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charts/chartEx1.xml" ContentType="application/vnd.ms-office.chartex+xml"/>
  <Override PartName="/xl/charts/style3.xml" ContentType="application/vnd.ms-office.chartstyle+xml"/>
  <Override PartName="/xl/charts/colors3.xml" ContentType="application/vnd.ms-office.chartcolorstyle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xl/python.xml" ContentType="application/vnd.ms-excel.pytho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d.docs.live.net/0B70C1FCD518E596/Apollo/"/>
    </mc:Choice>
  </mc:AlternateContent>
  <xr:revisionPtr revIDLastSave="150" documentId="8_{62FFDB7B-4351-49FF-BB1C-0C94B9EEC58F}" xr6:coauthVersionLast="47" xr6:coauthVersionMax="47" xr10:uidLastSave="{2F54193E-168E-4CB0-8E39-66EA8C32F3B8}"/>
  <bookViews>
    <workbookView xWindow="-120" yWindow="-120" windowWidth="29040" windowHeight="15720" xr2:uid="{00000000-000D-0000-FFFF-FFFF00000000}"/>
  </bookViews>
  <sheets>
    <sheet name="Investor return input" sheetId="2" r:id="rId1"/>
    <sheet name="Data" sheetId="11" state="hidden" r:id="rId2"/>
    <sheet name="Pareto chart" sheetId="13" r:id="rId3"/>
    <sheet name="Beahurst Returns" sheetId="12" state="hidden" r:id="rId4"/>
    <sheet name="Assumtions" sheetId="14" r:id="rId5"/>
    <sheet name="RTAGlobal" sheetId="4" state="veryHidden" r:id="rId6"/>
  </sheets>
  <externalReferences>
    <externalReference r:id="rId7"/>
  </externalReferences>
  <definedNames>
    <definedName name="_xlchart.v1.0" hidden="1">Data!$M$8:$M$47</definedName>
    <definedName name="_xlchart.v1.1" hidden="1">Data!$N$8:$N$47</definedName>
    <definedName name="BIG_Small_Randon_Number">[1]SEIS!$F$24</definedName>
    <definedName name="c.Failure_Rate">[1]Input!$G$5</definedName>
    <definedName name="c.Failure_RateEIS">[1]Input!$G$16</definedName>
    <definedName name="c.FollowUpRounds">[1]Input!$G$10</definedName>
    <definedName name="c.FollowUpRoundsEIS">[1]Input!$G$21</definedName>
    <definedName name="c.Investment">[1]Input!$G$3</definedName>
    <definedName name="c.InvestmentEIS">[1]Input!$G$14</definedName>
    <definedName name="c.Ownership">[1]Input!$G$4</definedName>
    <definedName name="c.OwnershipEIS">[1]Input!$G$15</definedName>
    <definedName name="c.SuccesBig">[1]Input!#REF!</definedName>
    <definedName name="c.SuccesBigEIS">[1]Input!#REF!</definedName>
    <definedName name="c.SuccesRateBig">[1]Input!#REF!</definedName>
    <definedName name="c.SuccesRateSmall">[1]Input!$G$8</definedName>
    <definedName name="c.SuccesRateSmallEIS">[1]Input!$G$19</definedName>
    <definedName name="c.SuccesSmall">[1]Input!$G$7</definedName>
    <definedName name="c.SuccesSmallEIS">[1]Input!$G$18</definedName>
    <definedName name="c.Timetoexit">[1]Input!$G$9</definedName>
    <definedName name="c.TimetoexitEIS">[1]Input!$G$20</definedName>
    <definedName name="IRR">[1]Data!$C$4:$C$10003</definedName>
    <definedName name="IRR_Combined">[1]SEIS!$C$19</definedName>
    <definedName name="IRREIS">[1]Data!$D$4:$D$10003</definedName>
    <definedName name="m.ownership">[1]SEIS!$C$4</definedName>
    <definedName name="m.TaxRate">[1]SEIS!$C$11</definedName>
    <definedName name="MaxProfits">[1]Data!$J$1</definedName>
    <definedName name="MaxSales">[1]Data!$N$1</definedName>
    <definedName name="MinProfits">[1]Data!$J$2</definedName>
    <definedName name="MinSales">[1]Data!$N$2</definedName>
    <definedName name="Numbins">[1]Data!$J$3</definedName>
    <definedName name="Profbins">[1]Data!$J$7:$J$32</definedName>
    <definedName name="Random_Number">[1]SEIS!$F$23</definedName>
    <definedName name="SalesBins">[1]Data!$N$7:$N$32</definedName>
    <definedName name="Salesitems">[1]Data!$O$7:$O$27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3" i="13" l="1"/>
  <c r="E33" i="13" s="1"/>
  <c r="C32" i="13"/>
  <c r="E32" i="13" s="1"/>
  <c r="H9" i="2"/>
  <c r="D23" i="2"/>
  <c r="H21" i="2"/>
  <c r="R28" i="11"/>
  <c r="N8" i="11" a="1"/>
  <c r="N14" i="11" s="1"/>
  <c r="O14" i="11" s="1"/>
  <c r="M47" i="11"/>
  <c r="M46" i="11"/>
  <c r="M45" i="11"/>
  <c r="M44" i="11"/>
  <c r="M43" i="11"/>
  <c r="M42" i="11"/>
  <c r="M41" i="11"/>
  <c r="M40" i="11"/>
  <c r="M39" i="11"/>
  <c r="M38" i="11"/>
  <c r="M37" i="11"/>
  <c r="M36" i="11"/>
  <c r="M35" i="11"/>
  <c r="M34" i="11"/>
  <c r="M33" i="11"/>
  <c r="M32" i="11"/>
  <c r="M31" i="11"/>
  <c r="M30" i="11"/>
  <c r="M29" i="11"/>
  <c r="M28" i="11"/>
  <c r="M27" i="11"/>
  <c r="M24" i="11"/>
  <c r="M23" i="11"/>
  <c r="M22" i="11"/>
  <c r="M18" i="11"/>
  <c r="M17" i="11"/>
  <c r="M15" i="11"/>
  <c r="M14" i="11"/>
  <c r="M13" i="11"/>
  <c r="M12" i="11"/>
  <c r="M11" i="11"/>
  <c r="D37" i="2"/>
  <c r="D38" i="2"/>
  <c r="D33" i="2"/>
  <c r="D34" i="2" s="1"/>
  <c r="N37" i="11" l="1"/>
  <c r="O37" i="11" s="1"/>
  <c r="N25" i="11"/>
  <c r="O25" i="11" s="1"/>
  <c r="N13" i="11"/>
  <c r="O13" i="11" s="1"/>
  <c r="N36" i="11"/>
  <c r="O36" i="11" s="1"/>
  <c r="N24" i="11"/>
  <c r="O24" i="11" s="1"/>
  <c r="N12" i="11"/>
  <c r="O12" i="11" s="1"/>
  <c r="N47" i="11"/>
  <c r="O47" i="11" s="1"/>
  <c r="N35" i="11"/>
  <c r="N23" i="11"/>
  <c r="O23" i="11" s="1"/>
  <c r="N11" i="11"/>
  <c r="O11" i="11" s="1"/>
  <c r="N46" i="11"/>
  <c r="O46" i="11" s="1"/>
  <c r="N34" i="11"/>
  <c r="O34" i="11" s="1"/>
  <c r="N22" i="11"/>
  <c r="O22" i="11" s="1"/>
  <c r="N10" i="11"/>
  <c r="O10" i="11" s="1"/>
  <c r="N45" i="11"/>
  <c r="O45" i="11" s="1"/>
  <c r="N33" i="11"/>
  <c r="O33" i="11" s="1"/>
  <c r="N21" i="11"/>
  <c r="O21" i="11" s="1"/>
  <c r="N9" i="11"/>
  <c r="O9" i="11" s="1"/>
  <c r="N44" i="11"/>
  <c r="O44" i="11" s="1"/>
  <c r="N32" i="11"/>
  <c r="O32" i="11" s="1"/>
  <c r="N20" i="11"/>
  <c r="O20" i="11" s="1"/>
  <c r="N8" i="11"/>
  <c r="N43" i="11"/>
  <c r="O43" i="11" s="1"/>
  <c r="N31" i="11"/>
  <c r="O31" i="11" s="1"/>
  <c r="N19" i="11"/>
  <c r="O19" i="11" s="1"/>
  <c r="N42" i="11"/>
  <c r="O42" i="11" s="1"/>
  <c r="N30" i="11"/>
  <c r="O30" i="11" s="1"/>
  <c r="N18" i="11"/>
  <c r="O18" i="11" s="1"/>
  <c r="N41" i="11"/>
  <c r="O41" i="11" s="1"/>
  <c r="N29" i="11"/>
  <c r="O29" i="11" s="1"/>
  <c r="N17" i="11"/>
  <c r="O17" i="11" s="1"/>
  <c r="N40" i="11"/>
  <c r="O40" i="11" s="1"/>
  <c r="N28" i="11"/>
  <c r="O28" i="11" s="1"/>
  <c r="N16" i="11"/>
  <c r="O16" i="11" s="1"/>
  <c r="N39" i="11"/>
  <c r="O39" i="11" s="1"/>
  <c r="N27" i="11"/>
  <c r="O27" i="11" s="1"/>
  <c r="N15" i="11"/>
  <c r="O15" i="11" s="1"/>
  <c r="N38" i="11"/>
  <c r="O38" i="11" s="1"/>
  <c r="N26" i="11"/>
  <c r="O26" i="11" s="1"/>
  <c r="O35" i="11" l="1"/>
  <c r="O8" i="11"/>
  <c r="P8" i="11" s="1"/>
  <c r="P9" i="11" s="1"/>
  <c r="P10" i="11" s="1"/>
  <c r="P11" i="11" s="1"/>
  <c r="P12" i="11" s="1"/>
  <c r="P13" i="11" s="1"/>
  <c r="P14" i="11" s="1"/>
  <c r="P15" i="11" s="1"/>
  <c r="P16" i="11" s="1"/>
  <c r="P17" i="11" s="1"/>
  <c r="P18" i="11" s="1"/>
  <c r="P19" i="11" s="1"/>
  <c r="P20" i="11" s="1"/>
  <c r="P21" i="11" s="1"/>
  <c r="P22" i="11" s="1"/>
  <c r="P23" i="11" s="1"/>
  <c r="P24" i="11" s="1"/>
  <c r="P25" i="11" s="1"/>
  <c r="P26" i="11" s="1"/>
  <c r="P27" i="11" s="1"/>
  <c r="P28" i="11" s="1"/>
  <c r="P29" i="11" s="1"/>
  <c r="P30" i="11" s="1"/>
  <c r="P31" i="11" s="1"/>
  <c r="P32" i="11" s="1"/>
  <c r="P33" i="11" s="1"/>
  <c r="P34" i="11" s="1"/>
  <c r="P35" i="11" l="1"/>
  <c r="P36" i="11" s="1"/>
  <c r="P37" i="11" s="1"/>
  <c r="P38" i="11" s="1"/>
  <c r="P39" i="11" s="1"/>
  <c r="P40" i="11" s="1"/>
  <c r="P41" i="11" s="1"/>
  <c r="P42" i="11" s="1"/>
  <c r="P43" i="11" s="1"/>
  <c r="P44" i="11" s="1"/>
  <c r="P45" i="11" s="1"/>
  <c r="P46" i="11" s="1"/>
  <c r="P47" i="11" s="1"/>
  <c r="R2" i="11"/>
  <c r="M2" i="11"/>
  <c r="M3" i="11"/>
  <c r="I3" i="11"/>
  <c r="I8" i="11" s="1"/>
  <c r="I2" i="11"/>
  <c r="R4" i="11"/>
  <c r="I4" i="11"/>
  <c r="I9" i="11" l="1"/>
  <c r="I10" i="11" l="1"/>
  <c r="I11" i="11" s="1"/>
  <c r="I12" i="11" s="1"/>
  <c r="I13" i="11" s="1"/>
  <c r="I14" i="11" s="1"/>
  <c r="I15" i="11" s="1"/>
  <c r="I16" i="11" s="1"/>
  <c r="I17" i="11" s="1"/>
  <c r="I18" i="11" s="1"/>
  <c r="I19" i="11" s="1"/>
  <c r="I20" i="11" s="1"/>
  <c r="I21" i="11" s="1"/>
  <c r="I22" i="11" s="1"/>
  <c r="I23" i="11" s="1"/>
  <c r="I24" i="11" s="1"/>
  <c r="I25" i="11" s="1"/>
  <c r="I26" i="11" s="1"/>
  <c r="I27" i="11" s="1"/>
  <c r="I28" i="11" s="1"/>
  <c r="I29" i="11" s="1"/>
  <c r="I30" i="11" s="1"/>
  <c r="I31" i="11" s="1"/>
  <c r="I32" i="11" s="1"/>
  <c r="I33" i="11" s="1"/>
  <c r="I34" i="11" s="1"/>
  <c r="I35" i="11" s="1"/>
  <c r="I36" i="11" s="1"/>
  <c r="I37" i="11" s="1"/>
  <c r="I38" i="11" s="1"/>
  <c r="I39" i="11" s="1"/>
  <c r="I40" i="11" s="1"/>
  <c r="I41" i="11" s="1"/>
  <c r="I42" i="11" s="1"/>
  <c r="I43" i="11" s="1"/>
  <c r="I44" i="11" s="1"/>
  <c r="I45" i="11" s="1"/>
  <c r="I46" i="11" s="1"/>
  <c r="I47" i="11" s="1"/>
  <c r="J8" i="11" l="1" a="1"/>
  <c r="J8" i="11" l="1"/>
  <c r="J29" i="11"/>
  <c r="J24" i="11"/>
  <c r="J37" i="11"/>
  <c r="J27" i="11"/>
  <c r="J30" i="11"/>
  <c r="J41" i="11"/>
  <c r="J25" i="11"/>
  <c r="J16" i="11"/>
  <c r="J44" i="11"/>
  <c r="J15" i="11"/>
  <c r="J19" i="11"/>
  <c r="J23" i="11"/>
  <c r="J33" i="11"/>
  <c r="J34" i="11"/>
  <c r="J17" i="11"/>
  <c r="J21" i="11"/>
  <c r="J38" i="11"/>
  <c r="J18" i="11"/>
  <c r="J32" i="11"/>
  <c r="J14" i="11"/>
  <c r="J47" i="11"/>
  <c r="J39" i="11"/>
  <c r="J36" i="11"/>
  <c r="J35" i="11"/>
  <c r="J45" i="11"/>
  <c r="J46" i="11"/>
  <c r="J43" i="11"/>
  <c r="J10" i="11"/>
  <c r="J12" i="11"/>
  <c r="J13" i="11"/>
  <c r="J28" i="11"/>
  <c r="J42" i="11"/>
  <c r="J11" i="11"/>
  <c r="J26" i="11"/>
  <c r="J40" i="11"/>
  <c r="J31" i="11"/>
  <c r="J22" i="11"/>
  <c r="J20" i="11"/>
  <c r="J9" i="11"/>
  <c r="D2" i="11" l="1"/>
  <c r="K20" i="2" l="1"/>
  <c r="D20" i="2" s="1"/>
  <c r="K22" i="2"/>
  <c r="D22" i="2" s="1"/>
  <c r="K23" i="2"/>
  <c r="K24" i="2"/>
  <c r="D24" i="2" s="1"/>
  <c r="D30" i="2" s="1"/>
  <c r="K25" i="2"/>
  <c r="D25" i="2" s="1"/>
  <c r="K19" i="2"/>
  <c r="J21" i="2"/>
  <c r="I21" i="2"/>
  <c r="K12" i="2"/>
  <c r="D12" i="2" s="1"/>
  <c r="I9" i="2"/>
  <c r="K9" i="2"/>
  <c r="J9" i="2"/>
  <c r="C2" i="11" l="1"/>
  <c r="D19" i="2"/>
  <c r="D6" i="2"/>
  <c r="D8" i="2" s="1"/>
  <c r="A1" i="4"/>
  <c r="A2" i="4"/>
  <c r="A6" i="4"/>
  <c r="A7" i="4"/>
  <c r="A13" i="4"/>
  <c r="A12" i="4"/>
  <c r="A5" i="4"/>
  <c r="A3" i="4"/>
  <c r="A14" i="4"/>
  <c r="A11" i="4"/>
  <c r="A10" i="4"/>
  <c r="A9" i="4"/>
  <c r="A8" i="4"/>
  <c r="A4" i="4"/>
  <c r="E33" i="2"/>
  <c r="Z4" i="4"/>
  <c r="Z2" i="4"/>
  <c r="Z5" i="4"/>
  <c r="Y3" i="4"/>
  <c r="Z3" i="4"/>
  <c r="Z1" i="4"/>
  <c r="B2" i="4"/>
  <c r="B14" i="4"/>
  <c r="B9" i="4"/>
  <c r="B12" i="4"/>
  <c r="B8" i="4"/>
  <c r="Y1" i="4"/>
  <c r="B10" i="4"/>
  <c r="Y4" i="4"/>
  <c r="B3" i="4"/>
  <c r="B4" i="4"/>
  <c r="B11" i="4"/>
  <c r="B13" i="4"/>
  <c r="Y2" i="4"/>
  <c r="B6" i="4"/>
  <c r="Y5" i="4"/>
  <c r="B1" i="4"/>
  <c r="B7" i="4"/>
  <c r="B5" i="4"/>
  <c r="D14" i="2" l="1"/>
  <c r="E34" i="2"/>
  <c r="D26" i="2" s="1"/>
  <c r="E29" i="2" l="1"/>
  <c r="D15" i="2"/>
  <c r="D16" i="2" s="1"/>
  <c r="E30" i="2"/>
  <c r="E31" i="2" l="1"/>
  <c r="D36" i="2" s="1"/>
  <c r="E2" i="11" s="1"/>
  <c r="R3" i="11" l="1"/>
  <c r="S8" i="11" l="1" a="1"/>
  <c r="S36" i="11" s="1"/>
  <c r="S13" i="11" l="1"/>
  <c r="S40" i="11"/>
  <c r="S20" i="11"/>
  <c r="S24" i="11"/>
  <c r="S28" i="11"/>
  <c r="S8" i="11"/>
  <c r="S12" i="11"/>
  <c r="S16" i="11"/>
  <c r="S43" i="11"/>
  <c r="S47" i="11"/>
  <c r="S39" i="11"/>
  <c r="S31" i="11"/>
  <c r="S35" i="11"/>
  <c r="S27" i="11"/>
  <c r="S19" i="11"/>
  <c r="S23" i="11"/>
  <c r="S15" i="11"/>
  <c r="S38" i="11"/>
  <c r="S11" i="11"/>
  <c r="S42" i="11"/>
  <c r="S45" i="11"/>
  <c r="S26" i="11"/>
  <c r="S46" i="11"/>
  <c r="S30" i="11"/>
  <c r="S33" i="11"/>
  <c r="S14" i="11"/>
  <c r="S34" i="11"/>
  <c r="S18" i="11"/>
  <c r="S21" i="11"/>
  <c r="S37" i="11"/>
  <c r="S22" i="11"/>
  <c r="S41" i="11"/>
  <c r="S9" i="11"/>
  <c r="S25" i="11"/>
  <c r="S10" i="11"/>
  <c r="S29" i="11"/>
  <c r="S44" i="11"/>
  <c r="S17" i="11"/>
  <c r="S32" i="11"/>
</calcChain>
</file>

<file path=xl/python.xml><?xml version="1.0" encoding="utf-8"?>
<python xmlns="http://schemas.microsoft.com/office/spreadsheetml/2023/python">
  <environmentDefinition id="{882DD1B0-6546-4DFA-8A08-902A380B44EA}">
    <initialization>
      <code xml:space="preserve">import numpy as np
import pandas as pd
import matplotlib.pyplot as plt
import seaborn as sns
import statsmodels as sm
import excel
import warnings
warnings.simplefilter('ignore')
excel.set_xl_scalar_conversion(excel.convert_to_scalar)
excel.set_xl_array_conversion(excel.convert_to_dataframe)
</code>
    </initialization>
  </environmentDefinition>
</python>
</file>

<file path=xl/sharedStrings.xml><?xml version="1.0" encoding="utf-8"?>
<sst xmlns="http://schemas.openxmlformats.org/spreadsheetml/2006/main" count="108" uniqueCount="81">
  <si>
    <t>128,128,255</t>
  </si>
  <si>
    <t>89,217,210</t>
  </si>
  <si>
    <t>Mode</t>
  </si>
  <si>
    <t>Distribution Type</t>
  </si>
  <si>
    <t>Param 1</t>
  </si>
  <si>
    <t>Param 2</t>
  </si>
  <si>
    <t>Param 3</t>
  </si>
  <si>
    <t>Low</t>
  </si>
  <si>
    <t>High</t>
  </si>
  <si>
    <t>Normal</t>
  </si>
  <si>
    <t>Mean</t>
  </si>
  <si>
    <t>SD</t>
  </si>
  <si>
    <t>Triangular</t>
  </si>
  <si>
    <t>Scale</t>
  </si>
  <si>
    <t>﷒ϩ썆⛁썆﹝썈鉽썇썉瞵썈᥉썇妙썆싅썇㕵썇ꊝ썉썇脱썉⯥썈㼵썇Ꟶ썆都썇썇䭩썈➁썇紱썈氕썈㚱썉ᨙ썈跱썉抙썈矉썈狝썉ẁ썈犹썈ᨽ썉ႁ썈條썈雥썇錍썈园썇얹썈侍썈ᣱ썆ｹ썈掅썆썈ꦥ썈⟕썇씹썇ၙ썈㼁썈墱썈꽩썈ꉩ썇뱭썈魁썇粕썈睊썆넹썈㍹썈㘩썆썇樱썇菝썇䘡썇膙썈酉썈皩썈㺕썇_xDD9D_썈抡썉ℭ썈ⴥ썉ℭ썇老썈滍썈좁썆썇䈽썈ꊡ썇썇荭썇蟥썉玙썇햹썉ԁ썈칕썇ⵕ썈ᩉ썇⠭썈펩썈鿥썇แ썆邭썇枱썇썉㔱썈ⳡ썇증썆썇썆ꘁ썇湍썈崅썈쥡썈⭕썇찍썇뫹썈썈Ⰵ썆썈殡썇슱썇錅썈鰱썈꼉썆즙썆屡썇媙썇황썉ݝ썇꘩썇밽썆챝썈庥썈䐝썇慥썆쨥썉㔍썇썇ᦙ썉飽썇鵡썇椡썈佡썇屹썈먁썈ꜭ썈࿝썇욵썈꘹썇衅썆썇뭅썈㒅썈䇝썇୉썈䓭썈陵썈⺁썇눕썈썇ﶡ썇껭썈ᦵ썈豙썇᳍썆犽썉▕썇멥썈빙썉좩썉嶍썈ᆕ썆썇뙥썇썇썈柡썇쁍썉摽썈͝썇ჱ썇韩썇_xD9A1_썈႑썇᝽썈椝썇⼉썇뷝썆휹썈䀁썈棕썇弩썆창썇퓍썈㶅썉ᓩ썇輅썉ࣽ썈ን썈鯕썈䫅썇䞭썇跭썇飙썇뉑썉㶭썆썉맥썇᱑썈ⶩ썇㕙썇꒝썇썈⸍썇썈윹썈蘕썉ᗙ썇樭썈௉썈썉★썈䙹썇_xDD45_썈얽썈㬥썈괁썈찝썈펉썇ܝ썈鳕썉糙썉硵썉氍썇킉썈랡썇冽썇_xD929_썇춽썆썈㤉썆몽썇뼑썇札썈啑썈⽑썆￁썇苽썈碁썉ጱ썆鬉썇썈譽썈耕썈餍썇㠙썇摵썈⡉썈쨽썈㐍썇ꗉ썇肙썇_xDCED_썈脙썈弙썈铑썉൝썈_xD929_썉_x0001_썇贍썈䗁썈఑썉甡썈絡썇砱썆썇慉썈ꕱ썇蒍썉᲍썈썩썉㻹썆仙썈底썉ɍ썈逍썇쎑썈쳉썇䔭썇뵉썈ꃁ썈黡썉瀑썆썇픱썇㪹썇䍉썆곉썉ᓍ썈籵썇벭썆윹썈憥썈맽썉썈⍝썈媽썈Ꮭ썈都썇묍썈ꯉ썈緕썈잍썇旁썉杉썇⪽썉኱썇썈癁썆썈玉썈⟡썉밥썈ዉ썈쉹썉煑썈Щ썇眑썉㮁썈㘑썈ꢥ썉斉썈蠩썈዁썉贑썇뗱썇虙썇썈൑썈鋕썈썇宙썈攑썆쇵썉虹썉៍썉峉썇㥍썉絅썈㖽썇옑썇훡썇썇촥썈短썇썇썇㩁썆黡썈졥썉Ჭ썉툅썇넽썇_xDA2D_썇썇썈썈ࣝ썉䚙썈窡썈突썇逅썇ꭁ썉╝썈멅썇ᇅ썇砡썉弁썈꾹썇썇ꖱ썇⍙썉䒭썆ṕ썆뵭썈ꯙ썆ꡱ썈띱썈渉썇몙썈쿩썉띕썇썇⣽썈䏹썇ﯹ썉⺥썉⑭썇揝썈雕썈࿍썈玩썇썈㶙썈ྍ썈_xDA95_썇鑭썆鼥썇嬕썈瞧썈䳥썉۹썈們썇쀙썇ꩡ썈䝁썇衱썈Ñ썆晭썆䯍썈m썈囩썇Ա썈帱썇葹썇썆룅썈ꏁ썆썈썇稕썇䖉썇놑썈₉썈衹썉⅍썇汽썇응썇_xDEDD_썈첅썉䁝썇_xDFD5_썇븝썇ㆩ썈⮑썈乕썆촑썈㈙썇庭썉ց썇淙썆淅썇짩썇喩썇텕썇썆斥썈⹝썇ⶉ썈葽썈䂹썈썇檙썉鬹썇⿉썈湅썆썉棹썇뀹썈璵썇㉩썆觉썆썆ꦭ썈犡썇뷁썇썉᭑썉㺭썇闝썇鹩썇픡썇堽썈䠙썈腡썇䧉썇⾩썇扭썈蜹썈燕썆휉썉뎝썈⌙썆貕썇썈⟡썈卽썈嗉썈霱썇ゝ썆齝썇飡썇ꥡ썆驝썇翉썆私썇㖅썉❥썇茙썈둁썇Ʂ썈끝썇鳥썆_xDEDD_썈庡썉洉썉썉ƥ썈ꝩ썆뚥썇៍썇꿵썈⾵썉뇡썈ᷭ썈ꚅ썇꘵썉琝썈㺍썆ﺵ썉ᡱ썈ꐍ썇ɭ썆썇嫅썈牁썆썈ٕ썆ự썆籩썈썈쟭썇썈ጁ썈썉㸱썈㊉썆ﬡ썉ˑ썆㗹썉	썆덕썉䃱썇맽썈粽썇煵썇匑썈䷉썈㖥썇国썈⟽썇⾝썆蹽썇㖭썇擥썈ٹ썈㋙썇湑썇괕썈幡썉؁썇胝썇惽썆폡썈㯵썆뾡썈䁩썇袵썇盭썈ẁ썆蹑썈駝썈危썇ꕱ썈縹썉୉썈׭썇썆켵썈メ썇ꩉ썈ẵ썇芁썉ᡕ썈ꎽ썇썇笱썈څ썇죩썈㶥썇ꔍ썈썈ꎙ썉⇍썇鮵썈х썇佁썉ӡ썇꾡썇頭썈춥썇ꦡ썈䠑썇퉍썉ྥ썈ㇱ썆챡썇艡썈ⷭ썈䟅썇펩썉༽썈崥썈穡썈썇襙썈㗩썈ⴉ썈ׅ썇♱썈썈⼝썆沍썉鰥썇⮩썈썈䣡썉迍썈硩썇혝썆ꊙ썈㶅썇_xDCD5_썈曉썇骕썆켭썈菁썇썇䆅썇즡썆썈읡썉㻑썆꨽썇썇⟩썈䖽썈঩썈ᣅ썇䯍썆弉썇캉썇킙썈쑍썇떍썈ꃉ썇包썇쨍썈ᨑ썉픩썆︱썈滍썈㣱썇㌭썇鎙썈焑썈_xDBD9_썇蒹썈꘽썈찝썈騙썈䩵썉渝썇ꄍ썆㺍썉裡썆썈欑썆썉酅썇鉉썇䤅썇媙썈ഉ썈썇밽썇諙썆桕썆읽썆䢅썇ᚕ썈ṁ썈ᓉ썉慽썈ʙ썇Ꭹ썈貥썈獱썈랉썇썈鍝썈軥썇縱썇썇썆ꁹ썇䬑썉੽썇썈脕썆﷙썇덱썇_xDC39_썈ꌁ썇㑵썉夑썇콩썉㄁썇_xDF7D_썈鮙썈⤙썉썈娹썇ᴭ썇ℕ썈띥썈污썉냁썈䬑썇ⲭ썇㖝썇썆썉甭썇썆亩썇쳁썇뎡썇ꓵ썇㉭썈眙썇㠩썇톽썇쩝썈_xDD21_썉ℙ썆썆늩썇炽썇썈坱썆괭썆䶑썇썈鮉썈揥썈⿥썇魭썈⅍썇썈܉썈粭썈鋱썆凞썇坅썆믭썉安썉쁩썆둝썇ὁ썈↍썉੭썉膹썈썈썈湝썇ꝅ썈ˉ썈_xDC4D_썆_xD8A5_썉垹썈넉썈⊉썈⿕썉籱썉⁑썆썈秕썈썈썈㾹썈嘽썇⌕썈謝썆ﲁ썈俩썈工썈ﵵ썆丑썆집썉劅썇墹썇ṵ썇쉕썈Ⴭ썈ﺑ썉֍썇鄭썇펍썆썇썈鶡썈愩썈咙썈썈萡썇똍썉㗍썇婹썉랅썈ო썇ẵ썇㸑썇䭕썇惕썈垙썇뱱썇쾁썈쥡썈᱉썇썈솑썉骍썈漑썇࡭썇꾉썈썈작썇蓉썆䑉썇幩썇鹝썉េ썈ⅽ썈䷍썇ﰡ썇撁썈⊕썈⚭썈鍁썇彽썇￁썈緹썉㶑썉㴩썆侱썇卥썈ভ썆_xDDAD_썈讙썆썇_xDD81_썈濑썆썇퀩썇紙썇틑썇썇ﷅ썇呹썈蘱썈鎽썈ࠉ썇ﺅ썇훅썇竱썈ӹ썇祵썉荩썈䢁썇ĭ썇ἡ썈હ썇錵썈挹썈坹썈뵑썆헩썈썈鉉썈ჩ썉汉썇餉썉₁썉ㆽ썈菱썇鍥썈촵썇썉邱썈ዕ썇䷱썆썇䥭썆넽썉⊱썉ꇅ썈Ꮡ썆ﰽ썉ș썈톥썈낙썈ō썈け썇藅썆⎩썇렁썇鷑썈ვ썈ꛁ썈ԁ썈꽅썇뎝썉覡썉䌭썇䈥썈媭썈㵉썆財썆썈속썈ᗵ썇샹썆뀍썈篝썇흭썆糥썇班썈텽썇삩썈軍썇保썈⬙썇쭍썈ề썇ꓡ썈蒁썈탩썇썉썇蝥썉睱썈廍썆썇츑썇䂑썈큡썆ᙡ썈歍썆ꜥ썇썈㝡썈筍썇㰍썇຅썈铅썈ᜍ썇猅썆墙썈굡썇耽썈̅썈䭱썈즑썈⨅썈丕썈焅썈锍썈종썈䔱썆宥썈砹썉咵썇e썇썉骍썇蛵썈╭썈筍썇ށ썇藵썇䉵썇킕썇썆᳑썈噩썇❥썆꾕썉ꨡ썇썈居썈ᎅ썇蠡썈浥</t>
  </si>
  <si>
    <t>﷒ϩ쑮櫓쐼댉쐸쐑֍쑫鱩쐨⩡쐬㐕쑲쮍쑟탽쐺攉쑩띵쑁ꗕ쑮㠕쐵ꝩ쐡䟑쑙䏹쑫㩍쐾㕉쑀᧑쐘廕쑬৽쐹⪕쑔ꘅ쐏व쐵⶙쑋ᥝ쐾킍쐠죹쐰䯵쐶甙쐻덹쐤㼑쑂൱쐷竩쑍Ƒ쐤ਹ쐈髭쐫菉쑒坱쐱夁쐨쐞ළ쐴갍쑤僁쐔됥쑀_xDE8D_쑏칡쑜㞉쐶⋕쑢쐷蟝쐲쑅쑀ⴭ쐽朥쐡빉쑉捱쐽鍥쐰쐽쐳뚕쑕]쐕〉쐸ℍ쐳쑣໙쐩ᶝ쐨嬵쐷쐥뭽쐫ⷙ쐵叅쐷贱쐷ᰱ쑚축쑇菭쐢_xD8DD_쐝㵝쐞_xDBC5_쑧拭쑈歝쐹旍쐢拁쑂茝쐾ꮕ쑇裝쑀뀽쑢𥉉쐭ꎍ쐀痱쐵쐦ש쐧ℑ쐸짽쑀ጭ쑂힭쑜⚡쑨⬡쐊䖹쑅⢥쑅Ⓓ쑐ৱ쐫楍쑌쑃晅쐴]쑀ѡ쑛袹쐶貵쐫窩쐱榝쐸ᖩ쐾鳝쐶共쐭扁쐾ጡ쑯冀쑌糭쐜ᾭ쐘쐴챑쑊฽쑝燩쐿ⲭ쐵낙쐹큽쑀䀭쐪昹쐺项쐺ⱕ쐮쮍쐷ꄭ쐰샭쐜牥쐁_xDAD9_쑏ᴭ쑚靝쑱⦩쐾죩쑄쑅睑쐦ශ쑄쐨뫉쑧䢅쑈긩쐯呡쑅㫑쐗쑌楡쐼躭쐝婽쐻쑨㏵쑃⨕쐺烝쑡픝쑣竱쐾쐥ᬝ쐳쐹祱쑀⅑쑙䄱쐚츉쐮쐺_xDEF1_쑡瓙쑞⍵쑟頙쐤缽쐍ꎝ쐦鑭쑇ゥ쐘聉쑁쐐禵쑊괉쐵쎝쑘ԍ쑄轩쑒ඵ쐅丵쐦쥡쐺쐸劣쐜㣹쐶軁쑗쾥쑈⺙쑠荭쑍왍쑪궩쐩鎡쐶炡쏿급쐴뺵쑊닱쐌쐌颭쑏䀵쑎ꏥ쑑뉙쑆亭쑉᤭쐅哩쐥죩쑡_xDF39_쐰吁쐺裹쐪⦝쑃퇍쐤对쐴롕쐸羹쐾鵑쑖콕쐨귥쑁ձ쑀䛡쑒ﭩ쑎畑쐗蠁쐌㈭쑆熅쐓歅쑓ᡅ쑅ᗕ쐭篽쐠꫑쑑혙쐔쐿彵쐆쇡쐲폩쑎䁉쐭濭쐦괉쐹鳡쐾ꡍ쐔ｅ쑛⫩쐛땭쑘磝쑃ꯩ쐟ꖩ쑀쐺儹쐵⫙쐥䵝쐵鿱쐢쐍鐑쑢ἥ쐷䓕쐊劭쑅좽쐤픑쐻䝕쑀㩵쑀쐴쎥쐱_xDBC5_쑈텑쑊_xD94D_쑠艑쐨쑋ߑ쑏⭝쐸壕쐚鰁쑀꜕쐰쑏뀑쐷꺡쐛놭쑄녱쑅娥쑒讕쑎粙쐫캩쑃䏑쐣㾕쑂娱쐲鰙쑄쫑쐹攩쐸ꊁ쑍䣽쑴ộ쐾￵쑌쐏ꏥ쐎ﴍ쑪윙쐻睱쑕_xDDC5_쐼䅕쐮炍쐠븁쐰¹쐢ᦱ쑚옅쐤﹡쐉쥹쑔뭹쐴ꢝ쑒崙쐉Ａ쑘턩쐡㗭쐱籽쐱쯕쑍꜑쐕眭쐴䤱쐾㰥쐿⭡쐙ꦍ쐱䊩쐔撩쐻ᐁ쐟瞭쑋쑄ꌵ쐰ꩱ쏿孁쐾ㄽ쑒初쑆欉쑏躅쑩铁쐷㌡쑙쾍쑕薁쑉萍쐭犱쐥섡쐺݅쑋岑쑙瞕쑛쑫驁쑖夑쐰῝쑚_xD91D_쐐쐟奙쑄핍쑉ঝ쐖就쑡밁쑫ﭥ쑡ઑ쐊澕쐷暥쐷亝쐸腥쐴᜙쑈铵쑄ڙ쑒힑쑖송쑃萉쐟᝵쐵䂵쑇징쑁庹쐭篁쐛ꯙ쐈ꡱ쐱ꆭ쐳쑫ꀙ쑐ە쐑쐬鰥쐽©쐹䒥쐫剩쐩㟑쐛ꐵ쐧ꐩ쐤⒁쑇쒹쐿합쑅඙쐻郭쐦贈쑍遅쑄윙쐴ᅙ쐶ꯍ쑕ѱ쑒ﱽ쑉쐝倥쐓딍쐽냙쑔芅쐴㵱쐫縩쐚幱쐭쐥믕쑡ꡥ쑞폥쑠㸡쑓쐱ױ쑆锉쐯埩쐰᳡쐺ꕡ쐵滥쑓콱쏽_xDF89_쐾牝쐫쐦铍쐤묕쐏쿝쑄쑆鯩쑟峭쐠몵쐴ﯝ쑋⸽쐥堵쐷㞥쐄읱쑡埕쐻山쑡㗝쐸圽쑒͍쑈溕쑍쑋ᖁ쐰韡쐷៍쐮ꊵ쐥蕹쑁筁쑃镭쐦쑩꬙쐏⅕쐦繅쑟鹙쑩쓉쑃䣡쐶쐜虝쑔쐵韥쐢஭쐷쑰絥쐿혅쐪쑒ဵ쑘ؽ쑄有쑕쐞ﲽ쐳꓁쑞窡쑹뤭쐤쑏᭩쑃鵩쐪㇁쐳ꈍ쐱⤝쐾篭쑰ﾕ쐘㇑쑞疕쐛ᒽ쐺꿑쐹馹쑊穭쐗㈵쐼횑쐞볽쑚쐭搉쐸锩쐗쐸矝쑖ٱ쐔ⲩ쑙ኙ쑅꣹쐴竹쑂ⲉ쑖쑂㿱쐫ᘍ쐲ඉ쐰褙쑀쐜秅쑑ё쑍狱쑧쐠鳙쑥趑쐷ة쐲䀥쐜膭쐖侽쐻隍쐰ꍕ쑉៱쐾ࡹ쑂悑쐮名쑏쥭쐯ﴁ쐜哽쐾쐜慁쐅橩쐩쐾˵쐾絡쐹⡡쑏켹쐲秊쑙땭쐵爑쑇⫝쐨䩝쐭䎩쑜ᡥ쑄狍쑢䎙쐘馑쑋䇡쑙╍쐫͍쐤ᖑ쐳㺩쐺쐾퐩쑐ꭑ쑍ٍ쑔첁쐱쾡쑘侩쐺鞹쑊༭쐮鷙쑡曩쑄쐷쑡ഥ쑎溑쐟ࣽ쑊戕쑃⢝쐻쐪⚍쑟_xD9E1_쑏⪩쑈᳙쑃쐾୍쐖홭쐜쑙鮅쑕꼱쑯ፕ쑈랍쑙祱쑗蜹쐳ϑ쑁쑀㉭쐝쐣뺥쐅魝쐓⨭쐾᯵쑩⩙쑄阉쐻쐹劣쑟胡쐙䀍쑀黭쐯顡쐱暽쐦㹕쑛馽쐦녭쐐㆕쐼⍉쑖焑쐱盁쐟_xDE99_쐕柕쐩갅쑓ᜭ쑅萅쑩ᄉ쑂獩쐎䇑쑙栝쑃惕쑠﹉쑋쑪뿭쑚࿵쐳퓵쐯됡쐘눕쐺_xDD7D_쐬닙쐱ꉽ쑝쑍䄝쐛蜑쐇ႝ쐵匱쐾㛅쑌㎝쑬卽쐺荹쐿㥥쐲ﲱ쑑傹쑘Q쐛㙹쑖㉉쐲쑔﫽쑱驅쑐쑋愉쑂╕쐽쐦ຍ쑁毱쑔䮽쐵䉉쐷蠝쑂温쐙茵쑜ᦡ쐮졙쐯_xDA2D_쑖溡쐡팱쐾蛥쑙藙쐖쑕⬉쑀쐨ꛥ쐒篽쐷꥝쑜ﳭ쐦䴑쐳傡쐻魝쐰ﵱ쐵孥쐩쑮၅쑓爁쐷హ쐡䈝쐴䬝쐓玡쑡럽쐭檅쑡ⴑ쐷ᥙ쐾뒩쑅恉쑁쑃ⴉ쑌彙쐙焝쑥ꈅ쐃ಝ쑎啱쑯쐉쑯藑쐖Ბ쐳鏭쐯ᕅ쐸쑎驝쐋쐕쉁쐮拭쐘烱쐟윍쐱훡쑨藝쐄設쐍땝쐼䃉쑁쑀솑쑕쌉쐺姩쐽昵쐑풁쐯쐾⽍쐱〭쑑ᣅ쑏䎁쐲쑗ᧅ쑏ᅱ쐖쐗舱쐼ẍ쑌퀝쐤킹쐒쐿ǭ쐤潉쐹ꒉ쑧캍쑜⟥쑢黝쑓쐾贁쑙ⅽ쐛䠩쐆⇥쐿斁쐸偁쑐ꀥ쑔ઉ쐮퐉쑮ᔡ쐋䵙쑒㫅쐿ܱ쑟唱쑂뒅쑇誕쐴冡쐸쐸撙쑀翁쐔ﬡ쑠鶑쑐ҕ쑛ꖁ쐚䣽쐒쉵쐜湭쐪쩁쐠쑗戩쐤詭쑡쑠俅쑊̝쑇脩쐻ꨝ쐵짝쐻䅍쐼婕쑪旝쐺䪽쐯蒵쐉쐶굡쑎髁쑂鐵쑆ᇑ쐚ﴝ쑆纥쑆⒩쐧훙쐞軥쑊_xD88D_쑘썥쑌쐪ἕ쐵쐛ឝ쑌ᴭ쑉῱쑛⎹쐯᪱쐻梙쐪箕쐪⼱쐷畅쐷ഽ쐳㠍쐴ꀹ쐿쑎ᤍ쐟욅쐞睡쑧㸵쑉㫕쑏➩쑛⦵쐱築쐷ౙ쑰挵쐳쑜첽쑙眹쐯茹쐪휵쑃舩쐼姅쐌틍쑖ͽ쐽䮥쐟昑쐿쑋驥쐼쐢똱쑥囹쑫々쑆教쐒焉쑚营쑞跩쐣בּ쐪蚅쐼ǅ쐵ꩡ쐔荭쑡ﲽ쐊쑈땉쑣쑣ⷥ쑋鹵쐺ꐉ쑊쑤膹쐚ꍡ쐭搵쐗病쐻詵쐬통쑈뚙쑆ם쐚ꠉ쑘폁쐺沩쑏줙쑄㳱쐥잭쐬¡쑢횝쑇枉쐰噹쐷䉍쑑賽쐮玁쑮꥕쑖ʝ쐧_xDC71_쑃硙쐒귱쐊Å쑝똡쐤燑쑇땱쐩鐝쑒热쑓ꣅ쐐샡쐿졥쑅굝쐲₹쐺҅쑅ʙ쑈聵쐼쑠욝쐺巉쐽艱쑇쌕쑟跭쑂抑쑒缅쑢쑈佹쑐휁쑜﷑쐒威쐊쑪⣍쐴쑀鸹쐱᳥쐯ﷅ쑔_xDA21_쑃⦡쐌쓍쐑폝쐵濽쐏鬉쐱ᕵ쑖ﺩ쐼䨁쑠Ω쐹塵쑃쑄⇕쑦ྜྷ쐼⧕쑱箝쐎쐽鵽쑉믍쑀ᅥ쑧㽙쐺膽쑉革쐼ꥡ쐖琑쐸㈙쐵嵑쑒䬍쑪毽쑅༁쑗쐕ቁ쐴袍쑆쐎뗉쑢쑎뿥쐛⣩쐛㨹쐒枙쑅뜁쐡膉쐹⻉쑐쐔䯵쑏I쑃쎽쑐ᣁ쑛㌅쑄쑣㕕쑷㥁쏾ㄅ쑟啕쐬쐓쐥웡쑑쑦ཝ쑉歅쐾⶙쐰팱쐴ﺩ쑎᤹쐇㊕쑏఑쐐쐙侽쐲ಱ쑑怩쐭賑쑒凕쑓痭쐙争쑚鯱쐺맥쐷쐸쐌⨱쐟篥쑊ⱹ쐮ﴱ쐡쑦罡쑐瞙쑡薭쑌ᶽ쐠龱쑘檹쑚䥙쐱螽쑕㏑쑉僡쑔酡쑢欱</t>
  </si>
  <si>
    <t>﷒ϩ삃⥥삆쌍쁺쮭쁸僁삀쁽﫹쁽_xDAB1_삀쁶迥삀墝삀왅삇擁삅䜡삁ڽ삂_xD905_삀蜹삃㘍삂蝵삃댝쁴ﵕ삀䊕쁵寕쁴踍삀믉쁷ၕ쁼쓍삂㓅삄忍쁺삃਍쁳_xDAF9_삁쁰_xD815_삂瘁삅쁶᳁삆ꦍ쁼჉쁺壡삂䣡삁✉쁼镱쁽㟑쁲㑵삄ෑ쁽虍삁蚁삀ꊩ삁䂅쁺碍삃↝삃⥍쁱冩삁兡쁳쭍쁴䯱쁻㰅삂ﵑ쁿᳭삃ઽ쁿_xDB49_삁ጭ삁႑쁽ꐍ삀め삄陉삆첹삁洞삁侭쁸쁸槙삂纥삅ﴩ쁺탵삃䣡삇ꂙ삄购삁쳅삄敁쁺졁쁶䉭쁾谭쁼蹥쁹삁삅頍삂磉삁_xD8E9_쁾荝쁺⫥쁼踩쁻扁삁⃱쁿셝쁵⑝삆ᝁ쁶춵삂温삃쁾瞑쁿ᱝ삂_xD84D_쁴ହ쁵ﮥ삂楉삁삇䚕쁽벵삃쁽삄됁삁阭쁺헍쁹灑쁳댥쁲ș쁽觙삀獽삄몵쁸躉삃⑭쁺荁쁹蔹쁶╝쁱㝑삀ᙡ쁼㫁쁻遝쁼杽쁿嶽삂츱쁵衵쁺꺁삅校쁻ㆍ삆ꯙ쁾逑쁿ṉ삁聽삃頥삁蚱삅쁿웉삀ة삂딉쁿삂삁飉쁿삂惙삄왝삀翁쁺_xDA81_삁㧝삆ἁ쁻杭쁿맽삀蹍삇㢡쁿졩삃쉁삂珕삆軥쁴巍삁驭쁲몡삃ⱝ쁽벑삁숭삀㋍쁲仑쁷ퟹ삂ṥ삅삁袽쁺윉삄ᷥ쁽꾍쁸﵍삆穥삃紁삁澵쁼贍쁴ⵁ삀ꎹ삀컙삆ﰕ삃褱쁻ꓙ삀삀᷑삅⊵쁹쎱삄恵삀渁삄崙쁺ད쁳힍쁶꺩삂⸹삂ᎍ쁽棙삂㔥삁櫡쁾쁸붩삀㳭삁릅쁾鼥삂ᕡ쁿⏭삀쎩삂㝽쁷燅삂삀훵삄㐹삀少삄沱삃⏭삆ꢥ삃훱쁷᯹쁽ⅵ쁾怩삃煽삃鬱삁ᨅ삃ʅ쁶䊭쁽鋽삀쁾乁삃ﺥ삀쁵캁삀䐅삀侅쁽_xD929_쁴縵쁶磽쁶벭삀ㅅ쁲걕삃삂䜝삆ꚽ삀뎍쁸憭쁺䓙쁺◭삅_xDFF5_삁삀钹쁾໭쁼훹삂ୁ삁䏹쁹驭쁹쁹幭삃ⷥ쁶ຩ삄泙쁹鮡삂蛱쁾㻍삀䄽삄_xDCED_삅х쁿ﴕ삆쁶삀鐽삁힙쁻ᜁ쁳겱쁻崭삃䣱쁺禉쁽㓭쁽ꘙ쁺澑쁸豕삃睕쁵ᅥ삀紉쁼笙삁몥삀蠑쁿㌽쁿ど쁽㹙삂ᩑ쁽蚵쁿⮩삃徭쁳탍삂휱삄튽쁺삆鯑쁲쩥삄帍삀ꍥ삀⁭쁸静삅ᗹ쁹␥삅ᶕ삆쟭쁶㜍삄᠍삄钱삀賉삄끍삅ŵ삁삁앝삅஁삆㧥쁶삃쁵旕삁삃檵삃_xDB45_삂쁽접쁻븡쁱㳱쁿ꕝ삀땝쁵쁹ⴵ삂蝕쁲_xDB11_삁ⲵ쁽럅쁷깁삅ᭁ삃텡삃泝쁹š삂娉쁾ꘉ쁵턅쁹崩삁ﲑ쁸น쁶㵵쁾晽쁲⣉쁾_xDA9D_삀칽삄㫉삅摙쁴춑삄䆑쁴觹삅삁瀽삃홽삄笝삅䓩쁽삅䅹쁸災삄삀鞡삄鱅쁼쁾᷁쁺빕삇前삁杍쁾ȝ쁸㎝쁾猝삆ᗝ삂鏕쁴祝쁻抝쁿羍삃ᦍ삁픑삆뽁삅휍쁼끍삃_xDEDD_쁹삃뼑삁_xD891_쁵偑삁蕥삀ᕵ삆_xDEAD_삂茭삁䘱삃ᵭ쁷힅쁺췉삃푍삁쥭쁼퇽삂英쁷ֹ삄﷩삃噵쁽鰍삀땝쁵삃債삆⨝쁺삁肉쁹톉쁵缙삂呥삅đ삃ᦑ삀뷹쁳약쁿￉삃쁸棽쁴쬵삂㔽쁽褱쁾濍쁾蟡쁵삆ക삀项삀ⲙ쁹ﳙ삆쁻ᖙ삁삀鰭쁸륱삃ݑ삁_xDC81_삆僕삂ᱝ쁾ꢅ쁾根쁻싉삅彙삀鱍삀嫕쁻⪑쁽쏽쁾_xDC05_삂发쁸몕삁룁쁾陕삂퐵삂삁༑삄୽삀屽삂濙삁⮕쁻薹쁼ٍ쁵䎩삃ᴥ삄樅삅餉쁶嬥쁴ꓙ쁻삂壁쁷徝쁸⑥삃念쁵ࠁ쁾⫁쁼嶑삁鎱쁲쁳쁹ﱁ삆䧡삂⓵쁹碽삄桁쁿䄉삄鈕쁼⡵쁿⢅쁺ኹ삁഍쁽ᙍ쁹⫽삂ዕ삂腹삂앍쁸ጡ쁽竩쁿ﴁ쁾㈅쁵钡쁳줥쁼턑쁺ݍ쁿灝삃剥삂㦩삇쳝삄殱쁶삀쁶䯁쁻䢁삁큝삀삂ঝ쁳馥삄䳽삀⹹쁾삃鴡쁽緑삅擝삃⒕쁽삆鮍쁺搵삀쁿럑쁹曉쁶晉쁹宥쁻鰡쁻㢱삂쁿냑쁾쁷_xDE19_쁾鯱삁᠁삅쾍삀꿕쁺絡쁹쁳_xDD7D_삀쎥삃륉쁽幭쁼寵삁쿁쁾ﾉ쁴⵽쁿蝝쁿㢽삁컱쁸삅뜽삇聥삃쬥삀萡삃ڑ삀٥쁹⨅쁶珥쁾삂쭵삄ๅ쁱恙쁼棭쁼ɉ삀띅쁽吵쁼⛅삃拉삂沽쁺꽍쁽降삇뻭쁸쓭삄⿕쁾﯍삁숭쁽삀䏍쁿삅䚕쁿콁쁺왩삄漍쁼㢵쁿貽삀䂝쁵㸽삄ݍ쁾ߝ쁼넩삀贱삄ࠩ삁欝삇ꉥ쁹삀⒙삀쁸╅쁺_xD8A5_삀❩삀ꀹ쁹⍍쁼녕쁸㋑삅삅́삂ཡ쁶宥삀ꓵ삀쉕쁻皁삂삀ゅ삁쐉쁴Ⴙ삄鄑삆삄ﳩ삅⧙쁳廩쁸삃᩹삇嗽쁿⹩삃㘅삁_xDD99_삂䚵쁴ᯁ삅逍삇⹥삅Ⓓ삁⢝쁵⊙쁸姙삃쁴飑쁽쁷㐹쁴㖁삀ꗱ쁿镵쁺ᾱ쁻첥삄_xDA71_삂깽쁷ʙ삆衽삄鋑쁵٩삀务쁶䮁쁽뉝쁾쁶홡쁱䚑삂竝쁾酑쁹삂Á쁽瀽쁾闕삃逅삁⹡삁竕삂䙱쁽棝삂낱쁷_xDADD_삂㌉쁼鱅쁻暁삂엉삂桑쁱羙쁾Ⴥ삀熡삅剅쁽㒉쁿ꓥ쁴柅삇⃱삅庭쁾⍝삂쁺쳭쁿齉쁸氵쁻성삁칵삆擽삃縭쁳튩삃洉삂퓡쁼鮝쁶购삃⿕삁쎥삀℡쁻삂ᘵ쁼﹩삁삀䷭삁ꏙ삁㺹삁衭삆䏩쁹_xDCF5_쁼쁼ᕙ쁾忹삃贁쁽쁾溡쁴䫽삃᫕삄鍉쁿삅逡쁼⒁삀鑱삁鞱삂㻅쁶둽쁾뾱삁ꧽ쁽闡삄ݙ쁿㌩삃៽삁㓝쁸틅쁳쁾⿑쁻薅쁶櫱쁿송쁺⚍삆ꞕ삁왩쁷枥삂䶥삀䜍삃삃颱쁾켭삂곍쁾盩쁽˽쁸ሩ쁽삀␹쁽뉥쁻쒙쁳橵삃灑삁್삂琑삄殹쁽삂텩쁴縝삁⅑삀㜵삃׵삂໱삀൙삂꾙삂䛕쁽쟁쁺ῑ쁻劙삄ዉ삁膱쁼ᔁ쁹⢡삀ᄩ쁹ᖥ쁾쯩삆愝쁲Ɂ쁾御쁼뵁쁿㼭쁷琡쁹箹쁾_xDC55_삇跡삁逍쁶_x0019_쁷뀙삂삂㾁삀뻝쁿☭쁵ꨙ삃ፍ쁻鉶삀쒉쁹럵삂轍삂푉쁾쌁쁶욵쁼艕삅崝쁿讅쁽쁹농삃Ქ쁸중쁾晥삁拱삂棉삃展삀報삅_xD931_쁸죱쁶倍삃ꮕ쁼紭쁾甉쁽햙삂ⰹ쁷⶝쁾삂庩쁼믭쁽흅쁶ꕉ삃ᑡ삀鲅쁵뻑삁㵹삁뻑쁹阍삄苹삃삀쁿ꔅ쁿빵쁹㤉삃⋡삁昉쁽䶙삃_xDC75_삂ԙ쁷쁾碙삄船쁵삃삁뻍쁾鷉삂סּ삃節쁹웡삀唍삁Ꮥ삀ự쁿疉쁾쁻ꛍ삃뢵삀威쁻硁쁼∁쁾컁삃㳍쁼員쁿쩅쁳삀삃蔁삂덵삀貥삁㷩쁼㔉삃䈑쁼㆑쁹_xDD71_삀僩삃厉쁿ḑ쁾ꌝ삄⢕삄䌹쁺讱삀뽩쁾᝝삀삂虉쁺뒙삃妕쁳뮩쁾툥삆銉쁿嶙쁺⮙쁽흽쁽䮁쁼䕽쁹ﰁ삆ꓕ삂饍쁽뵵삁掠삁ꜥ삀釙쁻弥삆ꙭ쁲ʥ쁼앹삄鐱쁿䙽삁䌥쁷⇭쁾䭱삁⮩삂泉쁳踕삆玍삀瀥쁸䣍삆魩쁻䒡쁼舡삀芕쁼뀱삆ᚉ쁾꺁쁸麹쁻ڡ쁾퀽삁眡쁲눵삂ᯭ쁼ࠑ삂雁삁啹쁻뜝삃塝쁺녵삁鵩삁ﺁ쁿ﲭ삀矉쁽삀꯵쁺㘝삄ĭ쁾泉쁼⁵쁺╽쁾攵삇Ρ쁷繁쁶몁삇厍삂堽삄֍삁퓁쁾粍쁳빅쁿쁼휙쁴ԕ쁷삁콅쁻㌍쁾侕삁䘵삂꫱삀彩쁺혩쁾㎙쁻삄鴁삄᥉쁼ꕅ쁿Ɂ삁뺍삄﹕삀쁿픝삃ᢍ삀⃹삂傭쁱碑</t>
  </si>
  <si>
    <t>﷒ϩ섒貙섊隉섆必섌▽섒澉섉漍섒幅섗㿥섏Й섍퇹섙᜽섓襹섓㫹섔ꫥ섐킱섐毙섚⺡섅馵섔頍섎힁섘刵섅猑섒묍섋獅섚䔍섐섈ḕ섚㪭섕貉섈呵섓重섋㈉섋揭섒㺱섔돉섗ᓵ섆맹섌ⶉ섊黅섘섈⓱섄흙섖錹섙ꣵ섔玑섋⟁섌ᡅ섘‡섎㊥섈Ⰵ섔儁섔ࣹ섎섏끵섏ᑹ서럭섚╉섒ꗡ섆ꕹ섗쀱섖蚁섑筁섖ᚱ섍㼁섔얅섒᪱섄խ섎±섉섟῍섓섓캡섈䎉섚뮽섗癙섋爉섎섗섋㹝섛鹥섉섕뙹섎뉡섌폝섓宥섉袍섏啥섅⾩섒㏉섋㪅섕북섉㪁섉貭섒賩섊⻭섅녭섓섒_xD9DD_섍꘭섚х섊섉ﺩ섌䤹섐믭섖ꪹ섙䬡섋鐉섉鐅섉ඕ섆脕섑웉섃碉섚韵섗ݱ섔섖֡섌尝섑䋕섚⏕섍댭섌涵섑늵섏ᱽ섑섏㓭섍褅섇‹섈䯍섕壵석⠁섊宙섘᫝섆瘙섄섎롽섍䯕섕섊섏ዹ섍䖅섐섈ඁ섏섙㠽섏৅섑˝섈왵섒컍섙쐩섐㞝섔쓹섏쇉섏_xDC51_섒⟡섙㷡섖_xD929_섈᷁섗섘먥석⬽섍탡섍⎡섘ྥ섙誕섑뾩서귭섙ꄭ섋瑱섏섐鎅섒듥섎_xDAE9_섊섒㏅섏쬝섕◽섐遭섏ꞙ섊衱섑䲡섔᪹섒ự섕_xDFDD_섍㵉섍吱섈䃵섖ꓙ섛챱섓낅섑穡섍韹섔섇惡섖뛕섌饝섍꧹섐颩섔섋섑㺕섈鴹섒멅섊䝭섎팵섘纝섌鳅섑춭섉䨹섀ꚉ섑⅝섕ꦉ섐⻙섓⅙섃磍섑ล섔៱섍좩섗鍅섌_xDE91_섘喙섃ⵥ섗䷥섙单섎芕섖劽섋焵섒ﲍ섎◡섕ꉉ섎_xDC59_섘왡섄ጅ섍폁섉쏍섉␝섎榁섕섒䴡섔⿍섈뚝섑္섕⩡섈׹섏科섓섌踍섕᭱섇섌繕섂婅섆둭섍澡섑䨅섅⯹섕䶡섎䤉섐ﴥ섔섐璁섍섎⮩섉⺑섌虙섀厩섍섗ǽ섑꣝섎⸕섐댕섌ꚑ섋_xDBCD_섓㕩섖瘝섓硕섋ᤥ섛曅섑향섒섐娝섇਑섌珍섌况섌క섌থ섍祵섁팩섐爍섊섈⨉섔쾱섐섙页섕䫱섄浭섈᳉섍섕萅섎迵섌㤑섙쁡섄ꛩ섔섎῕섇섊댽섍知섄꾕섙습섎섙镕섏毡섊젍섌섎匥섗섍⇉섉꤉섄蠽섙섆숑섙섈偝섇섑遑섃轉섄섌ਹ섉觩섏鳹섘ᕙ섏䵝섘ꛁ섎쁭섍ケ섑늩섗섈昕섘儡섏ꮙ섇삹섆ᒹ섇ꞕ섑墵섏䖕섊࿝섍柱섄脹섎ࢹ섉鋉섔섩섌铑섎夥섄ᾭ섈颵섓彅섗봵섔섍蒑섔석㜹섚씁섟ํ섐栩섓ݩ섚螵섋㬥섗섔戽섛䔉섛ힵ섓ᩥ섓邑섆洱섞섏῝섑飵섒㐩섑觱섌ᮕ섁_xDFBD_섍_xDAB5_섄￝섕퐱섉荡섌亙섏씁섕灭섕퍱섗통섂쾅섔ꉹ섈鏕섕瓹섒ℱ섓섓ꎉ섏섇䛭섑쾱섌겙섈拹섆ܵ섌ⳕ섏탹섗駹섗譥섙缅섓➥섐ᜥ섙闽섅禽섈섑蠑섗艹섂ꗩ섘섋ѝ섍릡석㿍섙璱섊齡섉늍섋៕섋絡섒㨍섗ኵ섗㬡섑곩섖母섋棁섘疩섊쮡섆䷅섒ꩭ섎䃭섈矵섃濙섈섖좱섍⨉섍豝섆ᖹ섑롽섔傕섞ソ섂వ섙᛭섚섘ⲝ섘웅섉ႝ섌칡섌緁섗⚕서쑉섔ぉ섋㝅섋⭱섍⹍섈翅섒䷑섔꟩섑멹섒्섅먉섚ॵ섔杙섆뼕섋帵섊섎匍섆첱섗諅섃ㄕ섍ё섋섞李섋ꐍ섓臭섚麉섖섔섆ꛙ섊䅥섕銱섛麵섏툅섆旹섏艵섇璡섛叝섓镹섐㝑섔⃱섎섋勡섔⊉섈酙섑艡섈皍섎䭍섈獡섎⤡섏뀕섓섖囁섑愅섖⃅섐倍섏♅섆歱섔췥섗⨕섒镥섊롹섔戩섌ỹ섍㌵섖⬥섒걕섖嬽섆섎䀕섐쨥섟૽섒㎭섓섒塁섎韑섓ﷹ섒섎ᐕ섊铑섍྅서膩섄՝섁꽥섙ɥ섏솁섛欱섌㮥섐ѭ섋섉㣅섋彽섑섐⦅섊╽섈⩁섈섒暹섊_xDEC1_섋矙섔ᩍ섏액섎渹섓厩섙䣍섛섓_xDBF5_섙づ섙줝섑쟍섞䭥섅婭섒龅섍ਡ섈継섙섇痍섎_xD881_섒䉁섐섐섍섐砡섒⿍섉큵섕Ἕ섄썅섉섎쒥섍Ʊ섎_xDB15_섒_xD979_섐섘뺹섈툅석섍懶섔࡭섌삡섏찍섛浝섖붅섎睭섖⣉섑ྕ섞⇕섒ꒁ섐섒瓕섒堙섋䝉섄ꑍ섉㍁섌Ʃ섘㻝섘섗넙섉㖅섉㊍섅섎ݹ섒섖씙섒_xD811_섐ꗅ섏絑섋⛱섑鄕섔捵섔忍섒섔ド섟䦝섙䇙섎哥섖轉섎섙⒁섗뛽섓⎁섚촉섎㿁섌䭅섑￥섆섑_x0001_섘ꛉ섈Ᏹ섐쓡섛譽섓㋑섑ỉ섙癉석ﻑ섆ሱ섆﵅섌⚅섎⳥섒⑽섇섂뛝섒끙섍盉섌켹섘喑섕ꕱ섅䳹섓栙섑섘㫍섏䞉섓峁섟ᛕ섗䦽섑섏쉕섖䶽섉ｹ섒惡섓섐銹섉꘩섛鮭섏ꝍ섋ᒍ섉ᓙ섗窑섇퓝섑ໝ섚ϙ섀_xDAFD_섓ࢁ섒ጱ섑女섑ὕ섓ડ섑癁섗⩝섒뼅섐῅섆꡹섐Έ섙즙섊嘉섓䖭섙髽섘줩섍틁섑섚翁섅ℹ섆⃑섋䩵섑ﳕ섉朵섏轁섏섐Ľ섑ⴹ섎㇑섇삵섉㍍섊㏅섑洅섙섐క섎㼹섆_xDFD1_섎꘽섅觑섔쌥섉섅⒩섈쁵섙섛섃ⶹ섒킙섘섍物섒뇭섋ᅭ섎䇁섒媙섑铍섇驕섓섗뱑섋ѕ섍瞉섒_xDA21_섈働섈썑섘섃꣉섎ꦵ섐能섛少섎ﳍ섑섑ཕ섌칁섕法섎⤅석탭섀犽섅랽섗퉅섞௥섍콽섌葩섐ᚍ섏뙍섗燩섑䒙섎墱섉䟑섐⋩섁륽섕섇⥁섈끽섓緥섈燹섏఍섇给섎䋩석등섖蔕섛섉섭섒覵석㦹섍ꑕ섅蚭섇섅葭섌됕섋穁섘⧽섘都섆_xDA45_섎怹섗꺉섋义섗츝섓⥥섗鑝섏೽섒淝섋胅섆揕섁䝉섈ⴹ섅섕䷵섕搁섂섑͹섒抽섌뎙섔璅섄홵섘ؑ섏䶱석섙⿭섊趍섋嚅섎圕섁섗⠱섔깕섇꯹섇섓셅섃ퟙ섌ⷅ섈ډ섕㖥섎섊ꙁ섉藩섌ሩ섍_xDEE9_섈麁섋礑섑ｕ섉玹섗_xD8A9_섖㒱섍ぅ섈貝섒_xD8A1_섖꽡섗섑乁섆ﹽ섔㼙섕ꀭ섍⋹섐舑섎㪝섌챱섉讑섔쏥섂⥅섈ꉥ섕葵섆꿝섕洙섎㚭섏섏⯥섑鋡섚㵵섐膭섋㩽섕_xD979_섏㴍석㇙섆겁섕ၽ섒ځ섑⏱섒捩섎퐙섐䣙섇섒췹섍檡섓হ섕≩섙̍섎鱑섖᡽섐훹섒磽섏ɕ섓ꕍ섎烩섐ꩉ섏ὡ섎⭅섋繱섊_xDF71_섓肕섔ᩭ섑蘥섅拹섕ꢉ섙谍섞෹섋鰥섖섏ਖ਼섒ꢩ섗ୱ섐동섒窅섕宅섚㨝섏㣁섗ⱍ섋ກ섖㻁섈嗽섋쨭섒쵅섉墩섘ⳕ섚闙섌㚅섑↩섎섍圝섕섋섋ኹ섈섙섑郭섅✱섓⠉섘뿕섋䙵섐麉섋棩섉眱섘㈍섑‍서铑섕廅섑섐퍉서日섔석涑섙⽕섉僉섆_xDAF1_섚蕙섊ꓽ섇䜝섋᚝섋柵섌ᦑ섍菥섘석ứ섔ꛥ섎섘塡섇섅䵕섚덉섞ℝ섔_x0005_섌푕섌ﮉ섖섃稩섒麩섒蚡섇颭섌◭섔ꪥ섌稩섋_xDF79_섓섍渍섊䡡섊鼙섏ꙩ섕ᶩ섏젙섌ॡ섋㏵섎섐팭섊⦵섉熡섎쯵서ᤍ섃Ᏽ섙춱섒伥</t>
  </si>
  <si>
    <t xml:space="preserve">Simulation Complete: 6/13/2013 11:35:49 AM
Trials: 1000
Run Time: 0.268 Seconds
Interpreter: RealTime Analytics
Sampling Method: Monte Carlo
Random Seed: Randomly Selected
Distributions Simulated: 4
Functions of Distributions: 5
Results Tracked: 1
There were no errors during simulation.
</t>
  </si>
  <si>
    <t>Valuation</t>
  </si>
  <si>
    <t xml:space="preserve">Effective Valuation </t>
  </si>
  <si>
    <t>Failure Rate</t>
  </si>
  <si>
    <t>Effective Tax Rate</t>
  </si>
  <si>
    <t>Tax Relief</t>
  </si>
  <si>
    <t>Loss after Tax Relief</t>
  </si>
  <si>
    <t>Exit Month</t>
  </si>
  <si>
    <t>IRR</t>
  </si>
  <si>
    <t>Average IRR</t>
  </si>
  <si>
    <t>Exit Forecast</t>
  </si>
  <si>
    <t>Valuation upon exit</t>
  </si>
  <si>
    <t>Failure</t>
  </si>
  <si>
    <t>Pareto</t>
  </si>
  <si>
    <t>Exit price Small Exit</t>
  </si>
  <si>
    <t>Exit Price Large Exit</t>
  </si>
  <si>
    <t>Random Number Failure</t>
  </si>
  <si>
    <t>Random Number Exit Size</t>
  </si>
  <si>
    <t>Dilution Large Exit</t>
  </si>
  <si>
    <t>Start Date</t>
  </si>
  <si>
    <t>Exit Date</t>
  </si>
  <si>
    <t>XIRR calculation</t>
  </si>
  <si>
    <t>Shape</t>
  </si>
  <si>
    <t>Upperbound</t>
  </si>
  <si>
    <t>% chance of SmallExit</t>
  </si>
  <si>
    <t>Dilution Small Exit</t>
  </si>
  <si>
    <t xml:space="preserve">Valuation </t>
  </si>
  <si>
    <t>Standard deviation</t>
  </si>
  <si>
    <t>IRR Return Failure</t>
  </si>
  <si>
    <t>Minimum</t>
  </si>
  <si>
    <t>Most Likely</t>
  </si>
  <si>
    <t>Maximum</t>
  </si>
  <si>
    <t>Lower Range</t>
  </si>
  <si>
    <t>Higer Range</t>
  </si>
  <si>
    <t>Total Range</t>
  </si>
  <si>
    <t>Random Number</t>
  </si>
  <si>
    <t>Exit Price Small</t>
  </si>
  <si>
    <t>Exit Price Large</t>
  </si>
  <si>
    <t>Count</t>
  </si>
  <si>
    <t>Seq</t>
  </si>
  <si>
    <t>Bins</t>
  </si>
  <si>
    <t>Bin</t>
  </si>
  <si>
    <t>Max Exit small</t>
  </si>
  <si>
    <t>Min Exit Small</t>
  </si>
  <si>
    <t>Max Large</t>
  </si>
  <si>
    <t>Min Large</t>
  </si>
  <si>
    <t>Max IRR</t>
  </si>
  <si>
    <t>Min IRR</t>
  </si>
  <si>
    <t>https://www.beauhurst.com/research/exits-in-the-uk/</t>
  </si>
  <si>
    <t xml:space="preserve">You can use this chart to sanity check the assumptions for the large exit. </t>
  </si>
  <si>
    <t xml:space="preserve"> Distributions Reference</t>
  </si>
  <si>
    <t xml:space="preserve"> Distribution Parameters</t>
  </si>
  <si>
    <t>Stand deviation</t>
  </si>
  <si>
    <t>(S)EIS tax income relief</t>
  </si>
  <si>
    <t xml:space="preserve">Monte Carlo IRR calculator (S)EIS </t>
  </si>
  <si>
    <t>Chance of a Unicorn</t>
  </si>
  <si>
    <t>Chance of a Decacorn</t>
  </si>
  <si>
    <t>Size of the Run</t>
  </si>
  <si>
    <t>Value Unicorn</t>
  </si>
  <si>
    <t>Value Decacorn</t>
  </si>
  <si>
    <t>Number</t>
  </si>
  <si>
    <t>Chance</t>
  </si>
  <si>
    <t>https://www.cbinsights.com/research/venture-capital-funnel-2/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</si>
</sst>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43" formatCode="_-* #,##0.00_-;\-* #,##0.00_-;_-* &quot;-&quot;??_-;_-@_-"/>
    <numFmt numFmtId="164" formatCode="_(&quot;$&quot;* #,##0.00_);_(&quot;$&quot;* \(#,##0.00\);_(&quot;$&quot;* &quot;-&quot;??_);_(@_)"/>
    <numFmt numFmtId="165" formatCode=";;;"/>
    <numFmt numFmtId="166" formatCode="&quot;$&quot;#,##0.00"/>
    <numFmt numFmtId="167" formatCode="_-[$£-809]* #,##0_-;\-[$£-809]* #,##0_-;_-[$£-809]* &quot;-&quot;??_-;_-@_-"/>
    <numFmt numFmtId="168" formatCode="[$-F800]dddd\,\ mmmm\ dd\,\ yyyy"/>
    <numFmt numFmtId="169" formatCode="_-* #,##0.000000_-;\-* #,##0.000000_-;_-* &quot;-&quot;??_-;_-@_-"/>
    <numFmt numFmtId="170" formatCode="0.0%"/>
    <numFmt numFmtId="171" formatCode="_-[$£-809]* #,##0.00_-;\-[$£-809]* #,##0.00_-;_-[$£-809]* &quot;-&quot;??_-;_-@_-"/>
    <numFmt numFmtId="175" formatCode="_-* #,##0_-;\-* #,##0_-;_-* &quot;-&quot;??_-;_-@_-"/>
    <numFmt numFmtId="178" formatCode="_-[$$-409]* #,##0_ ;_-[$$-409]* \-#,##0\ ;_-[$$-409]* &quot;-&quot;??_ ;_-@_ "/>
  </numFmts>
  <fonts count="1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8"/>
      <color theme="0"/>
      <name val="Calibri"/>
      <family val="2"/>
      <scheme val="minor"/>
    </font>
    <font>
      <b/>
      <sz val="20"/>
      <color theme="0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color rgb="FF3F3F76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rgb="FF8080FF"/>
        <bgColor indexed="64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rgb="FF59D9D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99"/>
        <bgColor indexed="64"/>
      </patternFill>
    </fill>
  </fills>
  <borders count="37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indexed="64"/>
      </left>
      <right/>
      <top style="thin">
        <color indexed="64"/>
      </top>
      <bottom style="medium">
        <color theme="4" tint="0.39997558519241921"/>
      </bottom>
      <diagonal/>
    </border>
    <border>
      <left/>
      <right/>
      <top style="thin">
        <color indexed="64"/>
      </top>
      <bottom style="medium">
        <color theme="4" tint="0.39997558519241921"/>
      </bottom>
      <diagonal/>
    </border>
    <border>
      <left style="thin">
        <color indexed="64"/>
      </left>
      <right style="thin">
        <color indexed="64"/>
      </right>
      <top style="medium">
        <color theme="4" tint="0.3999755851924192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theme="4" tint="0.39997558519241921"/>
      </bottom>
      <diagonal/>
    </border>
    <border>
      <left/>
      <right style="medium">
        <color indexed="64"/>
      </right>
      <top style="thin">
        <color indexed="64"/>
      </top>
      <bottom style="medium">
        <color theme="4" tint="0.39997558519241921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theme="4" tint="0.39997558519241921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</borders>
  <cellStyleXfs count="9">
    <xf numFmtId="0" fontId="0" fillId="0" borderId="0"/>
    <xf numFmtId="0" fontId="3" fillId="0" borderId="7" applyNumberFormat="0" applyFill="0" applyAlignment="0" applyProtection="0"/>
    <xf numFmtId="0" fontId="3" fillId="0" borderId="0" applyNumberFormat="0" applyFill="0" applyBorder="0" applyAlignment="0" applyProtection="0"/>
    <xf numFmtId="0" fontId="4" fillId="5" borderId="8" applyNumberFormat="0" applyAlignment="0" applyProtection="0"/>
    <xf numFmtId="0" fontId="5" fillId="6" borderId="8" applyNumberFormat="0" applyAlignment="0" applyProtection="0"/>
    <xf numFmtId="164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2" fillId="0" borderId="0" applyNumberFormat="0" applyFill="0" applyBorder="0" applyAlignment="0" applyProtection="0"/>
  </cellStyleXfs>
  <cellXfs count="108">
    <xf numFmtId="0" fontId="0" fillId="0" borderId="0" xfId="0"/>
    <xf numFmtId="165" fontId="0" fillId="0" borderId="0" xfId="0" applyNumberFormat="1"/>
    <xf numFmtId="49" fontId="0" fillId="0" borderId="0" xfId="0" applyNumberFormat="1"/>
    <xf numFmtId="0" fontId="0" fillId="0" borderId="0" xfId="0" applyAlignment="1">
      <alignment wrapText="1"/>
    </xf>
    <xf numFmtId="0" fontId="0" fillId="7" borderId="0" xfId="0" applyFill="1"/>
    <xf numFmtId="0" fontId="8" fillId="7" borderId="0" xfId="0" applyFont="1" applyFill="1"/>
    <xf numFmtId="0" fontId="3" fillId="0" borderId="11" xfId="2" applyNumberFormat="1" applyBorder="1" applyAlignment="1">
      <alignment horizontal="center"/>
    </xf>
    <xf numFmtId="0" fontId="1" fillId="7" borderId="0" xfId="0" applyFont="1" applyFill="1"/>
    <xf numFmtId="166" fontId="1" fillId="7" borderId="0" xfId="0" applyNumberFormat="1" applyFont="1" applyFill="1" applyAlignment="1">
      <alignment horizontal="right"/>
    </xf>
    <xf numFmtId="166" fontId="1" fillId="7" borderId="0" xfId="0" applyNumberFormat="1" applyFont="1" applyFill="1"/>
    <xf numFmtId="164" fontId="0" fillId="7" borderId="0" xfId="5" applyFont="1" applyFill="1"/>
    <xf numFmtId="167" fontId="0" fillId="7" borderId="0" xfId="0" applyNumberFormat="1" applyFill="1"/>
    <xf numFmtId="10" fontId="0" fillId="7" borderId="0" xfId="6" applyNumberFormat="1" applyFont="1" applyFill="1"/>
    <xf numFmtId="168" fontId="0" fillId="0" borderId="0" xfId="0" applyNumberFormat="1"/>
    <xf numFmtId="0" fontId="6" fillId="8" borderId="1" xfId="0" applyFont="1" applyFill="1" applyBorder="1"/>
    <xf numFmtId="0" fontId="6" fillId="8" borderId="2" xfId="0" applyFont="1" applyFill="1" applyBorder="1"/>
    <xf numFmtId="0" fontId="6" fillId="8" borderId="3" xfId="0" applyFont="1" applyFill="1" applyBorder="1"/>
    <xf numFmtId="166" fontId="10" fillId="5" borderId="13" xfId="3" applyNumberFormat="1" applyFont="1" applyBorder="1"/>
    <xf numFmtId="167" fontId="0" fillId="0" borderId="14" xfId="0" applyNumberFormat="1" applyBorder="1"/>
    <xf numFmtId="166" fontId="10" fillId="5" borderId="4" xfId="3" applyNumberFormat="1" applyFont="1" applyBorder="1"/>
    <xf numFmtId="168" fontId="0" fillId="0" borderId="5" xfId="0" applyNumberFormat="1" applyBorder="1"/>
    <xf numFmtId="10" fontId="0" fillId="0" borderId="6" xfId="6" applyNumberFormat="1" applyFont="1" applyFill="1" applyBorder="1"/>
    <xf numFmtId="166" fontId="2" fillId="8" borderId="3" xfId="0" applyNumberFormat="1" applyFont="1" applyFill="1" applyBorder="1"/>
    <xf numFmtId="9" fontId="0" fillId="4" borderId="14" xfId="6" applyFont="1" applyFill="1" applyBorder="1"/>
    <xf numFmtId="166" fontId="5" fillId="6" borderId="15" xfId="4" applyNumberFormat="1" applyBorder="1"/>
    <xf numFmtId="167" fontId="0" fillId="0" borderId="16" xfId="0" applyNumberFormat="1" applyBorder="1"/>
    <xf numFmtId="0" fontId="1" fillId="2" borderId="15" xfId="0" applyFont="1" applyFill="1" applyBorder="1" applyAlignment="1">
      <alignment horizontal="left"/>
    </xf>
    <xf numFmtId="0" fontId="1" fillId="2" borderId="4" xfId="0" applyFont="1" applyFill="1" applyBorder="1" applyAlignment="1">
      <alignment horizontal="left"/>
    </xf>
    <xf numFmtId="10" fontId="0" fillId="0" borderId="17" xfId="6" applyNumberFormat="1" applyFont="1" applyFill="1" applyBorder="1"/>
    <xf numFmtId="0" fontId="1" fillId="2" borderId="1" xfId="0" applyFont="1" applyFill="1" applyBorder="1"/>
    <xf numFmtId="0" fontId="0" fillId="10" borderId="3" xfId="0" applyFill="1" applyBorder="1" applyAlignment="1">
      <alignment horizontal="center"/>
    </xf>
    <xf numFmtId="0" fontId="1" fillId="2" borderId="4" xfId="0" applyFont="1" applyFill="1" applyBorder="1"/>
    <xf numFmtId="10" fontId="0" fillId="0" borderId="5" xfId="6" applyNumberFormat="1" applyFont="1" applyFill="1" applyBorder="1"/>
    <xf numFmtId="0" fontId="0" fillId="10" borderId="6" xfId="0" applyFill="1" applyBorder="1" applyAlignment="1">
      <alignment horizontal="center"/>
    </xf>
    <xf numFmtId="0" fontId="1" fillId="2" borderId="13" xfId="0" applyFont="1" applyFill="1" applyBorder="1"/>
    <xf numFmtId="0" fontId="2" fillId="8" borderId="3" xfId="0" applyFont="1" applyFill="1" applyBorder="1"/>
    <xf numFmtId="166" fontId="3" fillId="5" borderId="13" xfId="3" applyNumberFormat="1" applyFont="1" applyBorder="1"/>
    <xf numFmtId="167" fontId="0" fillId="4" borderId="14" xfId="0" applyNumberFormat="1" applyFill="1" applyBorder="1"/>
    <xf numFmtId="166" fontId="3" fillId="5" borderId="15" xfId="3" applyNumberFormat="1" applyFont="1" applyBorder="1"/>
    <xf numFmtId="167" fontId="0" fillId="0" borderId="6" xfId="0" applyNumberFormat="1" applyBorder="1"/>
    <xf numFmtId="166" fontId="6" fillId="8" borderId="3" xfId="0" applyNumberFormat="1" applyFont="1" applyFill="1" applyBorder="1"/>
    <xf numFmtId="0" fontId="10" fillId="5" borderId="13" xfId="3" applyFont="1" applyBorder="1"/>
    <xf numFmtId="0" fontId="10" fillId="5" borderId="15" xfId="3" applyFont="1" applyBorder="1"/>
    <xf numFmtId="0" fontId="3" fillId="0" borderId="18" xfId="0" applyFont="1" applyBorder="1"/>
    <xf numFmtId="0" fontId="3" fillId="0" borderId="19" xfId="0" applyFont="1" applyBorder="1" applyAlignment="1">
      <alignment horizontal="center"/>
    </xf>
    <xf numFmtId="0" fontId="3" fillId="0" borderId="20" xfId="0" applyFont="1" applyBorder="1" applyAlignment="1">
      <alignment horizontal="center"/>
    </xf>
    <xf numFmtId="0" fontId="0" fillId="0" borderId="21" xfId="0" applyBorder="1"/>
    <xf numFmtId="0" fontId="0" fillId="0" borderId="23" xfId="0" applyBorder="1"/>
    <xf numFmtId="0" fontId="3" fillId="0" borderId="31" xfId="2" applyNumberFormat="1" applyBorder="1" applyAlignment="1">
      <alignment horizontal="center"/>
    </xf>
    <xf numFmtId="0" fontId="9" fillId="0" borderId="12" xfId="0" applyFont="1" applyBorder="1" applyAlignment="1">
      <alignment horizontal="left"/>
    </xf>
    <xf numFmtId="0" fontId="1" fillId="0" borderId="23" xfId="0" applyFont="1" applyBorder="1"/>
    <xf numFmtId="0" fontId="9" fillId="0" borderId="24" xfId="0" applyFont="1" applyBorder="1" applyAlignment="1">
      <alignment horizontal="left"/>
    </xf>
    <xf numFmtId="9" fontId="0" fillId="0" borderId="2" xfId="6" applyFont="1" applyFill="1" applyBorder="1"/>
    <xf numFmtId="167" fontId="0" fillId="10" borderId="22" xfId="0" applyNumberFormat="1" applyFill="1" applyBorder="1"/>
    <xf numFmtId="167" fontId="0" fillId="10" borderId="17" xfId="0" applyNumberFormat="1" applyFill="1" applyBorder="1"/>
    <xf numFmtId="0" fontId="3" fillId="0" borderId="32" xfId="0" applyFont="1" applyBorder="1" applyAlignment="1">
      <alignment horizontal="center"/>
    </xf>
    <xf numFmtId="169" fontId="0" fillId="10" borderId="33" xfId="7" applyNumberFormat="1" applyFont="1" applyFill="1" applyBorder="1"/>
    <xf numFmtId="0" fontId="3" fillId="0" borderId="34" xfId="0" applyFont="1" applyBorder="1" applyAlignment="1">
      <alignment horizontal="center"/>
    </xf>
    <xf numFmtId="169" fontId="0" fillId="10" borderId="35" xfId="7" applyNumberFormat="1" applyFont="1" applyFill="1" applyBorder="1"/>
    <xf numFmtId="170" fontId="0" fillId="9" borderId="3" xfId="6" applyNumberFormat="1" applyFont="1" applyFill="1" applyBorder="1"/>
    <xf numFmtId="170" fontId="0" fillId="0" borderId="14" xfId="6" applyNumberFormat="1" applyFont="1" applyFill="1" applyBorder="1"/>
    <xf numFmtId="170" fontId="0" fillId="0" borderId="6" xfId="6" applyNumberFormat="1" applyFont="1" applyFill="1" applyBorder="1"/>
    <xf numFmtId="169" fontId="0" fillId="10" borderId="36" xfId="7" applyNumberFormat="1" applyFont="1" applyFill="1" applyBorder="1"/>
    <xf numFmtId="1" fontId="0" fillId="4" borderId="14" xfId="6" applyNumberFormat="1" applyFont="1" applyFill="1" applyBorder="1"/>
    <xf numFmtId="171" fontId="0" fillId="0" borderId="0" xfId="0" applyNumberFormat="1"/>
    <xf numFmtId="10" fontId="0" fillId="0" borderId="0" xfId="6" applyNumberFormat="1" applyFont="1"/>
    <xf numFmtId="167" fontId="0" fillId="0" borderId="0" xfId="0" applyNumberFormat="1"/>
    <xf numFmtId="170" fontId="0" fillId="0" borderId="0" xfId="0" applyNumberFormat="1"/>
    <xf numFmtId="10" fontId="0" fillId="0" borderId="0" xfId="0" applyNumberFormat="1"/>
    <xf numFmtId="2" fontId="0" fillId="0" borderId="0" xfId="0" applyNumberFormat="1"/>
    <xf numFmtId="1" fontId="0" fillId="0" borderId="0" xfId="0" applyNumberFormat="1"/>
    <xf numFmtId="9" fontId="0" fillId="11" borderId="14" xfId="6" applyFont="1" applyFill="1" applyBorder="1" applyProtection="1">
      <protection locked="0"/>
    </xf>
    <xf numFmtId="168" fontId="0" fillId="11" borderId="0" xfId="6" applyNumberFormat="1" applyFont="1" applyFill="1" applyBorder="1" applyProtection="1">
      <protection locked="0"/>
    </xf>
    <xf numFmtId="9" fontId="0" fillId="11" borderId="16" xfId="6" applyFont="1" applyFill="1" applyBorder="1" applyProtection="1">
      <protection locked="0"/>
    </xf>
    <xf numFmtId="167" fontId="0" fillId="11" borderId="22" xfId="0" applyNumberFormat="1" applyFill="1" applyBorder="1" applyProtection="1">
      <protection locked="0"/>
    </xf>
    <xf numFmtId="167" fontId="0" fillId="11" borderId="17" xfId="0" applyNumberFormat="1" applyFill="1" applyBorder="1" applyProtection="1">
      <protection locked="0"/>
    </xf>
    <xf numFmtId="9" fontId="0" fillId="11" borderId="22" xfId="6" applyFont="1" applyFill="1" applyBorder="1" applyProtection="1">
      <protection locked="0"/>
    </xf>
    <xf numFmtId="9" fontId="0" fillId="11" borderId="17" xfId="6" applyFont="1" applyFill="1" applyBorder="1" applyProtection="1">
      <protection locked="0"/>
    </xf>
    <xf numFmtId="9" fontId="0" fillId="11" borderId="12" xfId="6" applyFont="1" applyFill="1" applyBorder="1" applyProtection="1">
      <protection locked="0"/>
    </xf>
    <xf numFmtId="0" fontId="3" fillId="11" borderId="24" xfId="0" applyFont="1" applyFill="1" applyBorder="1" applyAlignment="1" applyProtection="1">
      <alignment horizontal="center"/>
      <protection locked="0"/>
    </xf>
    <xf numFmtId="167" fontId="0" fillId="11" borderId="12" xfId="0" applyNumberFormat="1" applyFill="1" applyBorder="1" applyProtection="1">
      <protection locked="0"/>
    </xf>
    <xf numFmtId="167" fontId="0" fillId="11" borderId="24" xfId="0" applyNumberFormat="1" applyFill="1" applyBorder="1" applyProtection="1">
      <protection locked="0"/>
    </xf>
    <xf numFmtId="9" fontId="0" fillId="11" borderId="12" xfId="0" applyNumberFormat="1" applyFill="1" applyBorder="1" applyProtection="1">
      <protection locked="0"/>
    </xf>
    <xf numFmtId="2" fontId="0" fillId="11" borderId="12" xfId="0" applyNumberFormat="1" applyFill="1" applyBorder="1" applyProtection="1">
      <protection locked="0"/>
    </xf>
    <xf numFmtId="0" fontId="0" fillId="11" borderId="12" xfId="0" applyFill="1" applyBorder="1" applyProtection="1">
      <protection locked="0"/>
    </xf>
    <xf numFmtId="0" fontId="0" fillId="11" borderId="24" xfId="0" applyFill="1" applyBorder="1" applyProtection="1">
      <protection locked="0"/>
    </xf>
    <xf numFmtId="9" fontId="0" fillId="11" borderId="22" xfId="0" applyNumberFormat="1" applyFill="1" applyBorder="1" applyProtection="1">
      <protection locked="0"/>
    </xf>
    <xf numFmtId="0" fontId="0" fillId="11" borderId="17" xfId="0" applyFill="1" applyBorder="1" applyProtection="1">
      <protection locked="0"/>
    </xf>
    <xf numFmtId="0" fontId="12" fillId="0" borderId="0" xfId="8"/>
    <xf numFmtId="0" fontId="7" fillId="3" borderId="1" xfId="0" applyFont="1" applyFill="1" applyBorder="1" applyAlignment="1">
      <alignment horizontal="center" vertical="center" wrapText="1"/>
    </xf>
    <xf numFmtId="0" fontId="8" fillId="3" borderId="2" xfId="0" applyFont="1" applyFill="1" applyBorder="1" applyAlignment="1">
      <alignment horizontal="center" vertical="center"/>
    </xf>
    <xf numFmtId="0" fontId="8" fillId="3" borderId="4" xfId="0" applyFont="1" applyFill="1" applyBorder="1" applyAlignment="1">
      <alignment horizontal="center" vertical="center"/>
    </xf>
    <xf numFmtId="0" fontId="8" fillId="3" borderId="5" xfId="0" applyFont="1" applyFill="1" applyBorder="1" applyAlignment="1">
      <alignment horizontal="center" vertical="center"/>
    </xf>
    <xf numFmtId="0" fontId="3" fillId="0" borderId="28" xfId="1" applyNumberFormat="1" applyBorder="1" applyAlignment="1">
      <alignment horizontal="center" wrapText="1"/>
    </xf>
    <xf numFmtId="0" fontId="3" fillId="0" borderId="30" xfId="1" applyNumberFormat="1" applyBorder="1" applyAlignment="1">
      <alignment horizontal="center" wrapText="1"/>
    </xf>
    <xf numFmtId="0" fontId="3" fillId="0" borderId="9" xfId="1" applyNumberFormat="1" applyBorder="1" applyAlignment="1">
      <alignment horizontal="center"/>
    </xf>
    <xf numFmtId="0" fontId="3" fillId="0" borderId="10" xfId="1" applyNumberFormat="1" applyBorder="1" applyAlignment="1">
      <alignment horizontal="center"/>
    </xf>
    <xf numFmtId="0" fontId="3" fillId="0" borderId="29" xfId="1" applyNumberFormat="1" applyBorder="1" applyAlignment="1">
      <alignment horizontal="center"/>
    </xf>
    <xf numFmtId="0" fontId="3" fillId="0" borderId="25" xfId="0" applyFont="1" applyBorder="1" applyAlignment="1">
      <alignment horizontal="center"/>
    </xf>
    <xf numFmtId="0" fontId="3" fillId="0" borderId="26" xfId="0" applyFont="1" applyBorder="1" applyAlignment="1">
      <alignment horizontal="center"/>
    </xf>
    <xf numFmtId="0" fontId="3" fillId="0" borderId="27" xfId="0" applyFont="1" applyBorder="1" applyAlignment="1">
      <alignment horizontal="center"/>
    </xf>
    <xf numFmtId="0" fontId="8" fillId="3" borderId="2" xfId="0" applyFont="1" applyFill="1" applyBorder="1" applyAlignment="1">
      <alignment horizontal="center" vertical="center" wrapText="1"/>
    </xf>
    <xf numFmtId="0" fontId="8" fillId="3" borderId="3" xfId="0" applyFont="1" applyFill="1" applyBorder="1" applyAlignment="1">
      <alignment horizontal="center" vertical="center"/>
    </xf>
    <xf numFmtId="0" fontId="8" fillId="3" borderId="6" xfId="0" applyFont="1" applyFill="1" applyBorder="1" applyAlignment="1">
      <alignment horizontal="center" vertical="center"/>
    </xf>
    <xf numFmtId="1" fontId="0" fillId="0" borderId="0" xfId="6" applyNumberFormat="1" applyFont="1"/>
    <xf numFmtId="0" fontId="0" fillId="0" borderId="0" xfId="6" applyNumberFormat="1" applyFont="1"/>
    <xf numFmtId="175" fontId="0" fillId="0" borderId="0" xfId="7" applyNumberFormat="1" applyFont="1"/>
    <xf numFmtId="178" fontId="0" fillId="0" borderId="0" xfId="0" applyNumberFormat="1"/>
  </cellXfs>
  <cellStyles count="9">
    <cellStyle name="Calculation" xfId="4" builtinId="22"/>
    <cellStyle name="Comma" xfId="7" builtinId="3"/>
    <cellStyle name="Currency" xfId="5" builtinId="4"/>
    <cellStyle name="Heading 3" xfId="1" builtinId="18"/>
    <cellStyle name="Heading 4" xfId="2" builtinId="19"/>
    <cellStyle name="Hyperlink" xfId="8" builtinId="8"/>
    <cellStyle name="Input" xfId="3" builtinId="20"/>
    <cellStyle name="Normal" xfId="0" builtinId="0"/>
    <cellStyle name="Percent" xfId="6" builtinId="5"/>
  </cellStyles>
  <dxfs count="0"/>
  <tableStyles count="0" defaultTableStyle="TableStyleMedium2" defaultPivotStyle="PivotStyleLight16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microsoft.com/office/2023/09/relationships/Python" Target="python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Ex1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b="1"/>
              <a:t>IRR</a:t>
            </a:r>
            <a:r>
              <a:rPr lang="en-GB" b="1" baseline="0"/>
              <a:t> Distribution</a:t>
            </a:r>
            <a:endParaRPr lang="en-GB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GB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Data!$R$8:$R$47</c:f>
              <c:numCache>
                <c:formatCode>0.00%</c:formatCode>
                <c:ptCount val="40"/>
                <c:pt idx="0">
                  <c:v>-0.27</c:v>
                </c:pt>
                <c:pt idx="1">
                  <c:v>0</c:v>
                </c:pt>
                <c:pt idx="2">
                  <c:v>0.05</c:v>
                </c:pt>
                <c:pt idx="3">
                  <c:v>0.1</c:v>
                </c:pt>
                <c:pt idx="4">
                  <c:v>0.15</c:v>
                </c:pt>
                <c:pt idx="5">
                  <c:v>0.2</c:v>
                </c:pt>
                <c:pt idx="6">
                  <c:v>0.3</c:v>
                </c:pt>
                <c:pt idx="7">
                  <c:v>0.4</c:v>
                </c:pt>
                <c:pt idx="8">
                  <c:v>0.5</c:v>
                </c:pt>
                <c:pt idx="9">
                  <c:v>0.6</c:v>
                </c:pt>
                <c:pt idx="10">
                  <c:v>0.7</c:v>
                </c:pt>
                <c:pt idx="11">
                  <c:v>0.8</c:v>
                </c:pt>
                <c:pt idx="12">
                  <c:v>0.9</c:v>
                </c:pt>
                <c:pt idx="13">
                  <c:v>1</c:v>
                </c:pt>
                <c:pt idx="14">
                  <c:v>1.1000000000000001</c:v>
                </c:pt>
                <c:pt idx="15">
                  <c:v>1.2</c:v>
                </c:pt>
                <c:pt idx="16">
                  <c:v>1.3</c:v>
                </c:pt>
                <c:pt idx="17">
                  <c:v>1.4</c:v>
                </c:pt>
                <c:pt idx="18">
                  <c:v>1.5</c:v>
                </c:pt>
                <c:pt idx="19">
                  <c:v>1.6</c:v>
                </c:pt>
                <c:pt idx="20">
                  <c:v>1.7</c:v>
                </c:pt>
                <c:pt idx="21">
                  <c:v>1.8</c:v>
                </c:pt>
                <c:pt idx="22">
                  <c:v>1.9</c:v>
                </c:pt>
                <c:pt idx="23">
                  <c:v>1.7</c:v>
                </c:pt>
                <c:pt idx="24">
                  <c:v>1.8</c:v>
                </c:pt>
                <c:pt idx="25">
                  <c:v>1.9</c:v>
                </c:pt>
                <c:pt idx="26">
                  <c:v>2</c:v>
                </c:pt>
                <c:pt idx="27">
                  <c:v>2.1</c:v>
                </c:pt>
                <c:pt idx="28">
                  <c:v>2.2000000000000002</c:v>
                </c:pt>
                <c:pt idx="29">
                  <c:v>2.2999999999999998</c:v>
                </c:pt>
                <c:pt idx="30">
                  <c:v>2.4</c:v>
                </c:pt>
                <c:pt idx="31">
                  <c:v>2.5</c:v>
                </c:pt>
                <c:pt idx="32">
                  <c:v>2.6</c:v>
                </c:pt>
                <c:pt idx="33">
                  <c:v>2.7</c:v>
                </c:pt>
                <c:pt idx="34">
                  <c:v>2.8</c:v>
                </c:pt>
                <c:pt idx="35">
                  <c:v>2.9</c:v>
                </c:pt>
                <c:pt idx="36">
                  <c:v>3</c:v>
                </c:pt>
                <c:pt idx="37">
                  <c:v>3.1</c:v>
                </c:pt>
                <c:pt idx="38">
                  <c:v>3.2</c:v>
                </c:pt>
                <c:pt idx="39">
                  <c:v>3.3</c:v>
                </c:pt>
              </c:numCache>
            </c:numRef>
          </c:cat>
          <c:val>
            <c:numRef>
              <c:f>Data!$S$8:$S$47</c:f>
              <c:numCache>
                <c:formatCode>0.00</c:formatCode>
                <c:ptCount val="40"/>
                <c:pt idx="0">
                  <c:v>0</c:v>
                </c:pt>
                <c:pt idx="1">
                  <c:v>7066</c:v>
                </c:pt>
                <c:pt idx="2">
                  <c:v>0</c:v>
                </c:pt>
                <c:pt idx="3">
                  <c:v>0</c:v>
                </c:pt>
                <c:pt idx="4">
                  <c:v>32</c:v>
                </c:pt>
                <c:pt idx="5">
                  <c:v>253</c:v>
                </c:pt>
                <c:pt idx="6">
                  <c:v>977</c:v>
                </c:pt>
                <c:pt idx="7">
                  <c:v>723</c:v>
                </c:pt>
                <c:pt idx="8">
                  <c:v>371</c:v>
                </c:pt>
                <c:pt idx="9">
                  <c:v>209</c:v>
                </c:pt>
                <c:pt idx="10">
                  <c:v>139</c:v>
                </c:pt>
                <c:pt idx="11">
                  <c:v>79</c:v>
                </c:pt>
                <c:pt idx="12">
                  <c:v>55</c:v>
                </c:pt>
                <c:pt idx="13">
                  <c:v>35</c:v>
                </c:pt>
                <c:pt idx="14">
                  <c:v>11</c:v>
                </c:pt>
                <c:pt idx="15">
                  <c:v>19</c:v>
                </c:pt>
                <c:pt idx="16">
                  <c:v>13</c:v>
                </c:pt>
                <c:pt idx="17">
                  <c:v>6</c:v>
                </c:pt>
                <c:pt idx="18">
                  <c:v>0</c:v>
                </c:pt>
                <c:pt idx="19">
                  <c:v>2</c:v>
                </c:pt>
                <c:pt idx="20">
                  <c:v>3</c:v>
                </c:pt>
                <c:pt idx="21">
                  <c:v>0</c:v>
                </c:pt>
                <c:pt idx="22">
                  <c:v>1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2</c:v>
                </c:pt>
                <c:pt idx="31">
                  <c:v>1</c:v>
                </c:pt>
                <c:pt idx="32">
                  <c:v>0</c:v>
                </c:pt>
                <c:pt idx="33">
                  <c:v>1</c:v>
                </c:pt>
                <c:pt idx="34">
                  <c:v>0</c:v>
                </c:pt>
                <c:pt idx="35">
                  <c:v>0</c:v>
                </c:pt>
                <c:pt idx="36">
                  <c:v>1</c:v>
                </c:pt>
                <c:pt idx="37">
                  <c:v>1</c:v>
                </c:pt>
                <c:pt idx="38">
                  <c:v>0</c:v>
                </c:pt>
                <c:pt idx="3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F1-4BD1-95E5-AB69CB1AA3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806318671"/>
        <c:axId val="806310031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>
                      <c:ext uri="{02D57815-91ED-43cb-92C2-25804820EDAC}">
                        <c15:formulaRef>
                          <c15:sqref>Data!$R$8:$R$47</c15:sqref>
                        </c15:formulaRef>
                      </c:ext>
                    </c:extLst>
                    <c:numCache>
                      <c:formatCode>0.00%</c:formatCode>
                      <c:ptCount val="40"/>
                      <c:pt idx="0">
                        <c:v>-0.27</c:v>
                      </c:pt>
                      <c:pt idx="1">
                        <c:v>0</c:v>
                      </c:pt>
                      <c:pt idx="2">
                        <c:v>0.05</c:v>
                      </c:pt>
                      <c:pt idx="3">
                        <c:v>0.1</c:v>
                      </c:pt>
                      <c:pt idx="4">
                        <c:v>0.15</c:v>
                      </c:pt>
                      <c:pt idx="5">
                        <c:v>0.2</c:v>
                      </c:pt>
                      <c:pt idx="6">
                        <c:v>0.3</c:v>
                      </c:pt>
                      <c:pt idx="7">
                        <c:v>0.4</c:v>
                      </c:pt>
                      <c:pt idx="8">
                        <c:v>0.5</c:v>
                      </c:pt>
                      <c:pt idx="9">
                        <c:v>0.6</c:v>
                      </c:pt>
                      <c:pt idx="10">
                        <c:v>0.7</c:v>
                      </c:pt>
                      <c:pt idx="11">
                        <c:v>0.8</c:v>
                      </c:pt>
                      <c:pt idx="12">
                        <c:v>0.9</c:v>
                      </c:pt>
                      <c:pt idx="13">
                        <c:v>1</c:v>
                      </c:pt>
                      <c:pt idx="14">
                        <c:v>1.1000000000000001</c:v>
                      </c:pt>
                      <c:pt idx="15">
                        <c:v>1.2</c:v>
                      </c:pt>
                      <c:pt idx="16">
                        <c:v>1.3</c:v>
                      </c:pt>
                      <c:pt idx="17">
                        <c:v>1.4</c:v>
                      </c:pt>
                      <c:pt idx="18">
                        <c:v>1.5</c:v>
                      </c:pt>
                      <c:pt idx="19">
                        <c:v>1.6</c:v>
                      </c:pt>
                      <c:pt idx="20">
                        <c:v>1.7</c:v>
                      </c:pt>
                      <c:pt idx="21">
                        <c:v>1.8</c:v>
                      </c:pt>
                      <c:pt idx="22">
                        <c:v>1.9</c:v>
                      </c:pt>
                      <c:pt idx="23">
                        <c:v>1.7</c:v>
                      </c:pt>
                      <c:pt idx="24">
                        <c:v>1.8</c:v>
                      </c:pt>
                      <c:pt idx="25">
                        <c:v>1.9</c:v>
                      </c:pt>
                      <c:pt idx="26">
                        <c:v>2</c:v>
                      </c:pt>
                      <c:pt idx="27">
                        <c:v>2.1</c:v>
                      </c:pt>
                      <c:pt idx="28">
                        <c:v>2.2000000000000002</c:v>
                      </c:pt>
                      <c:pt idx="29">
                        <c:v>2.2999999999999998</c:v>
                      </c:pt>
                      <c:pt idx="30">
                        <c:v>2.4</c:v>
                      </c:pt>
                      <c:pt idx="31">
                        <c:v>2.5</c:v>
                      </c:pt>
                      <c:pt idx="32">
                        <c:v>2.6</c:v>
                      </c:pt>
                      <c:pt idx="33">
                        <c:v>2.7</c:v>
                      </c:pt>
                      <c:pt idx="34">
                        <c:v>2.8</c:v>
                      </c:pt>
                      <c:pt idx="35">
                        <c:v>2.9</c:v>
                      </c:pt>
                      <c:pt idx="36">
                        <c:v>3</c:v>
                      </c:pt>
                      <c:pt idx="37">
                        <c:v>3.1</c:v>
                      </c:pt>
                      <c:pt idx="38">
                        <c:v>3.2</c:v>
                      </c:pt>
                      <c:pt idx="39">
                        <c:v>3.3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Data!$R$8:$R$47</c15:sqref>
                        </c15:formulaRef>
                      </c:ext>
                    </c:extLst>
                    <c:numCache>
                      <c:formatCode>0.00%</c:formatCode>
                      <c:ptCount val="40"/>
                      <c:pt idx="0">
                        <c:v>-0.27</c:v>
                      </c:pt>
                      <c:pt idx="1">
                        <c:v>0</c:v>
                      </c:pt>
                      <c:pt idx="2">
                        <c:v>0.05</c:v>
                      </c:pt>
                      <c:pt idx="3">
                        <c:v>0.1</c:v>
                      </c:pt>
                      <c:pt idx="4">
                        <c:v>0.15</c:v>
                      </c:pt>
                      <c:pt idx="5">
                        <c:v>0.2</c:v>
                      </c:pt>
                      <c:pt idx="6">
                        <c:v>0.3</c:v>
                      </c:pt>
                      <c:pt idx="7">
                        <c:v>0.4</c:v>
                      </c:pt>
                      <c:pt idx="8">
                        <c:v>0.5</c:v>
                      </c:pt>
                      <c:pt idx="9">
                        <c:v>0.6</c:v>
                      </c:pt>
                      <c:pt idx="10">
                        <c:v>0.7</c:v>
                      </c:pt>
                      <c:pt idx="11">
                        <c:v>0.8</c:v>
                      </c:pt>
                      <c:pt idx="12">
                        <c:v>0.9</c:v>
                      </c:pt>
                      <c:pt idx="13">
                        <c:v>1</c:v>
                      </c:pt>
                      <c:pt idx="14">
                        <c:v>1.1000000000000001</c:v>
                      </c:pt>
                      <c:pt idx="15">
                        <c:v>1.2</c:v>
                      </c:pt>
                      <c:pt idx="16">
                        <c:v>1.3</c:v>
                      </c:pt>
                      <c:pt idx="17">
                        <c:v>1.4</c:v>
                      </c:pt>
                      <c:pt idx="18">
                        <c:v>1.5</c:v>
                      </c:pt>
                      <c:pt idx="19">
                        <c:v>1.6</c:v>
                      </c:pt>
                      <c:pt idx="20">
                        <c:v>1.7</c:v>
                      </c:pt>
                      <c:pt idx="21">
                        <c:v>1.8</c:v>
                      </c:pt>
                      <c:pt idx="22">
                        <c:v>1.9</c:v>
                      </c:pt>
                      <c:pt idx="23">
                        <c:v>1.7</c:v>
                      </c:pt>
                      <c:pt idx="24">
                        <c:v>1.8</c:v>
                      </c:pt>
                      <c:pt idx="25">
                        <c:v>1.9</c:v>
                      </c:pt>
                      <c:pt idx="26">
                        <c:v>2</c:v>
                      </c:pt>
                      <c:pt idx="27">
                        <c:v>2.1</c:v>
                      </c:pt>
                      <c:pt idx="28">
                        <c:v>2.2000000000000002</c:v>
                      </c:pt>
                      <c:pt idx="29">
                        <c:v>2.2999999999999998</c:v>
                      </c:pt>
                      <c:pt idx="30">
                        <c:v>2.4</c:v>
                      </c:pt>
                      <c:pt idx="31">
                        <c:v>2.5</c:v>
                      </c:pt>
                      <c:pt idx="32">
                        <c:v>2.6</c:v>
                      </c:pt>
                      <c:pt idx="33">
                        <c:v>2.7</c:v>
                      </c:pt>
                      <c:pt idx="34">
                        <c:v>2.8</c:v>
                      </c:pt>
                      <c:pt idx="35">
                        <c:v>2.9</c:v>
                      </c:pt>
                      <c:pt idx="36">
                        <c:v>3</c:v>
                      </c:pt>
                      <c:pt idx="37">
                        <c:v>3.1</c:v>
                      </c:pt>
                      <c:pt idx="38">
                        <c:v>3.2</c:v>
                      </c:pt>
                      <c:pt idx="39">
                        <c:v>3.3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1-4FF1-4BD1-95E5-AB69CB1AA360}"/>
                  </c:ext>
                </c:extLst>
              </c15:ser>
            </c15:filteredBarSeries>
          </c:ext>
        </c:extLst>
      </c:barChart>
      <c:catAx>
        <c:axId val="806318671"/>
        <c:scaling>
          <c:orientation val="minMax"/>
        </c:scaling>
        <c:delete val="0"/>
        <c:axPos val="b"/>
        <c:numFmt formatCode="0.0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06310031"/>
        <c:crosses val="autoZero"/>
        <c:auto val="1"/>
        <c:lblAlgn val="ctr"/>
        <c:lblOffset val="100"/>
        <c:noMultiLvlLbl val="0"/>
      </c:catAx>
      <c:valAx>
        <c:axId val="8063100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0631867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2"/>
          <c:order val="1"/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val>
            <c:numRef>
              <c:f>Data!$J$8:$J$47</c:f>
              <c:numCache>
                <c:formatCode>0.00</c:formatCode>
                <c:ptCount val="4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AD2-4356-A911-5B55E86936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132184096"/>
        <c:axId val="1132172576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val>
                  <c:numRef>
                    <c:extLst>
                      <c:ext uri="{02D57815-91ED-43cb-92C2-25804820EDAC}">
                        <c15:formulaRef>
                          <c15:sqref>Data!$H$8:$H$47</c15:sqref>
                        </c15:formulaRef>
                      </c:ext>
                    </c:extLst>
                    <c:numCache>
                      <c:formatCode>General</c:formatCode>
                      <c:ptCount val="40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  <c:pt idx="30">
                        <c:v>31</c:v>
                      </c:pt>
                      <c:pt idx="31">
                        <c:v>32</c:v>
                      </c:pt>
                      <c:pt idx="32">
                        <c:v>33</c:v>
                      </c:pt>
                      <c:pt idx="33">
                        <c:v>34</c:v>
                      </c:pt>
                      <c:pt idx="34">
                        <c:v>35</c:v>
                      </c:pt>
                      <c:pt idx="35">
                        <c:v>36</c:v>
                      </c:pt>
                      <c:pt idx="36">
                        <c:v>37</c:v>
                      </c:pt>
                      <c:pt idx="37">
                        <c:v>38</c:v>
                      </c:pt>
                      <c:pt idx="38">
                        <c:v>39</c:v>
                      </c:pt>
                      <c:pt idx="39">
                        <c:v>40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5AD2-4356-A911-5B55E86936BB}"/>
                  </c:ext>
                </c:extLst>
              </c15:ser>
            </c15:filteredBarSeries>
          </c:ext>
        </c:extLst>
      </c:barChart>
      <c:catAx>
        <c:axId val="113218409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2172576"/>
        <c:crosses val="autoZero"/>
        <c:auto val="1"/>
        <c:lblAlgn val="ctr"/>
        <c:lblOffset val="100"/>
        <c:noMultiLvlLbl val="0"/>
      </c:catAx>
      <c:valAx>
        <c:axId val="11321725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21840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Ex1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_xlchart.v1.0</cx:f>
      </cx:strDim>
      <cx:numDim type="val">
        <cx:f>_xlchart.v1.1</cx:f>
      </cx:numDim>
    </cx:data>
  </cx:chartData>
  <cx:chart>
    <cx:title pos="t" align="ctr" overlay="0">
      <cx:tx>
        <cx:txData>
          <cx:v>Pareto Chart Large exits</cx:v>
        </cx:txData>
      </cx:tx>
      <cx:txPr>
        <a:bodyPr rot="0" spcFirstLastPara="1" vertOverflow="ellipsis" vert="horz" wrap="square" lIns="38100" tIns="19050" rIns="38100" bIns="19050" anchor="ctr" anchorCtr="1" compatLnSpc="0"/>
        <a:lstStyle/>
        <a:p>
          <a:pPr algn="ctr" rtl="0"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r>
            <a:rPr kumimoji="0" lang="en-GB" sz="1400" b="1" i="0" u="none" strike="noStrike" kern="1200" cap="none" spc="0" normalizeH="0" baseline="0" noProof="0">
              <a:ln>
                <a:noFill/>
              </a:ln>
              <a:solidFill>
                <a:sysClr val="windowText" lastClr="000000">
                  <a:lumMod val="65000"/>
                  <a:lumOff val="35000"/>
                </a:sysClr>
              </a:solidFill>
              <a:effectLst/>
              <a:uLnTx/>
              <a:uFillTx/>
              <a:latin typeface="Calibri"/>
            </a:rPr>
            <a:t>Pareto Chart Large exits</a:t>
          </a:r>
        </a:p>
      </cx:txPr>
    </cx:title>
    <cx:plotArea>
      <cx:plotAreaRegion>
        <cx:series layoutId="clusteredColumn" uniqueId="{04095DE6-67FF-4DFB-B5EB-C8C22B6B8EFE}">
          <cx:spPr>
            <a:solidFill>
              <a:srgbClr val="FF0000"/>
            </a:solidFill>
          </cx:spPr>
          <cx:dataId val="0"/>
          <cx:layoutPr>
            <cx:aggregation/>
          </cx:layoutPr>
          <cx:axisId val="1"/>
        </cx:series>
        <cx:series layoutId="paretoLine" ownerIdx="0" uniqueId="{E995071C-24F6-407C-9DE8-B66A5C3DC64C}">
          <cx:spPr>
            <a:ln>
              <a:solidFill>
                <a:schemeClr val="tx1"/>
              </a:solidFill>
            </a:ln>
          </cx:spPr>
          <cx:axisId val="2"/>
        </cx:series>
      </cx:plotAreaRegion>
      <cx:axis id="0">
        <cx:catScaling gapWidth="0"/>
        <cx:tickLabels/>
        <cx:numFmt formatCode="£#,##0.00" sourceLinked="0"/>
      </cx:axis>
      <cx:axis id="1">
        <cx:valScaling/>
        <cx:majorGridlines>
          <cx:spPr>
            <a:ln>
              <a:solidFill>
                <a:schemeClr val="tx1"/>
              </a:solidFill>
            </a:ln>
          </cx:spPr>
        </cx:majorGridlines>
        <cx:tickLabels/>
      </cx:axis>
      <cx:axis id="2">
        <cx:valScaling max="1" min="0"/>
        <cx:units unit="percentage"/>
        <cx:tickLabels/>
      </cx:axis>
    </cx:plotArea>
  </cx:chart>
</cx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microsoft.com/office/2014/relationships/chartEx" Target="../charts/chartEx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320740</xdr:colOff>
      <xdr:row>0</xdr:row>
      <xdr:rowOff>68036</xdr:rowOff>
    </xdr:from>
    <xdr:to>
      <xdr:col>19</xdr:col>
      <xdr:colOff>252704</xdr:colOff>
      <xdr:row>39</xdr:row>
      <xdr:rowOff>77754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DBEA37B-EA2C-426E-960E-E73B0625C7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595312</xdr:colOff>
      <xdr:row>49</xdr:row>
      <xdr:rowOff>116681</xdr:rowOff>
    </xdr:from>
    <xdr:to>
      <xdr:col>12</xdr:col>
      <xdr:colOff>1087437</xdr:colOff>
      <xdr:row>64</xdr:row>
      <xdr:rowOff>2381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9BCF343E-29CF-3134-8E01-E478C0DDBDB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573428</xdr:colOff>
      <xdr:row>0</xdr:row>
      <xdr:rowOff>142271</xdr:rowOff>
    </xdr:from>
    <xdr:to>
      <xdr:col>20</xdr:col>
      <xdr:colOff>240054</xdr:colOff>
      <xdr:row>30</xdr:row>
      <xdr:rowOff>8922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2" name="Chart 1">
              <a:extLst>
                <a:ext uri="{FF2B5EF4-FFF2-40B4-BE49-F238E27FC236}">
                  <a16:creationId xmlns:a16="http://schemas.microsoft.com/office/drawing/2014/main" id="{2D989405-AF62-4F0D-9673-EE94EE20FB5E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1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73428" y="142271"/>
              <a:ext cx="13399506" cy="5461081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GB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228600</xdr:colOff>
      <xdr:row>1</xdr:row>
      <xdr:rowOff>152400</xdr:rowOff>
    </xdr:from>
    <xdr:to>
      <xdr:col>25</xdr:col>
      <xdr:colOff>516517</xdr:colOff>
      <xdr:row>40</xdr:row>
      <xdr:rowOff>124858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68D01099-35FA-62EF-B978-68DB2D3C4F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8600" y="342900"/>
          <a:ext cx="15527917" cy="740195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590550</xdr:colOff>
      <xdr:row>1</xdr:row>
      <xdr:rowOff>38100</xdr:rowOff>
    </xdr:from>
    <xdr:to>
      <xdr:col>12</xdr:col>
      <xdr:colOff>353413</xdr:colOff>
      <xdr:row>37</xdr:row>
      <xdr:rowOff>162899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7CB879B-F915-2C7A-6211-86B04877C1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90550" y="228600"/>
          <a:ext cx="7078063" cy="6982799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3</xdr:row>
      <xdr:rowOff>0</xdr:rowOff>
    </xdr:from>
    <xdr:to>
      <xdr:col>22</xdr:col>
      <xdr:colOff>337055</xdr:colOff>
      <xdr:row>39</xdr:row>
      <xdr:rowOff>35757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EFEBB0C7-7E97-BF5B-E82E-8D95F92B04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906898" y="585271"/>
          <a:ext cx="5811061" cy="7059010"/>
        </a:xfrm>
        <a:prstGeom prst="rect">
          <a:avLst/>
        </a:prstGeom>
      </xdr:spPr>
    </xdr:pic>
    <xdr:clientData/>
  </xdr:twoCellAnchor>
  <xdr:twoCellAnchor editAs="oneCell">
    <xdr:from>
      <xdr:col>23</xdr:col>
      <xdr:colOff>195089</xdr:colOff>
      <xdr:row>2</xdr:row>
      <xdr:rowOff>126235</xdr:rowOff>
    </xdr:from>
    <xdr:to>
      <xdr:col>33</xdr:col>
      <xdr:colOff>339137</xdr:colOff>
      <xdr:row>39</xdr:row>
      <xdr:rowOff>38690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B662182D-8A70-818B-E96A-17EFBB450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4184216" y="516416"/>
          <a:ext cx="6226276" cy="7130798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d.docs.live.net/0b70c1fcd518e596/Vivolution/Investor%20returns%20Monte%20Carlo.xlsx" TargetMode="External"/><Relationship Id="rId1" Type="http://schemas.openxmlformats.org/officeDocument/2006/relationships/externalLinkPath" Target="/0b70c1fcd518e596/Vivolution/Investor%20returns%20Monte%20Carl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put"/>
      <sheetName val="Report"/>
      <sheetName val="CB_DATA_"/>
      <sheetName val="EIS"/>
      <sheetName val="SEIS"/>
      <sheetName val="Beahurst Returns"/>
      <sheetName val="Data"/>
      <sheetName val="RTAGlobal"/>
    </sheetNames>
    <sheetDataSet>
      <sheetData sheetId="0">
        <row r="3">
          <cell r="G3">
            <v>257732.71634017437</v>
          </cell>
        </row>
        <row r="4">
          <cell r="G4">
            <v>0.28812978689854857</v>
          </cell>
        </row>
        <row r="5">
          <cell r="G5">
            <v>0.48977478430654986</v>
          </cell>
        </row>
        <row r="7">
          <cell r="G7">
            <v>4.6484522827603216</v>
          </cell>
        </row>
        <row r="8">
          <cell r="G8">
            <v>0.70970897996231819</v>
          </cell>
        </row>
        <row r="9">
          <cell r="G9">
            <v>6.6228663564254084</v>
          </cell>
        </row>
        <row r="10">
          <cell r="G10">
            <v>0.44261204284224659</v>
          </cell>
        </row>
        <row r="14">
          <cell r="G14">
            <v>582312.17057011393</v>
          </cell>
        </row>
        <row r="15">
          <cell r="G15">
            <v>0.22198107215666085</v>
          </cell>
        </row>
        <row r="16">
          <cell r="G16">
            <v>0.33641208148594337</v>
          </cell>
        </row>
        <row r="18">
          <cell r="G18">
            <v>2.962128568899157</v>
          </cell>
        </row>
        <row r="19">
          <cell r="G19">
            <v>0.45782043037147857</v>
          </cell>
        </row>
        <row r="20">
          <cell r="G20">
            <v>1.9070606085887674</v>
          </cell>
        </row>
        <row r="21">
          <cell r="G21">
            <v>0.25812475859151979</v>
          </cell>
        </row>
      </sheetData>
      <sheetData sheetId="1" refreshError="1"/>
      <sheetData sheetId="2" refreshError="1"/>
      <sheetData sheetId="3" refreshError="1"/>
      <sheetData sheetId="4">
        <row r="4">
          <cell r="C4">
            <v>0.28812978689854857</v>
          </cell>
        </row>
        <row r="11">
          <cell r="C11">
            <v>0.44261204284224659</v>
          </cell>
        </row>
        <row r="19">
          <cell r="C19">
            <v>0.2838883817195893</v>
          </cell>
        </row>
        <row r="23">
          <cell r="F23">
            <v>0.89283432402802709</v>
          </cell>
        </row>
        <row r="24">
          <cell r="F24">
            <v>0.54892715533690295</v>
          </cell>
        </row>
      </sheetData>
      <sheetData sheetId="5">
        <row r="3">
          <cell r="B3">
            <v>5</v>
          </cell>
        </row>
      </sheetData>
      <sheetData sheetId="6">
        <row r="1">
          <cell r="J1">
            <v>6</v>
          </cell>
          <cell r="N1">
            <v>6</v>
          </cell>
        </row>
        <row r="2">
          <cell r="J2">
            <v>-0.27500000000000002</v>
          </cell>
          <cell r="N2">
            <v>-0.38500000000000001</v>
          </cell>
        </row>
        <row r="3">
          <cell r="J3">
            <v>26</v>
          </cell>
        </row>
        <row r="4">
          <cell r="C4">
            <v>0.59671680331230159</v>
          </cell>
          <cell r="D4">
            <v>5.1563468575477597E-2</v>
          </cell>
        </row>
        <row r="5">
          <cell r="C5">
            <v>0.31287854313850416</v>
          </cell>
          <cell r="D5">
            <v>1.4746914029121398</v>
          </cell>
        </row>
        <row r="6">
          <cell r="C6">
            <v>1.246148192882538</v>
          </cell>
          <cell r="D6">
            <v>1.6213448166847229</v>
          </cell>
        </row>
        <row r="7">
          <cell r="C7">
            <v>-0.27500000000000002</v>
          </cell>
          <cell r="D7">
            <v>-0.38500000000000001</v>
          </cell>
          <cell r="J7">
            <v>-0.27500000000000002</v>
          </cell>
          <cell r="N7">
            <v>-0.38500000000000001</v>
          </cell>
          <cell r="O7">
            <v>3498</v>
          </cell>
        </row>
        <row r="8">
          <cell r="C8">
            <v>-0.24</v>
          </cell>
          <cell r="D8">
            <v>1.501390969753265</v>
          </cell>
          <cell r="J8">
            <v>-2.4000000000000021E-2</v>
          </cell>
          <cell r="N8">
            <v>-0.12959999999999999</v>
          </cell>
          <cell r="O8">
            <v>775</v>
          </cell>
        </row>
        <row r="9">
          <cell r="C9">
            <v>-0.2</v>
          </cell>
          <cell r="D9">
            <v>0.54263671040535</v>
          </cell>
          <cell r="J9">
            <v>0.22699999999999998</v>
          </cell>
          <cell r="N9">
            <v>0.12580000000000002</v>
          </cell>
          <cell r="O9">
            <v>3522</v>
          </cell>
        </row>
        <row r="10">
          <cell r="C10">
            <v>-0.27500000000000002</v>
          </cell>
          <cell r="D10">
            <v>-0.12</v>
          </cell>
          <cell r="J10">
            <v>0.47799999999999998</v>
          </cell>
          <cell r="N10">
            <v>0.38120000000000004</v>
          </cell>
          <cell r="O10">
            <v>492</v>
          </cell>
        </row>
        <row r="11">
          <cell r="C11">
            <v>0.7977414965629579</v>
          </cell>
          <cell r="D11">
            <v>0.65526943802833559</v>
          </cell>
          <cell r="J11">
            <v>0.72899999999999998</v>
          </cell>
          <cell r="N11">
            <v>0.63660000000000005</v>
          </cell>
          <cell r="O11">
            <v>448</v>
          </cell>
        </row>
        <row r="12">
          <cell r="C12">
            <v>-0.27500000000000002</v>
          </cell>
          <cell r="D12">
            <v>-0.38500000000000001</v>
          </cell>
          <cell r="J12">
            <v>0.98</v>
          </cell>
          <cell r="N12">
            <v>0.89200000000000013</v>
          </cell>
          <cell r="O12">
            <v>338</v>
          </cell>
        </row>
        <row r="13">
          <cell r="C13">
            <v>-0.13</v>
          </cell>
          <cell r="D13">
            <v>1.5446177124977114E-2</v>
          </cell>
          <cell r="J13">
            <v>1.2309999999999999</v>
          </cell>
          <cell r="N13">
            <v>1.1474000000000002</v>
          </cell>
          <cell r="O13">
            <v>217</v>
          </cell>
        </row>
        <row r="14">
          <cell r="C14">
            <v>-0.25</v>
          </cell>
          <cell r="D14">
            <v>7.4366101622581504E-2</v>
          </cell>
          <cell r="J14">
            <v>1.4819999999999998</v>
          </cell>
          <cell r="N14">
            <v>1.4028000000000003</v>
          </cell>
          <cell r="O14">
            <v>152</v>
          </cell>
        </row>
        <row r="15">
          <cell r="C15">
            <v>-0.27500000000000002</v>
          </cell>
          <cell r="D15">
            <v>-0.38500000000000001</v>
          </cell>
          <cell r="J15">
            <v>1.7329999999999997</v>
          </cell>
          <cell r="N15">
            <v>1.6582000000000003</v>
          </cell>
          <cell r="O15">
            <v>140</v>
          </cell>
        </row>
        <row r="16">
          <cell r="C16">
            <v>-0.27500000000000002</v>
          </cell>
          <cell r="D16">
            <v>-0.38500000000000001</v>
          </cell>
          <cell r="J16">
            <v>1.9839999999999995</v>
          </cell>
          <cell r="N16">
            <v>1.9136000000000004</v>
          </cell>
          <cell r="O16">
            <v>79</v>
          </cell>
        </row>
        <row r="17">
          <cell r="C17">
            <v>-0.27500000000000002</v>
          </cell>
          <cell r="D17">
            <v>-0.38500000000000001</v>
          </cell>
          <cell r="J17">
            <v>2.2349999999999994</v>
          </cell>
          <cell r="N17">
            <v>2.1690000000000005</v>
          </cell>
          <cell r="O17">
            <v>67</v>
          </cell>
        </row>
        <row r="18">
          <cell r="C18">
            <v>-0.05</v>
          </cell>
          <cell r="D18">
            <v>0</v>
          </cell>
          <cell r="J18">
            <v>2.4859999999999993</v>
          </cell>
          <cell r="N18">
            <v>2.4244000000000003</v>
          </cell>
          <cell r="O18">
            <v>54</v>
          </cell>
        </row>
        <row r="19">
          <cell r="C19">
            <v>-0.27500000000000002</v>
          </cell>
          <cell r="D19">
            <v>-0.06</v>
          </cell>
          <cell r="J19">
            <v>2.7369999999999992</v>
          </cell>
          <cell r="N19">
            <v>2.6798000000000002</v>
          </cell>
          <cell r="O19">
            <v>28</v>
          </cell>
        </row>
        <row r="20">
          <cell r="C20">
            <v>0.45872787833213802</v>
          </cell>
          <cell r="D20">
            <v>1.0690837740898134</v>
          </cell>
          <cell r="J20">
            <v>2.9879999999999991</v>
          </cell>
          <cell r="N20">
            <v>2.9352</v>
          </cell>
          <cell r="O20">
            <v>30</v>
          </cell>
        </row>
        <row r="21">
          <cell r="C21">
            <v>-0.27500000000000002</v>
          </cell>
          <cell r="D21">
            <v>-0.38500000000000001</v>
          </cell>
          <cell r="J21">
            <v>3.238999999999999</v>
          </cell>
          <cell r="N21">
            <v>3.1905999999999999</v>
          </cell>
          <cell r="O21">
            <v>34</v>
          </cell>
        </row>
        <row r="22">
          <cell r="C22">
            <v>-0.25</v>
          </cell>
          <cell r="D22">
            <v>0</v>
          </cell>
          <cell r="J22">
            <v>3.4899999999999989</v>
          </cell>
          <cell r="N22">
            <v>3.4459999999999997</v>
          </cell>
          <cell r="O22">
            <v>15</v>
          </cell>
        </row>
        <row r="23">
          <cell r="C23">
            <v>0.52318168282508848</v>
          </cell>
          <cell r="D23">
            <v>0</v>
          </cell>
          <cell r="J23">
            <v>3.7409999999999988</v>
          </cell>
          <cell r="N23">
            <v>3.7013999999999996</v>
          </cell>
          <cell r="O23">
            <v>17</v>
          </cell>
        </row>
        <row r="24">
          <cell r="C24">
            <v>-0.27500000000000002</v>
          </cell>
          <cell r="D24">
            <v>-0.13</v>
          </cell>
          <cell r="J24">
            <v>3.9919999999999987</v>
          </cell>
          <cell r="N24">
            <v>3.9567999999999994</v>
          </cell>
          <cell r="O24">
            <v>7</v>
          </cell>
        </row>
        <row r="25">
          <cell r="C25">
            <v>-0.27500000000000002</v>
          </cell>
          <cell r="D25">
            <v>-0.13</v>
          </cell>
          <cell r="J25">
            <v>4.2429999999999986</v>
          </cell>
          <cell r="N25">
            <v>4.2121999999999993</v>
          </cell>
          <cell r="O25">
            <v>10</v>
          </cell>
        </row>
        <row r="26">
          <cell r="C26">
            <v>-0.17</v>
          </cell>
          <cell r="D26">
            <v>-0.26</v>
          </cell>
          <cell r="J26">
            <v>4.4939999999999989</v>
          </cell>
          <cell r="N26">
            <v>4.4675999999999991</v>
          </cell>
          <cell r="O26">
            <v>8</v>
          </cell>
        </row>
        <row r="27">
          <cell r="C27">
            <v>0.50782689452171326</v>
          </cell>
          <cell r="D27">
            <v>0</v>
          </cell>
          <cell r="J27">
            <v>4.7449999999999992</v>
          </cell>
          <cell r="N27">
            <v>4.722999999999999</v>
          </cell>
          <cell r="O27">
            <v>4</v>
          </cell>
        </row>
        <row r="28">
          <cell r="C28">
            <v>-0.27500000000000002</v>
          </cell>
          <cell r="D28">
            <v>-0.38500000000000001</v>
          </cell>
          <cell r="J28">
            <v>4.9959999999999996</v>
          </cell>
          <cell r="N28">
            <v>4.9783999999999988</v>
          </cell>
        </row>
        <row r="29">
          <cell r="C29">
            <v>-0.27500000000000002</v>
          </cell>
          <cell r="D29">
            <v>0</v>
          </cell>
          <cell r="J29">
            <v>5.2469999999999999</v>
          </cell>
          <cell r="N29">
            <v>5.2337999999999987</v>
          </cell>
        </row>
        <row r="30">
          <cell r="C30">
            <v>-0.24</v>
          </cell>
          <cell r="D30">
            <v>0.62626478075981162</v>
          </cell>
          <cell r="J30">
            <v>5.4980000000000002</v>
          </cell>
          <cell r="N30">
            <v>5.4891999999999985</v>
          </cell>
        </row>
        <row r="31">
          <cell r="C31">
            <v>-0.27500000000000002</v>
          </cell>
          <cell r="D31">
            <v>-0.38500000000000001</v>
          </cell>
          <cell r="J31">
            <v>5.7490000000000006</v>
          </cell>
          <cell r="N31">
            <v>5.7445999999999984</v>
          </cell>
        </row>
        <row r="32">
          <cell r="C32">
            <v>0.33968757987022402</v>
          </cell>
          <cell r="D32">
            <v>0</v>
          </cell>
          <cell r="J32">
            <v>6.0000000000000009</v>
          </cell>
          <cell r="N32">
            <v>5.9999999999999982</v>
          </cell>
        </row>
        <row r="33">
          <cell r="C33">
            <v>-0.27500000000000002</v>
          </cell>
          <cell r="D33">
            <v>-0.38500000000000001</v>
          </cell>
        </row>
        <row r="34">
          <cell r="C34">
            <v>-0.27500000000000002</v>
          </cell>
          <cell r="D34">
            <v>-0.09</v>
          </cell>
        </row>
        <row r="35">
          <cell r="C35">
            <v>1.2309363007545471</v>
          </cell>
          <cell r="D35">
            <v>2.4036032438278205</v>
          </cell>
        </row>
        <row r="36">
          <cell r="C36">
            <v>0.43071197867393496</v>
          </cell>
          <cell r="D36">
            <v>6.1167642474174486E-2</v>
          </cell>
        </row>
        <row r="37">
          <cell r="C37">
            <v>-0.27500000000000002</v>
          </cell>
          <cell r="D37">
            <v>-0.02</v>
          </cell>
        </row>
        <row r="38">
          <cell r="C38">
            <v>-0.11</v>
          </cell>
          <cell r="D38">
            <v>-0.08</v>
          </cell>
        </row>
        <row r="39">
          <cell r="C39">
            <v>1.0263844609260555</v>
          </cell>
          <cell r="D39">
            <v>7.1245977282524117E-2</v>
          </cell>
        </row>
        <row r="40">
          <cell r="C40">
            <v>-0.18</v>
          </cell>
          <cell r="D40">
            <v>0.58691444993019126</v>
          </cell>
        </row>
        <row r="41">
          <cell r="C41">
            <v>0.64875579476356504</v>
          </cell>
          <cell r="D41">
            <v>4.5312282443046581E-2</v>
          </cell>
        </row>
        <row r="42">
          <cell r="C42">
            <v>-0.27500000000000002</v>
          </cell>
          <cell r="D42">
            <v>-0.24</v>
          </cell>
        </row>
        <row r="43">
          <cell r="C43">
            <v>-0.27500000000000002</v>
          </cell>
          <cell r="D43">
            <v>-0.38500000000000001</v>
          </cell>
        </row>
        <row r="44">
          <cell r="C44">
            <v>-0.02</v>
          </cell>
          <cell r="D44">
            <v>9.483515918254852E-2</v>
          </cell>
        </row>
        <row r="45">
          <cell r="C45">
            <v>0</v>
          </cell>
          <cell r="D45">
            <v>-0.2</v>
          </cell>
        </row>
        <row r="46">
          <cell r="C46">
            <v>0.46660735011100762</v>
          </cell>
          <cell r="D46">
            <v>0</v>
          </cell>
        </row>
        <row r="47">
          <cell r="C47">
            <v>-0.27500000000000002</v>
          </cell>
          <cell r="D47">
            <v>-0.38500000000000001</v>
          </cell>
        </row>
        <row r="48">
          <cell r="C48">
            <v>-0.27500000000000002</v>
          </cell>
          <cell r="D48">
            <v>-0.38500000000000001</v>
          </cell>
        </row>
        <row r="49">
          <cell r="C49">
            <v>0.16876609921455385</v>
          </cell>
          <cell r="D49">
            <v>5.7468649744987499E-2</v>
          </cell>
        </row>
        <row r="50">
          <cell r="C50">
            <v>-0.27500000000000002</v>
          </cell>
          <cell r="D50">
            <v>0.62196243405342122</v>
          </cell>
        </row>
        <row r="51">
          <cell r="C51">
            <v>0.47442372441291802</v>
          </cell>
          <cell r="D51">
            <v>1.0101908326148985</v>
          </cell>
        </row>
        <row r="52">
          <cell r="C52">
            <v>-0.27500000000000002</v>
          </cell>
          <cell r="D52">
            <v>-0.38500000000000001</v>
          </cell>
        </row>
        <row r="53">
          <cell r="C53">
            <v>-0.27500000000000002</v>
          </cell>
          <cell r="D53">
            <v>-0.38500000000000001</v>
          </cell>
        </row>
        <row r="54">
          <cell r="C54">
            <v>-0.26</v>
          </cell>
          <cell r="D54">
            <v>0.93084403276443495</v>
          </cell>
        </row>
        <row r="55">
          <cell r="C55">
            <v>-0.27500000000000002</v>
          </cell>
          <cell r="D55">
            <v>-0.38500000000000001</v>
          </cell>
        </row>
        <row r="56">
          <cell r="C56">
            <v>-0.27500000000000002</v>
          </cell>
          <cell r="D56">
            <v>-0.38500000000000001</v>
          </cell>
        </row>
        <row r="57">
          <cell r="C57">
            <v>-0.27500000000000002</v>
          </cell>
          <cell r="D57">
            <v>-0.05</v>
          </cell>
        </row>
        <row r="58">
          <cell r="C58">
            <v>-0.27500000000000002</v>
          </cell>
          <cell r="D58">
            <v>-0.19</v>
          </cell>
        </row>
        <row r="59">
          <cell r="C59">
            <v>0.11717247366905212</v>
          </cell>
          <cell r="D59">
            <v>0</v>
          </cell>
        </row>
        <row r="60">
          <cell r="C60">
            <v>-0.27500000000000002</v>
          </cell>
          <cell r="D60">
            <v>-0.38500000000000001</v>
          </cell>
        </row>
        <row r="61">
          <cell r="C61">
            <v>5.0144360065460214</v>
          </cell>
          <cell r="D61">
            <v>2.1712636709213249</v>
          </cell>
        </row>
        <row r="62">
          <cell r="C62">
            <v>-0.27500000000000002</v>
          </cell>
          <cell r="D62">
            <v>-0.23</v>
          </cell>
        </row>
        <row r="63">
          <cell r="C63">
            <v>-0.15</v>
          </cell>
          <cell r="D63">
            <v>0</v>
          </cell>
        </row>
        <row r="64">
          <cell r="C64">
            <v>0.49552001357078557</v>
          </cell>
          <cell r="D64">
            <v>0</v>
          </cell>
        </row>
        <row r="65">
          <cell r="C65">
            <v>-0.14000000000000001</v>
          </cell>
          <cell r="D65">
            <v>0.36068177819252012</v>
          </cell>
        </row>
        <row r="66">
          <cell r="C66">
            <v>-0.27500000000000002</v>
          </cell>
          <cell r="D66">
            <v>-0.38500000000000001</v>
          </cell>
        </row>
        <row r="67">
          <cell r="C67">
            <v>0.44067620635032656</v>
          </cell>
          <cell r="D67">
            <v>0</v>
          </cell>
        </row>
        <row r="68">
          <cell r="C68">
            <v>-0.04</v>
          </cell>
          <cell r="D68">
            <v>3.1047832727432252</v>
          </cell>
        </row>
        <row r="69">
          <cell r="C69">
            <v>-0.17</v>
          </cell>
          <cell r="D69">
            <v>2.7636560201644902</v>
          </cell>
        </row>
        <row r="70">
          <cell r="C70">
            <v>-0.27500000000000002</v>
          </cell>
          <cell r="D70">
            <v>-0.03</v>
          </cell>
        </row>
        <row r="71">
          <cell r="C71">
            <v>0.80268405675888066</v>
          </cell>
          <cell r="D71">
            <v>0.35154015421867379</v>
          </cell>
        </row>
        <row r="72">
          <cell r="C72">
            <v>-0.12</v>
          </cell>
          <cell r="D72">
            <v>0</v>
          </cell>
        </row>
        <row r="73">
          <cell r="C73">
            <v>-0.09</v>
          </cell>
          <cell r="D73">
            <v>4.4950821995735177E-2</v>
          </cell>
        </row>
        <row r="74">
          <cell r="C74">
            <v>-0.18</v>
          </cell>
          <cell r="D74">
            <v>1.0056985735893251</v>
          </cell>
        </row>
        <row r="75">
          <cell r="C75">
            <v>-0.27500000000000002</v>
          </cell>
          <cell r="D75">
            <v>-0.38500000000000001</v>
          </cell>
        </row>
        <row r="76">
          <cell r="C76">
            <v>-0.23</v>
          </cell>
          <cell r="D76">
            <v>3.2091443777084359</v>
          </cell>
        </row>
        <row r="77">
          <cell r="C77">
            <v>0.47317606806755064</v>
          </cell>
          <cell r="D77">
            <v>0.62698199152946488</v>
          </cell>
        </row>
        <row r="78">
          <cell r="C78">
            <v>0.4541358411312103</v>
          </cell>
          <cell r="D78">
            <v>0</v>
          </cell>
        </row>
        <row r="79">
          <cell r="C79">
            <v>-0.27500000000000002</v>
          </cell>
          <cell r="D79">
            <v>0</v>
          </cell>
        </row>
        <row r="80">
          <cell r="C80">
            <v>-0.27500000000000002</v>
          </cell>
          <cell r="D80">
            <v>-0.38500000000000001</v>
          </cell>
        </row>
        <row r="81">
          <cell r="C81">
            <v>0.39541046023368853</v>
          </cell>
          <cell r="D81">
            <v>3.8512530922889712E-2</v>
          </cell>
        </row>
        <row r="82">
          <cell r="C82">
            <v>-0.27500000000000002</v>
          </cell>
          <cell r="D82">
            <v>-0.38500000000000001</v>
          </cell>
        </row>
        <row r="83">
          <cell r="C83">
            <v>0.37854705452919013</v>
          </cell>
          <cell r="D83">
            <v>0.3691345751285553</v>
          </cell>
        </row>
        <row r="84">
          <cell r="C84">
            <v>-0.27500000000000002</v>
          </cell>
          <cell r="D84">
            <v>-0.38500000000000001</v>
          </cell>
        </row>
        <row r="85">
          <cell r="C85">
            <v>-0.27500000000000002</v>
          </cell>
          <cell r="D85">
            <v>-0.38500000000000001</v>
          </cell>
        </row>
        <row r="86">
          <cell r="C86">
            <v>-0.27500000000000002</v>
          </cell>
          <cell r="D86">
            <v>-0.24</v>
          </cell>
        </row>
        <row r="87">
          <cell r="C87">
            <v>0.32376922965049748</v>
          </cell>
          <cell r="D87">
            <v>0</v>
          </cell>
        </row>
        <row r="88">
          <cell r="C88">
            <v>0.94230235815048213</v>
          </cell>
          <cell r="D88">
            <v>0</v>
          </cell>
        </row>
        <row r="89">
          <cell r="C89">
            <v>-0.27500000000000002</v>
          </cell>
          <cell r="D89">
            <v>-0.38500000000000001</v>
          </cell>
        </row>
        <row r="90">
          <cell r="C90">
            <v>-0.23</v>
          </cell>
          <cell r="D90">
            <v>1.3035120844841004</v>
          </cell>
        </row>
        <row r="91">
          <cell r="C91">
            <v>-0.27500000000000002</v>
          </cell>
          <cell r="D91">
            <v>-0.38500000000000001</v>
          </cell>
        </row>
        <row r="92">
          <cell r="C92">
            <v>-0.15</v>
          </cell>
          <cell r="D92">
            <v>0.39295694231987011</v>
          </cell>
        </row>
        <row r="93">
          <cell r="C93">
            <v>0.33983619809150689</v>
          </cell>
          <cell r="D93">
            <v>0</v>
          </cell>
        </row>
        <row r="94">
          <cell r="C94">
            <v>0.27078924775123603</v>
          </cell>
          <cell r="D94">
            <v>0</v>
          </cell>
        </row>
        <row r="95">
          <cell r="C95">
            <v>-7.0000000000000007E-2</v>
          </cell>
          <cell r="D95">
            <v>0</v>
          </cell>
        </row>
        <row r="96">
          <cell r="C96">
            <v>-0.27500000000000002</v>
          </cell>
          <cell r="D96">
            <v>-0.38500000000000001</v>
          </cell>
        </row>
        <row r="97">
          <cell r="C97">
            <v>-0.27500000000000002</v>
          </cell>
          <cell r="D97">
            <v>-0.38500000000000001</v>
          </cell>
        </row>
        <row r="98">
          <cell r="C98">
            <v>-0.27500000000000002</v>
          </cell>
          <cell r="D98">
            <v>-0.38500000000000001</v>
          </cell>
        </row>
        <row r="99">
          <cell r="C99">
            <v>0.35354563593864441</v>
          </cell>
          <cell r="D99">
            <v>0.44470900893211363</v>
          </cell>
        </row>
        <row r="100">
          <cell r="C100">
            <v>0.49790694117546086</v>
          </cell>
          <cell r="D100">
            <v>0</v>
          </cell>
        </row>
        <row r="101">
          <cell r="C101">
            <v>-0.27500000000000002</v>
          </cell>
          <cell r="D101">
            <v>-0.38500000000000001</v>
          </cell>
        </row>
        <row r="102">
          <cell r="C102">
            <v>0.35509395003318789</v>
          </cell>
          <cell r="D102">
            <v>0</v>
          </cell>
        </row>
        <row r="103">
          <cell r="C103">
            <v>0.58500123620033262</v>
          </cell>
          <cell r="D103">
            <v>4.2354553937911993E-3</v>
          </cell>
        </row>
        <row r="104">
          <cell r="C104">
            <v>-0.27500000000000002</v>
          </cell>
          <cell r="D104">
            <v>-0.1</v>
          </cell>
        </row>
        <row r="105">
          <cell r="C105">
            <v>-0.12</v>
          </cell>
          <cell r="D105">
            <v>0.11929510235786439</v>
          </cell>
        </row>
        <row r="106">
          <cell r="C106">
            <v>-0.11</v>
          </cell>
          <cell r="D106">
            <v>1.8052652716636657</v>
          </cell>
        </row>
        <row r="107">
          <cell r="C107">
            <v>-0.27500000000000002</v>
          </cell>
          <cell r="D107">
            <v>-0.38500000000000001</v>
          </cell>
        </row>
        <row r="108">
          <cell r="C108">
            <v>2.5817631959915168</v>
          </cell>
          <cell r="D108">
            <v>1.0788213372230533</v>
          </cell>
        </row>
        <row r="109">
          <cell r="C109">
            <v>-0.27500000000000002</v>
          </cell>
          <cell r="D109">
            <v>-0.38500000000000001</v>
          </cell>
        </row>
        <row r="110">
          <cell r="C110">
            <v>-0.27500000000000002</v>
          </cell>
          <cell r="D110">
            <v>-0.38500000000000001</v>
          </cell>
        </row>
        <row r="111">
          <cell r="C111">
            <v>-0.27500000000000002</v>
          </cell>
          <cell r="D111">
            <v>-0.38500000000000001</v>
          </cell>
        </row>
        <row r="112">
          <cell r="C112">
            <v>-0.27500000000000002</v>
          </cell>
          <cell r="D112">
            <v>-0.11</v>
          </cell>
        </row>
        <row r="113">
          <cell r="C113">
            <v>0.48366633057594299</v>
          </cell>
          <cell r="D113">
            <v>0</v>
          </cell>
        </row>
        <row r="114">
          <cell r="C114">
            <v>-0.17</v>
          </cell>
          <cell r="D114">
            <v>0</v>
          </cell>
        </row>
        <row r="115">
          <cell r="C115">
            <v>-0.18</v>
          </cell>
          <cell r="D115">
            <v>2.6151329278945928E-3</v>
          </cell>
        </row>
        <row r="116">
          <cell r="C116">
            <v>0.87302075624465947</v>
          </cell>
          <cell r="D116">
            <v>0.92223640680313101</v>
          </cell>
        </row>
        <row r="117">
          <cell r="C117">
            <v>-0.09</v>
          </cell>
          <cell r="D117">
            <v>0</v>
          </cell>
        </row>
        <row r="118">
          <cell r="C118">
            <v>0.46708419919013966</v>
          </cell>
          <cell r="D118">
            <v>6.4287891983985893E-2</v>
          </cell>
        </row>
        <row r="119">
          <cell r="C119">
            <v>-0.01</v>
          </cell>
          <cell r="D119">
            <v>0</v>
          </cell>
        </row>
        <row r="120">
          <cell r="C120">
            <v>-0.27500000000000002</v>
          </cell>
          <cell r="D120">
            <v>-0.25</v>
          </cell>
        </row>
        <row r="121">
          <cell r="C121">
            <v>-0.27500000000000002</v>
          </cell>
          <cell r="D121">
            <v>-0.38500000000000001</v>
          </cell>
        </row>
        <row r="122">
          <cell r="C122">
            <v>-0.04</v>
          </cell>
          <cell r="D122">
            <v>0</v>
          </cell>
        </row>
        <row r="123">
          <cell r="C123">
            <v>0.22668409943580628</v>
          </cell>
          <cell r="D123">
            <v>0</v>
          </cell>
        </row>
        <row r="124">
          <cell r="C124">
            <v>0.56031509041786187</v>
          </cell>
          <cell r="D124">
            <v>0</v>
          </cell>
        </row>
        <row r="125">
          <cell r="C125">
            <v>-0.27500000000000002</v>
          </cell>
          <cell r="D125">
            <v>-0.38500000000000001</v>
          </cell>
        </row>
        <row r="126">
          <cell r="C126">
            <v>-0.23</v>
          </cell>
          <cell r="D126">
            <v>0</v>
          </cell>
        </row>
        <row r="127">
          <cell r="C127">
            <v>-0.27500000000000002</v>
          </cell>
          <cell r="D127">
            <v>-0.03</v>
          </cell>
        </row>
        <row r="128">
          <cell r="C128">
            <v>-0.13</v>
          </cell>
          <cell r="D128">
            <v>-0.22</v>
          </cell>
        </row>
        <row r="129">
          <cell r="C129">
            <v>-0.27500000000000002</v>
          </cell>
          <cell r="D129">
            <v>-0.38500000000000001</v>
          </cell>
        </row>
        <row r="130">
          <cell r="C130">
            <v>-0.27500000000000002</v>
          </cell>
          <cell r="D130">
            <v>-0.38500000000000001</v>
          </cell>
        </row>
        <row r="131">
          <cell r="C131">
            <v>0.32929610610008242</v>
          </cell>
          <cell r="D131">
            <v>3.777493834495544</v>
          </cell>
        </row>
        <row r="132">
          <cell r="C132">
            <v>0.43274883627891536</v>
          </cell>
          <cell r="D132">
            <v>0</v>
          </cell>
        </row>
        <row r="133">
          <cell r="C133">
            <v>-0.27500000000000002</v>
          </cell>
          <cell r="D133">
            <v>-0.38500000000000001</v>
          </cell>
        </row>
        <row r="134">
          <cell r="C134">
            <v>-0.27500000000000002</v>
          </cell>
          <cell r="D134">
            <v>-0.38500000000000001</v>
          </cell>
        </row>
        <row r="135">
          <cell r="C135">
            <v>0.34872077107429511</v>
          </cell>
          <cell r="D135">
            <v>0</v>
          </cell>
        </row>
        <row r="136">
          <cell r="C136">
            <v>-0.27500000000000002</v>
          </cell>
          <cell r="D136">
            <v>4.0907213091850289E-2</v>
          </cell>
        </row>
        <row r="137">
          <cell r="C137">
            <v>-0.14000000000000001</v>
          </cell>
          <cell r="D137">
            <v>5.1776736974716193E-3</v>
          </cell>
        </row>
        <row r="138">
          <cell r="C138">
            <v>0.72661772966384919</v>
          </cell>
          <cell r="D138">
            <v>2.2462808370590213</v>
          </cell>
        </row>
        <row r="139">
          <cell r="C139">
            <v>-0.27500000000000002</v>
          </cell>
          <cell r="D139">
            <v>-0.38500000000000001</v>
          </cell>
        </row>
        <row r="140">
          <cell r="C140">
            <v>0.36071680188179012</v>
          </cell>
          <cell r="D140">
            <v>0</v>
          </cell>
        </row>
        <row r="141">
          <cell r="C141">
            <v>-0.27500000000000002</v>
          </cell>
          <cell r="D141">
            <v>-0.38500000000000001</v>
          </cell>
        </row>
        <row r="142">
          <cell r="C142">
            <v>-0.27500000000000002</v>
          </cell>
          <cell r="D142">
            <v>1.1784258723258974</v>
          </cell>
        </row>
        <row r="143">
          <cell r="C143">
            <v>-0.27500000000000002</v>
          </cell>
          <cell r="D143">
            <v>0</v>
          </cell>
        </row>
        <row r="144">
          <cell r="C144">
            <v>-0.27500000000000002</v>
          </cell>
          <cell r="D144">
            <v>-0.38500000000000001</v>
          </cell>
        </row>
        <row r="145">
          <cell r="C145">
            <v>-0.27500000000000002</v>
          </cell>
          <cell r="D145">
            <v>-0.38500000000000001</v>
          </cell>
        </row>
        <row r="146">
          <cell r="C146">
            <v>-0.27500000000000002</v>
          </cell>
          <cell r="D146">
            <v>-0.38500000000000001</v>
          </cell>
        </row>
        <row r="147">
          <cell r="C147">
            <v>-7.0000000000000007E-2</v>
          </cell>
          <cell r="D147">
            <v>0</v>
          </cell>
        </row>
        <row r="148">
          <cell r="C148">
            <v>0.37321881651878352</v>
          </cell>
          <cell r="D148">
            <v>0</v>
          </cell>
        </row>
        <row r="149">
          <cell r="C149">
            <v>-0.27500000000000002</v>
          </cell>
          <cell r="D149">
            <v>-0.38500000000000001</v>
          </cell>
        </row>
        <row r="150">
          <cell r="C150">
            <v>-0.27500000000000002</v>
          </cell>
          <cell r="D150">
            <v>-0.02</v>
          </cell>
        </row>
        <row r="151">
          <cell r="C151">
            <v>-0.27500000000000002</v>
          </cell>
          <cell r="D151">
            <v>-0.38500000000000001</v>
          </cell>
        </row>
        <row r="152">
          <cell r="C152">
            <v>-0.27500000000000002</v>
          </cell>
          <cell r="D152">
            <v>-0.05</v>
          </cell>
        </row>
        <row r="153">
          <cell r="C153">
            <v>0.83081799745559692</v>
          </cell>
          <cell r="D153">
            <v>0.82960833311080928</v>
          </cell>
        </row>
        <row r="154">
          <cell r="C154">
            <v>-0.27500000000000002</v>
          </cell>
          <cell r="D154">
            <v>-0.38500000000000001</v>
          </cell>
        </row>
        <row r="155">
          <cell r="C155">
            <v>-0.1</v>
          </cell>
          <cell r="D155">
            <v>0.61343068480491647</v>
          </cell>
        </row>
        <row r="156">
          <cell r="C156">
            <v>-0.27500000000000002</v>
          </cell>
          <cell r="D156">
            <v>0</v>
          </cell>
        </row>
        <row r="157">
          <cell r="C157">
            <v>-0.16</v>
          </cell>
          <cell r="D157">
            <v>0</v>
          </cell>
        </row>
        <row r="158">
          <cell r="C158">
            <v>0.31848224997520458</v>
          </cell>
          <cell r="D158">
            <v>1.6842576861381537E-2</v>
          </cell>
        </row>
        <row r="159">
          <cell r="C159">
            <v>-0.27500000000000002</v>
          </cell>
          <cell r="D159">
            <v>-0.38500000000000001</v>
          </cell>
        </row>
        <row r="160">
          <cell r="C160">
            <v>-0.27500000000000002</v>
          </cell>
          <cell r="D160">
            <v>0</v>
          </cell>
        </row>
        <row r="161">
          <cell r="C161">
            <v>-0.27500000000000002</v>
          </cell>
          <cell r="D161">
            <v>-0.27</v>
          </cell>
        </row>
        <row r="162">
          <cell r="C162">
            <v>-0.27500000000000002</v>
          </cell>
          <cell r="D162">
            <v>-0.14000000000000001</v>
          </cell>
        </row>
        <row r="163">
          <cell r="C163">
            <v>-0.27500000000000002</v>
          </cell>
          <cell r="D163">
            <v>-0.38500000000000001</v>
          </cell>
        </row>
        <row r="164">
          <cell r="C164">
            <v>-0.19</v>
          </cell>
          <cell r="D164">
            <v>3.4446910023689284E-2</v>
          </cell>
        </row>
        <row r="165">
          <cell r="C165">
            <v>-0.27500000000000002</v>
          </cell>
          <cell r="D165">
            <v>-0.09</v>
          </cell>
        </row>
        <row r="166">
          <cell r="C166">
            <v>-0.27500000000000002</v>
          </cell>
          <cell r="D166">
            <v>-0.2</v>
          </cell>
        </row>
        <row r="167">
          <cell r="C167">
            <v>-0.27500000000000002</v>
          </cell>
          <cell r="D167">
            <v>-0.38500000000000001</v>
          </cell>
        </row>
        <row r="168">
          <cell r="C168">
            <v>0.58818737864494341</v>
          </cell>
          <cell r="D168">
            <v>0</v>
          </cell>
        </row>
        <row r="169">
          <cell r="C169">
            <v>0.25193457007408149</v>
          </cell>
          <cell r="D169">
            <v>0</v>
          </cell>
        </row>
        <row r="170">
          <cell r="C170">
            <v>-0.27500000000000002</v>
          </cell>
          <cell r="D170">
            <v>-0.22</v>
          </cell>
        </row>
        <row r="171">
          <cell r="C171">
            <v>1.1977783083915712</v>
          </cell>
          <cell r="D171">
            <v>0</v>
          </cell>
        </row>
        <row r="172">
          <cell r="C172">
            <v>-0.27500000000000002</v>
          </cell>
          <cell r="D172">
            <v>-0.38500000000000001</v>
          </cell>
        </row>
        <row r="173">
          <cell r="C173">
            <v>-0.08</v>
          </cell>
          <cell r="D173">
            <v>1.0869539856910706</v>
          </cell>
        </row>
        <row r="174">
          <cell r="C174">
            <v>-0.27500000000000002</v>
          </cell>
          <cell r="D174">
            <v>-0.38500000000000001</v>
          </cell>
        </row>
        <row r="175">
          <cell r="C175">
            <v>-0.27500000000000002</v>
          </cell>
          <cell r="D175">
            <v>-0.38500000000000001</v>
          </cell>
        </row>
        <row r="176">
          <cell r="C176">
            <v>-0.25</v>
          </cell>
          <cell r="D176">
            <v>0</v>
          </cell>
        </row>
        <row r="177">
          <cell r="C177">
            <v>-0.1</v>
          </cell>
          <cell r="D177">
            <v>9.6387189626693737E-2</v>
          </cell>
        </row>
        <row r="178">
          <cell r="C178">
            <v>-0.27500000000000002</v>
          </cell>
          <cell r="D178">
            <v>-0.38500000000000001</v>
          </cell>
        </row>
        <row r="179">
          <cell r="C179">
            <v>0.4593724429607392</v>
          </cell>
          <cell r="D179">
            <v>0</v>
          </cell>
        </row>
        <row r="180">
          <cell r="C180">
            <v>-0.27500000000000002</v>
          </cell>
          <cell r="D180">
            <v>-0.38500000000000001</v>
          </cell>
        </row>
        <row r="181">
          <cell r="C181">
            <v>-0.06</v>
          </cell>
          <cell r="D181">
            <v>2.0018851518630978</v>
          </cell>
        </row>
        <row r="182">
          <cell r="C182">
            <v>-0.27500000000000002</v>
          </cell>
          <cell r="D182">
            <v>-0.38500000000000001</v>
          </cell>
        </row>
        <row r="183">
          <cell r="C183">
            <v>-0.27500000000000002</v>
          </cell>
          <cell r="D183">
            <v>-0.23</v>
          </cell>
        </row>
        <row r="184">
          <cell r="C184">
            <v>-0.27500000000000002</v>
          </cell>
          <cell r="D184">
            <v>-0.38500000000000001</v>
          </cell>
        </row>
        <row r="185">
          <cell r="C185">
            <v>0.32177100777626044</v>
          </cell>
          <cell r="D185">
            <v>2.1481721162796026</v>
          </cell>
        </row>
        <row r="186">
          <cell r="C186">
            <v>0.3371010005474091</v>
          </cell>
          <cell r="D186">
            <v>0</v>
          </cell>
        </row>
        <row r="187">
          <cell r="C187">
            <v>0.43175494074821474</v>
          </cell>
          <cell r="D187">
            <v>0.96032532453536978</v>
          </cell>
        </row>
        <row r="188">
          <cell r="C188">
            <v>-0.16</v>
          </cell>
          <cell r="D188">
            <v>-0.14000000000000001</v>
          </cell>
        </row>
        <row r="189">
          <cell r="C189">
            <v>0.34130156636238096</v>
          </cell>
          <cell r="D189">
            <v>1.6007920622825622</v>
          </cell>
        </row>
        <row r="190">
          <cell r="C190">
            <v>0.55133183598518387</v>
          </cell>
          <cell r="D190">
            <v>0.21728031039237977</v>
          </cell>
        </row>
        <row r="191">
          <cell r="C191">
            <v>-0.27500000000000002</v>
          </cell>
          <cell r="D191">
            <v>-0.38500000000000001</v>
          </cell>
        </row>
        <row r="192">
          <cell r="C192">
            <v>-0.27500000000000002</v>
          </cell>
          <cell r="D192">
            <v>-0.23</v>
          </cell>
        </row>
        <row r="193">
          <cell r="C193">
            <v>-0.27500000000000002</v>
          </cell>
          <cell r="D193">
            <v>-0.38500000000000001</v>
          </cell>
        </row>
        <row r="194">
          <cell r="C194">
            <v>0.4537355482578278</v>
          </cell>
          <cell r="D194">
            <v>4.0295049548149123E-2</v>
          </cell>
        </row>
        <row r="195">
          <cell r="C195">
            <v>-0.12</v>
          </cell>
          <cell r="D195">
            <v>0</v>
          </cell>
        </row>
        <row r="196">
          <cell r="C196">
            <v>0</v>
          </cell>
          <cell r="D196">
            <v>1.682993566989899</v>
          </cell>
        </row>
        <row r="197">
          <cell r="C197">
            <v>-0.27500000000000002</v>
          </cell>
          <cell r="D197">
            <v>-0.38500000000000001</v>
          </cell>
        </row>
        <row r="198">
          <cell r="C198">
            <v>2.7388619184494019</v>
          </cell>
          <cell r="D198">
            <v>3.6515112638473513</v>
          </cell>
        </row>
        <row r="199">
          <cell r="C199">
            <v>-0.27500000000000002</v>
          </cell>
          <cell r="D199">
            <v>-0.38500000000000001</v>
          </cell>
        </row>
        <row r="200">
          <cell r="C200">
            <v>-0.27500000000000002</v>
          </cell>
          <cell r="D200">
            <v>-0.38500000000000001</v>
          </cell>
        </row>
        <row r="201">
          <cell r="C201">
            <v>-0.27500000000000002</v>
          </cell>
          <cell r="D201">
            <v>-0.38500000000000001</v>
          </cell>
        </row>
        <row r="202">
          <cell r="C202">
            <v>1.0810733675956727</v>
          </cell>
          <cell r="D202">
            <v>1.2434777617454531</v>
          </cell>
        </row>
        <row r="203">
          <cell r="C203">
            <v>-0.27500000000000002</v>
          </cell>
          <cell r="D203">
            <v>-0.38500000000000001</v>
          </cell>
        </row>
        <row r="204">
          <cell r="C204">
            <v>-0.27500000000000002</v>
          </cell>
          <cell r="D204">
            <v>-0.38500000000000001</v>
          </cell>
        </row>
        <row r="205">
          <cell r="C205">
            <v>0.44942668080329895</v>
          </cell>
          <cell r="D205">
            <v>0.22315170168876647</v>
          </cell>
        </row>
        <row r="206">
          <cell r="C206">
            <v>-0.27500000000000002</v>
          </cell>
          <cell r="D206">
            <v>-0.38500000000000001</v>
          </cell>
        </row>
        <row r="207">
          <cell r="C207">
            <v>0.2868887603282928</v>
          </cell>
          <cell r="D207">
            <v>0.11906760334968569</v>
          </cell>
        </row>
        <row r="208">
          <cell r="C208">
            <v>-0.27500000000000002</v>
          </cell>
          <cell r="D208">
            <v>-0.14000000000000001</v>
          </cell>
        </row>
        <row r="209">
          <cell r="C209">
            <v>-0.14000000000000001</v>
          </cell>
          <cell r="D209">
            <v>0</v>
          </cell>
        </row>
        <row r="210">
          <cell r="C210">
            <v>-0.27500000000000002</v>
          </cell>
          <cell r="D210">
            <v>-0.38500000000000001</v>
          </cell>
        </row>
        <row r="211">
          <cell r="C211">
            <v>-0.06</v>
          </cell>
          <cell r="D211">
            <v>0</v>
          </cell>
        </row>
        <row r="212">
          <cell r="C212">
            <v>-0.27500000000000002</v>
          </cell>
          <cell r="D212">
            <v>-0.38500000000000001</v>
          </cell>
        </row>
        <row r="213">
          <cell r="C213">
            <v>-0.27500000000000002</v>
          </cell>
          <cell r="D213">
            <v>-0.05</v>
          </cell>
        </row>
        <row r="214">
          <cell r="C214">
            <v>-0.27500000000000002</v>
          </cell>
          <cell r="D214">
            <v>-0.38500000000000001</v>
          </cell>
        </row>
        <row r="215">
          <cell r="C215">
            <v>0.51436000466346743</v>
          </cell>
          <cell r="D215">
            <v>0.6417937934398652</v>
          </cell>
        </row>
        <row r="216">
          <cell r="C216">
            <v>0.61782920956611631</v>
          </cell>
          <cell r="D216">
            <v>0.14951636195182802</v>
          </cell>
        </row>
        <row r="217">
          <cell r="C217">
            <v>-0.27500000000000002</v>
          </cell>
          <cell r="D217">
            <v>-0.17</v>
          </cell>
        </row>
        <row r="218">
          <cell r="C218">
            <v>-0.16</v>
          </cell>
          <cell r="D218">
            <v>0</v>
          </cell>
        </row>
        <row r="219">
          <cell r="C219">
            <v>-0.27500000000000002</v>
          </cell>
          <cell r="D219">
            <v>-0.38500000000000001</v>
          </cell>
        </row>
        <row r="220">
          <cell r="C220">
            <v>-0.27500000000000002</v>
          </cell>
          <cell r="D220">
            <v>-0.38500000000000001</v>
          </cell>
        </row>
        <row r="221">
          <cell r="C221">
            <v>0.48628603816032401</v>
          </cell>
          <cell r="D221">
            <v>1.3046237349510199</v>
          </cell>
        </row>
        <row r="222">
          <cell r="C222">
            <v>-0.27500000000000002</v>
          </cell>
          <cell r="D222">
            <v>-0.38500000000000001</v>
          </cell>
        </row>
        <row r="223">
          <cell r="C223">
            <v>-0.27500000000000002</v>
          </cell>
          <cell r="D223">
            <v>-0.38500000000000001</v>
          </cell>
        </row>
        <row r="224">
          <cell r="C224">
            <v>-0.26</v>
          </cell>
          <cell r="D224">
            <v>0</v>
          </cell>
        </row>
        <row r="225">
          <cell r="C225">
            <v>-0.24</v>
          </cell>
          <cell r="D225">
            <v>1.6383515238761903</v>
          </cell>
        </row>
        <row r="226">
          <cell r="C226">
            <v>-0.27500000000000002</v>
          </cell>
          <cell r="D226">
            <v>-0.38500000000000001</v>
          </cell>
        </row>
        <row r="227">
          <cell r="C227">
            <v>-0.27500000000000002</v>
          </cell>
          <cell r="D227">
            <v>-0.38500000000000001</v>
          </cell>
        </row>
        <row r="228">
          <cell r="C228">
            <v>-0.27500000000000002</v>
          </cell>
          <cell r="D228">
            <v>-0.38500000000000001</v>
          </cell>
        </row>
        <row r="229">
          <cell r="C229">
            <v>2.0231949567794802</v>
          </cell>
          <cell r="D229">
            <v>2.0375566720962524</v>
          </cell>
        </row>
        <row r="230">
          <cell r="C230">
            <v>-0.27500000000000002</v>
          </cell>
          <cell r="D230">
            <v>-0.38500000000000001</v>
          </cell>
        </row>
        <row r="231">
          <cell r="C231">
            <v>0.73614856004714957</v>
          </cell>
          <cell r="D231">
            <v>0</v>
          </cell>
        </row>
        <row r="232">
          <cell r="C232">
            <v>-0.27500000000000002</v>
          </cell>
          <cell r="D232">
            <v>-0.38500000000000001</v>
          </cell>
        </row>
        <row r="233">
          <cell r="C233">
            <v>1.5183243155479431</v>
          </cell>
          <cell r="D233">
            <v>0.72722660303115871</v>
          </cell>
        </row>
        <row r="234">
          <cell r="C234">
            <v>1.0808729767799379</v>
          </cell>
          <cell r="D234">
            <v>0.21866258978843692</v>
          </cell>
        </row>
        <row r="235">
          <cell r="C235">
            <v>-0.27500000000000002</v>
          </cell>
          <cell r="D235">
            <v>7.3089829087257391E-2</v>
          </cell>
        </row>
        <row r="236">
          <cell r="C236">
            <v>0.28187758326530465</v>
          </cell>
          <cell r="D236">
            <v>0.90125359296798702</v>
          </cell>
        </row>
        <row r="237">
          <cell r="C237">
            <v>-0.22</v>
          </cell>
          <cell r="D237">
            <v>0</v>
          </cell>
        </row>
        <row r="238">
          <cell r="C238">
            <v>-0.27500000000000002</v>
          </cell>
          <cell r="D238">
            <v>-0.38500000000000001</v>
          </cell>
        </row>
        <row r="239">
          <cell r="C239">
            <v>0.30659644007682796</v>
          </cell>
          <cell r="D239">
            <v>0</v>
          </cell>
        </row>
        <row r="240">
          <cell r="C240">
            <v>0.27878085970878608</v>
          </cell>
          <cell r="D240">
            <v>0</v>
          </cell>
        </row>
        <row r="241">
          <cell r="C241">
            <v>-0.27500000000000002</v>
          </cell>
          <cell r="D241">
            <v>-0.26</v>
          </cell>
        </row>
        <row r="242">
          <cell r="C242">
            <v>-0.27500000000000002</v>
          </cell>
          <cell r="D242">
            <v>-0.38500000000000001</v>
          </cell>
        </row>
        <row r="243">
          <cell r="C243">
            <v>-0.27500000000000002</v>
          </cell>
          <cell r="D243">
            <v>0.3644770801067353</v>
          </cell>
        </row>
        <row r="244">
          <cell r="C244">
            <v>-0.27500000000000002</v>
          </cell>
          <cell r="D244">
            <v>-0.14000000000000001</v>
          </cell>
        </row>
        <row r="245">
          <cell r="C245">
            <v>1.0003674149513246</v>
          </cell>
          <cell r="D245">
            <v>0.93974701166152941</v>
          </cell>
        </row>
        <row r="246">
          <cell r="C246">
            <v>0.38647497296333311</v>
          </cell>
          <cell r="D246">
            <v>5.4141995310783383E-2</v>
          </cell>
        </row>
        <row r="247">
          <cell r="C247">
            <v>0</v>
          </cell>
          <cell r="D247">
            <v>0.33725011944770811</v>
          </cell>
        </row>
        <row r="248">
          <cell r="C248">
            <v>1.0256775021553037</v>
          </cell>
          <cell r="D248">
            <v>1.3014978766441347</v>
          </cell>
        </row>
        <row r="249">
          <cell r="C249">
            <v>2.886884522438049</v>
          </cell>
          <cell r="D249">
            <v>0.72769750356674212</v>
          </cell>
        </row>
        <row r="250">
          <cell r="C250">
            <v>-0.27500000000000002</v>
          </cell>
          <cell r="D250">
            <v>-0.38500000000000001</v>
          </cell>
        </row>
        <row r="251">
          <cell r="C251">
            <v>-0.27500000000000002</v>
          </cell>
          <cell r="D251">
            <v>-0.38500000000000001</v>
          </cell>
        </row>
        <row r="252">
          <cell r="C252">
            <v>0.33782507777214044</v>
          </cell>
          <cell r="D252">
            <v>0.82222660779953016</v>
          </cell>
        </row>
        <row r="253">
          <cell r="C253">
            <v>0.22511077523231507</v>
          </cell>
          <cell r="D253">
            <v>5.5251416563987729E-2</v>
          </cell>
        </row>
        <row r="254">
          <cell r="C254">
            <v>0.4518169820308684</v>
          </cell>
          <cell r="D254">
            <v>0</v>
          </cell>
        </row>
        <row r="255">
          <cell r="C255">
            <v>-0.27500000000000002</v>
          </cell>
          <cell r="D255">
            <v>-0.12</v>
          </cell>
        </row>
        <row r="256">
          <cell r="C256">
            <v>-0.27500000000000002</v>
          </cell>
          <cell r="D256">
            <v>-7.0000000000000007E-2</v>
          </cell>
        </row>
        <row r="257">
          <cell r="C257">
            <v>-0.27500000000000002</v>
          </cell>
          <cell r="D257">
            <v>3.1222889661788944</v>
          </cell>
        </row>
        <row r="258">
          <cell r="C258">
            <v>-0.23</v>
          </cell>
          <cell r="D258">
            <v>0</v>
          </cell>
        </row>
        <row r="259">
          <cell r="C259">
            <v>-0.27500000000000002</v>
          </cell>
          <cell r="D259">
            <v>-0.38500000000000001</v>
          </cell>
        </row>
        <row r="260">
          <cell r="C260">
            <v>0.13483036160469056</v>
          </cell>
          <cell r="D260">
            <v>0</v>
          </cell>
        </row>
        <row r="261">
          <cell r="C261">
            <v>-0.27500000000000002</v>
          </cell>
          <cell r="D261">
            <v>-0.14000000000000001</v>
          </cell>
        </row>
        <row r="262">
          <cell r="C262">
            <v>-0.27500000000000002</v>
          </cell>
          <cell r="D262">
            <v>1.4547304272651673</v>
          </cell>
        </row>
        <row r="263">
          <cell r="C263">
            <v>-0.27500000000000002</v>
          </cell>
          <cell r="D263">
            <v>-0.38500000000000001</v>
          </cell>
        </row>
        <row r="264">
          <cell r="C264">
            <v>-0.27500000000000002</v>
          </cell>
          <cell r="D264">
            <v>-0.38500000000000001</v>
          </cell>
        </row>
        <row r="265">
          <cell r="C265">
            <v>0.86553632020950322</v>
          </cell>
          <cell r="D265">
            <v>0</v>
          </cell>
        </row>
        <row r="266">
          <cell r="C266">
            <v>-0.27500000000000002</v>
          </cell>
          <cell r="D266">
            <v>-0.38500000000000001</v>
          </cell>
        </row>
        <row r="267">
          <cell r="C267">
            <v>-0.27500000000000002</v>
          </cell>
          <cell r="D267">
            <v>-0.38500000000000001</v>
          </cell>
        </row>
        <row r="268">
          <cell r="C268">
            <v>-0.27500000000000002</v>
          </cell>
          <cell r="D268">
            <v>-0.38500000000000001</v>
          </cell>
        </row>
        <row r="269">
          <cell r="C269">
            <v>-0.27500000000000002</v>
          </cell>
          <cell r="D269">
            <v>-0.38500000000000001</v>
          </cell>
        </row>
        <row r="270">
          <cell r="C270">
            <v>-0.21</v>
          </cell>
          <cell r="D270">
            <v>-0.19</v>
          </cell>
        </row>
        <row r="271">
          <cell r="C271">
            <v>-0.27500000000000002</v>
          </cell>
          <cell r="D271">
            <v>-7.0000000000000007E-2</v>
          </cell>
        </row>
        <row r="272">
          <cell r="C272">
            <v>0.42297622561454784</v>
          </cell>
          <cell r="D272">
            <v>5.5328318476676935E-2</v>
          </cell>
        </row>
        <row r="273">
          <cell r="C273">
            <v>-0.27500000000000002</v>
          </cell>
          <cell r="D273">
            <v>-0.03</v>
          </cell>
        </row>
        <row r="274">
          <cell r="C274">
            <v>-0.05</v>
          </cell>
          <cell r="D274">
            <v>0.96454128026962271</v>
          </cell>
        </row>
        <row r="275">
          <cell r="C275">
            <v>-0.27500000000000002</v>
          </cell>
          <cell r="D275">
            <v>-0.02</v>
          </cell>
        </row>
        <row r="276">
          <cell r="C276">
            <v>0.33066014647483832</v>
          </cell>
          <cell r="D276">
            <v>0</v>
          </cell>
        </row>
        <row r="277">
          <cell r="C277">
            <v>-0.27500000000000002</v>
          </cell>
          <cell r="D277">
            <v>-0.38500000000000001</v>
          </cell>
        </row>
        <row r="278">
          <cell r="C278">
            <v>0.5258812248706819</v>
          </cell>
          <cell r="D278">
            <v>0.59557517170906071</v>
          </cell>
        </row>
        <row r="279">
          <cell r="C279">
            <v>-0.27500000000000002</v>
          </cell>
          <cell r="D279">
            <v>-0.38500000000000001</v>
          </cell>
        </row>
        <row r="280">
          <cell r="C280">
            <v>-0.27500000000000002</v>
          </cell>
          <cell r="D280">
            <v>-0.26</v>
          </cell>
        </row>
        <row r="281">
          <cell r="C281">
            <v>-0.05</v>
          </cell>
          <cell r="D281">
            <v>4.0701010823249825E-2</v>
          </cell>
        </row>
        <row r="282">
          <cell r="C282">
            <v>-0.27500000000000002</v>
          </cell>
          <cell r="D282">
            <v>-0.38500000000000001</v>
          </cell>
        </row>
        <row r="283">
          <cell r="C283">
            <v>-0.27500000000000002</v>
          </cell>
          <cell r="D283">
            <v>-0.38500000000000001</v>
          </cell>
        </row>
        <row r="284">
          <cell r="C284">
            <v>0.48830347657203665</v>
          </cell>
          <cell r="D284">
            <v>0.57131302952766438</v>
          </cell>
        </row>
        <row r="285">
          <cell r="C285">
            <v>-0.27500000000000002</v>
          </cell>
          <cell r="D285">
            <v>-0.12</v>
          </cell>
        </row>
        <row r="286">
          <cell r="C286">
            <v>-0.27500000000000002</v>
          </cell>
          <cell r="D286">
            <v>-0.38500000000000001</v>
          </cell>
        </row>
        <row r="287">
          <cell r="C287">
            <v>-0.27500000000000002</v>
          </cell>
          <cell r="D287">
            <v>-0.38500000000000001</v>
          </cell>
        </row>
        <row r="288">
          <cell r="C288">
            <v>-0.27500000000000002</v>
          </cell>
          <cell r="D288">
            <v>-0.13</v>
          </cell>
        </row>
        <row r="289">
          <cell r="C289">
            <v>-0.27500000000000002</v>
          </cell>
          <cell r="D289">
            <v>-0.38500000000000001</v>
          </cell>
        </row>
        <row r="290">
          <cell r="C290">
            <v>0.56392093300819413</v>
          </cell>
          <cell r="D290">
            <v>0</v>
          </cell>
        </row>
        <row r="291">
          <cell r="C291">
            <v>0.42803838849067688</v>
          </cell>
          <cell r="D291">
            <v>2.9437479376792905E-2</v>
          </cell>
        </row>
        <row r="292">
          <cell r="C292">
            <v>-0.18</v>
          </cell>
          <cell r="D292">
            <v>9.0672692656517034E-2</v>
          </cell>
        </row>
        <row r="293">
          <cell r="C293">
            <v>-0.21</v>
          </cell>
          <cell r="D293">
            <v>0</v>
          </cell>
        </row>
        <row r="294">
          <cell r="C294">
            <v>0.37686737179756158</v>
          </cell>
          <cell r="D294">
            <v>0</v>
          </cell>
        </row>
        <row r="295">
          <cell r="C295">
            <v>-0.27500000000000002</v>
          </cell>
          <cell r="D295">
            <v>-0.38500000000000001</v>
          </cell>
        </row>
        <row r="296">
          <cell r="C296">
            <v>0.40322535634040835</v>
          </cell>
          <cell r="D296">
            <v>0</v>
          </cell>
        </row>
        <row r="297">
          <cell r="C297">
            <v>-0.1</v>
          </cell>
          <cell r="D297">
            <v>9.9973589181900045E-3</v>
          </cell>
        </row>
        <row r="298">
          <cell r="C298">
            <v>-0.27500000000000002</v>
          </cell>
          <cell r="D298">
            <v>-0.38500000000000001</v>
          </cell>
        </row>
        <row r="299">
          <cell r="C299">
            <v>-0.27500000000000002</v>
          </cell>
          <cell r="D299">
            <v>0</v>
          </cell>
        </row>
        <row r="300">
          <cell r="C300">
            <v>-0.27500000000000002</v>
          </cell>
          <cell r="D300">
            <v>0</v>
          </cell>
        </row>
        <row r="301">
          <cell r="C301">
            <v>-0.27500000000000002</v>
          </cell>
          <cell r="D301">
            <v>-0.38500000000000001</v>
          </cell>
        </row>
        <row r="302">
          <cell r="C302">
            <v>-0.06</v>
          </cell>
          <cell r="D302">
            <v>2.2443386912345889E-2</v>
          </cell>
        </row>
        <row r="303">
          <cell r="C303">
            <v>-0.02</v>
          </cell>
          <cell r="D303">
            <v>0.36015020012855536</v>
          </cell>
        </row>
        <row r="304">
          <cell r="C304">
            <v>-0.27500000000000002</v>
          </cell>
          <cell r="D304">
            <v>-0.38500000000000001</v>
          </cell>
        </row>
        <row r="305">
          <cell r="C305">
            <v>-0.27500000000000002</v>
          </cell>
          <cell r="D305">
            <v>-0.38500000000000001</v>
          </cell>
        </row>
        <row r="306">
          <cell r="C306">
            <v>-0.27500000000000002</v>
          </cell>
          <cell r="D306">
            <v>-0.38500000000000001</v>
          </cell>
        </row>
        <row r="307">
          <cell r="C307">
            <v>-0.27500000000000002</v>
          </cell>
          <cell r="D307">
            <v>-0.38500000000000001</v>
          </cell>
        </row>
        <row r="308">
          <cell r="C308">
            <v>0.16747109293937684</v>
          </cell>
          <cell r="D308">
            <v>0.10777325034141544</v>
          </cell>
        </row>
        <row r="309">
          <cell r="C309">
            <v>-0.27500000000000002</v>
          </cell>
          <cell r="D309">
            <v>-0.38500000000000001</v>
          </cell>
        </row>
        <row r="310">
          <cell r="C310">
            <v>-0.27500000000000002</v>
          </cell>
          <cell r="D310">
            <v>-0.38500000000000001</v>
          </cell>
        </row>
        <row r="311">
          <cell r="C311">
            <v>0.29310330748558056</v>
          </cell>
          <cell r="D311">
            <v>0</v>
          </cell>
        </row>
        <row r="312">
          <cell r="C312">
            <v>0.94091588258743286</v>
          </cell>
          <cell r="D312">
            <v>9.1342843055725123</v>
          </cell>
        </row>
        <row r="313">
          <cell r="C313">
            <v>-0.27500000000000002</v>
          </cell>
          <cell r="D313">
            <v>-0.38500000000000001</v>
          </cell>
        </row>
        <row r="314">
          <cell r="C314">
            <v>-0.27500000000000002</v>
          </cell>
          <cell r="D314">
            <v>-0.38500000000000001</v>
          </cell>
        </row>
        <row r="315">
          <cell r="C315">
            <v>-0.27500000000000002</v>
          </cell>
          <cell r="D315">
            <v>-0.21</v>
          </cell>
        </row>
        <row r="316">
          <cell r="C316">
            <v>-0.27500000000000002</v>
          </cell>
          <cell r="D316">
            <v>-0.38500000000000001</v>
          </cell>
        </row>
        <row r="317">
          <cell r="C317">
            <v>-0.27500000000000002</v>
          </cell>
          <cell r="D317">
            <v>-0.25</v>
          </cell>
        </row>
        <row r="318">
          <cell r="C318">
            <v>0.46689125895500183</v>
          </cell>
          <cell r="D318">
            <v>0</v>
          </cell>
        </row>
        <row r="319">
          <cell r="C319">
            <v>-0.27500000000000002</v>
          </cell>
          <cell r="D319">
            <v>-0.38500000000000001</v>
          </cell>
        </row>
        <row r="320">
          <cell r="C320">
            <v>1.1326940655708313</v>
          </cell>
          <cell r="D320">
            <v>0.80835498571395892</v>
          </cell>
        </row>
        <row r="321">
          <cell r="C321">
            <v>-0.27500000000000002</v>
          </cell>
          <cell r="D321">
            <v>6.1855933070182806E-2</v>
          </cell>
        </row>
        <row r="322">
          <cell r="C322">
            <v>-0.27500000000000002</v>
          </cell>
          <cell r="D322">
            <v>-0.18</v>
          </cell>
        </row>
        <row r="323">
          <cell r="C323">
            <v>-0.27500000000000002</v>
          </cell>
          <cell r="D323">
            <v>-0.09</v>
          </cell>
        </row>
        <row r="324">
          <cell r="C324">
            <v>-0.06</v>
          </cell>
          <cell r="D324">
            <v>0</v>
          </cell>
        </row>
        <row r="325">
          <cell r="C325">
            <v>-0.27500000000000002</v>
          </cell>
          <cell r="D325">
            <v>-0.38500000000000001</v>
          </cell>
        </row>
        <row r="326">
          <cell r="C326">
            <v>0.45181395411491387</v>
          </cell>
          <cell r="D326">
            <v>0</v>
          </cell>
        </row>
        <row r="327">
          <cell r="C327">
            <v>-0.27500000000000002</v>
          </cell>
          <cell r="D327">
            <v>-0.38500000000000001</v>
          </cell>
        </row>
        <row r="328">
          <cell r="C328">
            <v>1.9878381490707397</v>
          </cell>
          <cell r="D328">
            <v>-0.02</v>
          </cell>
        </row>
        <row r="329">
          <cell r="C329">
            <v>-0.04</v>
          </cell>
          <cell r="D329">
            <v>1.9875467061996459</v>
          </cell>
        </row>
        <row r="330">
          <cell r="C330">
            <v>-0.27500000000000002</v>
          </cell>
          <cell r="D330">
            <v>-0.38500000000000001</v>
          </cell>
        </row>
        <row r="331">
          <cell r="C331">
            <v>-0.03</v>
          </cell>
          <cell r="D331">
            <v>-0.2</v>
          </cell>
        </row>
        <row r="332">
          <cell r="C332">
            <v>-0.27500000000000002</v>
          </cell>
          <cell r="D332">
            <v>-0.27</v>
          </cell>
        </row>
        <row r="333">
          <cell r="C333">
            <v>0.46632660031318651</v>
          </cell>
          <cell r="D333">
            <v>0</v>
          </cell>
        </row>
        <row r="334">
          <cell r="C334">
            <v>-0.25</v>
          </cell>
          <cell r="D334">
            <v>0.52280552983284001</v>
          </cell>
        </row>
        <row r="335">
          <cell r="C335">
            <v>0.55685008168220529</v>
          </cell>
          <cell r="D335">
            <v>0</v>
          </cell>
        </row>
        <row r="336">
          <cell r="C336">
            <v>-0.27500000000000002</v>
          </cell>
          <cell r="D336">
            <v>-0.38500000000000001</v>
          </cell>
        </row>
        <row r="337">
          <cell r="C337">
            <v>0.63509406447410599</v>
          </cell>
          <cell r="D337">
            <v>0</v>
          </cell>
        </row>
        <row r="338">
          <cell r="C338">
            <v>0.49067906737327571</v>
          </cell>
          <cell r="D338">
            <v>9.8092228174209602E-3</v>
          </cell>
        </row>
        <row r="339">
          <cell r="C339">
            <v>-0.27500000000000002</v>
          </cell>
          <cell r="D339">
            <v>-0.38500000000000001</v>
          </cell>
        </row>
        <row r="340">
          <cell r="C340">
            <v>-0.27500000000000002</v>
          </cell>
          <cell r="D340">
            <v>-0.38500000000000001</v>
          </cell>
        </row>
        <row r="341">
          <cell r="C341">
            <v>1.0213059306144714</v>
          </cell>
          <cell r="D341">
            <v>1.404317820072174</v>
          </cell>
        </row>
        <row r="342">
          <cell r="C342">
            <v>-0.27500000000000002</v>
          </cell>
          <cell r="D342">
            <v>-0.38500000000000001</v>
          </cell>
        </row>
        <row r="343">
          <cell r="C343">
            <v>-0.23</v>
          </cell>
          <cell r="D343">
            <v>0</v>
          </cell>
        </row>
        <row r="344">
          <cell r="C344">
            <v>1.1968253254890444</v>
          </cell>
          <cell r="D344">
            <v>0.88379739522933964</v>
          </cell>
        </row>
        <row r="345">
          <cell r="C345">
            <v>-0.27500000000000002</v>
          </cell>
          <cell r="D345">
            <v>-0.38500000000000001</v>
          </cell>
        </row>
        <row r="346">
          <cell r="C346">
            <v>0.6069723665714265</v>
          </cell>
          <cell r="D346">
            <v>0</v>
          </cell>
        </row>
        <row r="347">
          <cell r="C347">
            <v>-0.27500000000000002</v>
          </cell>
          <cell r="D347">
            <v>-0.2</v>
          </cell>
        </row>
        <row r="348">
          <cell r="C348">
            <v>0.56469363570213316</v>
          </cell>
          <cell r="D348">
            <v>3.2180903673171994</v>
          </cell>
        </row>
        <row r="349">
          <cell r="C349">
            <v>-0.27500000000000002</v>
          </cell>
          <cell r="D349">
            <v>-0.38500000000000001</v>
          </cell>
        </row>
        <row r="350">
          <cell r="C350">
            <v>0.43018776774406431</v>
          </cell>
          <cell r="D350">
            <v>0</v>
          </cell>
        </row>
        <row r="351">
          <cell r="C351">
            <v>-0.27500000000000002</v>
          </cell>
          <cell r="D351">
            <v>-0.38500000000000001</v>
          </cell>
        </row>
        <row r="352">
          <cell r="C352">
            <v>-0.27500000000000002</v>
          </cell>
          <cell r="D352">
            <v>-0.38500000000000001</v>
          </cell>
        </row>
        <row r="353">
          <cell r="C353">
            <v>-0.27500000000000002</v>
          </cell>
          <cell r="D353">
            <v>-0.38500000000000001</v>
          </cell>
        </row>
        <row r="354">
          <cell r="C354">
            <v>-0.27500000000000002</v>
          </cell>
          <cell r="D354">
            <v>-0.38500000000000001</v>
          </cell>
        </row>
        <row r="355">
          <cell r="C355">
            <v>-0.27500000000000002</v>
          </cell>
          <cell r="D355">
            <v>-0.38500000000000001</v>
          </cell>
        </row>
        <row r="356">
          <cell r="C356">
            <v>-0.17</v>
          </cell>
          <cell r="D356">
            <v>5.4448536038398748E-2</v>
          </cell>
        </row>
        <row r="357">
          <cell r="C357">
            <v>-0.27500000000000002</v>
          </cell>
          <cell r="D357">
            <v>-0.25</v>
          </cell>
        </row>
        <row r="358">
          <cell r="C358">
            <v>-0.27500000000000002</v>
          </cell>
          <cell r="D358">
            <v>-0.15</v>
          </cell>
        </row>
        <row r="359">
          <cell r="C359">
            <v>0.53328076004982006</v>
          </cell>
          <cell r="D359">
            <v>0</v>
          </cell>
        </row>
        <row r="360">
          <cell r="C360">
            <v>0.3521026074886322</v>
          </cell>
          <cell r="D360">
            <v>0</v>
          </cell>
        </row>
        <row r="361">
          <cell r="C361">
            <v>0.96818619966506958</v>
          </cell>
          <cell r="D361">
            <v>0.97150670289993291</v>
          </cell>
        </row>
        <row r="362">
          <cell r="C362">
            <v>-0.27500000000000002</v>
          </cell>
          <cell r="D362">
            <v>-0.38500000000000001</v>
          </cell>
        </row>
        <row r="363">
          <cell r="C363">
            <v>-0.06</v>
          </cell>
          <cell r="D363">
            <v>3.6165222525596619E-2</v>
          </cell>
        </row>
        <row r="364">
          <cell r="C364">
            <v>-0.09</v>
          </cell>
          <cell r="D364">
            <v>4.4356440067291265</v>
          </cell>
        </row>
        <row r="365">
          <cell r="C365">
            <v>-0.27500000000000002</v>
          </cell>
          <cell r="D365">
            <v>-0.38500000000000001</v>
          </cell>
        </row>
        <row r="366">
          <cell r="C366">
            <v>-0.27500000000000002</v>
          </cell>
          <cell r="D366">
            <v>-0.38500000000000001</v>
          </cell>
        </row>
        <row r="367">
          <cell r="C367">
            <v>0.74043649435043335</v>
          </cell>
          <cell r="D367">
            <v>0</v>
          </cell>
        </row>
        <row r="368">
          <cell r="C368">
            <v>-0.14000000000000001</v>
          </cell>
          <cell r="D368">
            <v>-0.15</v>
          </cell>
        </row>
        <row r="369">
          <cell r="C369">
            <v>0.2372719347476959</v>
          </cell>
          <cell r="D369">
            <v>1.2094233870506286</v>
          </cell>
        </row>
        <row r="370">
          <cell r="C370">
            <v>-0.27500000000000002</v>
          </cell>
          <cell r="D370">
            <v>-0.1</v>
          </cell>
        </row>
        <row r="371">
          <cell r="C371">
            <v>-0.27500000000000002</v>
          </cell>
          <cell r="D371">
            <v>-0.38500000000000001</v>
          </cell>
        </row>
        <row r="372">
          <cell r="C372">
            <v>-0.27500000000000002</v>
          </cell>
          <cell r="D372">
            <v>-0.38500000000000001</v>
          </cell>
        </row>
        <row r="373">
          <cell r="C373">
            <v>0.32423070073127747</v>
          </cell>
          <cell r="D373">
            <v>0</v>
          </cell>
        </row>
        <row r="374">
          <cell r="C374">
            <v>-0.18</v>
          </cell>
          <cell r="D374">
            <v>0</v>
          </cell>
        </row>
        <row r="375">
          <cell r="C375">
            <v>0.32236149907112133</v>
          </cell>
          <cell r="D375">
            <v>0.1185918629169464</v>
          </cell>
        </row>
        <row r="376">
          <cell r="C376">
            <v>-0.27500000000000002</v>
          </cell>
          <cell r="D376">
            <v>-0.38500000000000001</v>
          </cell>
        </row>
        <row r="377">
          <cell r="C377">
            <v>0.44003931879997249</v>
          </cell>
          <cell r="D377">
            <v>0.92806762456893943</v>
          </cell>
        </row>
        <row r="378">
          <cell r="C378">
            <v>-0.27500000000000002</v>
          </cell>
          <cell r="D378">
            <v>-0.38500000000000001</v>
          </cell>
        </row>
        <row r="379">
          <cell r="C379">
            <v>-0.14000000000000001</v>
          </cell>
          <cell r="D379">
            <v>0.32842827439308164</v>
          </cell>
        </row>
        <row r="380">
          <cell r="C380">
            <v>0.78450764417648333</v>
          </cell>
          <cell r="D380">
            <v>8.0956926941871649E-2</v>
          </cell>
        </row>
        <row r="381">
          <cell r="C381">
            <v>-0.27500000000000002</v>
          </cell>
          <cell r="D381">
            <v>-0.38500000000000001</v>
          </cell>
        </row>
        <row r="382">
          <cell r="C382">
            <v>0.37716762423515326</v>
          </cell>
          <cell r="D382">
            <v>1.7634043097496031E-2</v>
          </cell>
        </row>
        <row r="383">
          <cell r="C383">
            <v>-0.27500000000000002</v>
          </cell>
          <cell r="D383">
            <v>-0.38500000000000001</v>
          </cell>
        </row>
        <row r="384">
          <cell r="C384">
            <v>-0.27500000000000002</v>
          </cell>
          <cell r="D384">
            <v>-0.38500000000000001</v>
          </cell>
        </row>
        <row r="385">
          <cell r="C385">
            <v>0.647684305906296</v>
          </cell>
          <cell r="D385">
            <v>0</v>
          </cell>
        </row>
        <row r="386">
          <cell r="C386">
            <v>-0.27500000000000002</v>
          </cell>
          <cell r="D386">
            <v>-0.02</v>
          </cell>
        </row>
        <row r="387">
          <cell r="C387">
            <v>-0.27500000000000002</v>
          </cell>
          <cell r="D387">
            <v>-0.38500000000000001</v>
          </cell>
        </row>
        <row r="388">
          <cell r="C388">
            <v>-0.27500000000000002</v>
          </cell>
          <cell r="D388">
            <v>-0.15</v>
          </cell>
        </row>
        <row r="389">
          <cell r="C389">
            <v>-0.16</v>
          </cell>
          <cell r="D389">
            <v>0</v>
          </cell>
        </row>
        <row r="390">
          <cell r="C390">
            <v>-0.27500000000000002</v>
          </cell>
          <cell r="D390">
            <v>-0.38500000000000001</v>
          </cell>
        </row>
        <row r="391">
          <cell r="C391">
            <v>-0.27500000000000002</v>
          </cell>
          <cell r="D391">
            <v>-0.38500000000000001</v>
          </cell>
        </row>
        <row r="392">
          <cell r="C392">
            <v>0.393764227628708</v>
          </cell>
          <cell r="D392">
            <v>0</v>
          </cell>
        </row>
        <row r="393">
          <cell r="C393">
            <v>-0.27500000000000002</v>
          </cell>
          <cell r="D393">
            <v>-0.38500000000000001</v>
          </cell>
        </row>
        <row r="394">
          <cell r="C394">
            <v>0.46092310547828674</v>
          </cell>
          <cell r="D394">
            <v>0</v>
          </cell>
        </row>
        <row r="395">
          <cell r="C395">
            <v>-0.04</v>
          </cell>
          <cell r="D395">
            <v>-0.27</v>
          </cell>
        </row>
        <row r="396">
          <cell r="C396">
            <v>4.0560653924942027</v>
          </cell>
          <cell r="D396">
            <v>2.7382433652877802</v>
          </cell>
        </row>
        <row r="397">
          <cell r="C397">
            <v>-0.04</v>
          </cell>
          <cell r="D397">
            <v>0</v>
          </cell>
        </row>
        <row r="398">
          <cell r="C398">
            <v>-0.2</v>
          </cell>
          <cell r="D398">
            <v>-0.19</v>
          </cell>
        </row>
        <row r="399">
          <cell r="C399">
            <v>-0.27500000000000002</v>
          </cell>
          <cell r="D399">
            <v>-0.38500000000000001</v>
          </cell>
        </row>
        <row r="400">
          <cell r="C400">
            <v>0.44765017628669745</v>
          </cell>
          <cell r="D400">
            <v>4.3239530920982358E-2</v>
          </cell>
        </row>
        <row r="401">
          <cell r="C401">
            <v>-0.27500000000000002</v>
          </cell>
          <cell r="D401">
            <v>-0.04</v>
          </cell>
        </row>
        <row r="402">
          <cell r="C402">
            <v>0.5131124079227446</v>
          </cell>
          <cell r="D402">
            <v>0.57849223017692564</v>
          </cell>
        </row>
        <row r="403">
          <cell r="C403">
            <v>-0.27500000000000002</v>
          </cell>
          <cell r="D403">
            <v>-0.38500000000000001</v>
          </cell>
        </row>
        <row r="404">
          <cell r="C404">
            <v>0.4689149677753448</v>
          </cell>
          <cell r="D404">
            <v>0</v>
          </cell>
        </row>
        <row r="405">
          <cell r="C405">
            <v>-0.27500000000000002</v>
          </cell>
          <cell r="D405">
            <v>2.3957863450050351E-2</v>
          </cell>
        </row>
        <row r="406">
          <cell r="C406">
            <v>-0.27500000000000002</v>
          </cell>
          <cell r="D406">
            <v>-0.38500000000000001</v>
          </cell>
        </row>
        <row r="407">
          <cell r="C407">
            <v>0.77907391786575309</v>
          </cell>
          <cell r="D407">
            <v>0.56761477589607234</v>
          </cell>
        </row>
        <row r="408">
          <cell r="C408">
            <v>-0.27500000000000002</v>
          </cell>
          <cell r="D408">
            <v>-0.38500000000000001</v>
          </cell>
        </row>
        <row r="409">
          <cell r="C409">
            <v>-0.27500000000000002</v>
          </cell>
          <cell r="D409">
            <v>-0.12</v>
          </cell>
        </row>
        <row r="410">
          <cell r="C410">
            <v>-0.27500000000000002</v>
          </cell>
          <cell r="D410">
            <v>-0.38500000000000001</v>
          </cell>
        </row>
        <row r="411">
          <cell r="C411">
            <v>0.24819807410240172</v>
          </cell>
          <cell r="D411">
            <v>0</v>
          </cell>
        </row>
        <row r="412">
          <cell r="C412">
            <v>0.72464505434036264</v>
          </cell>
          <cell r="D412">
            <v>0</v>
          </cell>
        </row>
        <row r="413">
          <cell r="C413">
            <v>-0.27500000000000002</v>
          </cell>
          <cell r="D413">
            <v>-0.38500000000000001</v>
          </cell>
        </row>
        <row r="414">
          <cell r="C414">
            <v>-0.27500000000000002</v>
          </cell>
          <cell r="D414">
            <v>-0.38500000000000001</v>
          </cell>
        </row>
        <row r="415">
          <cell r="C415">
            <v>0.69918767213821398</v>
          </cell>
          <cell r="D415">
            <v>5.2457574009895327E-2</v>
          </cell>
        </row>
        <row r="416">
          <cell r="C416">
            <v>-0.18</v>
          </cell>
          <cell r="D416">
            <v>-0.19</v>
          </cell>
        </row>
        <row r="417">
          <cell r="C417">
            <v>-0.27500000000000002</v>
          </cell>
          <cell r="D417">
            <v>-0.38500000000000001</v>
          </cell>
        </row>
        <row r="418">
          <cell r="C418">
            <v>-0.27500000000000002</v>
          </cell>
          <cell r="D418">
            <v>-0.26</v>
          </cell>
        </row>
        <row r="419">
          <cell r="C419">
            <v>-0.27500000000000002</v>
          </cell>
          <cell r="D419">
            <v>-0.14000000000000001</v>
          </cell>
        </row>
        <row r="420">
          <cell r="C420">
            <v>-0.01</v>
          </cell>
          <cell r="D420">
            <v>4.8417255282402039E-2</v>
          </cell>
        </row>
        <row r="421">
          <cell r="C421">
            <v>1.6363450407981877</v>
          </cell>
          <cell r="D421">
            <v>0.74391287565231323</v>
          </cell>
        </row>
        <row r="422">
          <cell r="C422">
            <v>-0.27500000000000002</v>
          </cell>
          <cell r="D422">
            <v>1.8292137503623966</v>
          </cell>
        </row>
        <row r="423">
          <cell r="C423">
            <v>-0.27500000000000002</v>
          </cell>
          <cell r="D423">
            <v>-0.19</v>
          </cell>
        </row>
        <row r="424">
          <cell r="C424">
            <v>-0.27500000000000002</v>
          </cell>
          <cell r="D424">
            <v>-0.38500000000000001</v>
          </cell>
        </row>
        <row r="425">
          <cell r="C425">
            <v>-0.2</v>
          </cell>
          <cell r="D425">
            <v>0.83997319936752346</v>
          </cell>
        </row>
        <row r="426">
          <cell r="C426">
            <v>0.28099842667579655</v>
          </cell>
          <cell r="D426">
            <v>0</v>
          </cell>
        </row>
        <row r="427">
          <cell r="C427">
            <v>0.32579712271690375</v>
          </cell>
          <cell r="D427">
            <v>0</v>
          </cell>
        </row>
        <row r="428">
          <cell r="C428">
            <v>-0.27500000000000002</v>
          </cell>
          <cell r="D428">
            <v>-0.38500000000000001</v>
          </cell>
        </row>
        <row r="429">
          <cell r="C429">
            <v>-0.27500000000000002</v>
          </cell>
          <cell r="D429">
            <v>-0.38500000000000001</v>
          </cell>
        </row>
        <row r="430">
          <cell r="C430">
            <v>-0.27500000000000002</v>
          </cell>
          <cell r="D430">
            <v>-0.38500000000000001</v>
          </cell>
        </row>
        <row r="431">
          <cell r="C431">
            <v>-0.22</v>
          </cell>
          <cell r="D431">
            <v>3.186490416526794</v>
          </cell>
        </row>
        <row r="432">
          <cell r="C432">
            <v>0.80808602571487431</v>
          </cell>
          <cell r="D432">
            <v>0</v>
          </cell>
        </row>
        <row r="433">
          <cell r="C433">
            <v>-0.02</v>
          </cell>
          <cell r="D433">
            <v>0</v>
          </cell>
        </row>
        <row r="434">
          <cell r="C434">
            <v>-0.27500000000000002</v>
          </cell>
          <cell r="D434">
            <v>-0.38500000000000001</v>
          </cell>
        </row>
        <row r="435">
          <cell r="C435">
            <v>-0.05</v>
          </cell>
          <cell r="D435">
            <v>0</v>
          </cell>
        </row>
        <row r="436">
          <cell r="C436">
            <v>-0.27500000000000002</v>
          </cell>
          <cell r="D436">
            <v>0.44753634333610548</v>
          </cell>
        </row>
        <row r="437">
          <cell r="C437">
            <v>0.39536649584770212</v>
          </cell>
          <cell r="D437">
            <v>0</v>
          </cell>
        </row>
        <row r="438">
          <cell r="C438">
            <v>-0.27500000000000002</v>
          </cell>
          <cell r="D438">
            <v>-0.38500000000000001</v>
          </cell>
        </row>
        <row r="439">
          <cell r="C439">
            <v>0.53718584179878248</v>
          </cell>
          <cell r="D439">
            <v>1.9049844145774843E-2</v>
          </cell>
        </row>
        <row r="440">
          <cell r="C440">
            <v>0.42240617871284492</v>
          </cell>
          <cell r="D440">
            <v>0</v>
          </cell>
        </row>
        <row r="441">
          <cell r="C441">
            <v>-0.24</v>
          </cell>
          <cell r="D441">
            <v>0</v>
          </cell>
        </row>
        <row r="442">
          <cell r="C442">
            <v>1.2346655011177066</v>
          </cell>
          <cell r="D442">
            <v>1.4288017392158512</v>
          </cell>
        </row>
        <row r="443">
          <cell r="C443">
            <v>0</v>
          </cell>
          <cell r="D443">
            <v>2.0581129193305969E-2</v>
          </cell>
        </row>
        <row r="444">
          <cell r="C444">
            <v>-0.27500000000000002</v>
          </cell>
          <cell r="D444">
            <v>-0.38500000000000001</v>
          </cell>
        </row>
        <row r="445">
          <cell r="C445">
            <v>-0.1</v>
          </cell>
          <cell r="D445">
            <v>0</v>
          </cell>
        </row>
        <row r="446">
          <cell r="C446">
            <v>0.73002089262008663</v>
          </cell>
          <cell r="D446">
            <v>0.3428364098072052</v>
          </cell>
        </row>
        <row r="447">
          <cell r="C447">
            <v>-0.27500000000000002</v>
          </cell>
          <cell r="D447">
            <v>1.6031733632087708</v>
          </cell>
        </row>
        <row r="448">
          <cell r="C448">
            <v>-0.27500000000000002</v>
          </cell>
          <cell r="D448">
            <v>-0.19</v>
          </cell>
        </row>
        <row r="449">
          <cell r="C449">
            <v>-0.27500000000000002</v>
          </cell>
          <cell r="D449">
            <v>-0.38500000000000001</v>
          </cell>
        </row>
        <row r="450">
          <cell r="C450">
            <v>-0.27500000000000002</v>
          </cell>
          <cell r="D450">
            <v>-0.1</v>
          </cell>
        </row>
        <row r="451">
          <cell r="C451">
            <v>0.7460341334342957</v>
          </cell>
          <cell r="D451">
            <v>1.3178503155708312</v>
          </cell>
        </row>
        <row r="452">
          <cell r="C452">
            <v>-0.27500000000000002</v>
          </cell>
          <cell r="D452">
            <v>-0.38500000000000001</v>
          </cell>
        </row>
        <row r="453">
          <cell r="C453">
            <v>0.27059571146965034</v>
          </cell>
          <cell r="D453">
            <v>0</v>
          </cell>
        </row>
        <row r="454">
          <cell r="C454">
            <v>-0.27500000000000002</v>
          </cell>
          <cell r="D454">
            <v>-0.38500000000000001</v>
          </cell>
        </row>
        <row r="455">
          <cell r="C455">
            <v>-7.0000000000000007E-2</v>
          </cell>
          <cell r="D455">
            <v>0</v>
          </cell>
        </row>
        <row r="456">
          <cell r="C456">
            <v>0.35024628043174744</v>
          </cell>
          <cell r="D456">
            <v>0</v>
          </cell>
        </row>
        <row r="457">
          <cell r="C457">
            <v>-0.27500000000000002</v>
          </cell>
          <cell r="D457">
            <v>-0.38500000000000001</v>
          </cell>
        </row>
        <row r="458">
          <cell r="C458">
            <v>-0.27500000000000002</v>
          </cell>
          <cell r="D458">
            <v>-0.38500000000000001</v>
          </cell>
        </row>
        <row r="459">
          <cell r="C459">
            <v>0.45580286383628854</v>
          </cell>
          <cell r="D459">
            <v>2.909803843498231</v>
          </cell>
        </row>
        <row r="460">
          <cell r="C460">
            <v>0.37953365445137022</v>
          </cell>
          <cell r="D460">
            <v>0</v>
          </cell>
        </row>
        <row r="461">
          <cell r="C461">
            <v>-0.27500000000000002</v>
          </cell>
          <cell r="D461">
            <v>-0.38500000000000001</v>
          </cell>
        </row>
        <row r="462">
          <cell r="C462">
            <v>-0.27500000000000002</v>
          </cell>
          <cell r="D462">
            <v>-0.38500000000000001</v>
          </cell>
        </row>
        <row r="463">
          <cell r="C463">
            <v>-0.27500000000000002</v>
          </cell>
          <cell r="D463">
            <v>0</v>
          </cell>
        </row>
        <row r="464">
          <cell r="C464">
            <v>-0.27500000000000002</v>
          </cell>
          <cell r="D464">
            <v>-0.38500000000000001</v>
          </cell>
        </row>
        <row r="465">
          <cell r="C465">
            <v>-0.27500000000000002</v>
          </cell>
          <cell r="D465">
            <v>-0.38500000000000001</v>
          </cell>
        </row>
        <row r="466">
          <cell r="C466">
            <v>-0.27500000000000002</v>
          </cell>
          <cell r="D466">
            <v>-0.1</v>
          </cell>
        </row>
        <row r="467">
          <cell r="C467">
            <v>-0.27500000000000002</v>
          </cell>
          <cell r="D467">
            <v>-0.38500000000000001</v>
          </cell>
        </row>
        <row r="468">
          <cell r="C468">
            <v>-0.27500000000000002</v>
          </cell>
          <cell r="D468">
            <v>-0.38500000000000001</v>
          </cell>
        </row>
        <row r="469">
          <cell r="C469">
            <v>-0.18</v>
          </cell>
          <cell r="D469">
            <v>6.5021583437919625E-2</v>
          </cell>
        </row>
        <row r="470">
          <cell r="C470">
            <v>-0.27500000000000002</v>
          </cell>
          <cell r="D470">
            <v>-0.24</v>
          </cell>
        </row>
        <row r="471">
          <cell r="C471">
            <v>-0.27500000000000002</v>
          </cell>
          <cell r="D471">
            <v>-0.38500000000000001</v>
          </cell>
        </row>
        <row r="472">
          <cell r="C472">
            <v>-0.15</v>
          </cell>
          <cell r="D472">
            <v>1.054634749889374E-2</v>
          </cell>
        </row>
        <row r="473">
          <cell r="C473">
            <v>-0.27500000000000002</v>
          </cell>
          <cell r="D473">
            <v>-0.01</v>
          </cell>
        </row>
        <row r="474">
          <cell r="C474">
            <v>-0.1</v>
          </cell>
          <cell r="D474">
            <v>2.3603674769401544E-2</v>
          </cell>
        </row>
        <row r="475">
          <cell r="C475">
            <v>0.59588858485221852</v>
          </cell>
          <cell r="D475">
            <v>2.6568229436874398</v>
          </cell>
        </row>
        <row r="476">
          <cell r="C476">
            <v>-0.27500000000000002</v>
          </cell>
          <cell r="D476">
            <v>-0.38500000000000001</v>
          </cell>
        </row>
        <row r="477">
          <cell r="C477">
            <v>-0.27500000000000002</v>
          </cell>
          <cell r="D477">
            <v>-0.38500000000000001</v>
          </cell>
        </row>
        <row r="478">
          <cell r="C478">
            <v>-0.27500000000000002</v>
          </cell>
          <cell r="D478">
            <v>-0.38500000000000001</v>
          </cell>
        </row>
        <row r="479">
          <cell r="C479">
            <v>-0.27500000000000002</v>
          </cell>
          <cell r="D479">
            <v>-0.38500000000000001</v>
          </cell>
        </row>
        <row r="480">
          <cell r="C480">
            <v>-0.27500000000000002</v>
          </cell>
          <cell r="D480">
            <v>-0.38500000000000001</v>
          </cell>
        </row>
        <row r="481">
          <cell r="C481">
            <v>1.6431699633598331</v>
          </cell>
          <cell r="D481">
            <v>2.1233019590377804</v>
          </cell>
        </row>
        <row r="482">
          <cell r="C482">
            <v>-0.1</v>
          </cell>
          <cell r="D482">
            <v>3.0694225430488584E-2</v>
          </cell>
        </row>
        <row r="483">
          <cell r="C483">
            <v>0.49859357476234434</v>
          </cell>
          <cell r="D483">
            <v>3.1306535005569463E-3</v>
          </cell>
        </row>
        <row r="484">
          <cell r="C484">
            <v>-0.27500000000000002</v>
          </cell>
          <cell r="D484">
            <v>-0.38500000000000001</v>
          </cell>
        </row>
        <row r="485">
          <cell r="C485">
            <v>-0.27500000000000002</v>
          </cell>
          <cell r="D485">
            <v>-0.38500000000000001</v>
          </cell>
        </row>
        <row r="486">
          <cell r="C486">
            <v>-0.27500000000000002</v>
          </cell>
          <cell r="D486">
            <v>-0.38500000000000001</v>
          </cell>
        </row>
        <row r="487">
          <cell r="C487">
            <v>-0.27500000000000002</v>
          </cell>
          <cell r="D487">
            <v>-0.1</v>
          </cell>
        </row>
        <row r="488">
          <cell r="C488">
            <v>-0.21</v>
          </cell>
          <cell r="D488">
            <v>4.568376243114472E-2</v>
          </cell>
        </row>
        <row r="489">
          <cell r="C489">
            <v>-0.21</v>
          </cell>
          <cell r="D489">
            <v>0.58384523987770087</v>
          </cell>
        </row>
        <row r="490">
          <cell r="C490">
            <v>-0.27500000000000002</v>
          </cell>
          <cell r="D490">
            <v>-0.38500000000000001</v>
          </cell>
        </row>
        <row r="491">
          <cell r="C491">
            <v>-0.2</v>
          </cell>
          <cell r="D491">
            <v>3.1227058172225957</v>
          </cell>
        </row>
        <row r="492">
          <cell r="C492">
            <v>-0.15</v>
          </cell>
          <cell r="D492">
            <v>1.8096034169197079</v>
          </cell>
        </row>
        <row r="493">
          <cell r="C493">
            <v>-0.27500000000000002</v>
          </cell>
          <cell r="D493">
            <v>-0.38500000000000001</v>
          </cell>
        </row>
        <row r="494">
          <cell r="C494">
            <v>-0.27500000000000002</v>
          </cell>
          <cell r="D494">
            <v>0.96982868909835829</v>
          </cell>
        </row>
        <row r="495">
          <cell r="C495">
            <v>-0.27500000000000002</v>
          </cell>
          <cell r="D495">
            <v>-0.25</v>
          </cell>
        </row>
        <row r="496">
          <cell r="C496">
            <v>-0.27500000000000002</v>
          </cell>
          <cell r="D496">
            <v>-0.38500000000000001</v>
          </cell>
        </row>
        <row r="497">
          <cell r="C497">
            <v>-0.18</v>
          </cell>
          <cell r="D497">
            <v>0</v>
          </cell>
        </row>
        <row r="498">
          <cell r="C498">
            <v>-0.27500000000000002</v>
          </cell>
          <cell r="D498">
            <v>-0.38500000000000001</v>
          </cell>
        </row>
        <row r="499">
          <cell r="C499">
            <v>0.42049817442894</v>
          </cell>
          <cell r="D499">
            <v>0</v>
          </cell>
        </row>
        <row r="500">
          <cell r="C500">
            <v>-0.27500000000000002</v>
          </cell>
          <cell r="D500">
            <v>-0.38500000000000001</v>
          </cell>
        </row>
        <row r="501">
          <cell r="C501">
            <v>-0.27500000000000002</v>
          </cell>
          <cell r="D501">
            <v>-0.02</v>
          </cell>
        </row>
        <row r="502">
          <cell r="C502">
            <v>-0.27500000000000002</v>
          </cell>
          <cell r="D502">
            <v>-0.38500000000000001</v>
          </cell>
        </row>
        <row r="503">
          <cell r="C503">
            <v>-0.27500000000000002</v>
          </cell>
          <cell r="D503">
            <v>-0.16</v>
          </cell>
        </row>
        <row r="504">
          <cell r="C504">
            <v>-0.27500000000000002</v>
          </cell>
          <cell r="D504">
            <v>-0.38500000000000001</v>
          </cell>
        </row>
        <row r="505">
          <cell r="C505">
            <v>-0.17</v>
          </cell>
          <cell r="D505">
            <v>2.0181852579116817</v>
          </cell>
        </row>
        <row r="506">
          <cell r="C506">
            <v>-0.27500000000000002</v>
          </cell>
          <cell r="D506">
            <v>-0.38500000000000001</v>
          </cell>
        </row>
        <row r="507">
          <cell r="C507">
            <v>-0.27500000000000002</v>
          </cell>
          <cell r="D507">
            <v>-0.38500000000000001</v>
          </cell>
        </row>
        <row r="508">
          <cell r="C508">
            <v>2.6808243513107306</v>
          </cell>
          <cell r="D508">
            <v>3.1259963274002076</v>
          </cell>
        </row>
        <row r="509">
          <cell r="C509">
            <v>-0.27500000000000002</v>
          </cell>
          <cell r="D509">
            <v>-0.38500000000000001</v>
          </cell>
        </row>
        <row r="510">
          <cell r="C510">
            <v>1.5415324807167052</v>
          </cell>
          <cell r="D510">
            <v>2.0144266843795777</v>
          </cell>
        </row>
        <row r="511">
          <cell r="C511">
            <v>-0.22</v>
          </cell>
          <cell r="D511">
            <v>0</v>
          </cell>
        </row>
        <row r="512">
          <cell r="C512">
            <v>-0.27500000000000002</v>
          </cell>
          <cell r="D512">
            <v>-0.38500000000000001</v>
          </cell>
        </row>
        <row r="513">
          <cell r="C513">
            <v>-0.27500000000000002</v>
          </cell>
          <cell r="D513">
            <v>-0.38500000000000001</v>
          </cell>
        </row>
        <row r="514">
          <cell r="C514">
            <v>-0.27500000000000002</v>
          </cell>
          <cell r="D514">
            <v>-0.38500000000000001</v>
          </cell>
        </row>
        <row r="515">
          <cell r="C515">
            <v>-0.27500000000000002</v>
          </cell>
          <cell r="D515">
            <v>-0.38500000000000001</v>
          </cell>
        </row>
        <row r="516">
          <cell r="C516">
            <v>0.54209391474723823</v>
          </cell>
          <cell r="D516">
            <v>0</v>
          </cell>
        </row>
        <row r="517">
          <cell r="C517">
            <v>-0.27500000000000002</v>
          </cell>
          <cell r="D517">
            <v>-0.38500000000000001</v>
          </cell>
        </row>
        <row r="518">
          <cell r="C518">
            <v>-0.27500000000000002</v>
          </cell>
          <cell r="D518">
            <v>-0.38500000000000001</v>
          </cell>
        </row>
        <row r="519">
          <cell r="C519">
            <v>-0.27500000000000002</v>
          </cell>
          <cell r="D519">
            <v>-0.38500000000000001</v>
          </cell>
        </row>
        <row r="520">
          <cell r="C520">
            <v>-0.27500000000000002</v>
          </cell>
          <cell r="D520">
            <v>-0.38500000000000001</v>
          </cell>
        </row>
        <row r="521">
          <cell r="C521">
            <v>0.71125842332839961</v>
          </cell>
          <cell r="D521">
            <v>0.24857781529426576</v>
          </cell>
        </row>
        <row r="522">
          <cell r="C522">
            <v>-0.27500000000000002</v>
          </cell>
          <cell r="D522">
            <v>-0.38500000000000001</v>
          </cell>
        </row>
        <row r="523">
          <cell r="C523">
            <v>-0.27500000000000002</v>
          </cell>
          <cell r="D523">
            <v>-0.38500000000000001</v>
          </cell>
        </row>
        <row r="524">
          <cell r="C524">
            <v>0.36890713572502132</v>
          </cell>
          <cell r="D524">
            <v>3.7751910090446469E-2</v>
          </cell>
        </row>
        <row r="525">
          <cell r="C525">
            <v>0.77630947828292851</v>
          </cell>
          <cell r="D525">
            <v>2.5473049283027651E-2</v>
          </cell>
        </row>
        <row r="526">
          <cell r="C526">
            <v>0.33009585738182068</v>
          </cell>
          <cell r="D526">
            <v>0</v>
          </cell>
        </row>
        <row r="527">
          <cell r="C527">
            <v>-0.27500000000000002</v>
          </cell>
          <cell r="D527">
            <v>-0.38500000000000001</v>
          </cell>
        </row>
        <row r="528">
          <cell r="C528">
            <v>-0.27500000000000002</v>
          </cell>
          <cell r="D528">
            <v>-0.01</v>
          </cell>
        </row>
        <row r="529">
          <cell r="C529">
            <v>-0.27500000000000002</v>
          </cell>
          <cell r="D529">
            <v>0</v>
          </cell>
        </row>
        <row r="530">
          <cell r="C530">
            <v>0.57150134444236766</v>
          </cell>
          <cell r="D530">
            <v>9.2342248558998127E-2</v>
          </cell>
        </row>
        <row r="531">
          <cell r="C531">
            <v>0.7420339703559875</v>
          </cell>
          <cell r="D531">
            <v>0</v>
          </cell>
        </row>
        <row r="532">
          <cell r="C532">
            <v>-0.22</v>
          </cell>
          <cell r="D532">
            <v>0</v>
          </cell>
        </row>
        <row r="533">
          <cell r="C533">
            <v>-0.27500000000000002</v>
          </cell>
          <cell r="D533">
            <v>-0.38500000000000001</v>
          </cell>
        </row>
        <row r="534">
          <cell r="C534">
            <v>0.6899847567081453</v>
          </cell>
          <cell r="D534">
            <v>2.1164283156394962E-2</v>
          </cell>
        </row>
        <row r="535">
          <cell r="C535">
            <v>-0.26</v>
          </cell>
          <cell r="D535">
            <v>0</v>
          </cell>
        </row>
        <row r="536">
          <cell r="C536">
            <v>0.78573523759841946</v>
          </cell>
          <cell r="D536">
            <v>0.38955127596855166</v>
          </cell>
        </row>
        <row r="537">
          <cell r="C537">
            <v>-0.27500000000000002</v>
          </cell>
          <cell r="D537">
            <v>-0.38500000000000001</v>
          </cell>
        </row>
        <row r="538">
          <cell r="C538">
            <v>-0.27500000000000002</v>
          </cell>
          <cell r="D538">
            <v>-0.12</v>
          </cell>
        </row>
        <row r="539">
          <cell r="C539">
            <v>-0.2</v>
          </cell>
          <cell r="D539">
            <v>-0.11</v>
          </cell>
        </row>
        <row r="540">
          <cell r="C540">
            <v>-0.27</v>
          </cell>
          <cell r="D540">
            <v>0.36892595887184143</v>
          </cell>
        </row>
        <row r="541">
          <cell r="C541">
            <v>-0.27500000000000002</v>
          </cell>
          <cell r="D541">
            <v>-0.38500000000000001</v>
          </cell>
        </row>
        <row r="542">
          <cell r="C542">
            <v>-0.25</v>
          </cell>
          <cell r="D542">
            <v>1.5423189997673037</v>
          </cell>
        </row>
        <row r="543">
          <cell r="C543">
            <v>-7.0000000000000007E-2</v>
          </cell>
          <cell r="D543">
            <v>3.9317995309829726E-3</v>
          </cell>
        </row>
        <row r="544">
          <cell r="C544">
            <v>-0.27500000000000002</v>
          </cell>
          <cell r="D544">
            <v>-0.38500000000000001</v>
          </cell>
        </row>
        <row r="545">
          <cell r="C545">
            <v>-0.27500000000000002</v>
          </cell>
          <cell r="D545">
            <v>-0.38500000000000001</v>
          </cell>
        </row>
        <row r="546">
          <cell r="C546">
            <v>-0.27500000000000002</v>
          </cell>
          <cell r="D546">
            <v>-0.38500000000000001</v>
          </cell>
        </row>
        <row r="547">
          <cell r="C547">
            <v>-0.27500000000000002</v>
          </cell>
          <cell r="D547">
            <v>-0.21</v>
          </cell>
        </row>
        <row r="548">
          <cell r="C548">
            <v>-0.27500000000000002</v>
          </cell>
          <cell r="D548">
            <v>-0.38500000000000001</v>
          </cell>
        </row>
        <row r="549">
          <cell r="C549">
            <v>0.32079232335090646</v>
          </cell>
          <cell r="D549">
            <v>0.25814073681831362</v>
          </cell>
        </row>
        <row r="550">
          <cell r="C550">
            <v>-0.27500000000000002</v>
          </cell>
          <cell r="D550">
            <v>0.70022104978561406</v>
          </cell>
        </row>
        <row r="551">
          <cell r="C551">
            <v>-0.27500000000000002</v>
          </cell>
          <cell r="D551">
            <v>-0.38500000000000001</v>
          </cell>
        </row>
        <row r="552">
          <cell r="C552">
            <v>0.40812366604804984</v>
          </cell>
          <cell r="D552">
            <v>0.134727019071579</v>
          </cell>
        </row>
        <row r="553">
          <cell r="C553">
            <v>-0.27500000000000002</v>
          </cell>
          <cell r="D553">
            <v>0.30062585473060621</v>
          </cell>
        </row>
        <row r="554">
          <cell r="C554">
            <v>-0.1</v>
          </cell>
          <cell r="D554">
            <v>0.41372100710868842</v>
          </cell>
        </row>
        <row r="555">
          <cell r="C555">
            <v>-0.03</v>
          </cell>
          <cell r="D555">
            <v>0</v>
          </cell>
        </row>
        <row r="556">
          <cell r="C556">
            <v>-0.27500000000000002</v>
          </cell>
          <cell r="D556">
            <v>-0.11</v>
          </cell>
        </row>
        <row r="557">
          <cell r="C557">
            <v>0.47740092873573303</v>
          </cell>
          <cell r="D557">
            <v>0.57194886803627043</v>
          </cell>
        </row>
        <row r="558">
          <cell r="C558">
            <v>-0.15</v>
          </cell>
          <cell r="D558">
            <v>-0.19</v>
          </cell>
        </row>
        <row r="559">
          <cell r="C559">
            <v>-0.27500000000000002</v>
          </cell>
          <cell r="D559">
            <v>-0.38500000000000001</v>
          </cell>
        </row>
        <row r="560">
          <cell r="C560">
            <v>-0.26</v>
          </cell>
          <cell r="D560">
            <v>-0.23</v>
          </cell>
        </row>
        <row r="561">
          <cell r="C561">
            <v>0.26761732697486884</v>
          </cell>
          <cell r="D561">
            <v>9.6161907911300665E-2</v>
          </cell>
        </row>
        <row r="562">
          <cell r="C562">
            <v>-0.27500000000000002</v>
          </cell>
          <cell r="D562">
            <v>-0.15</v>
          </cell>
        </row>
        <row r="563">
          <cell r="C563">
            <v>-0.27500000000000002</v>
          </cell>
          <cell r="D563">
            <v>-0.16</v>
          </cell>
        </row>
        <row r="564">
          <cell r="C564">
            <v>-0.06</v>
          </cell>
          <cell r="D564">
            <v>2.6065304040908819</v>
          </cell>
        </row>
        <row r="565">
          <cell r="C565">
            <v>-0.27500000000000002</v>
          </cell>
          <cell r="D565">
            <v>-0.38500000000000001</v>
          </cell>
        </row>
        <row r="566">
          <cell r="C566">
            <v>0.40559018254280088</v>
          </cell>
          <cell r="D566">
            <v>4.3829888105392451E-3</v>
          </cell>
        </row>
        <row r="567">
          <cell r="C567">
            <v>-0.11</v>
          </cell>
          <cell r="D567">
            <v>-0.1</v>
          </cell>
        </row>
        <row r="568">
          <cell r="C568">
            <v>-0.27500000000000002</v>
          </cell>
          <cell r="D568">
            <v>-0.38500000000000001</v>
          </cell>
        </row>
        <row r="569">
          <cell r="C569">
            <v>0.34581846594810484</v>
          </cell>
          <cell r="D569">
            <v>2.7983984351158144E-2</v>
          </cell>
        </row>
        <row r="570">
          <cell r="C570">
            <v>0.7360790133476256</v>
          </cell>
          <cell r="D570">
            <v>0.47104000449180594</v>
          </cell>
        </row>
        <row r="571">
          <cell r="C571">
            <v>0.32221630215644848</v>
          </cell>
          <cell r="D571">
            <v>0</v>
          </cell>
        </row>
        <row r="572">
          <cell r="C572">
            <v>-0.27500000000000002</v>
          </cell>
          <cell r="D572">
            <v>0</v>
          </cell>
        </row>
        <row r="573">
          <cell r="C573">
            <v>2.4384103536605841</v>
          </cell>
          <cell r="D573">
            <v>0.66080080866813684</v>
          </cell>
        </row>
        <row r="574">
          <cell r="C574">
            <v>-0.25</v>
          </cell>
          <cell r="D574">
            <v>-0.12</v>
          </cell>
        </row>
        <row r="575">
          <cell r="C575">
            <v>-0.27500000000000002</v>
          </cell>
          <cell r="D575">
            <v>-0.01</v>
          </cell>
        </row>
        <row r="576">
          <cell r="C576">
            <v>0.2473933517932892</v>
          </cell>
          <cell r="D576">
            <v>0</v>
          </cell>
        </row>
        <row r="577">
          <cell r="C577">
            <v>-0.15</v>
          </cell>
          <cell r="D577">
            <v>0.32814826369285599</v>
          </cell>
        </row>
        <row r="578">
          <cell r="C578">
            <v>-0.05</v>
          </cell>
          <cell r="D578">
            <v>7.9010191559791568E-2</v>
          </cell>
        </row>
        <row r="579">
          <cell r="C579">
            <v>-0.27500000000000002</v>
          </cell>
          <cell r="D579">
            <v>-0.38500000000000001</v>
          </cell>
        </row>
        <row r="580">
          <cell r="C580">
            <v>-0.17</v>
          </cell>
          <cell r="D580">
            <v>7.535908520221711E-2</v>
          </cell>
        </row>
        <row r="581">
          <cell r="C581">
            <v>-0.27500000000000002</v>
          </cell>
          <cell r="D581">
            <v>-0.38500000000000001</v>
          </cell>
        </row>
        <row r="582">
          <cell r="C582">
            <v>0.90334962606430058</v>
          </cell>
          <cell r="D582">
            <v>0.19391898512840272</v>
          </cell>
        </row>
        <row r="583">
          <cell r="C583">
            <v>-0.27500000000000002</v>
          </cell>
          <cell r="D583">
            <v>-0.2</v>
          </cell>
        </row>
        <row r="584">
          <cell r="C584">
            <v>0.2373173415660858</v>
          </cell>
          <cell r="D584">
            <v>5.9738436341285714E-2</v>
          </cell>
        </row>
        <row r="585">
          <cell r="C585">
            <v>-0.27500000000000002</v>
          </cell>
          <cell r="D585">
            <v>-0.11</v>
          </cell>
        </row>
        <row r="586">
          <cell r="C586">
            <v>-0.27500000000000002</v>
          </cell>
          <cell r="D586">
            <v>-0.24</v>
          </cell>
        </row>
        <row r="587">
          <cell r="C587">
            <v>-0.12</v>
          </cell>
          <cell r="D587">
            <v>0</v>
          </cell>
        </row>
        <row r="588">
          <cell r="C588">
            <v>0.44534739851951599</v>
          </cell>
          <cell r="D588">
            <v>0</v>
          </cell>
        </row>
        <row r="589">
          <cell r="C589">
            <v>-0.27500000000000002</v>
          </cell>
          <cell r="D589">
            <v>-0.38500000000000001</v>
          </cell>
        </row>
        <row r="590">
          <cell r="C590">
            <v>-0.02</v>
          </cell>
          <cell r="D590">
            <v>0</v>
          </cell>
        </row>
        <row r="591">
          <cell r="C591">
            <v>-0.27500000000000002</v>
          </cell>
          <cell r="D591">
            <v>-0.38500000000000001</v>
          </cell>
        </row>
        <row r="592">
          <cell r="C592">
            <v>-0.17</v>
          </cell>
          <cell r="D592">
            <v>0</v>
          </cell>
        </row>
        <row r="593">
          <cell r="C593">
            <v>0</v>
          </cell>
          <cell r="D593">
            <v>1.9931179761886599</v>
          </cell>
        </row>
        <row r="594">
          <cell r="C594">
            <v>-0.22</v>
          </cell>
          <cell r="D594">
            <v>0</v>
          </cell>
        </row>
        <row r="595">
          <cell r="C595">
            <v>-0.27500000000000002</v>
          </cell>
          <cell r="D595">
            <v>-0.38500000000000001</v>
          </cell>
        </row>
        <row r="596">
          <cell r="C596">
            <v>-0.27500000000000002</v>
          </cell>
          <cell r="D596">
            <v>-0.38500000000000001</v>
          </cell>
        </row>
        <row r="597">
          <cell r="C597">
            <v>0.43989358544349666</v>
          </cell>
          <cell r="D597">
            <v>0</v>
          </cell>
        </row>
        <row r="598">
          <cell r="C598">
            <v>-0.25</v>
          </cell>
          <cell r="D598">
            <v>0.46564108729362486</v>
          </cell>
        </row>
        <row r="599">
          <cell r="C599">
            <v>0.17917239069938659</v>
          </cell>
          <cell r="D599">
            <v>0</v>
          </cell>
        </row>
        <row r="600">
          <cell r="C600">
            <v>-0.27500000000000002</v>
          </cell>
          <cell r="D600">
            <v>-0.38500000000000001</v>
          </cell>
        </row>
        <row r="601">
          <cell r="C601">
            <v>0.47184342741966245</v>
          </cell>
          <cell r="D601">
            <v>0</v>
          </cell>
        </row>
        <row r="602">
          <cell r="C602">
            <v>-0.27500000000000002</v>
          </cell>
          <cell r="D602">
            <v>-0.38500000000000001</v>
          </cell>
        </row>
        <row r="603">
          <cell r="C603">
            <v>-0.27500000000000002</v>
          </cell>
          <cell r="D603">
            <v>-0.38500000000000001</v>
          </cell>
        </row>
        <row r="604">
          <cell r="C604">
            <v>-0.12</v>
          </cell>
          <cell r="D604">
            <v>3.2136932015419006E-2</v>
          </cell>
        </row>
        <row r="605">
          <cell r="C605">
            <v>-0.08</v>
          </cell>
          <cell r="D605">
            <v>0</v>
          </cell>
        </row>
        <row r="606">
          <cell r="C606">
            <v>-0.27500000000000002</v>
          </cell>
          <cell r="D606">
            <v>-0.09</v>
          </cell>
        </row>
        <row r="607">
          <cell r="C607">
            <v>-0.27500000000000002</v>
          </cell>
          <cell r="D607">
            <v>-0.38500000000000001</v>
          </cell>
        </row>
        <row r="608">
          <cell r="C608">
            <v>-0.1</v>
          </cell>
          <cell r="D608">
            <v>8.8057667016983032E-3</v>
          </cell>
        </row>
        <row r="609">
          <cell r="C609">
            <v>0.19441260695457457</v>
          </cell>
          <cell r="D609">
            <v>0.14206766486167913</v>
          </cell>
        </row>
        <row r="610">
          <cell r="C610">
            <v>-0.22</v>
          </cell>
          <cell r="D610">
            <v>0.80360821485519418</v>
          </cell>
        </row>
        <row r="611">
          <cell r="C611">
            <v>-0.27500000000000002</v>
          </cell>
          <cell r="D611">
            <v>0</v>
          </cell>
        </row>
        <row r="612">
          <cell r="C612">
            <v>-0.27500000000000002</v>
          </cell>
          <cell r="D612">
            <v>-0.38500000000000001</v>
          </cell>
        </row>
        <row r="613">
          <cell r="C613">
            <v>-0.27500000000000002</v>
          </cell>
          <cell r="D613">
            <v>-0.16</v>
          </cell>
        </row>
        <row r="614">
          <cell r="C614">
            <v>0.40121406912803659</v>
          </cell>
          <cell r="D614">
            <v>0.1879428446292877</v>
          </cell>
        </row>
        <row r="615">
          <cell r="C615">
            <v>0.18120525479316713</v>
          </cell>
          <cell r="D615">
            <v>5.1813957095146176E-2</v>
          </cell>
        </row>
        <row r="616">
          <cell r="C616">
            <v>0</v>
          </cell>
          <cell r="D616">
            <v>2.3177286982536318E-2</v>
          </cell>
        </row>
        <row r="617">
          <cell r="C617">
            <v>-0.27500000000000002</v>
          </cell>
          <cell r="D617">
            <v>-0.15</v>
          </cell>
        </row>
        <row r="618">
          <cell r="C618">
            <v>-0.27500000000000002</v>
          </cell>
          <cell r="D618">
            <v>-0.38500000000000001</v>
          </cell>
        </row>
        <row r="619">
          <cell r="C619">
            <v>0.57962824702262872</v>
          </cell>
          <cell r="D619">
            <v>0</v>
          </cell>
        </row>
        <row r="620">
          <cell r="C620">
            <v>-0.27500000000000002</v>
          </cell>
          <cell r="D620">
            <v>-0.38500000000000001</v>
          </cell>
        </row>
        <row r="621">
          <cell r="C621">
            <v>-0.27500000000000002</v>
          </cell>
          <cell r="D621">
            <v>-0.38500000000000001</v>
          </cell>
        </row>
        <row r="622">
          <cell r="C622">
            <v>-0.19</v>
          </cell>
          <cell r="D622">
            <v>-7.0000000000000007E-2</v>
          </cell>
        </row>
        <row r="623">
          <cell r="C623">
            <v>1.8377843022346496</v>
          </cell>
          <cell r="D623">
            <v>1.2190454602241516</v>
          </cell>
        </row>
        <row r="624">
          <cell r="C624">
            <v>-0.27500000000000002</v>
          </cell>
          <cell r="D624">
            <v>-0.38500000000000001</v>
          </cell>
        </row>
        <row r="625">
          <cell r="C625">
            <v>1.1772768139839176</v>
          </cell>
          <cell r="D625">
            <v>1.2154310345649719</v>
          </cell>
        </row>
        <row r="626">
          <cell r="C626">
            <v>0.4175870835781097</v>
          </cell>
          <cell r="D626">
            <v>0.24029139876365654</v>
          </cell>
        </row>
        <row r="627">
          <cell r="C627">
            <v>-0.27500000000000002</v>
          </cell>
          <cell r="D627">
            <v>-0.24</v>
          </cell>
        </row>
        <row r="628">
          <cell r="C628">
            <v>-0.27500000000000002</v>
          </cell>
          <cell r="D628">
            <v>-0.38500000000000001</v>
          </cell>
        </row>
        <row r="629">
          <cell r="C629">
            <v>-0.27500000000000002</v>
          </cell>
          <cell r="D629">
            <v>-0.38500000000000001</v>
          </cell>
        </row>
        <row r="630">
          <cell r="C630">
            <v>0.36489104628562929</v>
          </cell>
          <cell r="D630">
            <v>1.3669429183006288</v>
          </cell>
        </row>
        <row r="631">
          <cell r="C631">
            <v>-0.23</v>
          </cell>
          <cell r="D631">
            <v>0.3948291003704073</v>
          </cell>
        </row>
        <row r="632">
          <cell r="C632">
            <v>-0.04</v>
          </cell>
          <cell r="D632">
            <v>0</v>
          </cell>
        </row>
        <row r="633">
          <cell r="C633">
            <v>0.83596984148025522</v>
          </cell>
          <cell r="D633">
            <v>6.5291672945022592E-3</v>
          </cell>
        </row>
        <row r="634">
          <cell r="C634">
            <v>1.0423235297203066</v>
          </cell>
          <cell r="D634">
            <v>-7.0000000000000007E-2</v>
          </cell>
        </row>
        <row r="635">
          <cell r="C635">
            <v>-0.27500000000000002</v>
          </cell>
          <cell r="D635">
            <v>-0.38500000000000001</v>
          </cell>
        </row>
        <row r="636">
          <cell r="C636">
            <v>-0.08</v>
          </cell>
          <cell r="D636">
            <v>0</v>
          </cell>
        </row>
        <row r="637">
          <cell r="C637">
            <v>1.5430278182029729</v>
          </cell>
          <cell r="D637">
            <v>2.2156333684921266</v>
          </cell>
        </row>
        <row r="638">
          <cell r="C638">
            <v>-0.27500000000000002</v>
          </cell>
          <cell r="D638">
            <v>5.7151554584503179</v>
          </cell>
        </row>
        <row r="639">
          <cell r="C639">
            <v>0.27700076699256904</v>
          </cell>
          <cell r="D639">
            <v>0.86988400220870976</v>
          </cell>
        </row>
        <row r="640">
          <cell r="C640">
            <v>-0.27500000000000002</v>
          </cell>
          <cell r="D640">
            <v>-0.25</v>
          </cell>
        </row>
        <row r="641">
          <cell r="C641">
            <v>-0.27500000000000002</v>
          </cell>
          <cell r="D641">
            <v>-0.38500000000000001</v>
          </cell>
        </row>
        <row r="642">
          <cell r="C642">
            <v>-0.27500000000000002</v>
          </cell>
          <cell r="D642">
            <v>-0.38500000000000001</v>
          </cell>
        </row>
        <row r="643">
          <cell r="C643">
            <v>-0.08</v>
          </cell>
          <cell r="D643">
            <v>0</v>
          </cell>
        </row>
        <row r="644">
          <cell r="C644">
            <v>-0.27500000000000002</v>
          </cell>
          <cell r="D644">
            <v>-0.38500000000000001</v>
          </cell>
        </row>
        <row r="645">
          <cell r="C645">
            <v>0.43579495549201963</v>
          </cell>
          <cell r="D645">
            <v>0.95108038187026978</v>
          </cell>
        </row>
        <row r="646">
          <cell r="C646">
            <v>0.23075558543205263</v>
          </cell>
          <cell r="D646">
            <v>0</v>
          </cell>
        </row>
        <row r="647">
          <cell r="C647">
            <v>0.81082600355148315</v>
          </cell>
          <cell r="D647">
            <v>0</v>
          </cell>
        </row>
        <row r="648">
          <cell r="C648">
            <v>-0.27500000000000002</v>
          </cell>
          <cell r="D648">
            <v>-7.0000000000000007E-2</v>
          </cell>
        </row>
        <row r="649">
          <cell r="C649">
            <v>-0.27500000000000002</v>
          </cell>
          <cell r="D649">
            <v>-0.38500000000000001</v>
          </cell>
        </row>
        <row r="650">
          <cell r="C650">
            <v>0.35374754071235659</v>
          </cell>
          <cell r="D650">
            <v>0</v>
          </cell>
        </row>
        <row r="651">
          <cell r="C651">
            <v>-0.27500000000000002</v>
          </cell>
          <cell r="D651">
            <v>-0.38500000000000001</v>
          </cell>
        </row>
        <row r="652">
          <cell r="C652">
            <v>0.66001897454261782</v>
          </cell>
          <cell r="D652">
            <v>2.6752552390098577E-2</v>
          </cell>
        </row>
        <row r="653">
          <cell r="C653">
            <v>0</v>
          </cell>
          <cell r="D653">
            <v>0</v>
          </cell>
        </row>
        <row r="654">
          <cell r="C654">
            <v>0.55937995314598088</v>
          </cell>
          <cell r="D654">
            <v>0.44947420954704287</v>
          </cell>
        </row>
        <row r="655">
          <cell r="C655">
            <v>-0.27500000000000002</v>
          </cell>
          <cell r="D655">
            <v>-0.38500000000000001</v>
          </cell>
        </row>
        <row r="656">
          <cell r="C656">
            <v>-0.27500000000000002</v>
          </cell>
          <cell r="D656">
            <v>-0.38500000000000001</v>
          </cell>
        </row>
        <row r="657">
          <cell r="C657">
            <v>2.2937443971633913</v>
          </cell>
          <cell r="D657">
            <v>0.90672129392623901</v>
          </cell>
        </row>
        <row r="658">
          <cell r="C658">
            <v>0.42907195687294009</v>
          </cell>
          <cell r="D658">
            <v>0</v>
          </cell>
        </row>
        <row r="659">
          <cell r="C659">
            <v>-0.19</v>
          </cell>
          <cell r="D659">
            <v>2.2478556394577027</v>
          </cell>
        </row>
        <row r="660">
          <cell r="C660">
            <v>1.4157370924949648</v>
          </cell>
          <cell r="D660">
            <v>0.15473175644874579</v>
          </cell>
        </row>
        <row r="661">
          <cell r="C661">
            <v>0.54023327231407181</v>
          </cell>
          <cell r="D661">
            <v>0</v>
          </cell>
        </row>
        <row r="662">
          <cell r="C662">
            <v>-0.27500000000000002</v>
          </cell>
          <cell r="D662">
            <v>-0.13</v>
          </cell>
        </row>
        <row r="663">
          <cell r="C663">
            <v>-0.01</v>
          </cell>
          <cell r="D663">
            <v>3.6732599139213576E-2</v>
          </cell>
        </row>
        <row r="664">
          <cell r="C664">
            <v>-0.27500000000000002</v>
          </cell>
          <cell r="D664">
            <v>-0.38500000000000001</v>
          </cell>
        </row>
        <row r="665">
          <cell r="C665">
            <v>0.42066143155097957</v>
          </cell>
          <cell r="D665">
            <v>0</v>
          </cell>
        </row>
        <row r="666">
          <cell r="C666">
            <v>-0.27500000000000002</v>
          </cell>
          <cell r="D666">
            <v>-0.03</v>
          </cell>
        </row>
        <row r="667">
          <cell r="C667">
            <v>-0.27500000000000002</v>
          </cell>
          <cell r="D667">
            <v>-0.38500000000000001</v>
          </cell>
        </row>
        <row r="668">
          <cell r="C668">
            <v>-0.27500000000000002</v>
          </cell>
          <cell r="D668">
            <v>-0.38500000000000001</v>
          </cell>
        </row>
        <row r="669">
          <cell r="C669">
            <v>0.8076172709465026</v>
          </cell>
          <cell r="D669">
            <v>2.720129513740539</v>
          </cell>
        </row>
        <row r="670">
          <cell r="C670">
            <v>0.85068825483322152</v>
          </cell>
          <cell r="D670">
            <v>2.1255490183830262E-2</v>
          </cell>
        </row>
        <row r="671">
          <cell r="C671">
            <v>-0.27500000000000002</v>
          </cell>
          <cell r="D671">
            <v>-0.38500000000000001</v>
          </cell>
        </row>
        <row r="672">
          <cell r="C672">
            <v>-0.27500000000000002</v>
          </cell>
          <cell r="D672">
            <v>-0.09</v>
          </cell>
        </row>
        <row r="673">
          <cell r="C673">
            <v>0.49924210906028754</v>
          </cell>
          <cell r="D673">
            <v>0.45588390231132514</v>
          </cell>
        </row>
        <row r="674">
          <cell r="C674">
            <v>1.0466731667518614</v>
          </cell>
          <cell r="D674">
            <v>0</v>
          </cell>
        </row>
        <row r="675">
          <cell r="C675">
            <v>-0.27500000000000002</v>
          </cell>
          <cell r="D675">
            <v>-0.38500000000000001</v>
          </cell>
        </row>
        <row r="676">
          <cell r="C676">
            <v>-0.27500000000000002</v>
          </cell>
          <cell r="D676">
            <v>-0.38500000000000001</v>
          </cell>
        </row>
        <row r="677">
          <cell r="C677">
            <v>0.67677512764930714</v>
          </cell>
          <cell r="D677">
            <v>0</v>
          </cell>
        </row>
        <row r="678">
          <cell r="C678">
            <v>-0.27500000000000002</v>
          </cell>
          <cell r="D678">
            <v>-0.38500000000000001</v>
          </cell>
        </row>
        <row r="679">
          <cell r="C679">
            <v>1.5842822432518004</v>
          </cell>
          <cell r="D679">
            <v>5.1542102336883557</v>
          </cell>
        </row>
        <row r="680">
          <cell r="C680">
            <v>-0.27500000000000002</v>
          </cell>
          <cell r="D680">
            <v>0</v>
          </cell>
        </row>
        <row r="681">
          <cell r="C681">
            <v>-0.27500000000000002</v>
          </cell>
          <cell r="D681">
            <v>-0.38500000000000001</v>
          </cell>
        </row>
        <row r="682">
          <cell r="C682">
            <v>-0.08</v>
          </cell>
          <cell r="D682">
            <v>-0.17</v>
          </cell>
        </row>
        <row r="683">
          <cell r="C683">
            <v>-7.0000000000000007E-2</v>
          </cell>
          <cell r="D683">
            <v>1.0487220644950868</v>
          </cell>
        </row>
        <row r="684">
          <cell r="C684">
            <v>-0.15</v>
          </cell>
          <cell r="D684">
            <v>0.41375449299812317</v>
          </cell>
        </row>
        <row r="685">
          <cell r="C685">
            <v>-0.16</v>
          </cell>
          <cell r="D685">
            <v>0.92710052728652959</v>
          </cell>
        </row>
        <row r="686">
          <cell r="C686">
            <v>-0.27500000000000002</v>
          </cell>
          <cell r="D686">
            <v>-0.01</v>
          </cell>
        </row>
        <row r="687">
          <cell r="C687">
            <v>-0.27500000000000002</v>
          </cell>
          <cell r="D687">
            <v>-0.38500000000000001</v>
          </cell>
        </row>
        <row r="688">
          <cell r="C688">
            <v>-0.27500000000000002</v>
          </cell>
          <cell r="D688">
            <v>-0.38500000000000001</v>
          </cell>
        </row>
        <row r="689">
          <cell r="C689">
            <v>-0.27500000000000002</v>
          </cell>
          <cell r="D689">
            <v>-0.13</v>
          </cell>
        </row>
        <row r="690">
          <cell r="C690">
            <v>0.44531220793724058</v>
          </cell>
          <cell r="D690">
            <v>2.6582023501396174E-2</v>
          </cell>
        </row>
        <row r="691">
          <cell r="C691">
            <v>-0.27500000000000002</v>
          </cell>
          <cell r="D691">
            <v>-0.38500000000000001</v>
          </cell>
        </row>
        <row r="692">
          <cell r="C692">
            <v>-0.27500000000000002</v>
          </cell>
          <cell r="D692">
            <v>-0.38500000000000001</v>
          </cell>
        </row>
        <row r="693">
          <cell r="C693">
            <v>-0.27500000000000002</v>
          </cell>
          <cell r="D693">
            <v>-0.38500000000000001</v>
          </cell>
        </row>
        <row r="694">
          <cell r="C694">
            <v>-0.27500000000000002</v>
          </cell>
          <cell r="D694">
            <v>-0.38500000000000001</v>
          </cell>
        </row>
        <row r="695">
          <cell r="C695">
            <v>-0.27500000000000002</v>
          </cell>
          <cell r="D695">
            <v>-0.38500000000000001</v>
          </cell>
        </row>
        <row r="696">
          <cell r="C696">
            <v>-0.27500000000000002</v>
          </cell>
          <cell r="D696">
            <v>-0.38500000000000001</v>
          </cell>
        </row>
        <row r="697">
          <cell r="C697">
            <v>0.22968794703483583</v>
          </cell>
          <cell r="D697">
            <v>0</v>
          </cell>
        </row>
        <row r="698">
          <cell r="C698">
            <v>-0.27500000000000002</v>
          </cell>
          <cell r="D698">
            <v>0</v>
          </cell>
        </row>
        <row r="699">
          <cell r="C699">
            <v>0.88615456819534288</v>
          </cell>
          <cell r="D699">
            <v>1.0645668864250182</v>
          </cell>
        </row>
        <row r="700">
          <cell r="C700">
            <v>-0.27500000000000002</v>
          </cell>
          <cell r="D700">
            <v>0.36530556082725529</v>
          </cell>
        </row>
        <row r="701">
          <cell r="C701">
            <v>-0.27500000000000002</v>
          </cell>
          <cell r="D701">
            <v>-0.38500000000000001</v>
          </cell>
        </row>
        <row r="702">
          <cell r="C702">
            <v>-0.05</v>
          </cell>
          <cell r="D702">
            <v>5.8859751224517831</v>
          </cell>
        </row>
        <row r="703">
          <cell r="C703">
            <v>0.83114799261093153</v>
          </cell>
          <cell r="D703">
            <v>0.45992434620857237</v>
          </cell>
        </row>
        <row r="704">
          <cell r="C704">
            <v>-0.27500000000000002</v>
          </cell>
          <cell r="D704">
            <v>-0.38500000000000001</v>
          </cell>
        </row>
        <row r="705">
          <cell r="C705">
            <v>-0.27500000000000002</v>
          </cell>
          <cell r="D705">
            <v>-0.13</v>
          </cell>
        </row>
        <row r="706">
          <cell r="C706">
            <v>-0.13</v>
          </cell>
          <cell r="D706">
            <v>-0.26</v>
          </cell>
        </row>
        <row r="707">
          <cell r="C707">
            <v>-0.27500000000000002</v>
          </cell>
          <cell r="D707">
            <v>-0.38500000000000001</v>
          </cell>
        </row>
        <row r="708">
          <cell r="C708">
            <v>0.63416162133216869</v>
          </cell>
          <cell r="D708">
            <v>0</v>
          </cell>
        </row>
        <row r="709">
          <cell r="C709">
            <v>0.38793719410896299</v>
          </cell>
          <cell r="D709">
            <v>2.8338760137557985E-3</v>
          </cell>
        </row>
        <row r="710">
          <cell r="C710">
            <v>0.48908097147941587</v>
          </cell>
          <cell r="D710">
            <v>0</v>
          </cell>
        </row>
        <row r="711">
          <cell r="C711">
            <v>-0.18</v>
          </cell>
          <cell r="D711">
            <v>0.64033307433128384</v>
          </cell>
        </row>
        <row r="712">
          <cell r="C712">
            <v>-0.27500000000000002</v>
          </cell>
          <cell r="D712">
            <v>-0.11</v>
          </cell>
        </row>
        <row r="713">
          <cell r="C713">
            <v>-0.15</v>
          </cell>
          <cell r="D713">
            <v>0</v>
          </cell>
        </row>
        <row r="714">
          <cell r="C714">
            <v>-0.27500000000000002</v>
          </cell>
          <cell r="D714">
            <v>-0.38500000000000001</v>
          </cell>
        </row>
        <row r="715">
          <cell r="C715">
            <v>-0.27500000000000002</v>
          </cell>
          <cell r="D715">
            <v>-0.38500000000000001</v>
          </cell>
        </row>
        <row r="716">
          <cell r="C716">
            <v>-0.27500000000000002</v>
          </cell>
          <cell r="D716">
            <v>-0.38500000000000001</v>
          </cell>
        </row>
        <row r="717">
          <cell r="C717">
            <v>-0.27500000000000002</v>
          </cell>
          <cell r="D717">
            <v>-0.38500000000000001</v>
          </cell>
        </row>
        <row r="718">
          <cell r="C718">
            <v>0.44752927422523503</v>
          </cell>
          <cell r="D718">
            <v>3.8809242844581621E-2</v>
          </cell>
        </row>
        <row r="719">
          <cell r="C719">
            <v>-0.27500000000000002</v>
          </cell>
          <cell r="D719">
            <v>-0.38500000000000001</v>
          </cell>
        </row>
        <row r="720">
          <cell r="C720">
            <v>-0.06</v>
          </cell>
          <cell r="D720">
            <v>0.60845739245414743</v>
          </cell>
        </row>
        <row r="721">
          <cell r="C721">
            <v>0.38029466271400447</v>
          </cell>
          <cell r="D721">
            <v>1.3249807238578797</v>
          </cell>
        </row>
        <row r="722">
          <cell r="C722">
            <v>-0.27500000000000002</v>
          </cell>
          <cell r="D722">
            <v>-0.38500000000000001</v>
          </cell>
        </row>
        <row r="723">
          <cell r="C723">
            <v>-0.27500000000000002</v>
          </cell>
          <cell r="D723">
            <v>-7.0000000000000007E-2</v>
          </cell>
        </row>
        <row r="724">
          <cell r="C724">
            <v>-0.06</v>
          </cell>
          <cell r="D724">
            <v>3.1727048158645634</v>
          </cell>
        </row>
        <row r="725">
          <cell r="C725">
            <v>-0.27500000000000002</v>
          </cell>
          <cell r="D725">
            <v>-0.38500000000000001</v>
          </cell>
        </row>
        <row r="726">
          <cell r="C726">
            <v>-0.27500000000000002</v>
          </cell>
          <cell r="D726">
            <v>-0.38500000000000001</v>
          </cell>
        </row>
        <row r="727">
          <cell r="C727">
            <v>0.60025077462196352</v>
          </cell>
          <cell r="D727">
            <v>0.6490311205387117</v>
          </cell>
        </row>
        <row r="728">
          <cell r="C728">
            <v>0.52616862654685981</v>
          </cell>
          <cell r="D728">
            <v>0.20707456469535829</v>
          </cell>
        </row>
        <row r="729">
          <cell r="C729">
            <v>-0.24</v>
          </cell>
          <cell r="D729">
            <v>0</v>
          </cell>
        </row>
        <row r="730">
          <cell r="C730">
            <v>-0.26</v>
          </cell>
          <cell r="D730">
            <v>0</v>
          </cell>
        </row>
        <row r="731">
          <cell r="C731">
            <v>1.8167475104331972</v>
          </cell>
          <cell r="D731">
            <v>0.8943035483360291</v>
          </cell>
        </row>
        <row r="732">
          <cell r="C732">
            <v>-0.27500000000000002</v>
          </cell>
          <cell r="D732">
            <v>0</v>
          </cell>
        </row>
        <row r="733">
          <cell r="C733">
            <v>-0.27500000000000002</v>
          </cell>
          <cell r="D733">
            <v>-0.38500000000000001</v>
          </cell>
        </row>
        <row r="734">
          <cell r="C734">
            <v>0.93634892702102634</v>
          </cell>
          <cell r="D734">
            <v>2.0507387876510617</v>
          </cell>
        </row>
        <row r="735">
          <cell r="C735">
            <v>0.57845854163169841</v>
          </cell>
          <cell r="D735">
            <v>3.3040526509284962E-2</v>
          </cell>
        </row>
        <row r="736">
          <cell r="C736">
            <v>-0.27500000000000002</v>
          </cell>
          <cell r="D736">
            <v>-0.38500000000000001</v>
          </cell>
        </row>
        <row r="737">
          <cell r="C737">
            <v>-0.27500000000000002</v>
          </cell>
          <cell r="D737">
            <v>-0.38500000000000001</v>
          </cell>
        </row>
        <row r="738">
          <cell r="C738">
            <v>-0.05</v>
          </cell>
          <cell r="D738">
            <v>0.1442483484745026</v>
          </cell>
        </row>
        <row r="739">
          <cell r="C739">
            <v>-0.27500000000000002</v>
          </cell>
          <cell r="D739">
            <v>-0.38500000000000001</v>
          </cell>
        </row>
        <row r="740">
          <cell r="C740">
            <v>-0.27500000000000002</v>
          </cell>
          <cell r="D740">
            <v>-0.38500000000000001</v>
          </cell>
        </row>
        <row r="741">
          <cell r="C741">
            <v>-0.27500000000000002</v>
          </cell>
          <cell r="D741">
            <v>-0.24</v>
          </cell>
        </row>
        <row r="742">
          <cell r="C742">
            <v>-0.18</v>
          </cell>
          <cell r="D742">
            <v>1.7452831149101258</v>
          </cell>
        </row>
        <row r="743">
          <cell r="C743">
            <v>-0.27500000000000002</v>
          </cell>
          <cell r="D743">
            <v>-0.38500000000000001</v>
          </cell>
        </row>
        <row r="744">
          <cell r="C744">
            <v>-0.27500000000000002</v>
          </cell>
          <cell r="D744">
            <v>-0.24</v>
          </cell>
        </row>
        <row r="745">
          <cell r="C745">
            <v>-0.27500000000000002</v>
          </cell>
          <cell r="D745">
            <v>-0.38500000000000001</v>
          </cell>
        </row>
        <row r="746">
          <cell r="C746">
            <v>-0.27500000000000002</v>
          </cell>
          <cell r="D746">
            <v>-0.38500000000000001</v>
          </cell>
        </row>
        <row r="747">
          <cell r="C747">
            <v>-0.27500000000000002</v>
          </cell>
          <cell r="D747">
            <v>-0.38500000000000001</v>
          </cell>
        </row>
        <row r="748">
          <cell r="C748">
            <v>-0.27500000000000002</v>
          </cell>
          <cell r="D748">
            <v>-0.05</v>
          </cell>
        </row>
        <row r="749">
          <cell r="C749">
            <v>-0.27500000000000002</v>
          </cell>
          <cell r="D749">
            <v>-0.38500000000000001</v>
          </cell>
        </row>
        <row r="750">
          <cell r="C750">
            <v>-0.27500000000000002</v>
          </cell>
          <cell r="D750">
            <v>-0.1</v>
          </cell>
        </row>
        <row r="751">
          <cell r="C751">
            <v>0.22535777688026429</v>
          </cell>
          <cell r="D751">
            <v>4.6842902898788464E-3</v>
          </cell>
        </row>
        <row r="752">
          <cell r="C752">
            <v>-0.27500000000000002</v>
          </cell>
          <cell r="D752">
            <v>-0.04</v>
          </cell>
        </row>
        <row r="753">
          <cell r="C753">
            <v>-0.27500000000000002</v>
          </cell>
          <cell r="D753">
            <v>-0.18</v>
          </cell>
        </row>
        <row r="754">
          <cell r="C754">
            <v>0.46819707751274109</v>
          </cell>
          <cell r="D754">
            <v>0.40031297802925103</v>
          </cell>
        </row>
        <row r="755">
          <cell r="C755">
            <v>-0.27500000000000002</v>
          </cell>
          <cell r="D755">
            <v>-0.38500000000000001</v>
          </cell>
        </row>
        <row r="756">
          <cell r="C756">
            <v>-0.27500000000000002</v>
          </cell>
          <cell r="D756">
            <v>-0.02</v>
          </cell>
        </row>
        <row r="757">
          <cell r="C757">
            <v>-0.27500000000000002</v>
          </cell>
          <cell r="D757">
            <v>-0.38500000000000001</v>
          </cell>
        </row>
        <row r="758">
          <cell r="C758">
            <v>-0.27500000000000002</v>
          </cell>
          <cell r="D758">
            <v>-0.38500000000000001</v>
          </cell>
        </row>
        <row r="759">
          <cell r="C759">
            <v>-0.27500000000000002</v>
          </cell>
          <cell r="D759">
            <v>0</v>
          </cell>
        </row>
        <row r="760">
          <cell r="C760">
            <v>-0.27500000000000002</v>
          </cell>
          <cell r="D760">
            <v>-0.38500000000000001</v>
          </cell>
        </row>
        <row r="761">
          <cell r="C761">
            <v>-0.27500000000000002</v>
          </cell>
          <cell r="D761">
            <v>-0.38500000000000001</v>
          </cell>
        </row>
        <row r="762">
          <cell r="C762">
            <v>-0.27500000000000002</v>
          </cell>
          <cell r="D762">
            <v>-0.38500000000000001</v>
          </cell>
        </row>
        <row r="763">
          <cell r="C763">
            <v>-0.27500000000000002</v>
          </cell>
          <cell r="D763">
            <v>-0.38500000000000001</v>
          </cell>
        </row>
        <row r="764">
          <cell r="C764">
            <v>0.55969118475914004</v>
          </cell>
          <cell r="D764">
            <v>0</v>
          </cell>
        </row>
        <row r="765">
          <cell r="C765">
            <v>-0.27500000000000002</v>
          </cell>
          <cell r="D765">
            <v>-0.38500000000000001</v>
          </cell>
        </row>
        <row r="766">
          <cell r="C766">
            <v>-0.27500000000000002</v>
          </cell>
          <cell r="D766">
            <v>3.1525164842605586</v>
          </cell>
        </row>
        <row r="767">
          <cell r="C767">
            <v>-0.27500000000000002</v>
          </cell>
          <cell r="D767">
            <v>-0.38500000000000001</v>
          </cell>
        </row>
        <row r="768">
          <cell r="C768">
            <v>-0.27500000000000002</v>
          </cell>
          <cell r="D768">
            <v>-0.12</v>
          </cell>
        </row>
        <row r="769">
          <cell r="C769">
            <v>-0.27500000000000002</v>
          </cell>
          <cell r="D769">
            <v>-0.38500000000000001</v>
          </cell>
        </row>
        <row r="770">
          <cell r="C770">
            <v>-0.06</v>
          </cell>
          <cell r="D770">
            <v>-0.01</v>
          </cell>
        </row>
        <row r="771">
          <cell r="C771">
            <v>-0.2</v>
          </cell>
          <cell r="D771">
            <v>-7.0000000000000007E-2</v>
          </cell>
        </row>
        <row r="772">
          <cell r="C772">
            <v>-0.27500000000000002</v>
          </cell>
          <cell r="D772">
            <v>-0.38500000000000001</v>
          </cell>
        </row>
        <row r="773">
          <cell r="C773">
            <v>-0.27500000000000002</v>
          </cell>
          <cell r="D773">
            <v>0</v>
          </cell>
        </row>
        <row r="774">
          <cell r="C774">
            <v>1.2089741110801695</v>
          </cell>
          <cell r="D774">
            <v>0.78553267717361464</v>
          </cell>
        </row>
        <row r="775">
          <cell r="C775">
            <v>-0.27500000000000002</v>
          </cell>
          <cell r="D775">
            <v>-0.25</v>
          </cell>
        </row>
        <row r="776">
          <cell r="C776">
            <v>0</v>
          </cell>
          <cell r="D776">
            <v>2.6532807946205141E-2</v>
          </cell>
        </row>
        <row r="777">
          <cell r="C777">
            <v>0.28338738083839421</v>
          </cell>
          <cell r="D777">
            <v>0</v>
          </cell>
        </row>
        <row r="778">
          <cell r="C778">
            <v>-0.27500000000000002</v>
          </cell>
          <cell r="D778">
            <v>-7.0000000000000007E-2</v>
          </cell>
        </row>
        <row r="779">
          <cell r="C779">
            <v>-0.27500000000000002</v>
          </cell>
          <cell r="D779">
            <v>-0.38500000000000001</v>
          </cell>
        </row>
        <row r="780">
          <cell r="C780">
            <v>-0.27500000000000002</v>
          </cell>
          <cell r="D780">
            <v>-0.38500000000000001</v>
          </cell>
        </row>
        <row r="781">
          <cell r="C781">
            <v>-0.27500000000000002</v>
          </cell>
          <cell r="D781">
            <v>-0.38500000000000001</v>
          </cell>
        </row>
        <row r="782">
          <cell r="C782">
            <v>0.50088467001914971</v>
          </cell>
          <cell r="D782">
            <v>6.5294483304023751E-2</v>
          </cell>
        </row>
        <row r="783">
          <cell r="C783">
            <v>-0.27500000000000002</v>
          </cell>
          <cell r="D783">
            <v>-0.38500000000000001</v>
          </cell>
        </row>
        <row r="784">
          <cell r="C784">
            <v>-0.1</v>
          </cell>
          <cell r="D784">
            <v>6.3268199563026428E-2</v>
          </cell>
        </row>
        <row r="785">
          <cell r="C785">
            <v>-0.27500000000000002</v>
          </cell>
          <cell r="D785">
            <v>-0.38500000000000001</v>
          </cell>
        </row>
        <row r="786">
          <cell r="C786">
            <v>-0.24</v>
          </cell>
          <cell r="D786">
            <v>0</v>
          </cell>
        </row>
        <row r="787">
          <cell r="C787">
            <v>-0.27500000000000002</v>
          </cell>
          <cell r="D787">
            <v>-0.38500000000000001</v>
          </cell>
        </row>
        <row r="788">
          <cell r="C788">
            <v>0.40321522355079653</v>
          </cell>
          <cell r="D788">
            <v>0.16740356087684641</v>
          </cell>
        </row>
        <row r="789">
          <cell r="C789">
            <v>-0.27500000000000002</v>
          </cell>
          <cell r="D789">
            <v>-0.38500000000000001</v>
          </cell>
        </row>
        <row r="790">
          <cell r="C790">
            <v>1.8622408032417297</v>
          </cell>
          <cell r="D790">
            <v>3.0937517881393433</v>
          </cell>
        </row>
        <row r="791">
          <cell r="C791">
            <v>2.0286947011947638</v>
          </cell>
          <cell r="D791">
            <v>0.27061310410499573</v>
          </cell>
        </row>
        <row r="792">
          <cell r="C792">
            <v>0.32805156111717226</v>
          </cell>
          <cell r="D792">
            <v>5.4086628556251543E-2</v>
          </cell>
        </row>
        <row r="793">
          <cell r="C793">
            <v>-0.27500000000000002</v>
          </cell>
          <cell r="D793">
            <v>-0.38500000000000001</v>
          </cell>
        </row>
        <row r="794">
          <cell r="C794">
            <v>-0.27500000000000002</v>
          </cell>
          <cell r="D794">
            <v>-0.38500000000000001</v>
          </cell>
        </row>
        <row r="795">
          <cell r="C795">
            <v>-0.27500000000000002</v>
          </cell>
          <cell r="D795">
            <v>-0.38500000000000001</v>
          </cell>
        </row>
        <row r="796">
          <cell r="C796">
            <v>-0.27500000000000002</v>
          </cell>
          <cell r="D796">
            <v>-0.38500000000000001</v>
          </cell>
        </row>
        <row r="797">
          <cell r="C797">
            <v>-0.17</v>
          </cell>
          <cell r="D797">
            <v>0.30208883881568915</v>
          </cell>
        </row>
        <row r="798">
          <cell r="C798">
            <v>-0.27500000000000002</v>
          </cell>
          <cell r="D798">
            <v>-0.38500000000000001</v>
          </cell>
        </row>
        <row r="799">
          <cell r="C799">
            <v>-0.27500000000000002</v>
          </cell>
          <cell r="D799">
            <v>-0.38500000000000001</v>
          </cell>
        </row>
        <row r="800">
          <cell r="C800">
            <v>-0.27500000000000002</v>
          </cell>
          <cell r="D800">
            <v>0</v>
          </cell>
        </row>
        <row r="801">
          <cell r="C801">
            <v>0.33797674775123598</v>
          </cell>
          <cell r="D801">
            <v>2.5048670172691346E-2</v>
          </cell>
        </row>
        <row r="802">
          <cell r="C802">
            <v>-0.27500000000000002</v>
          </cell>
          <cell r="D802">
            <v>-0.38500000000000001</v>
          </cell>
        </row>
        <row r="803">
          <cell r="C803">
            <v>-0.15</v>
          </cell>
          <cell r="D803">
            <v>1.3140984892845156</v>
          </cell>
        </row>
        <row r="804">
          <cell r="C804">
            <v>-0.27500000000000002</v>
          </cell>
          <cell r="D804">
            <v>-0.38500000000000001</v>
          </cell>
        </row>
        <row r="805">
          <cell r="C805">
            <v>-0.27500000000000002</v>
          </cell>
          <cell r="D805">
            <v>-0.38500000000000001</v>
          </cell>
        </row>
        <row r="806">
          <cell r="C806">
            <v>-0.27500000000000002</v>
          </cell>
          <cell r="D806">
            <v>-0.38500000000000001</v>
          </cell>
        </row>
        <row r="807">
          <cell r="C807">
            <v>-0.27</v>
          </cell>
          <cell r="D807">
            <v>5.369095504283905E-2</v>
          </cell>
        </row>
        <row r="808">
          <cell r="C808">
            <v>-0.27500000000000002</v>
          </cell>
          <cell r="D808">
            <v>-0.38500000000000001</v>
          </cell>
        </row>
        <row r="809">
          <cell r="C809">
            <v>-0.12</v>
          </cell>
          <cell r="D809">
            <v>2.7235129475593565E-2</v>
          </cell>
        </row>
        <row r="810">
          <cell r="C810">
            <v>0.36969650387763975</v>
          </cell>
          <cell r="D810">
            <v>7.1938094496726987E-2</v>
          </cell>
        </row>
        <row r="811">
          <cell r="C811">
            <v>0.53215879797935484</v>
          </cell>
          <cell r="D811">
            <v>0</v>
          </cell>
        </row>
        <row r="812">
          <cell r="C812">
            <v>-0.11</v>
          </cell>
          <cell r="D812">
            <v>-0.23</v>
          </cell>
        </row>
        <row r="813">
          <cell r="C813">
            <v>-0.27500000000000002</v>
          </cell>
          <cell r="D813">
            <v>-0.38500000000000001</v>
          </cell>
        </row>
        <row r="814">
          <cell r="C814">
            <v>-0.27500000000000002</v>
          </cell>
          <cell r="D814">
            <v>0.35700103640556347</v>
          </cell>
        </row>
        <row r="815">
          <cell r="C815">
            <v>0.38907334208488464</v>
          </cell>
          <cell r="D815">
            <v>2.2516658902168276E-2</v>
          </cell>
        </row>
        <row r="816">
          <cell r="C816">
            <v>0.56979926228523259</v>
          </cell>
          <cell r="D816">
            <v>0</v>
          </cell>
        </row>
        <row r="817">
          <cell r="C817">
            <v>-0.27500000000000002</v>
          </cell>
          <cell r="D817">
            <v>-0.38500000000000001</v>
          </cell>
        </row>
        <row r="818">
          <cell r="C818">
            <v>-0.27500000000000002</v>
          </cell>
          <cell r="D818">
            <v>-0.38500000000000001</v>
          </cell>
        </row>
        <row r="819">
          <cell r="C819">
            <v>0.25474525094032285</v>
          </cell>
          <cell r="D819">
            <v>0.10450188517570497</v>
          </cell>
        </row>
        <row r="820">
          <cell r="C820">
            <v>-0.15</v>
          </cell>
          <cell r="D820">
            <v>0.52477547526359558</v>
          </cell>
        </row>
        <row r="821">
          <cell r="C821">
            <v>-0.27500000000000002</v>
          </cell>
          <cell r="D821">
            <v>-0.38500000000000001</v>
          </cell>
        </row>
        <row r="822">
          <cell r="C822">
            <v>3.5008334875106817</v>
          </cell>
          <cell r="D822">
            <v>0.82628973722457899</v>
          </cell>
        </row>
        <row r="823">
          <cell r="C823">
            <v>-0.18</v>
          </cell>
          <cell r="D823">
            <v>0.15967938303947454</v>
          </cell>
        </row>
        <row r="824">
          <cell r="C824">
            <v>-0.27500000000000002</v>
          </cell>
          <cell r="D824">
            <v>-0.38500000000000001</v>
          </cell>
        </row>
        <row r="825">
          <cell r="C825">
            <v>-0.27500000000000002</v>
          </cell>
          <cell r="D825">
            <v>-0.38500000000000001</v>
          </cell>
        </row>
        <row r="826">
          <cell r="C826">
            <v>0.32527033686637885</v>
          </cell>
          <cell r="D826">
            <v>5.8178392052650449E-2</v>
          </cell>
        </row>
        <row r="827">
          <cell r="C827">
            <v>0.47648594975471492</v>
          </cell>
          <cell r="D827">
            <v>0</v>
          </cell>
        </row>
        <row r="828">
          <cell r="C828">
            <v>-0.27500000000000002</v>
          </cell>
          <cell r="D828">
            <v>-0.2</v>
          </cell>
        </row>
        <row r="829">
          <cell r="C829">
            <v>-7.0000000000000007E-2</v>
          </cell>
          <cell r="D829">
            <v>0.74135717153549208</v>
          </cell>
        </row>
        <row r="830">
          <cell r="C830">
            <v>-0.27500000000000002</v>
          </cell>
          <cell r="D830">
            <v>-0.38500000000000001</v>
          </cell>
        </row>
        <row r="831">
          <cell r="C831">
            <v>-0.27500000000000002</v>
          </cell>
          <cell r="D831">
            <v>-0.38500000000000001</v>
          </cell>
        </row>
        <row r="832">
          <cell r="C832">
            <v>-0.27500000000000002</v>
          </cell>
          <cell r="D832">
            <v>-0.38500000000000001</v>
          </cell>
        </row>
        <row r="833">
          <cell r="C833">
            <v>-0.27500000000000002</v>
          </cell>
          <cell r="D833">
            <v>-0.38500000000000001</v>
          </cell>
        </row>
        <row r="834">
          <cell r="C834">
            <v>-0.27500000000000002</v>
          </cell>
          <cell r="D834">
            <v>-0.38500000000000001</v>
          </cell>
        </row>
        <row r="835">
          <cell r="C835">
            <v>-0.27500000000000002</v>
          </cell>
          <cell r="D835">
            <v>-0.38500000000000001</v>
          </cell>
        </row>
        <row r="836">
          <cell r="C836">
            <v>-0.27500000000000002</v>
          </cell>
          <cell r="D836">
            <v>-0.38500000000000001</v>
          </cell>
        </row>
        <row r="837">
          <cell r="C837">
            <v>-0.27500000000000002</v>
          </cell>
          <cell r="D837">
            <v>-0.38500000000000001</v>
          </cell>
        </row>
        <row r="838">
          <cell r="C838">
            <v>-0.27500000000000002</v>
          </cell>
          <cell r="D838">
            <v>-0.25</v>
          </cell>
        </row>
        <row r="839">
          <cell r="C839">
            <v>-0.27500000000000002</v>
          </cell>
          <cell r="D839">
            <v>-0.38500000000000001</v>
          </cell>
        </row>
        <row r="840">
          <cell r="C840">
            <v>-0.27500000000000002</v>
          </cell>
          <cell r="D840">
            <v>-0.38500000000000001</v>
          </cell>
        </row>
        <row r="841">
          <cell r="C841">
            <v>0.40731806159019468</v>
          </cell>
          <cell r="D841">
            <v>0</v>
          </cell>
        </row>
        <row r="842">
          <cell r="C842">
            <v>-0.01</v>
          </cell>
          <cell r="D842">
            <v>0.10602282881736758</v>
          </cell>
        </row>
        <row r="843">
          <cell r="C843">
            <v>1.0053609251976012</v>
          </cell>
          <cell r="D843">
            <v>0.82830275297164935</v>
          </cell>
        </row>
        <row r="844">
          <cell r="C844">
            <v>-0.25</v>
          </cell>
          <cell r="D844">
            <v>0</v>
          </cell>
        </row>
        <row r="845">
          <cell r="C845">
            <v>0.81565746068954481</v>
          </cell>
          <cell r="D845">
            <v>0.9459338545799254</v>
          </cell>
        </row>
        <row r="846">
          <cell r="C846">
            <v>0.251932841539383</v>
          </cell>
          <cell r="D846">
            <v>0</v>
          </cell>
        </row>
        <row r="847">
          <cell r="C847">
            <v>0.75452629327774035</v>
          </cell>
          <cell r="D847">
            <v>0.77292960882186912</v>
          </cell>
        </row>
        <row r="848">
          <cell r="C848">
            <v>0.41667199730873117</v>
          </cell>
          <cell r="D848">
            <v>0</v>
          </cell>
        </row>
        <row r="849">
          <cell r="C849">
            <v>-0.27500000000000002</v>
          </cell>
          <cell r="D849">
            <v>-0.38500000000000001</v>
          </cell>
        </row>
        <row r="850">
          <cell r="C850">
            <v>0.47764500975608815</v>
          </cell>
          <cell r="D850">
            <v>0</v>
          </cell>
        </row>
        <row r="851">
          <cell r="C851">
            <v>-0.05</v>
          </cell>
          <cell r="D851">
            <v>2.4285092949867249E-2</v>
          </cell>
        </row>
        <row r="852">
          <cell r="C852">
            <v>-0.25</v>
          </cell>
          <cell r="D852">
            <v>0</v>
          </cell>
        </row>
        <row r="853">
          <cell r="C853">
            <v>-0.27500000000000002</v>
          </cell>
          <cell r="D853">
            <v>-0.38500000000000001</v>
          </cell>
        </row>
        <row r="854">
          <cell r="C854">
            <v>0.48990477919578546</v>
          </cell>
          <cell r="D854">
            <v>5.0537496805191052E-3</v>
          </cell>
        </row>
        <row r="855">
          <cell r="C855">
            <v>0.57665608525276191</v>
          </cell>
          <cell r="D855">
            <v>2.7593585848808288E-2</v>
          </cell>
        </row>
        <row r="856">
          <cell r="C856">
            <v>3.3562168478965759E-2</v>
          </cell>
          <cell r="D856">
            <v>0.39236928820610051</v>
          </cell>
        </row>
        <row r="857">
          <cell r="C857">
            <v>0.7186528325080872</v>
          </cell>
          <cell r="D857">
            <v>1.4272241711616518</v>
          </cell>
        </row>
        <row r="858">
          <cell r="C858">
            <v>-0.17</v>
          </cell>
          <cell r="D858">
            <v>0</v>
          </cell>
        </row>
        <row r="859">
          <cell r="C859">
            <v>0.68820437788963307</v>
          </cell>
          <cell r="D859">
            <v>0.29910294413566607</v>
          </cell>
        </row>
        <row r="860">
          <cell r="C860">
            <v>-0.27500000000000002</v>
          </cell>
          <cell r="D860">
            <v>-0.18</v>
          </cell>
        </row>
        <row r="861">
          <cell r="C861">
            <v>-0.27500000000000002</v>
          </cell>
          <cell r="D861">
            <v>-0.38500000000000001</v>
          </cell>
        </row>
        <row r="862">
          <cell r="C862">
            <v>-0.09</v>
          </cell>
          <cell r="D862">
            <v>1.1712655425071716E-2</v>
          </cell>
        </row>
        <row r="863">
          <cell r="C863">
            <v>-0.27500000000000002</v>
          </cell>
          <cell r="D863">
            <v>-0.38500000000000001</v>
          </cell>
        </row>
        <row r="864">
          <cell r="C864">
            <v>-0.27500000000000002</v>
          </cell>
          <cell r="D864">
            <v>-0.11</v>
          </cell>
        </row>
        <row r="865">
          <cell r="C865">
            <v>-0.1</v>
          </cell>
          <cell r="D865">
            <v>-0.17</v>
          </cell>
        </row>
        <row r="866">
          <cell r="C866">
            <v>-0.02</v>
          </cell>
          <cell r="D866">
            <v>0</v>
          </cell>
        </row>
        <row r="867">
          <cell r="C867">
            <v>0.34735655188560488</v>
          </cell>
          <cell r="D867">
            <v>0.40999508500099191</v>
          </cell>
        </row>
        <row r="868">
          <cell r="C868">
            <v>-0.12</v>
          </cell>
          <cell r="D868">
            <v>-0.11</v>
          </cell>
        </row>
        <row r="869">
          <cell r="C869">
            <v>-0.27500000000000002</v>
          </cell>
          <cell r="D869">
            <v>-0.08</v>
          </cell>
        </row>
        <row r="870">
          <cell r="C870">
            <v>-0.27500000000000002</v>
          </cell>
          <cell r="D870">
            <v>-0.2</v>
          </cell>
        </row>
        <row r="871">
          <cell r="C871">
            <v>1.1901736855506897</v>
          </cell>
          <cell r="D871">
            <v>0.60471665263175978</v>
          </cell>
        </row>
        <row r="872">
          <cell r="C872">
            <v>0.76406856775283805</v>
          </cell>
          <cell r="D872">
            <v>0.67464247345924389</v>
          </cell>
        </row>
        <row r="873">
          <cell r="C873">
            <v>0.76383005380630498</v>
          </cell>
          <cell r="D873">
            <v>0</v>
          </cell>
        </row>
        <row r="874">
          <cell r="C874">
            <v>0.38046715855598445</v>
          </cell>
          <cell r="D874">
            <v>0.38236926198005672</v>
          </cell>
        </row>
        <row r="875">
          <cell r="C875">
            <v>0.35226284861564638</v>
          </cell>
          <cell r="D875">
            <v>0</v>
          </cell>
        </row>
        <row r="876">
          <cell r="C876">
            <v>-0.27500000000000002</v>
          </cell>
          <cell r="D876">
            <v>-0.38500000000000001</v>
          </cell>
        </row>
        <row r="877">
          <cell r="C877">
            <v>-0.27500000000000002</v>
          </cell>
          <cell r="D877">
            <v>-0.38500000000000001</v>
          </cell>
        </row>
        <row r="878">
          <cell r="C878">
            <v>-0.24</v>
          </cell>
          <cell r="D878">
            <v>0.32876020073890699</v>
          </cell>
        </row>
        <row r="879">
          <cell r="C879">
            <v>-0.27500000000000002</v>
          </cell>
          <cell r="D879">
            <v>-0.38500000000000001</v>
          </cell>
        </row>
        <row r="880">
          <cell r="C880">
            <v>2.7871546030044558</v>
          </cell>
          <cell r="D880">
            <v>0.77464922666549674</v>
          </cell>
        </row>
        <row r="881">
          <cell r="C881">
            <v>-0.09</v>
          </cell>
          <cell r="D881">
            <v>0</v>
          </cell>
        </row>
        <row r="882">
          <cell r="C882">
            <v>0.27754457592964166</v>
          </cell>
          <cell r="D882">
            <v>0.72934819459915157</v>
          </cell>
        </row>
        <row r="883">
          <cell r="C883">
            <v>-0.27500000000000002</v>
          </cell>
          <cell r="D883">
            <v>-0.38500000000000001</v>
          </cell>
        </row>
        <row r="884">
          <cell r="C884">
            <v>0.38833864331245427</v>
          </cell>
          <cell r="D884">
            <v>2.3007987737655644</v>
          </cell>
        </row>
        <row r="885">
          <cell r="C885">
            <v>0.54390015006065384</v>
          </cell>
          <cell r="D885">
            <v>0</v>
          </cell>
        </row>
        <row r="886">
          <cell r="C886">
            <v>0.45287554860115042</v>
          </cell>
          <cell r="D886">
            <v>2.9956763982772823</v>
          </cell>
        </row>
        <row r="887">
          <cell r="C887">
            <v>0.36055564284324648</v>
          </cell>
          <cell r="D887">
            <v>0</v>
          </cell>
        </row>
        <row r="888">
          <cell r="C888">
            <v>0.47005942463874817</v>
          </cell>
          <cell r="D888">
            <v>0.5944041073322297</v>
          </cell>
        </row>
        <row r="889">
          <cell r="C889">
            <v>0.5151454389095308</v>
          </cell>
          <cell r="D889">
            <v>0</v>
          </cell>
        </row>
        <row r="890">
          <cell r="C890">
            <v>-0.27500000000000002</v>
          </cell>
          <cell r="D890">
            <v>-0.38500000000000001</v>
          </cell>
        </row>
        <row r="891">
          <cell r="C891">
            <v>-0.27500000000000002</v>
          </cell>
          <cell r="D891">
            <v>-0.38500000000000001</v>
          </cell>
        </row>
        <row r="892">
          <cell r="C892">
            <v>0.92483118772506723</v>
          </cell>
          <cell r="D892">
            <v>0.68434715867042528</v>
          </cell>
        </row>
        <row r="893">
          <cell r="C893">
            <v>-0.27500000000000002</v>
          </cell>
          <cell r="D893">
            <v>-0.38500000000000001</v>
          </cell>
        </row>
        <row r="894">
          <cell r="C894">
            <v>-0.06</v>
          </cell>
          <cell r="D894">
            <v>0</v>
          </cell>
        </row>
        <row r="895">
          <cell r="C895">
            <v>0.86977411508560198</v>
          </cell>
          <cell r="D895">
            <v>1.6841571688652042</v>
          </cell>
        </row>
        <row r="896">
          <cell r="C896">
            <v>-0.27500000000000002</v>
          </cell>
          <cell r="D896">
            <v>-0.16</v>
          </cell>
        </row>
        <row r="897">
          <cell r="C897">
            <v>-0.13</v>
          </cell>
          <cell r="D897">
            <v>-0.1</v>
          </cell>
        </row>
        <row r="898">
          <cell r="C898">
            <v>-0.1</v>
          </cell>
          <cell r="D898">
            <v>1.0818093419075014</v>
          </cell>
        </row>
        <row r="899">
          <cell r="C899">
            <v>0.47703552842140196</v>
          </cell>
          <cell r="D899">
            <v>0</v>
          </cell>
        </row>
        <row r="900">
          <cell r="C900">
            <v>-0.27500000000000002</v>
          </cell>
          <cell r="D900">
            <v>0</v>
          </cell>
        </row>
        <row r="901">
          <cell r="C901">
            <v>-0.27500000000000002</v>
          </cell>
          <cell r="D901">
            <v>0</v>
          </cell>
        </row>
        <row r="902">
          <cell r="C902">
            <v>-0.02</v>
          </cell>
          <cell r="D902">
            <v>0</v>
          </cell>
        </row>
        <row r="903">
          <cell r="C903">
            <v>-0.27500000000000002</v>
          </cell>
          <cell r="D903">
            <v>-0.38500000000000001</v>
          </cell>
        </row>
        <row r="904">
          <cell r="C904">
            <v>-0.27500000000000002</v>
          </cell>
          <cell r="D904">
            <v>-0.23</v>
          </cell>
        </row>
        <row r="905">
          <cell r="C905">
            <v>-0.15</v>
          </cell>
          <cell r="D905">
            <v>-0.24</v>
          </cell>
        </row>
        <row r="906">
          <cell r="C906">
            <v>-7.0000000000000007E-2</v>
          </cell>
          <cell r="D906">
            <v>2.2857278585433956E-3</v>
          </cell>
        </row>
        <row r="907">
          <cell r="C907">
            <v>1.7364758133888247</v>
          </cell>
          <cell r="D907">
            <v>2.9580798745155332E-2</v>
          </cell>
        </row>
        <row r="908">
          <cell r="C908">
            <v>-0.27500000000000002</v>
          </cell>
          <cell r="D908">
            <v>-0.38500000000000001</v>
          </cell>
        </row>
        <row r="909">
          <cell r="C909">
            <v>-0.27500000000000002</v>
          </cell>
          <cell r="D909">
            <v>0.68764145970344548</v>
          </cell>
        </row>
        <row r="910">
          <cell r="C910">
            <v>-0.27500000000000002</v>
          </cell>
          <cell r="D910">
            <v>-0.38500000000000001</v>
          </cell>
        </row>
        <row r="911">
          <cell r="C911">
            <v>-0.04</v>
          </cell>
          <cell r="D911">
            <v>-7.0000000000000007E-2</v>
          </cell>
        </row>
        <row r="912">
          <cell r="C912">
            <v>0.51329515576362605</v>
          </cell>
          <cell r="D912">
            <v>0</v>
          </cell>
        </row>
        <row r="913">
          <cell r="C913">
            <v>0.53090868592262275</v>
          </cell>
          <cell r="D913">
            <v>5.4124113917350766E-2</v>
          </cell>
        </row>
        <row r="914">
          <cell r="C914">
            <v>-0.27500000000000002</v>
          </cell>
          <cell r="D914">
            <v>-0.1</v>
          </cell>
        </row>
        <row r="915">
          <cell r="C915">
            <v>-0.27500000000000002</v>
          </cell>
          <cell r="D915">
            <v>2.5177025079727176</v>
          </cell>
        </row>
        <row r="916">
          <cell r="C916">
            <v>-0.27500000000000002</v>
          </cell>
          <cell r="D916">
            <v>-0.38500000000000001</v>
          </cell>
        </row>
        <row r="917">
          <cell r="C917">
            <v>-0.27500000000000002</v>
          </cell>
          <cell r="D917">
            <v>-0.03</v>
          </cell>
        </row>
        <row r="918">
          <cell r="C918">
            <v>-0.27500000000000002</v>
          </cell>
          <cell r="D918">
            <v>-0.38500000000000001</v>
          </cell>
        </row>
        <row r="919">
          <cell r="C919">
            <v>-0.27500000000000002</v>
          </cell>
          <cell r="D919">
            <v>-0.38500000000000001</v>
          </cell>
        </row>
        <row r="920">
          <cell r="C920">
            <v>-0.27500000000000002</v>
          </cell>
          <cell r="D920">
            <v>-0.38500000000000001</v>
          </cell>
        </row>
        <row r="921">
          <cell r="C921">
            <v>-0.27500000000000002</v>
          </cell>
          <cell r="D921">
            <v>-0.03</v>
          </cell>
        </row>
        <row r="922">
          <cell r="C922">
            <v>0.41388950943946845</v>
          </cell>
          <cell r="D922">
            <v>0.83618651628494267</v>
          </cell>
        </row>
        <row r="923">
          <cell r="C923">
            <v>-1.874297857284546E-4</v>
          </cell>
          <cell r="D923">
            <v>0</v>
          </cell>
        </row>
        <row r="924">
          <cell r="C924">
            <v>0.36673863530159001</v>
          </cell>
          <cell r="D924">
            <v>4.7303207874298101</v>
          </cell>
        </row>
        <row r="925">
          <cell r="C925">
            <v>-0.06</v>
          </cell>
          <cell r="D925">
            <v>1.4453471541404723</v>
          </cell>
        </row>
        <row r="926">
          <cell r="C926">
            <v>-0.27500000000000002</v>
          </cell>
          <cell r="D926">
            <v>-0.27</v>
          </cell>
        </row>
        <row r="927">
          <cell r="C927">
            <v>-0.2</v>
          </cell>
          <cell r="D927">
            <v>0</v>
          </cell>
        </row>
        <row r="928">
          <cell r="C928">
            <v>-0.02</v>
          </cell>
          <cell r="D928">
            <v>0</v>
          </cell>
        </row>
        <row r="929">
          <cell r="C929">
            <v>1.1526304841041568</v>
          </cell>
          <cell r="D929">
            <v>0.9639750361442565</v>
          </cell>
        </row>
        <row r="930">
          <cell r="C930">
            <v>-0.23</v>
          </cell>
          <cell r="D930">
            <v>0.29019479155540473</v>
          </cell>
        </row>
        <row r="931">
          <cell r="C931">
            <v>0.2781692683696747</v>
          </cell>
          <cell r="D931">
            <v>4.6599968433380141</v>
          </cell>
        </row>
        <row r="932">
          <cell r="C932">
            <v>-0.04</v>
          </cell>
          <cell r="D932">
            <v>0</v>
          </cell>
        </row>
        <row r="933">
          <cell r="C933">
            <v>0.30344275832176215</v>
          </cell>
          <cell r="D933">
            <v>3.181174695491791E-2</v>
          </cell>
        </row>
        <row r="934">
          <cell r="C934">
            <v>1.7182940125465394</v>
          </cell>
          <cell r="D934">
            <v>1.6883857369422912</v>
          </cell>
        </row>
        <row r="935">
          <cell r="C935">
            <v>-0.27500000000000002</v>
          </cell>
          <cell r="D935">
            <v>0.53469639420509341</v>
          </cell>
        </row>
        <row r="936">
          <cell r="C936">
            <v>-0.21</v>
          </cell>
          <cell r="D936">
            <v>0</v>
          </cell>
        </row>
        <row r="937">
          <cell r="C937">
            <v>-0.08</v>
          </cell>
          <cell r="D937">
            <v>4.9005594849586498E-2</v>
          </cell>
        </row>
        <row r="938">
          <cell r="C938">
            <v>-0.18</v>
          </cell>
          <cell r="D938">
            <v>1.0150920987129213</v>
          </cell>
        </row>
        <row r="939">
          <cell r="C939">
            <v>-0.19</v>
          </cell>
          <cell r="D939">
            <v>-0.25</v>
          </cell>
        </row>
        <row r="940">
          <cell r="C940">
            <v>-0.27500000000000002</v>
          </cell>
          <cell r="D940">
            <v>-0.38500000000000001</v>
          </cell>
        </row>
        <row r="941">
          <cell r="C941">
            <v>-0.27500000000000002</v>
          </cell>
          <cell r="D941">
            <v>-0.38500000000000001</v>
          </cell>
        </row>
        <row r="942">
          <cell r="C942">
            <v>-0.04</v>
          </cell>
          <cell r="D942">
            <v>-0.22</v>
          </cell>
        </row>
        <row r="943">
          <cell r="C943">
            <v>0.46795329451560974</v>
          </cell>
          <cell r="D943">
            <v>1.4052928090095522</v>
          </cell>
        </row>
        <row r="944">
          <cell r="C944">
            <v>-0.27500000000000002</v>
          </cell>
          <cell r="D944">
            <v>-0.38500000000000001</v>
          </cell>
        </row>
        <row r="945">
          <cell r="C945">
            <v>0.14206805825233462</v>
          </cell>
          <cell r="D945">
            <v>3.5983064770698556E-2</v>
          </cell>
        </row>
        <row r="946">
          <cell r="C946">
            <v>0.46151239275932321</v>
          </cell>
          <cell r="D946">
            <v>0</v>
          </cell>
        </row>
        <row r="947">
          <cell r="C947">
            <v>0</v>
          </cell>
          <cell r="D947">
            <v>1.4301282525062564</v>
          </cell>
        </row>
        <row r="948">
          <cell r="C948">
            <v>0.41294146180152902</v>
          </cell>
          <cell r="D948">
            <v>0</v>
          </cell>
        </row>
        <row r="949">
          <cell r="C949">
            <v>-0.27500000000000002</v>
          </cell>
          <cell r="D949">
            <v>-0.38500000000000001</v>
          </cell>
        </row>
        <row r="950">
          <cell r="C950">
            <v>-0.27500000000000002</v>
          </cell>
          <cell r="D950">
            <v>-0.38500000000000001</v>
          </cell>
        </row>
        <row r="951">
          <cell r="C951">
            <v>-0.04</v>
          </cell>
          <cell r="D951">
            <v>0.15278102755546566</v>
          </cell>
        </row>
        <row r="952">
          <cell r="C952">
            <v>-0.27500000000000002</v>
          </cell>
          <cell r="D952">
            <v>-0.05</v>
          </cell>
        </row>
        <row r="953">
          <cell r="C953">
            <v>0.38463111519813542</v>
          </cell>
          <cell r="D953">
            <v>0.54211691021919239</v>
          </cell>
        </row>
        <row r="954">
          <cell r="C954">
            <v>-0.27500000000000002</v>
          </cell>
          <cell r="D954">
            <v>-0.38500000000000001</v>
          </cell>
        </row>
        <row r="955">
          <cell r="C955">
            <v>0.33244157433509824</v>
          </cell>
          <cell r="D955">
            <v>0</v>
          </cell>
        </row>
        <row r="956">
          <cell r="C956">
            <v>0.39541322588920602</v>
          </cell>
          <cell r="D956">
            <v>3.4646064043045042E-3</v>
          </cell>
        </row>
        <row r="957">
          <cell r="C957">
            <v>0.44499021172523501</v>
          </cell>
          <cell r="D957">
            <v>0.267559427022934</v>
          </cell>
        </row>
        <row r="958">
          <cell r="C958">
            <v>-0.19</v>
          </cell>
          <cell r="D958">
            <v>5.5322119593620295E-2</v>
          </cell>
        </row>
        <row r="959">
          <cell r="C959">
            <v>-0.14000000000000001</v>
          </cell>
          <cell r="D959">
            <v>1.0865423083305362E-2</v>
          </cell>
        </row>
        <row r="960">
          <cell r="C960">
            <v>0.3138183772563935</v>
          </cell>
          <cell r="D960">
            <v>0</v>
          </cell>
        </row>
        <row r="961">
          <cell r="C961">
            <v>-0.15</v>
          </cell>
          <cell r="D961">
            <v>6.8604847788810736E-2</v>
          </cell>
        </row>
        <row r="962">
          <cell r="C962">
            <v>-0.27500000000000002</v>
          </cell>
          <cell r="D962">
            <v>-0.38500000000000001</v>
          </cell>
        </row>
        <row r="963">
          <cell r="C963">
            <v>-0.27500000000000002</v>
          </cell>
          <cell r="D963">
            <v>-0.24</v>
          </cell>
        </row>
        <row r="964">
          <cell r="C964">
            <v>-0.27500000000000002</v>
          </cell>
          <cell r="D964">
            <v>0</v>
          </cell>
        </row>
        <row r="965">
          <cell r="C965">
            <v>-0.27500000000000002</v>
          </cell>
          <cell r="D965">
            <v>-0.38500000000000001</v>
          </cell>
        </row>
        <row r="966">
          <cell r="C966">
            <v>-0.27500000000000002</v>
          </cell>
          <cell r="D966">
            <v>-0.08</v>
          </cell>
        </row>
        <row r="967">
          <cell r="C967">
            <v>-0.27500000000000002</v>
          </cell>
          <cell r="D967">
            <v>-0.19</v>
          </cell>
        </row>
        <row r="968">
          <cell r="C968">
            <v>0.87990607023239131</v>
          </cell>
          <cell r="D968">
            <v>1.1385037064552308</v>
          </cell>
        </row>
        <row r="969">
          <cell r="C969">
            <v>-0.27500000000000002</v>
          </cell>
          <cell r="D969">
            <v>-0.38500000000000001</v>
          </cell>
        </row>
        <row r="970">
          <cell r="C970">
            <v>2.2534596204757693</v>
          </cell>
          <cell r="D970">
            <v>2.2552874803543093</v>
          </cell>
        </row>
        <row r="971">
          <cell r="C971">
            <v>0.16862418055534364</v>
          </cell>
          <cell r="D971">
            <v>0</v>
          </cell>
        </row>
        <row r="972">
          <cell r="C972">
            <v>-0.27500000000000002</v>
          </cell>
          <cell r="D972">
            <v>-0.38500000000000001</v>
          </cell>
        </row>
        <row r="973">
          <cell r="C973">
            <v>-0.24</v>
          </cell>
          <cell r="D973">
            <v>0</v>
          </cell>
        </row>
        <row r="974">
          <cell r="C974">
            <v>-0.27500000000000002</v>
          </cell>
          <cell r="D974">
            <v>-0.11</v>
          </cell>
        </row>
        <row r="975">
          <cell r="C975">
            <v>-0.03</v>
          </cell>
          <cell r="D975">
            <v>0.61493821740150467</v>
          </cell>
        </row>
        <row r="976">
          <cell r="C976">
            <v>-0.27500000000000002</v>
          </cell>
          <cell r="D976">
            <v>-0.38500000000000001</v>
          </cell>
        </row>
        <row r="977">
          <cell r="C977">
            <v>0.36309812664985663</v>
          </cell>
          <cell r="D977">
            <v>0</v>
          </cell>
        </row>
        <row r="978">
          <cell r="C978">
            <v>-0.02</v>
          </cell>
          <cell r="D978">
            <v>0</v>
          </cell>
        </row>
        <row r="979">
          <cell r="C979">
            <v>-0.27500000000000002</v>
          </cell>
          <cell r="D979">
            <v>-0.03</v>
          </cell>
        </row>
        <row r="980">
          <cell r="C980">
            <v>-0.01</v>
          </cell>
          <cell r="D980">
            <v>3.6028985738754282</v>
          </cell>
        </row>
        <row r="981">
          <cell r="C981">
            <v>0.39415035843849178</v>
          </cell>
          <cell r="D981">
            <v>9.7247618436813316E-2</v>
          </cell>
        </row>
        <row r="982">
          <cell r="C982">
            <v>-0.27500000000000002</v>
          </cell>
          <cell r="D982">
            <v>-0.38500000000000001</v>
          </cell>
        </row>
        <row r="983">
          <cell r="C983">
            <v>-0.27500000000000002</v>
          </cell>
          <cell r="D983">
            <v>-0.38500000000000001</v>
          </cell>
        </row>
        <row r="984">
          <cell r="C984">
            <v>-0.27500000000000002</v>
          </cell>
          <cell r="D984">
            <v>-0.38500000000000001</v>
          </cell>
        </row>
        <row r="985">
          <cell r="C985">
            <v>-0.26</v>
          </cell>
          <cell r="D985">
            <v>4.207462072372437E-4</v>
          </cell>
        </row>
        <row r="986">
          <cell r="C986">
            <v>-0.27500000000000002</v>
          </cell>
          <cell r="D986">
            <v>-0.38500000000000001</v>
          </cell>
        </row>
        <row r="987">
          <cell r="C987">
            <v>0.45155526995658879</v>
          </cell>
          <cell r="D987">
            <v>0</v>
          </cell>
        </row>
        <row r="988">
          <cell r="C988">
            <v>4.4290742278099066E-2</v>
          </cell>
          <cell r="D988">
            <v>1.2670322060585022</v>
          </cell>
        </row>
        <row r="989">
          <cell r="C989">
            <v>-0.27500000000000002</v>
          </cell>
          <cell r="D989">
            <v>-0.38500000000000001</v>
          </cell>
        </row>
        <row r="990">
          <cell r="C990">
            <v>-0.1</v>
          </cell>
          <cell r="D990">
            <v>0</v>
          </cell>
        </row>
        <row r="991">
          <cell r="C991">
            <v>1.1972463726997373</v>
          </cell>
          <cell r="D991">
            <v>0.56162115931510925</v>
          </cell>
        </row>
        <row r="992">
          <cell r="C992">
            <v>0.35516644120216379</v>
          </cell>
          <cell r="D992">
            <v>0.93198477029800419</v>
          </cell>
        </row>
        <row r="993">
          <cell r="C993">
            <v>-0.27500000000000002</v>
          </cell>
          <cell r="D993">
            <v>-0.38500000000000001</v>
          </cell>
        </row>
        <row r="994">
          <cell r="C994">
            <v>-0.27500000000000002</v>
          </cell>
          <cell r="D994">
            <v>-0.38500000000000001</v>
          </cell>
        </row>
        <row r="995">
          <cell r="C995">
            <v>-0.04</v>
          </cell>
          <cell r="D995">
            <v>4.1882720589637767E-2</v>
          </cell>
        </row>
        <row r="996">
          <cell r="C996">
            <v>-0.27500000000000002</v>
          </cell>
          <cell r="D996">
            <v>-0.38500000000000001</v>
          </cell>
        </row>
        <row r="997">
          <cell r="C997">
            <v>-0.27500000000000002</v>
          </cell>
          <cell r="D997">
            <v>0</v>
          </cell>
        </row>
        <row r="998">
          <cell r="C998">
            <v>-0.27500000000000002</v>
          </cell>
          <cell r="D998">
            <v>-0.38500000000000001</v>
          </cell>
        </row>
        <row r="999">
          <cell r="C999">
            <v>-0.27500000000000002</v>
          </cell>
          <cell r="D999">
            <v>-0.38500000000000001</v>
          </cell>
        </row>
        <row r="1000">
          <cell r="C1000">
            <v>-0.27500000000000002</v>
          </cell>
          <cell r="D1000">
            <v>-0.38500000000000001</v>
          </cell>
        </row>
        <row r="1001">
          <cell r="C1001">
            <v>0.36487730145454411</v>
          </cell>
          <cell r="D1001">
            <v>3.4714756250381464</v>
          </cell>
        </row>
        <row r="1002">
          <cell r="C1002">
            <v>-0.23</v>
          </cell>
          <cell r="D1002">
            <v>0</v>
          </cell>
        </row>
        <row r="1003">
          <cell r="C1003">
            <v>-0.27500000000000002</v>
          </cell>
          <cell r="D1003">
            <v>-0.38500000000000001</v>
          </cell>
        </row>
        <row r="1004">
          <cell r="C1004">
            <v>-0.27500000000000002</v>
          </cell>
          <cell r="D1004">
            <v>-0.38500000000000001</v>
          </cell>
        </row>
        <row r="1005">
          <cell r="C1005">
            <v>-0.27500000000000002</v>
          </cell>
          <cell r="D1005">
            <v>-0.21</v>
          </cell>
        </row>
        <row r="1006">
          <cell r="C1006">
            <v>-0.17</v>
          </cell>
          <cell r="D1006">
            <v>8.1794920563697845E-2</v>
          </cell>
        </row>
        <row r="1007">
          <cell r="C1007">
            <v>0.32009468674659736</v>
          </cell>
          <cell r="D1007">
            <v>3.5928687453269964E-2</v>
          </cell>
        </row>
        <row r="1008">
          <cell r="C1008">
            <v>-0.27500000000000002</v>
          </cell>
          <cell r="D1008">
            <v>-0.38500000000000001</v>
          </cell>
        </row>
        <row r="1009">
          <cell r="C1009">
            <v>0.70874079465866124</v>
          </cell>
          <cell r="D1009">
            <v>1.3540167212486269</v>
          </cell>
        </row>
        <row r="1010">
          <cell r="C1010">
            <v>-0.27500000000000002</v>
          </cell>
          <cell r="D1010">
            <v>-0.38500000000000001</v>
          </cell>
        </row>
        <row r="1011">
          <cell r="C1011">
            <v>0.24006279110908504</v>
          </cell>
          <cell r="D1011">
            <v>0</v>
          </cell>
        </row>
        <row r="1012">
          <cell r="C1012">
            <v>0.58080758452415471</v>
          </cell>
          <cell r="D1012">
            <v>3.5448583960533145E-2</v>
          </cell>
        </row>
        <row r="1013">
          <cell r="C1013">
            <v>0.35971166491508499</v>
          </cell>
          <cell r="D1013">
            <v>0</v>
          </cell>
        </row>
        <row r="1014">
          <cell r="C1014">
            <v>-0.27500000000000002</v>
          </cell>
          <cell r="D1014">
            <v>-0.25</v>
          </cell>
        </row>
        <row r="1015">
          <cell r="C1015">
            <v>-0.27500000000000002</v>
          </cell>
          <cell r="D1015">
            <v>-0.38500000000000001</v>
          </cell>
        </row>
        <row r="1016">
          <cell r="C1016">
            <v>-0.27500000000000002</v>
          </cell>
          <cell r="D1016">
            <v>-0.38500000000000001</v>
          </cell>
        </row>
        <row r="1017">
          <cell r="C1017">
            <v>0.4786997973918915</v>
          </cell>
          <cell r="D1017">
            <v>0</v>
          </cell>
        </row>
        <row r="1018">
          <cell r="C1018">
            <v>-0.27500000000000002</v>
          </cell>
          <cell r="D1018">
            <v>-0.38500000000000001</v>
          </cell>
        </row>
        <row r="1019">
          <cell r="C1019">
            <v>0.5641421258449556</v>
          </cell>
          <cell r="D1019">
            <v>0.26027970910072318</v>
          </cell>
        </row>
        <row r="1020">
          <cell r="C1020">
            <v>-0.24</v>
          </cell>
          <cell r="D1020">
            <v>0.10214187502861022</v>
          </cell>
        </row>
        <row r="1021">
          <cell r="C1021">
            <v>-0.27500000000000002</v>
          </cell>
          <cell r="D1021">
            <v>-0.38500000000000001</v>
          </cell>
        </row>
        <row r="1022">
          <cell r="C1022">
            <v>-0.27500000000000002</v>
          </cell>
          <cell r="D1022">
            <v>-0.38500000000000001</v>
          </cell>
        </row>
        <row r="1023">
          <cell r="C1023">
            <v>0.513623994588852</v>
          </cell>
          <cell r="D1023">
            <v>0.32983053326606748</v>
          </cell>
        </row>
        <row r="1024">
          <cell r="C1024">
            <v>-0.27500000000000002</v>
          </cell>
          <cell r="D1024">
            <v>-0.25</v>
          </cell>
        </row>
        <row r="1025">
          <cell r="C1025">
            <v>-0.11</v>
          </cell>
          <cell r="D1025">
            <v>0</v>
          </cell>
        </row>
        <row r="1026">
          <cell r="C1026">
            <v>-0.27500000000000002</v>
          </cell>
          <cell r="D1026">
            <v>-0.38500000000000001</v>
          </cell>
        </row>
        <row r="1027">
          <cell r="C1027">
            <v>-0.16</v>
          </cell>
          <cell r="D1027">
            <v>0</v>
          </cell>
        </row>
        <row r="1028">
          <cell r="C1028">
            <v>-0.1</v>
          </cell>
          <cell r="D1028">
            <v>1.3938459753990173E-2</v>
          </cell>
        </row>
        <row r="1029">
          <cell r="C1029">
            <v>-0.1</v>
          </cell>
          <cell r="D1029">
            <v>-0.04</v>
          </cell>
        </row>
        <row r="1030">
          <cell r="C1030">
            <v>-0.27500000000000002</v>
          </cell>
          <cell r="D1030">
            <v>-0.11</v>
          </cell>
        </row>
        <row r="1031">
          <cell r="C1031">
            <v>-0.27500000000000002</v>
          </cell>
          <cell r="D1031">
            <v>-0.38500000000000001</v>
          </cell>
        </row>
        <row r="1032">
          <cell r="C1032">
            <v>-0.27500000000000002</v>
          </cell>
          <cell r="D1032">
            <v>-0.25</v>
          </cell>
        </row>
        <row r="1033">
          <cell r="C1033">
            <v>-0.27500000000000002</v>
          </cell>
          <cell r="D1033">
            <v>-0.38500000000000001</v>
          </cell>
        </row>
        <row r="1034">
          <cell r="C1034">
            <v>1.0388498425483703</v>
          </cell>
          <cell r="D1034">
            <v>1.0908761143684387</v>
          </cell>
        </row>
        <row r="1035">
          <cell r="C1035">
            <v>-0.27500000000000002</v>
          </cell>
          <cell r="D1035">
            <v>0</v>
          </cell>
        </row>
        <row r="1036">
          <cell r="C1036">
            <v>-0.16</v>
          </cell>
          <cell r="D1036">
            <v>0</v>
          </cell>
        </row>
        <row r="1037">
          <cell r="C1037">
            <v>-0.05</v>
          </cell>
          <cell r="D1037">
            <v>0</v>
          </cell>
        </row>
        <row r="1038">
          <cell r="C1038">
            <v>-0.27500000000000002</v>
          </cell>
          <cell r="D1038">
            <v>-0.38500000000000001</v>
          </cell>
        </row>
        <row r="1039">
          <cell r="C1039">
            <v>-0.27500000000000002</v>
          </cell>
          <cell r="D1039">
            <v>-0.38500000000000001</v>
          </cell>
        </row>
        <row r="1040">
          <cell r="C1040">
            <v>-0.05</v>
          </cell>
          <cell r="D1040">
            <v>3.3716890215873721E-2</v>
          </cell>
        </row>
        <row r="1041">
          <cell r="C1041">
            <v>-0.27500000000000002</v>
          </cell>
          <cell r="D1041">
            <v>-0.38500000000000001</v>
          </cell>
        </row>
        <row r="1042">
          <cell r="C1042">
            <v>-0.11</v>
          </cell>
          <cell r="D1042">
            <v>1.8695890903472904E-4</v>
          </cell>
        </row>
        <row r="1043">
          <cell r="C1043">
            <v>-0.27500000000000002</v>
          </cell>
          <cell r="D1043">
            <v>-0.38500000000000001</v>
          </cell>
        </row>
        <row r="1044">
          <cell r="C1044">
            <v>-0.16</v>
          </cell>
          <cell r="D1044">
            <v>0.51013604998588558</v>
          </cell>
        </row>
        <row r="1045">
          <cell r="C1045">
            <v>0.48400123715400689</v>
          </cell>
          <cell r="D1045">
            <v>0</v>
          </cell>
        </row>
        <row r="1046">
          <cell r="C1046">
            <v>-0.27500000000000002</v>
          </cell>
          <cell r="D1046">
            <v>-0.38500000000000001</v>
          </cell>
        </row>
        <row r="1047">
          <cell r="C1047">
            <v>-0.27500000000000002</v>
          </cell>
          <cell r="D1047">
            <v>-0.38500000000000001</v>
          </cell>
        </row>
        <row r="1048">
          <cell r="C1048">
            <v>-0.27500000000000002</v>
          </cell>
          <cell r="D1048">
            <v>-0.38500000000000001</v>
          </cell>
        </row>
        <row r="1049">
          <cell r="C1049">
            <v>-0.27500000000000002</v>
          </cell>
          <cell r="D1049">
            <v>-0.38500000000000001</v>
          </cell>
        </row>
        <row r="1050">
          <cell r="C1050">
            <v>-0.08</v>
          </cell>
          <cell r="D1050">
            <v>0.14330194592475892</v>
          </cell>
        </row>
        <row r="1051">
          <cell r="C1051">
            <v>1.5961077809333802E-2</v>
          </cell>
          <cell r="D1051">
            <v>0</v>
          </cell>
        </row>
        <row r="1052">
          <cell r="C1052">
            <v>-0.27500000000000002</v>
          </cell>
          <cell r="D1052">
            <v>-0.23</v>
          </cell>
        </row>
        <row r="1053">
          <cell r="C1053">
            <v>3.8707408308982852E-2</v>
          </cell>
          <cell r="D1053">
            <v>0</v>
          </cell>
        </row>
        <row r="1054">
          <cell r="C1054">
            <v>0.65209856629371665</v>
          </cell>
          <cell r="D1054">
            <v>1.2843409180641176E-2</v>
          </cell>
        </row>
        <row r="1055">
          <cell r="C1055">
            <v>-0.27500000000000002</v>
          </cell>
          <cell r="D1055">
            <v>-0.14000000000000001</v>
          </cell>
        </row>
        <row r="1056">
          <cell r="C1056">
            <v>0.46006293892860417</v>
          </cell>
          <cell r="D1056">
            <v>0</v>
          </cell>
        </row>
        <row r="1057">
          <cell r="C1057">
            <v>-0.27500000000000002</v>
          </cell>
          <cell r="D1057">
            <v>-0.38500000000000001</v>
          </cell>
        </row>
        <row r="1058">
          <cell r="C1058">
            <v>-0.27500000000000002</v>
          </cell>
          <cell r="D1058">
            <v>-0.25</v>
          </cell>
        </row>
        <row r="1059">
          <cell r="C1059">
            <v>0.56071291565895076</v>
          </cell>
          <cell r="D1059">
            <v>4.2323747277259835E-2</v>
          </cell>
        </row>
        <row r="1060">
          <cell r="C1060">
            <v>-0.27500000000000002</v>
          </cell>
          <cell r="D1060">
            <v>-0.16</v>
          </cell>
        </row>
        <row r="1061">
          <cell r="C1061">
            <v>0.29408132433891299</v>
          </cell>
          <cell r="D1061">
            <v>1.2192402482032776</v>
          </cell>
        </row>
        <row r="1062">
          <cell r="C1062">
            <v>0.92871958017349243</v>
          </cell>
          <cell r="D1062">
            <v>0.87491270303726187</v>
          </cell>
        </row>
        <row r="1063">
          <cell r="C1063">
            <v>-0.24</v>
          </cell>
          <cell r="D1063">
            <v>0</v>
          </cell>
        </row>
        <row r="1064">
          <cell r="C1064">
            <v>-0.27500000000000002</v>
          </cell>
          <cell r="D1064">
            <v>-0.38500000000000001</v>
          </cell>
        </row>
        <row r="1065">
          <cell r="C1065">
            <v>-0.09</v>
          </cell>
          <cell r="D1065">
            <v>1.1827827334403995</v>
          </cell>
        </row>
        <row r="1066">
          <cell r="C1066">
            <v>1.0089428782463077</v>
          </cell>
          <cell r="D1066">
            <v>1.459106695652008</v>
          </cell>
        </row>
        <row r="1067">
          <cell r="C1067">
            <v>-0.27500000000000002</v>
          </cell>
          <cell r="D1067">
            <v>-0.38500000000000001</v>
          </cell>
        </row>
        <row r="1068">
          <cell r="C1068">
            <v>1.3690563082695009</v>
          </cell>
          <cell r="D1068">
            <v>0.35261932015419017</v>
          </cell>
        </row>
        <row r="1069">
          <cell r="C1069">
            <v>-0.27500000000000002</v>
          </cell>
          <cell r="D1069">
            <v>-0.38500000000000001</v>
          </cell>
        </row>
        <row r="1070">
          <cell r="C1070">
            <v>0.42082270979881287</v>
          </cell>
          <cell r="D1070">
            <v>6.2970802187919603E-2</v>
          </cell>
        </row>
        <row r="1071">
          <cell r="C1071">
            <v>-0.22</v>
          </cell>
          <cell r="D1071">
            <v>0.20201538205146793</v>
          </cell>
        </row>
        <row r="1072">
          <cell r="C1072">
            <v>0.15617596507072451</v>
          </cell>
          <cell r="D1072">
            <v>0</v>
          </cell>
        </row>
        <row r="1073">
          <cell r="C1073">
            <v>-0.26</v>
          </cell>
          <cell r="D1073">
            <v>7.4465949535369882</v>
          </cell>
        </row>
        <row r="1074">
          <cell r="C1074">
            <v>-0.27500000000000002</v>
          </cell>
          <cell r="D1074">
            <v>-0.38500000000000001</v>
          </cell>
        </row>
        <row r="1075">
          <cell r="C1075">
            <v>0.59042752385139485</v>
          </cell>
          <cell r="D1075">
            <v>0.27478225827217095</v>
          </cell>
        </row>
        <row r="1076">
          <cell r="C1076">
            <v>-0.05</v>
          </cell>
          <cell r="D1076">
            <v>2.6139643788337712E-2</v>
          </cell>
        </row>
        <row r="1077">
          <cell r="C1077">
            <v>-0.14000000000000001</v>
          </cell>
          <cell r="D1077">
            <v>0.9181720852851869</v>
          </cell>
        </row>
        <row r="1078">
          <cell r="C1078">
            <v>-0.27500000000000002</v>
          </cell>
          <cell r="D1078">
            <v>-0.38500000000000001</v>
          </cell>
        </row>
        <row r="1079">
          <cell r="C1079">
            <v>-0.27500000000000002</v>
          </cell>
          <cell r="D1079">
            <v>-0.38500000000000001</v>
          </cell>
        </row>
        <row r="1080">
          <cell r="C1080">
            <v>-0.27500000000000002</v>
          </cell>
          <cell r="D1080">
            <v>-0.38500000000000001</v>
          </cell>
        </row>
        <row r="1081">
          <cell r="C1081">
            <v>-0.27500000000000002</v>
          </cell>
          <cell r="D1081">
            <v>-0.08</v>
          </cell>
        </row>
        <row r="1082">
          <cell r="C1082">
            <v>0.36270924210548405</v>
          </cell>
          <cell r="D1082">
            <v>0</v>
          </cell>
        </row>
        <row r="1083">
          <cell r="C1083">
            <v>-0.13</v>
          </cell>
          <cell r="D1083">
            <v>0</v>
          </cell>
        </row>
        <row r="1084">
          <cell r="C1084">
            <v>-0.27500000000000002</v>
          </cell>
          <cell r="D1084">
            <v>-0.38500000000000001</v>
          </cell>
        </row>
        <row r="1085">
          <cell r="C1085">
            <v>-0.26</v>
          </cell>
          <cell r="D1085">
            <v>4.8812082409858695E-2</v>
          </cell>
        </row>
        <row r="1086">
          <cell r="C1086">
            <v>-0.22</v>
          </cell>
          <cell r="D1086">
            <v>-0.04</v>
          </cell>
        </row>
        <row r="1087">
          <cell r="C1087">
            <v>-0.27500000000000002</v>
          </cell>
          <cell r="D1087">
            <v>-0.38500000000000001</v>
          </cell>
        </row>
        <row r="1088">
          <cell r="C1088">
            <v>0.40178012251853945</v>
          </cell>
          <cell r="D1088">
            <v>0.37322062849998472</v>
          </cell>
        </row>
        <row r="1089">
          <cell r="C1089">
            <v>-0.27500000000000002</v>
          </cell>
          <cell r="D1089">
            <v>-0.38500000000000001</v>
          </cell>
        </row>
        <row r="1090">
          <cell r="C1090">
            <v>-0.27500000000000002</v>
          </cell>
          <cell r="D1090">
            <v>-0.38500000000000001</v>
          </cell>
        </row>
        <row r="1091">
          <cell r="C1091">
            <v>0.49836727976799011</v>
          </cell>
          <cell r="D1091">
            <v>0.13517429232597356</v>
          </cell>
        </row>
        <row r="1092">
          <cell r="C1092">
            <v>-0.16</v>
          </cell>
          <cell r="D1092">
            <v>2.5853528261184699</v>
          </cell>
        </row>
        <row r="1093">
          <cell r="C1093">
            <v>0.36017851233482368</v>
          </cell>
          <cell r="D1093">
            <v>0.72772151231765769</v>
          </cell>
        </row>
        <row r="1094">
          <cell r="C1094">
            <v>-0.27500000000000002</v>
          </cell>
          <cell r="D1094">
            <v>-0.38500000000000001</v>
          </cell>
        </row>
        <row r="1095">
          <cell r="C1095">
            <v>0.30721482634544373</v>
          </cell>
          <cell r="D1095">
            <v>9.2775174975395211E-2</v>
          </cell>
        </row>
        <row r="1096">
          <cell r="C1096">
            <v>0.37001218199729935</v>
          </cell>
          <cell r="D1096">
            <v>0</v>
          </cell>
        </row>
        <row r="1097">
          <cell r="C1097">
            <v>-0.27500000000000002</v>
          </cell>
          <cell r="D1097">
            <v>0</v>
          </cell>
        </row>
        <row r="1098">
          <cell r="C1098">
            <v>-0.27500000000000002</v>
          </cell>
          <cell r="D1098">
            <v>-0.08</v>
          </cell>
        </row>
        <row r="1099">
          <cell r="C1099">
            <v>-0.27500000000000002</v>
          </cell>
          <cell r="D1099">
            <v>0</v>
          </cell>
        </row>
        <row r="1100">
          <cell r="C1100">
            <v>-0.2</v>
          </cell>
          <cell r="D1100">
            <v>2.4719923734664922E-3</v>
          </cell>
        </row>
        <row r="1101">
          <cell r="C1101">
            <v>0.4513222157955169</v>
          </cell>
          <cell r="D1101">
            <v>0.14336469769477844</v>
          </cell>
        </row>
        <row r="1102">
          <cell r="C1102">
            <v>-0.27500000000000002</v>
          </cell>
          <cell r="D1102">
            <v>-0.38500000000000001</v>
          </cell>
        </row>
        <row r="1103">
          <cell r="C1103">
            <v>0.41493470072746275</v>
          </cell>
          <cell r="D1103">
            <v>8.7077885866165168E-3</v>
          </cell>
        </row>
        <row r="1104">
          <cell r="C1104">
            <v>-0.27500000000000002</v>
          </cell>
          <cell r="D1104">
            <v>-0.38500000000000001</v>
          </cell>
        </row>
        <row r="1105">
          <cell r="C1105">
            <v>-0.27500000000000002</v>
          </cell>
          <cell r="D1105">
            <v>-0.38500000000000001</v>
          </cell>
        </row>
        <row r="1106">
          <cell r="C1106">
            <v>-0.06</v>
          </cell>
          <cell r="D1106">
            <v>0</v>
          </cell>
        </row>
        <row r="1107">
          <cell r="C1107">
            <v>-0.27500000000000002</v>
          </cell>
          <cell r="D1107">
            <v>-0.05</v>
          </cell>
        </row>
        <row r="1108">
          <cell r="C1108">
            <v>-0.27</v>
          </cell>
          <cell r="D1108">
            <v>0</v>
          </cell>
        </row>
        <row r="1109">
          <cell r="C1109">
            <v>-0.27500000000000002</v>
          </cell>
          <cell r="D1109">
            <v>-0.38500000000000001</v>
          </cell>
        </row>
        <row r="1110">
          <cell r="C1110">
            <v>-0.27500000000000002</v>
          </cell>
          <cell r="D1110">
            <v>-0.38500000000000001</v>
          </cell>
        </row>
        <row r="1111">
          <cell r="C1111">
            <v>-0.08</v>
          </cell>
          <cell r="D1111">
            <v>0</v>
          </cell>
        </row>
        <row r="1112">
          <cell r="C1112">
            <v>-0.27500000000000002</v>
          </cell>
          <cell r="D1112">
            <v>-0.38500000000000001</v>
          </cell>
        </row>
        <row r="1113">
          <cell r="C1113">
            <v>-0.18</v>
          </cell>
          <cell r="D1113">
            <v>0.46221681237220769</v>
          </cell>
        </row>
        <row r="1114">
          <cell r="C1114">
            <v>-0.27500000000000002</v>
          </cell>
          <cell r="D1114">
            <v>-0.38500000000000001</v>
          </cell>
        </row>
        <row r="1115">
          <cell r="C1115">
            <v>-0.27500000000000002</v>
          </cell>
          <cell r="D1115">
            <v>-0.38500000000000001</v>
          </cell>
        </row>
        <row r="1116">
          <cell r="C1116">
            <v>0.42774369120597844</v>
          </cell>
          <cell r="D1116">
            <v>0</v>
          </cell>
        </row>
        <row r="1117">
          <cell r="C1117">
            <v>-0.1</v>
          </cell>
          <cell r="D1117">
            <v>5.523105561733245E-2</v>
          </cell>
        </row>
        <row r="1118">
          <cell r="C1118">
            <v>0.2667407453060151</v>
          </cell>
          <cell r="D1118">
            <v>0.19373343586921693</v>
          </cell>
        </row>
        <row r="1119">
          <cell r="C1119">
            <v>-0.27500000000000002</v>
          </cell>
          <cell r="D1119">
            <v>-0.38500000000000001</v>
          </cell>
        </row>
        <row r="1120">
          <cell r="C1120">
            <v>-0.17</v>
          </cell>
          <cell r="D1120">
            <v>-0.09</v>
          </cell>
        </row>
        <row r="1121">
          <cell r="C1121">
            <v>-0.06</v>
          </cell>
          <cell r="D1121">
            <v>0</v>
          </cell>
        </row>
        <row r="1122">
          <cell r="C1122">
            <v>-0.27500000000000002</v>
          </cell>
          <cell r="D1122">
            <v>-0.38500000000000001</v>
          </cell>
        </row>
        <row r="1123">
          <cell r="C1123">
            <v>-0.27500000000000002</v>
          </cell>
          <cell r="D1123">
            <v>-0.23</v>
          </cell>
        </row>
        <row r="1124">
          <cell r="C1124">
            <v>-0.27500000000000002</v>
          </cell>
          <cell r="D1124">
            <v>-0.38500000000000001</v>
          </cell>
        </row>
        <row r="1125">
          <cell r="C1125">
            <v>-0.27500000000000002</v>
          </cell>
          <cell r="D1125">
            <v>-0.03</v>
          </cell>
        </row>
        <row r="1126">
          <cell r="C1126">
            <v>-0.27500000000000002</v>
          </cell>
          <cell r="D1126">
            <v>-0.38500000000000001</v>
          </cell>
        </row>
        <row r="1127">
          <cell r="C1127">
            <v>-0.27500000000000002</v>
          </cell>
          <cell r="D1127">
            <v>-0.27</v>
          </cell>
        </row>
        <row r="1128">
          <cell r="C1128">
            <v>9.9906474351882969E-3</v>
          </cell>
          <cell r="D1128">
            <v>0</v>
          </cell>
        </row>
        <row r="1129">
          <cell r="C1129">
            <v>0.48068166375160204</v>
          </cell>
          <cell r="D1129">
            <v>2.7443799376487735E-2</v>
          </cell>
        </row>
        <row r="1130">
          <cell r="C1130">
            <v>-0.27500000000000002</v>
          </cell>
          <cell r="D1130">
            <v>-0.38500000000000001</v>
          </cell>
        </row>
        <row r="1131">
          <cell r="C1131">
            <v>0</v>
          </cell>
          <cell r="D1131">
            <v>4.1932407021522525E-2</v>
          </cell>
        </row>
        <row r="1132">
          <cell r="C1132">
            <v>0.29329710602760328</v>
          </cell>
          <cell r="D1132">
            <v>3.6016902327537542E-2</v>
          </cell>
        </row>
        <row r="1133">
          <cell r="C1133">
            <v>0.26874372363090515</v>
          </cell>
          <cell r="D1133">
            <v>0</v>
          </cell>
        </row>
        <row r="1134">
          <cell r="C1134">
            <v>-0.23</v>
          </cell>
          <cell r="D1134">
            <v>0</v>
          </cell>
        </row>
        <row r="1135">
          <cell r="C1135">
            <v>0.28363670706748967</v>
          </cell>
          <cell r="D1135">
            <v>3.501872718334198E-2</v>
          </cell>
        </row>
        <row r="1136">
          <cell r="C1136">
            <v>0.46227323412895205</v>
          </cell>
          <cell r="D1136">
            <v>0</v>
          </cell>
        </row>
        <row r="1137">
          <cell r="C1137">
            <v>0.45279602408409114</v>
          </cell>
          <cell r="D1137">
            <v>0</v>
          </cell>
        </row>
        <row r="1138">
          <cell r="C1138">
            <v>1.041387927532196</v>
          </cell>
          <cell r="D1138">
            <v>0.20457945466041566</v>
          </cell>
        </row>
        <row r="1139">
          <cell r="C1139">
            <v>-0.27500000000000002</v>
          </cell>
          <cell r="D1139">
            <v>-0.38500000000000001</v>
          </cell>
        </row>
        <row r="1140">
          <cell r="C1140">
            <v>0.36199837327003481</v>
          </cell>
          <cell r="D1140">
            <v>0.12945004105567934</v>
          </cell>
        </row>
        <row r="1141">
          <cell r="C1141">
            <v>0.29321907162666316</v>
          </cell>
          <cell r="D1141">
            <v>0</v>
          </cell>
        </row>
        <row r="1142">
          <cell r="C1142">
            <v>0.66692201495170611</v>
          </cell>
          <cell r="D1142">
            <v>0</v>
          </cell>
        </row>
        <row r="1143">
          <cell r="C1143">
            <v>-0.08</v>
          </cell>
          <cell r="D1143">
            <v>1.1481358647346493</v>
          </cell>
        </row>
        <row r="1144">
          <cell r="C1144">
            <v>-0.01</v>
          </cell>
          <cell r="D1144">
            <v>0.77998136281967145</v>
          </cell>
        </row>
        <row r="1145">
          <cell r="C1145">
            <v>-0.04</v>
          </cell>
          <cell r="D1145">
            <v>0.11708617806434632</v>
          </cell>
        </row>
        <row r="1146">
          <cell r="C1146">
            <v>-0.06</v>
          </cell>
          <cell r="D1146">
            <v>0.44050703644752509</v>
          </cell>
        </row>
        <row r="1147">
          <cell r="C1147">
            <v>-0.27500000000000002</v>
          </cell>
          <cell r="D1147">
            <v>-0.38500000000000001</v>
          </cell>
        </row>
        <row r="1148">
          <cell r="C1148">
            <v>-0.27500000000000002</v>
          </cell>
          <cell r="D1148">
            <v>-0.38500000000000001</v>
          </cell>
        </row>
        <row r="1149">
          <cell r="C1149">
            <v>-0.27500000000000002</v>
          </cell>
          <cell r="D1149">
            <v>-0.38500000000000001</v>
          </cell>
        </row>
        <row r="1150">
          <cell r="C1150">
            <v>0.33276957869529722</v>
          </cell>
          <cell r="D1150">
            <v>0</v>
          </cell>
        </row>
        <row r="1151">
          <cell r="C1151">
            <v>-0.27500000000000002</v>
          </cell>
          <cell r="D1151">
            <v>-0.38500000000000001</v>
          </cell>
        </row>
        <row r="1152">
          <cell r="C1152">
            <v>-0.05</v>
          </cell>
          <cell r="D1152">
            <v>0</v>
          </cell>
        </row>
        <row r="1153">
          <cell r="C1153">
            <v>-0.27500000000000002</v>
          </cell>
          <cell r="D1153">
            <v>-0.38500000000000001</v>
          </cell>
        </row>
        <row r="1154">
          <cell r="C1154">
            <v>-0.27500000000000002</v>
          </cell>
          <cell r="D1154">
            <v>-0.15</v>
          </cell>
        </row>
        <row r="1155">
          <cell r="C1155">
            <v>-0.27500000000000002</v>
          </cell>
          <cell r="D1155">
            <v>-0.38500000000000001</v>
          </cell>
        </row>
        <row r="1156">
          <cell r="C1156">
            <v>0.82777119874954219</v>
          </cell>
          <cell r="D1156">
            <v>1.8686871886253356</v>
          </cell>
        </row>
        <row r="1157">
          <cell r="C1157">
            <v>0.98787952661514278</v>
          </cell>
          <cell r="D1157">
            <v>0.20639895796775823</v>
          </cell>
        </row>
        <row r="1158">
          <cell r="C1158">
            <v>-0.27500000000000002</v>
          </cell>
          <cell r="D1158">
            <v>-0.08</v>
          </cell>
        </row>
        <row r="1159">
          <cell r="C1159">
            <v>0.39789837002754214</v>
          </cell>
          <cell r="D1159">
            <v>0</v>
          </cell>
        </row>
        <row r="1160">
          <cell r="C1160">
            <v>-0.27500000000000002</v>
          </cell>
          <cell r="D1160">
            <v>-0.38500000000000001</v>
          </cell>
        </row>
        <row r="1161">
          <cell r="C1161">
            <v>-0.27500000000000002</v>
          </cell>
          <cell r="D1161">
            <v>-0.38500000000000001</v>
          </cell>
        </row>
        <row r="1162">
          <cell r="C1162">
            <v>0.51623640656471237</v>
          </cell>
          <cell r="D1162">
            <v>4.3712046742439281E-2</v>
          </cell>
        </row>
        <row r="1163">
          <cell r="C1163">
            <v>-0.27500000000000002</v>
          </cell>
          <cell r="D1163">
            <v>-0.15</v>
          </cell>
        </row>
        <row r="1164">
          <cell r="C1164">
            <v>0.25558102726936338</v>
          </cell>
          <cell r="D1164">
            <v>7.1299037337303181E-2</v>
          </cell>
        </row>
        <row r="1165">
          <cell r="C1165">
            <v>0.24897592663764956</v>
          </cell>
          <cell r="D1165">
            <v>0</v>
          </cell>
        </row>
        <row r="1166">
          <cell r="C1166">
            <v>-0.27500000000000002</v>
          </cell>
          <cell r="D1166">
            <v>-0.38500000000000001</v>
          </cell>
        </row>
        <row r="1167">
          <cell r="C1167">
            <v>0.31338873505592346</v>
          </cell>
          <cell r="D1167">
            <v>0.19041643738746644</v>
          </cell>
        </row>
        <row r="1168">
          <cell r="C1168">
            <v>-0.27500000000000002</v>
          </cell>
          <cell r="D1168">
            <v>-0.38500000000000001</v>
          </cell>
        </row>
        <row r="1169">
          <cell r="C1169">
            <v>0.31124116778373723</v>
          </cell>
          <cell r="D1169">
            <v>0</v>
          </cell>
        </row>
        <row r="1170">
          <cell r="C1170">
            <v>0</v>
          </cell>
          <cell r="D1170">
            <v>0.10577386021614077</v>
          </cell>
        </row>
        <row r="1171">
          <cell r="C1171">
            <v>0.67952354550361627</v>
          </cell>
          <cell r="D1171">
            <v>0.2646796286106109</v>
          </cell>
        </row>
        <row r="1172">
          <cell r="C1172">
            <v>-0.27500000000000002</v>
          </cell>
          <cell r="D1172">
            <v>-0.38500000000000001</v>
          </cell>
        </row>
        <row r="1173">
          <cell r="C1173">
            <v>-7.0000000000000007E-2</v>
          </cell>
          <cell r="D1173">
            <v>0.37384138703346248</v>
          </cell>
        </row>
        <row r="1174">
          <cell r="C1174">
            <v>0.43273300528526304</v>
          </cell>
          <cell r="D1174">
            <v>2.744567096233368E-2</v>
          </cell>
        </row>
        <row r="1175">
          <cell r="C1175">
            <v>-0.27500000000000002</v>
          </cell>
          <cell r="D1175">
            <v>-0.38500000000000001</v>
          </cell>
        </row>
        <row r="1176">
          <cell r="C1176">
            <v>0.44445808529853814</v>
          </cell>
          <cell r="D1176">
            <v>0</v>
          </cell>
        </row>
        <row r="1177">
          <cell r="C1177">
            <v>0.42011856436729444</v>
          </cell>
          <cell r="D1177">
            <v>0.20672876238822938</v>
          </cell>
        </row>
        <row r="1178">
          <cell r="C1178">
            <v>0.52596369385719299</v>
          </cell>
          <cell r="D1178">
            <v>0</v>
          </cell>
        </row>
        <row r="1179">
          <cell r="C1179">
            <v>0.26141229271888733</v>
          </cell>
          <cell r="D1179">
            <v>2.58477041721344</v>
          </cell>
        </row>
        <row r="1180">
          <cell r="C1180">
            <v>-0.27500000000000002</v>
          </cell>
          <cell r="D1180">
            <v>-0.38500000000000001</v>
          </cell>
        </row>
        <row r="1181">
          <cell r="C1181">
            <v>-0.27500000000000002</v>
          </cell>
          <cell r="D1181">
            <v>-0.38500000000000001</v>
          </cell>
        </row>
        <row r="1182">
          <cell r="C1182">
            <v>-0.27500000000000002</v>
          </cell>
          <cell r="D1182">
            <v>-0.38500000000000001</v>
          </cell>
        </row>
        <row r="1183">
          <cell r="C1183">
            <v>-0.27500000000000002</v>
          </cell>
          <cell r="D1183">
            <v>-0.38500000000000001</v>
          </cell>
        </row>
        <row r="1184">
          <cell r="C1184">
            <v>2.2412310361862184</v>
          </cell>
          <cell r="D1184">
            <v>4.2585808038711548</v>
          </cell>
        </row>
        <row r="1185">
          <cell r="C1185">
            <v>-0.27500000000000002</v>
          </cell>
          <cell r="D1185">
            <v>-0.38500000000000001</v>
          </cell>
        </row>
        <row r="1186">
          <cell r="C1186">
            <v>-0.27500000000000002</v>
          </cell>
          <cell r="D1186">
            <v>-0.38500000000000001</v>
          </cell>
        </row>
        <row r="1187">
          <cell r="C1187">
            <v>-0.01</v>
          </cell>
          <cell r="D1187">
            <v>0</v>
          </cell>
        </row>
        <row r="1188">
          <cell r="C1188">
            <v>-0.27500000000000002</v>
          </cell>
          <cell r="D1188">
            <v>-0.12</v>
          </cell>
        </row>
        <row r="1189">
          <cell r="C1189">
            <v>-0.27500000000000002</v>
          </cell>
          <cell r="D1189">
            <v>-0.38500000000000001</v>
          </cell>
        </row>
        <row r="1190">
          <cell r="C1190">
            <v>-0.22</v>
          </cell>
          <cell r="D1190">
            <v>-0.1</v>
          </cell>
        </row>
        <row r="1191">
          <cell r="C1191">
            <v>-0.27500000000000002</v>
          </cell>
          <cell r="D1191">
            <v>-0.38500000000000001</v>
          </cell>
        </row>
        <row r="1192">
          <cell r="C1192">
            <v>0.48580320477485661</v>
          </cell>
          <cell r="D1192">
            <v>0</v>
          </cell>
        </row>
        <row r="1193">
          <cell r="C1193">
            <v>-0.27500000000000002</v>
          </cell>
          <cell r="D1193">
            <v>-0.38500000000000001</v>
          </cell>
        </row>
        <row r="1194">
          <cell r="C1194">
            <v>-0.24</v>
          </cell>
          <cell r="D1194">
            <v>0</v>
          </cell>
        </row>
        <row r="1195">
          <cell r="C1195">
            <v>-0.03</v>
          </cell>
          <cell r="D1195">
            <v>0</v>
          </cell>
        </row>
        <row r="1196">
          <cell r="C1196">
            <v>0.2677036345005035</v>
          </cell>
          <cell r="D1196">
            <v>1.3552846789360049</v>
          </cell>
        </row>
        <row r="1197">
          <cell r="C1197">
            <v>0.786760461330414</v>
          </cell>
          <cell r="D1197">
            <v>0.378191190958023</v>
          </cell>
        </row>
        <row r="1198">
          <cell r="C1198">
            <v>-0.27500000000000002</v>
          </cell>
          <cell r="D1198">
            <v>-0.38500000000000001</v>
          </cell>
        </row>
        <row r="1199">
          <cell r="C1199">
            <v>-0.27500000000000002</v>
          </cell>
          <cell r="D1199">
            <v>-0.38500000000000001</v>
          </cell>
        </row>
        <row r="1200">
          <cell r="C1200">
            <v>-0.13</v>
          </cell>
          <cell r="D1200">
            <v>0.48331052660942075</v>
          </cell>
        </row>
        <row r="1201">
          <cell r="C1201">
            <v>-0.27500000000000002</v>
          </cell>
          <cell r="D1201">
            <v>-0.38500000000000001</v>
          </cell>
        </row>
        <row r="1202">
          <cell r="C1202">
            <v>0</v>
          </cell>
          <cell r="D1202">
            <v>6.7271509766578697E-2</v>
          </cell>
        </row>
        <row r="1203">
          <cell r="C1203">
            <v>-0.27500000000000002</v>
          </cell>
          <cell r="D1203">
            <v>-0.38500000000000001</v>
          </cell>
        </row>
        <row r="1204">
          <cell r="C1204">
            <v>-0.27500000000000002</v>
          </cell>
          <cell r="D1204">
            <v>-0.25</v>
          </cell>
        </row>
        <row r="1205">
          <cell r="C1205">
            <v>-0.27500000000000002</v>
          </cell>
          <cell r="D1205">
            <v>-0.1</v>
          </cell>
        </row>
        <row r="1206">
          <cell r="C1206">
            <v>-0.08</v>
          </cell>
          <cell r="D1206">
            <v>3.3136071920394898</v>
          </cell>
        </row>
        <row r="1207">
          <cell r="C1207">
            <v>0.35815882086753847</v>
          </cell>
          <cell r="D1207">
            <v>0.74150506258010873</v>
          </cell>
        </row>
        <row r="1208">
          <cell r="C1208">
            <v>-0.27500000000000002</v>
          </cell>
          <cell r="D1208">
            <v>-0.38500000000000001</v>
          </cell>
        </row>
        <row r="1209">
          <cell r="C1209">
            <v>0.42603393197059636</v>
          </cell>
          <cell r="D1209">
            <v>2.4583986401557924E-2</v>
          </cell>
        </row>
        <row r="1210">
          <cell r="C1210">
            <v>-0.27500000000000002</v>
          </cell>
          <cell r="D1210">
            <v>-0.2</v>
          </cell>
        </row>
        <row r="1211">
          <cell r="C1211">
            <v>-0.27500000000000002</v>
          </cell>
          <cell r="D1211">
            <v>-0.38500000000000001</v>
          </cell>
        </row>
        <row r="1212">
          <cell r="C1212">
            <v>-0.27500000000000002</v>
          </cell>
          <cell r="D1212">
            <v>-0.38500000000000001</v>
          </cell>
        </row>
        <row r="1213">
          <cell r="C1213">
            <v>-0.27500000000000002</v>
          </cell>
          <cell r="D1213">
            <v>-0.38500000000000001</v>
          </cell>
        </row>
        <row r="1214">
          <cell r="C1214">
            <v>-0.27500000000000002</v>
          </cell>
          <cell r="D1214">
            <v>-0.38500000000000001</v>
          </cell>
        </row>
        <row r="1215">
          <cell r="C1215">
            <v>-0.27500000000000002</v>
          </cell>
          <cell r="D1215">
            <v>-0.38500000000000001</v>
          </cell>
        </row>
        <row r="1216">
          <cell r="C1216">
            <v>1.0538699507713321</v>
          </cell>
          <cell r="D1216">
            <v>2.6841256022453307E-2</v>
          </cell>
        </row>
        <row r="1217">
          <cell r="C1217">
            <v>-0.27500000000000002</v>
          </cell>
          <cell r="D1217">
            <v>-0.38500000000000001</v>
          </cell>
        </row>
        <row r="1218">
          <cell r="C1218">
            <v>-0.27500000000000002</v>
          </cell>
          <cell r="D1218">
            <v>-0.38500000000000001</v>
          </cell>
        </row>
        <row r="1219">
          <cell r="C1219">
            <v>-0.27500000000000002</v>
          </cell>
          <cell r="D1219">
            <v>-0.38500000000000001</v>
          </cell>
        </row>
        <row r="1220">
          <cell r="C1220">
            <v>-0.27500000000000002</v>
          </cell>
          <cell r="D1220">
            <v>-0.38500000000000001</v>
          </cell>
        </row>
        <row r="1221">
          <cell r="C1221">
            <v>-0.27500000000000002</v>
          </cell>
          <cell r="D1221">
            <v>0</v>
          </cell>
        </row>
        <row r="1222">
          <cell r="C1222">
            <v>0.6493147790431979</v>
          </cell>
          <cell r="D1222">
            <v>0</v>
          </cell>
        </row>
        <row r="1223">
          <cell r="C1223">
            <v>-0.27500000000000002</v>
          </cell>
          <cell r="D1223">
            <v>-0.38500000000000001</v>
          </cell>
        </row>
        <row r="1224">
          <cell r="C1224">
            <v>-0.27500000000000002</v>
          </cell>
          <cell r="D1224">
            <v>-0.38500000000000001</v>
          </cell>
        </row>
        <row r="1225">
          <cell r="C1225">
            <v>0.27801083922386183</v>
          </cell>
          <cell r="D1225">
            <v>0</v>
          </cell>
        </row>
        <row r="1226">
          <cell r="C1226">
            <v>-0.23</v>
          </cell>
          <cell r="D1226">
            <v>0</v>
          </cell>
        </row>
        <row r="1227">
          <cell r="C1227">
            <v>-0.27500000000000002</v>
          </cell>
          <cell r="D1227">
            <v>-0.38500000000000001</v>
          </cell>
        </row>
        <row r="1228">
          <cell r="C1228">
            <v>-0.27500000000000002</v>
          </cell>
          <cell r="D1228">
            <v>-0.04</v>
          </cell>
        </row>
        <row r="1229">
          <cell r="C1229">
            <v>-0.27500000000000002</v>
          </cell>
          <cell r="D1229">
            <v>-0.06</v>
          </cell>
        </row>
        <row r="1230">
          <cell r="C1230">
            <v>-0.27500000000000002</v>
          </cell>
          <cell r="D1230">
            <v>-0.38500000000000001</v>
          </cell>
        </row>
        <row r="1231">
          <cell r="C1231">
            <v>0.39341701865196232</v>
          </cell>
          <cell r="D1231">
            <v>0</v>
          </cell>
        </row>
        <row r="1232">
          <cell r="C1232">
            <v>-0.21</v>
          </cell>
          <cell r="D1232">
            <v>1.1700793623924257</v>
          </cell>
        </row>
        <row r="1233">
          <cell r="C1233">
            <v>-0.21</v>
          </cell>
          <cell r="D1233">
            <v>0.27001456618309028</v>
          </cell>
        </row>
        <row r="1234">
          <cell r="C1234">
            <v>-0.27500000000000002</v>
          </cell>
          <cell r="D1234">
            <v>-0.38500000000000001</v>
          </cell>
        </row>
        <row r="1235">
          <cell r="C1235">
            <v>0.62744291424751286</v>
          </cell>
          <cell r="D1235">
            <v>0</v>
          </cell>
        </row>
        <row r="1236">
          <cell r="C1236">
            <v>-0.14000000000000001</v>
          </cell>
          <cell r="D1236">
            <v>0</v>
          </cell>
        </row>
        <row r="1237">
          <cell r="C1237">
            <v>-0.27500000000000002</v>
          </cell>
          <cell r="D1237">
            <v>-0.26</v>
          </cell>
        </row>
        <row r="1238">
          <cell r="C1238">
            <v>-0.27500000000000002</v>
          </cell>
          <cell r="D1238">
            <v>-0.38500000000000001</v>
          </cell>
        </row>
        <row r="1239">
          <cell r="C1239">
            <v>-0.12</v>
          </cell>
          <cell r="D1239">
            <v>-0.38500000000000001</v>
          </cell>
        </row>
        <row r="1240">
          <cell r="C1240">
            <v>-0.27500000000000002</v>
          </cell>
          <cell r="D1240">
            <v>-0.38500000000000001</v>
          </cell>
        </row>
        <row r="1241">
          <cell r="C1241">
            <v>-0.27500000000000002</v>
          </cell>
          <cell r="D1241">
            <v>-0.1</v>
          </cell>
        </row>
        <row r="1242">
          <cell r="C1242">
            <v>-0.27500000000000002</v>
          </cell>
          <cell r="D1242">
            <v>-0.38500000000000001</v>
          </cell>
        </row>
        <row r="1243">
          <cell r="C1243">
            <v>0.5180890619754791</v>
          </cell>
          <cell r="D1243">
            <v>6.501699388027192E-2</v>
          </cell>
        </row>
        <row r="1244">
          <cell r="C1244">
            <v>1.0840905785560606</v>
          </cell>
          <cell r="D1244">
            <v>0.72543505430221566</v>
          </cell>
        </row>
        <row r="1245">
          <cell r="C1245">
            <v>-0.27500000000000002</v>
          </cell>
          <cell r="D1245">
            <v>-0.38500000000000001</v>
          </cell>
        </row>
        <row r="1246">
          <cell r="C1246">
            <v>-0.27500000000000002</v>
          </cell>
          <cell r="D1246">
            <v>-0.04</v>
          </cell>
        </row>
        <row r="1247">
          <cell r="C1247">
            <v>-0.27500000000000002</v>
          </cell>
          <cell r="D1247">
            <v>-0.38500000000000001</v>
          </cell>
        </row>
        <row r="1248">
          <cell r="C1248">
            <v>0</v>
          </cell>
          <cell r="D1248">
            <v>0.26870719790458686</v>
          </cell>
        </row>
        <row r="1249">
          <cell r="C1249">
            <v>0.46022872328758246</v>
          </cell>
          <cell r="D1249">
            <v>0</v>
          </cell>
        </row>
        <row r="1250">
          <cell r="C1250">
            <v>-0.27500000000000002</v>
          </cell>
          <cell r="D1250">
            <v>-0.38500000000000001</v>
          </cell>
        </row>
        <row r="1251">
          <cell r="C1251">
            <v>0.41818917393684385</v>
          </cell>
          <cell r="D1251">
            <v>0.54539734721183786</v>
          </cell>
        </row>
        <row r="1252">
          <cell r="C1252">
            <v>-0.27500000000000002</v>
          </cell>
          <cell r="D1252">
            <v>-0.38500000000000001</v>
          </cell>
        </row>
        <row r="1253">
          <cell r="C1253">
            <v>-0.27500000000000002</v>
          </cell>
          <cell r="D1253">
            <v>-0.38500000000000001</v>
          </cell>
        </row>
        <row r="1254">
          <cell r="C1254">
            <v>-0.27500000000000002</v>
          </cell>
          <cell r="D1254">
            <v>-0.27</v>
          </cell>
        </row>
        <row r="1255">
          <cell r="C1255">
            <v>-0.26</v>
          </cell>
          <cell r="D1255">
            <v>0</v>
          </cell>
        </row>
        <row r="1256">
          <cell r="C1256">
            <v>0.48739500641822819</v>
          </cell>
          <cell r="D1256">
            <v>0.31132540106773376</v>
          </cell>
        </row>
        <row r="1257">
          <cell r="C1257">
            <v>0.32536310553550729</v>
          </cell>
          <cell r="D1257">
            <v>0</v>
          </cell>
        </row>
        <row r="1258">
          <cell r="C1258">
            <v>1.2565293908119204</v>
          </cell>
          <cell r="D1258">
            <v>1.8359177947044369</v>
          </cell>
        </row>
        <row r="1259">
          <cell r="C1259">
            <v>-0.27500000000000002</v>
          </cell>
          <cell r="D1259">
            <v>-0.14000000000000001</v>
          </cell>
        </row>
        <row r="1260">
          <cell r="C1260">
            <v>-0.12</v>
          </cell>
          <cell r="D1260">
            <v>1.8205313324928283</v>
          </cell>
        </row>
        <row r="1261">
          <cell r="C1261">
            <v>-0.27500000000000002</v>
          </cell>
          <cell r="D1261">
            <v>-0.13</v>
          </cell>
        </row>
        <row r="1262">
          <cell r="C1262">
            <v>0.51883881688117994</v>
          </cell>
          <cell r="D1262">
            <v>0</v>
          </cell>
        </row>
        <row r="1263">
          <cell r="C1263">
            <v>-0.27500000000000002</v>
          </cell>
          <cell r="D1263">
            <v>-0.1</v>
          </cell>
        </row>
        <row r="1264">
          <cell r="C1264">
            <v>-0.27500000000000002</v>
          </cell>
          <cell r="D1264">
            <v>3.0894522428512579</v>
          </cell>
        </row>
        <row r="1265">
          <cell r="C1265">
            <v>-0.27500000000000002</v>
          </cell>
          <cell r="D1265">
            <v>-0.12</v>
          </cell>
        </row>
        <row r="1266">
          <cell r="C1266">
            <v>0.47155340313911431</v>
          </cell>
          <cell r="D1266">
            <v>0</v>
          </cell>
        </row>
        <row r="1267">
          <cell r="C1267">
            <v>-0.27500000000000002</v>
          </cell>
          <cell r="D1267">
            <v>-0.38500000000000001</v>
          </cell>
        </row>
        <row r="1268">
          <cell r="C1268">
            <v>-0.27500000000000002</v>
          </cell>
          <cell r="D1268">
            <v>-0.38500000000000001</v>
          </cell>
        </row>
        <row r="1269">
          <cell r="C1269">
            <v>-0.27</v>
          </cell>
          <cell r="D1269">
            <v>1.8694378018379207</v>
          </cell>
        </row>
        <row r="1270">
          <cell r="C1270">
            <v>-0.27500000000000002</v>
          </cell>
          <cell r="D1270">
            <v>-0.23</v>
          </cell>
        </row>
        <row r="1271">
          <cell r="C1271">
            <v>0.34567965865135197</v>
          </cell>
          <cell r="D1271">
            <v>0.18692839741706846</v>
          </cell>
        </row>
        <row r="1272">
          <cell r="C1272">
            <v>-0.27500000000000002</v>
          </cell>
          <cell r="D1272">
            <v>-0.13</v>
          </cell>
        </row>
        <row r="1273">
          <cell r="C1273">
            <v>-0.27500000000000002</v>
          </cell>
          <cell r="D1273">
            <v>-0.38500000000000001</v>
          </cell>
        </row>
        <row r="1274">
          <cell r="C1274">
            <v>-0.27500000000000002</v>
          </cell>
          <cell r="D1274">
            <v>-0.38500000000000001</v>
          </cell>
        </row>
        <row r="1275">
          <cell r="C1275">
            <v>-0.27500000000000002</v>
          </cell>
          <cell r="D1275">
            <v>-0.38500000000000001</v>
          </cell>
        </row>
        <row r="1276">
          <cell r="C1276">
            <v>-0.09</v>
          </cell>
          <cell r="D1276">
            <v>1.060327970981598</v>
          </cell>
        </row>
        <row r="1277">
          <cell r="C1277">
            <v>0.18918341994285581</v>
          </cell>
          <cell r="D1277">
            <v>2.1514120697975158E-2</v>
          </cell>
        </row>
        <row r="1278">
          <cell r="C1278">
            <v>-0.27500000000000002</v>
          </cell>
          <cell r="D1278">
            <v>-0.38500000000000001</v>
          </cell>
        </row>
        <row r="1279">
          <cell r="C1279">
            <v>0.47125160098075869</v>
          </cell>
          <cell r="D1279">
            <v>0.14448654055595395</v>
          </cell>
        </row>
        <row r="1280">
          <cell r="C1280">
            <v>-0.27500000000000002</v>
          </cell>
          <cell r="D1280">
            <v>-0.38500000000000001</v>
          </cell>
        </row>
        <row r="1281">
          <cell r="C1281">
            <v>-0.14000000000000001</v>
          </cell>
          <cell r="D1281">
            <v>7.1807530522346508E-2</v>
          </cell>
        </row>
        <row r="1282">
          <cell r="C1282">
            <v>-0.27500000000000002</v>
          </cell>
          <cell r="D1282">
            <v>-0.38500000000000001</v>
          </cell>
        </row>
        <row r="1283">
          <cell r="C1283">
            <v>3.4732331037521371</v>
          </cell>
          <cell r="D1283">
            <v>0.31567035317420966</v>
          </cell>
        </row>
        <row r="1284">
          <cell r="C1284">
            <v>0.57413170933723445</v>
          </cell>
          <cell r="D1284">
            <v>0</v>
          </cell>
        </row>
        <row r="1285">
          <cell r="C1285">
            <v>-0.27500000000000002</v>
          </cell>
          <cell r="D1285">
            <v>-0.38500000000000001</v>
          </cell>
        </row>
        <row r="1286">
          <cell r="C1286">
            <v>-0.27500000000000002</v>
          </cell>
          <cell r="D1286">
            <v>-0.38500000000000001</v>
          </cell>
        </row>
        <row r="1287">
          <cell r="C1287">
            <v>-0.27500000000000002</v>
          </cell>
          <cell r="D1287">
            <v>-0.38500000000000001</v>
          </cell>
        </row>
        <row r="1288">
          <cell r="C1288">
            <v>-0.22</v>
          </cell>
          <cell r="D1288">
            <v>-0.01</v>
          </cell>
        </row>
        <row r="1289">
          <cell r="C1289">
            <v>-0.27500000000000002</v>
          </cell>
          <cell r="D1289">
            <v>-0.24</v>
          </cell>
        </row>
        <row r="1290">
          <cell r="C1290">
            <v>-0.04</v>
          </cell>
          <cell r="D1290">
            <v>5.2450326085090648E-2</v>
          </cell>
        </row>
        <row r="1291">
          <cell r="C1291">
            <v>0.45819930434226996</v>
          </cell>
          <cell r="D1291">
            <v>5.0711771845817558E-2</v>
          </cell>
        </row>
        <row r="1292">
          <cell r="C1292">
            <v>-0.19</v>
          </cell>
          <cell r="D1292">
            <v>0</v>
          </cell>
        </row>
        <row r="1293">
          <cell r="C1293">
            <v>-0.27500000000000002</v>
          </cell>
          <cell r="D1293">
            <v>-0.38500000000000001</v>
          </cell>
        </row>
        <row r="1294">
          <cell r="C1294">
            <v>-0.18</v>
          </cell>
          <cell r="D1294">
            <v>0</v>
          </cell>
        </row>
        <row r="1295">
          <cell r="C1295">
            <v>0.25622326731681822</v>
          </cell>
          <cell r="D1295">
            <v>3.0401065945625309E-2</v>
          </cell>
        </row>
        <row r="1296">
          <cell r="C1296">
            <v>-0.2</v>
          </cell>
          <cell r="D1296">
            <v>0</v>
          </cell>
        </row>
        <row r="1297">
          <cell r="C1297">
            <v>-0.25</v>
          </cell>
          <cell r="D1297">
            <v>0.50848101973533633</v>
          </cell>
        </row>
        <row r="1298">
          <cell r="C1298">
            <v>-0.1</v>
          </cell>
          <cell r="D1298">
            <v>0.79756699800491315</v>
          </cell>
        </row>
        <row r="1299">
          <cell r="C1299">
            <v>-0.27500000000000002</v>
          </cell>
          <cell r="D1299">
            <v>-0.38500000000000001</v>
          </cell>
        </row>
        <row r="1300">
          <cell r="C1300">
            <v>-0.08</v>
          </cell>
          <cell r="D1300">
            <v>0.17259296774864194</v>
          </cell>
        </row>
        <row r="1301">
          <cell r="C1301">
            <v>-0.27500000000000002</v>
          </cell>
          <cell r="D1301">
            <v>-0.06</v>
          </cell>
        </row>
        <row r="1302">
          <cell r="C1302">
            <v>-0.15</v>
          </cell>
          <cell r="D1302">
            <v>1.1835572123527528E-2</v>
          </cell>
        </row>
        <row r="1303">
          <cell r="C1303">
            <v>-0.13</v>
          </cell>
          <cell r="D1303">
            <v>1.1745000720024112</v>
          </cell>
        </row>
        <row r="1304">
          <cell r="C1304">
            <v>-0.17</v>
          </cell>
          <cell r="D1304">
            <v>0</v>
          </cell>
        </row>
        <row r="1305">
          <cell r="C1305">
            <v>0.48231365084648137</v>
          </cell>
          <cell r="D1305">
            <v>0</v>
          </cell>
        </row>
        <row r="1306">
          <cell r="C1306">
            <v>-0.27500000000000002</v>
          </cell>
          <cell r="D1306">
            <v>-0.38500000000000001</v>
          </cell>
        </row>
        <row r="1307">
          <cell r="C1307">
            <v>-0.27500000000000002</v>
          </cell>
          <cell r="D1307">
            <v>-0.38500000000000001</v>
          </cell>
        </row>
        <row r="1308">
          <cell r="C1308">
            <v>-0.27500000000000002</v>
          </cell>
          <cell r="D1308">
            <v>-0.38500000000000001</v>
          </cell>
        </row>
        <row r="1309">
          <cell r="C1309">
            <v>-0.27500000000000002</v>
          </cell>
          <cell r="D1309">
            <v>-0.13</v>
          </cell>
        </row>
        <row r="1310">
          <cell r="C1310">
            <v>-0.27500000000000002</v>
          </cell>
          <cell r="D1310">
            <v>-0.11</v>
          </cell>
        </row>
        <row r="1311">
          <cell r="C1311">
            <v>-0.18</v>
          </cell>
          <cell r="D1311">
            <v>2.3700565099716185E-3</v>
          </cell>
        </row>
        <row r="1312">
          <cell r="C1312">
            <v>-0.27500000000000002</v>
          </cell>
          <cell r="D1312">
            <v>-0.38500000000000001</v>
          </cell>
        </row>
        <row r="1313">
          <cell r="C1313">
            <v>-0.27500000000000002</v>
          </cell>
          <cell r="D1313">
            <v>-0.38500000000000001</v>
          </cell>
        </row>
        <row r="1314">
          <cell r="C1314">
            <v>-0.27500000000000002</v>
          </cell>
          <cell r="D1314">
            <v>-0.38500000000000001</v>
          </cell>
        </row>
        <row r="1315">
          <cell r="C1315">
            <v>0.40754249691963196</v>
          </cell>
          <cell r="D1315">
            <v>0</v>
          </cell>
        </row>
        <row r="1316">
          <cell r="C1316">
            <v>0.30731205344200141</v>
          </cell>
          <cell r="D1316">
            <v>0</v>
          </cell>
        </row>
        <row r="1317">
          <cell r="C1317">
            <v>0.15037723183631899</v>
          </cell>
          <cell r="D1317">
            <v>0.12666866183280942</v>
          </cell>
        </row>
        <row r="1318">
          <cell r="C1318">
            <v>-0.27500000000000002</v>
          </cell>
          <cell r="D1318">
            <v>-0.38500000000000001</v>
          </cell>
        </row>
        <row r="1319">
          <cell r="C1319">
            <v>-0.27500000000000002</v>
          </cell>
          <cell r="D1319">
            <v>-0.38500000000000001</v>
          </cell>
        </row>
        <row r="1320">
          <cell r="C1320">
            <v>-0.27500000000000002</v>
          </cell>
          <cell r="D1320">
            <v>-0.38500000000000001</v>
          </cell>
        </row>
        <row r="1321">
          <cell r="C1321">
            <v>-0.27500000000000002</v>
          </cell>
          <cell r="D1321">
            <v>-0.38500000000000001</v>
          </cell>
        </row>
        <row r="1322">
          <cell r="C1322">
            <v>-0.19</v>
          </cell>
          <cell r="D1322">
            <v>0.67973369956016538</v>
          </cell>
        </row>
        <row r="1323">
          <cell r="C1323">
            <v>0.30915541052818307</v>
          </cell>
          <cell r="D1323">
            <v>0</v>
          </cell>
        </row>
        <row r="1324">
          <cell r="C1324">
            <v>-0.27500000000000002</v>
          </cell>
          <cell r="D1324">
            <v>-0.25</v>
          </cell>
        </row>
        <row r="1325">
          <cell r="C1325">
            <v>-0.27500000000000002</v>
          </cell>
          <cell r="D1325">
            <v>-0.38500000000000001</v>
          </cell>
        </row>
        <row r="1326">
          <cell r="C1326">
            <v>-0.27500000000000002</v>
          </cell>
          <cell r="D1326">
            <v>-0.38500000000000001</v>
          </cell>
        </row>
        <row r="1327">
          <cell r="C1327">
            <v>-0.27500000000000002</v>
          </cell>
          <cell r="D1327">
            <v>-0.38500000000000001</v>
          </cell>
        </row>
        <row r="1328">
          <cell r="C1328">
            <v>0.28090937733650212</v>
          </cell>
          <cell r="D1328">
            <v>3.931789565086365</v>
          </cell>
        </row>
        <row r="1329">
          <cell r="C1329">
            <v>-0.27500000000000002</v>
          </cell>
          <cell r="D1329">
            <v>-0.27</v>
          </cell>
        </row>
        <row r="1330">
          <cell r="C1330">
            <v>0.45116395354270933</v>
          </cell>
          <cell r="D1330">
            <v>1.269037425518036E-2</v>
          </cell>
        </row>
        <row r="1331">
          <cell r="C1331">
            <v>-0.27500000000000002</v>
          </cell>
          <cell r="D1331">
            <v>-0.38500000000000001</v>
          </cell>
        </row>
        <row r="1332">
          <cell r="C1332">
            <v>-0.27500000000000002</v>
          </cell>
          <cell r="D1332">
            <v>-0.38500000000000001</v>
          </cell>
        </row>
        <row r="1333">
          <cell r="C1333">
            <v>0.18029040694236756</v>
          </cell>
          <cell r="D1333">
            <v>3.9078035950660714E-2</v>
          </cell>
        </row>
        <row r="1334">
          <cell r="C1334">
            <v>0.5645074784755707</v>
          </cell>
          <cell r="D1334">
            <v>3.4702718257904061E-4</v>
          </cell>
        </row>
        <row r="1335">
          <cell r="C1335">
            <v>-0.12</v>
          </cell>
          <cell r="D1335">
            <v>0</v>
          </cell>
        </row>
        <row r="1336">
          <cell r="C1336">
            <v>0.58467852473258985</v>
          </cell>
          <cell r="D1336">
            <v>1.7244771122932434E-2</v>
          </cell>
        </row>
        <row r="1337">
          <cell r="C1337">
            <v>-0.27500000000000002</v>
          </cell>
          <cell r="D1337">
            <v>0</v>
          </cell>
        </row>
        <row r="1338">
          <cell r="C1338">
            <v>-0.27500000000000002</v>
          </cell>
          <cell r="D1338">
            <v>-0.38500000000000001</v>
          </cell>
        </row>
        <row r="1339">
          <cell r="C1339">
            <v>-0.27500000000000002</v>
          </cell>
          <cell r="D1339">
            <v>-0.15</v>
          </cell>
        </row>
        <row r="1340">
          <cell r="C1340">
            <v>4.9815557956695553</v>
          </cell>
          <cell r="D1340">
            <v>1.3052484393119814</v>
          </cell>
        </row>
        <row r="1341">
          <cell r="C1341">
            <v>-0.27500000000000002</v>
          </cell>
          <cell r="D1341">
            <v>-0.38500000000000001</v>
          </cell>
        </row>
        <row r="1342">
          <cell r="C1342">
            <v>-0.27500000000000002</v>
          </cell>
          <cell r="D1342">
            <v>-0.38500000000000001</v>
          </cell>
        </row>
        <row r="1343">
          <cell r="C1343">
            <v>0.59101961255073565</v>
          </cell>
          <cell r="D1343">
            <v>0.62416837811470038</v>
          </cell>
        </row>
        <row r="1344">
          <cell r="C1344">
            <v>-0.27500000000000002</v>
          </cell>
          <cell r="D1344">
            <v>-0.38500000000000001</v>
          </cell>
        </row>
        <row r="1345">
          <cell r="C1345">
            <v>0.4370744526386261</v>
          </cell>
          <cell r="D1345">
            <v>2.6357403516769411</v>
          </cell>
        </row>
        <row r="1346">
          <cell r="C1346">
            <v>0.86841222047805777</v>
          </cell>
          <cell r="D1346">
            <v>0.8230013012886046</v>
          </cell>
        </row>
        <row r="1347">
          <cell r="C1347">
            <v>-0.27500000000000002</v>
          </cell>
          <cell r="D1347">
            <v>-0.2</v>
          </cell>
        </row>
        <row r="1348">
          <cell r="C1348">
            <v>-0.23</v>
          </cell>
          <cell r="D1348">
            <v>5.6520789861679082E-3</v>
          </cell>
        </row>
        <row r="1349">
          <cell r="C1349">
            <v>-0.27500000000000002</v>
          </cell>
          <cell r="D1349">
            <v>-0.16</v>
          </cell>
        </row>
        <row r="1350">
          <cell r="C1350">
            <v>-0.27500000000000002</v>
          </cell>
          <cell r="D1350">
            <v>-0.38500000000000001</v>
          </cell>
        </row>
        <row r="1351">
          <cell r="C1351">
            <v>1.0215472817420959</v>
          </cell>
          <cell r="D1351">
            <v>0.60428866744041454</v>
          </cell>
        </row>
        <row r="1352">
          <cell r="C1352">
            <v>-0.06</v>
          </cell>
          <cell r="D1352">
            <v>0</v>
          </cell>
        </row>
        <row r="1353">
          <cell r="C1353">
            <v>-0.27500000000000002</v>
          </cell>
          <cell r="D1353">
            <v>-0.19</v>
          </cell>
        </row>
        <row r="1354">
          <cell r="C1354">
            <v>-0.27500000000000002</v>
          </cell>
          <cell r="D1354">
            <v>-0.38500000000000001</v>
          </cell>
        </row>
        <row r="1355">
          <cell r="C1355">
            <v>0.24228398203849791</v>
          </cell>
          <cell r="D1355">
            <v>0</v>
          </cell>
        </row>
        <row r="1356">
          <cell r="C1356">
            <v>-0.27500000000000002</v>
          </cell>
          <cell r="D1356">
            <v>-0.38500000000000001</v>
          </cell>
        </row>
        <row r="1357">
          <cell r="C1357">
            <v>0.5172823131084443</v>
          </cell>
          <cell r="D1357">
            <v>0</v>
          </cell>
        </row>
        <row r="1358">
          <cell r="C1358">
            <v>-0.27</v>
          </cell>
          <cell r="D1358">
            <v>2.1535894274711611E-2</v>
          </cell>
        </row>
        <row r="1359">
          <cell r="C1359">
            <v>2.4109127283096319</v>
          </cell>
          <cell r="D1359">
            <v>8.0987909436225899E-2</v>
          </cell>
        </row>
        <row r="1360">
          <cell r="C1360">
            <v>-0.27500000000000002</v>
          </cell>
          <cell r="D1360">
            <v>-7.0000000000000007E-2</v>
          </cell>
        </row>
        <row r="1361">
          <cell r="C1361">
            <v>-0.27500000000000002</v>
          </cell>
          <cell r="D1361">
            <v>-0.38500000000000001</v>
          </cell>
        </row>
        <row r="1362">
          <cell r="C1362">
            <v>-0.27500000000000002</v>
          </cell>
          <cell r="D1362">
            <v>-0.38500000000000001</v>
          </cell>
        </row>
        <row r="1363">
          <cell r="C1363">
            <v>0.32286180853843693</v>
          </cell>
          <cell r="D1363">
            <v>0</v>
          </cell>
        </row>
        <row r="1364">
          <cell r="C1364">
            <v>-0.26</v>
          </cell>
          <cell r="D1364">
            <v>-0.17</v>
          </cell>
        </row>
        <row r="1365">
          <cell r="C1365">
            <v>-0.27500000000000002</v>
          </cell>
          <cell r="D1365">
            <v>0.70165482759475717</v>
          </cell>
        </row>
        <row r="1366">
          <cell r="C1366">
            <v>-0.27</v>
          </cell>
          <cell r="D1366">
            <v>2.202034890651703E-2</v>
          </cell>
        </row>
        <row r="1367">
          <cell r="C1367">
            <v>0.42676889300346388</v>
          </cell>
          <cell r="D1367">
            <v>0</v>
          </cell>
        </row>
        <row r="1368">
          <cell r="C1368">
            <v>0.47310391068458557</v>
          </cell>
          <cell r="D1368">
            <v>0</v>
          </cell>
        </row>
        <row r="1369">
          <cell r="C1369">
            <v>-0.27500000000000002</v>
          </cell>
          <cell r="D1369">
            <v>-0.38500000000000001</v>
          </cell>
        </row>
        <row r="1370">
          <cell r="C1370">
            <v>0.32454082369804393</v>
          </cell>
          <cell r="D1370">
            <v>1.116239130496979E-2</v>
          </cell>
        </row>
        <row r="1371">
          <cell r="C1371">
            <v>-0.27500000000000002</v>
          </cell>
          <cell r="D1371">
            <v>-0.38500000000000001</v>
          </cell>
        </row>
        <row r="1372">
          <cell r="C1372">
            <v>0.35947404503822322</v>
          </cell>
          <cell r="D1372">
            <v>0</v>
          </cell>
        </row>
        <row r="1373">
          <cell r="C1373">
            <v>0.32398079037666316</v>
          </cell>
          <cell r="D1373">
            <v>0.20490162968635561</v>
          </cell>
        </row>
        <row r="1374">
          <cell r="C1374">
            <v>-0.27500000000000002</v>
          </cell>
          <cell r="D1374">
            <v>0.46578262448310848</v>
          </cell>
        </row>
        <row r="1375">
          <cell r="C1375">
            <v>-0.27500000000000002</v>
          </cell>
          <cell r="D1375">
            <v>-0.38500000000000001</v>
          </cell>
        </row>
        <row r="1376">
          <cell r="C1376">
            <v>0.42863556742668163</v>
          </cell>
          <cell r="D1376">
            <v>0.54250050187110899</v>
          </cell>
        </row>
        <row r="1377">
          <cell r="C1377">
            <v>-0.27500000000000002</v>
          </cell>
          <cell r="D1377">
            <v>-0.38500000000000001</v>
          </cell>
        </row>
        <row r="1378">
          <cell r="C1378">
            <v>-0.27500000000000002</v>
          </cell>
          <cell r="D1378">
            <v>-0.38500000000000001</v>
          </cell>
        </row>
        <row r="1379">
          <cell r="C1379">
            <v>0.25894688963890078</v>
          </cell>
          <cell r="D1379">
            <v>0</v>
          </cell>
        </row>
        <row r="1380">
          <cell r="C1380">
            <v>-0.27500000000000002</v>
          </cell>
          <cell r="D1380">
            <v>0</v>
          </cell>
        </row>
        <row r="1381">
          <cell r="C1381">
            <v>-0.27500000000000002</v>
          </cell>
          <cell r="D1381">
            <v>-0.38500000000000001</v>
          </cell>
        </row>
        <row r="1382">
          <cell r="C1382">
            <v>-0.27500000000000002</v>
          </cell>
          <cell r="D1382">
            <v>-0.13</v>
          </cell>
        </row>
        <row r="1383">
          <cell r="C1383">
            <v>0.65138601660728479</v>
          </cell>
          <cell r="D1383">
            <v>0.66826013922691352</v>
          </cell>
        </row>
        <row r="1384">
          <cell r="C1384">
            <v>-0.27500000000000002</v>
          </cell>
          <cell r="D1384">
            <v>-0.11</v>
          </cell>
        </row>
        <row r="1385">
          <cell r="C1385">
            <v>0.67806840538978597</v>
          </cell>
          <cell r="D1385">
            <v>2.8796985745429989E-2</v>
          </cell>
        </row>
        <row r="1386">
          <cell r="C1386">
            <v>-0.27500000000000002</v>
          </cell>
          <cell r="D1386">
            <v>-0.1</v>
          </cell>
        </row>
        <row r="1387">
          <cell r="C1387">
            <v>-0.27500000000000002</v>
          </cell>
          <cell r="D1387">
            <v>-0.38500000000000001</v>
          </cell>
        </row>
        <row r="1388">
          <cell r="C1388">
            <v>0.43661504387855532</v>
          </cell>
          <cell r="D1388">
            <v>1.0380364537239075</v>
          </cell>
        </row>
        <row r="1389">
          <cell r="C1389">
            <v>-0.27500000000000002</v>
          </cell>
          <cell r="D1389">
            <v>-0.38500000000000001</v>
          </cell>
        </row>
        <row r="1390">
          <cell r="C1390">
            <v>-0.27500000000000002</v>
          </cell>
          <cell r="D1390">
            <v>-0.38500000000000001</v>
          </cell>
        </row>
        <row r="1391">
          <cell r="C1391">
            <v>0.55290901064872766</v>
          </cell>
          <cell r="D1391">
            <v>0</v>
          </cell>
        </row>
        <row r="1392">
          <cell r="C1392">
            <v>0.57569157481193556</v>
          </cell>
          <cell r="D1392">
            <v>0.8126569390296936</v>
          </cell>
        </row>
        <row r="1393">
          <cell r="C1393">
            <v>0.30318163037300117</v>
          </cell>
          <cell r="D1393">
            <v>0</v>
          </cell>
        </row>
        <row r="1394">
          <cell r="C1394">
            <v>-0.21</v>
          </cell>
          <cell r="D1394">
            <v>-0.25</v>
          </cell>
        </row>
        <row r="1395">
          <cell r="C1395">
            <v>0.70431693792343153</v>
          </cell>
          <cell r="D1395">
            <v>0.639432865381241</v>
          </cell>
        </row>
        <row r="1396">
          <cell r="C1396">
            <v>1.3090132832527159</v>
          </cell>
          <cell r="D1396">
            <v>2.1364476919174193</v>
          </cell>
        </row>
        <row r="1397">
          <cell r="C1397">
            <v>-0.27500000000000002</v>
          </cell>
          <cell r="D1397">
            <v>0</v>
          </cell>
        </row>
        <row r="1398">
          <cell r="C1398">
            <v>-0.27500000000000002</v>
          </cell>
          <cell r="D1398">
            <v>-0.38500000000000001</v>
          </cell>
        </row>
        <row r="1399">
          <cell r="C1399">
            <v>0.42325536608695991</v>
          </cell>
          <cell r="D1399">
            <v>0</v>
          </cell>
        </row>
        <row r="1400">
          <cell r="C1400">
            <v>-0.06</v>
          </cell>
          <cell r="D1400">
            <v>4.8643916845321662E-3</v>
          </cell>
        </row>
        <row r="1401">
          <cell r="C1401">
            <v>0.48121791481971743</v>
          </cell>
          <cell r="D1401">
            <v>1.4590322971343996E-4</v>
          </cell>
        </row>
        <row r="1402">
          <cell r="C1402">
            <v>0.39647886157035828</v>
          </cell>
          <cell r="D1402">
            <v>0</v>
          </cell>
        </row>
        <row r="1403">
          <cell r="C1403">
            <v>-0.1</v>
          </cell>
          <cell r="D1403">
            <v>0.74309843778610229</v>
          </cell>
        </row>
        <row r="1404">
          <cell r="C1404">
            <v>-0.27500000000000002</v>
          </cell>
          <cell r="D1404">
            <v>-0.38500000000000001</v>
          </cell>
        </row>
        <row r="1405">
          <cell r="C1405">
            <v>0.4622984111309052</v>
          </cell>
          <cell r="D1405">
            <v>9.8271936178207404E-3</v>
          </cell>
        </row>
        <row r="1406">
          <cell r="C1406">
            <v>-0.27500000000000002</v>
          </cell>
          <cell r="D1406">
            <v>-0.38500000000000001</v>
          </cell>
        </row>
        <row r="1407">
          <cell r="C1407">
            <v>-0.24</v>
          </cell>
          <cell r="D1407">
            <v>0</v>
          </cell>
        </row>
        <row r="1408">
          <cell r="C1408">
            <v>0.45464982390403752</v>
          </cell>
          <cell r="D1408">
            <v>6.4797490835189816E-3</v>
          </cell>
        </row>
        <row r="1409">
          <cell r="C1409">
            <v>-0.27500000000000002</v>
          </cell>
          <cell r="D1409">
            <v>-0.38500000000000001</v>
          </cell>
        </row>
        <row r="1410">
          <cell r="C1410">
            <v>-0.16</v>
          </cell>
          <cell r="D1410">
            <v>2.303195405006409</v>
          </cell>
        </row>
        <row r="1411">
          <cell r="C1411">
            <v>0.57419453263282783</v>
          </cell>
          <cell r="D1411">
            <v>0</v>
          </cell>
        </row>
        <row r="1412">
          <cell r="C1412">
            <v>-0.27500000000000002</v>
          </cell>
          <cell r="D1412">
            <v>-0.38500000000000001</v>
          </cell>
        </row>
        <row r="1413">
          <cell r="C1413">
            <v>1.0406517624855041</v>
          </cell>
          <cell r="D1413">
            <v>0.96787670850753793</v>
          </cell>
        </row>
        <row r="1414">
          <cell r="C1414">
            <v>-0.27500000000000002</v>
          </cell>
          <cell r="D1414">
            <v>-0.38500000000000001</v>
          </cell>
        </row>
        <row r="1415">
          <cell r="C1415">
            <v>-0.26</v>
          </cell>
          <cell r="D1415">
            <v>1.4497882962226869</v>
          </cell>
        </row>
        <row r="1416">
          <cell r="C1416">
            <v>-0.27500000000000002</v>
          </cell>
          <cell r="D1416">
            <v>-0.38500000000000001</v>
          </cell>
        </row>
        <row r="1417">
          <cell r="C1417">
            <v>-0.27500000000000002</v>
          </cell>
          <cell r="D1417">
            <v>-0.38500000000000001</v>
          </cell>
        </row>
        <row r="1418">
          <cell r="C1418">
            <v>1.0073905110359191</v>
          </cell>
          <cell r="D1418">
            <v>2.0552521944046021</v>
          </cell>
        </row>
        <row r="1419">
          <cell r="C1419">
            <v>-0.27500000000000002</v>
          </cell>
          <cell r="D1419">
            <v>-0.38500000000000001</v>
          </cell>
        </row>
        <row r="1420">
          <cell r="C1420">
            <v>0.50118709206581114</v>
          </cell>
          <cell r="D1420">
            <v>0</v>
          </cell>
        </row>
        <row r="1421">
          <cell r="C1421">
            <v>-0.27500000000000002</v>
          </cell>
          <cell r="D1421">
            <v>-0.38500000000000001</v>
          </cell>
        </row>
        <row r="1422">
          <cell r="C1422">
            <v>1.0358277678489687</v>
          </cell>
          <cell r="D1422">
            <v>1.5761967539787294</v>
          </cell>
        </row>
        <row r="1423">
          <cell r="C1423">
            <v>-0.27500000000000002</v>
          </cell>
          <cell r="D1423">
            <v>-0.38500000000000001</v>
          </cell>
        </row>
        <row r="1424">
          <cell r="C1424">
            <v>-0.27500000000000002</v>
          </cell>
          <cell r="D1424">
            <v>-0.38500000000000001</v>
          </cell>
        </row>
        <row r="1425">
          <cell r="C1425">
            <v>0</v>
          </cell>
          <cell r="D1425">
            <v>0</v>
          </cell>
        </row>
        <row r="1426">
          <cell r="C1426">
            <v>-0.27500000000000002</v>
          </cell>
          <cell r="D1426">
            <v>-0.38500000000000001</v>
          </cell>
        </row>
        <row r="1427">
          <cell r="C1427">
            <v>-0.27500000000000002</v>
          </cell>
          <cell r="D1427">
            <v>-0.38500000000000001</v>
          </cell>
        </row>
        <row r="1428">
          <cell r="C1428">
            <v>1.9243909597396849</v>
          </cell>
          <cell r="D1428">
            <v>5.4069729328155516</v>
          </cell>
        </row>
        <row r="1429">
          <cell r="C1429">
            <v>-0.14000000000000001</v>
          </cell>
          <cell r="D1429">
            <v>6.0315042734146139E-3</v>
          </cell>
        </row>
        <row r="1430">
          <cell r="C1430">
            <v>-0.27500000000000002</v>
          </cell>
          <cell r="D1430">
            <v>-0.38500000000000001</v>
          </cell>
        </row>
        <row r="1431">
          <cell r="C1431">
            <v>-0.27500000000000002</v>
          </cell>
          <cell r="D1431">
            <v>-0.38500000000000001</v>
          </cell>
        </row>
        <row r="1432">
          <cell r="C1432">
            <v>-0.27</v>
          </cell>
          <cell r="D1432">
            <v>0</v>
          </cell>
        </row>
        <row r="1433">
          <cell r="C1433">
            <v>-0.27500000000000002</v>
          </cell>
          <cell r="D1433">
            <v>1.5082346796989443</v>
          </cell>
        </row>
        <row r="1434">
          <cell r="C1434">
            <v>-0.27500000000000002</v>
          </cell>
          <cell r="D1434">
            <v>-0.38500000000000001</v>
          </cell>
        </row>
        <row r="1435">
          <cell r="C1435">
            <v>-0.2</v>
          </cell>
          <cell r="D1435">
            <v>0</v>
          </cell>
        </row>
        <row r="1436">
          <cell r="C1436">
            <v>0.39636645913124091</v>
          </cell>
          <cell r="D1436">
            <v>6.8131774663925167E-3</v>
          </cell>
        </row>
        <row r="1437">
          <cell r="C1437">
            <v>0.14576987624168397</v>
          </cell>
          <cell r="D1437">
            <v>0</v>
          </cell>
        </row>
        <row r="1438">
          <cell r="C1438">
            <v>-0.27500000000000002</v>
          </cell>
          <cell r="D1438">
            <v>-0.16</v>
          </cell>
        </row>
        <row r="1439">
          <cell r="C1439">
            <v>-0.27500000000000002</v>
          </cell>
          <cell r="D1439">
            <v>-0.23</v>
          </cell>
        </row>
        <row r="1440">
          <cell r="C1440">
            <v>0.72199796438217168</v>
          </cell>
          <cell r="D1440">
            <v>0.80385736227035531</v>
          </cell>
        </row>
        <row r="1441">
          <cell r="C1441">
            <v>0.37063111662864678</v>
          </cell>
          <cell r="D1441">
            <v>6.2376669049263006E-2</v>
          </cell>
        </row>
        <row r="1442">
          <cell r="C1442">
            <v>-0.16</v>
          </cell>
          <cell r="D1442">
            <v>1.4545049071311955</v>
          </cell>
        </row>
        <row r="1443">
          <cell r="C1443">
            <v>-0.18</v>
          </cell>
          <cell r="D1443">
            <v>0.43955906033515924</v>
          </cell>
        </row>
        <row r="1444">
          <cell r="C1444">
            <v>-0.27500000000000002</v>
          </cell>
          <cell r="D1444">
            <v>-0.38500000000000001</v>
          </cell>
        </row>
        <row r="1445">
          <cell r="C1445">
            <v>-0.27500000000000002</v>
          </cell>
          <cell r="D1445">
            <v>-0.38500000000000001</v>
          </cell>
        </row>
        <row r="1446">
          <cell r="C1446">
            <v>-0.27500000000000002</v>
          </cell>
          <cell r="D1446">
            <v>-0.38500000000000001</v>
          </cell>
        </row>
        <row r="1447">
          <cell r="C1447">
            <v>-0.27500000000000002</v>
          </cell>
          <cell r="D1447">
            <v>-0.06</v>
          </cell>
        </row>
        <row r="1448">
          <cell r="C1448">
            <v>0.41132356524467473</v>
          </cell>
          <cell r="D1448">
            <v>0.32233162522315995</v>
          </cell>
        </row>
        <row r="1449">
          <cell r="C1449">
            <v>-0.27500000000000002</v>
          </cell>
          <cell r="D1449">
            <v>-0.38500000000000001</v>
          </cell>
        </row>
        <row r="1450">
          <cell r="C1450">
            <v>-0.27500000000000002</v>
          </cell>
          <cell r="D1450">
            <v>-0.38500000000000001</v>
          </cell>
        </row>
        <row r="1451">
          <cell r="C1451">
            <v>-0.27</v>
          </cell>
          <cell r="D1451">
            <v>0</v>
          </cell>
        </row>
        <row r="1452">
          <cell r="C1452">
            <v>-0.04</v>
          </cell>
          <cell r="D1452">
            <v>1.4847697615623474</v>
          </cell>
        </row>
        <row r="1453">
          <cell r="C1453">
            <v>1.1672315001487734</v>
          </cell>
          <cell r="D1453">
            <v>0.11441505551338199</v>
          </cell>
        </row>
        <row r="1454">
          <cell r="C1454">
            <v>0.36502782702445991</v>
          </cell>
          <cell r="D1454">
            <v>4.747296273708343E-2</v>
          </cell>
        </row>
        <row r="1455">
          <cell r="C1455">
            <v>-0.27500000000000002</v>
          </cell>
          <cell r="D1455">
            <v>-0.2</v>
          </cell>
        </row>
        <row r="1456">
          <cell r="C1456">
            <v>0.51163837313652039</v>
          </cell>
          <cell r="D1456">
            <v>0</v>
          </cell>
        </row>
        <row r="1457">
          <cell r="C1457">
            <v>-0.27500000000000002</v>
          </cell>
          <cell r="D1457">
            <v>-0.38500000000000001</v>
          </cell>
        </row>
        <row r="1458">
          <cell r="C1458">
            <v>-0.27500000000000002</v>
          </cell>
          <cell r="D1458">
            <v>-0.38500000000000001</v>
          </cell>
        </row>
        <row r="1459">
          <cell r="C1459">
            <v>-0.27500000000000002</v>
          </cell>
          <cell r="D1459">
            <v>0.78255518674850477</v>
          </cell>
        </row>
        <row r="1460">
          <cell r="C1460">
            <v>-0.27500000000000002</v>
          </cell>
          <cell r="D1460">
            <v>-0.38500000000000001</v>
          </cell>
        </row>
        <row r="1461">
          <cell r="C1461">
            <v>-0.27500000000000002</v>
          </cell>
          <cell r="D1461">
            <v>-0.08</v>
          </cell>
        </row>
        <row r="1462">
          <cell r="C1462">
            <v>-0.15</v>
          </cell>
          <cell r="D1462">
            <v>1.9680263757705689</v>
          </cell>
        </row>
        <row r="1463">
          <cell r="C1463">
            <v>0.38399783968925483</v>
          </cell>
          <cell r="D1463">
            <v>0</v>
          </cell>
        </row>
        <row r="1464">
          <cell r="C1464">
            <v>-0.08</v>
          </cell>
          <cell r="D1464">
            <v>-0.18</v>
          </cell>
        </row>
        <row r="1465">
          <cell r="C1465">
            <v>-0.27500000000000002</v>
          </cell>
          <cell r="D1465">
            <v>-0.38500000000000001</v>
          </cell>
        </row>
        <row r="1466">
          <cell r="C1466">
            <v>0.43509957194328319</v>
          </cell>
          <cell r="D1466">
            <v>0.28801454901695256</v>
          </cell>
        </row>
        <row r="1467">
          <cell r="C1467">
            <v>-0.27500000000000002</v>
          </cell>
          <cell r="D1467">
            <v>-0.38500000000000001</v>
          </cell>
        </row>
        <row r="1468">
          <cell r="C1468">
            <v>-0.17</v>
          </cell>
          <cell r="D1468">
            <v>0.64032176136970542</v>
          </cell>
        </row>
        <row r="1469">
          <cell r="C1469">
            <v>-0.27500000000000002</v>
          </cell>
          <cell r="D1469">
            <v>-0.03</v>
          </cell>
        </row>
        <row r="1470">
          <cell r="C1470">
            <v>-0.27500000000000002</v>
          </cell>
          <cell r="D1470">
            <v>-0.17</v>
          </cell>
        </row>
        <row r="1471">
          <cell r="C1471">
            <v>-0.04</v>
          </cell>
          <cell r="D1471">
            <v>0.8086408019065856</v>
          </cell>
        </row>
        <row r="1472">
          <cell r="C1472">
            <v>-0.27500000000000002</v>
          </cell>
          <cell r="D1472">
            <v>-0.24</v>
          </cell>
        </row>
        <row r="1473">
          <cell r="C1473">
            <v>-0.27500000000000002</v>
          </cell>
          <cell r="D1473">
            <v>-0.38500000000000001</v>
          </cell>
        </row>
        <row r="1474">
          <cell r="C1474">
            <v>-0.27500000000000002</v>
          </cell>
          <cell r="D1474">
            <v>-0.25</v>
          </cell>
        </row>
        <row r="1475">
          <cell r="C1475">
            <v>0.7388890624046327</v>
          </cell>
          <cell r="D1475">
            <v>0.6671735227108001</v>
          </cell>
        </row>
        <row r="1476">
          <cell r="C1476">
            <v>0.23243154883384701</v>
          </cell>
          <cell r="D1476">
            <v>0</v>
          </cell>
        </row>
        <row r="1477">
          <cell r="C1477">
            <v>0.42038791775703443</v>
          </cell>
          <cell r="D1477">
            <v>0.25785346627235417</v>
          </cell>
        </row>
        <row r="1478">
          <cell r="C1478">
            <v>-0.21</v>
          </cell>
          <cell r="D1478">
            <v>0</v>
          </cell>
        </row>
        <row r="1479">
          <cell r="C1479">
            <v>0.58329455256462104</v>
          </cell>
          <cell r="D1479">
            <v>0</v>
          </cell>
        </row>
        <row r="1480">
          <cell r="C1480">
            <v>0.33810872435569772</v>
          </cell>
          <cell r="D1480">
            <v>0</v>
          </cell>
        </row>
        <row r="1481">
          <cell r="C1481">
            <v>-0.06</v>
          </cell>
          <cell r="D1481">
            <v>0</v>
          </cell>
        </row>
        <row r="1482">
          <cell r="C1482">
            <v>0.85581878423690827</v>
          </cell>
          <cell r="D1482">
            <v>0.59354792237281817</v>
          </cell>
        </row>
        <row r="1483">
          <cell r="C1483">
            <v>-0.27500000000000002</v>
          </cell>
          <cell r="D1483">
            <v>-0.38500000000000001</v>
          </cell>
        </row>
        <row r="1484">
          <cell r="C1484">
            <v>-0.27500000000000002</v>
          </cell>
          <cell r="D1484">
            <v>-0.38500000000000001</v>
          </cell>
        </row>
        <row r="1485">
          <cell r="C1485">
            <v>-0.11</v>
          </cell>
          <cell r="D1485">
            <v>0.84228686094284066</v>
          </cell>
        </row>
        <row r="1486">
          <cell r="C1486">
            <v>-0.27500000000000002</v>
          </cell>
          <cell r="D1486">
            <v>-0.24</v>
          </cell>
        </row>
        <row r="1487">
          <cell r="C1487">
            <v>0.33394390940666197</v>
          </cell>
          <cell r="D1487">
            <v>1.4700067639350887</v>
          </cell>
        </row>
        <row r="1488">
          <cell r="C1488">
            <v>0.80416187047958387</v>
          </cell>
          <cell r="D1488">
            <v>1.4291676878929141E-2</v>
          </cell>
        </row>
        <row r="1489">
          <cell r="C1489">
            <v>-0.27500000000000002</v>
          </cell>
          <cell r="D1489">
            <v>-0.38500000000000001</v>
          </cell>
        </row>
        <row r="1490">
          <cell r="C1490">
            <v>-0.11</v>
          </cell>
          <cell r="D1490">
            <v>0</v>
          </cell>
        </row>
        <row r="1491">
          <cell r="C1491">
            <v>-0.27</v>
          </cell>
          <cell r="D1491">
            <v>0</v>
          </cell>
        </row>
        <row r="1492">
          <cell r="C1492">
            <v>0.47637028098106382</v>
          </cell>
          <cell r="D1492">
            <v>2.3396699666976937</v>
          </cell>
        </row>
        <row r="1493">
          <cell r="C1493">
            <v>1.0359043240547183</v>
          </cell>
          <cell r="D1493">
            <v>0.85639466047286983</v>
          </cell>
        </row>
        <row r="1494">
          <cell r="C1494">
            <v>0.47821757197380055</v>
          </cell>
          <cell r="D1494">
            <v>0</v>
          </cell>
        </row>
        <row r="1495">
          <cell r="C1495">
            <v>0.53309293389320367</v>
          </cell>
          <cell r="D1495">
            <v>0</v>
          </cell>
        </row>
        <row r="1496">
          <cell r="C1496">
            <v>0.29552686810493478</v>
          </cell>
          <cell r="D1496">
            <v>0</v>
          </cell>
        </row>
        <row r="1497">
          <cell r="C1497">
            <v>0.48504090905189523</v>
          </cell>
          <cell r="D1497">
            <v>0.28886246085166933</v>
          </cell>
        </row>
        <row r="1498">
          <cell r="C1498">
            <v>-0.27500000000000002</v>
          </cell>
          <cell r="D1498">
            <v>-0.38500000000000001</v>
          </cell>
        </row>
        <row r="1499">
          <cell r="C1499">
            <v>0.33580915331840511</v>
          </cell>
          <cell r="D1499">
            <v>0</v>
          </cell>
        </row>
        <row r="1500">
          <cell r="C1500">
            <v>-0.27500000000000002</v>
          </cell>
          <cell r="D1500">
            <v>-0.38500000000000001</v>
          </cell>
        </row>
        <row r="1501">
          <cell r="C1501">
            <v>-0.12</v>
          </cell>
          <cell r="D1501">
            <v>0</v>
          </cell>
        </row>
        <row r="1502">
          <cell r="C1502">
            <v>-0.27500000000000002</v>
          </cell>
          <cell r="D1502">
            <v>-0.38500000000000001</v>
          </cell>
        </row>
        <row r="1503">
          <cell r="C1503">
            <v>-0.27500000000000002</v>
          </cell>
          <cell r="D1503">
            <v>-0.38500000000000001</v>
          </cell>
        </row>
        <row r="1504">
          <cell r="C1504">
            <v>-0.27500000000000002</v>
          </cell>
          <cell r="D1504">
            <v>-0.38500000000000001</v>
          </cell>
        </row>
        <row r="1505">
          <cell r="C1505">
            <v>0.60930537581443789</v>
          </cell>
          <cell r="D1505">
            <v>0</v>
          </cell>
        </row>
        <row r="1506">
          <cell r="C1506">
            <v>-0.21</v>
          </cell>
          <cell r="D1506">
            <v>9.2938414216041584E-2</v>
          </cell>
        </row>
        <row r="1507">
          <cell r="C1507">
            <v>-0.27500000000000002</v>
          </cell>
          <cell r="D1507">
            <v>-0.38500000000000001</v>
          </cell>
        </row>
        <row r="1508">
          <cell r="C1508">
            <v>-0.27500000000000002</v>
          </cell>
          <cell r="D1508">
            <v>-0.38500000000000001</v>
          </cell>
        </row>
        <row r="1509">
          <cell r="C1509">
            <v>0.1472787201404572</v>
          </cell>
          <cell r="D1509">
            <v>0.18989484906196596</v>
          </cell>
        </row>
        <row r="1510">
          <cell r="C1510">
            <v>-0.27500000000000002</v>
          </cell>
          <cell r="D1510">
            <v>-0.38500000000000001</v>
          </cell>
        </row>
        <row r="1511">
          <cell r="C1511">
            <v>-0.27500000000000002</v>
          </cell>
          <cell r="D1511">
            <v>-0.38500000000000001</v>
          </cell>
        </row>
        <row r="1512">
          <cell r="C1512">
            <v>-0.27500000000000002</v>
          </cell>
          <cell r="D1512">
            <v>-0.38500000000000001</v>
          </cell>
        </row>
        <row r="1513">
          <cell r="C1513">
            <v>0.30163585543632521</v>
          </cell>
          <cell r="D1513">
            <v>0</v>
          </cell>
        </row>
        <row r="1514">
          <cell r="C1514">
            <v>-0.06</v>
          </cell>
          <cell r="D1514">
            <v>0.50674639344215389</v>
          </cell>
        </row>
        <row r="1515">
          <cell r="C1515">
            <v>-0.27500000000000002</v>
          </cell>
          <cell r="D1515">
            <v>-0.15</v>
          </cell>
        </row>
        <row r="1516">
          <cell r="C1516">
            <v>0.36475135684013371</v>
          </cell>
          <cell r="D1516">
            <v>5.0374439358711248E-2</v>
          </cell>
        </row>
        <row r="1517">
          <cell r="C1517">
            <v>0.5720270335674289</v>
          </cell>
          <cell r="D1517">
            <v>0</v>
          </cell>
        </row>
        <row r="1518">
          <cell r="C1518">
            <v>-0.27500000000000002</v>
          </cell>
          <cell r="D1518">
            <v>-0.38500000000000001</v>
          </cell>
        </row>
        <row r="1519">
          <cell r="C1519">
            <v>-0.27500000000000002</v>
          </cell>
          <cell r="D1519">
            <v>-0.38500000000000001</v>
          </cell>
        </row>
        <row r="1520">
          <cell r="C1520">
            <v>-0.27500000000000002</v>
          </cell>
          <cell r="D1520">
            <v>-0.38500000000000001</v>
          </cell>
        </row>
        <row r="1521">
          <cell r="C1521">
            <v>-0.27500000000000002</v>
          </cell>
          <cell r="D1521">
            <v>2.0677776575088505</v>
          </cell>
        </row>
        <row r="1522">
          <cell r="C1522">
            <v>-0.27500000000000002</v>
          </cell>
          <cell r="D1522">
            <v>-0.38500000000000001</v>
          </cell>
        </row>
        <row r="1523">
          <cell r="C1523">
            <v>-0.27500000000000002</v>
          </cell>
          <cell r="D1523">
            <v>-0.22</v>
          </cell>
        </row>
        <row r="1524">
          <cell r="C1524">
            <v>-0.27500000000000002</v>
          </cell>
          <cell r="D1524">
            <v>-0.2</v>
          </cell>
        </row>
        <row r="1525">
          <cell r="C1525">
            <v>-0.27500000000000002</v>
          </cell>
          <cell r="D1525">
            <v>-0.14000000000000001</v>
          </cell>
        </row>
        <row r="1526">
          <cell r="C1526">
            <v>0.13912312388420103</v>
          </cell>
          <cell r="D1526">
            <v>6.2906220555305481E-2</v>
          </cell>
        </row>
        <row r="1527">
          <cell r="C1527">
            <v>0.39539369940757763</v>
          </cell>
          <cell r="D1527">
            <v>0</v>
          </cell>
        </row>
        <row r="1528">
          <cell r="C1528">
            <v>-0.27500000000000002</v>
          </cell>
          <cell r="D1528">
            <v>-0.38500000000000001</v>
          </cell>
        </row>
        <row r="1529">
          <cell r="C1529">
            <v>0.27122725844383244</v>
          </cell>
          <cell r="D1529">
            <v>0</v>
          </cell>
        </row>
        <row r="1530">
          <cell r="C1530">
            <v>-0.04</v>
          </cell>
          <cell r="D1530">
            <v>-0.1</v>
          </cell>
        </row>
        <row r="1531">
          <cell r="C1531">
            <v>-0.02</v>
          </cell>
          <cell r="D1531">
            <v>1.3009822726249698</v>
          </cell>
        </row>
        <row r="1532">
          <cell r="C1532">
            <v>-0.27500000000000002</v>
          </cell>
          <cell r="D1532">
            <v>-0.38500000000000001</v>
          </cell>
        </row>
        <row r="1533">
          <cell r="C1533">
            <v>-0.03</v>
          </cell>
          <cell r="D1533">
            <v>6.2310102581977847E-2</v>
          </cell>
        </row>
        <row r="1534">
          <cell r="C1534">
            <v>-0.27500000000000002</v>
          </cell>
          <cell r="D1534">
            <v>-0.38500000000000001</v>
          </cell>
        </row>
        <row r="1535">
          <cell r="C1535">
            <v>0.89439200162887555</v>
          </cell>
          <cell r="D1535">
            <v>0.75191663503646855</v>
          </cell>
        </row>
        <row r="1536">
          <cell r="C1536">
            <v>-0.27500000000000002</v>
          </cell>
          <cell r="D1536">
            <v>-0.38500000000000001</v>
          </cell>
        </row>
        <row r="1537">
          <cell r="C1537">
            <v>-0.27500000000000002</v>
          </cell>
          <cell r="D1537">
            <v>-0.38500000000000001</v>
          </cell>
        </row>
        <row r="1538">
          <cell r="C1538">
            <v>-0.27500000000000002</v>
          </cell>
          <cell r="D1538">
            <v>-0.38500000000000001</v>
          </cell>
        </row>
        <row r="1539">
          <cell r="C1539">
            <v>-0.27500000000000002</v>
          </cell>
          <cell r="D1539">
            <v>-0.38500000000000001</v>
          </cell>
        </row>
        <row r="1540">
          <cell r="C1540">
            <v>-0.27500000000000002</v>
          </cell>
          <cell r="D1540">
            <v>-0.38500000000000001</v>
          </cell>
        </row>
        <row r="1541">
          <cell r="C1541">
            <v>-0.27500000000000002</v>
          </cell>
          <cell r="D1541">
            <v>-0.12</v>
          </cell>
        </row>
        <row r="1542">
          <cell r="C1542">
            <v>-0.27500000000000002</v>
          </cell>
          <cell r="D1542">
            <v>-0.38500000000000001</v>
          </cell>
        </row>
        <row r="1543">
          <cell r="C1543">
            <v>-0.27500000000000002</v>
          </cell>
          <cell r="D1543">
            <v>-0.38500000000000001</v>
          </cell>
        </row>
        <row r="1544">
          <cell r="C1544">
            <v>-0.24</v>
          </cell>
          <cell r="D1544">
            <v>0.15448732972145088</v>
          </cell>
        </row>
        <row r="1545">
          <cell r="C1545">
            <v>-0.27500000000000002</v>
          </cell>
          <cell r="D1545">
            <v>-0.38500000000000001</v>
          </cell>
        </row>
        <row r="1546">
          <cell r="C1546">
            <v>0.4659575283527374</v>
          </cell>
          <cell r="D1546">
            <v>4.8224523663520827E-2</v>
          </cell>
        </row>
        <row r="1547">
          <cell r="C1547">
            <v>-0.27500000000000002</v>
          </cell>
          <cell r="D1547">
            <v>-0.38500000000000001</v>
          </cell>
        </row>
        <row r="1548">
          <cell r="C1548">
            <v>-0.27500000000000002</v>
          </cell>
          <cell r="D1548">
            <v>-0.38500000000000001</v>
          </cell>
        </row>
        <row r="1549">
          <cell r="C1549">
            <v>0.56785977482795735</v>
          </cell>
          <cell r="D1549">
            <v>0</v>
          </cell>
        </row>
        <row r="1550">
          <cell r="C1550">
            <v>-0.27500000000000002</v>
          </cell>
          <cell r="D1550">
            <v>-0.38500000000000001</v>
          </cell>
        </row>
        <row r="1551">
          <cell r="C1551">
            <v>-0.18</v>
          </cell>
          <cell r="D1551">
            <v>1.0893570303916937</v>
          </cell>
        </row>
        <row r="1552">
          <cell r="C1552">
            <v>-0.27500000000000002</v>
          </cell>
          <cell r="D1552">
            <v>-0.2</v>
          </cell>
        </row>
        <row r="1553">
          <cell r="C1553">
            <v>-0.27500000000000002</v>
          </cell>
          <cell r="D1553">
            <v>-0.38500000000000001</v>
          </cell>
        </row>
        <row r="1554">
          <cell r="C1554">
            <v>0.43123119473457339</v>
          </cell>
          <cell r="D1554">
            <v>0</v>
          </cell>
        </row>
        <row r="1555">
          <cell r="C1555">
            <v>0.38596819043159492</v>
          </cell>
          <cell r="D1555">
            <v>0</v>
          </cell>
        </row>
        <row r="1556">
          <cell r="C1556">
            <v>-0.27500000000000002</v>
          </cell>
          <cell r="D1556">
            <v>-0.38500000000000001</v>
          </cell>
        </row>
        <row r="1557">
          <cell r="C1557">
            <v>-0.27500000000000002</v>
          </cell>
          <cell r="D1557">
            <v>-0.38500000000000001</v>
          </cell>
        </row>
        <row r="1558">
          <cell r="C1558">
            <v>-0.27500000000000002</v>
          </cell>
          <cell r="D1558">
            <v>-0.38500000000000001</v>
          </cell>
        </row>
        <row r="1559">
          <cell r="C1559">
            <v>-0.27500000000000002</v>
          </cell>
          <cell r="D1559">
            <v>-0.38500000000000001</v>
          </cell>
        </row>
        <row r="1560">
          <cell r="C1560">
            <v>-0.27500000000000002</v>
          </cell>
          <cell r="D1560">
            <v>-0.17</v>
          </cell>
        </row>
        <row r="1561">
          <cell r="C1561">
            <v>0.41374152302742007</v>
          </cell>
          <cell r="D1561">
            <v>0</v>
          </cell>
        </row>
        <row r="1562">
          <cell r="C1562">
            <v>-0.27500000000000002</v>
          </cell>
          <cell r="D1562">
            <v>-0.04</v>
          </cell>
        </row>
        <row r="1563">
          <cell r="C1563">
            <v>-0.27500000000000002</v>
          </cell>
          <cell r="D1563">
            <v>-0.38500000000000001</v>
          </cell>
        </row>
        <row r="1564">
          <cell r="C1564">
            <v>-0.27500000000000002</v>
          </cell>
          <cell r="D1564">
            <v>4.9768990993499775</v>
          </cell>
        </row>
        <row r="1565">
          <cell r="C1565">
            <v>0.22481371760368343</v>
          </cell>
          <cell r="D1565">
            <v>0</v>
          </cell>
        </row>
        <row r="1566">
          <cell r="C1566">
            <v>-0.27500000000000002</v>
          </cell>
          <cell r="D1566">
            <v>-0.38500000000000001</v>
          </cell>
        </row>
        <row r="1567">
          <cell r="C1567">
            <v>-0.27500000000000002</v>
          </cell>
          <cell r="D1567">
            <v>-0.38500000000000001</v>
          </cell>
        </row>
        <row r="1568">
          <cell r="C1568">
            <v>-0.27</v>
          </cell>
          <cell r="D1568">
            <v>-0.23</v>
          </cell>
        </row>
        <row r="1569">
          <cell r="C1569">
            <v>-0.27500000000000002</v>
          </cell>
          <cell r="D1569">
            <v>-0.27</v>
          </cell>
        </row>
        <row r="1570">
          <cell r="C1570">
            <v>0.32336116433143614</v>
          </cell>
          <cell r="D1570">
            <v>0.29338930249214179</v>
          </cell>
        </row>
        <row r="1571">
          <cell r="C1571">
            <v>-0.27500000000000002</v>
          </cell>
          <cell r="D1571">
            <v>0.37747640013694761</v>
          </cell>
        </row>
        <row r="1572">
          <cell r="C1572">
            <v>0.56526013016700738</v>
          </cell>
          <cell r="D1572">
            <v>3.2315161824226377E-2</v>
          </cell>
        </row>
        <row r="1573">
          <cell r="C1573">
            <v>-0.08</v>
          </cell>
          <cell r="D1573">
            <v>0.69942623376846313</v>
          </cell>
        </row>
        <row r="1574">
          <cell r="C1574">
            <v>-0.27500000000000002</v>
          </cell>
          <cell r="D1574">
            <v>-0.38500000000000001</v>
          </cell>
        </row>
        <row r="1575">
          <cell r="C1575">
            <v>1.0763447403907778</v>
          </cell>
          <cell r="D1575">
            <v>0.29664167761802684</v>
          </cell>
        </row>
        <row r="1576">
          <cell r="C1576">
            <v>-0.21</v>
          </cell>
          <cell r="D1576">
            <v>0</v>
          </cell>
        </row>
        <row r="1577">
          <cell r="C1577">
            <v>-0.2</v>
          </cell>
          <cell r="D1577">
            <v>-0.13</v>
          </cell>
        </row>
        <row r="1578">
          <cell r="C1578">
            <v>1.30440913438797</v>
          </cell>
          <cell r="D1578">
            <v>0.55999581217765781</v>
          </cell>
        </row>
        <row r="1579">
          <cell r="C1579">
            <v>0.35501464009284966</v>
          </cell>
          <cell r="D1579">
            <v>0</v>
          </cell>
        </row>
        <row r="1580">
          <cell r="C1580">
            <v>-0.27500000000000002</v>
          </cell>
          <cell r="D1580">
            <v>-0.38500000000000001</v>
          </cell>
        </row>
        <row r="1581">
          <cell r="C1581">
            <v>0.36289462447166443</v>
          </cell>
          <cell r="D1581">
            <v>0.11355040669441224</v>
          </cell>
        </row>
        <row r="1582">
          <cell r="C1582">
            <v>0.82934805154800406</v>
          </cell>
          <cell r="D1582">
            <v>0.36958078742027289</v>
          </cell>
        </row>
        <row r="1583">
          <cell r="C1583">
            <v>-0.27500000000000002</v>
          </cell>
          <cell r="D1583">
            <v>-0.38500000000000001</v>
          </cell>
        </row>
        <row r="1584">
          <cell r="C1584">
            <v>0.68588113188743582</v>
          </cell>
          <cell r="D1584">
            <v>0.21210551857948309</v>
          </cell>
        </row>
        <row r="1585">
          <cell r="C1585">
            <v>0.54155067801475554</v>
          </cell>
          <cell r="D1585">
            <v>8.0827027559280396E-3</v>
          </cell>
        </row>
        <row r="1586">
          <cell r="C1586">
            <v>1.0589396119117738</v>
          </cell>
          <cell r="D1586">
            <v>0.43180792927742007</v>
          </cell>
        </row>
        <row r="1587">
          <cell r="C1587">
            <v>1.7500612616539002</v>
          </cell>
          <cell r="D1587">
            <v>0.62954325079917905</v>
          </cell>
        </row>
        <row r="1588">
          <cell r="C1588">
            <v>-0.13</v>
          </cell>
          <cell r="D1588">
            <v>-0.23</v>
          </cell>
        </row>
        <row r="1589">
          <cell r="C1589">
            <v>-0.27500000000000002</v>
          </cell>
          <cell r="D1589">
            <v>-0.38500000000000001</v>
          </cell>
        </row>
        <row r="1590">
          <cell r="C1590">
            <v>-0.27500000000000002</v>
          </cell>
          <cell r="D1590">
            <v>-0.38500000000000001</v>
          </cell>
        </row>
        <row r="1591">
          <cell r="C1591">
            <v>0.43120097517967226</v>
          </cell>
          <cell r="D1591">
            <v>0</v>
          </cell>
        </row>
        <row r="1592">
          <cell r="C1592">
            <v>0.27994306683540338</v>
          </cell>
          <cell r="D1592">
            <v>1.2837785601615908</v>
          </cell>
        </row>
        <row r="1593">
          <cell r="C1593">
            <v>-0.27500000000000002</v>
          </cell>
          <cell r="D1593">
            <v>-0.38500000000000001</v>
          </cell>
        </row>
        <row r="1594">
          <cell r="C1594">
            <v>-0.17</v>
          </cell>
          <cell r="D1594">
            <v>0.43846604228019725</v>
          </cell>
        </row>
        <row r="1595">
          <cell r="C1595">
            <v>-0.27500000000000002</v>
          </cell>
          <cell r="D1595">
            <v>-0.38500000000000001</v>
          </cell>
        </row>
        <row r="1596">
          <cell r="C1596">
            <v>-0.2</v>
          </cell>
          <cell r="D1596">
            <v>-0.11</v>
          </cell>
        </row>
        <row r="1597">
          <cell r="C1597">
            <v>-0.27500000000000002</v>
          </cell>
          <cell r="D1597">
            <v>-0.19</v>
          </cell>
        </row>
        <row r="1598">
          <cell r="C1598">
            <v>-0.27500000000000002</v>
          </cell>
          <cell r="D1598">
            <v>-0.38500000000000001</v>
          </cell>
        </row>
        <row r="1599">
          <cell r="C1599">
            <v>0.26610897183418269</v>
          </cell>
          <cell r="D1599">
            <v>0</v>
          </cell>
        </row>
        <row r="1600">
          <cell r="C1600">
            <v>-0.27500000000000002</v>
          </cell>
          <cell r="D1600">
            <v>-0.38500000000000001</v>
          </cell>
        </row>
        <row r="1601">
          <cell r="C1601">
            <v>0.26828772425651548</v>
          </cell>
          <cell r="D1601">
            <v>0</v>
          </cell>
        </row>
        <row r="1602">
          <cell r="C1602">
            <v>-0.27500000000000002</v>
          </cell>
          <cell r="D1602">
            <v>-0.16</v>
          </cell>
        </row>
        <row r="1603">
          <cell r="C1603">
            <v>-0.27500000000000002</v>
          </cell>
          <cell r="D1603">
            <v>-0.38500000000000001</v>
          </cell>
        </row>
        <row r="1604">
          <cell r="C1604">
            <v>-0.16</v>
          </cell>
          <cell r="D1604">
            <v>1.0643425583839417</v>
          </cell>
        </row>
        <row r="1605">
          <cell r="C1605">
            <v>-0.27500000000000002</v>
          </cell>
          <cell r="D1605">
            <v>-0.38500000000000001</v>
          </cell>
        </row>
        <row r="1606">
          <cell r="C1606">
            <v>-7.0000000000000007E-2</v>
          </cell>
          <cell r="D1606">
            <v>0.54262468218803428</v>
          </cell>
        </row>
        <row r="1607">
          <cell r="C1607">
            <v>-0.27500000000000002</v>
          </cell>
          <cell r="D1607">
            <v>-0.38500000000000001</v>
          </cell>
        </row>
        <row r="1608">
          <cell r="C1608">
            <v>0.30870352387428279</v>
          </cell>
          <cell r="D1608">
            <v>0.11182417273521422</v>
          </cell>
        </row>
        <row r="1609">
          <cell r="C1609">
            <v>1.4129181265830997</v>
          </cell>
          <cell r="D1609">
            <v>1.5509024500846864</v>
          </cell>
        </row>
        <row r="1610">
          <cell r="C1610">
            <v>-0.21</v>
          </cell>
          <cell r="D1610">
            <v>0</v>
          </cell>
        </row>
        <row r="1611">
          <cell r="C1611">
            <v>-0.27500000000000002</v>
          </cell>
          <cell r="D1611">
            <v>-0.38500000000000001</v>
          </cell>
        </row>
        <row r="1612">
          <cell r="C1612">
            <v>-0.27500000000000002</v>
          </cell>
          <cell r="D1612">
            <v>-0.38500000000000001</v>
          </cell>
        </row>
        <row r="1613">
          <cell r="C1613">
            <v>0.30191871523857128</v>
          </cell>
          <cell r="D1613">
            <v>0</v>
          </cell>
        </row>
        <row r="1614">
          <cell r="C1614">
            <v>-0.27500000000000002</v>
          </cell>
          <cell r="D1614">
            <v>-0.38500000000000001</v>
          </cell>
        </row>
        <row r="1615">
          <cell r="C1615">
            <v>-0.01</v>
          </cell>
          <cell r="D1615">
            <v>0.44648165106773374</v>
          </cell>
        </row>
        <row r="1616">
          <cell r="C1616">
            <v>0.53874332308769246</v>
          </cell>
          <cell r="D1616">
            <v>2.4860898256301889</v>
          </cell>
        </row>
        <row r="1617">
          <cell r="C1617">
            <v>-0.27500000000000002</v>
          </cell>
          <cell r="D1617">
            <v>-0.38500000000000001</v>
          </cell>
        </row>
        <row r="1618">
          <cell r="C1618">
            <v>0.49233636260032654</v>
          </cell>
          <cell r="D1618">
            <v>0.23415091633796692</v>
          </cell>
        </row>
        <row r="1619">
          <cell r="C1619">
            <v>-7.0000000000000007E-2</v>
          </cell>
          <cell r="D1619">
            <v>3.084378075599671</v>
          </cell>
        </row>
        <row r="1620">
          <cell r="C1620">
            <v>0.81998783349990867</v>
          </cell>
          <cell r="D1620">
            <v>2.8621302843093877</v>
          </cell>
        </row>
        <row r="1621">
          <cell r="C1621">
            <v>-0.27500000000000002</v>
          </cell>
          <cell r="D1621">
            <v>-0.38500000000000001</v>
          </cell>
        </row>
        <row r="1622">
          <cell r="C1622">
            <v>-0.03</v>
          </cell>
          <cell r="D1622">
            <v>0.14750725626945499</v>
          </cell>
        </row>
        <row r="1623">
          <cell r="C1623">
            <v>-0.27500000000000002</v>
          </cell>
          <cell r="D1623">
            <v>-0.38500000000000001</v>
          </cell>
        </row>
        <row r="1624">
          <cell r="C1624">
            <v>-0.27500000000000002</v>
          </cell>
          <cell r="D1624">
            <v>-0.1</v>
          </cell>
        </row>
        <row r="1625">
          <cell r="C1625">
            <v>-0.27500000000000002</v>
          </cell>
          <cell r="D1625">
            <v>-0.38500000000000001</v>
          </cell>
        </row>
        <row r="1626">
          <cell r="C1626">
            <v>-0.27500000000000002</v>
          </cell>
          <cell r="D1626">
            <v>-0.38500000000000001</v>
          </cell>
        </row>
        <row r="1627">
          <cell r="C1627">
            <v>-0.27500000000000002</v>
          </cell>
          <cell r="D1627">
            <v>-7.0000000000000007E-2</v>
          </cell>
        </row>
        <row r="1628">
          <cell r="C1628">
            <v>-0.27500000000000002</v>
          </cell>
          <cell r="D1628">
            <v>-0.38500000000000001</v>
          </cell>
        </row>
        <row r="1629">
          <cell r="C1629">
            <v>-0.27500000000000002</v>
          </cell>
          <cell r="D1629">
            <v>-0.38500000000000001</v>
          </cell>
        </row>
        <row r="1630">
          <cell r="C1630">
            <v>0.31874960064888003</v>
          </cell>
          <cell r="D1630">
            <v>0.21206794381141666</v>
          </cell>
        </row>
        <row r="1631">
          <cell r="C1631">
            <v>-0.22</v>
          </cell>
          <cell r="D1631">
            <v>5.1794776320457453E-2</v>
          </cell>
        </row>
        <row r="1632">
          <cell r="C1632">
            <v>-0.27500000000000002</v>
          </cell>
          <cell r="D1632">
            <v>-0.38500000000000001</v>
          </cell>
        </row>
        <row r="1633">
          <cell r="C1633">
            <v>-0.27500000000000002</v>
          </cell>
          <cell r="D1633">
            <v>-0.38500000000000001</v>
          </cell>
        </row>
        <row r="1634">
          <cell r="C1634">
            <v>0.60502901673316944</v>
          </cell>
          <cell r="D1634">
            <v>0</v>
          </cell>
        </row>
        <row r="1635">
          <cell r="C1635">
            <v>-0.27500000000000002</v>
          </cell>
          <cell r="D1635">
            <v>-0.38500000000000001</v>
          </cell>
        </row>
        <row r="1636">
          <cell r="C1636">
            <v>-0.27500000000000002</v>
          </cell>
          <cell r="D1636">
            <v>-0.38500000000000001</v>
          </cell>
        </row>
        <row r="1637">
          <cell r="C1637">
            <v>-0.27500000000000002</v>
          </cell>
          <cell r="D1637">
            <v>-0.38500000000000001</v>
          </cell>
        </row>
        <row r="1638">
          <cell r="C1638">
            <v>1.7204655289649962</v>
          </cell>
          <cell r="D1638">
            <v>2.7454130887985224</v>
          </cell>
        </row>
        <row r="1639">
          <cell r="C1639">
            <v>-0.27500000000000002</v>
          </cell>
          <cell r="D1639">
            <v>-0.38500000000000001</v>
          </cell>
        </row>
        <row r="1640">
          <cell r="C1640">
            <v>-0.15</v>
          </cell>
          <cell r="D1640">
            <v>5.0453826785087585E-2</v>
          </cell>
        </row>
        <row r="1641">
          <cell r="C1641">
            <v>0.45943329930305488</v>
          </cell>
          <cell r="D1641">
            <v>0</v>
          </cell>
        </row>
        <row r="1642">
          <cell r="C1642">
            <v>-0.17</v>
          </cell>
          <cell r="D1642">
            <v>0.644139212369919</v>
          </cell>
        </row>
        <row r="1643">
          <cell r="C1643">
            <v>-0.11</v>
          </cell>
          <cell r="D1643">
            <v>7.7905446290969836E-3</v>
          </cell>
        </row>
        <row r="1644">
          <cell r="C1644">
            <v>-0.1</v>
          </cell>
          <cell r="D1644">
            <v>8.6934742331504833E-2</v>
          </cell>
        </row>
        <row r="1645">
          <cell r="C1645">
            <v>-0.11</v>
          </cell>
          <cell r="D1645">
            <v>4.6395441889762884E-2</v>
          </cell>
        </row>
        <row r="1646">
          <cell r="C1646">
            <v>-0.27500000000000002</v>
          </cell>
          <cell r="D1646">
            <v>-0.38500000000000001</v>
          </cell>
        </row>
        <row r="1647">
          <cell r="C1647">
            <v>0.53578055500984201</v>
          </cell>
          <cell r="D1647">
            <v>4.4376882910728457E-2</v>
          </cell>
        </row>
        <row r="1648">
          <cell r="C1648">
            <v>-0.27500000000000002</v>
          </cell>
          <cell r="D1648">
            <v>-0.38500000000000001</v>
          </cell>
        </row>
        <row r="1649">
          <cell r="C1649">
            <v>-0.27500000000000002</v>
          </cell>
          <cell r="D1649">
            <v>-0.38500000000000001</v>
          </cell>
        </row>
        <row r="1650">
          <cell r="C1650">
            <v>-0.27500000000000002</v>
          </cell>
          <cell r="D1650">
            <v>-0.2</v>
          </cell>
        </row>
        <row r="1651">
          <cell r="C1651">
            <v>7.2670617699623116E-2</v>
          </cell>
          <cell r="D1651">
            <v>0</v>
          </cell>
        </row>
        <row r="1652">
          <cell r="C1652">
            <v>-0.12</v>
          </cell>
          <cell r="D1652">
            <v>0</v>
          </cell>
        </row>
        <row r="1653">
          <cell r="C1653">
            <v>0.2369857013225555</v>
          </cell>
          <cell r="D1653">
            <v>0.2004282057285309</v>
          </cell>
        </row>
        <row r="1654">
          <cell r="C1654">
            <v>-0.08</v>
          </cell>
          <cell r="D1654">
            <v>1.995177912712097</v>
          </cell>
        </row>
        <row r="1655">
          <cell r="C1655">
            <v>0.46210370659828193</v>
          </cell>
          <cell r="D1655">
            <v>2.6569539785385135</v>
          </cell>
        </row>
        <row r="1656">
          <cell r="C1656">
            <v>-0.27500000000000002</v>
          </cell>
          <cell r="D1656">
            <v>-0.38500000000000001</v>
          </cell>
        </row>
        <row r="1657">
          <cell r="C1657">
            <v>-0.27500000000000002</v>
          </cell>
          <cell r="D1657">
            <v>-0.38500000000000001</v>
          </cell>
        </row>
        <row r="1658">
          <cell r="C1658">
            <v>-0.27500000000000002</v>
          </cell>
          <cell r="D1658">
            <v>-0.38500000000000001</v>
          </cell>
        </row>
        <row r="1659">
          <cell r="C1659">
            <v>-0.27500000000000002</v>
          </cell>
          <cell r="D1659">
            <v>-0.38500000000000001</v>
          </cell>
        </row>
        <row r="1660">
          <cell r="C1660">
            <v>-0.27500000000000002</v>
          </cell>
          <cell r="D1660">
            <v>-0.38500000000000001</v>
          </cell>
        </row>
        <row r="1661">
          <cell r="C1661">
            <v>-0.14000000000000001</v>
          </cell>
          <cell r="D1661">
            <v>-0.03</v>
          </cell>
        </row>
        <row r="1662">
          <cell r="C1662">
            <v>-0.27500000000000002</v>
          </cell>
          <cell r="D1662">
            <v>-0.38500000000000001</v>
          </cell>
        </row>
        <row r="1663">
          <cell r="C1663">
            <v>-0.27500000000000002</v>
          </cell>
          <cell r="D1663">
            <v>-0.38500000000000001</v>
          </cell>
        </row>
        <row r="1664">
          <cell r="C1664">
            <v>-0.27500000000000002</v>
          </cell>
          <cell r="D1664">
            <v>-0.38500000000000001</v>
          </cell>
        </row>
        <row r="1665">
          <cell r="C1665">
            <v>-0.27500000000000002</v>
          </cell>
          <cell r="D1665">
            <v>-0.02</v>
          </cell>
        </row>
        <row r="1666">
          <cell r="C1666">
            <v>0.19362378716468812</v>
          </cell>
          <cell r="D1666">
            <v>0</v>
          </cell>
        </row>
        <row r="1667">
          <cell r="C1667">
            <v>-0.24</v>
          </cell>
          <cell r="D1667">
            <v>0</v>
          </cell>
        </row>
        <row r="1668">
          <cell r="C1668">
            <v>-0.27500000000000002</v>
          </cell>
          <cell r="D1668">
            <v>-0.38500000000000001</v>
          </cell>
        </row>
        <row r="1669">
          <cell r="C1669">
            <v>-0.27500000000000002</v>
          </cell>
          <cell r="D1669">
            <v>0</v>
          </cell>
        </row>
        <row r="1670">
          <cell r="C1670">
            <v>-0.27500000000000002</v>
          </cell>
          <cell r="D1670">
            <v>-0.38500000000000001</v>
          </cell>
        </row>
        <row r="1671">
          <cell r="C1671">
            <v>-0.27500000000000002</v>
          </cell>
          <cell r="D1671">
            <v>-0.09</v>
          </cell>
        </row>
        <row r="1672">
          <cell r="C1672">
            <v>-0.27500000000000002</v>
          </cell>
          <cell r="D1672">
            <v>-0.38500000000000001</v>
          </cell>
        </row>
        <row r="1673">
          <cell r="C1673">
            <v>-0.27500000000000002</v>
          </cell>
          <cell r="D1673">
            <v>-0.38500000000000001</v>
          </cell>
        </row>
        <row r="1674">
          <cell r="C1674">
            <v>-0.27500000000000002</v>
          </cell>
          <cell r="D1674">
            <v>-0.38500000000000001</v>
          </cell>
        </row>
        <row r="1675">
          <cell r="C1675">
            <v>2.3893506765365609</v>
          </cell>
          <cell r="D1675">
            <v>1.7208884596824645</v>
          </cell>
        </row>
        <row r="1676">
          <cell r="C1676">
            <v>-0.27500000000000002</v>
          </cell>
          <cell r="D1676">
            <v>-0.38500000000000001</v>
          </cell>
        </row>
        <row r="1677">
          <cell r="C1677">
            <v>0.6257215440273286</v>
          </cell>
          <cell r="D1677">
            <v>0.21968256831169125</v>
          </cell>
        </row>
        <row r="1678">
          <cell r="C1678">
            <v>0.68974693417549127</v>
          </cell>
          <cell r="D1678">
            <v>0</v>
          </cell>
        </row>
        <row r="1679">
          <cell r="C1679">
            <v>0.49357157349586489</v>
          </cell>
          <cell r="D1679">
            <v>0.14067893624305725</v>
          </cell>
        </row>
        <row r="1680">
          <cell r="C1680">
            <v>-0.27500000000000002</v>
          </cell>
          <cell r="D1680">
            <v>-0.09</v>
          </cell>
        </row>
        <row r="1681">
          <cell r="C1681">
            <v>-0.27500000000000002</v>
          </cell>
          <cell r="D1681">
            <v>-0.38500000000000001</v>
          </cell>
        </row>
        <row r="1682">
          <cell r="C1682">
            <v>-0.27500000000000002</v>
          </cell>
          <cell r="D1682">
            <v>-0.38500000000000001</v>
          </cell>
        </row>
        <row r="1683">
          <cell r="C1683">
            <v>0.37928727269172668</v>
          </cell>
          <cell r="D1683">
            <v>0.15912848114967348</v>
          </cell>
        </row>
        <row r="1684">
          <cell r="C1684">
            <v>0.65534040331840515</v>
          </cell>
          <cell r="D1684">
            <v>1.6810015797615054</v>
          </cell>
        </row>
        <row r="1685">
          <cell r="C1685">
            <v>0.406872719526291</v>
          </cell>
          <cell r="D1685">
            <v>0</v>
          </cell>
        </row>
        <row r="1686">
          <cell r="C1686">
            <v>-0.27500000000000002</v>
          </cell>
          <cell r="D1686">
            <v>-0.03</v>
          </cell>
        </row>
        <row r="1687">
          <cell r="C1687">
            <v>1.1598585963249206</v>
          </cell>
          <cell r="D1687">
            <v>0.62619673609733595</v>
          </cell>
        </row>
        <row r="1688">
          <cell r="C1688">
            <v>-0.27500000000000002</v>
          </cell>
          <cell r="D1688">
            <v>-0.38500000000000001</v>
          </cell>
        </row>
        <row r="1689">
          <cell r="C1689">
            <v>-0.27500000000000002</v>
          </cell>
          <cell r="D1689">
            <v>-0.2</v>
          </cell>
        </row>
        <row r="1690">
          <cell r="C1690">
            <v>0.5269073784351348</v>
          </cell>
          <cell r="D1690">
            <v>0</v>
          </cell>
        </row>
        <row r="1691">
          <cell r="C1691">
            <v>0.44911199212074282</v>
          </cell>
          <cell r="D1691">
            <v>3.5025647282600408E-2</v>
          </cell>
        </row>
        <row r="1692">
          <cell r="C1692">
            <v>-0.22</v>
          </cell>
          <cell r="D1692">
            <v>0</v>
          </cell>
        </row>
        <row r="1693">
          <cell r="C1693">
            <v>0.32159100174903876</v>
          </cell>
          <cell r="D1693">
            <v>2.1912840008735657E-2</v>
          </cell>
        </row>
        <row r="1694">
          <cell r="C1694">
            <v>0.50537236332893354</v>
          </cell>
          <cell r="D1694">
            <v>1.5648022294044495E-2</v>
          </cell>
        </row>
        <row r="1695">
          <cell r="C1695">
            <v>-0.27500000000000002</v>
          </cell>
          <cell r="D1695">
            <v>-0.38500000000000001</v>
          </cell>
        </row>
        <row r="1696">
          <cell r="C1696">
            <v>0.64726280570030215</v>
          </cell>
          <cell r="D1696">
            <v>0.84049760103225712</v>
          </cell>
        </row>
        <row r="1697">
          <cell r="C1697">
            <v>-0.27500000000000002</v>
          </cell>
          <cell r="D1697">
            <v>-0.38500000000000001</v>
          </cell>
        </row>
        <row r="1698">
          <cell r="C1698">
            <v>-0.27500000000000002</v>
          </cell>
          <cell r="D1698">
            <v>-0.38500000000000001</v>
          </cell>
        </row>
        <row r="1699">
          <cell r="C1699">
            <v>-0.27</v>
          </cell>
          <cell r="D1699">
            <v>0.46700648665428157</v>
          </cell>
        </row>
        <row r="1700">
          <cell r="C1700">
            <v>-0.19</v>
          </cell>
          <cell r="D1700">
            <v>0</v>
          </cell>
        </row>
        <row r="1701">
          <cell r="C1701">
            <v>-0.27500000000000002</v>
          </cell>
          <cell r="D1701">
            <v>-0.2</v>
          </cell>
        </row>
        <row r="1702">
          <cell r="C1702">
            <v>-0.27500000000000002</v>
          </cell>
          <cell r="D1702">
            <v>-0.38500000000000001</v>
          </cell>
        </row>
        <row r="1703">
          <cell r="C1703">
            <v>-0.18</v>
          </cell>
          <cell r="D1703">
            <v>0.17131249308586116</v>
          </cell>
        </row>
        <row r="1704">
          <cell r="C1704">
            <v>-0.27500000000000002</v>
          </cell>
          <cell r="D1704">
            <v>-0.38500000000000001</v>
          </cell>
        </row>
        <row r="1705">
          <cell r="C1705">
            <v>-0.19</v>
          </cell>
          <cell r="D1705">
            <v>0.68048030734062193</v>
          </cell>
        </row>
        <row r="1706">
          <cell r="C1706">
            <v>1.3551720261573794</v>
          </cell>
          <cell r="D1706">
            <v>0.36058256030082714</v>
          </cell>
        </row>
        <row r="1707">
          <cell r="C1707">
            <v>0</v>
          </cell>
          <cell r="D1707">
            <v>-0.18</v>
          </cell>
        </row>
        <row r="1708">
          <cell r="C1708">
            <v>-0.27500000000000002</v>
          </cell>
          <cell r="D1708">
            <v>-0.38500000000000001</v>
          </cell>
        </row>
        <row r="1709">
          <cell r="C1709">
            <v>1.2360435843467716</v>
          </cell>
          <cell r="D1709">
            <v>3.0405071973800655</v>
          </cell>
        </row>
        <row r="1710">
          <cell r="C1710">
            <v>-0.19</v>
          </cell>
          <cell r="D1710">
            <v>1.319329845905304</v>
          </cell>
        </row>
        <row r="1711">
          <cell r="C1711">
            <v>-0.14000000000000001</v>
          </cell>
          <cell r="D1711">
            <v>0.52185825705528266</v>
          </cell>
        </row>
        <row r="1712">
          <cell r="C1712">
            <v>-0.27500000000000002</v>
          </cell>
          <cell r="D1712">
            <v>-0.38500000000000001</v>
          </cell>
        </row>
        <row r="1713">
          <cell r="C1713">
            <v>-0.27500000000000002</v>
          </cell>
          <cell r="D1713">
            <v>-0.38500000000000001</v>
          </cell>
        </row>
        <row r="1714">
          <cell r="C1714">
            <v>-0.27500000000000002</v>
          </cell>
          <cell r="D1714">
            <v>-0.38500000000000001</v>
          </cell>
        </row>
        <row r="1715">
          <cell r="C1715">
            <v>0.47400993704795835</v>
          </cell>
          <cell r="D1715">
            <v>0.12652190327644347</v>
          </cell>
        </row>
        <row r="1716">
          <cell r="C1716">
            <v>-0.27500000000000002</v>
          </cell>
          <cell r="D1716">
            <v>-0.38500000000000001</v>
          </cell>
        </row>
        <row r="1717">
          <cell r="C1717">
            <v>0.62033146023750307</v>
          </cell>
          <cell r="D1717">
            <v>0.75188957452774052</v>
          </cell>
        </row>
        <row r="1718">
          <cell r="C1718">
            <v>0.42699951529502866</v>
          </cell>
          <cell r="D1718">
            <v>1.469862449169159</v>
          </cell>
        </row>
        <row r="1719">
          <cell r="C1719">
            <v>0.61159572005271923</v>
          </cell>
          <cell r="D1719">
            <v>4.5971933007240298E-2</v>
          </cell>
        </row>
        <row r="1720">
          <cell r="C1720">
            <v>-0.2</v>
          </cell>
          <cell r="D1720">
            <v>1.6382321715354919E-2</v>
          </cell>
        </row>
        <row r="1721">
          <cell r="C1721">
            <v>-0.27500000000000002</v>
          </cell>
          <cell r="D1721">
            <v>-0.38500000000000001</v>
          </cell>
        </row>
        <row r="1722">
          <cell r="C1722">
            <v>0.58575192093849215</v>
          </cell>
          <cell r="D1722">
            <v>0</v>
          </cell>
        </row>
        <row r="1723">
          <cell r="C1723">
            <v>-0.23</v>
          </cell>
          <cell r="D1723">
            <v>0.61692426800727862</v>
          </cell>
        </row>
        <row r="1724">
          <cell r="C1724">
            <v>-0.27500000000000002</v>
          </cell>
          <cell r="D1724">
            <v>-0.27</v>
          </cell>
        </row>
        <row r="1725">
          <cell r="C1725">
            <v>0.68762784600257876</v>
          </cell>
          <cell r="D1725">
            <v>2.5478085875511175E-2</v>
          </cell>
        </row>
        <row r="1726">
          <cell r="C1726">
            <v>0.19307846426963807</v>
          </cell>
          <cell r="D1726">
            <v>5.0050386786460871E-2</v>
          </cell>
        </row>
        <row r="1727">
          <cell r="C1727">
            <v>-0.13</v>
          </cell>
          <cell r="D1727">
            <v>-0.27</v>
          </cell>
        </row>
        <row r="1728">
          <cell r="C1728">
            <v>-0.27500000000000002</v>
          </cell>
          <cell r="D1728">
            <v>-0.38500000000000001</v>
          </cell>
        </row>
        <row r="1729">
          <cell r="C1729">
            <v>-0.27500000000000002</v>
          </cell>
          <cell r="D1729">
            <v>-0.38500000000000001</v>
          </cell>
        </row>
        <row r="1730">
          <cell r="C1730">
            <v>-0.27500000000000002</v>
          </cell>
          <cell r="D1730">
            <v>-0.38500000000000001</v>
          </cell>
        </row>
        <row r="1731">
          <cell r="C1731">
            <v>0.69794486761093144</v>
          </cell>
          <cell r="D1731">
            <v>2.9695800065994264</v>
          </cell>
        </row>
        <row r="1732">
          <cell r="C1732">
            <v>-0.27500000000000002</v>
          </cell>
          <cell r="D1732">
            <v>-0.2</v>
          </cell>
        </row>
        <row r="1733">
          <cell r="C1733">
            <v>-0.06</v>
          </cell>
          <cell r="D1733">
            <v>0</v>
          </cell>
        </row>
        <row r="1734">
          <cell r="C1734">
            <v>-0.27500000000000002</v>
          </cell>
          <cell r="D1734">
            <v>-0.38500000000000001</v>
          </cell>
        </row>
        <row r="1735">
          <cell r="C1735">
            <v>0.49472647309303286</v>
          </cell>
          <cell r="D1735">
            <v>0</v>
          </cell>
        </row>
        <row r="1736">
          <cell r="C1736">
            <v>0.57495858073234563</v>
          </cell>
          <cell r="D1736">
            <v>8.9539548754692097E-2</v>
          </cell>
        </row>
        <row r="1737">
          <cell r="C1737">
            <v>-0.27500000000000002</v>
          </cell>
          <cell r="D1737">
            <v>-0.38500000000000001</v>
          </cell>
        </row>
        <row r="1738">
          <cell r="C1738">
            <v>-0.27500000000000002</v>
          </cell>
          <cell r="D1738">
            <v>-0.1</v>
          </cell>
        </row>
        <row r="1739">
          <cell r="C1739">
            <v>0.88682154417037973</v>
          </cell>
          <cell r="D1739">
            <v>0.81167892217636139</v>
          </cell>
        </row>
        <row r="1740">
          <cell r="C1740">
            <v>-0.21</v>
          </cell>
          <cell r="D1740">
            <v>-0.23</v>
          </cell>
        </row>
        <row r="1741">
          <cell r="C1741">
            <v>-0.19</v>
          </cell>
          <cell r="D1741">
            <v>0</v>
          </cell>
        </row>
        <row r="1742">
          <cell r="C1742">
            <v>-0.01</v>
          </cell>
          <cell r="D1742">
            <v>0</v>
          </cell>
        </row>
        <row r="1743">
          <cell r="C1743">
            <v>0.16623026728630072</v>
          </cell>
          <cell r="D1743">
            <v>0</v>
          </cell>
        </row>
        <row r="1744">
          <cell r="C1744">
            <v>-0.27500000000000002</v>
          </cell>
          <cell r="D1744">
            <v>-0.38500000000000001</v>
          </cell>
        </row>
        <row r="1745">
          <cell r="C1745">
            <v>-0.27500000000000002</v>
          </cell>
          <cell r="D1745">
            <v>-0.38500000000000001</v>
          </cell>
        </row>
        <row r="1746">
          <cell r="C1746">
            <v>-0.27500000000000002</v>
          </cell>
          <cell r="D1746">
            <v>-0.38500000000000001</v>
          </cell>
        </row>
        <row r="1747">
          <cell r="C1747">
            <v>0.69855827093124412</v>
          </cell>
          <cell r="D1747">
            <v>2.2389224171638491E-2</v>
          </cell>
        </row>
        <row r="1748">
          <cell r="C1748">
            <v>-0.27500000000000002</v>
          </cell>
          <cell r="D1748">
            <v>-0.38500000000000001</v>
          </cell>
        </row>
        <row r="1749">
          <cell r="C1749">
            <v>-0.25</v>
          </cell>
          <cell r="D1749">
            <v>0</v>
          </cell>
        </row>
        <row r="1750">
          <cell r="C1750">
            <v>-0.12</v>
          </cell>
          <cell r="D1750">
            <v>0.59850001931190511</v>
          </cell>
        </row>
        <row r="1751">
          <cell r="C1751">
            <v>0.39390497803688052</v>
          </cell>
          <cell r="D1751">
            <v>0</v>
          </cell>
        </row>
        <row r="1752">
          <cell r="C1752">
            <v>-0.27500000000000002</v>
          </cell>
          <cell r="D1752">
            <v>0</v>
          </cell>
        </row>
        <row r="1753">
          <cell r="C1753">
            <v>0.30066563487052933</v>
          </cell>
          <cell r="D1753">
            <v>1.385400402545929</v>
          </cell>
        </row>
        <row r="1754">
          <cell r="C1754">
            <v>-0.13</v>
          </cell>
          <cell r="D1754">
            <v>1.3917209267616277</v>
          </cell>
        </row>
        <row r="1755">
          <cell r="C1755">
            <v>1.964407467842102</v>
          </cell>
          <cell r="D1755">
            <v>2.4336754560470579</v>
          </cell>
        </row>
        <row r="1756">
          <cell r="C1756">
            <v>0.70554617643356332</v>
          </cell>
          <cell r="D1756">
            <v>6.6049519181251529E-2</v>
          </cell>
        </row>
        <row r="1757">
          <cell r="C1757">
            <v>0.24771961569786075</v>
          </cell>
          <cell r="D1757">
            <v>0.26102160811424258</v>
          </cell>
        </row>
        <row r="1758">
          <cell r="C1758">
            <v>-0.15</v>
          </cell>
          <cell r="D1758">
            <v>0</v>
          </cell>
        </row>
        <row r="1759">
          <cell r="C1759">
            <v>-0.27500000000000002</v>
          </cell>
          <cell r="D1759">
            <v>-0.38500000000000001</v>
          </cell>
        </row>
        <row r="1760">
          <cell r="C1760">
            <v>-0.21</v>
          </cell>
          <cell r="D1760">
            <v>0.91175936460495</v>
          </cell>
        </row>
        <row r="1761">
          <cell r="C1761">
            <v>-0.27500000000000002</v>
          </cell>
          <cell r="D1761">
            <v>-0.38500000000000001</v>
          </cell>
        </row>
        <row r="1762">
          <cell r="C1762">
            <v>-0.27500000000000002</v>
          </cell>
          <cell r="D1762">
            <v>-0.08</v>
          </cell>
        </row>
        <row r="1763">
          <cell r="C1763">
            <v>0.51191045641899113</v>
          </cell>
          <cell r="D1763">
            <v>0</v>
          </cell>
        </row>
        <row r="1764">
          <cell r="C1764">
            <v>-0.27500000000000002</v>
          </cell>
          <cell r="D1764">
            <v>-0.01</v>
          </cell>
        </row>
        <row r="1765">
          <cell r="C1765">
            <v>0.35546492934226992</v>
          </cell>
          <cell r="D1765">
            <v>0.68782512545585628</v>
          </cell>
        </row>
        <row r="1766">
          <cell r="C1766">
            <v>-0.27500000000000002</v>
          </cell>
          <cell r="D1766">
            <v>-0.38500000000000001</v>
          </cell>
        </row>
        <row r="1767">
          <cell r="C1767">
            <v>3.3626187086105355</v>
          </cell>
          <cell r="D1767">
            <v>7.4897976398468016</v>
          </cell>
        </row>
        <row r="1768">
          <cell r="C1768">
            <v>-0.27500000000000002</v>
          </cell>
          <cell r="D1768">
            <v>-0.1</v>
          </cell>
        </row>
        <row r="1769">
          <cell r="C1769">
            <v>-0.27500000000000002</v>
          </cell>
          <cell r="D1769">
            <v>-0.12</v>
          </cell>
        </row>
        <row r="1770">
          <cell r="C1770">
            <v>-0.19</v>
          </cell>
          <cell r="D1770">
            <v>0.32761316895484927</v>
          </cell>
        </row>
        <row r="1771">
          <cell r="C1771">
            <v>-0.27500000000000002</v>
          </cell>
          <cell r="D1771">
            <v>-0.38500000000000001</v>
          </cell>
        </row>
        <row r="1772">
          <cell r="C1772">
            <v>-0.27500000000000002</v>
          </cell>
          <cell r="D1772">
            <v>-0.38500000000000001</v>
          </cell>
        </row>
        <row r="1773">
          <cell r="C1773">
            <v>-0.27500000000000002</v>
          </cell>
          <cell r="D1773">
            <v>-0.38500000000000001</v>
          </cell>
        </row>
        <row r="1774">
          <cell r="C1774">
            <v>-0.27500000000000002</v>
          </cell>
          <cell r="D1774">
            <v>-0.38500000000000001</v>
          </cell>
        </row>
        <row r="1775">
          <cell r="C1775">
            <v>-0.27</v>
          </cell>
          <cell r="D1775">
            <v>1.0922442078590395</v>
          </cell>
        </row>
        <row r="1776">
          <cell r="C1776">
            <v>4.0892172098159776</v>
          </cell>
          <cell r="D1776">
            <v>1.118002688884735</v>
          </cell>
        </row>
        <row r="1777">
          <cell r="C1777">
            <v>-0.27500000000000002</v>
          </cell>
          <cell r="D1777">
            <v>0</v>
          </cell>
        </row>
        <row r="1778">
          <cell r="C1778">
            <v>-0.27500000000000002</v>
          </cell>
          <cell r="D1778">
            <v>-0.38500000000000001</v>
          </cell>
        </row>
        <row r="1779">
          <cell r="C1779">
            <v>-0.27500000000000002</v>
          </cell>
          <cell r="D1779">
            <v>-0.38500000000000001</v>
          </cell>
        </row>
        <row r="1780">
          <cell r="C1780">
            <v>-0.27500000000000002</v>
          </cell>
          <cell r="D1780">
            <v>-0.38500000000000001</v>
          </cell>
        </row>
        <row r="1781">
          <cell r="C1781">
            <v>0.3732673346996308</v>
          </cell>
          <cell r="D1781">
            <v>0</v>
          </cell>
        </row>
        <row r="1782">
          <cell r="C1782">
            <v>0.18997419476509092</v>
          </cell>
          <cell r="D1782">
            <v>0</v>
          </cell>
        </row>
        <row r="1783">
          <cell r="C1783">
            <v>-0.27500000000000002</v>
          </cell>
          <cell r="D1783">
            <v>-0.38500000000000001</v>
          </cell>
        </row>
        <row r="1784">
          <cell r="C1784">
            <v>0.34995351433753974</v>
          </cell>
          <cell r="D1784">
            <v>0</v>
          </cell>
        </row>
        <row r="1785">
          <cell r="C1785">
            <v>-0.27500000000000002</v>
          </cell>
          <cell r="D1785">
            <v>0</v>
          </cell>
        </row>
        <row r="1786">
          <cell r="C1786">
            <v>-0.27500000000000002</v>
          </cell>
          <cell r="D1786">
            <v>-0.38500000000000001</v>
          </cell>
        </row>
        <row r="1787">
          <cell r="C1787">
            <v>-0.27500000000000002</v>
          </cell>
          <cell r="D1787">
            <v>-0.38500000000000001</v>
          </cell>
        </row>
        <row r="1788">
          <cell r="C1788">
            <v>-0.27500000000000002</v>
          </cell>
          <cell r="D1788">
            <v>-0.08</v>
          </cell>
        </row>
        <row r="1789">
          <cell r="C1789">
            <v>-0.27500000000000002</v>
          </cell>
          <cell r="D1789">
            <v>-7.0000000000000007E-2</v>
          </cell>
        </row>
        <row r="1790">
          <cell r="C1790">
            <v>-0.02</v>
          </cell>
          <cell r="D1790">
            <v>0</v>
          </cell>
        </row>
        <row r="1791">
          <cell r="C1791">
            <v>0.67939941287040728</v>
          </cell>
          <cell r="D1791">
            <v>0.59759985804557803</v>
          </cell>
        </row>
        <row r="1792">
          <cell r="C1792">
            <v>-0.08</v>
          </cell>
          <cell r="D1792">
            <v>0</v>
          </cell>
        </row>
        <row r="1793">
          <cell r="C1793">
            <v>-0.27500000000000002</v>
          </cell>
          <cell r="D1793">
            <v>-0.38500000000000001</v>
          </cell>
        </row>
        <row r="1794">
          <cell r="C1794">
            <v>-0.03</v>
          </cell>
          <cell r="D1794">
            <v>-0.13</v>
          </cell>
        </row>
        <row r="1795">
          <cell r="C1795">
            <v>-0.27500000000000002</v>
          </cell>
          <cell r="D1795">
            <v>-0.38500000000000001</v>
          </cell>
        </row>
        <row r="1796">
          <cell r="C1796">
            <v>-0.27500000000000002</v>
          </cell>
          <cell r="D1796">
            <v>-0.01</v>
          </cell>
        </row>
        <row r="1797">
          <cell r="C1797">
            <v>-0.13</v>
          </cell>
          <cell r="D1797">
            <v>0.30818992257118227</v>
          </cell>
        </row>
        <row r="1798">
          <cell r="C1798">
            <v>-0.27500000000000002</v>
          </cell>
          <cell r="D1798">
            <v>-0.38500000000000001</v>
          </cell>
        </row>
        <row r="1799">
          <cell r="C1799">
            <v>-0.27500000000000002</v>
          </cell>
          <cell r="D1799">
            <v>-0.01</v>
          </cell>
        </row>
        <row r="1800">
          <cell r="C1800">
            <v>-0.04</v>
          </cell>
          <cell r="D1800">
            <v>0.5034468591213227</v>
          </cell>
        </row>
        <row r="1801">
          <cell r="C1801">
            <v>-0.27</v>
          </cell>
          <cell r="D1801">
            <v>0.88877159357070923</v>
          </cell>
        </row>
        <row r="1802">
          <cell r="C1802">
            <v>0.45470454096794133</v>
          </cell>
          <cell r="D1802">
            <v>0.35032995343208317</v>
          </cell>
        </row>
        <row r="1803">
          <cell r="C1803">
            <v>-0.27500000000000002</v>
          </cell>
          <cell r="D1803">
            <v>-0.22</v>
          </cell>
        </row>
        <row r="1804">
          <cell r="C1804">
            <v>-0.23</v>
          </cell>
          <cell r="D1804">
            <v>0.77696214914321904</v>
          </cell>
        </row>
        <row r="1805">
          <cell r="C1805">
            <v>-0.17</v>
          </cell>
          <cell r="D1805">
            <v>0.29907315373420718</v>
          </cell>
        </row>
        <row r="1806">
          <cell r="C1806">
            <v>-0.27500000000000002</v>
          </cell>
          <cell r="D1806">
            <v>-0.38500000000000001</v>
          </cell>
        </row>
        <row r="1807">
          <cell r="C1807">
            <v>-0.18</v>
          </cell>
          <cell r="D1807">
            <v>0</v>
          </cell>
        </row>
        <row r="1808">
          <cell r="C1808">
            <v>0.60648023486137381</v>
          </cell>
          <cell r="D1808">
            <v>4.5650020241737366E-2</v>
          </cell>
        </row>
        <row r="1809">
          <cell r="C1809">
            <v>-0.27500000000000002</v>
          </cell>
          <cell r="D1809">
            <v>-0.38500000000000001</v>
          </cell>
        </row>
        <row r="1810">
          <cell r="C1810">
            <v>-0.27500000000000002</v>
          </cell>
          <cell r="D1810">
            <v>-0.19</v>
          </cell>
        </row>
        <row r="1811">
          <cell r="C1811">
            <v>-0.27500000000000002</v>
          </cell>
          <cell r="D1811">
            <v>-0.04</v>
          </cell>
        </row>
        <row r="1812">
          <cell r="C1812">
            <v>-0.22</v>
          </cell>
          <cell r="D1812">
            <v>0</v>
          </cell>
        </row>
        <row r="1813">
          <cell r="C1813">
            <v>-0.27500000000000002</v>
          </cell>
          <cell r="D1813">
            <v>-0.38500000000000001</v>
          </cell>
        </row>
        <row r="1814">
          <cell r="C1814">
            <v>-0.27500000000000002</v>
          </cell>
          <cell r="D1814">
            <v>-0.38500000000000001</v>
          </cell>
        </row>
        <row r="1815">
          <cell r="C1815">
            <v>-0.27500000000000002</v>
          </cell>
          <cell r="D1815">
            <v>1.2726434350013733</v>
          </cell>
        </row>
        <row r="1816">
          <cell r="C1816">
            <v>-0.27500000000000002</v>
          </cell>
          <cell r="D1816">
            <v>-0.38500000000000001</v>
          </cell>
        </row>
        <row r="1817">
          <cell r="C1817">
            <v>-0.27500000000000002</v>
          </cell>
          <cell r="D1817">
            <v>-0.38500000000000001</v>
          </cell>
        </row>
        <row r="1818">
          <cell r="C1818">
            <v>-0.27500000000000002</v>
          </cell>
          <cell r="D1818">
            <v>-0.12</v>
          </cell>
        </row>
        <row r="1819">
          <cell r="C1819">
            <v>0.67237743735313427</v>
          </cell>
          <cell r="D1819">
            <v>0.63463556170463575</v>
          </cell>
        </row>
        <row r="1820">
          <cell r="C1820">
            <v>0.16315074563026435</v>
          </cell>
          <cell r="D1820">
            <v>0.47662971615791316</v>
          </cell>
        </row>
        <row r="1821">
          <cell r="C1821">
            <v>0.40266883969306932</v>
          </cell>
          <cell r="D1821">
            <v>2.684870362281799E-3</v>
          </cell>
        </row>
        <row r="1822">
          <cell r="C1822">
            <v>0.69733344316482571</v>
          </cell>
          <cell r="D1822">
            <v>8.8531836867332445E-2</v>
          </cell>
        </row>
        <row r="1823">
          <cell r="C1823">
            <v>0.45968887209892284</v>
          </cell>
          <cell r="D1823">
            <v>0</v>
          </cell>
        </row>
        <row r="1824">
          <cell r="C1824">
            <v>0.68850741982460029</v>
          </cell>
          <cell r="D1824">
            <v>0.57529448866844179</v>
          </cell>
        </row>
        <row r="1825">
          <cell r="C1825">
            <v>0</v>
          </cell>
          <cell r="D1825">
            <v>3.9187327027320876E-2</v>
          </cell>
        </row>
        <row r="1826">
          <cell r="C1826">
            <v>-0.27500000000000002</v>
          </cell>
          <cell r="D1826">
            <v>-0.38500000000000001</v>
          </cell>
        </row>
        <row r="1827">
          <cell r="C1827">
            <v>-0.27500000000000002</v>
          </cell>
          <cell r="D1827">
            <v>-0.38500000000000001</v>
          </cell>
        </row>
        <row r="1828">
          <cell r="C1828">
            <v>-0.27500000000000002</v>
          </cell>
          <cell r="D1828">
            <v>-0.38500000000000001</v>
          </cell>
        </row>
        <row r="1829">
          <cell r="C1829">
            <v>0.59751153588294981</v>
          </cell>
          <cell r="D1829">
            <v>0.10339235663414001</v>
          </cell>
        </row>
        <row r="1830">
          <cell r="C1830">
            <v>0.47894403338432312</v>
          </cell>
          <cell r="D1830">
            <v>0.36079216599464414</v>
          </cell>
        </row>
        <row r="1831">
          <cell r="C1831">
            <v>0.13560165762901308</v>
          </cell>
          <cell r="D1831">
            <v>1.5575179457664491E-2</v>
          </cell>
        </row>
        <row r="1832">
          <cell r="C1832">
            <v>0.28975901007652283</v>
          </cell>
          <cell r="D1832">
            <v>0</v>
          </cell>
        </row>
        <row r="1833">
          <cell r="C1833">
            <v>-0.27500000000000002</v>
          </cell>
          <cell r="D1833">
            <v>-0.38500000000000001</v>
          </cell>
        </row>
        <row r="1834">
          <cell r="C1834">
            <v>-0.02</v>
          </cell>
          <cell r="D1834">
            <v>0.60516584515571581</v>
          </cell>
        </row>
        <row r="1835">
          <cell r="C1835">
            <v>-0.04</v>
          </cell>
          <cell r="D1835">
            <v>0.68966104388237015</v>
          </cell>
        </row>
        <row r="1836">
          <cell r="C1836">
            <v>-0.27500000000000002</v>
          </cell>
          <cell r="D1836">
            <v>-0.38500000000000001</v>
          </cell>
        </row>
        <row r="1837">
          <cell r="C1837">
            <v>-0.27500000000000002</v>
          </cell>
          <cell r="D1837">
            <v>-0.38500000000000001</v>
          </cell>
        </row>
        <row r="1838">
          <cell r="C1838">
            <v>-0.1</v>
          </cell>
          <cell r="D1838">
            <v>1.6164335608482364E-2</v>
          </cell>
        </row>
        <row r="1839">
          <cell r="C1839">
            <v>-0.27500000000000002</v>
          </cell>
          <cell r="D1839">
            <v>-0.38500000000000001</v>
          </cell>
        </row>
        <row r="1840">
          <cell r="C1840">
            <v>0.5097519099712372</v>
          </cell>
          <cell r="D1840">
            <v>0.40275662541389456</v>
          </cell>
        </row>
        <row r="1841">
          <cell r="C1841">
            <v>-0.27500000000000002</v>
          </cell>
          <cell r="D1841">
            <v>-0.38500000000000001</v>
          </cell>
        </row>
        <row r="1842">
          <cell r="C1842">
            <v>-0.27500000000000002</v>
          </cell>
          <cell r="D1842">
            <v>0</v>
          </cell>
        </row>
        <row r="1843">
          <cell r="C1843">
            <v>-0.27500000000000002</v>
          </cell>
          <cell r="D1843">
            <v>-0.38500000000000001</v>
          </cell>
        </row>
        <row r="1844">
          <cell r="C1844">
            <v>-0.27500000000000002</v>
          </cell>
          <cell r="D1844">
            <v>-0.22</v>
          </cell>
        </row>
        <row r="1845">
          <cell r="C1845">
            <v>0.40344235301017761</v>
          </cell>
          <cell r="D1845">
            <v>0.34592805504798896</v>
          </cell>
        </row>
        <row r="1846">
          <cell r="C1846">
            <v>-0.27500000000000002</v>
          </cell>
          <cell r="D1846">
            <v>-0.38500000000000001</v>
          </cell>
        </row>
        <row r="1847">
          <cell r="C1847">
            <v>-0.27500000000000002</v>
          </cell>
          <cell r="D1847">
            <v>-0.08</v>
          </cell>
        </row>
        <row r="1848">
          <cell r="C1848">
            <v>0.2285328567028046</v>
          </cell>
          <cell r="D1848">
            <v>0</v>
          </cell>
        </row>
        <row r="1849">
          <cell r="C1849">
            <v>0.25680149197578428</v>
          </cell>
          <cell r="D1849">
            <v>4.2970231175422674E-2</v>
          </cell>
        </row>
        <row r="1850">
          <cell r="C1850">
            <v>-0.27500000000000002</v>
          </cell>
          <cell r="D1850">
            <v>-0.38500000000000001</v>
          </cell>
        </row>
        <row r="1851">
          <cell r="C1851">
            <v>-0.27500000000000002</v>
          </cell>
          <cell r="D1851">
            <v>-0.38500000000000001</v>
          </cell>
        </row>
        <row r="1852">
          <cell r="C1852">
            <v>-0.27500000000000002</v>
          </cell>
          <cell r="D1852">
            <v>-0.38500000000000001</v>
          </cell>
        </row>
        <row r="1853">
          <cell r="C1853">
            <v>-0.06</v>
          </cell>
          <cell r="D1853">
            <v>1.4469608426094058</v>
          </cell>
        </row>
        <row r="1854">
          <cell r="C1854">
            <v>-0.27500000000000002</v>
          </cell>
          <cell r="D1854">
            <v>-0.38500000000000001</v>
          </cell>
        </row>
        <row r="1855">
          <cell r="C1855">
            <v>-0.24</v>
          </cell>
          <cell r="D1855">
            <v>-0.19</v>
          </cell>
        </row>
        <row r="1856">
          <cell r="C1856">
            <v>-0.16</v>
          </cell>
          <cell r="D1856">
            <v>0.4766771733760834</v>
          </cell>
        </row>
        <row r="1857">
          <cell r="C1857">
            <v>0.47167755961418156</v>
          </cell>
          <cell r="D1857">
            <v>0</v>
          </cell>
        </row>
        <row r="1858">
          <cell r="C1858">
            <v>0.49098048806190486</v>
          </cell>
          <cell r="D1858">
            <v>0.70784648656845106</v>
          </cell>
        </row>
        <row r="1859">
          <cell r="C1859">
            <v>-0.23</v>
          </cell>
          <cell r="D1859">
            <v>1.3036701083183291</v>
          </cell>
        </row>
        <row r="1860">
          <cell r="C1860">
            <v>0.3254715859889985</v>
          </cell>
          <cell r="D1860">
            <v>7.2149172425270081E-2</v>
          </cell>
        </row>
        <row r="1861">
          <cell r="C1861">
            <v>0.68484097123146059</v>
          </cell>
          <cell r="D1861">
            <v>0.80684596300125144</v>
          </cell>
        </row>
        <row r="1862">
          <cell r="C1862">
            <v>-0.14000000000000001</v>
          </cell>
          <cell r="D1862">
            <v>0.40113528370857243</v>
          </cell>
        </row>
        <row r="1863">
          <cell r="C1863">
            <v>-0.27500000000000002</v>
          </cell>
          <cell r="D1863">
            <v>-0.38500000000000001</v>
          </cell>
        </row>
        <row r="1864">
          <cell r="C1864">
            <v>-0.27500000000000002</v>
          </cell>
          <cell r="D1864">
            <v>0</v>
          </cell>
        </row>
        <row r="1865">
          <cell r="C1865">
            <v>-0.27500000000000002</v>
          </cell>
          <cell r="D1865">
            <v>-0.04</v>
          </cell>
        </row>
        <row r="1866">
          <cell r="C1866">
            <v>-0.06</v>
          </cell>
          <cell r="D1866">
            <v>0</v>
          </cell>
        </row>
        <row r="1867">
          <cell r="C1867">
            <v>0.38103320002555841</v>
          </cell>
          <cell r="D1867">
            <v>0.47946305871009809</v>
          </cell>
        </row>
        <row r="1868">
          <cell r="C1868">
            <v>-0.27500000000000002</v>
          </cell>
          <cell r="D1868">
            <v>0.1138511836528778</v>
          </cell>
        </row>
        <row r="1869">
          <cell r="C1869">
            <v>0.29301760792732245</v>
          </cell>
          <cell r="D1869">
            <v>0</v>
          </cell>
        </row>
        <row r="1870">
          <cell r="C1870">
            <v>-0.27500000000000002</v>
          </cell>
          <cell r="D1870">
            <v>-0.27</v>
          </cell>
        </row>
        <row r="1871">
          <cell r="C1871">
            <v>0.61648165583610537</v>
          </cell>
          <cell r="D1871">
            <v>0.25327965617179871</v>
          </cell>
        </row>
        <row r="1872">
          <cell r="C1872">
            <v>-0.27500000000000002</v>
          </cell>
          <cell r="D1872">
            <v>-0.17</v>
          </cell>
        </row>
        <row r="1873">
          <cell r="C1873">
            <v>0</v>
          </cell>
          <cell r="D1873">
            <v>-0.23</v>
          </cell>
        </row>
        <row r="1874">
          <cell r="C1874">
            <v>-0.05</v>
          </cell>
          <cell r="D1874">
            <v>0.23422226309776309</v>
          </cell>
        </row>
        <row r="1875">
          <cell r="C1875">
            <v>-0.27500000000000002</v>
          </cell>
          <cell r="D1875">
            <v>-0.38500000000000001</v>
          </cell>
        </row>
        <row r="1876">
          <cell r="C1876">
            <v>0.33371921181678776</v>
          </cell>
          <cell r="D1876">
            <v>0</v>
          </cell>
        </row>
        <row r="1877">
          <cell r="C1877">
            <v>-7.0000000000000007E-2</v>
          </cell>
          <cell r="D1877">
            <v>0</v>
          </cell>
        </row>
        <row r="1878">
          <cell r="C1878">
            <v>-0.27500000000000002</v>
          </cell>
          <cell r="D1878">
            <v>-0.38500000000000001</v>
          </cell>
        </row>
        <row r="1879">
          <cell r="C1879">
            <v>-0.02</v>
          </cell>
          <cell r="D1879">
            <v>6.5214952826499931E-2</v>
          </cell>
        </row>
        <row r="1880">
          <cell r="C1880">
            <v>-0.27500000000000002</v>
          </cell>
          <cell r="D1880">
            <v>-0.38500000000000001</v>
          </cell>
        </row>
        <row r="1881">
          <cell r="C1881">
            <v>-0.27500000000000002</v>
          </cell>
          <cell r="D1881">
            <v>-0.18</v>
          </cell>
        </row>
        <row r="1882">
          <cell r="C1882">
            <v>0.47257865071296679</v>
          </cell>
          <cell r="D1882">
            <v>5.0638410449028018E-2</v>
          </cell>
        </row>
        <row r="1883">
          <cell r="C1883">
            <v>-0.27500000000000002</v>
          </cell>
          <cell r="D1883">
            <v>-0.38500000000000001</v>
          </cell>
        </row>
        <row r="1884">
          <cell r="C1884">
            <v>-0.27500000000000002</v>
          </cell>
          <cell r="D1884">
            <v>-0.38500000000000001</v>
          </cell>
        </row>
        <row r="1885">
          <cell r="C1885">
            <v>-0.27500000000000002</v>
          </cell>
          <cell r="D1885">
            <v>-0.09</v>
          </cell>
        </row>
        <row r="1886">
          <cell r="C1886">
            <v>-0.27500000000000002</v>
          </cell>
          <cell r="D1886">
            <v>-0.38500000000000001</v>
          </cell>
        </row>
        <row r="1887">
          <cell r="C1887">
            <v>-0.27500000000000002</v>
          </cell>
          <cell r="D1887">
            <v>-0.38500000000000001</v>
          </cell>
        </row>
        <row r="1888">
          <cell r="C1888">
            <v>0.65473180413246157</v>
          </cell>
          <cell r="D1888">
            <v>7.7042980670928936</v>
          </cell>
        </row>
        <row r="1889">
          <cell r="C1889">
            <v>-0.27500000000000002</v>
          </cell>
          <cell r="D1889">
            <v>-0.11</v>
          </cell>
        </row>
        <row r="1890">
          <cell r="C1890">
            <v>-0.27500000000000002</v>
          </cell>
          <cell r="D1890">
            <v>-0.17</v>
          </cell>
        </row>
        <row r="1891">
          <cell r="C1891">
            <v>-0.14000000000000001</v>
          </cell>
          <cell r="D1891">
            <v>0.488751381635666</v>
          </cell>
        </row>
        <row r="1892">
          <cell r="C1892">
            <v>-0.27500000000000002</v>
          </cell>
          <cell r="D1892">
            <v>-0.38500000000000001</v>
          </cell>
        </row>
        <row r="1893">
          <cell r="C1893">
            <v>0.42506584525108349</v>
          </cell>
          <cell r="D1893">
            <v>0.36269043087959285</v>
          </cell>
        </row>
        <row r="1894">
          <cell r="C1894">
            <v>-0.27500000000000002</v>
          </cell>
          <cell r="D1894">
            <v>-0.38500000000000001</v>
          </cell>
        </row>
        <row r="1895">
          <cell r="C1895">
            <v>-0.27500000000000002</v>
          </cell>
          <cell r="D1895">
            <v>-0.38500000000000001</v>
          </cell>
        </row>
        <row r="1896">
          <cell r="C1896">
            <v>-0.27500000000000002</v>
          </cell>
          <cell r="D1896">
            <v>-0.38500000000000001</v>
          </cell>
        </row>
        <row r="1897">
          <cell r="C1897">
            <v>-0.04</v>
          </cell>
          <cell r="D1897">
            <v>-0.06</v>
          </cell>
        </row>
        <row r="1898">
          <cell r="C1898">
            <v>-0.27500000000000002</v>
          </cell>
          <cell r="D1898">
            <v>-0.38500000000000001</v>
          </cell>
        </row>
        <row r="1899">
          <cell r="C1899">
            <v>0.55800160765647899</v>
          </cell>
          <cell r="D1899">
            <v>0</v>
          </cell>
        </row>
        <row r="1900">
          <cell r="C1900">
            <v>-0.27500000000000002</v>
          </cell>
          <cell r="D1900">
            <v>-0.38500000000000001</v>
          </cell>
        </row>
        <row r="1901">
          <cell r="C1901">
            <v>-0.27500000000000002</v>
          </cell>
          <cell r="D1901">
            <v>-0.01</v>
          </cell>
        </row>
        <row r="1902">
          <cell r="C1902">
            <v>0.32979905009269728</v>
          </cell>
          <cell r="D1902">
            <v>7.5269398093223583E-2</v>
          </cell>
        </row>
        <row r="1903">
          <cell r="C1903">
            <v>-0.16</v>
          </cell>
          <cell r="D1903">
            <v>-0.15</v>
          </cell>
        </row>
        <row r="1904">
          <cell r="C1904">
            <v>-0.21</v>
          </cell>
          <cell r="D1904">
            <v>-0.05</v>
          </cell>
        </row>
        <row r="1905">
          <cell r="C1905">
            <v>0.30976601243019108</v>
          </cell>
          <cell r="D1905">
            <v>0</v>
          </cell>
        </row>
        <row r="1906">
          <cell r="C1906">
            <v>-0.27500000000000002</v>
          </cell>
          <cell r="D1906">
            <v>-0.38500000000000001</v>
          </cell>
        </row>
        <row r="1907">
          <cell r="C1907">
            <v>-0.27500000000000002</v>
          </cell>
          <cell r="D1907">
            <v>-0.38500000000000001</v>
          </cell>
        </row>
        <row r="1908">
          <cell r="C1908">
            <v>-0.27500000000000002</v>
          </cell>
          <cell r="D1908">
            <v>-0.38500000000000001</v>
          </cell>
        </row>
        <row r="1909">
          <cell r="C1909">
            <v>0.24169731736183167</v>
          </cell>
          <cell r="D1909">
            <v>0.49620531201362617</v>
          </cell>
        </row>
        <row r="1910">
          <cell r="C1910">
            <v>0.37642336487770078</v>
          </cell>
          <cell r="D1910">
            <v>2.2977676987648007E-2</v>
          </cell>
        </row>
        <row r="1911">
          <cell r="C1911">
            <v>-0.27500000000000002</v>
          </cell>
          <cell r="D1911">
            <v>-0.38500000000000001</v>
          </cell>
        </row>
        <row r="1912">
          <cell r="C1912">
            <v>0.35412732958793636</v>
          </cell>
          <cell r="D1912">
            <v>4.9523898959159859E-2</v>
          </cell>
        </row>
        <row r="1913">
          <cell r="C1913">
            <v>-0.24</v>
          </cell>
          <cell r="D1913">
            <v>6.1232689023017886E-2</v>
          </cell>
        </row>
        <row r="1914">
          <cell r="C1914">
            <v>0.27243091464042668</v>
          </cell>
          <cell r="D1914">
            <v>1.4039004921913145</v>
          </cell>
        </row>
        <row r="1915">
          <cell r="C1915">
            <v>-0.09</v>
          </cell>
          <cell r="D1915">
            <v>1.6174819588661196</v>
          </cell>
        </row>
        <row r="1916">
          <cell r="C1916">
            <v>-0.27500000000000002</v>
          </cell>
          <cell r="D1916">
            <v>-0.38500000000000001</v>
          </cell>
        </row>
        <row r="1917">
          <cell r="C1917">
            <v>0.51397855877876275</v>
          </cell>
          <cell r="D1917">
            <v>0</v>
          </cell>
        </row>
        <row r="1918">
          <cell r="C1918">
            <v>-0.27500000000000002</v>
          </cell>
          <cell r="D1918">
            <v>1.2383594155311584</v>
          </cell>
        </row>
        <row r="1919">
          <cell r="C1919">
            <v>-0.27500000000000002</v>
          </cell>
          <cell r="D1919">
            <v>0</v>
          </cell>
        </row>
        <row r="1920">
          <cell r="C1920">
            <v>-0.27500000000000002</v>
          </cell>
          <cell r="D1920">
            <v>-0.38500000000000001</v>
          </cell>
        </row>
        <row r="1921">
          <cell r="C1921">
            <v>1.1843665242195132</v>
          </cell>
          <cell r="D1921">
            <v>7.2242936491966239E-2</v>
          </cell>
        </row>
        <row r="1922">
          <cell r="C1922">
            <v>-0.22</v>
          </cell>
          <cell r="D1922">
            <v>0</v>
          </cell>
        </row>
        <row r="1923">
          <cell r="C1923">
            <v>0.77774168252944942</v>
          </cell>
          <cell r="D1923">
            <v>0</v>
          </cell>
        </row>
        <row r="1924">
          <cell r="C1924">
            <v>-0.27500000000000002</v>
          </cell>
          <cell r="D1924">
            <v>-0.03</v>
          </cell>
        </row>
        <row r="1925">
          <cell r="C1925">
            <v>-0.27500000000000002</v>
          </cell>
          <cell r="D1925">
            <v>-0.38500000000000001</v>
          </cell>
        </row>
        <row r="1926">
          <cell r="C1926">
            <v>-0.27500000000000002</v>
          </cell>
          <cell r="D1926">
            <v>-0.38500000000000001</v>
          </cell>
        </row>
        <row r="1927">
          <cell r="C1927">
            <v>0.11021320223808287</v>
          </cell>
          <cell r="D1927">
            <v>0</v>
          </cell>
        </row>
        <row r="1928">
          <cell r="C1928">
            <v>-0.27500000000000002</v>
          </cell>
          <cell r="D1928">
            <v>0</v>
          </cell>
        </row>
        <row r="1929">
          <cell r="C1929">
            <v>-0.27500000000000002</v>
          </cell>
          <cell r="D1929">
            <v>-0.1</v>
          </cell>
        </row>
        <row r="1930">
          <cell r="C1930">
            <v>0.53111732602119432</v>
          </cell>
          <cell r="D1930">
            <v>5.3678908944129952E-2</v>
          </cell>
        </row>
        <row r="1931">
          <cell r="C1931">
            <v>0.51691768765449531</v>
          </cell>
          <cell r="D1931">
            <v>3.3023735880851751E-2</v>
          </cell>
        </row>
        <row r="1932">
          <cell r="C1932">
            <v>-0.27500000000000002</v>
          </cell>
          <cell r="D1932">
            <v>-0.38500000000000001</v>
          </cell>
        </row>
        <row r="1933">
          <cell r="C1933">
            <v>0.39319697022438049</v>
          </cell>
          <cell r="D1933">
            <v>0</v>
          </cell>
        </row>
        <row r="1934">
          <cell r="C1934">
            <v>1.2710361838340765</v>
          </cell>
          <cell r="D1934">
            <v>1.434484660625458</v>
          </cell>
        </row>
        <row r="1935">
          <cell r="C1935">
            <v>0.25218144059181213</v>
          </cell>
          <cell r="D1935">
            <v>2.9199418425559998E-2</v>
          </cell>
        </row>
        <row r="1936">
          <cell r="C1936">
            <v>-0.27500000000000002</v>
          </cell>
          <cell r="D1936">
            <v>-0.38500000000000001</v>
          </cell>
        </row>
        <row r="1937">
          <cell r="C1937">
            <v>-0.27500000000000002</v>
          </cell>
          <cell r="D1937">
            <v>-0.21</v>
          </cell>
        </row>
        <row r="1938">
          <cell r="C1938">
            <v>1.2263469338417052</v>
          </cell>
          <cell r="D1938">
            <v>0.6674374997615814</v>
          </cell>
        </row>
        <row r="1939">
          <cell r="C1939">
            <v>-7.0000000000000007E-2</v>
          </cell>
          <cell r="D1939">
            <v>0.71599649190902737</v>
          </cell>
        </row>
        <row r="1940">
          <cell r="C1940">
            <v>0.54325621724128736</v>
          </cell>
          <cell r="D1940">
            <v>0</v>
          </cell>
        </row>
        <row r="1941">
          <cell r="C1941">
            <v>-0.17</v>
          </cell>
          <cell r="D1941">
            <v>0</v>
          </cell>
        </row>
        <row r="1942">
          <cell r="C1942">
            <v>-0.27500000000000002</v>
          </cell>
          <cell r="D1942">
            <v>-0.38500000000000001</v>
          </cell>
        </row>
        <row r="1943">
          <cell r="C1943">
            <v>-0.27500000000000002</v>
          </cell>
          <cell r="D1943">
            <v>-0.27</v>
          </cell>
        </row>
        <row r="1944">
          <cell r="C1944">
            <v>-0.03</v>
          </cell>
          <cell r="D1944">
            <v>1.0290280699729919</v>
          </cell>
        </row>
        <row r="1945">
          <cell r="C1945">
            <v>-0.05</v>
          </cell>
          <cell r="D1945">
            <v>5.4156058788299575</v>
          </cell>
        </row>
        <row r="1946">
          <cell r="C1946">
            <v>-0.27500000000000002</v>
          </cell>
          <cell r="D1946">
            <v>-0.38500000000000001</v>
          </cell>
        </row>
        <row r="1947">
          <cell r="C1947">
            <v>0.31387265324592595</v>
          </cell>
          <cell r="D1947">
            <v>0</v>
          </cell>
        </row>
        <row r="1948">
          <cell r="C1948">
            <v>-0.27500000000000002</v>
          </cell>
          <cell r="D1948">
            <v>0.44700046181678776</v>
          </cell>
        </row>
        <row r="1949">
          <cell r="C1949">
            <v>-0.22</v>
          </cell>
          <cell r="D1949">
            <v>-0.01</v>
          </cell>
        </row>
        <row r="1950">
          <cell r="C1950">
            <v>0.19944301247596738</v>
          </cell>
          <cell r="D1950">
            <v>1.4310699582099917</v>
          </cell>
        </row>
        <row r="1951">
          <cell r="C1951">
            <v>-0.27500000000000002</v>
          </cell>
          <cell r="D1951">
            <v>-0.22</v>
          </cell>
        </row>
        <row r="1952">
          <cell r="C1952">
            <v>-0.27</v>
          </cell>
          <cell r="D1952">
            <v>4.2689353227615351E-3</v>
          </cell>
        </row>
        <row r="1953">
          <cell r="C1953">
            <v>-0.27500000000000002</v>
          </cell>
          <cell r="D1953">
            <v>-0.38500000000000001</v>
          </cell>
        </row>
        <row r="1954">
          <cell r="C1954">
            <v>0.70677961111068721</v>
          </cell>
          <cell r="D1954">
            <v>0.28132167458534252</v>
          </cell>
        </row>
        <row r="1955">
          <cell r="C1955">
            <v>0.51186724305152898</v>
          </cell>
          <cell r="D1955">
            <v>1.4475925803184513</v>
          </cell>
        </row>
        <row r="1956">
          <cell r="C1956">
            <v>-0.27500000000000002</v>
          </cell>
          <cell r="D1956">
            <v>-0.38500000000000001</v>
          </cell>
        </row>
        <row r="1957">
          <cell r="C1957">
            <v>-0.27500000000000002</v>
          </cell>
          <cell r="D1957">
            <v>-7.0000000000000007E-2</v>
          </cell>
        </row>
        <row r="1958">
          <cell r="C1958">
            <v>-0.27500000000000002</v>
          </cell>
          <cell r="D1958">
            <v>-0.38500000000000001</v>
          </cell>
        </row>
        <row r="1959">
          <cell r="C1959">
            <v>-0.08</v>
          </cell>
          <cell r="D1959">
            <v>2.1621742010116578</v>
          </cell>
        </row>
        <row r="1960">
          <cell r="C1960">
            <v>-0.04</v>
          </cell>
          <cell r="D1960">
            <v>0</v>
          </cell>
        </row>
        <row r="1961">
          <cell r="C1961">
            <v>0.47219311594963076</v>
          </cell>
          <cell r="D1961">
            <v>0</v>
          </cell>
        </row>
        <row r="1962">
          <cell r="C1962">
            <v>-0.27500000000000002</v>
          </cell>
          <cell r="D1962">
            <v>-0.17</v>
          </cell>
        </row>
        <row r="1963">
          <cell r="C1963">
            <v>-0.26</v>
          </cell>
          <cell r="D1963">
            <v>2.4268881559371955</v>
          </cell>
        </row>
        <row r="1964">
          <cell r="C1964">
            <v>-0.27500000000000002</v>
          </cell>
          <cell r="D1964">
            <v>-0.38500000000000001</v>
          </cell>
        </row>
        <row r="1965">
          <cell r="C1965">
            <v>-0.27500000000000002</v>
          </cell>
          <cell r="D1965">
            <v>-0.38500000000000001</v>
          </cell>
        </row>
        <row r="1966">
          <cell r="C1966">
            <v>-0.27500000000000002</v>
          </cell>
          <cell r="D1966">
            <v>-0.38500000000000001</v>
          </cell>
        </row>
        <row r="1967">
          <cell r="C1967">
            <v>1.2178912520408631</v>
          </cell>
          <cell r="D1967">
            <v>1.0465483069419861</v>
          </cell>
        </row>
        <row r="1968">
          <cell r="C1968">
            <v>-0.27500000000000002</v>
          </cell>
          <cell r="D1968">
            <v>-0.2</v>
          </cell>
        </row>
        <row r="1969">
          <cell r="C1969">
            <v>-0.27500000000000002</v>
          </cell>
          <cell r="D1969">
            <v>-0.23</v>
          </cell>
        </row>
        <row r="1970">
          <cell r="C1970">
            <v>0.60604451298713691</v>
          </cell>
          <cell r="D1970">
            <v>0</v>
          </cell>
        </row>
        <row r="1971">
          <cell r="C1971">
            <v>-0.27500000000000002</v>
          </cell>
          <cell r="D1971">
            <v>-0.38500000000000001</v>
          </cell>
        </row>
        <row r="1972">
          <cell r="C1972">
            <v>-0.27500000000000002</v>
          </cell>
          <cell r="D1972">
            <v>-0.19</v>
          </cell>
        </row>
        <row r="1973">
          <cell r="C1973">
            <v>-0.27500000000000002</v>
          </cell>
          <cell r="D1973">
            <v>-0.26</v>
          </cell>
        </row>
        <row r="1974">
          <cell r="C1974">
            <v>-0.27500000000000002</v>
          </cell>
          <cell r="D1974">
            <v>-0.38500000000000001</v>
          </cell>
        </row>
        <row r="1975">
          <cell r="C1975">
            <v>-7.0000000000000007E-2</v>
          </cell>
          <cell r="D1975">
            <v>2.6453772187232973E-2</v>
          </cell>
        </row>
        <row r="1976">
          <cell r="C1976">
            <v>-0.27500000000000002</v>
          </cell>
          <cell r="D1976">
            <v>0.32004442811012279</v>
          </cell>
        </row>
        <row r="1977">
          <cell r="C1977">
            <v>-0.27500000000000002</v>
          </cell>
          <cell r="D1977">
            <v>-0.38500000000000001</v>
          </cell>
        </row>
        <row r="1978">
          <cell r="C1978">
            <v>-0.27500000000000002</v>
          </cell>
          <cell r="D1978">
            <v>3.7327972054481517E-2</v>
          </cell>
        </row>
        <row r="1979">
          <cell r="C1979">
            <v>-0.05</v>
          </cell>
          <cell r="D1979">
            <v>-0.16</v>
          </cell>
        </row>
        <row r="1980">
          <cell r="C1980">
            <v>-0.27500000000000002</v>
          </cell>
          <cell r="D1980">
            <v>-0.38500000000000001</v>
          </cell>
        </row>
        <row r="1981">
          <cell r="C1981">
            <v>-0.27500000000000002</v>
          </cell>
          <cell r="D1981">
            <v>-0.38500000000000001</v>
          </cell>
        </row>
        <row r="1982">
          <cell r="C1982">
            <v>-0.27500000000000002</v>
          </cell>
          <cell r="D1982">
            <v>-0.38500000000000001</v>
          </cell>
        </row>
        <row r="1983">
          <cell r="C1983">
            <v>-0.27500000000000002</v>
          </cell>
          <cell r="D1983">
            <v>-0.38500000000000001</v>
          </cell>
        </row>
        <row r="1984">
          <cell r="C1984">
            <v>0.45581846833229067</v>
          </cell>
          <cell r="D1984">
            <v>0</v>
          </cell>
        </row>
        <row r="1985">
          <cell r="C1985">
            <v>-0.04</v>
          </cell>
          <cell r="D1985">
            <v>-0.14000000000000001</v>
          </cell>
        </row>
        <row r="1986">
          <cell r="C1986">
            <v>2.2060134172439572</v>
          </cell>
          <cell r="D1986">
            <v>1.9313532114028926</v>
          </cell>
        </row>
        <row r="1987">
          <cell r="C1987">
            <v>-0.27500000000000002</v>
          </cell>
          <cell r="D1987">
            <v>-0.38500000000000001</v>
          </cell>
        </row>
        <row r="1988">
          <cell r="C1988">
            <v>-0.27500000000000002</v>
          </cell>
          <cell r="D1988">
            <v>0.65222989916801488</v>
          </cell>
        </row>
        <row r="1989">
          <cell r="C1989">
            <v>-0.27500000000000002</v>
          </cell>
          <cell r="D1989">
            <v>-0.38500000000000001</v>
          </cell>
        </row>
        <row r="1990">
          <cell r="C1990">
            <v>-0.27500000000000002</v>
          </cell>
          <cell r="D1990">
            <v>-0.38500000000000001</v>
          </cell>
        </row>
        <row r="1991">
          <cell r="C1991">
            <v>-0.13</v>
          </cell>
          <cell r="D1991">
            <v>2.5702950358390809E-2</v>
          </cell>
        </row>
        <row r="1992">
          <cell r="C1992">
            <v>0.41028831601142879</v>
          </cell>
          <cell r="D1992">
            <v>4.9033704400062564E-2</v>
          </cell>
        </row>
        <row r="1993">
          <cell r="C1993">
            <v>-0.27500000000000002</v>
          </cell>
          <cell r="D1993">
            <v>-0.38500000000000001</v>
          </cell>
        </row>
        <row r="1994">
          <cell r="C1994">
            <v>-0.27500000000000002</v>
          </cell>
          <cell r="D1994">
            <v>-0.38500000000000001</v>
          </cell>
        </row>
        <row r="1995">
          <cell r="C1995">
            <v>-0.27500000000000002</v>
          </cell>
          <cell r="D1995">
            <v>-0.38500000000000001</v>
          </cell>
        </row>
        <row r="1996">
          <cell r="C1996">
            <v>-0.27500000000000002</v>
          </cell>
          <cell r="D1996">
            <v>-0.38500000000000001</v>
          </cell>
        </row>
        <row r="1997">
          <cell r="C1997">
            <v>-0.27500000000000002</v>
          </cell>
          <cell r="D1997">
            <v>-0.01</v>
          </cell>
        </row>
        <row r="1998">
          <cell r="C1998">
            <v>-0.13</v>
          </cell>
          <cell r="D1998">
            <v>0</v>
          </cell>
        </row>
        <row r="1999">
          <cell r="C1999">
            <v>-0.14000000000000001</v>
          </cell>
          <cell r="D1999">
            <v>0</v>
          </cell>
        </row>
        <row r="2000">
          <cell r="C2000">
            <v>-0.27500000000000002</v>
          </cell>
          <cell r="D2000">
            <v>-0.38500000000000001</v>
          </cell>
        </row>
        <row r="2001">
          <cell r="C2001">
            <v>1.2303149819374082</v>
          </cell>
          <cell r="D2001">
            <v>0</v>
          </cell>
        </row>
        <row r="2002">
          <cell r="C2002">
            <v>0.44317473769187921</v>
          </cell>
          <cell r="D2002">
            <v>5.3940525650978094E-2</v>
          </cell>
        </row>
        <row r="2003">
          <cell r="C2003">
            <v>-0.15</v>
          </cell>
          <cell r="D2003">
            <v>-0.08</v>
          </cell>
        </row>
        <row r="2004">
          <cell r="C2004">
            <v>-0.27500000000000002</v>
          </cell>
          <cell r="D2004">
            <v>5.9729996323585513E-2</v>
          </cell>
        </row>
        <row r="2005">
          <cell r="C2005">
            <v>-0.05</v>
          </cell>
          <cell r="D2005">
            <v>0</v>
          </cell>
        </row>
        <row r="2006">
          <cell r="C2006">
            <v>-0.27500000000000002</v>
          </cell>
          <cell r="D2006">
            <v>-0.2</v>
          </cell>
        </row>
        <row r="2007">
          <cell r="C2007">
            <v>-0.22</v>
          </cell>
          <cell r="D2007">
            <v>5.6837967038154608E-2</v>
          </cell>
        </row>
        <row r="2008">
          <cell r="C2008">
            <v>-0.12</v>
          </cell>
          <cell r="D2008">
            <v>1.3870099186897276E-2</v>
          </cell>
        </row>
        <row r="2009">
          <cell r="C2009">
            <v>0.47350900769233706</v>
          </cell>
          <cell r="D2009">
            <v>0.94601465463638301</v>
          </cell>
        </row>
        <row r="2010">
          <cell r="C2010">
            <v>-0.27500000000000002</v>
          </cell>
          <cell r="D2010">
            <v>-0.24</v>
          </cell>
        </row>
        <row r="2011">
          <cell r="C2011">
            <v>-0.27500000000000002</v>
          </cell>
          <cell r="D2011">
            <v>-0.38500000000000001</v>
          </cell>
        </row>
        <row r="2012">
          <cell r="C2012">
            <v>0.55220239758491529</v>
          </cell>
          <cell r="D2012">
            <v>1.4864228606224059</v>
          </cell>
        </row>
        <row r="2013">
          <cell r="C2013">
            <v>-0.27500000000000002</v>
          </cell>
          <cell r="D2013">
            <v>-0.38500000000000001</v>
          </cell>
        </row>
        <row r="2014">
          <cell r="C2014">
            <v>-0.22</v>
          </cell>
          <cell r="D2014">
            <v>0.54518188834190384</v>
          </cell>
        </row>
        <row r="2015">
          <cell r="C2015">
            <v>0.66796165108680727</v>
          </cell>
          <cell r="D2015">
            <v>1.0292282462120057</v>
          </cell>
        </row>
        <row r="2016">
          <cell r="C2016">
            <v>-0.27500000000000002</v>
          </cell>
          <cell r="D2016">
            <v>-0.38500000000000001</v>
          </cell>
        </row>
        <row r="2017">
          <cell r="C2017">
            <v>-0.27500000000000002</v>
          </cell>
          <cell r="D2017">
            <v>-0.38500000000000001</v>
          </cell>
        </row>
        <row r="2018">
          <cell r="C2018">
            <v>-0.27500000000000002</v>
          </cell>
          <cell r="D2018">
            <v>-0.17</v>
          </cell>
        </row>
        <row r="2019">
          <cell r="C2019">
            <v>-0.01</v>
          </cell>
          <cell r="D2019">
            <v>0.55913766026496881</v>
          </cell>
        </row>
        <row r="2020">
          <cell r="C2020">
            <v>0.34219143986701961</v>
          </cell>
          <cell r="D2020">
            <v>0</v>
          </cell>
        </row>
        <row r="2021">
          <cell r="C2021">
            <v>-0.27500000000000002</v>
          </cell>
          <cell r="D2021">
            <v>0</v>
          </cell>
        </row>
        <row r="2022">
          <cell r="C2022">
            <v>-0.1</v>
          </cell>
          <cell r="D2022">
            <v>4.4266530871391305E-2</v>
          </cell>
        </row>
        <row r="2023">
          <cell r="C2023">
            <v>0.99314013719558725</v>
          </cell>
          <cell r="D2023">
            <v>0</v>
          </cell>
        </row>
        <row r="2024">
          <cell r="C2024">
            <v>-0.2</v>
          </cell>
          <cell r="D2024">
            <v>0.9196342349052431</v>
          </cell>
        </row>
        <row r="2025">
          <cell r="C2025">
            <v>-0.22</v>
          </cell>
          <cell r="D2025">
            <v>-0.1</v>
          </cell>
        </row>
        <row r="2026">
          <cell r="C2026">
            <v>-0.27500000000000002</v>
          </cell>
          <cell r="D2026">
            <v>-0.38500000000000001</v>
          </cell>
        </row>
        <row r="2027">
          <cell r="C2027">
            <v>0.32353916764259349</v>
          </cell>
          <cell r="D2027">
            <v>0.20402691960334779</v>
          </cell>
        </row>
        <row r="2028">
          <cell r="C2028">
            <v>-0.27500000000000002</v>
          </cell>
          <cell r="D2028">
            <v>-0.38500000000000001</v>
          </cell>
        </row>
        <row r="2029">
          <cell r="C2029">
            <v>0.39997126460075383</v>
          </cell>
          <cell r="D2029">
            <v>0</v>
          </cell>
        </row>
        <row r="2030">
          <cell r="C2030">
            <v>-0.27500000000000002</v>
          </cell>
          <cell r="D2030">
            <v>-0.38500000000000001</v>
          </cell>
        </row>
        <row r="2031">
          <cell r="C2031">
            <v>-0.27500000000000002</v>
          </cell>
          <cell r="D2031">
            <v>-0.02</v>
          </cell>
        </row>
        <row r="2032">
          <cell r="C2032">
            <v>-0.1</v>
          </cell>
          <cell r="D2032">
            <v>0.48524492383003237</v>
          </cell>
        </row>
        <row r="2033">
          <cell r="C2033">
            <v>-0.27500000000000002</v>
          </cell>
          <cell r="D2033">
            <v>-0.22</v>
          </cell>
        </row>
        <row r="2034">
          <cell r="C2034">
            <v>-0.27500000000000002</v>
          </cell>
          <cell r="D2034">
            <v>-0.38500000000000001</v>
          </cell>
        </row>
        <row r="2035">
          <cell r="C2035">
            <v>-0.27500000000000002</v>
          </cell>
          <cell r="D2035">
            <v>-0.38500000000000001</v>
          </cell>
        </row>
        <row r="2036">
          <cell r="C2036">
            <v>-0.27500000000000002</v>
          </cell>
          <cell r="D2036">
            <v>-0.38500000000000001</v>
          </cell>
        </row>
        <row r="2037">
          <cell r="C2037">
            <v>-0.27500000000000002</v>
          </cell>
          <cell r="D2037">
            <v>-0.38500000000000001</v>
          </cell>
        </row>
        <row r="2038">
          <cell r="C2038">
            <v>0.3670129716396332</v>
          </cell>
          <cell r="D2038">
            <v>0</v>
          </cell>
        </row>
        <row r="2039">
          <cell r="C2039">
            <v>-0.05</v>
          </cell>
          <cell r="D2039">
            <v>0</v>
          </cell>
        </row>
        <row r="2040">
          <cell r="C2040">
            <v>-0.15</v>
          </cell>
          <cell r="D2040">
            <v>0</v>
          </cell>
        </row>
        <row r="2041">
          <cell r="C2041">
            <v>-0.26</v>
          </cell>
          <cell r="D2041">
            <v>0</v>
          </cell>
        </row>
        <row r="2042">
          <cell r="C2042">
            <v>0.44685621857643132</v>
          </cell>
          <cell r="D2042">
            <v>0</v>
          </cell>
        </row>
        <row r="2043">
          <cell r="C2043">
            <v>-0.27500000000000002</v>
          </cell>
          <cell r="D2043">
            <v>-0.38500000000000001</v>
          </cell>
        </row>
        <row r="2044">
          <cell r="C2044">
            <v>-0.27500000000000002</v>
          </cell>
          <cell r="D2044">
            <v>-0.17</v>
          </cell>
        </row>
        <row r="2045">
          <cell r="C2045">
            <v>0.64080271124839816</v>
          </cell>
          <cell r="D2045">
            <v>3.2110598683357236E-2</v>
          </cell>
        </row>
        <row r="2046">
          <cell r="C2046">
            <v>0.32755659222602851</v>
          </cell>
          <cell r="D2046">
            <v>0.93923047780990587</v>
          </cell>
        </row>
        <row r="2047">
          <cell r="C2047">
            <v>-0.27500000000000002</v>
          </cell>
          <cell r="D2047">
            <v>-0.38500000000000001</v>
          </cell>
        </row>
        <row r="2048">
          <cell r="C2048">
            <v>-0.27500000000000002</v>
          </cell>
          <cell r="D2048">
            <v>0</v>
          </cell>
        </row>
        <row r="2049">
          <cell r="C2049">
            <v>-0.27500000000000002</v>
          </cell>
          <cell r="D2049">
            <v>-0.38500000000000001</v>
          </cell>
        </row>
        <row r="2050">
          <cell r="C2050">
            <v>-0.27500000000000002</v>
          </cell>
          <cell r="D2050">
            <v>-0.38500000000000001</v>
          </cell>
        </row>
        <row r="2051">
          <cell r="C2051">
            <v>-0.27500000000000002</v>
          </cell>
          <cell r="D2051">
            <v>0.46585833430290224</v>
          </cell>
        </row>
        <row r="2052">
          <cell r="C2052">
            <v>-0.16</v>
          </cell>
          <cell r="D2052">
            <v>-0.18</v>
          </cell>
        </row>
        <row r="2053">
          <cell r="C2053">
            <v>-0.23</v>
          </cell>
          <cell r="D2053">
            <v>-0.09</v>
          </cell>
        </row>
        <row r="2054">
          <cell r="C2054">
            <v>-0.27500000000000002</v>
          </cell>
          <cell r="D2054">
            <v>-0.38500000000000001</v>
          </cell>
        </row>
        <row r="2055">
          <cell r="C2055">
            <v>-7.0000000000000007E-2</v>
          </cell>
          <cell r="D2055">
            <v>8.2768663763999953E-2</v>
          </cell>
        </row>
        <row r="2056">
          <cell r="C2056">
            <v>-0.21</v>
          </cell>
          <cell r="D2056">
            <v>0</v>
          </cell>
        </row>
        <row r="2057">
          <cell r="C2057">
            <v>-0.27500000000000002</v>
          </cell>
          <cell r="D2057">
            <v>-0.38500000000000001</v>
          </cell>
        </row>
        <row r="2058">
          <cell r="C2058">
            <v>-0.27500000000000002</v>
          </cell>
          <cell r="D2058">
            <v>-0.38500000000000001</v>
          </cell>
        </row>
        <row r="2059">
          <cell r="C2059">
            <v>0.49852860569953916</v>
          </cell>
          <cell r="D2059">
            <v>0.26330000758171079</v>
          </cell>
        </row>
        <row r="2060">
          <cell r="C2060">
            <v>-0.27500000000000002</v>
          </cell>
          <cell r="D2060">
            <v>-0.13</v>
          </cell>
        </row>
        <row r="2061">
          <cell r="C2061">
            <v>-0.27500000000000002</v>
          </cell>
          <cell r="D2061">
            <v>-0.38500000000000001</v>
          </cell>
        </row>
        <row r="2062">
          <cell r="C2062">
            <v>0.52885325551033013</v>
          </cell>
          <cell r="D2062">
            <v>0.6945527195930481</v>
          </cell>
        </row>
        <row r="2063">
          <cell r="C2063">
            <v>-0.27500000000000002</v>
          </cell>
          <cell r="D2063">
            <v>-0.38500000000000001</v>
          </cell>
        </row>
        <row r="2064">
          <cell r="C2064">
            <v>1.0675411343574528</v>
          </cell>
          <cell r="D2064">
            <v>0</v>
          </cell>
        </row>
        <row r="2065">
          <cell r="C2065">
            <v>0.50952915549278266</v>
          </cell>
          <cell r="D2065">
            <v>0</v>
          </cell>
        </row>
        <row r="2066">
          <cell r="C2066">
            <v>-0.27500000000000002</v>
          </cell>
          <cell r="D2066">
            <v>-0.38500000000000001</v>
          </cell>
        </row>
        <row r="2067">
          <cell r="C2067">
            <v>-0.21</v>
          </cell>
          <cell r="D2067">
            <v>-0.12</v>
          </cell>
        </row>
        <row r="2068">
          <cell r="C2068">
            <v>0.18903954625129699</v>
          </cell>
          <cell r="D2068">
            <v>0</v>
          </cell>
        </row>
        <row r="2069">
          <cell r="C2069">
            <v>-0.23</v>
          </cell>
          <cell r="D2069">
            <v>6.48295432329178E-2</v>
          </cell>
        </row>
        <row r="2070">
          <cell r="C2070">
            <v>0.39684820771217344</v>
          </cell>
          <cell r="D2070">
            <v>0</v>
          </cell>
        </row>
        <row r="2071">
          <cell r="C2071">
            <v>0.38052060008049016</v>
          </cell>
          <cell r="D2071">
            <v>0</v>
          </cell>
        </row>
        <row r="2072">
          <cell r="C2072">
            <v>-0.27500000000000002</v>
          </cell>
          <cell r="D2072">
            <v>-0.04</v>
          </cell>
        </row>
        <row r="2073">
          <cell r="C2073">
            <v>0.38693099617958071</v>
          </cell>
          <cell r="D2073">
            <v>1.2944883465766908</v>
          </cell>
        </row>
        <row r="2074">
          <cell r="C2074">
            <v>0.41254978775978091</v>
          </cell>
          <cell r="D2074">
            <v>0</v>
          </cell>
        </row>
        <row r="2075">
          <cell r="C2075">
            <v>1.1547051787376406</v>
          </cell>
          <cell r="D2075">
            <v>1.4161821961402896</v>
          </cell>
        </row>
        <row r="2076">
          <cell r="C2076">
            <v>-0.27500000000000002</v>
          </cell>
          <cell r="D2076">
            <v>-0.1</v>
          </cell>
        </row>
        <row r="2077">
          <cell r="C2077">
            <v>-0.27500000000000002</v>
          </cell>
          <cell r="D2077">
            <v>-0.38500000000000001</v>
          </cell>
        </row>
        <row r="2078">
          <cell r="C2078">
            <v>0</v>
          </cell>
          <cell r="D2078">
            <v>2.8561532258987432</v>
          </cell>
        </row>
        <row r="2079">
          <cell r="C2079">
            <v>-0.27500000000000002</v>
          </cell>
          <cell r="D2079">
            <v>-0.38500000000000001</v>
          </cell>
        </row>
        <row r="2080">
          <cell r="C2080">
            <v>-0.23</v>
          </cell>
          <cell r="D2080">
            <v>0</v>
          </cell>
        </row>
        <row r="2081">
          <cell r="C2081">
            <v>-0.27500000000000002</v>
          </cell>
          <cell r="D2081">
            <v>-7.0000000000000007E-2</v>
          </cell>
        </row>
        <row r="2082">
          <cell r="C2082">
            <v>-0.18</v>
          </cell>
          <cell r="D2082">
            <v>0</v>
          </cell>
        </row>
        <row r="2083">
          <cell r="C2083">
            <v>0.56672938466072087</v>
          </cell>
          <cell r="D2083">
            <v>4.558880627155304E-2</v>
          </cell>
        </row>
        <row r="2084">
          <cell r="C2084">
            <v>0.24529820084571838</v>
          </cell>
          <cell r="D2084">
            <v>0.95804015398025522</v>
          </cell>
        </row>
        <row r="2085">
          <cell r="C2085">
            <v>-0.27500000000000002</v>
          </cell>
          <cell r="D2085">
            <v>-0.27</v>
          </cell>
        </row>
        <row r="2086">
          <cell r="C2086">
            <v>-0.27500000000000002</v>
          </cell>
          <cell r="D2086">
            <v>-0.38500000000000001</v>
          </cell>
        </row>
        <row r="2087">
          <cell r="C2087">
            <v>-0.27500000000000002</v>
          </cell>
          <cell r="D2087">
            <v>-0.38500000000000001</v>
          </cell>
        </row>
        <row r="2088">
          <cell r="C2088">
            <v>-0.27500000000000002</v>
          </cell>
          <cell r="D2088">
            <v>-0.02</v>
          </cell>
        </row>
        <row r="2089">
          <cell r="C2089">
            <v>1.0027912020683292</v>
          </cell>
          <cell r="D2089">
            <v>1.7898906826972965</v>
          </cell>
        </row>
        <row r="2090">
          <cell r="C2090">
            <v>-0.27500000000000002</v>
          </cell>
          <cell r="D2090">
            <v>-0.38500000000000001</v>
          </cell>
        </row>
        <row r="2091">
          <cell r="C2091">
            <v>-0.27500000000000002</v>
          </cell>
          <cell r="D2091">
            <v>-0.38500000000000001</v>
          </cell>
        </row>
        <row r="2092">
          <cell r="C2092">
            <v>-0.27500000000000002</v>
          </cell>
          <cell r="D2092">
            <v>-0.38500000000000001</v>
          </cell>
        </row>
        <row r="2093">
          <cell r="C2093">
            <v>-0.16</v>
          </cell>
          <cell r="D2093">
            <v>0</v>
          </cell>
        </row>
        <row r="2094">
          <cell r="C2094">
            <v>-0.27500000000000002</v>
          </cell>
          <cell r="D2094">
            <v>-0.38500000000000001</v>
          </cell>
        </row>
        <row r="2095">
          <cell r="C2095">
            <v>0</v>
          </cell>
          <cell r="D2095">
            <v>0</v>
          </cell>
        </row>
        <row r="2096">
          <cell r="C2096">
            <v>-0.27500000000000002</v>
          </cell>
          <cell r="D2096">
            <v>-0.38500000000000001</v>
          </cell>
        </row>
        <row r="2097">
          <cell r="C2097">
            <v>-0.27500000000000002</v>
          </cell>
          <cell r="D2097">
            <v>-0.18</v>
          </cell>
        </row>
        <row r="2098">
          <cell r="C2098">
            <v>-0.27500000000000002</v>
          </cell>
          <cell r="D2098">
            <v>-0.38500000000000001</v>
          </cell>
        </row>
        <row r="2099">
          <cell r="C2099">
            <v>-0.27500000000000002</v>
          </cell>
          <cell r="D2099">
            <v>-0.38500000000000001</v>
          </cell>
        </row>
        <row r="2100">
          <cell r="C2100">
            <v>-0.27500000000000002</v>
          </cell>
          <cell r="D2100">
            <v>-0.38500000000000001</v>
          </cell>
        </row>
        <row r="2101">
          <cell r="C2101">
            <v>0.61808953881263762</v>
          </cell>
          <cell r="D2101">
            <v>0</v>
          </cell>
        </row>
        <row r="2102">
          <cell r="C2102">
            <v>0.56339181065559385</v>
          </cell>
          <cell r="D2102">
            <v>0.7689125895500184</v>
          </cell>
        </row>
        <row r="2103">
          <cell r="C2103">
            <v>-0.27500000000000002</v>
          </cell>
          <cell r="D2103">
            <v>-0.38500000000000001</v>
          </cell>
        </row>
        <row r="2104">
          <cell r="C2104">
            <v>-0.27500000000000002</v>
          </cell>
          <cell r="D2104">
            <v>1.4294426560401921</v>
          </cell>
        </row>
        <row r="2105">
          <cell r="C2105">
            <v>0.9780645728111268</v>
          </cell>
          <cell r="D2105">
            <v>0</v>
          </cell>
        </row>
        <row r="2106">
          <cell r="C2106">
            <v>-0.27500000000000002</v>
          </cell>
          <cell r="D2106">
            <v>-0.05</v>
          </cell>
        </row>
        <row r="2107">
          <cell r="C2107">
            <v>-0.27500000000000002</v>
          </cell>
          <cell r="D2107">
            <v>-0.38500000000000001</v>
          </cell>
        </row>
        <row r="2108">
          <cell r="C2108">
            <v>-0.27500000000000002</v>
          </cell>
          <cell r="D2108">
            <v>-0.26</v>
          </cell>
        </row>
        <row r="2109">
          <cell r="C2109">
            <v>-0.25</v>
          </cell>
          <cell r="D2109">
            <v>0.57380929589271557</v>
          </cell>
        </row>
        <row r="2110">
          <cell r="C2110">
            <v>-0.26</v>
          </cell>
          <cell r="D2110">
            <v>0</v>
          </cell>
        </row>
        <row r="2111">
          <cell r="C2111">
            <v>-0.01</v>
          </cell>
          <cell r="D2111">
            <v>1.2104007601737978</v>
          </cell>
        </row>
        <row r="2112">
          <cell r="C2112">
            <v>0.2491169512271881</v>
          </cell>
          <cell r="D2112">
            <v>0</v>
          </cell>
        </row>
        <row r="2113">
          <cell r="C2113">
            <v>-0.1</v>
          </cell>
          <cell r="D2113">
            <v>0.16749090552330023</v>
          </cell>
        </row>
        <row r="2114">
          <cell r="C2114">
            <v>-0.27500000000000002</v>
          </cell>
          <cell r="D2114">
            <v>-0.38500000000000001</v>
          </cell>
        </row>
        <row r="2115">
          <cell r="C2115">
            <v>0.14657738804817202</v>
          </cell>
          <cell r="D2115">
            <v>0</v>
          </cell>
        </row>
        <row r="2116">
          <cell r="C2116">
            <v>-0.27500000000000002</v>
          </cell>
          <cell r="D2116">
            <v>-0.24</v>
          </cell>
        </row>
        <row r="2117">
          <cell r="C2117">
            <v>-0.27500000000000002</v>
          </cell>
          <cell r="D2117">
            <v>-0.38500000000000001</v>
          </cell>
        </row>
        <row r="2118">
          <cell r="C2118">
            <v>0.661129766702652</v>
          </cell>
          <cell r="D2118">
            <v>0</v>
          </cell>
        </row>
        <row r="2119">
          <cell r="C2119">
            <v>0.49978327155113222</v>
          </cell>
          <cell r="D2119">
            <v>0.38909135460853572</v>
          </cell>
        </row>
        <row r="2120">
          <cell r="C2120">
            <v>1.0938861727714537</v>
          </cell>
          <cell r="D2120">
            <v>0.45518868565559389</v>
          </cell>
        </row>
        <row r="2121">
          <cell r="C2121">
            <v>-0.27500000000000002</v>
          </cell>
          <cell r="D2121">
            <v>-0.38500000000000001</v>
          </cell>
        </row>
        <row r="2122">
          <cell r="C2122">
            <v>-0.18</v>
          </cell>
          <cell r="D2122">
            <v>0</v>
          </cell>
        </row>
        <row r="2123">
          <cell r="C2123">
            <v>-0.27500000000000002</v>
          </cell>
          <cell r="D2123">
            <v>-0.38500000000000001</v>
          </cell>
        </row>
        <row r="2124">
          <cell r="C2124">
            <v>0.32299920916557323</v>
          </cell>
          <cell r="D2124">
            <v>0</v>
          </cell>
        </row>
        <row r="2125">
          <cell r="C2125">
            <v>0.44106065630912783</v>
          </cell>
          <cell r="D2125">
            <v>0.89404004812240601</v>
          </cell>
        </row>
        <row r="2126">
          <cell r="C2126">
            <v>-0.27</v>
          </cell>
          <cell r="D2126">
            <v>0</v>
          </cell>
        </row>
        <row r="2127">
          <cell r="C2127">
            <v>0.79464298486709595</v>
          </cell>
          <cell r="D2127">
            <v>0.90837761163711561</v>
          </cell>
        </row>
        <row r="2128">
          <cell r="C2128">
            <v>0.82737706899642949</v>
          </cell>
          <cell r="D2128">
            <v>1.1035442709922791</v>
          </cell>
        </row>
        <row r="2129">
          <cell r="C2129">
            <v>-0.27500000000000002</v>
          </cell>
          <cell r="D2129">
            <v>-0.38500000000000001</v>
          </cell>
        </row>
        <row r="2130">
          <cell r="C2130">
            <v>-0.27500000000000002</v>
          </cell>
          <cell r="D2130">
            <v>0</v>
          </cell>
        </row>
        <row r="2131">
          <cell r="C2131">
            <v>-7.0000000000000007E-2</v>
          </cell>
          <cell r="D2131">
            <v>0.27269416451454165</v>
          </cell>
        </row>
        <row r="2132">
          <cell r="C2132">
            <v>-0.27500000000000002</v>
          </cell>
          <cell r="D2132">
            <v>-0.38500000000000001</v>
          </cell>
        </row>
        <row r="2133">
          <cell r="C2133">
            <v>0.44380921721458433</v>
          </cell>
          <cell r="D2133">
            <v>0</v>
          </cell>
        </row>
        <row r="2134">
          <cell r="C2134">
            <v>-0.27500000000000002</v>
          </cell>
          <cell r="D2134">
            <v>-0.38500000000000001</v>
          </cell>
        </row>
        <row r="2135">
          <cell r="C2135">
            <v>0.30997352004051215</v>
          </cell>
          <cell r="D2135">
            <v>0</v>
          </cell>
        </row>
        <row r="2136">
          <cell r="C2136">
            <v>0</v>
          </cell>
          <cell r="D2136">
            <v>0</v>
          </cell>
        </row>
        <row r="2137">
          <cell r="C2137">
            <v>-0.27500000000000002</v>
          </cell>
          <cell r="D2137">
            <v>-0.38500000000000001</v>
          </cell>
        </row>
        <row r="2138">
          <cell r="C2138">
            <v>-0.27500000000000002</v>
          </cell>
          <cell r="D2138">
            <v>-0.38500000000000001</v>
          </cell>
        </row>
        <row r="2139">
          <cell r="C2139">
            <v>-0.27500000000000002</v>
          </cell>
          <cell r="D2139">
            <v>-0.38500000000000001</v>
          </cell>
        </row>
        <row r="2140">
          <cell r="C2140">
            <v>0.39436783194541936</v>
          </cell>
          <cell r="D2140">
            <v>0.48834022879600525</v>
          </cell>
        </row>
        <row r="2141">
          <cell r="C2141">
            <v>-0.27500000000000002</v>
          </cell>
          <cell r="D2141">
            <v>-0.14000000000000001</v>
          </cell>
        </row>
        <row r="2142">
          <cell r="C2142">
            <v>0.43023357987403865</v>
          </cell>
          <cell r="D2142">
            <v>0</v>
          </cell>
        </row>
        <row r="2143">
          <cell r="C2143">
            <v>-0.27500000000000002</v>
          </cell>
          <cell r="D2143">
            <v>-0.38500000000000001</v>
          </cell>
        </row>
        <row r="2144">
          <cell r="C2144">
            <v>-0.27500000000000002</v>
          </cell>
          <cell r="D2144">
            <v>-0.38500000000000001</v>
          </cell>
        </row>
        <row r="2145">
          <cell r="C2145">
            <v>-0.27500000000000002</v>
          </cell>
          <cell r="D2145">
            <v>-0.38500000000000001</v>
          </cell>
        </row>
        <row r="2146">
          <cell r="C2146">
            <v>-7.0000000000000007E-2</v>
          </cell>
          <cell r="D2146">
            <v>0</v>
          </cell>
        </row>
        <row r="2147">
          <cell r="C2147">
            <v>-0.1</v>
          </cell>
          <cell r="D2147">
            <v>0</v>
          </cell>
        </row>
        <row r="2148">
          <cell r="C2148">
            <v>-0.27500000000000002</v>
          </cell>
          <cell r="D2148">
            <v>-0.38500000000000001</v>
          </cell>
        </row>
        <row r="2149">
          <cell r="C2149">
            <v>-0.27500000000000002</v>
          </cell>
          <cell r="D2149">
            <v>0.14031307101249693</v>
          </cell>
        </row>
        <row r="2150">
          <cell r="C2150">
            <v>-0.13</v>
          </cell>
          <cell r="D2150">
            <v>0.988275158405304</v>
          </cell>
        </row>
        <row r="2151">
          <cell r="C2151">
            <v>0.13264289498329165</v>
          </cell>
          <cell r="D2151">
            <v>1.3768431544303895E-2</v>
          </cell>
        </row>
        <row r="2152">
          <cell r="C2152">
            <v>-0.27500000000000002</v>
          </cell>
          <cell r="D2152">
            <v>-0.38500000000000001</v>
          </cell>
        </row>
        <row r="2153">
          <cell r="C2153">
            <v>-0.27500000000000002</v>
          </cell>
          <cell r="D2153">
            <v>-0.06</v>
          </cell>
        </row>
        <row r="2154">
          <cell r="C2154">
            <v>-0.27500000000000002</v>
          </cell>
          <cell r="D2154">
            <v>-0.38500000000000001</v>
          </cell>
        </row>
        <row r="2155">
          <cell r="C2155">
            <v>-0.27500000000000002</v>
          </cell>
          <cell r="D2155">
            <v>-0.38500000000000001</v>
          </cell>
        </row>
        <row r="2156">
          <cell r="C2156">
            <v>-0.2</v>
          </cell>
          <cell r="D2156">
            <v>0</v>
          </cell>
        </row>
        <row r="2157">
          <cell r="C2157">
            <v>0.22930460572242739</v>
          </cell>
          <cell r="D2157">
            <v>0.18380354046821595</v>
          </cell>
        </row>
        <row r="2158">
          <cell r="C2158">
            <v>0.65514485239982612</v>
          </cell>
          <cell r="D2158">
            <v>0.34079406857490535</v>
          </cell>
        </row>
        <row r="2159">
          <cell r="C2159">
            <v>-0.27500000000000002</v>
          </cell>
          <cell r="D2159">
            <v>-0.38500000000000001</v>
          </cell>
        </row>
        <row r="2160">
          <cell r="C2160">
            <v>-0.27500000000000002</v>
          </cell>
          <cell r="D2160">
            <v>-0.38500000000000001</v>
          </cell>
        </row>
        <row r="2161">
          <cell r="C2161">
            <v>-0.27500000000000002</v>
          </cell>
          <cell r="D2161">
            <v>-0.38500000000000001</v>
          </cell>
        </row>
        <row r="2162">
          <cell r="C2162">
            <v>0.42613126635551457</v>
          </cell>
          <cell r="D2162">
            <v>0.36802007555961613</v>
          </cell>
        </row>
        <row r="2163">
          <cell r="C2163">
            <v>0.31629291176795971</v>
          </cell>
          <cell r="D2163">
            <v>0</v>
          </cell>
        </row>
        <row r="2164">
          <cell r="C2164">
            <v>3.7447079896926874</v>
          </cell>
          <cell r="D2164">
            <v>1.3125519394874574</v>
          </cell>
        </row>
        <row r="2165">
          <cell r="C2165">
            <v>-0.27500000000000002</v>
          </cell>
          <cell r="D2165">
            <v>-0.38500000000000001</v>
          </cell>
        </row>
        <row r="2166">
          <cell r="C2166">
            <v>-0.15</v>
          </cell>
          <cell r="D2166">
            <v>0.17291765809059145</v>
          </cell>
        </row>
        <row r="2167">
          <cell r="C2167">
            <v>-0.27500000000000002</v>
          </cell>
          <cell r="D2167">
            <v>-0.38500000000000001</v>
          </cell>
        </row>
        <row r="2168">
          <cell r="C2168">
            <v>-0.27500000000000002</v>
          </cell>
          <cell r="D2168">
            <v>-0.38500000000000001</v>
          </cell>
        </row>
        <row r="2169">
          <cell r="C2169">
            <v>0.34849478602409367</v>
          </cell>
          <cell r="D2169">
            <v>0</v>
          </cell>
        </row>
        <row r="2170">
          <cell r="C2170">
            <v>-0.11</v>
          </cell>
          <cell r="D2170">
            <v>0.1166868269443512</v>
          </cell>
        </row>
        <row r="2171">
          <cell r="C2171">
            <v>-0.27500000000000002</v>
          </cell>
          <cell r="D2171">
            <v>0</v>
          </cell>
        </row>
        <row r="2172">
          <cell r="C2172">
            <v>0.87331594228744502</v>
          </cell>
          <cell r="D2172">
            <v>0.49552811980247502</v>
          </cell>
        </row>
        <row r="2173">
          <cell r="C2173">
            <v>-0.27500000000000002</v>
          </cell>
          <cell r="D2173">
            <v>-0.06</v>
          </cell>
        </row>
        <row r="2174">
          <cell r="C2174">
            <v>-0.27500000000000002</v>
          </cell>
          <cell r="D2174">
            <v>-0.38500000000000001</v>
          </cell>
        </row>
        <row r="2175">
          <cell r="C2175">
            <v>-0.27500000000000002</v>
          </cell>
          <cell r="D2175">
            <v>-0.38500000000000001</v>
          </cell>
        </row>
        <row r="2176">
          <cell r="C2176">
            <v>-0.27500000000000002</v>
          </cell>
          <cell r="D2176">
            <v>-0.23</v>
          </cell>
        </row>
        <row r="2177">
          <cell r="C2177">
            <v>-0.27500000000000002</v>
          </cell>
          <cell r="D2177">
            <v>-0.38500000000000001</v>
          </cell>
        </row>
        <row r="2178">
          <cell r="C2178">
            <v>0.40312164425849906</v>
          </cell>
          <cell r="D2178">
            <v>0.66292900443077107</v>
          </cell>
        </row>
        <row r="2179">
          <cell r="C2179">
            <v>-0.27500000000000002</v>
          </cell>
          <cell r="D2179">
            <v>0.64279714226722728</v>
          </cell>
        </row>
        <row r="2180">
          <cell r="C2180">
            <v>-0.27500000000000002</v>
          </cell>
          <cell r="D2180">
            <v>-0.38500000000000001</v>
          </cell>
        </row>
        <row r="2181">
          <cell r="C2181">
            <v>-0.27500000000000002</v>
          </cell>
          <cell r="D2181">
            <v>-0.38500000000000001</v>
          </cell>
        </row>
        <row r="2182">
          <cell r="C2182">
            <v>0.36790773272514343</v>
          </cell>
          <cell r="D2182">
            <v>1.6253486990928654</v>
          </cell>
        </row>
        <row r="2183">
          <cell r="C2183">
            <v>-0.27500000000000002</v>
          </cell>
          <cell r="D2183">
            <v>-7.0000000000000007E-2</v>
          </cell>
        </row>
        <row r="2184">
          <cell r="C2184">
            <v>0.84707187414169316</v>
          </cell>
          <cell r="D2184">
            <v>2.5206987619400025</v>
          </cell>
        </row>
        <row r="2185">
          <cell r="C2185">
            <v>0.49040910601615906</v>
          </cell>
          <cell r="D2185">
            <v>1.4461889863014221E-2</v>
          </cell>
        </row>
        <row r="2186">
          <cell r="C2186">
            <v>-0.27500000000000002</v>
          </cell>
          <cell r="D2186">
            <v>-0.38500000000000001</v>
          </cell>
        </row>
        <row r="2187">
          <cell r="C2187">
            <v>0.78779476881027222</v>
          </cell>
          <cell r="D2187">
            <v>0.20247974991798398</v>
          </cell>
        </row>
        <row r="2188">
          <cell r="C2188">
            <v>-0.27500000000000002</v>
          </cell>
          <cell r="D2188">
            <v>-0.38500000000000001</v>
          </cell>
        </row>
        <row r="2189">
          <cell r="C2189">
            <v>-0.27500000000000002</v>
          </cell>
          <cell r="D2189">
            <v>0.13806815743446352</v>
          </cell>
        </row>
        <row r="2190">
          <cell r="C2190">
            <v>-0.2</v>
          </cell>
          <cell r="D2190">
            <v>-0.03</v>
          </cell>
        </row>
        <row r="2191">
          <cell r="C2191">
            <v>0.27743033766746528</v>
          </cell>
          <cell r="D2191">
            <v>1.0135635733604431E-2</v>
          </cell>
        </row>
        <row r="2192">
          <cell r="C2192">
            <v>-0.27500000000000002</v>
          </cell>
          <cell r="D2192">
            <v>-0.38500000000000001</v>
          </cell>
        </row>
        <row r="2193">
          <cell r="C2193">
            <v>-0.19</v>
          </cell>
          <cell r="D2193">
            <v>-0.04</v>
          </cell>
        </row>
        <row r="2194">
          <cell r="C2194">
            <v>-0.27500000000000002</v>
          </cell>
          <cell r="D2194">
            <v>0.1093419134616852</v>
          </cell>
        </row>
        <row r="2195">
          <cell r="C2195">
            <v>-0.15</v>
          </cell>
          <cell r="D2195">
            <v>0.2728286921977997</v>
          </cell>
        </row>
        <row r="2196">
          <cell r="C2196">
            <v>-0.06</v>
          </cell>
          <cell r="D2196">
            <v>0.49167442917823789</v>
          </cell>
        </row>
        <row r="2197">
          <cell r="C2197">
            <v>-0.27500000000000002</v>
          </cell>
          <cell r="D2197">
            <v>0</v>
          </cell>
        </row>
        <row r="2198">
          <cell r="C2198">
            <v>-0.27500000000000002</v>
          </cell>
          <cell r="D2198">
            <v>-0.38500000000000001</v>
          </cell>
        </row>
        <row r="2199">
          <cell r="C2199">
            <v>-0.27500000000000002</v>
          </cell>
          <cell r="D2199">
            <v>-0.38500000000000001</v>
          </cell>
        </row>
        <row r="2200">
          <cell r="C2200">
            <v>-0.27500000000000002</v>
          </cell>
          <cell r="D2200">
            <v>-0.38500000000000001</v>
          </cell>
        </row>
        <row r="2201">
          <cell r="C2201">
            <v>0</v>
          </cell>
          <cell r="D2201">
            <v>2.3178789019584655E-2</v>
          </cell>
        </row>
        <row r="2202">
          <cell r="C2202">
            <v>-0.27500000000000002</v>
          </cell>
          <cell r="D2202">
            <v>-0.38500000000000001</v>
          </cell>
        </row>
        <row r="2203">
          <cell r="C2203">
            <v>-0.25</v>
          </cell>
          <cell r="D2203">
            <v>0.29728577733039863</v>
          </cell>
        </row>
        <row r="2204">
          <cell r="C2204">
            <v>-0.04</v>
          </cell>
          <cell r="D2204">
            <v>7.1195450425148021E-2</v>
          </cell>
        </row>
        <row r="2205">
          <cell r="C2205">
            <v>-0.15</v>
          </cell>
          <cell r="D2205">
            <v>-0.19</v>
          </cell>
        </row>
        <row r="2206">
          <cell r="C2206">
            <v>0.33808488249778756</v>
          </cell>
          <cell r="D2206">
            <v>0.79332278966903713</v>
          </cell>
        </row>
        <row r="2207">
          <cell r="C2207">
            <v>-0.27500000000000002</v>
          </cell>
          <cell r="D2207">
            <v>-0.38500000000000001</v>
          </cell>
        </row>
        <row r="2208">
          <cell r="C2208">
            <v>-0.23</v>
          </cell>
          <cell r="D2208">
            <v>0</v>
          </cell>
        </row>
        <row r="2209">
          <cell r="C2209">
            <v>-0.14000000000000001</v>
          </cell>
          <cell r="D2209">
            <v>0</v>
          </cell>
        </row>
        <row r="2210">
          <cell r="C2210">
            <v>-0.27500000000000002</v>
          </cell>
          <cell r="D2210">
            <v>0</v>
          </cell>
        </row>
        <row r="2211">
          <cell r="C2211">
            <v>0.42551338076591494</v>
          </cell>
          <cell r="D2211">
            <v>0.31226292252540588</v>
          </cell>
        </row>
        <row r="2212">
          <cell r="C2212">
            <v>1.1230128884315489</v>
          </cell>
          <cell r="D2212">
            <v>0.58504878878593447</v>
          </cell>
        </row>
        <row r="2213">
          <cell r="C2213">
            <v>-0.27500000000000002</v>
          </cell>
          <cell r="D2213">
            <v>-0.38500000000000001</v>
          </cell>
        </row>
        <row r="2214">
          <cell r="C2214">
            <v>-0.27500000000000002</v>
          </cell>
          <cell r="D2214">
            <v>-0.38500000000000001</v>
          </cell>
        </row>
        <row r="2215">
          <cell r="C2215">
            <v>-0.27500000000000002</v>
          </cell>
          <cell r="D2215">
            <v>-0.38500000000000001</v>
          </cell>
        </row>
        <row r="2216">
          <cell r="C2216">
            <v>-0.27500000000000002</v>
          </cell>
          <cell r="D2216">
            <v>-0.08</v>
          </cell>
        </row>
        <row r="2217">
          <cell r="C2217">
            <v>-0.27500000000000002</v>
          </cell>
          <cell r="D2217">
            <v>-0.38500000000000001</v>
          </cell>
        </row>
        <row r="2218">
          <cell r="C2218">
            <v>-0.14000000000000001</v>
          </cell>
          <cell r="D2218">
            <v>5.1771506667137146E-2</v>
          </cell>
        </row>
        <row r="2219">
          <cell r="C2219">
            <v>-0.19</v>
          </cell>
          <cell r="D2219">
            <v>0</v>
          </cell>
        </row>
        <row r="2220">
          <cell r="C2220">
            <v>-0.26</v>
          </cell>
          <cell r="D2220">
            <v>0</v>
          </cell>
        </row>
        <row r="2221">
          <cell r="C2221">
            <v>-0.27500000000000002</v>
          </cell>
          <cell r="D2221">
            <v>-0.38500000000000001</v>
          </cell>
        </row>
        <row r="2222">
          <cell r="C2222">
            <v>0.37333377003669732</v>
          </cell>
          <cell r="D2222">
            <v>0</v>
          </cell>
        </row>
        <row r="2223">
          <cell r="C2223">
            <v>-0.11</v>
          </cell>
          <cell r="D2223">
            <v>0</v>
          </cell>
        </row>
        <row r="2224">
          <cell r="C2224">
            <v>-0.27500000000000002</v>
          </cell>
          <cell r="D2224">
            <v>-0.38500000000000001</v>
          </cell>
        </row>
        <row r="2225">
          <cell r="C2225">
            <v>-0.27500000000000002</v>
          </cell>
          <cell r="D2225">
            <v>-0.25</v>
          </cell>
        </row>
        <row r="2226">
          <cell r="C2226">
            <v>-0.27500000000000002</v>
          </cell>
          <cell r="D2226">
            <v>-0.19</v>
          </cell>
        </row>
        <row r="2227">
          <cell r="C2227">
            <v>-0.27500000000000002</v>
          </cell>
          <cell r="D2227">
            <v>-0.38500000000000001</v>
          </cell>
        </row>
        <row r="2228">
          <cell r="C2228">
            <v>0.47094009518623348</v>
          </cell>
          <cell r="D2228">
            <v>0.49996927380561829</v>
          </cell>
        </row>
        <row r="2229">
          <cell r="C2229">
            <v>-0.27500000000000002</v>
          </cell>
          <cell r="D2229">
            <v>-0.38500000000000001</v>
          </cell>
        </row>
        <row r="2230">
          <cell r="C2230">
            <v>-0.06</v>
          </cell>
          <cell r="D2230">
            <v>0</v>
          </cell>
        </row>
        <row r="2231">
          <cell r="C2231">
            <v>-0.05</v>
          </cell>
          <cell r="D2231">
            <v>0</v>
          </cell>
        </row>
        <row r="2232">
          <cell r="C2232">
            <v>-0.27500000000000002</v>
          </cell>
          <cell r="D2232">
            <v>-0.38500000000000001</v>
          </cell>
        </row>
        <row r="2233">
          <cell r="C2233">
            <v>-0.16</v>
          </cell>
          <cell r="D2233">
            <v>0.97936788797378549</v>
          </cell>
        </row>
        <row r="2234">
          <cell r="C2234">
            <v>-0.27500000000000002</v>
          </cell>
          <cell r="D2234">
            <v>-0.38500000000000001</v>
          </cell>
        </row>
        <row r="2235">
          <cell r="C2235">
            <v>-0.27500000000000002</v>
          </cell>
          <cell r="D2235">
            <v>-0.1</v>
          </cell>
        </row>
        <row r="2236">
          <cell r="C2236">
            <v>-0.27500000000000002</v>
          </cell>
          <cell r="D2236">
            <v>-0.38500000000000001</v>
          </cell>
        </row>
        <row r="2237">
          <cell r="C2237">
            <v>-0.27500000000000002</v>
          </cell>
          <cell r="D2237">
            <v>-0.26</v>
          </cell>
        </row>
        <row r="2238">
          <cell r="C2238">
            <v>1.9169252634048459</v>
          </cell>
          <cell r="D2238">
            <v>1.3206852555274962</v>
          </cell>
        </row>
        <row r="2239">
          <cell r="C2239">
            <v>-0.27500000000000002</v>
          </cell>
          <cell r="D2239">
            <v>-0.15</v>
          </cell>
        </row>
        <row r="2240">
          <cell r="C2240">
            <v>-0.27500000000000002</v>
          </cell>
          <cell r="D2240">
            <v>-0.38500000000000001</v>
          </cell>
        </row>
        <row r="2241">
          <cell r="C2241">
            <v>-0.27500000000000002</v>
          </cell>
          <cell r="D2241">
            <v>-0.01</v>
          </cell>
        </row>
        <row r="2242">
          <cell r="C2242">
            <v>-0.27500000000000002</v>
          </cell>
          <cell r="D2242">
            <v>-0.38500000000000001</v>
          </cell>
        </row>
        <row r="2243">
          <cell r="C2243">
            <v>0.55242059826850909</v>
          </cell>
          <cell r="D2243">
            <v>6.5067300200462336E-2</v>
          </cell>
        </row>
        <row r="2244">
          <cell r="C2244">
            <v>-0.26</v>
          </cell>
          <cell r="D2244">
            <v>0.31555488705635071</v>
          </cell>
        </row>
        <row r="2245">
          <cell r="C2245">
            <v>-0.27500000000000002</v>
          </cell>
          <cell r="D2245">
            <v>-0.38500000000000001</v>
          </cell>
        </row>
        <row r="2246">
          <cell r="C2246">
            <v>-0.08</v>
          </cell>
          <cell r="D2246">
            <v>-0.02</v>
          </cell>
        </row>
        <row r="2247">
          <cell r="C2247">
            <v>-0.24</v>
          </cell>
          <cell r="D2247">
            <v>0.616787177324295</v>
          </cell>
        </row>
        <row r="2248">
          <cell r="C2248">
            <v>-0.27500000000000002</v>
          </cell>
          <cell r="D2248">
            <v>-0.25</v>
          </cell>
        </row>
        <row r="2249">
          <cell r="C2249">
            <v>0.88148640394210798</v>
          </cell>
          <cell r="D2249">
            <v>0.4130614697933197</v>
          </cell>
        </row>
        <row r="2250">
          <cell r="C2250">
            <v>-0.27500000000000002</v>
          </cell>
          <cell r="D2250">
            <v>-0.38500000000000001</v>
          </cell>
        </row>
        <row r="2251">
          <cell r="C2251">
            <v>-0.27500000000000002</v>
          </cell>
          <cell r="D2251">
            <v>-0.38500000000000001</v>
          </cell>
        </row>
        <row r="2252">
          <cell r="C2252">
            <v>0.67905429005622875</v>
          </cell>
          <cell r="D2252">
            <v>2.3350390791893001E-2</v>
          </cell>
        </row>
        <row r="2253">
          <cell r="C2253">
            <v>-0.18</v>
          </cell>
          <cell r="D2253">
            <v>2.0724888563156134</v>
          </cell>
        </row>
        <row r="2254">
          <cell r="C2254">
            <v>0.48062489628791794</v>
          </cell>
          <cell r="D2254">
            <v>0</v>
          </cell>
        </row>
        <row r="2255">
          <cell r="C2255">
            <v>-0.27500000000000002</v>
          </cell>
          <cell r="D2255">
            <v>-0.38500000000000001</v>
          </cell>
        </row>
        <row r="2256">
          <cell r="C2256">
            <v>-0.27500000000000002</v>
          </cell>
          <cell r="D2256">
            <v>-0.08</v>
          </cell>
        </row>
        <row r="2257">
          <cell r="C2257">
            <v>-0.27500000000000002</v>
          </cell>
          <cell r="D2257">
            <v>-0.05</v>
          </cell>
        </row>
        <row r="2258">
          <cell r="C2258">
            <v>-0.13</v>
          </cell>
          <cell r="D2258">
            <v>0.12708477377891539</v>
          </cell>
        </row>
        <row r="2259">
          <cell r="C2259">
            <v>0.2340673744678497</v>
          </cell>
          <cell r="D2259">
            <v>0</v>
          </cell>
        </row>
        <row r="2260">
          <cell r="C2260">
            <v>-0.27500000000000002</v>
          </cell>
          <cell r="D2260">
            <v>-0.38500000000000001</v>
          </cell>
        </row>
        <row r="2261">
          <cell r="C2261">
            <v>-0.09</v>
          </cell>
          <cell r="D2261">
            <v>1.0545210957527156</v>
          </cell>
        </row>
        <row r="2262">
          <cell r="C2262">
            <v>-0.27500000000000002</v>
          </cell>
          <cell r="D2262">
            <v>-0.38500000000000001</v>
          </cell>
        </row>
        <row r="2263">
          <cell r="C2263">
            <v>-0.08</v>
          </cell>
          <cell r="D2263">
            <v>0</v>
          </cell>
        </row>
        <row r="2264">
          <cell r="C2264">
            <v>-0.27500000000000002</v>
          </cell>
          <cell r="D2264">
            <v>-0.38500000000000001</v>
          </cell>
        </row>
        <row r="2265">
          <cell r="C2265">
            <v>-0.27500000000000002</v>
          </cell>
          <cell r="D2265">
            <v>-0.06</v>
          </cell>
        </row>
        <row r="2266">
          <cell r="C2266">
            <v>-0.22</v>
          </cell>
          <cell r="D2266">
            <v>0.57951464056968705</v>
          </cell>
        </row>
        <row r="2267">
          <cell r="C2267">
            <v>-0.27500000000000002</v>
          </cell>
          <cell r="D2267">
            <v>-0.38500000000000001</v>
          </cell>
        </row>
        <row r="2268">
          <cell r="C2268">
            <v>-0.27500000000000002</v>
          </cell>
          <cell r="D2268">
            <v>-0.38500000000000001</v>
          </cell>
        </row>
        <row r="2269">
          <cell r="C2269">
            <v>-0.27500000000000002</v>
          </cell>
          <cell r="D2269">
            <v>-0.38500000000000001</v>
          </cell>
        </row>
        <row r="2270">
          <cell r="C2270">
            <v>-0.27500000000000002</v>
          </cell>
          <cell r="D2270">
            <v>-0.38500000000000001</v>
          </cell>
        </row>
        <row r="2271">
          <cell r="C2271">
            <v>-0.1</v>
          </cell>
          <cell r="D2271">
            <v>-0.08</v>
          </cell>
        </row>
        <row r="2272">
          <cell r="C2272">
            <v>-0.27500000000000002</v>
          </cell>
          <cell r="D2272">
            <v>-0.38500000000000001</v>
          </cell>
        </row>
        <row r="2273">
          <cell r="C2273">
            <v>-0.27500000000000002</v>
          </cell>
          <cell r="D2273">
            <v>-0.38500000000000001</v>
          </cell>
        </row>
        <row r="2274">
          <cell r="C2274">
            <v>-0.26</v>
          </cell>
          <cell r="D2274">
            <v>0.39947194457054136</v>
          </cell>
        </row>
        <row r="2275">
          <cell r="C2275">
            <v>-0.27500000000000002</v>
          </cell>
          <cell r="D2275">
            <v>-0.38500000000000001</v>
          </cell>
        </row>
        <row r="2276">
          <cell r="C2276">
            <v>-0.27500000000000002</v>
          </cell>
          <cell r="D2276">
            <v>-0.38500000000000001</v>
          </cell>
        </row>
        <row r="2277">
          <cell r="C2277">
            <v>-0.27500000000000002</v>
          </cell>
          <cell r="D2277">
            <v>-0.38500000000000001</v>
          </cell>
        </row>
        <row r="2278">
          <cell r="C2278">
            <v>-0.27500000000000002</v>
          </cell>
          <cell r="D2278">
            <v>-0.24</v>
          </cell>
        </row>
        <row r="2279">
          <cell r="C2279">
            <v>-0.27500000000000002</v>
          </cell>
          <cell r="D2279">
            <v>-0.38500000000000001</v>
          </cell>
        </row>
        <row r="2280">
          <cell r="C2280">
            <v>-0.27500000000000002</v>
          </cell>
          <cell r="D2280">
            <v>-0.38500000000000001</v>
          </cell>
        </row>
        <row r="2281">
          <cell r="C2281">
            <v>0.21057093739509586</v>
          </cell>
          <cell r="D2281">
            <v>0</v>
          </cell>
        </row>
        <row r="2282">
          <cell r="C2282">
            <v>-0.06</v>
          </cell>
          <cell r="D2282">
            <v>0.47435190081596379</v>
          </cell>
        </row>
        <row r="2283">
          <cell r="C2283">
            <v>0.71070219278335589</v>
          </cell>
          <cell r="D2283">
            <v>0.49446107745170598</v>
          </cell>
        </row>
        <row r="2284">
          <cell r="C2284">
            <v>-0.24</v>
          </cell>
          <cell r="D2284">
            <v>0</v>
          </cell>
        </row>
        <row r="2285">
          <cell r="C2285">
            <v>-0.27500000000000002</v>
          </cell>
          <cell r="D2285">
            <v>-0.38500000000000001</v>
          </cell>
        </row>
        <row r="2286">
          <cell r="C2286">
            <v>-0.09</v>
          </cell>
          <cell r="D2286">
            <v>0</v>
          </cell>
        </row>
        <row r="2287">
          <cell r="C2287">
            <v>-0.27</v>
          </cell>
          <cell r="D2287">
            <v>0.54011779427528384</v>
          </cell>
        </row>
        <row r="2288">
          <cell r="C2288">
            <v>-0.27500000000000002</v>
          </cell>
          <cell r="D2288">
            <v>-0.38500000000000001</v>
          </cell>
        </row>
        <row r="2289">
          <cell r="C2289">
            <v>-0.27500000000000002</v>
          </cell>
          <cell r="D2289">
            <v>-0.38500000000000001</v>
          </cell>
        </row>
        <row r="2290">
          <cell r="C2290">
            <v>0.48557422757148738</v>
          </cell>
          <cell r="D2290">
            <v>0</v>
          </cell>
        </row>
        <row r="2291">
          <cell r="C2291">
            <v>0.48263558745384216</v>
          </cell>
          <cell r="D2291">
            <v>0</v>
          </cell>
        </row>
        <row r="2292">
          <cell r="C2292">
            <v>-0.14000000000000001</v>
          </cell>
          <cell r="D2292">
            <v>0</v>
          </cell>
        </row>
        <row r="2293">
          <cell r="C2293">
            <v>-7.0000000000000007E-2</v>
          </cell>
          <cell r="D2293">
            <v>2.1209022760391236</v>
          </cell>
        </row>
        <row r="2294">
          <cell r="C2294">
            <v>0.40618141293525689</v>
          </cell>
          <cell r="D2294">
            <v>0</v>
          </cell>
        </row>
        <row r="2295">
          <cell r="C2295">
            <v>0.70228301286697392</v>
          </cell>
          <cell r="D2295">
            <v>0.29151764512062073</v>
          </cell>
        </row>
        <row r="2296">
          <cell r="C2296">
            <v>-0.27500000000000002</v>
          </cell>
          <cell r="D2296">
            <v>-0.38500000000000001</v>
          </cell>
        </row>
        <row r="2297">
          <cell r="C2297">
            <v>-0.27500000000000002</v>
          </cell>
          <cell r="D2297">
            <v>-0.38500000000000001</v>
          </cell>
        </row>
        <row r="2298">
          <cell r="C2298">
            <v>-0.27500000000000002</v>
          </cell>
          <cell r="D2298">
            <v>-0.38500000000000001</v>
          </cell>
        </row>
        <row r="2299">
          <cell r="C2299">
            <v>-0.27500000000000002</v>
          </cell>
          <cell r="D2299">
            <v>-0.16</v>
          </cell>
        </row>
        <row r="2300">
          <cell r="C2300">
            <v>0.30298107266426089</v>
          </cell>
          <cell r="D2300">
            <v>2.0927628874778757E-2</v>
          </cell>
        </row>
        <row r="2301">
          <cell r="C2301">
            <v>2.4940047025680543</v>
          </cell>
          <cell r="D2301">
            <v>1.9370339155197147</v>
          </cell>
        </row>
        <row r="2302">
          <cell r="C2302">
            <v>-0.27500000000000002</v>
          </cell>
          <cell r="D2302">
            <v>-0.38500000000000001</v>
          </cell>
        </row>
        <row r="2303">
          <cell r="C2303">
            <v>-0.13</v>
          </cell>
          <cell r="D2303">
            <v>0.43403238654136655</v>
          </cell>
        </row>
        <row r="2304">
          <cell r="C2304">
            <v>-0.16</v>
          </cell>
          <cell r="D2304">
            <v>0.63056823611259483</v>
          </cell>
        </row>
        <row r="2305">
          <cell r="C2305">
            <v>-0.27500000000000002</v>
          </cell>
          <cell r="D2305">
            <v>1.0945803046226501</v>
          </cell>
        </row>
        <row r="2306">
          <cell r="C2306">
            <v>0.38119572997093198</v>
          </cell>
          <cell r="D2306">
            <v>3.5078124284744261</v>
          </cell>
        </row>
        <row r="2307">
          <cell r="C2307">
            <v>-0.27500000000000002</v>
          </cell>
          <cell r="D2307">
            <v>-0.38500000000000001</v>
          </cell>
        </row>
        <row r="2308">
          <cell r="C2308">
            <v>-0.27500000000000002</v>
          </cell>
          <cell r="D2308">
            <v>-0.38500000000000001</v>
          </cell>
        </row>
        <row r="2309">
          <cell r="C2309">
            <v>0.35124964118003854</v>
          </cell>
          <cell r="D2309">
            <v>3.5319265723228452E-2</v>
          </cell>
        </row>
        <row r="2310">
          <cell r="C2310">
            <v>-0.19</v>
          </cell>
          <cell r="D2310">
            <v>0.6213824331760408</v>
          </cell>
        </row>
        <row r="2311">
          <cell r="C2311">
            <v>-0.27500000000000002</v>
          </cell>
          <cell r="D2311">
            <v>-0.38500000000000001</v>
          </cell>
        </row>
        <row r="2312">
          <cell r="C2312">
            <v>-0.27500000000000002</v>
          </cell>
          <cell r="D2312">
            <v>-0.18</v>
          </cell>
        </row>
        <row r="2313">
          <cell r="C2313">
            <v>-0.27500000000000002</v>
          </cell>
          <cell r="D2313">
            <v>-0.38500000000000001</v>
          </cell>
        </row>
        <row r="2314">
          <cell r="C2314">
            <v>0.99203480482101436</v>
          </cell>
          <cell r="D2314">
            <v>0.83172842264175406</v>
          </cell>
        </row>
        <row r="2315">
          <cell r="C2315">
            <v>-0.27500000000000002</v>
          </cell>
          <cell r="D2315">
            <v>-0.03</v>
          </cell>
        </row>
        <row r="2316">
          <cell r="C2316">
            <v>0.61809048056602489</v>
          </cell>
          <cell r="D2316">
            <v>0.31415123343467721</v>
          </cell>
        </row>
        <row r="2317">
          <cell r="C2317">
            <v>-0.27500000000000002</v>
          </cell>
          <cell r="D2317">
            <v>-0.02</v>
          </cell>
        </row>
        <row r="2318">
          <cell r="C2318">
            <v>-0.27500000000000002</v>
          </cell>
          <cell r="D2318">
            <v>-0.38500000000000001</v>
          </cell>
        </row>
        <row r="2319">
          <cell r="C2319">
            <v>0.86880694627761845</v>
          </cell>
          <cell r="D2319">
            <v>0.9245635628700255</v>
          </cell>
        </row>
        <row r="2320">
          <cell r="C2320">
            <v>-0.27500000000000002</v>
          </cell>
          <cell r="D2320">
            <v>-0.38500000000000001</v>
          </cell>
        </row>
        <row r="2321">
          <cell r="C2321">
            <v>-0.27500000000000002</v>
          </cell>
          <cell r="D2321">
            <v>-0.38500000000000001</v>
          </cell>
        </row>
        <row r="2322">
          <cell r="C2322">
            <v>-0.27500000000000002</v>
          </cell>
          <cell r="D2322">
            <v>-0.38500000000000001</v>
          </cell>
        </row>
        <row r="2323">
          <cell r="C2323">
            <v>0.51405919194221483</v>
          </cell>
          <cell r="D2323">
            <v>0.38254209160804753</v>
          </cell>
        </row>
        <row r="2324">
          <cell r="C2324">
            <v>0.53802760243415826</v>
          </cell>
          <cell r="D2324">
            <v>0.49646623730659489</v>
          </cell>
        </row>
        <row r="2325">
          <cell r="C2325">
            <v>-0.27500000000000002</v>
          </cell>
          <cell r="D2325">
            <v>-0.38500000000000001</v>
          </cell>
        </row>
        <row r="2326">
          <cell r="C2326">
            <v>0.4402765810489655</v>
          </cell>
          <cell r="D2326">
            <v>3.6233273148536693E-2</v>
          </cell>
        </row>
        <row r="2327">
          <cell r="C2327">
            <v>-0.27500000000000002</v>
          </cell>
          <cell r="D2327">
            <v>-0.38500000000000001</v>
          </cell>
        </row>
        <row r="2328">
          <cell r="C2328">
            <v>-0.27500000000000002</v>
          </cell>
          <cell r="D2328">
            <v>-0.38500000000000001</v>
          </cell>
        </row>
        <row r="2329">
          <cell r="C2329">
            <v>-0.27500000000000002</v>
          </cell>
          <cell r="D2329">
            <v>-0.38500000000000001</v>
          </cell>
        </row>
        <row r="2330">
          <cell r="C2330">
            <v>-0.27500000000000002</v>
          </cell>
          <cell r="D2330">
            <v>-0.38500000000000001</v>
          </cell>
        </row>
        <row r="2331">
          <cell r="C2331">
            <v>-0.27500000000000002</v>
          </cell>
          <cell r="D2331">
            <v>-0.38500000000000001</v>
          </cell>
        </row>
        <row r="2332">
          <cell r="C2332">
            <v>-0.27500000000000002</v>
          </cell>
          <cell r="D2332">
            <v>-0.38500000000000001</v>
          </cell>
        </row>
        <row r="2333">
          <cell r="C2333">
            <v>0.44031179547309873</v>
          </cell>
          <cell r="D2333">
            <v>1.1136929869651797</v>
          </cell>
        </row>
        <row r="2334">
          <cell r="C2334">
            <v>0.88624399900436379</v>
          </cell>
          <cell r="D2334">
            <v>0</v>
          </cell>
        </row>
        <row r="2335">
          <cell r="C2335">
            <v>0.51959007382392886</v>
          </cell>
          <cell r="D2335">
            <v>0.43563391566276555</v>
          </cell>
        </row>
        <row r="2336">
          <cell r="C2336">
            <v>-0.06</v>
          </cell>
          <cell r="D2336">
            <v>2.036522269248962</v>
          </cell>
        </row>
        <row r="2337">
          <cell r="C2337">
            <v>-0.05</v>
          </cell>
          <cell r="D2337">
            <v>0</v>
          </cell>
        </row>
        <row r="2338">
          <cell r="C2338">
            <v>-0.27500000000000002</v>
          </cell>
          <cell r="D2338">
            <v>-0.38500000000000001</v>
          </cell>
        </row>
        <row r="2339">
          <cell r="C2339">
            <v>-0.27500000000000002</v>
          </cell>
          <cell r="D2339">
            <v>-0.38500000000000001</v>
          </cell>
        </row>
        <row r="2340">
          <cell r="C2340">
            <v>-0.27500000000000002</v>
          </cell>
          <cell r="D2340">
            <v>-0.38500000000000001</v>
          </cell>
        </row>
        <row r="2341">
          <cell r="C2341">
            <v>0.60682827830314645</v>
          </cell>
          <cell r="D2341">
            <v>0.40972189307212825</v>
          </cell>
        </row>
        <row r="2342">
          <cell r="C2342">
            <v>0.30196968913078315</v>
          </cell>
          <cell r="D2342">
            <v>0</v>
          </cell>
        </row>
        <row r="2343">
          <cell r="C2343">
            <v>0.25875352025032039</v>
          </cell>
          <cell r="D2343">
            <v>4.775080382823943E-2</v>
          </cell>
        </row>
        <row r="2344">
          <cell r="C2344">
            <v>-0.27500000000000002</v>
          </cell>
          <cell r="D2344">
            <v>-0.38500000000000001</v>
          </cell>
        </row>
        <row r="2345">
          <cell r="C2345">
            <v>-0.27500000000000002</v>
          </cell>
          <cell r="D2345">
            <v>-0.22</v>
          </cell>
        </row>
        <row r="2346">
          <cell r="C2346">
            <v>0.36655483841896064</v>
          </cell>
          <cell r="D2346">
            <v>0</v>
          </cell>
        </row>
        <row r="2347">
          <cell r="C2347">
            <v>1.1694250702857971</v>
          </cell>
          <cell r="D2347">
            <v>1.8930315732955929</v>
          </cell>
        </row>
        <row r="2348">
          <cell r="C2348">
            <v>-0.12</v>
          </cell>
          <cell r="D2348">
            <v>0.23293522000312808</v>
          </cell>
        </row>
        <row r="2349">
          <cell r="C2349">
            <v>-0.04</v>
          </cell>
          <cell r="D2349">
            <v>0</v>
          </cell>
        </row>
        <row r="2350">
          <cell r="C2350">
            <v>-0.27500000000000002</v>
          </cell>
          <cell r="D2350">
            <v>-0.38500000000000001</v>
          </cell>
        </row>
        <row r="2351">
          <cell r="C2351">
            <v>0.45990368723869335</v>
          </cell>
          <cell r="D2351">
            <v>0.37591416239738473</v>
          </cell>
        </row>
        <row r="2352">
          <cell r="C2352">
            <v>-0.27</v>
          </cell>
          <cell r="D2352">
            <v>4.0637555718421953E-2</v>
          </cell>
        </row>
        <row r="2353">
          <cell r="C2353">
            <v>-0.27500000000000002</v>
          </cell>
          <cell r="D2353">
            <v>-0.38500000000000001</v>
          </cell>
        </row>
        <row r="2354">
          <cell r="C2354">
            <v>-0.27500000000000002</v>
          </cell>
          <cell r="D2354">
            <v>-0.38500000000000001</v>
          </cell>
        </row>
        <row r="2355">
          <cell r="C2355">
            <v>0.63024666905403148</v>
          </cell>
          <cell r="D2355">
            <v>0.84095417261123662</v>
          </cell>
        </row>
        <row r="2356">
          <cell r="C2356">
            <v>-0.27500000000000002</v>
          </cell>
          <cell r="D2356">
            <v>-0.38500000000000001</v>
          </cell>
        </row>
        <row r="2357">
          <cell r="C2357">
            <v>-0.24</v>
          </cell>
          <cell r="D2357">
            <v>1.9282355904579166E-2</v>
          </cell>
        </row>
        <row r="2358">
          <cell r="C2358">
            <v>1.4817872881889345</v>
          </cell>
          <cell r="D2358">
            <v>1.4043781638145445</v>
          </cell>
        </row>
        <row r="2359">
          <cell r="C2359">
            <v>0.25236844420433047</v>
          </cell>
          <cell r="D2359">
            <v>0</v>
          </cell>
        </row>
        <row r="2360">
          <cell r="C2360">
            <v>-0.09</v>
          </cell>
          <cell r="D2360">
            <v>-0.24</v>
          </cell>
        </row>
        <row r="2361">
          <cell r="C2361">
            <v>0.30972004532814035</v>
          </cell>
          <cell r="D2361">
            <v>2.7207079529762264E-2</v>
          </cell>
        </row>
        <row r="2362">
          <cell r="C2362">
            <v>-0.27500000000000002</v>
          </cell>
          <cell r="D2362">
            <v>-0.38500000000000001</v>
          </cell>
        </row>
        <row r="2363">
          <cell r="C2363">
            <v>-0.27500000000000002</v>
          </cell>
          <cell r="D2363">
            <v>-0.38500000000000001</v>
          </cell>
        </row>
        <row r="2364">
          <cell r="C2364">
            <v>-0.03</v>
          </cell>
          <cell r="D2364">
            <v>0.50060442090034463</v>
          </cell>
        </row>
        <row r="2365">
          <cell r="C2365">
            <v>-0.27500000000000002</v>
          </cell>
          <cell r="D2365">
            <v>-0.38500000000000001</v>
          </cell>
        </row>
        <row r="2366">
          <cell r="C2366">
            <v>0.13174441456794739</v>
          </cell>
          <cell r="D2366">
            <v>0.10084649920463562</v>
          </cell>
        </row>
        <row r="2367">
          <cell r="C2367">
            <v>-0.03</v>
          </cell>
          <cell r="D2367">
            <v>-0.18</v>
          </cell>
        </row>
        <row r="2368">
          <cell r="C2368">
            <v>-0.27500000000000002</v>
          </cell>
          <cell r="D2368">
            <v>-0.38500000000000001</v>
          </cell>
        </row>
        <row r="2369">
          <cell r="C2369">
            <v>-0.27500000000000002</v>
          </cell>
          <cell r="D2369">
            <v>-0.05</v>
          </cell>
        </row>
        <row r="2370">
          <cell r="C2370">
            <v>0.37446445822715757</v>
          </cell>
          <cell r="D2370">
            <v>8.0950149893760689E-2</v>
          </cell>
        </row>
        <row r="2371">
          <cell r="C2371">
            <v>-0.02</v>
          </cell>
          <cell r="D2371">
            <v>0</v>
          </cell>
        </row>
        <row r="2372">
          <cell r="C2372">
            <v>0.41200464367866507</v>
          </cell>
          <cell r="D2372">
            <v>1.5279319882392881E-2</v>
          </cell>
        </row>
        <row r="2373">
          <cell r="C2373">
            <v>-0.27500000000000002</v>
          </cell>
          <cell r="D2373">
            <v>-0.38500000000000001</v>
          </cell>
        </row>
        <row r="2374">
          <cell r="C2374">
            <v>-7.0000000000000007E-2</v>
          </cell>
          <cell r="D2374">
            <v>0</v>
          </cell>
        </row>
        <row r="2375">
          <cell r="C2375">
            <v>-0.04</v>
          </cell>
          <cell r="D2375">
            <v>0</v>
          </cell>
        </row>
        <row r="2376">
          <cell r="C2376">
            <v>-0.27500000000000002</v>
          </cell>
          <cell r="D2376">
            <v>-0.38500000000000001</v>
          </cell>
        </row>
        <row r="2377">
          <cell r="C2377">
            <v>1.3518329739570618</v>
          </cell>
          <cell r="D2377">
            <v>0.65702154040336613</v>
          </cell>
        </row>
        <row r="2378">
          <cell r="C2378">
            <v>-0.09</v>
          </cell>
          <cell r="D2378">
            <v>0</v>
          </cell>
        </row>
        <row r="2379">
          <cell r="C2379">
            <v>0.46001375317573556</v>
          </cell>
          <cell r="D2379">
            <v>0.10834088921546936</v>
          </cell>
        </row>
        <row r="2380">
          <cell r="C2380">
            <v>-0.27500000000000002</v>
          </cell>
          <cell r="D2380">
            <v>-0.38500000000000001</v>
          </cell>
        </row>
        <row r="2381">
          <cell r="C2381">
            <v>-0.27500000000000002</v>
          </cell>
          <cell r="D2381">
            <v>-0.38500000000000001</v>
          </cell>
        </row>
        <row r="2382">
          <cell r="C2382">
            <v>-0.27500000000000002</v>
          </cell>
          <cell r="D2382">
            <v>-0.38500000000000001</v>
          </cell>
        </row>
        <row r="2383">
          <cell r="C2383">
            <v>-0.27500000000000002</v>
          </cell>
          <cell r="D2383">
            <v>-0.38500000000000001</v>
          </cell>
        </row>
        <row r="2384">
          <cell r="C2384">
            <v>-0.27500000000000002</v>
          </cell>
          <cell r="D2384">
            <v>-0.38500000000000001</v>
          </cell>
        </row>
        <row r="2385">
          <cell r="C2385">
            <v>-0.27500000000000002</v>
          </cell>
          <cell r="D2385">
            <v>-0.38500000000000001</v>
          </cell>
        </row>
        <row r="2386">
          <cell r="C2386">
            <v>-0.27500000000000002</v>
          </cell>
          <cell r="D2386">
            <v>-0.38500000000000001</v>
          </cell>
        </row>
        <row r="2387">
          <cell r="C2387">
            <v>0.81600340604782118</v>
          </cell>
          <cell r="D2387">
            <v>0.43094277977943429</v>
          </cell>
        </row>
        <row r="2388">
          <cell r="C2388">
            <v>0.33363925814628603</v>
          </cell>
          <cell r="D2388">
            <v>3.0467242002487184E-3</v>
          </cell>
        </row>
        <row r="2389">
          <cell r="C2389">
            <v>-0.27500000000000002</v>
          </cell>
          <cell r="D2389">
            <v>-0.38500000000000001</v>
          </cell>
        </row>
        <row r="2390">
          <cell r="C2390">
            <v>0.36016032099723827</v>
          </cell>
          <cell r="D2390">
            <v>0</v>
          </cell>
        </row>
        <row r="2391">
          <cell r="C2391">
            <v>-0.15</v>
          </cell>
          <cell r="D2391">
            <v>0.31821842789649968</v>
          </cell>
        </row>
        <row r="2392">
          <cell r="C2392">
            <v>-0.2</v>
          </cell>
          <cell r="D2392">
            <v>-0.25</v>
          </cell>
        </row>
        <row r="2393">
          <cell r="C2393">
            <v>-0.03</v>
          </cell>
          <cell r="D2393">
            <v>2.3575168371200563</v>
          </cell>
        </row>
        <row r="2394">
          <cell r="C2394">
            <v>-0.27500000000000002</v>
          </cell>
          <cell r="D2394">
            <v>-0.38500000000000001</v>
          </cell>
        </row>
        <row r="2395">
          <cell r="C2395">
            <v>0.41616174578666698</v>
          </cell>
          <cell r="D2395">
            <v>0</v>
          </cell>
        </row>
        <row r="2396">
          <cell r="C2396">
            <v>0.54744866490364064</v>
          </cell>
          <cell r="D2396">
            <v>0.38124120831489561</v>
          </cell>
        </row>
        <row r="2397">
          <cell r="C2397">
            <v>-0.14000000000000001</v>
          </cell>
          <cell r="D2397">
            <v>0</v>
          </cell>
        </row>
        <row r="2398">
          <cell r="C2398">
            <v>-0.27500000000000002</v>
          </cell>
          <cell r="D2398">
            <v>-0.38500000000000001</v>
          </cell>
        </row>
        <row r="2399">
          <cell r="C2399">
            <v>-0.27500000000000002</v>
          </cell>
          <cell r="D2399">
            <v>-0.11</v>
          </cell>
        </row>
        <row r="2400">
          <cell r="C2400">
            <v>-0.03</v>
          </cell>
          <cell r="D2400">
            <v>3.0132743716239922E-2</v>
          </cell>
        </row>
        <row r="2401">
          <cell r="C2401">
            <v>0.27822968363761902</v>
          </cell>
          <cell r="D2401">
            <v>0</v>
          </cell>
        </row>
        <row r="2402">
          <cell r="C2402">
            <v>-0.27500000000000002</v>
          </cell>
          <cell r="D2402">
            <v>-0.38500000000000001</v>
          </cell>
        </row>
        <row r="2403">
          <cell r="C2403">
            <v>-0.27500000000000002</v>
          </cell>
          <cell r="D2403">
            <v>-0.38500000000000001</v>
          </cell>
        </row>
        <row r="2404">
          <cell r="C2404">
            <v>-0.27500000000000002</v>
          </cell>
          <cell r="D2404">
            <v>-0.38500000000000001</v>
          </cell>
        </row>
        <row r="2405">
          <cell r="C2405">
            <v>-0.27500000000000002</v>
          </cell>
          <cell r="D2405">
            <v>-0.38500000000000001</v>
          </cell>
        </row>
        <row r="2406">
          <cell r="C2406">
            <v>-0.17</v>
          </cell>
          <cell r="D2406">
            <v>-0.22</v>
          </cell>
        </row>
        <row r="2407">
          <cell r="C2407">
            <v>0.47177785038948061</v>
          </cell>
          <cell r="D2407">
            <v>2.5303301215171808E-2</v>
          </cell>
        </row>
        <row r="2408">
          <cell r="C2408">
            <v>0.15581865906715395</v>
          </cell>
          <cell r="D2408">
            <v>4.2205622792243963E-2</v>
          </cell>
        </row>
        <row r="2409">
          <cell r="C2409">
            <v>-0.27500000000000002</v>
          </cell>
          <cell r="D2409">
            <v>-0.38500000000000001</v>
          </cell>
        </row>
        <row r="2410">
          <cell r="C2410">
            <v>0.62822393774986274</v>
          </cell>
          <cell r="D2410">
            <v>1.1632695794105533E-2</v>
          </cell>
        </row>
        <row r="2411">
          <cell r="C2411">
            <v>-0.27500000000000002</v>
          </cell>
          <cell r="D2411">
            <v>-0.38500000000000001</v>
          </cell>
        </row>
        <row r="2412">
          <cell r="C2412">
            <v>-0.16</v>
          </cell>
          <cell r="D2412">
            <v>0.60426433682441716</v>
          </cell>
        </row>
        <row r="2413">
          <cell r="C2413">
            <v>-0.23</v>
          </cell>
          <cell r="D2413">
            <v>-0.08</v>
          </cell>
        </row>
        <row r="2414">
          <cell r="C2414">
            <v>0.34859277606010441</v>
          </cell>
          <cell r="D2414">
            <v>7.8008291125297544E-2</v>
          </cell>
        </row>
        <row r="2415">
          <cell r="C2415">
            <v>-0.27500000000000002</v>
          </cell>
          <cell r="D2415">
            <v>-0.38500000000000001</v>
          </cell>
        </row>
        <row r="2416">
          <cell r="C2416">
            <v>-0.03</v>
          </cell>
          <cell r="D2416">
            <v>0.45831220746040346</v>
          </cell>
        </row>
        <row r="2417">
          <cell r="C2417">
            <v>-0.01</v>
          </cell>
          <cell r="D2417">
            <v>2.3408301115036005</v>
          </cell>
        </row>
        <row r="2418">
          <cell r="C2418">
            <v>-0.23</v>
          </cell>
          <cell r="D2418">
            <v>0.89934104681015015</v>
          </cell>
        </row>
        <row r="2419">
          <cell r="C2419">
            <v>0.56410644650459285</v>
          </cell>
          <cell r="D2419">
            <v>0.13093008399009701</v>
          </cell>
        </row>
        <row r="2420">
          <cell r="C2420">
            <v>-0.27500000000000002</v>
          </cell>
          <cell r="D2420">
            <v>-0.38500000000000001</v>
          </cell>
        </row>
        <row r="2421">
          <cell r="C2421">
            <v>-0.27500000000000002</v>
          </cell>
          <cell r="D2421">
            <v>-0.38500000000000001</v>
          </cell>
        </row>
        <row r="2422">
          <cell r="C2422">
            <v>-7.0000000000000007E-2</v>
          </cell>
          <cell r="D2422">
            <v>0.67159639000892646</v>
          </cell>
        </row>
        <row r="2423">
          <cell r="C2423">
            <v>0.22388799786567687</v>
          </cell>
          <cell r="D2423">
            <v>0</v>
          </cell>
        </row>
        <row r="2424">
          <cell r="C2424">
            <v>-0.27500000000000002</v>
          </cell>
          <cell r="D2424">
            <v>-0.26</v>
          </cell>
        </row>
        <row r="2425">
          <cell r="C2425">
            <v>-0.27500000000000002</v>
          </cell>
          <cell r="D2425">
            <v>-0.38500000000000001</v>
          </cell>
        </row>
        <row r="2426">
          <cell r="C2426">
            <v>0.25142616629600523</v>
          </cell>
          <cell r="D2426">
            <v>0</v>
          </cell>
        </row>
        <row r="2427">
          <cell r="C2427">
            <v>-0.27500000000000002</v>
          </cell>
          <cell r="D2427">
            <v>-0.17</v>
          </cell>
        </row>
        <row r="2428">
          <cell r="C2428">
            <v>-0.27500000000000002</v>
          </cell>
          <cell r="D2428">
            <v>-0.38500000000000001</v>
          </cell>
        </row>
        <row r="2429">
          <cell r="C2429">
            <v>2.1470792055130006</v>
          </cell>
          <cell r="D2429">
            <v>0.79989248514175415</v>
          </cell>
        </row>
        <row r="2430">
          <cell r="C2430">
            <v>-0.13</v>
          </cell>
          <cell r="D2430">
            <v>7.4326148629188571E-2</v>
          </cell>
        </row>
        <row r="2431">
          <cell r="C2431">
            <v>-0.27500000000000002</v>
          </cell>
          <cell r="D2431">
            <v>-0.08</v>
          </cell>
        </row>
        <row r="2432">
          <cell r="C2432">
            <v>0.54872727990150449</v>
          </cell>
          <cell r="D2432">
            <v>0</v>
          </cell>
        </row>
        <row r="2433">
          <cell r="C2433">
            <v>-0.27500000000000002</v>
          </cell>
          <cell r="D2433">
            <v>-0.38500000000000001</v>
          </cell>
        </row>
        <row r="2434">
          <cell r="C2434">
            <v>1.6716275095939641</v>
          </cell>
          <cell r="D2434">
            <v>16.783044338226318</v>
          </cell>
        </row>
        <row r="2435">
          <cell r="C2435">
            <v>-0.27500000000000002</v>
          </cell>
          <cell r="D2435">
            <v>9.4476649165153498E-2</v>
          </cell>
        </row>
        <row r="2436">
          <cell r="C2436">
            <v>-0.27500000000000002</v>
          </cell>
          <cell r="D2436">
            <v>-0.38500000000000001</v>
          </cell>
        </row>
        <row r="2437">
          <cell r="C2437">
            <v>-0.27500000000000002</v>
          </cell>
          <cell r="D2437">
            <v>-0.38500000000000001</v>
          </cell>
        </row>
        <row r="2438">
          <cell r="C2438">
            <v>-7.0000000000000007E-2</v>
          </cell>
          <cell r="D2438">
            <v>5.9786906838417059E-2</v>
          </cell>
        </row>
        <row r="2439">
          <cell r="C2439">
            <v>-0.27500000000000002</v>
          </cell>
          <cell r="D2439">
            <v>-0.38500000000000001</v>
          </cell>
        </row>
        <row r="2440">
          <cell r="C2440">
            <v>9.6629899740219127E-2</v>
          </cell>
          <cell r="D2440">
            <v>0</v>
          </cell>
        </row>
        <row r="2441">
          <cell r="C2441">
            <v>-0.27500000000000002</v>
          </cell>
          <cell r="D2441">
            <v>-0.38500000000000001</v>
          </cell>
        </row>
        <row r="2442">
          <cell r="C2442">
            <v>-0.27500000000000002</v>
          </cell>
          <cell r="D2442">
            <v>-0.38500000000000001</v>
          </cell>
        </row>
        <row r="2443">
          <cell r="C2443">
            <v>0.2426893413066864</v>
          </cell>
          <cell r="D2443">
            <v>2.6996606111526491</v>
          </cell>
        </row>
        <row r="2444">
          <cell r="C2444">
            <v>1.2235471844673158</v>
          </cell>
          <cell r="D2444">
            <v>8.173233175277705</v>
          </cell>
        </row>
        <row r="2445">
          <cell r="C2445">
            <v>-0.27500000000000002</v>
          </cell>
          <cell r="D2445">
            <v>-0.04</v>
          </cell>
        </row>
        <row r="2446">
          <cell r="C2446">
            <v>-0.27500000000000002</v>
          </cell>
          <cell r="D2446">
            <v>-0.38500000000000001</v>
          </cell>
        </row>
        <row r="2447">
          <cell r="C2447">
            <v>0.4696060359477997</v>
          </cell>
          <cell r="D2447">
            <v>0.38367504477500913</v>
          </cell>
        </row>
        <row r="2448">
          <cell r="C2448">
            <v>-0.27500000000000002</v>
          </cell>
          <cell r="D2448">
            <v>-0.21</v>
          </cell>
        </row>
        <row r="2449">
          <cell r="C2449">
            <v>-0.26</v>
          </cell>
          <cell r="D2449">
            <v>-0.14000000000000001</v>
          </cell>
        </row>
        <row r="2450">
          <cell r="C2450">
            <v>-0.27500000000000002</v>
          </cell>
          <cell r="D2450">
            <v>-0.25</v>
          </cell>
        </row>
        <row r="2451">
          <cell r="C2451">
            <v>-0.27500000000000002</v>
          </cell>
          <cell r="D2451">
            <v>-0.38500000000000001</v>
          </cell>
        </row>
        <row r="2452">
          <cell r="C2452">
            <v>0.52747908234596252</v>
          </cell>
          <cell r="D2452">
            <v>0</v>
          </cell>
        </row>
        <row r="2453">
          <cell r="C2453">
            <v>0.4488071978092194</v>
          </cell>
          <cell r="D2453">
            <v>0</v>
          </cell>
        </row>
        <row r="2454">
          <cell r="C2454">
            <v>-0.27500000000000002</v>
          </cell>
          <cell r="D2454">
            <v>-7.0000000000000007E-2</v>
          </cell>
        </row>
        <row r="2455">
          <cell r="C2455">
            <v>-0.27500000000000002</v>
          </cell>
          <cell r="D2455">
            <v>-0.38500000000000001</v>
          </cell>
        </row>
        <row r="2456">
          <cell r="C2456">
            <v>-0.27500000000000002</v>
          </cell>
          <cell r="D2456">
            <v>-0.2</v>
          </cell>
        </row>
        <row r="2457">
          <cell r="C2457">
            <v>-0.27500000000000002</v>
          </cell>
          <cell r="D2457">
            <v>-0.26</v>
          </cell>
        </row>
        <row r="2458">
          <cell r="C2458">
            <v>-0.13</v>
          </cell>
          <cell r="D2458">
            <v>1.6340535521507265</v>
          </cell>
        </row>
        <row r="2459">
          <cell r="C2459">
            <v>-0.27500000000000002</v>
          </cell>
          <cell r="D2459">
            <v>-0.38500000000000001</v>
          </cell>
        </row>
        <row r="2460">
          <cell r="C2460">
            <v>-0.27500000000000002</v>
          </cell>
          <cell r="D2460">
            <v>-0.38500000000000001</v>
          </cell>
        </row>
        <row r="2461">
          <cell r="C2461">
            <v>-0.27500000000000002</v>
          </cell>
          <cell r="D2461">
            <v>-0.15</v>
          </cell>
        </row>
        <row r="2462">
          <cell r="C2462">
            <v>0.65425602793693549</v>
          </cell>
          <cell r="D2462">
            <v>0.33458119034767153</v>
          </cell>
        </row>
        <row r="2463">
          <cell r="C2463">
            <v>0.53765442967414878</v>
          </cell>
          <cell r="D2463">
            <v>0.44684967398643494</v>
          </cell>
        </row>
        <row r="2464">
          <cell r="C2464">
            <v>-0.27500000000000002</v>
          </cell>
          <cell r="D2464">
            <v>-0.1</v>
          </cell>
        </row>
        <row r="2465">
          <cell r="C2465">
            <v>-0.14000000000000001</v>
          </cell>
          <cell r="D2465">
            <v>-0.2</v>
          </cell>
        </row>
        <row r="2466">
          <cell r="C2466">
            <v>-0.27500000000000002</v>
          </cell>
          <cell r="D2466">
            <v>-0.38500000000000001</v>
          </cell>
        </row>
        <row r="2467">
          <cell r="C2467">
            <v>-0.27500000000000002</v>
          </cell>
          <cell r="D2467">
            <v>-0.38500000000000001</v>
          </cell>
        </row>
        <row r="2468">
          <cell r="C2468">
            <v>0.62282642722129855</v>
          </cell>
          <cell r="D2468">
            <v>0.64505611062049872</v>
          </cell>
        </row>
        <row r="2469">
          <cell r="C2469">
            <v>-0.04</v>
          </cell>
          <cell r="D2469">
            <v>0</v>
          </cell>
        </row>
        <row r="2470">
          <cell r="C2470">
            <v>-0.2</v>
          </cell>
          <cell r="D2470">
            <v>0.95726906061172468</v>
          </cell>
        </row>
        <row r="2471">
          <cell r="C2471">
            <v>-0.27500000000000002</v>
          </cell>
          <cell r="D2471">
            <v>-0.23</v>
          </cell>
        </row>
        <row r="2472">
          <cell r="C2472">
            <v>-0.27500000000000002</v>
          </cell>
          <cell r="D2472">
            <v>-0.38500000000000001</v>
          </cell>
        </row>
        <row r="2473">
          <cell r="C2473">
            <v>-0.27500000000000002</v>
          </cell>
          <cell r="D2473">
            <v>-0.38500000000000001</v>
          </cell>
        </row>
        <row r="2474">
          <cell r="C2474">
            <v>-0.27500000000000002</v>
          </cell>
          <cell r="D2474">
            <v>-0.17</v>
          </cell>
        </row>
        <row r="2475">
          <cell r="C2475">
            <v>0.76377166509628314</v>
          </cell>
          <cell r="D2475">
            <v>2.044131684303284</v>
          </cell>
        </row>
        <row r="2476">
          <cell r="C2476">
            <v>0.49152832627296439</v>
          </cell>
          <cell r="D2476">
            <v>0</v>
          </cell>
        </row>
        <row r="2477">
          <cell r="C2477">
            <v>-0.21</v>
          </cell>
          <cell r="D2477">
            <v>0.59065640568733235</v>
          </cell>
        </row>
        <row r="2478">
          <cell r="C2478">
            <v>0.26795080304145813</v>
          </cell>
          <cell r="D2478">
            <v>0</v>
          </cell>
        </row>
        <row r="2479">
          <cell r="C2479">
            <v>-0.27500000000000002</v>
          </cell>
          <cell r="D2479">
            <v>0.414281302690506</v>
          </cell>
        </row>
        <row r="2480">
          <cell r="C2480">
            <v>-0.27500000000000002</v>
          </cell>
          <cell r="D2480">
            <v>0.10419005751609803</v>
          </cell>
        </row>
        <row r="2481">
          <cell r="C2481">
            <v>-0.27500000000000002</v>
          </cell>
          <cell r="D2481">
            <v>-0.38500000000000001</v>
          </cell>
        </row>
        <row r="2482">
          <cell r="C2482">
            <v>-0.27500000000000002</v>
          </cell>
          <cell r="D2482">
            <v>-0.16</v>
          </cell>
        </row>
        <row r="2483">
          <cell r="C2483">
            <v>0.19170380234718323</v>
          </cell>
          <cell r="D2483">
            <v>0</v>
          </cell>
        </row>
        <row r="2484">
          <cell r="C2484">
            <v>-0.27500000000000002</v>
          </cell>
          <cell r="D2484">
            <v>-0.38500000000000001</v>
          </cell>
        </row>
        <row r="2485">
          <cell r="C2485">
            <v>0.45622608065605175</v>
          </cell>
          <cell r="D2485">
            <v>0</v>
          </cell>
        </row>
        <row r="2486">
          <cell r="C2486">
            <v>1.3839087367057805</v>
          </cell>
          <cell r="D2486">
            <v>0.57280502915382392</v>
          </cell>
        </row>
        <row r="2487">
          <cell r="C2487">
            <v>-0.27500000000000002</v>
          </cell>
          <cell r="D2487">
            <v>-7.0000000000000007E-2</v>
          </cell>
        </row>
        <row r="2488">
          <cell r="C2488">
            <v>0.46056727766990657</v>
          </cell>
          <cell r="D2488">
            <v>0.24859572052955628</v>
          </cell>
        </row>
        <row r="2489">
          <cell r="C2489">
            <v>0</v>
          </cell>
          <cell r="D2489">
            <v>-0.04</v>
          </cell>
        </row>
        <row r="2490">
          <cell r="C2490">
            <v>-0.27500000000000002</v>
          </cell>
          <cell r="D2490">
            <v>-0.04</v>
          </cell>
        </row>
        <row r="2491">
          <cell r="C2491">
            <v>0.23517342209815981</v>
          </cell>
          <cell r="D2491">
            <v>0.1316823422908783</v>
          </cell>
        </row>
        <row r="2492">
          <cell r="C2492">
            <v>-0.27500000000000002</v>
          </cell>
          <cell r="D2492">
            <v>-0.38500000000000001</v>
          </cell>
        </row>
        <row r="2493">
          <cell r="C2493">
            <v>-0.27500000000000002</v>
          </cell>
          <cell r="D2493">
            <v>-0.38500000000000001</v>
          </cell>
        </row>
        <row r="2494">
          <cell r="C2494">
            <v>0.29711700081825265</v>
          </cell>
          <cell r="D2494">
            <v>0</v>
          </cell>
        </row>
        <row r="2495">
          <cell r="C2495">
            <v>0.18060578703880312</v>
          </cell>
          <cell r="D2495">
            <v>3.963291943073273E-2</v>
          </cell>
        </row>
        <row r="2496">
          <cell r="C2496">
            <v>0.29246702790260315</v>
          </cell>
          <cell r="D2496">
            <v>0</v>
          </cell>
        </row>
        <row r="2497">
          <cell r="C2497">
            <v>-0.27500000000000002</v>
          </cell>
          <cell r="D2497">
            <v>-0.19</v>
          </cell>
        </row>
        <row r="2498">
          <cell r="C2498">
            <v>-0.27500000000000002</v>
          </cell>
          <cell r="D2498">
            <v>-0.38500000000000001</v>
          </cell>
        </row>
        <row r="2499">
          <cell r="C2499">
            <v>-0.25</v>
          </cell>
          <cell r="D2499">
            <v>0.80863181352615343</v>
          </cell>
        </row>
        <row r="2500">
          <cell r="C2500">
            <v>-0.27500000000000002</v>
          </cell>
          <cell r="D2500">
            <v>-0.27</v>
          </cell>
        </row>
        <row r="2501">
          <cell r="C2501">
            <v>-0.14000000000000001</v>
          </cell>
          <cell r="D2501">
            <v>1.3056219935417184</v>
          </cell>
        </row>
        <row r="2502">
          <cell r="C2502">
            <v>0.50300151705741891</v>
          </cell>
          <cell r="D2502">
            <v>0</v>
          </cell>
        </row>
        <row r="2503">
          <cell r="C2503">
            <v>-0.27500000000000002</v>
          </cell>
          <cell r="D2503">
            <v>-0.38500000000000001</v>
          </cell>
        </row>
        <row r="2504">
          <cell r="C2504">
            <v>-0.27500000000000002</v>
          </cell>
          <cell r="D2504">
            <v>-0.38500000000000001</v>
          </cell>
        </row>
        <row r="2505">
          <cell r="C2505">
            <v>0.40963041186332705</v>
          </cell>
          <cell r="D2505">
            <v>0.14830722212791445</v>
          </cell>
        </row>
        <row r="2506">
          <cell r="C2506">
            <v>-0.27500000000000002</v>
          </cell>
          <cell r="D2506">
            <v>-0.38500000000000001</v>
          </cell>
        </row>
        <row r="2507">
          <cell r="C2507">
            <v>-0.02</v>
          </cell>
          <cell r="D2507">
            <v>1.5508795619010927</v>
          </cell>
        </row>
        <row r="2508">
          <cell r="C2508">
            <v>-0.02</v>
          </cell>
          <cell r="D2508">
            <v>0</v>
          </cell>
        </row>
        <row r="2509">
          <cell r="C2509">
            <v>0.37526573538780206</v>
          </cell>
          <cell r="D2509">
            <v>0.35322284102439883</v>
          </cell>
        </row>
        <row r="2510">
          <cell r="C2510">
            <v>1.7579635977745056</v>
          </cell>
          <cell r="D2510">
            <v>5.1954838275909436</v>
          </cell>
        </row>
        <row r="2511">
          <cell r="C2511">
            <v>0.62055513262748729</v>
          </cell>
          <cell r="D2511">
            <v>0.74219788312911983</v>
          </cell>
        </row>
        <row r="2512">
          <cell r="C2512">
            <v>-0.27500000000000002</v>
          </cell>
          <cell r="D2512">
            <v>0</v>
          </cell>
        </row>
        <row r="2513">
          <cell r="C2513">
            <v>0.67784857153892519</v>
          </cell>
          <cell r="D2513">
            <v>0.42191062569618232</v>
          </cell>
        </row>
        <row r="2514">
          <cell r="C2514">
            <v>-0.27500000000000002</v>
          </cell>
          <cell r="D2514">
            <v>-0.38500000000000001</v>
          </cell>
        </row>
        <row r="2515">
          <cell r="C2515">
            <v>0.38050870299339301</v>
          </cell>
          <cell r="D2515">
            <v>0.34716213345527647</v>
          </cell>
        </row>
        <row r="2516">
          <cell r="C2516">
            <v>-0.27500000000000002</v>
          </cell>
          <cell r="D2516">
            <v>0.65383737683296217</v>
          </cell>
        </row>
        <row r="2517">
          <cell r="C2517">
            <v>0.64432538151741037</v>
          </cell>
          <cell r="D2517">
            <v>0</v>
          </cell>
        </row>
        <row r="2518">
          <cell r="C2518">
            <v>0.67002206444740298</v>
          </cell>
          <cell r="D2518">
            <v>5.3613445162773138E-2</v>
          </cell>
        </row>
        <row r="2519">
          <cell r="C2519">
            <v>-0.27500000000000002</v>
          </cell>
          <cell r="D2519">
            <v>0</v>
          </cell>
        </row>
        <row r="2520">
          <cell r="C2520">
            <v>-0.27500000000000002</v>
          </cell>
          <cell r="D2520">
            <v>-0.38500000000000001</v>
          </cell>
        </row>
        <row r="2521">
          <cell r="C2521">
            <v>0.49435481429100037</v>
          </cell>
          <cell r="D2521">
            <v>3.2196858525276192E-2</v>
          </cell>
        </row>
        <row r="2522">
          <cell r="C2522">
            <v>-0.03</v>
          </cell>
          <cell r="D2522">
            <v>0.38509855866432197</v>
          </cell>
        </row>
        <row r="2523">
          <cell r="C2523">
            <v>-0.27500000000000002</v>
          </cell>
          <cell r="D2523">
            <v>-0.38500000000000001</v>
          </cell>
        </row>
        <row r="2524">
          <cell r="C2524">
            <v>-0.27500000000000002</v>
          </cell>
          <cell r="D2524">
            <v>-0.38500000000000001</v>
          </cell>
        </row>
        <row r="2525">
          <cell r="C2525">
            <v>-0.03</v>
          </cell>
          <cell r="D2525">
            <v>-0.38500000000000001</v>
          </cell>
        </row>
        <row r="2526">
          <cell r="C2526">
            <v>-0.27500000000000002</v>
          </cell>
          <cell r="D2526">
            <v>-0.38500000000000001</v>
          </cell>
        </row>
        <row r="2527">
          <cell r="C2527">
            <v>-0.27</v>
          </cell>
          <cell r="D2527">
            <v>0</v>
          </cell>
        </row>
        <row r="2528">
          <cell r="C2528">
            <v>-0.27500000000000002</v>
          </cell>
          <cell r="D2528">
            <v>-0.38500000000000001</v>
          </cell>
        </row>
        <row r="2529">
          <cell r="C2529">
            <v>-0.08</v>
          </cell>
          <cell r="D2529">
            <v>0.64733776450157177</v>
          </cell>
        </row>
        <row r="2530">
          <cell r="C2530">
            <v>0.52088472247123729</v>
          </cell>
          <cell r="D2530">
            <v>0</v>
          </cell>
        </row>
        <row r="2531">
          <cell r="C2531">
            <v>-0.27500000000000002</v>
          </cell>
          <cell r="D2531">
            <v>-0.38500000000000001</v>
          </cell>
        </row>
        <row r="2532">
          <cell r="C2532">
            <v>-0.27500000000000002</v>
          </cell>
          <cell r="D2532">
            <v>-0.38500000000000001</v>
          </cell>
        </row>
        <row r="2533">
          <cell r="C2533">
            <v>-0.17</v>
          </cell>
          <cell r="D2533">
            <v>-0.24</v>
          </cell>
        </row>
        <row r="2534">
          <cell r="C2534">
            <v>0.45883859992027287</v>
          </cell>
          <cell r="D2534">
            <v>3.0461362004280092E-2</v>
          </cell>
        </row>
        <row r="2535">
          <cell r="C2535">
            <v>-0.27500000000000002</v>
          </cell>
          <cell r="D2535">
            <v>-0.38500000000000001</v>
          </cell>
        </row>
        <row r="2536">
          <cell r="C2536">
            <v>-0.27500000000000002</v>
          </cell>
          <cell r="D2536">
            <v>-0.38500000000000001</v>
          </cell>
        </row>
        <row r="2537">
          <cell r="C2537">
            <v>-0.27500000000000002</v>
          </cell>
          <cell r="D2537">
            <v>-0.26</v>
          </cell>
        </row>
        <row r="2538">
          <cell r="C2538">
            <v>-0.27500000000000002</v>
          </cell>
          <cell r="D2538">
            <v>-0.38500000000000001</v>
          </cell>
        </row>
        <row r="2539">
          <cell r="C2539">
            <v>-0.27500000000000002</v>
          </cell>
          <cell r="D2539">
            <v>-0.23</v>
          </cell>
        </row>
        <row r="2540">
          <cell r="C2540">
            <v>-0.27500000000000002</v>
          </cell>
          <cell r="D2540">
            <v>-0.38500000000000001</v>
          </cell>
        </row>
        <row r="2541">
          <cell r="C2541">
            <v>-0.27500000000000002</v>
          </cell>
          <cell r="D2541">
            <v>-0.38500000000000001</v>
          </cell>
        </row>
        <row r="2542">
          <cell r="C2542">
            <v>0.53371165394783027</v>
          </cell>
          <cell r="D2542">
            <v>0.31791425347328195</v>
          </cell>
        </row>
        <row r="2543">
          <cell r="C2543">
            <v>-0.04</v>
          </cell>
          <cell r="D2543">
            <v>0</v>
          </cell>
        </row>
        <row r="2544">
          <cell r="C2544">
            <v>-0.27500000000000002</v>
          </cell>
          <cell r="D2544">
            <v>-0.08</v>
          </cell>
        </row>
        <row r="2545">
          <cell r="C2545">
            <v>-0.12</v>
          </cell>
          <cell r="D2545">
            <v>0</v>
          </cell>
        </row>
        <row r="2546">
          <cell r="C2546">
            <v>-0.27500000000000002</v>
          </cell>
          <cell r="D2546">
            <v>-0.38500000000000001</v>
          </cell>
        </row>
        <row r="2547">
          <cell r="C2547">
            <v>0.39779877066612246</v>
          </cell>
          <cell r="D2547">
            <v>1.5711423516273499</v>
          </cell>
        </row>
        <row r="2548">
          <cell r="C2548">
            <v>0.58733734488487255</v>
          </cell>
          <cell r="D2548">
            <v>0</v>
          </cell>
        </row>
        <row r="2549">
          <cell r="C2549">
            <v>-0.27</v>
          </cell>
          <cell r="D2549">
            <v>-0.16</v>
          </cell>
        </row>
        <row r="2550">
          <cell r="C2550">
            <v>-0.24</v>
          </cell>
          <cell r="D2550">
            <v>-0.14000000000000001</v>
          </cell>
        </row>
        <row r="2551">
          <cell r="C2551">
            <v>0.55451567769050603</v>
          </cell>
          <cell r="D2551">
            <v>0</v>
          </cell>
        </row>
        <row r="2552">
          <cell r="C2552">
            <v>-0.27500000000000002</v>
          </cell>
          <cell r="D2552">
            <v>-0.38500000000000001</v>
          </cell>
        </row>
        <row r="2553">
          <cell r="C2553">
            <v>0.54618510603904735</v>
          </cell>
          <cell r="D2553">
            <v>2.2334208726882934</v>
          </cell>
        </row>
        <row r="2554">
          <cell r="C2554">
            <v>-0.23</v>
          </cell>
          <cell r="D2554">
            <v>0.77680593729019165</v>
          </cell>
        </row>
        <row r="2555">
          <cell r="C2555">
            <v>-0.27500000000000002</v>
          </cell>
          <cell r="D2555">
            <v>-0.38500000000000001</v>
          </cell>
        </row>
        <row r="2556">
          <cell r="C2556">
            <v>-0.13</v>
          </cell>
          <cell r="D2556">
            <v>-0.18</v>
          </cell>
        </row>
        <row r="2557">
          <cell r="C2557">
            <v>-0.27500000000000002</v>
          </cell>
          <cell r="D2557">
            <v>-0.38500000000000001</v>
          </cell>
        </row>
        <row r="2558">
          <cell r="C2558">
            <v>0.22647530436515811</v>
          </cell>
          <cell r="D2558">
            <v>2.9325374960899354E-2</v>
          </cell>
        </row>
        <row r="2559">
          <cell r="C2559">
            <v>-0.27500000000000002</v>
          </cell>
          <cell r="D2559">
            <v>-0.01</v>
          </cell>
        </row>
        <row r="2560">
          <cell r="C2560">
            <v>-0.27500000000000002</v>
          </cell>
          <cell r="D2560">
            <v>-0.38500000000000001</v>
          </cell>
        </row>
        <row r="2561">
          <cell r="C2561">
            <v>0.44784956574440005</v>
          </cell>
          <cell r="D2561">
            <v>0</v>
          </cell>
        </row>
        <row r="2562">
          <cell r="C2562">
            <v>-0.27500000000000002</v>
          </cell>
          <cell r="D2562">
            <v>-0.38500000000000001</v>
          </cell>
        </row>
        <row r="2563">
          <cell r="C2563">
            <v>0.41804183125495908</v>
          </cell>
          <cell r="D2563">
            <v>4.0339529514312752E-4</v>
          </cell>
        </row>
        <row r="2564">
          <cell r="C2564">
            <v>-0.27500000000000002</v>
          </cell>
          <cell r="D2564">
            <v>-0.38500000000000001</v>
          </cell>
        </row>
        <row r="2565">
          <cell r="C2565">
            <v>0.34050764441490189</v>
          </cell>
          <cell r="D2565">
            <v>4.6066969633102436E-3</v>
          </cell>
        </row>
        <row r="2566">
          <cell r="C2566">
            <v>-0.27500000000000002</v>
          </cell>
          <cell r="D2566">
            <v>-0.15</v>
          </cell>
        </row>
        <row r="2567">
          <cell r="C2567">
            <v>-0.27500000000000002</v>
          </cell>
          <cell r="D2567">
            <v>-0.01</v>
          </cell>
        </row>
        <row r="2568">
          <cell r="C2568">
            <v>0.61464802622795112</v>
          </cell>
          <cell r="D2568">
            <v>0.49176669716835031</v>
          </cell>
        </row>
        <row r="2569">
          <cell r="C2569">
            <v>-0.27500000000000002</v>
          </cell>
          <cell r="D2569">
            <v>-0.38500000000000001</v>
          </cell>
        </row>
        <row r="2570">
          <cell r="C2570">
            <v>-0.27500000000000002</v>
          </cell>
          <cell r="D2570">
            <v>-0.38500000000000001</v>
          </cell>
        </row>
        <row r="2571">
          <cell r="C2571">
            <v>0.59700086712837219</v>
          </cell>
          <cell r="D2571">
            <v>5.3540351986885074E-2</v>
          </cell>
        </row>
        <row r="2572">
          <cell r="C2572">
            <v>0.44312371611595147</v>
          </cell>
          <cell r="D2572">
            <v>3.0905869603157044E-2</v>
          </cell>
        </row>
        <row r="2573">
          <cell r="C2573">
            <v>-0.05</v>
          </cell>
          <cell r="D2573">
            <v>-0.12</v>
          </cell>
        </row>
        <row r="2574">
          <cell r="C2574">
            <v>-0.27500000000000002</v>
          </cell>
          <cell r="D2574">
            <v>-0.38500000000000001</v>
          </cell>
        </row>
        <row r="2575">
          <cell r="C2575">
            <v>-0.19</v>
          </cell>
          <cell r="D2575">
            <v>1.0811150431632999</v>
          </cell>
        </row>
        <row r="2576">
          <cell r="C2576">
            <v>-0.27500000000000002</v>
          </cell>
          <cell r="D2576">
            <v>-0.38500000000000001</v>
          </cell>
        </row>
        <row r="2577">
          <cell r="C2577">
            <v>-0.27500000000000002</v>
          </cell>
          <cell r="D2577">
            <v>-0.38500000000000001</v>
          </cell>
        </row>
        <row r="2578">
          <cell r="C2578">
            <v>-0.25</v>
          </cell>
          <cell r="D2578">
            <v>0.29148786664009096</v>
          </cell>
        </row>
        <row r="2579">
          <cell r="C2579">
            <v>-0.27500000000000002</v>
          </cell>
          <cell r="D2579">
            <v>-0.38500000000000001</v>
          </cell>
        </row>
        <row r="2580">
          <cell r="C2580">
            <v>0.71264871358871473</v>
          </cell>
          <cell r="D2580">
            <v>0.68820661902427671</v>
          </cell>
        </row>
        <row r="2581">
          <cell r="C2581">
            <v>0.35283437371253978</v>
          </cell>
          <cell r="D2581">
            <v>0</v>
          </cell>
        </row>
        <row r="2582">
          <cell r="C2582">
            <v>1.7050582289695742</v>
          </cell>
          <cell r="D2582">
            <v>0.28694434762001042</v>
          </cell>
        </row>
        <row r="2583">
          <cell r="C2583">
            <v>-0.24</v>
          </cell>
          <cell r="D2583">
            <v>1.0702535510063168E-2</v>
          </cell>
        </row>
        <row r="2584">
          <cell r="C2584">
            <v>0.40068517327308661</v>
          </cell>
          <cell r="D2584">
            <v>0</v>
          </cell>
        </row>
        <row r="2585">
          <cell r="C2585">
            <v>-0.27500000000000002</v>
          </cell>
          <cell r="D2585">
            <v>-0.38500000000000001</v>
          </cell>
        </row>
        <row r="2586">
          <cell r="C2586">
            <v>-0.27500000000000002</v>
          </cell>
          <cell r="D2586">
            <v>-0.19</v>
          </cell>
        </row>
        <row r="2587">
          <cell r="C2587">
            <v>-0.13</v>
          </cell>
          <cell r="D2587">
            <v>0.34442575573921208</v>
          </cell>
        </row>
        <row r="2588">
          <cell r="C2588">
            <v>-0.08</v>
          </cell>
          <cell r="D2588">
            <v>0</v>
          </cell>
        </row>
        <row r="2589">
          <cell r="C2589">
            <v>-0.26</v>
          </cell>
          <cell r="D2589">
            <v>0.15129465460777283</v>
          </cell>
        </row>
        <row r="2590">
          <cell r="C2590">
            <v>0.33068811297416689</v>
          </cell>
          <cell r="D2590">
            <v>0.81553736925125131</v>
          </cell>
        </row>
        <row r="2591">
          <cell r="C2591">
            <v>-0.27500000000000002</v>
          </cell>
          <cell r="D2591">
            <v>-0.38500000000000001</v>
          </cell>
        </row>
        <row r="2592">
          <cell r="C2592">
            <v>-0.01</v>
          </cell>
          <cell r="D2592">
            <v>0</v>
          </cell>
        </row>
        <row r="2593">
          <cell r="C2593">
            <v>-0.27500000000000002</v>
          </cell>
          <cell r="D2593">
            <v>-0.38500000000000001</v>
          </cell>
        </row>
        <row r="2594">
          <cell r="C2594">
            <v>-0.27500000000000002</v>
          </cell>
          <cell r="D2594">
            <v>-0.38500000000000001</v>
          </cell>
        </row>
        <row r="2595">
          <cell r="C2595">
            <v>-0.27500000000000002</v>
          </cell>
          <cell r="D2595">
            <v>-0.17</v>
          </cell>
        </row>
        <row r="2596">
          <cell r="C2596">
            <v>-0.27500000000000002</v>
          </cell>
          <cell r="D2596">
            <v>-0.38500000000000001</v>
          </cell>
        </row>
        <row r="2597">
          <cell r="C2597">
            <v>1.3232547402381898</v>
          </cell>
          <cell r="D2597">
            <v>0.76121920347213745</v>
          </cell>
        </row>
        <row r="2598">
          <cell r="C2598">
            <v>-0.25</v>
          </cell>
          <cell r="D2598">
            <v>-0.18</v>
          </cell>
        </row>
        <row r="2599">
          <cell r="C2599">
            <v>-0.27500000000000002</v>
          </cell>
          <cell r="D2599">
            <v>-0.38500000000000001</v>
          </cell>
        </row>
        <row r="2600">
          <cell r="C2600">
            <v>-0.11</v>
          </cell>
          <cell r="D2600">
            <v>1.5692287087440491</v>
          </cell>
        </row>
        <row r="2601">
          <cell r="C2601">
            <v>-0.27500000000000002</v>
          </cell>
          <cell r="D2601">
            <v>-0.16</v>
          </cell>
        </row>
        <row r="2602">
          <cell r="C2602">
            <v>-0.27500000000000002</v>
          </cell>
          <cell r="D2602">
            <v>-0.38500000000000001</v>
          </cell>
        </row>
        <row r="2603">
          <cell r="C2603">
            <v>0.85556207895278935</v>
          </cell>
          <cell r="D2603">
            <v>0.55600638985633866</v>
          </cell>
        </row>
        <row r="2604">
          <cell r="C2604">
            <v>-0.27500000000000002</v>
          </cell>
          <cell r="D2604">
            <v>-0.38500000000000001</v>
          </cell>
        </row>
        <row r="2605">
          <cell r="C2605">
            <v>-0.27500000000000002</v>
          </cell>
          <cell r="D2605">
            <v>-0.38500000000000001</v>
          </cell>
        </row>
        <row r="2606">
          <cell r="C2606">
            <v>-0.25</v>
          </cell>
          <cell r="D2606">
            <v>-0.05</v>
          </cell>
        </row>
        <row r="2607">
          <cell r="C2607">
            <v>-0.27500000000000002</v>
          </cell>
          <cell r="D2607">
            <v>-0.38500000000000001</v>
          </cell>
        </row>
        <row r="2608">
          <cell r="C2608">
            <v>0.36383478045463569</v>
          </cell>
          <cell r="D2608">
            <v>0.36396580338478091</v>
          </cell>
        </row>
        <row r="2609">
          <cell r="C2609">
            <v>-0.18</v>
          </cell>
          <cell r="D2609">
            <v>0.408212262392044</v>
          </cell>
        </row>
        <row r="2610">
          <cell r="C2610">
            <v>-0.27500000000000002</v>
          </cell>
          <cell r="D2610">
            <v>-0.38500000000000001</v>
          </cell>
        </row>
        <row r="2611">
          <cell r="C2611">
            <v>0.50535723567008972</v>
          </cell>
          <cell r="D2611">
            <v>0</v>
          </cell>
        </row>
        <row r="2612">
          <cell r="C2612">
            <v>-0.27500000000000002</v>
          </cell>
          <cell r="D2612">
            <v>-0.38500000000000001</v>
          </cell>
        </row>
        <row r="2613">
          <cell r="C2613">
            <v>-0.27500000000000002</v>
          </cell>
          <cell r="D2613">
            <v>-0.38500000000000001</v>
          </cell>
        </row>
        <row r="2614">
          <cell r="C2614">
            <v>0.54362887740135191</v>
          </cell>
          <cell r="D2614">
            <v>2.2247523069381719E-3</v>
          </cell>
        </row>
        <row r="2615">
          <cell r="C2615">
            <v>0.58622817397117621</v>
          </cell>
          <cell r="D2615">
            <v>1.8716225028038026E-2</v>
          </cell>
        </row>
        <row r="2616">
          <cell r="C2616">
            <v>0.2813059389591217</v>
          </cell>
          <cell r="D2616">
            <v>0.67741052508354205</v>
          </cell>
        </row>
        <row r="2617">
          <cell r="C2617">
            <v>0.28942773938179012</v>
          </cell>
          <cell r="D2617">
            <v>2.2744420170783999E-2</v>
          </cell>
        </row>
        <row r="2618">
          <cell r="C2618">
            <v>-0.27500000000000002</v>
          </cell>
          <cell r="D2618">
            <v>0</v>
          </cell>
        </row>
        <row r="2619">
          <cell r="C2619">
            <v>0.93799945116043104</v>
          </cell>
          <cell r="D2619">
            <v>3.4424045681953425E-2</v>
          </cell>
        </row>
        <row r="2620">
          <cell r="C2620">
            <v>-0.27500000000000002</v>
          </cell>
          <cell r="D2620">
            <v>-0.1</v>
          </cell>
        </row>
        <row r="2621">
          <cell r="C2621">
            <v>-0.14000000000000001</v>
          </cell>
          <cell r="D2621">
            <v>0</v>
          </cell>
        </row>
        <row r="2622">
          <cell r="C2622">
            <v>0.55855031609535233</v>
          </cell>
          <cell r="D2622">
            <v>0</v>
          </cell>
        </row>
        <row r="2623">
          <cell r="C2623">
            <v>-0.27500000000000002</v>
          </cell>
          <cell r="D2623">
            <v>-0.38500000000000001</v>
          </cell>
        </row>
        <row r="2624">
          <cell r="C2624">
            <v>-0.11</v>
          </cell>
          <cell r="D2624">
            <v>0.10171193480491639</v>
          </cell>
        </row>
        <row r="2625">
          <cell r="C2625">
            <v>1.0168393492698666</v>
          </cell>
          <cell r="D2625">
            <v>0.59834961295127898</v>
          </cell>
        </row>
        <row r="2626">
          <cell r="C2626">
            <v>-0.27500000000000002</v>
          </cell>
          <cell r="D2626">
            <v>-0.38500000000000001</v>
          </cell>
        </row>
        <row r="2627">
          <cell r="C2627">
            <v>0.40901097655296337</v>
          </cell>
          <cell r="D2627">
            <v>11.801369762420656</v>
          </cell>
        </row>
        <row r="2628">
          <cell r="C2628">
            <v>-0.27500000000000002</v>
          </cell>
          <cell r="D2628">
            <v>-0.38500000000000001</v>
          </cell>
        </row>
        <row r="2629">
          <cell r="C2629">
            <v>0.59123441576957725</v>
          </cell>
          <cell r="D2629">
            <v>0</v>
          </cell>
        </row>
        <row r="2630">
          <cell r="C2630">
            <v>-0.27500000000000002</v>
          </cell>
          <cell r="D2630">
            <v>-0.38500000000000001</v>
          </cell>
        </row>
        <row r="2631">
          <cell r="C2631">
            <v>1.0854500651359558</v>
          </cell>
          <cell r="D2631">
            <v>1.0187746644020079</v>
          </cell>
        </row>
        <row r="2632">
          <cell r="C2632">
            <v>-0.03</v>
          </cell>
          <cell r="D2632">
            <v>0.59286785721778867</v>
          </cell>
        </row>
        <row r="2633">
          <cell r="C2633">
            <v>0.50601486563682585</v>
          </cell>
          <cell r="D2633">
            <v>0</v>
          </cell>
        </row>
        <row r="2634">
          <cell r="C2634">
            <v>-0.2</v>
          </cell>
          <cell r="D2634">
            <v>0</v>
          </cell>
        </row>
        <row r="2635">
          <cell r="C2635">
            <v>-0.27500000000000002</v>
          </cell>
          <cell r="D2635">
            <v>-0.38500000000000001</v>
          </cell>
        </row>
        <row r="2636">
          <cell r="C2636">
            <v>0.50249580740928679</v>
          </cell>
          <cell r="D2636">
            <v>3.9223638296127317</v>
          </cell>
        </row>
        <row r="2637">
          <cell r="C2637">
            <v>-0.27500000000000002</v>
          </cell>
          <cell r="D2637">
            <v>-0.02</v>
          </cell>
        </row>
        <row r="2638">
          <cell r="C2638">
            <v>0.55791233181953437</v>
          </cell>
          <cell r="D2638">
            <v>0</v>
          </cell>
        </row>
        <row r="2639">
          <cell r="C2639">
            <v>-0.27500000000000002</v>
          </cell>
          <cell r="D2639">
            <v>-0.38500000000000001</v>
          </cell>
        </row>
        <row r="2640">
          <cell r="C2640">
            <v>0.5073104202747345</v>
          </cell>
          <cell r="D2640">
            <v>0</v>
          </cell>
        </row>
        <row r="2641">
          <cell r="C2641">
            <v>0.56471123099327103</v>
          </cell>
          <cell r="D2641">
            <v>0.37152820229530337</v>
          </cell>
        </row>
        <row r="2642">
          <cell r="C2642">
            <v>-0.27500000000000002</v>
          </cell>
          <cell r="D2642">
            <v>-0.38500000000000001</v>
          </cell>
        </row>
        <row r="2643">
          <cell r="C2643">
            <v>-0.27500000000000002</v>
          </cell>
          <cell r="D2643">
            <v>-0.38500000000000001</v>
          </cell>
        </row>
        <row r="2644">
          <cell r="C2644">
            <v>-0.04</v>
          </cell>
          <cell r="D2644">
            <v>-0.01</v>
          </cell>
        </row>
        <row r="2645">
          <cell r="C2645">
            <v>0.40926366448402407</v>
          </cell>
          <cell r="D2645">
            <v>0</v>
          </cell>
        </row>
        <row r="2646">
          <cell r="C2646">
            <v>-0.27500000000000002</v>
          </cell>
          <cell r="D2646">
            <v>-0.05</v>
          </cell>
        </row>
        <row r="2647">
          <cell r="C2647">
            <v>-0.27500000000000002</v>
          </cell>
          <cell r="D2647">
            <v>-0.38500000000000001</v>
          </cell>
        </row>
        <row r="2648">
          <cell r="C2648">
            <v>-0.27500000000000002</v>
          </cell>
          <cell r="D2648">
            <v>-0.38500000000000001</v>
          </cell>
        </row>
        <row r="2649">
          <cell r="C2649">
            <v>-0.27500000000000002</v>
          </cell>
          <cell r="D2649">
            <v>-0.38500000000000001</v>
          </cell>
        </row>
        <row r="2650">
          <cell r="C2650">
            <v>-0.27500000000000002</v>
          </cell>
          <cell r="D2650">
            <v>1.410517752170563</v>
          </cell>
        </row>
        <row r="2651">
          <cell r="C2651">
            <v>0.45127343535423281</v>
          </cell>
          <cell r="D2651">
            <v>1.7256029009819032</v>
          </cell>
        </row>
        <row r="2652">
          <cell r="C2652">
            <v>0.23467341065406799</v>
          </cell>
          <cell r="D2652">
            <v>0</v>
          </cell>
        </row>
        <row r="2653">
          <cell r="C2653">
            <v>0.43276479840278625</v>
          </cell>
          <cell r="D2653">
            <v>0.46869110465049746</v>
          </cell>
        </row>
        <row r="2654">
          <cell r="C2654">
            <v>-0.27500000000000002</v>
          </cell>
          <cell r="D2654">
            <v>-0.38500000000000001</v>
          </cell>
        </row>
        <row r="2655">
          <cell r="C2655">
            <v>-0.27500000000000002</v>
          </cell>
          <cell r="D2655">
            <v>-0.38500000000000001</v>
          </cell>
        </row>
        <row r="2656">
          <cell r="C2656">
            <v>-0.27500000000000002</v>
          </cell>
          <cell r="D2656">
            <v>-0.38500000000000001</v>
          </cell>
        </row>
        <row r="2657">
          <cell r="C2657">
            <v>-0.27500000000000002</v>
          </cell>
          <cell r="D2657">
            <v>0</v>
          </cell>
        </row>
        <row r="2658">
          <cell r="C2658">
            <v>0.31496867537498474</v>
          </cell>
          <cell r="D2658">
            <v>0</v>
          </cell>
        </row>
        <row r="2659">
          <cell r="C2659">
            <v>0.46226852536201468</v>
          </cell>
          <cell r="D2659">
            <v>7.4860295653343206E-2</v>
          </cell>
        </row>
        <row r="2660">
          <cell r="C2660">
            <v>0.38553466200828557</v>
          </cell>
          <cell r="D2660">
            <v>1.2260273814201355</v>
          </cell>
        </row>
        <row r="2661">
          <cell r="C2661">
            <v>0.32511401772499093</v>
          </cell>
          <cell r="D2661">
            <v>0</v>
          </cell>
        </row>
        <row r="2662">
          <cell r="C2662">
            <v>-0.27500000000000002</v>
          </cell>
          <cell r="D2662">
            <v>-0.38500000000000001</v>
          </cell>
        </row>
        <row r="2663">
          <cell r="C2663">
            <v>1.0939778923988341</v>
          </cell>
          <cell r="D2663">
            <v>0</v>
          </cell>
        </row>
        <row r="2664">
          <cell r="C2664">
            <v>0.53501179814338673</v>
          </cell>
          <cell r="D2664">
            <v>7.0726603269577028E-3</v>
          </cell>
        </row>
        <row r="2665">
          <cell r="C2665">
            <v>-0.27500000000000002</v>
          </cell>
          <cell r="D2665">
            <v>-0.38500000000000001</v>
          </cell>
        </row>
        <row r="2666">
          <cell r="C2666">
            <v>-0.24</v>
          </cell>
          <cell r="D2666">
            <v>0</v>
          </cell>
        </row>
        <row r="2667">
          <cell r="C2667">
            <v>-0.27500000000000002</v>
          </cell>
          <cell r="D2667">
            <v>-0.38500000000000001</v>
          </cell>
        </row>
        <row r="2668">
          <cell r="C2668">
            <v>0.35701369643211367</v>
          </cell>
          <cell r="D2668">
            <v>0.42895658612251286</v>
          </cell>
        </row>
        <row r="2669">
          <cell r="C2669">
            <v>-0.27500000000000002</v>
          </cell>
          <cell r="D2669">
            <v>0</v>
          </cell>
        </row>
        <row r="2670">
          <cell r="C2670">
            <v>-0.27500000000000002</v>
          </cell>
          <cell r="D2670">
            <v>-0.38500000000000001</v>
          </cell>
        </row>
        <row r="2671">
          <cell r="C2671">
            <v>-0.27500000000000002</v>
          </cell>
          <cell r="D2671">
            <v>-0.38500000000000001</v>
          </cell>
        </row>
        <row r="2672">
          <cell r="C2672">
            <v>0.40886370539665229</v>
          </cell>
          <cell r="D2672">
            <v>0.77074970006942767</v>
          </cell>
        </row>
        <row r="2673">
          <cell r="C2673">
            <v>-0.27500000000000002</v>
          </cell>
          <cell r="D2673">
            <v>-0.38500000000000001</v>
          </cell>
        </row>
        <row r="2674">
          <cell r="C2674">
            <v>0.80340398550033565</v>
          </cell>
          <cell r="D2674">
            <v>1.8579520106315617</v>
          </cell>
        </row>
        <row r="2675">
          <cell r="C2675">
            <v>0.650298708677292</v>
          </cell>
          <cell r="D2675">
            <v>1.7168082833290099</v>
          </cell>
        </row>
        <row r="2676">
          <cell r="C2676">
            <v>-0.24</v>
          </cell>
          <cell r="D2676">
            <v>4.0174719691276548E-2</v>
          </cell>
        </row>
        <row r="2677">
          <cell r="C2677">
            <v>0.3795235931873322</v>
          </cell>
          <cell r="D2677">
            <v>0</v>
          </cell>
        </row>
        <row r="2678">
          <cell r="C2678">
            <v>-0.27500000000000002</v>
          </cell>
          <cell r="D2678">
            <v>-0.38500000000000001</v>
          </cell>
        </row>
        <row r="2679">
          <cell r="C2679">
            <v>0.13334053158760076</v>
          </cell>
          <cell r="D2679">
            <v>7.5538113713264479E-2</v>
          </cell>
        </row>
        <row r="2680">
          <cell r="C2680">
            <v>0.28560852408409121</v>
          </cell>
          <cell r="D2680">
            <v>0.22493557333946232</v>
          </cell>
        </row>
        <row r="2681">
          <cell r="C2681">
            <v>0.24850056767463682</v>
          </cell>
          <cell r="D2681">
            <v>0</v>
          </cell>
        </row>
        <row r="2682">
          <cell r="C2682">
            <v>-0.27500000000000002</v>
          </cell>
          <cell r="D2682">
            <v>-0.38500000000000001</v>
          </cell>
        </row>
        <row r="2683">
          <cell r="C2683">
            <v>0.38836304545402534</v>
          </cell>
          <cell r="D2683">
            <v>1.1483764052391052</v>
          </cell>
        </row>
        <row r="2684">
          <cell r="C2684">
            <v>0.28771154284477241</v>
          </cell>
          <cell r="D2684">
            <v>2.0739093422889716E-2</v>
          </cell>
        </row>
        <row r="2685">
          <cell r="C2685">
            <v>-0.06</v>
          </cell>
          <cell r="D2685">
            <v>0.10559874176979067</v>
          </cell>
        </row>
        <row r="2686">
          <cell r="C2686">
            <v>-0.27500000000000002</v>
          </cell>
          <cell r="D2686">
            <v>-0.27</v>
          </cell>
        </row>
        <row r="2687">
          <cell r="C2687">
            <v>0.64666703343391418</v>
          </cell>
          <cell r="D2687">
            <v>0</v>
          </cell>
        </row>
        <row r="2688">
          <cell r="C2688">
            <v>-0.27500000000000002</v>
          </cell>
          <cell r="D2688">
            <v>-0.38500000000000001</v>
          </cell>
        </row>
        <row r="2689">
          <cell r="C2689">
            <v>0.25054400563240042</v>
          </cell>
          <cell r="D2689">
            <v>0</v>
          </cell>
        </row>
        <row r="2690">
          <cell r="C2690">
            <v>-0.27500000000000002</v>
          </cell>
          <cell r="D2690">
            <v>-0.38500000000000001</v>
          </cell>
        </row>
        <row r="2691">
          <cell r="C2691">
            <v>-0.26</v>
          </cell>
          <cell r="D2691">
            <v>6.1278519034385678E-2</v>
          </cell>
        </row>
        <row r="2692">
          <cell r="C2692">
            <v>0.37094437479972842</v>
          </cell>
          <cell r="D2692">
            <v>3.086658930778504</v>
          </cell>
        </row>
        <row r="2693">
          <cell r="C2693">
            <v>-0.27500000000000002</v>
          </cell>
          <cell r="D2693">
            <v>-0.38500000000000001</v>
          </cell>
        </row>
        <row r="2694">
          <cell r="C2694">
            <v>0.45316665768623354</v>
          </cell>
          <cell r="D2694">
            <v>4.8652860522270205E-2</v>
          </cell>
        </row>
        <row r="2695">
          <cell r="C2695">
            <v>0.33748459219932558</v>
          </cell>
          <cell r="D2695">
            <v>0.50933329463005061</v>
          </cell>
        </row>
        <row r="2696">
          <cell r="C2696">
            <v>-0.27500000000000002</v>
          </cell>
          <cell r="D2696">
            <v>0</v>
          </cell>
        </row>
        <row r="2697">
          <cell r="C2697">
            <v>-0.27500000000000002</v>
          </cell>
          <cell r="D2697">
            <v>0.9298123478889464</v>
          </cell>
        </row>
        <row r="2698">
          <cell r="C2698">
            <v>-0.27500000000000002</v>
          </cell>
          <cell r="D2698">
            <v>-0.38500000000000001</v>
          </cell>
        </row>
        <row r="2699">
          <cell r="C2699">
            <v>-0.27500000000000002</v>
          </cell>
          <cell r="D2699">
            <v>-0.38500000000000001</v>
          </cell>
        </row>
        <row r="2700">
          <cell r="C2700">
            <v>-0.27500000000000002</v>
          </cell>
          <cell r="D2700">
            <v>-0.38500000000000001</v>
          </cell>
        </row>
        <row r="2701">
          <cell r="C2701">
            <v>0.43606825470924371</v>
          </cell>
          <cell r="D2701">
            <v>0</v>
          </cell>
        </row>
        <row r="2702">
          <cell r="C2702">
            <v>0.29941146969795218</v>
          </cell>
          <cell r="D2702">
            <v>0</v>
          </cell>
        </row>
        <row r="2703">
          <cell r="C2703">
            <v>0.30833212733268744</v>
          </cell>
          <cell r="D2703">
            <v>0</v>
          </cell>
        </row>
        <row r="2704">
          <cell r="C2704">
            <v>0.38948326706886283</v>
          </cell>
          <cell r="D2704">
            <v>0</v>
          </cell>
        </row>
        <row r="2705">
          <cell r="C2705">
            <v>-0.27500000000000002</v>
          </cell>
          <cell r="D2705">
            <v>-0.38500000000000001</v>
          </cell>
        </row>
        <row r="2706">
          <cell r="C2706">
            <v>0.29029062390327454</v>
          </cell>
          <cell r="D2706">
            <v>0</v>
          </cell>
        </row>
        <row r="2707">
          <cell r="C2707">
            <v>1.1134635329246521</v>
          </cell>
          <cell r="D2707">
            <v>0.48569721579551695</v>
          </cell>
        </row>
        <row r="2708">
          <cell r="C2708">
            <v>-0.27500000000000002</v>
          </cell>
          <cell r="D2708">
            <v>-0.26</v>
          </cell>
        </row>
        <row r="2709">
          <cell r="C2709">
            <v>0.32427247166633622</v>
          </cell>
          <cell r="D2709">
            <v>0</v>
          </cell>
        </row>
        <row r="2710">
          <cell r="C2710">
            <v>0.31196880936622629</v>
          </cell>
          <cell r="D2710">
            <v>1.6024693846702576E-2</v>
          </cell>
        </row>
        <row r="2711">
          <cell r="C2711">
            <v>-0.27500000000000002</v>
          </cell>
          <cell r="D2711">
            <v>-0.38500000000000001</v>
          </cell>
        </row>
        <row r="2712">
          <cell r="C2712">
            <v>0.36414548754692089</v>
          </cell>
          <cell r="D2712">
            <v>0.21327534317970279</v>
          </cell>
        </row>
        <row r="2713">
          <cell r="C2713">
            <v>-0.2</v>
          </cell>
          <cell r="D2713">
            <v>0</v>
          </cell>
        </row>
        <row r="2714">
          <cell r="C2714">
            <v>0.57899414896965018</v>
          </cell>
          <cell r="D2714">
            <v>0</v>
          </cell>
        </row>
        <row r="2715">
          <cell r="C2715">
            <v>-0.25</v>
          </cell>
          <cell r="D2715">
            <v>0</v>
          </cell>
        </row>
        <row r="2716">
          <cell r="C2716">
            <v>-0.01</v>
          </cell>
          <cell r="D2716">
            <v>0.76119958162307721</v>
          </cell>
        </row>
        <row r="2717">
          <cell r="C2717">
            <v>0.36587972044944772</v>
          </cell>
          <cell r="D2717">
            <v>0</v>
          </cell>
        </row>
        <row r="2718">
          <cell r="C2718">
            <v>-0.27500000000000002</v>
          </cell>
          <cell r="D2718">
            <v>-0.38500000000000001</v>
          </cell>
        </row>
        <row r="2719">
          <cell r="C2719">
            <v>-0.22</v>
          </cell>
          <cell r="D2719">
            <v>2.0139572024345406E-2</v>
          </cell>
        </row>
        <row r="2720">
          <cell r="C2720">
            <v>0.69897252321243286</v>
          </cell>
          <cell r="D2720">
            <v>1.8349140882492065E-3</v>
          </cell>
        </row>
        <row r="2721">
          <cell r="C2721">
            <v>-0.03</v>
          </cell>
          <cell r="D2721">
            <v>-0.04</v>
          </cell>
        </row>
        <row r="2722">
          <cell r="C2722">
            <v>-0.27500000000000002</v>
          </cell>
          <cell r="D2722">
            <v>-0.38500000000000001</v>
          </cell>
        </row>
        <row r="2723">
          <cell r="C2723">
            <v>-0.27500000000000002</v>
          </cell>
          <cell r="D2723">
            <v>-0.38500000000000001</v>
          </cell>
        </row>
        <row r="2724">
          <cell r="C2724">
            <v>-0.1</v>
          </cell>
          <cell r="D2724">
            <v>-0.12</v>
          </cell>
        </row>
        <row r="2725">
          <cell r="C2725">
            <v>-0.13</v>
          </cell>
          <cell r="D2725">
            <v>1.0687128901481631</v>
          </cell>
        </row>
        <row r="2726">
          <cell r="C2726">
            <v>0.55824999213218696</v>
          </cell>
          <cell r="D2726">
            <v>0.43566980957984924</v>
          </cell>
        </row>
        <row r="2727">
          <cell r="C2727">
            <v>-0.27500000000000002</v>
          </cell>
          <cell r="D2727">
            <v>-0.38500000000000001</v>
          </cell>
        </row>
        <row r="2728">
          <cell r="C2728">
            <v>-0.27500000000000002</v>
          </cell>
          <cell r="D2728">
            <v>-0.38500000000000001</v>
          </cell>
        </row>
        <row r="2729">
          <cell r="C2729">
            <v>-0.27500000000000002</v>
          </cell>
          <cell r="D2729">
            <v>-0.38500000000000001</v>
          </cell>
        </row>
        <row r="2730">
          <cell r="C2730">
            <v>0.15092882513999942</v>
          </cell>
          <cell r="D2730">
            <v>0</v>
          </cell>
        </row>
        <row r="2731">
          <cell r="C2731">
            <v>-0.27500000000000002</v>
          </cell>
          <cell r="D2731">
            <v>-0.15</v>
          </cell>
        </row>
        <row r="2732">
          <cell r="C2732">
            <v>0.6197684824466706</v>
          </cell>
          <cell r="D2732">
            <v>0</v>
          </cell>
        </row>
        <row r="2733">
          <cell r="C2733">
            <v>-0.27500000000000002</v>
          </cell>
          <cell r="D2733">
            <v>-0.38500000000000001</v>
          </cell>
        </row>
        <row r="2734">
          <cell r="C2734">
            <v>0.25138296484947209</v>
          </cell>
          <cell r="D2734">
            <v>0.63142916560173046</v>
          </cell>
        </row>
        <row r="2735">
          <cell r="C2735">
            <v>0.5051315724849702</v>
          </cell>
          <cell r="D2735">
            <v>0</v>
          </cell>
        </row>
        <row r="2736">
          <cell r="C2736">
            <v>-0.27500000000000002</v>
          </cell>
          <cell r="D2736">
            <v>-0.12</v>
          </cell>
        </row>
        <row r="2737">
          <cell r="C2737">
            <v>0.4413873136043549</v>
          </cell>
          <cell r="D2737">
            <v>0</v>
          </cell>
        </row>
        <row r="2738">
          <cell r="C2738">
            <v>-0.09</v>
          </cell>
          <cell r="D2738">
            <v>-0.15</v>
          </cell>
        </row>
        <row r="2739">
          <cell r="C2739">
            <v>-0.2</v>
          </cell>
          <cell r="D2739">
            <v>2.161522555351258</v>
          </cell>
        </row>
        <row r="2740">
          <cell r="C2740">
            <v>-0.22</v>
          </cell>
          <cell r="D2740">
            <v>0</v>
          </cell>
        </row>
        <row r="2741">
          <cell r="C2741">
            <v>0.44435972571372984</v>
          </cell>
          <cell r="D2741">
            <v>0.88705815076827998</v>
          </cell>
        </row>
        <row r="2742">
          <cell r="C2742">
            <v>0.58925504088401814</v>
          </cell>
          <cell r="D2742">
            <v>0</v>
          </cell>
        </row>
        <row r="2743">
          <cell r="C2743">
            <v>-0.27500000000000002</v>
          </cell>
          <cell r="D2743">
            <v>-0.38500000000000001</v>
          </cell>
        </row>
        <row r="2744">
          <cell r="C2744">
            <v>-0.27500000000000002</v>
          </cell>
          <cell r="D2744">
            <v>-0.04</v>
          </cell>
        </row>
        <row r="2745">
          <cell r="C2745">
            <v>0.4501913964748383</v>
          </cell>
          <cell r="D2745">
            <v>0</v>
          </cell>
        </row>
        <row r="2746">
          <cell r="C2746">
            <v>-0.24</v>
          </cell>
          <cell r="D2746">
            <v>2.5056034326553355E-3</v>
          </cell>
        </row>
        <row r="2747">
          <cell r="C2747">
            <v>-0.27500000000000002</v>
          </cell>
          <cell r="D2747">
            <v>-0.38500000000000001</v>
          </cell>
        </row>
        <row r="2748">
          <cell r="C2748">
            <v>0.38370123505592335</v>
          </cell>
          <cell r="D2748">
            <v>0.27264110445976264</v>
          </cell>
        </row>
        <row r="2749">
          <cell r="C2749">
            <v>-0.27500000000000002</v>
          </cell>
          <cell r="D2749">
            <v>-0.38500000000000001</v>
          </cell>
        </row>
        <row r="2750">
          <cell r="C2750">
            <v>-0.27500000000000002</v>
          </cell>
          <cell r="D2750">
            <v>-0.38500000000000001</v>
          </cell>
        </row>
        <row r="2751">
          <cell r="C2751">
            <v>-0.09</v>
          </cell>
          <cell r="D2751">
            <v>0</v>
          </cell>
        </row>
        <row r="2752">
          <cell r="C2752">
            <v>-0.27500000000000002</v>
          </cell>
          <cell r="D2752">
            <v>-0.38500000000000001</v>
          </cell>
        </row>
        <row r="2753">
          <cell r="C2753">
            <v>-0.27500000000000002</v>
          </cell>
          <cell r="D2753">
            <v>-0.38500000000000001</v>
          </cell>
        </row>
        <row r="2754">
          <cell r="C2754">
            <v>0.26962828040122988</v>
          </cell>
          <cell r="D2754">
            <v>3.2371576070785522</v>
          </cell>
        </row>
        <row r="2755">
          <cell r="C2755">
            <v>0.44149337410926826</v>
          </cell>
          <cell r="D2755">
            <v>4.1624596714973455E-2</v>
          </cell>
        </row>
        <row r="2756">
          <cell r="C2756">
            <v>0.21484677195549012</v>
          </cell>
          <cell r="D2756">
            <v>3.4839084744453436E-2</v>
          </cell>
        </row>
        <row r="2757">
          <cell r="C2757">
            <v>-0.27500000000000002</v>
          </cell>
          <cell r="D2757">
            <v>0</v>
          </cell>
        </row>
        <row r="2758">
          <cell r="C2758">
            <v>0.44277904629707332</v>
          </cell>
          <cell r="D2758">
            <v>0.20348330140113832</v>
          </cell>
        </row>
        <row r="2759">
          <cell r="C2759">
            <v>-0.27500000000000002</v>
          </cell>
          <cell r="D2759">
            <v>-0.38500000000000001</v>
          </cell>
        </row>
        <row r="2760">
          <cell r="C2760">
            <v>-0.27500000000000002</v>
          </cell>
          <cell r="D2760">
            <v>-0.38500000000000001</v>
          </cell>
        </row>
        <row r="2761">
          <cell r="C2761">
            <v>-0.16</v>
          </cell>
          <cell r="D2761">
            <v>0</v>
          </cell>
        </row>
        <row r="2762">
          <cell r="C2762">
            <v>0.30454360842704786</v>
          </cell>
          <cell r="D2762">
            <v>0</v>
          </cell>
        </row>
        <row r="2763">
          <cell r="C2763">
            <v>0.16655078530311587</v>
          </cell>
          <cell r="D2763">
            <v>0.37313378453254709</v>
          </cell>
        </row>
        <row r="2764">
          <cell r="C2764">
            <v>0.27791418433189397</v>
          </cell>
          <cell r="D2764">
            <v>0</v>
          </cell>
        </row>
        <row r="2765">
          <cell r="C2765">
            <v>-0.11</v>
          </cell>
          <cell r="D2765">
            <v>0.45231513381004329</v>
          </cell>
        </row>
        <row r="2766">
          <cell r="C2766">
            <v>0.33332553505897533</v>
          </cell>
          <cell r="D2766">
            <v>2.487909495830536E-2</v>
          </cell>
        </row>
        <row r="2767">
          <cell r="C2767">
            <v>-0.27500000000000002</v>
          </cell>
          <cell r="D2767">
            <v>-0.38500000000000001</v>
          </cell>
        </row>
        <row r="2768">
          <cell r="C2768">
            <v>0.70126775503158578</v>
          </cell>
          <cell r="D2768">
            <v>4.9803736805915835E-2</v>
          </cell>
        </row>
        <row r="2769">
          <cell r="C2769">
            <v>-0.27500000000000002</v>
          </cell>
          <cell r="D2769">
            <v>-0.38500000000000001</v>
          </cell>
        </row>
        <row r="2770">
          <cell r="C2770">
            <v>-0.27500000000000002</v>
          </cell>
          <cell r="D2770">
            <v>-0.38500000000000001</v>
          </cell>
        </row>
        <row r="2771">
          <cell r="C2771">
            <v>-0.04</v>
          </cell>
          <cell r="D2771">
            <v>1.0275656104087829</v>
          </cell>
        </row>
        <row r="2772">
          <cell r="C2772">
            <v>0.9231447100639345</v>
          </cell>
          <cell r="D2772">
            <v>0</v>
          </cell>
        </row>
        <row r="2773">
          <cell r="C2773">
            <v>-0.27500000000000002</v>
          </cell>
          <cell r="D2773">
            <v>-0.38500000000000001</v>
          </cell>
        </row>
        <row r="2774">
          <cell r="C2774">
            <v>-0.27500000000000002</v>
          </cell>
          <cell r="D2774">
            <v>-0.38500000000000001</v>
          </cell>
        </row>
        <row r="2775">
          <cell r="C2775">
            <v>-0.27500000000000002</v>
          </cell>
          <cell r="D2775">
            <v>-0.38500000000000001</v>
          </cell>
        </row>
        <row r="2776">
          <cell r="C2776">
            <v>1.7386013627052308</v>
          </cell>
          <cell r="D2776">
            <v>1.6987393975257878</v>
          </cell>
        </row>
        <row r="2777">
          <cell r="C2777">
            <v>-0.27500000000000002</v>
          </cell>
          <cell r="D2777">
            <v>-0.18</v>
          </cell>
        </row>
        <row r="2778">
          <cell r="C2778">
            <v>-0.27500000000000002</v>
          </cell>
          <cell r="D2778">
            <v>-0.25</v>
          </cell>
        </row>
        <row r="2779">
          <cell r="C2779">
            <v>0.51323377490043631</v>
          </cell>
          <cell r="D2779">
            <v>0</v>
          </cell>
        </row>
        <row r="2780">
          <cell r="C2780">
            <v>-0.05</v>
          </cell>
          <cell r="D2780">
            <v>0.56198557019233708</v>
          </cell>
        </row>
        <row r="2781">
          <cell r="C2781">
            <v>-0.27500000000000002</v>
          </cell>
          <cell r="D2781">
            <v>-0.38500000000000001</v>
          </cell>
        </row>
        <row r="2782">
          <cell r="C2782">
            <v>-0.21</v>
          </cell>
          <cell r="D2782">
            <v>3.9899185299873366E-2</v>
          </cell>
        </row>
        <row r="2783">
          <cell r="C2783">
            <v>-0.27500000000000002</v>
          </cell>
          <cell r="D2783">
            <v>-0.38500000000000001</v>
          </cell>
        </row>
        <row r="2784">
          <cell r="C2784">
            <v>-0.27500000000000002</v>
          </cell>
          <cell r="D2784">
            <v>-0.38500000000000001</v>
          </cell>
        </row>
        <row r="2785">
          <cell r="C2785">
            <v>0.28327915072441112</v>
          </cell>
          <cell r="D2785">
            <v>3.0949255824089052E-2</v>
          </cell>
        </row>
        <row r="2786">
          <cell r="C2786">
            <v>0.51264747977256786</v>
          </cell>
          <cell r="D2786">
            <v>0.51165894865989681</v>
          </cell>
        </row>
        <row r="2787">
          <cell r="C2787">
            <v>-0.1</v>
          </cell>
          <cell r="D2787">
            <v>0.6124874413013458</v>
          </cell>
        </row>
        <row r="2788">
          <cell r="C2788">
            <v>2.2311482667922977</v>
          </cell>
          <cell r="D2788">
            <v>0.88996924161911006</v>
          </cell>
        </row>
        <row r="2789">
          <cell r="C2789">
            <v>0.38338579535484318</v>
          </cell>
          <cell r="D2789">
            <v>1.0226324200630188E-2</v>
          </cell>
        </row>
        <row r="2790">
          <cell r="C2790">
            <v>-0.27500000000000002</v>
          </cell>
          <cell r="D2790">
            <v>-0.38500000000000001</v>
          </cell>
        </row>
        <row r="2791">
          <cell r="C2791">
            <v>-0.13</v>
          </cell>
          <cell r="D2791">
            <v>7.6203617453575151E-2</v>
          </cell>
        </row>
        <row r="2792">
          <cell r="C2792">
            <v>-0.01</v>
          </cell>
          <cell r="D2792">
            <v>0</v>
          </cell>
        </row>
        <row r="2793">
          <cell r="C2793">
            <v>-0.27500000000000002</v>
          </cell>
          <cell r="D2793">
            <v>-0.38500000000000001</v>
          </cell>
        </row>
        <row r="2794">
          <cell r="C2794">
            <v>0.53266435265541079</v>
          </cell>
          <cell r="D2794">
            <v>0.55347362160682667</v>
          </cell>
        </row>
        <row r="2795">
          <cell r="C2795">
            <v>-0.27500000000000002</v>
          </cell>
          <cell r="D2795">
            <v>-0.38500000000000001</v>
          </cell>
        </row>
        <row r="2796">
          <cell r="C2796">
            <v>-0.27500000000000002</v>
          </cell>
          <cell r="D2796">
            <v>-0.13</v>
          </cell>
        </row>
        <row r="2797">
          <cell r="C2797">
            <v>-0.27500000000000002</v>
          </cell>
          <cell r="D2797">
            <v>0.49376454949378967</v>
          </cell>
        </row>
        <row r="2798">
          <cell r="C2798">
            <v>-0.21</v>
          </cell>
          <cell r="D2798">
            <v>0</v>
          </cell>
        </row>
        <row r="2799">
          <cell r="C2799">
            <v>-0.27500000000000002</v>
          </cell>
          <cell r="D2799">
            <v>-0.38500000000000001</v>
          </cell>
        </row>
        <row r="2800">
          <cell r="C2800">
            <v>0.38743763566017153</v>
          </cell>
          <cell r="D2800">
            <v>3.2005861401557922E-2</v>
          </cell>
        </row>
        <row r="2801">
          <cell r="C2801">
            <v>-0.27500000000000002</v>
          </cell>
          <cell r="D2801">
            <v>-0.38500000000000001</v>
          </cell>
        </row>
        <row r="2802">
          <cell r="C2802">
            <v>0.24213015437126159</v>
          </cell>
          <cell r="D2802">
            <v>0</v>
          </cell>
        </row>
        <row r="2803">
          <cell r="C2803">
            <v>-0.27500000000000002</v>
          </cell>
          <cell r="D2803">
            <v>-0.19</v>
          </cell>
        </row>
        <row r="2804">
          <cell r="C2804">
            <v>1.011287796497345</v>
          </cell>
          <cell r="D2804">
            <v>0</v>
          </cell>
        </row>
        <row r="2805">
          <cell r="C2805">
            <v>0.46331120133399972</v>
          </cell>
          <cell r="D2805">
            <v>0</v>
          </cell>
        </row>
        <row r="2806">
          <cell r="C2806">
            <v>0.3158021032810211</v>
          </cell>
          <cell r="D2806">
            <v>0</v>
          </cell>
        </row>
        <row r="2807">
          <cell r="C2807">
            <v>-0.27500000000000002</v>
          </cell>
          <cell r="D2807">
            <v>-0.38500000000000001</v>
          </cell>
        </row>
        <row r="2808">
          <cell r="C2808">
            <v>-0.27500000000000002</v>
          </cell>
          <cell r="D2808">
            <v>0.91087270975112911</v>
          </cell>
        </row>
        <row r="2809">
          <cell r="C2809">
            <v>0.48950037360191334</v>
          </cell>
          <cell r="D2809">
            <v>0.27041710019111642</v>
          </cell>
        </row>
        <row r="2810">
          <cell r="C2810">
            <v>-0.12</v>
          </cell>
          <cell r="D2810">
            <v>-0.23</v>
          </cell>
        </row>
        <row r="2811">
          <cell r="C2811">
            <v>-0.27500000000000002</v>
          </cell>
          <cell r="D2811">
            <v>-0.38500000000000001</v>
          </cell>
        </row>
        <row r="2812">
          <cell r="C2812">
            <v>-0.27500000000000002</v>
          </cell>
          <cell r="D2812">
            <v>-0.24</v>
          </cell>
        </row>
        <row r="2813">
          <cell r="C2813">
            <v>0.42219722867012033</v>
          </cell>
          <cell r="D2813">
            <v>0</v>
          </cell>
        </row>
        <row r="2814">
          <cell r="C2814">
            <v>-0.09</v>
          </cell>
          <cell r="D2814">
            <v>0.33216831088066112</v>
          </cell>
        </row>
        <row r="2815">
          <cell r="C2815">
            <v>0.23994204401969907</v>
          </cell>
          <cell r="D2815">
            <v>0</v>
          </cell>
        </row>
        <row r="2816">
          <cell r="C2816">
            <v>-0.27500000000000002</v>
          </cell>
          <cell r="D2816">
            <v>-0.38500000000000001</v>
          </cell>
        </row>
        <row r="2817">
          <cell r="C2817">
            <v>-0.27500000000000002</v>
          </cell>
          <cell r="D2817">
            <v>3.9802917838096627E-2</v>
          </cell>
        </row>
        <row r="2818">
          <cell r="C2818">
            <v>0.6104949295520784</v>
          </cell>
          <cell r="D2818">
            <v>1.6794472813606267</v>
          </cell>
        </row>
        <row r="2819">
          <cell r="C2819">
            <v>-0.27500000000000002</v>
          </cell>
          <cell r="D2819">
            <v>-0.38500000000000001</v>
          </cell>
        </row>
        <row r="2820">
          <cell r="C2820">
            <v>-0.27500000000000002</v>
          </cell>
          <cell r="D2820">
            <v>-0.38500000000000001</v>
          </cell>
        </row>
        <row r="2821">
          <cell r="C2821">
            <v>0.5000357806682586</v>
          </cell>
          <cell r="D2821">
            <v>0</v>
          </cell>
        </row>
        <row r="2822">
          <cell r="C2822">
            <v>0</v>
          </cell>
          <cell r="D2822">
            <v>0.15902646183967592</v>
          </cell>
        </row>
        <row r="2823">
          <cell r="C2823">
            <v>-0.22</v>
          </cell>
          <cell r="D2823">
            <v>-0.16</v>
          </cell>
        </row>
        <row r="2824">
          <cell r="C2824">
            <v>0.52372626662254329</v>
          </cell>
          <cell r="D2824">
            <v>0</v>
          </cell>
        </row>
        <row r="2825">
          <cell r="C2825">
            <v>-0.27500000000000002</v>
          </cell>
          <cell r="D2825">
            <v>-0.38500000000000001</v>
          </cell>
        </row>
        <row r="2826">
          <cell r="C2826">
            <v>-0.27500000000000002</v>
          </cell>
          <cell r="D2826">
            <v>-0.03</v>
          </cell>
        </row>
        <row r="2827">
          <cell r="C2827">
            <v>-0.27500000000000002</v>
          </cell>
          <cell r="D2827">
            <v>-7.0000000000000007E-2</v>
          </cell>
        </row>
        <row r="2828">
          <cell r="C2828">
            <v>-0.27500000000000002</v>
          </cell>
          <cell r="D2828">
            <v>-0.38500000000000001</v>
          </cell>
        </row>
        <row r="2829">
          <cell r="C2829">
            <v>-0.27500000000000002</v>
          </cell>
          <cell r="D2829">
            <v>-0.38500000000000001</v>
          </cell>
        </row>
        <row r="2830">
          <cell r="C2830">
            <v>-0.06</v>
          </cell>
          <cell r="D2830">
            <v>0.194750303030014</v>
          </cell>
        </row>
        <row r="2831">
          <cell r="C2831">
            <v>-0.11</v>
          </cell>
          <cell r="D2831">
            <v>0</v>
          </cell>
        </row>
        <row r="2832">
          <cell r="C2832">
            <v>0.70076540708541879</v>
          </cell>
          <cell r="D2832">
            <v>1.0459678292274472</v>
          </cell>
        </row>
        <row r="2833">
          <cell r="C2833">
            <v>-0.27500000000000002</v>
          </cell>
          <cell r="D2833">
            <v>0</v>
          </cell>
        </row>
        <row r="2834">
          <cell r="C2834">
            <v>-0.13</v>
          </cell>
          <cell r="D2834">
            <v>0.60744039416313189</v>
          </cell>
        </row>
        <row r="2835">
          <cell r="C2835">
            <v>-0.27500000000000002</v>
          </cell>
          <cell r="D2835">
            <v>-0.38500000000000001</v>
          </cell>
        </row>
        <row r="2836">
          <cell r="C2836">
            <v>0.49724145531654362</v>
          </cell>
          <cell r="D2836">
            <v>2.383545339107513E-2</v>
          </cell>
        </row>
        <row r="2837">
          <cell r="C2837">
            <v>1.5036871790885928</v>
          </cell>
          <cell r="D2837">
            <v>3.0158713102340702</v>
          </cell>
        </row>
        <row r="2838">
          <cell r="C2838">
            <v>-0.27500000000000002</v>
          </cell>
          <cell r="D2838">
            <v>1.9720685720443725</v>
          </cell>
        </row>
        <row r="2839">
          <cell r="C2839">
            <v>-0.27500000000000002</v>
          </cell>
          <cell r="D2839">
            <v>-0.08</v>
          </cell>
        </row>
        <row r="2840">
          <cell r="C2840">
            <v>-0.27500000000000002</v>
          </cell>
          <cell r="D2840">
            <v>-0.38500000000000001</v>
          </cell>
        </row>
        <row r="2841">
          <cell r="C2841">
            <v>-0.27</v>
          </cell>
          <cell r="D2841">
            <v>0.4887163579463959</v>
          </cell>
        </row>
        <row r="2842">
          <cell r="C2842">
            <v>-0.18</v>
          </cell>
          <cell r="D2842">
            <v>1.5728927016258241</v>
          </cell>
        </row>
        <row r="2843">
          <cell r="C2843">
            <v>0.44353088736534108</v>
          </cell>
          <cell r="D2843">
            <v>1.4257798075675969</v>
          </cell>
        </row>
        <row r="2844">
          <cell r="C2844">
            <v>-0.27500000000000002</v>
          </cell>
          <cell r="D2844">
            <v>-0.11</v>
          </cell>
        </row>
        <row r="2845">
          <cell r="C2845">
            <v>-0.27500000000000002</v>
          </cell>
          <cell r="D2845">
            <v>-0.38500000000000001</v>
          </cell>
        </row>
        <row r="2846">
          <cell r="C2846">
            <v>-0.27500000000000002</v>
          </cell>
          <cell r="D2846">
            <v>-0.21</v>
          </cell>
        </row>
        <row r="2847">
          <cell r="C2847">
            <v>0.52647433876991279</v>
          </cell>
          <cell r="D2847">
            <v>0</v>
          </cell>
        </row>
        <row r="2848">
          <cell r="C2848">
            <v>-0.1</v>
          </cell>
          <cell r="D2848">
            <v>-0.11</v>
          </cell>
        </row>
        <row r="2849">
          <cell r="C2849">
            <v>-0.27500000000000002</v>
          </cell>
          <cell r="D2849">
            <v>-0.38500000000000001</v>
          </cell>
        </row>
        <row r="2850">
          <cell r="C2850">
            <v>-0.27500000000000002</v>
          </cell>
          <cell r="D2850">
            <v>-0.38500000000000001</v>
          </cell>
        </row>
        <row r="2851">
          <cell r="C2851">
            <v>-0.09</v>
          </cell>
          <cell r="D2851">
            <v>0</v>
          </cell>
        </row>
        <row r="2852">
          <cell r="C2852">
            <v>0.4888101279735565</v>
          </cell>
          <cell r="D2852">
            <v>0.75782173871994019</v>
          </cell>
        </row>
        <row r="2853">
          <cell r="C2853">
            <v>-0.27500000000000002</v>
          </cell>
          <cell r="D2853">
            <v>-0.38500000000000001</v>
          </cell>
        </row>
        <row r="2854">
          <cell r="C2854">
            <v>-0.25</v>
          </cell>
          <cell r="D2854">
            <v>0.72749639749526995</v>
          </cell>
        </row>
        <row r="2855">
          <cell r="C2855">
            <v>-0.22</v>
          </cell>
          <cell r="D2855">
            <v>1.4519854664802552</v>
          </cell>
        </row>
        <row r="2856">
          <cell r="C2856">
            <v>0.41089627146720886</v>
          </cell>
          <cell r="D2856">
            <v>0</v>
          </cell>
        </row>
        <row r="2857">
          <cell r="C2857">
            <v>-0.01</v>
          </cell>
          <cell r="D2857">
            <v>0.42377187609672551</v>
          </cell>
        </row>
        <row r="2858">
          <cell r="C2858">
            <v>-0.05</v>
          </cell>
          <cell r="D2858">
            <v>7.3871329426765456E-2</v>
          </cell>
        </row>
        <row r="2859">
          <cell r="C2859">
            <v>1.206660187244416</v>
          </cell>
          <cell r="D2859">
            <v>1.0636189341545104</v>
          </cell>
        </row>
        <row r="2860">
          <cell r="C2860">
            <v>-0.27500000000000002</v>
          </cell>
          <cell r="D2860">
            <v>-0.38500000000000001</v>
          </cell>
        </row>
        <row r="2861">
          <cell r="C2861">
            <v>-0.18</v>
          </cell>
          <cell r="D2861">
            <v>1.0369491457939148</v>
          </cell>
        </row>
        <row r="2862">
          <cell r="C2862">
            <v>-0.27500000000000002</v>
          </cell>
          <cell r="D2862">
            <v>-0.38500000000000001</v>
          </cell>
        </row>
        <row r="2863">
          <cell r="C2863">
            <v>-0.22</v>
          </cell>
          <cell r="D2863">
            <v>0</v>
          </cell>
        </row>
        <row r="2864">
          <cell r="C2864">
            <v>-0.27500000000000002</v>
          </cell>
          <cell r="D2864">
            <v>-0.38500000000000001</v>
          </cell>
        </row>
        <row r="2865">
          <cell r="C2865">
            <v>-0.27500000000000002</v>
          </cell>
          <cell r="D2865">
            <v>-0.38500000000000001</v>
          </cell>
        </row>
        <row r="2866">
          <cell r="C2866">
            <v>-0.27500000000000002</v>
          </cell>
          <cell r="D2866">
            <v>-0.24</v>
          </cell>
        </row>
        <row r="2867">
          <cell r="C2867">
            <v>-0.27500000000000002</v>
          </cell>
          <cell r="D2867">
            <v>-0.38500000000000001</v>
          </cell>
        </row>
        <row r="2868">
          <cell r="C2868">
            <v>-0.27500000000000002</v>
          </cell>
          <cell r="D2868">
            <v>-0.38500000000000001</v>
          </cell>
        </row>
        <row r="2869">
          <cell r="C2869">
            <v>-0.27500000000000002</v>
          </cell>
          <cell r="D2869">
            <v>-0.18</v>
          </cell>
        </row>
        <row r="2870">
          <cell r="C2870">
            <v>-0.27500000000000002</v>
          </cell>
          <cell r="D2870">
            <v>-0.38500000000000001</v>
          </cell>
        </row>
        <row r="2871">
          <cell r="C2871">
            <v>-0.09</v>
          </cell>
          <cell r="D2871">
            <v>0</v>
          </cell>
        </row>
        <row r="2872">
          <cell r="C2872">
            <v>-0.27500000000000002</v>
          </cell>
          <cell r="D2872">
            <v>-0.16</v>
          </cell>
        </row>
        <row r="2873">
          <cell r="C2873">
            <v>-0.27500000000000002</v>
          </cell>
          <cell r="D2873">
            <v>-0.38500000000000001</v>
          </cell>
        </row>
        <row r="2874">
          <cell r="C2874">
            <v>-0.27500000000000002</v>
          </cell>
          <cell r="D2874">
            <v>0.43824154734611509</v>
          </cell>
        </row>
        <row r="2875">
          <cell r="C2875">
            <v>-0.27500000000000002</v>
          </cell>
          <cell r="D2875">
            <v>-0.38500000000000001</v>
          </cell>
        </row>
        <row r="2876">
          <cell r="C2876">
            <v>0.68046900629997253</v>
          </cell>
          <cell r="D2876">
            <v>0</v>
          </cell>
        </row>
        <row r="2877">
          <cell r="C2877">
            <v>-0.27500000000000002</v>
          </cell>
          <cell r="D2877">
            <v>-0.38500000000000001</v>
          </cell>
        </row>
        <row r="2878">
          <cell r="C2878">
            <v>0.43201259970664974</v>
          </cell>
          <cell r="D2878">
            <v>0.22094108462333678</v>
          </cell>
        </row>
        <row r="2879">
          <cell r="C2879">
            <v>0.45495230555534361</v>
          </cell>
          <cell r="D2879">
            <v>0.75587211847305302</v>
          </cell>
        </row>
        <row r="2880">
          <cell r="C2880">
            <v>-0.27500000000000002</v>
          </cell>
          <cell r="D2880">
            <v>-0.38500000000000001</v>
          </cell>
        </row>
        <row r="2881">
          <cell r="C2881">
            <v>0.37437891364097586</v>
          </cell>
          <cell r="D2881">
            <v>0</v>
          </cell>
        </row>
        <row r="2882">
          <cell r="C2882">
            <v>0.40829628109931937</v>
          </cell>
          <cell r="D2882">
            <v>0</v>
          </cell>
        </row>
        <row r="2883">
          <cell r="C2883">
            <v>0.25722059607505798</v>
          </cell>
          <cell r="D2883">
            <v>0</v>
          </cell>
        </row>
        <row r="2884">
          <cell r="C2884">
            <v>-0.27500000000000002</v>
          </cell>
          <cell r="D2884">
            <v>0.34645105004310617</v>
          </cell>
        </row>
        <row r="2885">
          <cell r="C2885">
            <v>0.86541451215744014</v>
          </cell>
          <cell r="D2885">
            <v>9.4985756278038014E-2</v>
          </cell>
        </row>
        <row r="2886">
          <cell r="C2886">
            <v>-0.27500000000000002</v>
          </cell>
          <cell r="D2886">
            <v>-0.38500000000000001</v>
          </cell>
        </row>
        <row r="2887">
          <cell r="C2887">
            <v>-0.27500000000000002</v>
          </cell>
          <cell r="D2887">
            <v>-0.1</v>
          </cell>
        </row>
        <row r="2888">
          <cell r="C2888">
            <v>-0.27500000000000002</v>
          </cell>
          <cell r="D2888">
            <v>-0.38500000000000001</v>
          </cell>
        </row>
        <row r="2889">
          <cell r="C2889">
            <v>-0.26</v>
          </cell>
          <cell r="D2889">
            <v>0.76239975690841666</v>
          </cell>
        </row>
        <row r="2890">
          <cell r="C2890">
            <v>-0.01</v>
          </cell>
          <cell r="D2890">
            <v>1.2554887175559999</v>
          </cell>
        </row>
        <row r="2891">
          <cell r="C2891">
            <v>-0.2</v>
          </cell>
          <cell r="D2891">
            <v>0.85194903612136841</v>
          </cell>
        </row>
        <row r="2892">
          <cell r="C2892">
            <v>0.56771917939186101</v>
          </cell>
          <cell r="D2892">
            <v>0</v>
          </cell>
        </row>
        <row r="2893">
          <cell r="C2893">
            <v>-0.14000000000000001</v>
          </cell>
          <cell r="D2893">
            <v>3.8465812802314758E-2</v>
          </cell>
        </row>
        <row r="2894">
          <cell r="C2894">
            <v>-0.22</v>
          </cell>
          <cell r="D2894">
            <v>0.51413912177085896</v>
          </cell>
        </row>
        <row r="2895">
          <cell r="C2895">
            <v>-0.16</v>
          </cell>
          <cell r="D2895">
            <v>0</v>
          </cell>
        </row>
        <row r="2896">
          <cell r="C2896">
            <v>0.43969686627387994</v>
          </cell>
          <cell r="D2896">
            <v>0</v>
          </cell>
        </row>
        <row r="2897">
          <cell r="C2897">
            <v>-0.27500000000000002</v>
          </cell>
          <cell r="D2897">
            <v>-0.38500000000000001</v>
          </cell>
        </row>
        <row r="2898">
          <cell r="C2898">
            <v>-0.27500000000000002</v>
          </cell>
          <cell r="D2898">
            <v>-0.38500000000000001</v>
          </cell>
        </row>
        <row r="2899">
          <cell r="C2899">
            <v>0.55043517947196974</v>
          </cell>
          <cell r="D2899">
            <v>0</v>
          </cell>
        </row>
        <row r="2900">
          <cell r="C2900">
            <v>-0.27500000000000002</v>
          </cell>
          <cell r="D2900">
            <v>-0.38500000000000001</v>
          </cell>
        </row>
        <row r="2901">
          <cell r="C2901">
            <v>-0.27500000000000002</v>
          </cell>
          <cell r="D2901">
            <v>-0.38500000000000001</v>
          </cell>
        </row>
        <row r="2902">
          <cell r="C2902">
            <v>-0.27500000000000002</v>
          </cell>
          <cell r="D2902">
            <v>-0.1</v>
          </cell>
        </row>
        <row r="2903">
          <cell r="C2903">
            <v>-0.27500000000000002</v>
          </cell>
          <cell r="D2903">
            <v>-0.03</v>
          </cell>
        </row>
        <row r="2904">
          <cell r="C2904">
            <v>0.99870902299880981</v>
          </cell>
          <cell r="D2904">
            <v>6.4276963472366345E-3</v>
          </cell>
        </row>
        <row r="2905">
          <cell r="C2905">
            <v>-0.11</v>
          </cell>
          <cell r="D2905">
            <v>3.0583939790725712</v>
          </cell>
        </row>
        <row r="2906">
          <cell r="C2906">
            <v>0.29216812252998359</v>
          </cell>
          <cell r="D2906">
            <v>6.2107226252555839E-2</v>
          </cell>
        </row>
        <row r="2907">
          <cell r="C2907">
            <v>-0.09</v>
          </cell>
          <cell r="D2907">
            <v>0</v>
          </cell>
        </row>
        <row r="2908">
          <cell r="C2908">
            <v>-7.0000000000000007E-2</v>
          </cell>
          <cell r="D2908">
            <v>0</v>
          </cell>
        </row>
        <row r="2909">
          <cell r="C2909">
            <v>-0.27500000000000002</v>
          </cell>
          <cell r="D2909">
            <v>-0.38500000000000001</v>
          </cell>
        </row>
        <row r="2910">
          <cell r="C2910">
            <v>-0.18</v>
          </cell>
          <cell r="D2910">
            <v>-0.03</v>
          </cell>
        </row>
        <row r="2911">
          <cell r="C2911">
            <v>-0.27500000000000002</v>
          </cell>
          <cell r="D2911">
            <v>-0.27</v>
          </cell>
        </row>
        <row r="2912">
          <cell r="C2912">
            <v>-0.27500000000000002</v>
          </cell>
          <cell r="D2912">
            <v>-0.38500000000000001</v>
          </cell>
        </row>
        <row r="2913">
          <cell r="C2913">
            <v>0.76142779588699327</v>
          </cell>
          <cell r="D2913">
            <v>2.655213177204133E-2</v>
          </cell>
        </row>
        <row r="2914">
          <cell r="C2914">
            <v>0</v>
          </cell>
          <cell r="D2914">
            <v>1.2156793713569642</v>
          </cell>
        </row>
        <row r="2915">
          <cell r="C2915">
            <v>-0.27500000000000002</v>
          </cell>
          <cell r="D2915">
            <v>-0.08</v>
          </cell>
        </row>
        <row r="2916">
          <cell r="C2916">
            <v>-0.27500000000000002</v>
          </cell>
          <cell r="D2916">
            <v>-0.2</v>
          </cell>
        </row>
        <row r="2917">
          <cell r="C2917">
            <v>-0.27500000000000002</v>
          </cell>
          <cell r="D2917">
            <v>-0.18</v>
          </cell>
        </row>
        <row r="2918">
          <cell r="C2918">
            <v>0.60081818699836731</v>
          </cell>
          <cell r="D2918">
            <v>0</v>
          </cell>
        </row>
        <row r="2919">
          <cell r="C2919">
            <v>0.8580880284309389</v>
          </cell>
          <cell r="D2919">
            <v>0.35366746783256531</v>
          </cell>
        </row>
        <row r="2920">
          <cell r="C2920">
            <v>-0.27500000000000002</v>
          </cell>
          <cell r="D2920">
            <v>-0.38500000000000001</v>
          </cell>
        </row>
        <row r="2921">
          <cell r="C2921">
            <v>0.47923082709312426</v>
          </cell>
          <cell r="D2921">
            <v>0</v>
          </cell>
        </row>
        <row r="2922">
          <cell r="C2922">
            <v>0.46133996844291691</v>
          </cell>
          <cell r="D2922">
            <v>0</v>
          </cell>
        </row>
        <row r="2923">
          <cell r="C2923">
            <v>-0.27500000000000002</v>
          </cell>
          <cell r="D2923">
            <v>-0.38500000000000001</v>
          </cell>
        </row>
        <row r="2924">
          <cell r="C2924">
            <v>-0.27500000000000002</v>
          </cell>
          <cell r="D2924">
            <v>-0.15</v>
          </cell>
        </row>
        <row r="2925">
          <cell r="C2925">
            <v>-0.27500000000000002</v>
          </cell>
          <cell r="D2925">
            <v>-0.11</v>
          </cell>
        </row>
        <row r="2926">
          <cell r="C2926">
            <v>-0.12</v>
          </cell>
          <cell r="D2926">
            <v>-0.02</v>
          </cell>
        </row>
        <row r="2927">
          <cell r="C2927">
            <v>0.51938231587409978</v>
          </cell>
          <cell r="D2927">
            <v>0</v>
          </cell>
        </row>
        <row r="2928">
          <cell r="C2928">
            <v>-0.27500000000000002</v>
          </cell>
          <cell r="D2928">
            <v>-0.38500000000000001</v>
          </cell>
        </row>
        <row r="2929">
          <cell r="C2929">
            <v>0.64654465317726151</v>
          </cell>
          <cell r="D2929">
            <v>4.3483844399452215E-2</v>
          </cell>
        </row>
        <row r="2930">
          <cell r="C2930">
            <v>-0.27500000000000002</v>
          </cell>
          <cell r="D2930">
            <v>-0.38500000000000001</v>
          </cell>
        </row>
        <row r="2931">
          <cell r="C2931">
            <v>-0.27500000000000002</v>
          </cell>
          <cell r="D2931">
            <v>-0.38500000000000001</v>
          </cell>
        </row>
        <row r="2932">
          <cell r="C2932">
            <v>-0.27500000000000002</v>
          </cell>
          <cell r="D2932">
            <v>-0.38500000000000001</v>
          </cell>
        </row>
        <row r="2933">
          <cell r="C2933">
            <v>-0.27500000000000002</v>
          </cell>
          <cell r="D2933">
            <v>-0.38500000000000001</v>
          </cell>
        </row>
        <row r="2934">
          <cell r="C2934">
            <v>0.1891712367534637</v>
          </cell>
          <cell r="D2934">
            <v>0</v>
          </cell>
        </row>
        <row r="2935">
          <cell r="C2935">
            <v>0.61683850884437563</v>
          </cell>
          <cell r="D2935">
            <v>3.3565077185630801E-2</v>
          </cell>
        </row>
        <row r="2936">
          <cell r="C2936">
            <v>-0.27500000000000002</v>
          </cell>
          <cell r="D2936">
            <v>-0.38500000000000001</v>
          </cell>
        </row>
        <row r="2937">
          <cell r="C2937">
            <v>0.28628367781639097</v>
          </cell>
          <cell r="D2937">
            <v>7.8620818257331845E-2</v>
          </cell>
        </row>
        <row r="2938">
          <cell r="C2938">
            <v>-0.27500000000000002</v>
          </cell>
          <cell r="D2938">
            <v>-0.38500000000000001</v>
          </cell>
        </row>
        <row r="2939">
          <cell r="C2939">
            <v>-0.27500000000000002</v>
          </cell>
          <cell r="D2939">
            <v>-0.38500000000000001</v>
          </cell>
        </row>
        <row r="2940">
          <cell r="C2940">
            <v>-0.27500000000000002</v>
          </cell>
          <cell r="D2940">
            <v>-0.38500000000000001</v>
          </cell>
        </row>
        <row r="2941">
          <cell r="C2941">
            <v>-0.27500000000000002</v>
          </cell>
          <cell r="D2941">
            <v>-0.38500000000000001</v>
          </cell>
        </row>
        <row r="2942">
          <cell r="C2942">
            <v>0.72625871896743788</v>
          </cell>
          <cell r="D2942">
            <v>0</v>
          </cell>
        </row>
        <row r="2943">
          <cell r="C2943">
            <v>-0.14000000000000001</v>
          </cell>
          <cell r="D2943">
            <v>-0.04</v>
          </cell>
        </row>
        <row r="2944">
          <cell r="C2944">
            <v>-0.27500000000000002</v>
          </cell>
          <cell r="D2944">
            <v>0</v>
          </cell>
        </row>
        <row r="2945">
          <cell r="C2945">
            <v>-0.1</v>
          </cell>
          <cell r="D2945">
            <v>4.3028154969215401E-2</v>
          </cell>
        </row>
        <row r="2946">
          <cell r="C2946">
            <v>-0.2</v>
          </cell>
          <cell r="D2946">
            <v>4.3445298075675973E-2</v>
          </cell>
        </row>
        <row r="2947">
          <cell r="C2947">
            <v>0.13356127142906191</v>
          </cell>
          <cell r="D2947">
            <v>0.16226097941398621</v>
          </cell>
        </row>
        <row r="2948">
          <cell r="C2948">
            <v>-0.27500000000000002</v>
          </cell>
          <cell r="D2948">
            <v>-0.38500000000000001</v>
          </cell>
        </row>
        <row r="2949">
          <cell r="C2949">
            <v>-0.27500000000000002</v>
          </cell>
          <cell r="D2949">
            <v>-0.38500000000000001</v>
          </cell>
        </row>
        <row r="2950">
          <cell r="C2950">
            <v>-0.27500000000000002</v>
          </cell>
          <cell r="D2950">
            <v>-0.38500000000000001</v>
          </cell>
        </row>
        <row r="2951">
          <cell r="C2951">
            <v>-0.25</v>
          </cell>
          <cell r="D2951">
            <v>0.78763393163681039</v>
          </cell>
        </row>
        <row r="2952">
          <cell r="C2952">
            <v>-0.27500000000000002</v>
          </cell>
          <cell r="D2952">
            <v>-0.38500000000000001</v>
          </cell>
        </row>
        <row r="2953">
          <cell r="C2953">
            <v>-0.05</v>
          </cell>
          <cell r="D2953">
            <v>1.1197280287742615</v>
          </cell>
        </row>
        <row r="2954">
          <cell r="C2954">
            <v>0.25778998732566838</v>
          </cell>
          <cell r="D2954">
            <v>1.5492398619651797</v>
          </cell>
        </row>
        <row r="2955">
          <cell r="C2955">
            <v>-0.27500000000000002</v>
          </cell>
          <cell r="D2955">
            <v>-0.38500000000000001</v>
          </cell>
        </row>
        <row r="2956">
          <cell r="C2956">
            <v>0.69361187219619747</v>
          </cell>
          <cell r="D2956">
            <v>0.25124889016151442</v>
          </cell>
        </row>
        <row r="2957">
          <cell r="C2957">
            <v>-0.27500000000000002</v>
          </cell>
          <cell r="D2957">
            <v>0.57329747080802917</v>
          </cell>
        </row>
        <row r="2958">
          <cell r="C2958">
            <v>0.13380183577537533</v>
          </cell>
          <cell r="D2958">
            <v>3.2654765248298648E-2</v>
          </cell>
        </row>
        <row r="2959">
          <cell r="C2959">
            <v>0.60330058932304409</v>
          </cell>
          <cell r="D2959">
            <v>0.45970556139945995</v>
          </cell>
        </row>
        <row r="2960">
          <cell r="C2960">
            <v>-0.27500000000000002</v>
          </cell>
          <cell r="D2960">
            <v>-0.38500000000000001</v>
          </cell>
        </row>
        <row r="2961">
          <cell r="C2961">
            <v>-0.27500000000000002</v>
          </cell>
          <cell r="D2961">
            <v>-0.38500000000000001</v>
          </cell>
        </row>
        <row r="2962">
          <cell r="C2962">
            <v>1.2070060610771183</v>
          </cell>
          <cell r="D2962">
            <v>2.7502279043197633</v>
          </cell>
        </row>
        <row r="2963">
          <cell r="C2963">
            <v>-0.27500000000000002</v>
          </cell>
          <cell r="D2963">
            <v>-0.38500000000000001</v>
          </cell>
        </row>
        <row r="2964">
          <cell r="C2964">
            <v>-0.27500000000000002</v>
          </cell>
          <cell r="D2964">
            <v>-0.38500000000000001</v>
          </cell>
        </row>
        <row r="2965">
          <cell r="C2965">
            <v>-0.27500000000000002</v>
          </cell>
          <cell r="D2965">
            <v>-0.38500000000000001</v>
          </cell>
        </row>
        <row r="2966">
          <cell r="C2966">
            <v>-0.27500000000000002</v>
          </cell>
          <cell r="D2966">
            <v>-0.25</v>
          </cell>
        </row>
        <row r="2967">
          <cell r="C2967">
            <v>-0.11</v>
          </cell>
          <cell r="D2967">
            <v>0</v>
          </cell>
        </row>
        <row r="2968">
          <cell r="C2968">
            <v>-0.17</v>
          </cell>
          <cell r="D2968">
            <v>0</v>
          </cell>
        </row>
        <row r="2969">
          <cell r="C2969">
            <v>-0.27</v>
          </cell>
          <cell r="D2969">
            <v>9.9942308664321911E-2</v>
          </cell>
        </row>
        <row r="2970">
          <cell r="C2970">
            <v>0.52278415560722358</v>
          </cell>
          <cell r="D2970">
            <v>1.7772539019584657</v>
          </cell>
        </row>
        <row r="2971">
          <cell r="C2971">
            <v>-0.27500000000000002</v>
          </cell>
          <cell r="D2971">
            <v>-0.38500000000000001</v>
          </cell>
        </row>
        <row r="2972">
          <cell r="C2972">
            <v>0.38646667599678031</v>
          </cell>
          <cell r="D2972">
            <v>1.6795183062553409</v>
          </cell>
        </row>
        <row r="2973">
          <cell r="C2973">
            <v>0.34216216206550598</v>
          </cell>
          <cell r="D2973">
            <v>0</v>
          </cell>
        </row>
        <row r="2974">
          <cell r="C2974">
            <v>0.48536711335182192</v>
          </cell>
          <cell r="D2974">
            <v>1.0998478531837462E-2</v>
          </cell>
        </row>
        <row r="2975">
          <cell r="C2975">
            <v>-0.27500000000000002</v>
          </cell>
          <cell r="D2975">
            <v>-0.38500000000000001</v>
          </cell>
        </row>
        <row r="2976">
          <cell r="C2976">
            <v>-0.27500000000000002</v>
          </cell>
          <cell r="D2976">
            <v>-0.38500000000000001</v>
          </cell>
        </row>
        <row r="2977">
          <cell r="C2977">
            <v>-0.27500000000000002</v>
          </cell>
          <cell r="D2977">
            <v>-0.38500000000000001</v>
          </cell>
        </row>
        <row r="2978">
          <cell r="C2978">
            <v>-0.27500000000000002</v>
          </cell>
          <cell r="D2978">
            <v>-0.38500000000000001</v>
          </cell>
        </row>
        <row r="2979">
          <cell r="C2979">
            <v>-0.27500000000000002</v>
          </cell>
          <cell r="D2979">
            <v>-0.38500000000000001</v>
          </cell>
        </row>
        <row r="2980">
          <cell r="C2980">
            <v>-0.27500000000000002</v>
          </cell>
          <cell r="D2980">
            <v>-0.38500000000000001</v>
          </cell>
        </row>
        <row r="2981">
          <cell r="C2981">
            <v>-0.27500000000000002</v>
          </cell>
          <cell r="D2981">
            <v>-0.23</v>
          </cell>
        </row>
        <row r="2982">
          <cell r="C2982">
            <v>-0.19</v>
          </cell>
          <cell r="D2982">
            <v>1.8145609259605409</v>
          </cell>
        </row>
        <row r="2983">
          <cell r="C2983">
            <v>0.25507567524909958</v>
          </cell>
          <cell r="D2983">
            <v>0</v>
          </cell>
        </row>
        <row r="2984">
          <cell r="C2984">
            <v>-0.27500000000000002</v>
          </cell>
          <cell r="D2984">
            <v>-0.19</v>
          </cell>
        </row>
        <row r="2985">
          <cell r="C2985">
            <v>-0.27500000000000002</v>
          </cell>
          <cell r="D2985">
            <v>-0.23</v>
          </cell>
        </row>
        <row r="2986">
          <cell r="C2986">
            <v>-0.08</v>
          </cell>
          <cell r="D2986">
            <v>0.60890344977378852</v>
          </cell>
        </row>
        <row r="2987">
          <cell r="C2987">
            <v>-0.27500000000000002</v>
          </cell>
          <cell r="D2987">
            <v>-0.13</v>
          </cell>
        </row>
        <row r="2988">
          <cell r="C2988">
            <v>-0.27500000000000002</v>
          </cell>
          <cell r="D2988">
            <v>-0.38500000000000001</v>
          </cell>
        </row>
        <row r="2989">
          <cell r="C2989">
            <v>-0.04</v>
          </cell>
          <cell r="D2989">
            <v>0</v>
          </cell>
        </row>
        <row r="2990">
          <cell r="C2990">
            <v>-0.27500000000000002</v>
          </cell>
          <cell r="D2990">
            <v>-0.11</v>
          </cell>
        </row>
        <row r="2991">
          <cell r="C2991">
            <v>0.52750914692878736</v>
          </cell>
          <cell r="D2991">
            <v>2.020598864555359</v>
          </cell>
        </row>
        <row r="2992">
          <cell r="C2992">
            <v>-0.27</v>
          </cell>
          <cell r="D2992">
            <v>1.4500461459159852</v>
          </cell>
        </row>
        <row r="2993">
          <cell r="C2993">
            <v>-0.14000000000000001</v>
          </cell>
          <cell r="D2993">
            <v>0.34897485375404358</v>
          </cell>
        </row>
        <row r="2994">
          <cell r="C2994">
            <v>-0.27500000000000002</v>
          </cell>
          <cell r="D2994">
            <v>-0.38500000000000001</v>
          </cell>
        </row>
        <row r="2995">
          <cell r="C2995">
            <v>-0.27500000000000002</v>
          </cell>
          <cell r="D2995">
            <v>-0.38500000000000001</v>
          </cell>
        </row>
        <row r="2996">
          <cell r="C2996">
            <v>0</v>
          </cell>
          <cell r="D2996">
            <v>0</v>
          </cell>
        </row>
        <row r="2997">
          <cell r="C2997">
            <v>0.50994842648506133</v>
          </cell>
          <cell r="D2997">
            <v>7.6528021693229684E-2</v>
          </cell>
        </row>
        <row r="2998">
          <cell r="C2998">
            <v>-0.27500000000000002</v>
          </cell>
          <cell r="D2998">
            <v>-0.02</v>
          </cell>
        </row>
        <row r="2999">
          <cell r="C2999">
            <v>0.73948408365249629</v>
          </cell>
          <cell r="D2999">
            <v>0.5304241597652436</v>
          </cell>
        </row>
        <row r="3000">
          <cell r="C3000">
            <v>-0.27500000000000002</v>
          </cell>
          <cell r="D3000">
            <v>-0.38500000000000001</v>
          </cell>
        </row>
        <row r="3001">
          <cell r="C3001">
            <v>0.784429919719696</v>
          </cell>
          <cell r="D3001">
            <v>0.44665462374687204</v>
          </cell>
        </row>
        <row r="3002">
          <cell r="C3002">
            <v>-0.21</v>
          </cell>
          <cell r="D3002">
            <v>0</v>
          </cell>
        </row>
        <row r="3003">
          <cell r="C3003">
            <v>0.39811928868293767</v>
          </cell>
          <cell r="D3003">
            <v>0.33508531451225287</v>
          </cell>
        </row>
        <row r="3004">
          <cell r="C3004">
            <v>-0.27500000000000002</v>
          </cell>
          <cell r="D3004">
            <v>-0.38500000000000001</v>
          </cell>
        </row>
        <row r="3005">
          <cell r="C3005">
            <v>-0.27</v>
          </cell>
          <cell r="D3005">
            <v>0.21557700037956237</v>
          </cell>
        </row>
        <row r="3006">
          <cell r="C3006">
            <v>-0.27500000000000002</v>
          </cell>
          <cell r="D3006">
            <v>-0.23</v>
          </cell>
        </row>
        <row r="3007">
          <cell r="C3007">
            <v>-0.27500000000000002</v>
          </cell>
          <cell r="D3007">
            <v>-0.38500000000000001</v>
          </cell>
        </row>
        <row r="3008">
          <cell r="C3008">
            <v>-0.27500000000000002</v>
          </cell>
          <cell r="D3008">
            <v>-0.38500000000000001</v>
          </cell>
        </row>
        <row r="3009">
          <cell r="C3009">
            <v>0.22636644244194032</v>
          </cell>
          <cell r="D3009">
            <v>0</v>
          </cell>
        </row>
        <row r="3010">
          <cell r="C3010">
            <v>0.64811026453971865</v>
          </cell>
          <cell r="D3010">
            <v>0</v>
          </cell>
        </row>
        <row r="3011">
          <cell r="C3011">
            <v>0.36610631346702582</v>
          </cell>
          <cell r="D3011">
            <v>0</v>
          </cell>
        </row>
        <row r="3012">
          <cell r="C3012">
            <v>-0.27500000000000002</v>
          </cell>
          <cell r="D3012">
            <v>-0.38500000000000001</v>
          </cell>
        </row>
        <row r="3013">
          <cell r="C3013">
            <v>-0.01</v>
          </cell>
          <cell r="D3013">
            <v>0</v>
          </cell>
        </row>
        <row r="3014">
          <cell r="C3014">
            <v>-0.27500000000000002</v>
          </cell>
          <cell r="D3014">
            <v>-0.38500000000000001</v>
          </cell>
        </row>
        <row r="3015">
          <cell r="C3015">
            <v>-0.27500000000000002</v>
          </cell>
          <cell r="D3015">
            <v>-0.38500000000000001</v>
          </cell>
        </row>
        <row r="3016">
          <cell r="C3016">
            <v>-0.27500000000000002</v>
          </cell>
          <cell r="D3016">
            <v>-0.38500000000000001</v>
          </cell>
        </row>
        <row r="3017">
          <cell r="C3017">
            <v>-0.27500000000000002</v>
          </cell>
          <cell r="D3017">
            <v>-0.38500000000000001</v>
          </cell>
        </row>
        <row r="3018">
          <cell r="C3018">
            <v>0.62357018589973467</v>
          </cell>
          <cell r="D3018">
            <v>0</v>
          </cell>
        </row>
        <row r="3019">
          <cell r="C3019">
            <v>-0.27500000000000002</v>
          </cell>
          <cell r="D3019">
            <v>-0.38500000000000001</v>
          </cell>
        </row>
        <row r="3020">
          <cell r="C3020">
            <v>0.26969223618507387</v>
          </cell>
          <cell r="D3020">
            <v>0</v>
          </cell>
        </row>
        <row r="3021">
          <cell r="C3021">
            <v>2.6075371503829965</v>
          </cell>
          <cell r="D3021">
            <v>2.7982218027114869</v>
          </cell>
        </row>
        <row r="3022">
          <cell r="C3022">
            <v>-0.17</v>
          </cell>
          <cell r="D3022">
            <v>-0.22</v>
          </cell>
        </row>
        <row r="3023">
          <cell r="C3023">
            <v>-0.27500000000000002</v>
          </cell>
          <cell r="D3023">
            <v>-0.22</v>
          </cell>
        </row>
        <row r="3024">
          <cell r="C3024">
            <v>0.73177906274795546</v>
          </cell>
          <cell r="D3024">
            <v>0</v>
          </cell>
        </row>
        <row r="3025">
          <cell r="C3025">
            <v>-0.27500000000000002</v>
          </cell>
          <cell r="D3025">
            <v>-0.16</v>
          </cell>
        </row>
        <row r="3026">
          <cell r="C3026">
            <v>-0.27500000000000002</v>
          </cell>
          <cell r="D3026">
            <v>-0.38500000000000001</v>
          </cell>
        </row>
        <row r="3027">
          <cell r="C3027">
            <v>0.55587953925132749</v>
          </cell>
          <cell r="D3027">
            <v>1.1939178586006167</v>
          </cell>
        </row>
        <row r="3028">
          <cell r="C3028">
            <v>-0.27500000000000002</v>
          </cell>
          <cell r="D3028">
            <v>-0.13</v>
          </cell>
        </row>
        <row r="3029">
          <cell r="C3029">
            <v>-0.27500000000000002</v>
          </cell>
          <cell r="D3029">
            <v>-0.38500000000000001</v>
          </cell>
        </row>
        <row r="3030">
          <cell r="C3030">
            <v>0.43472042679786682</v>
          </cell>
          <cell r="D3030">
            <v>0</v>
          </cell>
        </row>
        <row r="3031">
          <cell r="C3031">
            <v>0.48491616845130925</v>
          </cell>
          <cell r="D3031">
            <v>0.40644885897636418</v>
          </cell>
        </row>
        <row r="3032">
          <cell r="C3032">
            <v>-0.27500000000000002</v>
          </cell>
          <cell r="D3032">
            <v>-0.38500000000000001</v>
          </cell>
        </row>
        <row r="3033">
          <cell r="C3033">
            <v>-0.08</v>
          </cell>
          <cell r="D3033">
            <v>1.3682743906974791E-2</v>
          </cell>
        </row>
        <row r="3034">
          <cell r="C3034">
            <v>-0.27500000000000002</v>
          </cell>
          <cell r="D3034">
            <v>-0.38500000000000001</v>
          </cell>
        </row>
        <row r="3035">
          <cell r="C3035">
            <v>-0.05</v>
          </cell>
          <cell r="D3035">
            <v>0</v>
          </cell>
        </row>
        <row r="3036">
          <cell r="C3036">
            <v>-0.27500000000000002</v>
          </cell>
          <cell r="D3036">
            <v>-0.38500000000000001</v>
          </cell>
        </row>
        <row r="3037">
          <cell r="C3037">
            <v>-0.27500000000000002</v>
          </cell>
          <cell r="D3037">
            <v>-0.02</v>
          </cell>
        </row>
        <row r="3038">
          <cell r="C3038">
            <v>-0.27500000000000002</v>
          </cell>
          <cell r="D3038">
            <v>1.8977156281471255E-2</v>
          </cell>
        </row>
        <row r="3039">
          <cell r="C3039">
            <v>-0.27500000000000002</v>
          </cell>
          <cell r="D3039">
            <v>-0.38500000000000001</v>
          </cell>
        </row>
        <row r="3040">
          <cell r="C3040">
            <v>-0.17</v>
          </cell>
          <cell r="D3040">
            <v>0</v>
          </cell>
        </row>
        <row r="3041">
          <cell r="C3041">
            <v>-0.27500000000000002</v>
          </cell>
          <cell r="D3041">
            <v>-0.38500000000000001</v>
          </cell>
        </row>
        <row r="3042">
          <cell r="C3042">
            <v>-0.22</v>
          </cell>
          <cell r="D3042">
            <v>-0.27</v>
          </cell>
        </row>
        <row r="3043">
          <cell r="C3043">
            <v>-0.27500000000000002</v>
          </cell>
          <cell r="D3043">
            <v>-0.05</v>
          </cell>
        </row>
        <row r="3044">
          <cell r="C3044">
            <v>0.33664843440055847</v>
          </cell>
          <cell r="D3044">
            <v>0</v>
          </cell>
        </row>
        <row r="3045">
          <cell r="C3045">
            <v>-0.27500000000000002</v>
          </cell>
          <cell r="D3045">
            <v>-0.38500000000000001</v>
          </cell>
        </row>
        <row r="3046">
          <cell r="C3046">
            <v>-0.2</v>
          </cell>
          <cell r="D3046">
            <v>0.10395651459693908</v>
          </cell>
        </row>
        <row r="3047">
          <cell r="C3047">
            <v>0.5225192368030549</v>
          </cell>
          <cell r="D3047">
            <v>0</v>
          </cell>
        </row>
        <row r="3048">
          <cell r="C3048">
            <v>-0.1</v>
          </cell>
          <cell r="D3048">
            <v>1.4179489254951478</v>
          </cell>
        </row>
        <row r="3049">
          <cell r="C3049">
            <v>-0.25</v>
          </cell>
          <cell r="D3049">
            <v>0.76361366510391226</v>
          </cell>
        </row>
        <row r="3050">
          <cell r="C3050">
            <v>-0.27500000000000002</v>
          </cell>
          <cell r="D3050">
            <v>-0.38500000000000001</v>
          </cell>
        </row>
        <row r="3051">
          <cell r="C3051">
            <v>0.66437355875968929</v>
          </cell>
          <cell r="D3051">
            <v>0</v>
          </cell>
        </row>
        <row r="3052">
          <cell r="C3052">
            <v>0.65350030064582854</v>
          </cell>
          <cell r="D3052">
            <v>0</v>
          </cell>
        </row>
        <row r="3053">
          <cell r="C3053">
            <v>-0.03</v>
          </cell>
          <cell r="D3053">
            <v>0</v>
          </cell>
        </row>
        <row r="3054">
          <cell r="C3054">
            <v>0.76516681909561157</v>
          </cell>
          <cell r="D3054">
            <v>5.1370677351951596E-2</v>
          </cell>
        </row>
        <row r="3055">
          <cell r="C3055">
            <v>0.3904907166957855</v>
          </cell>
          <cell r="D3055">
            <v>0.27904903292655947</v>
          </cell>
        </row>
        <row r="3056">
          <cell r="C3056">
            <v>0.40885069966316223</v>
          </cell>
          <cell r="D3056">
            <v>0</v>
          </cell>
        </row>
        <row r="3057">
          <cell r="C3057">
            <v>0.54717283844947817</v>
          </cell>
          <cell r="D3057">
            <v>0.44468861222267153</v>
          </cell>
        </row>
        <row r="3058">
          <cell r="C3058">
            <v>-0.1</v>
          </cell>
          <cell r="D3058">
            <v>3.4416911005973813E-2</v>
          </cell>
        </row>
        <row r="3059">
          <cell r="C3059">
            <v>-0.27500000000000002</v>
          </cell>
          <cell r="D3059">
            <v>-0.38500000000000001</v>
          </cell>
        </row>
        <row r="3060">
          <cell r="C3060">
            <v>-0.27500000000000002</v>
          </cell>
          <cell r="D3060">
            <v>-0.38500000000000001</v>
          </cell>
        </row>
        <row r="3061">
          <cell r="C3061">
            <v>-0.27500000000000002</v>
          </cell>
          <cell r="D3061">
            <v>-0.05</v>
          </cell>
        </row>
        <row r="3062">
          <cell r="C3062">
            <v>1.9471129179000854</v>
          </cell>
          <cell r="D3062">
            <v>0.77543278932571402</v>
          </cell>
        </row>
        <row r="3063">
          <cell r="C3063">
            <v>-0.05</v>
          </cell>
          <cell r="D3063">
            <v>2.2478479623794558</v>
          </cell>
        </row>
        <row r="3064">
          <cell r="C3064">
            <v>-0.27500000000000002</v>
          </cell>
          <cell r="D3064">
            <v>-0.38500000000000001</v>
          </cell>
        </row>
        <row r="3065">
          <cell r="C3065">
            <v>-0.27500000000000002</v>
          </cell>
          <cell r="D3065">
            <v>-0.2</v>
          </cell>
        </row>
        <row r="3066">
          <cell r="C3066">
            <v>-0.27500000000000002</v>
          </cell>
          <cell r="D3066">
            <v>-0.38500000000000001</v>
          </cell>
        </row>
        <row r="3067">
          <cell r="C3067">
            <v>-0.27500000000000002</v>
          </cell>
          <cell r="D3067">
            <v>-0.38500000000000001</v>
          </cell>
        </row>
        <row r="3068">
          <cell r="C3068">
            <v>-0.27500000000000002</v>
          </cell>
          <cell r="D3068">
            <v>-0.38500000000000001</v>
          </cell>
        </row>
        <row r="3069">
          <cell r="C3069">
            <v>-0.27500000000000002</v>
          </cell>
          <cell r="D3069">
            <v>-0.05</v>
          </cell>
        </row>
        <row r="3070">
          <cell r="C3070">
            <v>0.42831878066062934</v>
          </cell>
          <cell r="D3070">
            <v>0.2667246997356415</v>
          </cell>
        </row>
        <row r="3071">
          <cell r="C3071">
            <v>-0.27500000000000002</v>
          </cell>
          <cell r="D3071">
            <v>-0.38500000000000001</v>
          </cell>
        </row>
        <row r="3072">
          <cell r="C3072">
            <v>0.54279609322547906</v>
          </cell>
          <cell r="D3072">
            <v>1.4434672951698304</v>
          </cell>
        </row>
        <row r="3073">
          <cell r="C3073">
            <v>0.80952111482620248</v>
          </cell>
          <cell r="D3073">
            <v>0</v>
          </cell>
        </row>
        <row r="3074">
          <cell r="C3074">
            <v>-0.05</v>
          </cell>
          <cell r="D3074">
            <v>3.3302488923072818E-2</v>
          </cell>
        </row>
        <row r="3075">
          <cell r="C3075">
            <v>-0.15</v>
          </cell>
          <cell r="D3075">
            <v>4.6760241985321054</v>
          </cell>
        </row>
        <row r="3076">
          <cell r="C3076">
            <v>0.42122115492820744</v>
          </cell>
          <cell r="D3076">
            <v>0</v>
          </cell>
        </row>
        <row r="3077">
          <cell r="C3077">
            <v>0.52395843863487246</v>
          </cell>
          <cell r="D3077">
            <v>0.73168245553970346</v>
          </cell>
        </row>
        <row r="3078">
          <cell r="C3078">
            <v>0.54914714694023137</v>
          </cell>
          <cell r="D3078">
            <v>0.2718042075634004</v>
          </cell>
        </row>
        <row r="3079">
          <cell r="C3079">
            <v>0.88529840707778917</v>
          </cell>
          <cell r="D3079">
            <v>0</v>
          </cell>
        </row>
        <row r="3080">
          <cell r="C3080">
            <v>-0.27500000000000002</v>
          </cell>
          <cell r="D3080">
            <v>-0.38500000000000001</v>
          </cell>
        </row>
        <row r="3081">
          <cell r="C3081">
            <v>0.89844127893447867</v>
          </cell>
          <cell r="D3081">
            <v>1.1046247124671937</v>
          </cell>
        </row>
        <row r="3082">
          <cell r="C3082">
            <v>-0.27500000000000002</v>
          </cell>
          <cell r="D3082">
            <v>-0.04</v>
          </cell>
        </row>
        <row r="3083">
          <cell r="C3083">
            <v>0.38415204882621767</v>
          </cell>
          <cell r="D3083">
            <v>0</v>
          </cell>
        </row>
        <row r="3084">
          <cell r="C3084">
            <v>0.46384672522544868</v>
          </cell>
          <cell r="D3084">
            <v>1.3890920519828798</v>
          </cell>
        </row>
        <row r="3085">
          <cell r="C3085">
            <v>0.26234328150749209</v>
          </cell>
          <cell r="D3085">
            <v>0</v>
          </cell>
        </row>
        <row r="3086">
          <cell r="C3086">
            <v>-0.16</v>
          </cell>
          <cell r="D3086">
            <v>0.43799921870231628</v>
          </cell>
        </row>
        <row r="3087">
          <cell r="C3087">
            <v>-0.27500000000000002</v>
          </cell>
          <cell r="D3087">
            <v>-0.38500000000000001</v>
          </cell>
        </row>
        <row r="3088">
          <cell r="C3088">
            <v>0.33739786744117728</v>
          </cell>
          <cell r="D3088">
            <v>4.5862099528312689E-2</v>
          </cell>
        </row>
        <row r="3089">
          <cell r="C3089">
            <v>-0.27500000000000002</v>
          </cell>
          <cell r="D3089">
            <v>-0.38500000000000001</v>
          </cell>
        </row>
        <row r="3090">
          <cell r="C3090">
            <v>-0.27500000000000002</v>
          </cell>
          <cell r="D3090">
            <v>-0.38500000000000001</v>
          </cell>
        </row>
        <row r="3091">
          <cell r="C3091">
            <v>-0.19</v>
          </cell>
          <cell r="D3091">
            <v>2.0200827717781065E-2</v>
          </cell>
        </row>
        <row r="3092">
          <cell r="C3092">
            <v>-0.27500000000000002</v>
          </cell>
          <cell r="D3092">
            <v>-0.38500000000000001</v>
          </cell>
        </row>
        <row r="3093">
          <cell r="C3093">
            <v>0.56123314499855037</v>
          </cell>
          <cell r="D3093">
            <v>6.7309948801994327E-2</v>
          </cell>
        </row>
        <row r="3094">
          <cell r="C3094">
            <v>-0.04</v>
          </cell>
          <cell r="D3094">
            <v>0.70537306070327754</v>
          </cell>
        </row>
        <row r="3095">
          <cell r="C3095">
            <v>-0.27500000000000002</v>
          </cell>
          <cell r="D3095">
            <v>-0.38500000000000001</v>
          </cell>
        </row>
        <row r="3096">
          <cell r="C3096">
            <v>-0.27500000000000002</v>
          </cell>
          <cell r="D3096">
            <v>-0.13</v>
          </cell>
        </row>
        <row r="3097">
          <cell r="C3097">
            <v>-0.27500000000000002</v>
          </cell>
          <cell r="D3097">
            <v>0.23997468352317805</v>
          </cell>
        </row>
        <row r="3098">
          <cell r="C3098">
            <v>-0.27500000000000002</v>
          </cell>
          <cell r="D3098">
            <v>-0.38500000000000001</v>
          </cell>
        </row>
        <row r="3099">
          <cell r="C3099">
            <v>0.59964573979377755</v>
          </cell>
          <cell r="D3099">
            <v>5.8575835824012767E-2</v>
          </cell>
        </row>
        <row r="3100">
          <cell r="C3100">
            <v>0.22303342223167416</v>
          </cell>
          <cell r="D3100">
            <v>7.0653584599494945E-2</v>
          </cell>
        </row>
        <row r="3101">
          <cell r="C3101">
            <v>0.40065626502037055</v>
          </cell>
          <cell r="D3101">
            <v>0.78299530744552603</v>
          </cell>
        </row>
        <row r="3102">
          <cell r="C3102">
            <v>-0.27500000000000002</v>
          </cell>
          <cell r="D3102">
            <v>0</v>
          </cell>
        </row>
        <row r="3103">
          <cell r="C3103">
            <v>-0.27500000000000002</v>
          </cell>
          <cell r="D3103">
            <v>-0.38500000000000001</v>
          </cell>
        </row>
        <row r="3104">
          <cell r="C3104">
            <v>-0.27500000000000002</v>
          </cell>
          <cell r="D3104">
            <v>-0.38500000000000001</v>
          </cell>
        </row>
        <row r="3105">
          <cell r="C3105">
            <v>-0.14000000000000001</v>
          </cell>
          <cell r="D3105">
            <v>7.3091523647308358</v>
          </cell>
        </row>
        <row r="3106">
          <cell r="C3106">
            <v>-0.27500000000000002</v>
          </cell>
          <cell r="D3106">
            <v>-0.38500000000000001</v>
          </cell>
        </row>
        <row r="3107">
          <cell r="C3107">
            <v>0.64525652527809163</v>
          </cell>
          <cell r="D3107">
            <v>0</v>
          </cell>
        </row>
        <row r="3108">
          <cell r="C3108">
            <v>0.38282584547996523</v>
          </cell>
          <cell r="D3108">
            <v>8.36222469806671E-3</v>
          </cell>
        </row>
        <row r="3109">
          <cell r="C3109">
            <v>0.19889745116233826</v>
          </cell>
          <cell r="D3109">
            <v>0</v>
          </cell>
        </row>
        <row r="3110">
          <cell r="C3110">
            <v>-0.16</v>
          </cell>
          <cell r="D3110">
            <v>0</v>
          </cell>
        </row>
        <row r="3111">
          <cell r="C3111">
            <v>-0.27500000000000002</v>
          </cell>
          <cell r="D3111">
            <v>-0.38500000000000001</v>
          </cell>
        </row>
        <row r="3112">
          <cell r="C3112">
            <v>-0.27500000000000002</v>
          </cell>
          <cell r="D3112">
            <v>-0.38500000000000001</v>
          </cell>
        </row>
        <row r="3113">
          <cell r="C3113">
            <v>0.53894562125206014</v>
          </cell>
          <cell r="D3113">
            <v>8.5234394669532768E-2</v>
          </cell>
        </row>
        <row r="3114">
          <cell r="C3114">
            <v>-0.27500000000000002</v>
          </cell>
          <cell r="D3114">
            <v>-0.38500000000000001</v>
          </cell>
        </row>
        <row r="3115">
          <cell r="C3115">
            <v>0.40329607129096989</v>
          </cell>
          <cell r="D3115">
            <v>0</v>
          </cell>
        </row>
        <row r="3116">
          <cell r="C3116">
            <v>-0.27500000000000002</v>
          </cell>
          <cell r="D3116">
            <v>-0.17</v>
          </cell>
        </row>
        <row r="3117">
          <cell r="C3117">
            <v>0.4318040788173676</v>
          </cell>
          <cell r="D3117">
            <v>0.21973935961723323</v>
          </cell>
        </row>
        <row r="3118">
          <cell r="C3118">
            <v>0.24991686940193181</v>
          </cell>
          <cell r="D3118">
            <v>0</v>
          </cell>
        </row>
        <row r="3119">
          <cell r="C3119">
            <v>0.34694340825080872</v>
          </cell>
          <cell r="D3119">
            <v>0</v>
          </cell>
        </row>
        <row r="3120">
          <cell r="C3120">
            <v>0.58877494931221019</v>
          </cell>
          <cell r="D3120">
            <v>3.0618983983993528</v>
          </cell>
        </row>
        <row r="3121">
          <cell r="C3121">
            <v>0.83676563501358037</v>
          </cell>
          <cell r="D3121">
            <v>2.487610876560211E-2</v>
          </cell>
        </row>
        <row r="3122">
          <cell r="C3122">
            <v>-0.27500000000000002</v>
          </cell>
          <cell r="D3122">
            <v>-0.38500000000000001</v>
          </cell>
        </row>
        <row r="3123">
          <cell r="C3123">
            <v>-0.27500000000000002</v>
          </cell>
          <cell r="D3123">
            <v>-0.38500000000000001</v>
          </cell>
        </row>
        <row r="3124">
          <cell r="C3124">
            <v>-0.27500000000000002</v>
          </cell>
          <cell r="D3124">
            <v>-0.38500000000000001</v>
          </cell>
        </row>
        <row r="3125">
          <cell r="C3125">
            <v>-0.27500000000000002</v>
          </cell>
          <cell r="D3125">
            <v>-0.38500000000000001</v>
          </cell>
        </row>
        <row r="3126">
          <cell r="C3126">
            <v>-0.27500000000000002</v>
          </cell>
          <cell r="D3126">
            <v>-0.38500000000000001</v>
          </cell>
        </row>
        <row r="3127">
          <cell r="C3127">
            <v>-0.06</v>
          </cell>
          <cell r="D3127">
            <v>0</v>
          </cell>
        </row>
        <row r="3128">
          <cell r="C3128">
            <v>0.55356383919715879</v>
          </cell>
          <cell r="D3128">
            <v>0</v>
          </cell>
        </row>
        <row r="3129">
          <cell r="C3129">
            <v>-7.0000000000000007E-2</v>
          </cell>
          <cell r="D3129">
            <v>1.3179346919059757E-2</v>
          </cell>
        </row>
        <row r="3130">
          <cell r="C3130">
            <v>-0.27500000000000002</v>
          </cell>
          <cell r="D3130">
            <v>-0.23</v>
          </cell>
        </row>
        <row r="3131">
          <cell r="C3131">
            <v>-0.27500000000000002</v>
          </cell>
          <cell r="D3131">
            <v>-0.38500000000000001</v>
          </cell>
        </row>
        <row r="3132">
          <cell r="C3132">
            <v>-0.27500000000000002</v>
          </cell>
          <cell r="D3132">
            <v>-0.38500000000000001</v>
          </cell>
        </row>
        <row r="3133">
          <cell r="C3133">
            <v>-0.18</v>
          </cell>
          <cell r="D3133">
            <v>0.85998636484146096</v>
          </cell>
        </row>
        <row r="3134">
          <cell r="C3134">
            <v>-0.12</v>
          </cell>
          <cell r="D3134">
            <v>0</v>
          </cell>
        </row>
        <row r="3135">
          <cell r="C3135">
            <v>0.17348093390464789</v>
          </cell>
          <cell r="D3135">
            <v>0</v>
          </cell>
        </row>
        <row r="3136">
          <cell r="C3136">
            <v>0.38472940325737004</v>
          </cell>
          <cell r="D3136">
            <v>0</v>
          </cell>
        </row>
        <row r="3137">
          <cell r="C3137">
            <v>0.66747441887855519</v>
          </cell>
          <cell r="D3137">
            <v>0</v>
          </cell>
        </row>
        <row r="3138">
          <cell r="C3138">
            <v>-0.27500000000000002</v>
          </cell>
          <cell r="D3138">
            <v>-0.38500000000000001</v>
          </cell>
        </row>
        <row r="3139">
          <cell r="C3139">
            <v>-0.27500000000000002</v>
          </cell>
          <cell r="D3139">
            <v>-0.38500000000000001</v>
          </cell>
        </row>
        <row r="3140">
          <cell r="C3140">
            <v>-0.13</v>
          </cell>
          <cell r="D3140">
            <v>1.452108991146088</v>
          </cell>
        </row>
        <row r="3141">
          <cell r="C3141">
            <v>-0.22</v>
          </cell>
          <cell r="D3141">
            <v>1.5881967663764955</v>
          </cell>
        </row>
        <row r="3142">
          <cell r="C3142">
            <v>-0.27500000000000002</v>
          </cell>
          <cell r="D3142">
            <v>-0.09</v>
          </cell>
        </row>
        <row r="3143">
          <cell r="C3143">
            <v>-0.09</v>
          </cell>
          <cell r="D3143">
            <v>2.339915335178375E-2</v>
          </cell>
        </row>
        <row r="3144">
          <cell r="C3144">
            <v>-0.06</v>
          </cell>
          <cell r="D3144">
            <v>0.23807676434516911</v>
          </cell>
        </row>
        <row r="3145">
          <cell r="C3145">
            <v>0.29142381548881535</v>
          </cell>
          <cell r="D3145">
            <v>5.421863496303557E-2</v>
          </cell>
        </row>
        <row r="3146">
          <cell r="C3146">
            <v>0.72798227071762089</v>
          </cell>
          <cell r="D3146">
            <v>2.5207177877426159</v>
          </cell>
        </row>
        <row r="3147">
          <cell r="C3147">
            <v>0.46197057366371153</v>
          </cell>
          <cell r="D3147">
            <v>4.2285171151161205E-2</v>
          </cell>
        </row>
        <row r="3148">
          <cell r="C3148">
            <v>-0.27500000000000002</v>
          </cell>
          <cell r="D3148">
            <v>-0.04</v>
          </cell>
        </row>
        <row r="3149">
          <cell r="C3149">
            <v>-0.11</v>
          </cell>
          <cell r="D3149">
            <v>-0.2</v>
          </cell>
        </row>
        <row r="3150">
          <cell r="C3150">
            <v>-0.27500000000000002</v>
          </cell>
          <cell r="D3150">
            <v>-0.38500000000000001</v>
          </cell>
        </row>
        <row r="3151">
          <cell r="C3151">
            <v>-0.27500000000000002</v>
          </cell>
          <cell r="D3151">
            <v>-0.38500000000000001</v>
          </cell>
        </row>
        <row r="3152">
          <cell r="C3152">
            <v>-0.18</v>
          </cell>
          <cell r="D3152">
            <v>0</v>
          </cell>
        </row>
        <row r="3153">
          <cell r="C3153">
            <v>-0.27500000000000002</v>
          </cell>
          <cell r="D3153">
            <v>-0.38500000000000001</v>
          </cell>
        </row>
        <row r="3154">
          <cell r="C3154">
            <v>-0.27500000000000002</v>
          </cell>
          <cell r="D3154">
            <v>-0.38500000000000001</v>
          </cell>
        </row>
        <row r="3155">
          <cell r="C3155">
            <v>-0.14000000000000001</v>
          </cell>
          <cell r="D3155">
            <v>0</v>
          </cell>
        </row>
        <row r="3156">
          <cell r="C3156">
            <v>-0.27500000000000002</v>
          </cell>
          <cell r="D3156">
            <v>-0.38500000000000001</v>
          </cell>
        </row>
        <row r="3157">
          <cell r="C3157">
            <v>-0.27500000000000002</v>
          </cell>
          <cell r="D3157">
            <v>-0.19</v>
          </cell>
        </row>
        <row r="3158">
          <cell r="C3158">
            <v>-0.27500000000000002</v>
          </cell>
          <cell r="D3158">
            <v>-0.38500000000000001</v>
          </cell>
        </row>
        <row r="3159">
          <cell r="C3159">
            <v>-0.27500000000000002</v>
          </cell>
          <cell r="D3159">
            <v>-0.25</v>
          </cell>
        </row>
        <row r="3160">
          <cell r="C3160">
            <v>0.37566753029823308</v>
          </cell>
          <cell r="D3160">
            <v>0.45695373415946972</v>
          </cell>
        </row>
        <row r="3161">
          <cell r="C3161">
            <v>-0.27500000000000002</v>
          </cell>
          <cell r="D3161">
            <v>-0.38500000000000001</v>
          </cell>
        </row>
        <row r="3162">
          <cell r="C3162">
            <v>-0.27500000000000002</v>
          </cell>
          <cell r="D3162">
            <v>-0.38500000000000001</v>
          </cell>
        </row>
        <row r="3163">
          <cell r="C3163">
            <v>-0.27500000000000002</v>
          </cell>
          <cell r="D3163">
            <v>-0.02</v>
          </cell>
        </row>
        <row r="3164">
          <cell r="C3164">
            <v>-0.27500000000000002</v>
          </cell>
          <cell r="D3164">
            <v>-0.24</v>
          </cell>
        </row>
        <row r="3165">
          <cell r="C3165">
            <v>-0.27500000000000002</v>
          </cell>
          <cell r="D3165">
            <v>-0.38500000000000001</v>
          </cell>
        </row>
        <row r="3166">
          <cell r="C3166">
            <v>-0.27500000000000002</v>
          </cell>
          <cell r="D3166">
            <v>-0.38500000000000001</v>
          </cell>
        </row>
        <row r="3167">
          <cell r="C3167">
            <v>1.2751791357994084</v>
          </cell>
          <cell r="D3167">
            <v>1.6531419396400453</v>
          </cell>
        </row>
        <row r="3168">
          <cell r="C3168">
            <v>0.51215195059776308</v>
          </cell>
          <cell r="D3168">
            <v>0</v>
          </cell>
        </row>
        <row r="3169">
          <cell r="C3169">
            <v>0.86949223279953025</v>
          </cell>
          <cell r="D3169">
            <v>1.9562955141067504</v>
          </cell>
        </row>
        <row r="3170">
          <cell r="C3170">
            <v>-0.21</v>
          </cell>
          <cell r="D3170">
            <v>-0.09</v>
          </cell>
        </row>
        <row r="3171">
          <cell r="C3171">
            <v>-0.27500000000000002</v>
          </cell>
          <cell r="D3171">
            <v>-0.38500000000000001</v>
          </cell>
        </row>
        <row r="3172">
          <cell r="C3172">
            <v>0.70042690038681021</v>
          </cell>
          <cell r="D3172">
            <v>6.0544869303703314E-2</v>
          </cell>
        </row>
        <row r="3173">
          <cell r="C3173">
            <v>0.73409067392349248</v>
          </cell>
          <cell r="D3173">
            <v>0.70722361803054823</v>
          </cell>
        </row>
        <row r="3174">
          <cell r="C3174">
            <v>-0.27500000000000002</v>
          </cell>
          <cell r="D3174">
            <v>-0.15</v>
          </cell>
        </row>
        <row r="3175">
          <cell r="C3175">
            <v>-0.27500000000000002</v>
          </cell>
          <cell r="D3175">
            <v>-0.22</v>
          </cell>
        </row>
        <row r="3176">
          <cell r="C3176">
            <v>-0.27500000000000002</v>
          </cell>
          <cell r="D3176">
            <v>-0.38500000000000001</v>
          </cell>
        </row>
        <row r="3177">
          <cell r="C3177">
            <v>-0.27500000000000002</v>
          </cell>
          <cell r="D3177">
            <v>-0.38500000000000001</v>
          </cell>
        </row>
        <row r="3178">
          <cell r="C3178">
            <v>-0.27500000000000002</v>
          </cell>
          <cell r="D3178">
            <v>-0.38500000000000001</v>
          </cell>
        </row>
        <row r="3179">
          <cell r="C3179">
            <v>-0.27500000000000002</v>
          </cell>
          <cell r="D3179">
            <v>-0.25</v>
          </cell>
        </row>
        <row r="3180">
          <cell r="C3180">
            <v>0</v>
          </cell>
          <cell r="D3180">
            <v>0.33257655501365668</v>
          </cell>
        </row>
        <row r="3181">
          <cell r="C3181">
            <v>0.88617099523544285</v>
          </cell>
          <cell r="D3181">
            <v>1.8648742794990538</v>
          </cell>
        </row>
        <row r="3182">
          <cell r="C3182">
            <v>0.72774907350540152</v>
          </cell>
          <cell r="D3182">
            <v>0.52782753109931935</v>
          </cell>
        </row>
        <row r="3183">
          <cell r="C3183">
            <v>0.39468116164207467</v>
          </cell>
          <cell r="D3183">
            <v>4.5779594779014596E-2</v>
          </cell>
        </row>
        <row r="3184">
          <cell r="C3184">
            <v>-0.13</v>
          </cell>
          <cell r="D3184">
            <v>0.58044939637184156</v>
          </cell>
        </row>
        <row r="3185">
          <cell r="C3185">
            <v>-0.27500000000000002</v>
          </cell>
          <cell r="D3185">
            <v>-0.38500000000000001</v>
          </cell>
        </row>
        <row r="3186">
          <cell r="C3186">
            <v>0.70237506628036517</v>
          </cell>
          <cell r="D3186">
            <v>0.96152247190475459</v>
          </cell>
        </row>
        <row r="3187">
          <cell r="C3187">
            <v>1.4030711054801943</v>
          </cell>
          <cell r="D3187">
            <v>0.13506390452384953</v>
          </cell>
        </row>
        <row r="3188">
          <cell r="C3188">
            <v>-0.27500000000000002</v>
          </cell>
          <cell r="D3188">
            <v>-0.38500000000000001</v>
          </cell>
        </row>
        <row r="3189">
          <cell r="C3189">
            <v>1.7342300772666932</v>
          </cell>
          <cell r="D3189">
            <v>0.37973994612693784</v>
          </cell>
        </row>
        <row r="3190">
          <cell r="C3190">
            <v>0.82019082307815561</v>
          </cell>
          <cell r="D3190">
            <v>0.71887241601943974</v>
          </cell>
        </row>
        <row r="3191">
          <cell r="C3191">
            <v>0.86940106153488173</v>
          </cell>
          <cell r="D3191">
            <v>1.0038936018943785</v>
          </cell>
        </row>
        <row r="3192">
          <cell r="C3192">
            <v>-0.27500000000000002</v>
          </cell>
          <cell r="D3192">
            <v>-0.1</v>
          </cell>
        </row>
        <row r="3193">
          <cell r="C3193">
            <v>-0.25</v>
          </cell>
          <cell r="D3193">
            <v>0.33754729628562929</v>
          </cell>
        </row>
        <row r="3194">
          <cell r="C3194">
            <v>-0.27500000000000002</v>
          </cell>
          <cell r="D3194">
            <v>-0.38500000000000001</v>
          </cell>
        </row>
        <row r="3195">
          <cell r="C3195">
            <v>0.66448778510093687</v>
          </cell>
          <cell r="D3195">
            <v>4.4632943630218511</v>
          </cell>
        </row>
        <row r="3196">
          <cell r="C3196">
            <v>-0.27500000000000002</v>
          </cell>
          <cell r="D3196">
            <v>-0.38500000000000001</v>
          </cell>
        </row>
        <row r="3197">
          <cell r="C3197">
            <v>-0.01</v>
          </cell>
          <cell r="D3197">
            <v>2.1677369832992555</v>
          </cell>
        </row>
        <row r="3198">
          <cell r="C3198">
            <v>-0.27500000000000002</v>
          </cell>
          <cell r="D3198">
            <v>-0.38500000000000001</v>
          </cell>
        </row>
        <row r="3199">
          <cell r="C3199">
            <v>-0.27500000000000002</v>
          </cell>
          <cell r="D3199">
            <v>-0.38500000000000001</v>
          </cell>
        </row>
        <row r="3200">
          <cell r="C3200">
            <v>-0.27500000000000002</v>
          </cell>
          <cell r="D3200">
            <v>-0.38500000000000001</v>
          </cell>
        </row>
        <row r="3201">
          <cell r="C3201">
            <v>0.60355970263481162</v>
          </cell>
          <cell r="D3201">
            <v>0.58124672770500196</v>
          </cell>
        </row>
        <row r="3202">
          <cell r="C3202">
            <v>-0.08</v>
          </cell>
          <cell r="D3202">
            <v>-0.12</v>
          </cell>
        </row>
        <row r="3203">
          <cell r="C3203">
            <v>-0.2</v>
          </cell>
          <cell r="D3203">
            <v>0</v>
          </cell>
        </row>
        <row r="3204">
          <cell r="C3204">
            <v>-0.27500000000000002</v>
          </cell>
          <cell r="D3204">
            <v>-0.38500000000000001</v>
          </cell>
        </row>
        <row r="3205">
          <cell r="C3205">
            <v>-0.27500000000000002</v>
          </cell>
          <cell r="D3205">
            <v>-0.38500000000000001</v>
          </cell>
        </row>
        <row r="3206">
          <cell r="C3206">
            <v>-0.27500000000000002</v>
          </cell>
          <cell r="D3206">
            <v>-0.38500000000000001</v>
          </cell>
        </row>
        <row r="3207">
          <cell r="C3207">
            <v>0.34222230315208435</v>
          </cell>
          <cell r="D3207">
            <v>0</v>
          </cell>
        </row>
        <row r="3208">
          <cell r="C3208">
            <v>1.3731536984443664</v>
          </cell>
          <cell r="D3208">
            <v>0.54696431756019603</v>
          </cell>
        </row>
        <row r="3209">
          <cell r="C3209">
            <v>1.6560546278953552</v>
          </cell>
          <cell r="D3209">
            <v>8.8185405254364007</v>
          </cell>
        </row>
        <row r="3210">
          <cell r="C3210">
            <v>-0.27500000000000002</v>
          </cell>
          <cell r="D3210">
            <v>-0.38500000000000001</v>
          </cell>
        </row>
        <row r="3211">
          <cell r="C3211">
            <v>-0.27500000000000002</v>
          </cell>
          <cell r="D3211">
            <v>-0.38500000000000001</v>
          </cell>
        </row>
        <row r="3212">
          <cell r="C3212">
            <v>-0.13</v>
          </cell>
          <cell r="D3212">
            <v>0.65686700940132159</v>
          </cell>
        </row>
        <row r="3213">
          <cell r="C3213">
            <v>0.2587981164455414</v>
          </cell>
          <cell r="D3213">
            <v>0</v>
          </cell>
        </row>
        <row r="3214">
          <cell r="C3214">
            <v>0.54636313319206231</v>
          </cell>
          <cell r="D3214">
            <v>0.49627342820167542</v>
          </cell>
        </row>
        <row r="3215">
          <cell r="C3215">
            <v>-0.23</v>
          </cell>
          <cell r="D3215">
            <v>0</v>
          </cell>
        </row>
        <row r="3216">
          <cell r="C3216">
            <v>1.1178621411323544</v>
          </cell>
          <cell r="D3216">
            <v>4.8309580326080335</v>
          </cell>
        </row>
        <row r="3217">
          <cell r="C3217">
            <v>0.32062644362449655</v>
          </cell>
          <cell r="D3217">
            <v>2.2482952475547796E-2</v>
          </cell>
        </row>
        <row r="3218">
          <cell r="C3218">
            <v>-0.27500000000000002</v>
          </cell>
          <cell r="D3218">
            <v>-0.38500000000000001</v>
          </cell>
        </row>
        <row r="3219">
          <cell r="C3219">
            <v>-0.27500000000000002</v>
          </cell>
          <cell r="D3219">
            <v>0.13197812438011167</v>
          </cell>
        </row>
        <row r="3220">
          <cell r="C3220">
            <v>0.76467820405960074</v>
          </cell>
          <cell r="D3220">
            <v>0.80151735544204716</v>
          </cell>
        </row>
        <row r="3221">
          <cell r="C3221">
            <v>-0.27500000000000002</v>
          </cell>
          <cell r="D3221">
            <v>-0.25</v>
          </cell>
        </row>
        <row r="3222">
          <cell r="C3222">
            <v>0.39869351983070378</v>
          </cell>
          <cell r="D3222">
            <v>7.4022689461708077E-2</v>
          </cell>
        </row>
        <row r="3223">
          <cell r="C3223">
            <v>0.59795575737953188</v>
          </cell>
          <cell r="D3223">
            <v>0</v>
          </cell>
        </row>
        <row r="3224">
          <cell r="C3224">
            <v>-0.21</v>
          </cell>
          <cell r="D3224">
            <v>0</v>
          </cell>
        </row>
        <row r="3225">
          <cell r="C3225">
            <v>-0.27500000000000002</v>
          </cell>
          <cell r="D3225">
            <v>-0.25</v>
          </cell>
        </row>
        <row r="3226">
          <cell r="C3226">
            <v>0.38748341202735903</v>
          </cell>
          <cell r="D3226">
            <v>3.7913075089454656E-2</v>
          </cell>
        </row>
        <row r="3227">
          <cell r="C3227">
            <v>0.43677157759666441</v>
          </cell>
          <cell r="D3227">
            <v>0</v>
          </cell>
        </row>
        <row r="3228">
          <cell r="C3228">
            <v>-0.27500000000000002</v>
          </cell>
          <cell r="D3228">
            <v>-0.38500000000000001</v>
          </cell>
        </row>
        <row r="3229">
          <cell r="C3229">
            <v>-0.27500000000000002</v>
          </cell>
          <cell r="D3229">
            <v>-0.38500000000000001</v>
          </cell>
        </row>
        <row r="3230">
          <cell r="C3230">
            <v>-0.27500000000000002</v>
          </cell>
          <cell r="D3230">
            <v>-0.38500000000000001</v>
          </cell>
        </row>
        <row r="3231">
          <cell r="C3231">
            <v>-0.27500000000000002</v>
          </cell>
          <cell r="D3231">
            <v>-0.38500000000000001</v>
          </cell>
        </row>
        <row r="3232">
          <cell r="C3232">
            <v>1.0278090834617615</v>
          </cell>
          <cell r="D3232">
            <v>0.67753078341484085</v>
          </cell>
        </row>
        <row r="3233">
          <cell r="C3233">
            <v>-0.27500000000000002</v>
          </cell>
          <cell r="D3233">
            <v>-0.38500000000000001</v>
          </cell>
        </row>
        <row r="3234">
          <cell r="C3234">
            <v>1.0475158095359802</v>
          </cell>
          <cell r="D3234">
            <v>1.7629075646400449</v>
          </cell>
        </row>
        <row r="3235">
          <cell r="C3235">
            <v>0.33543899655342102</v>
          </cell>
          <cell r="D3235">
            <v>0</v>
          </cell>
        </row>
        <row r="3236">
          <cell r="C3236">
            <v>-0.27500000000000002</v>
          </cell>
          <cell r="D3236">
            <v>-0.38500000000000001</v>
          </cell>
        </row>
        <row r="3237">
          <cell r="C3237">
            <v>-0.27500000000000002</v>
          </cell>
          <cell r="D3237">
            <v>-0.01</v>
          </cell>
        </row>
        <row r="3238">
          <cell r="C3238">
            <v>-0.27500000000000002</v>
          </cell>
          <cell r="D3238">
            <v>-0.38500000000000001</v>
          </cell>
        </row>
        <row r="3239">
          <cell r="C3239">
            <v>-0.27500000000000002</v>
          </cell>
          <cell r="D3239">
            <v>-0.2</v>
          </cell>
        </row>
        <row r="3240">
          <cell r="C3240">
            <v>-0.06</v>
          </cell>
          <cell r="D3240">
            <v>0</v>
          </cell>
        </row>
        <row r="3241">
          <cell r="C3241">
            <v>-0.27500000000000002</v>
          </cell>
          <cell r="D3241">
            <v>0.48728206753730774</v>
          </cell>
        </row>
        <row r="3242">
          <cell r="C3242">
            <v>-0.2</v>
          </cell>
          <cell r="D3242">
            <v>1.9836345314979555E-2</v>
          </cell>
        </row>
        <row r="3243">
          <cell r="C3243">
            <v>-0.15</v>
          </cell>
          <cell r="D3243">
            <v>1.4809308171272277</v>
          </cell>
        </row>
        <row r="3244">
          <cell r="C3244">
            <v>0.52672280669212357</v>
          </cell>
          <cell r="D3244">
            <v>0</v>
          </cell>
        </row>
        <row r="3245">
          <cell r="C3245">
            <v>-0.27500000000000002</v>
          </cell>
          <cell r="D3245">
            <v>-7.0000000000000007E-2</v>
          </cell>
        </row>
        <row r="3246">
          <cell r="C3246">
            <v>-0.27500000000000002</v>
          </cell>
          <cell r="D3246">
            <v>-0.38500000000000001</v>
          </cell>
        </row>
        <row r="3247">
          <cell r="C3247">
            <v>1.3765400767326355</v>
          </cell>
          <cell r="D3247">
            <v>2.646896719932557</v>
          </cell>
        </row>
        <row r="3248">
          <cell r="C3248">
            <v>0.96545282602310167</v>
          </cell>
          <cell r="D3248">
            <v>0.38046131730079658</v>
          </cell>
        </row>
        <row r="3249">
          <cell r="C3249">
            <v>-0.27500000000000002</v>
          </cell>
          <cell r="D3249">
            <v>-0.38500000000000001</v>
          </cell>
        </row>
        <row r="3250">
          <cell r="C3250">
            <v>-0.27500000000000002</v>
          </cell>
          <cell r="D3250">
            <v>-0.11</v>
          </cell>
        </row>
        <row r="3251">
          <cell r="C3251">
            <v>-0.26</v>
          </cell>
          <cell r="D3251">
            <v>1.8953478574752802</v>
          </cell>
        </row>
        <row r="3252">
          <cell r="C3252">
            <v>-0.16</v>
          </cell>
          <cell r="D3252">
            <v>0</v>
          </cell>
        </row>
        <row r="3253">
          <cell r="C3253">
            <v>0.24210792183876043</v>
          </cell>
          <cell r="D3253">
            <v>0</v>
          </cell>
        </row>
        <row r="3254">
          <cell r="C3254">
            <v>0.49660313725471494</v>
          </cell>
          <cell r="D3254">
            <v>0</v>
          </cell>
        </row>
        <row r="3255">
          <cell r="C3255">
            <v>0</v>
          </cell>
          <cell r="D3255">
            <v>2.246871888637543E-2</v>
          </cell>
        </row>
        <row r="3256">
          <cell r="C3256">
            <v>-0.27500000000000002</v>
          </cell>
          <cell r="D3256">
            <v>0</v>
          </cell>
        </row>
        <row r="3257">
          <cell r="C3257">
            <v>-0.21</v>
          </cell>
          <cell r="D3257">
            <v>0.73350774049758893</v>
          </cell>
        </row>
        <row r="3258">
          <cell r="C3258">
            <v>-0.27500000000000002</v>
          </cell>
          <cell r="D3258">
            <v>-0.38500000000000001</v>
          </cell>
        </row>
        <row r="3259">
          <cell r="C3259">
            <v>-0.27500000000000002</v>
          </cell>
          <cell r="D3259">
            <v>-0.38500000000000001</v>
          </cell>
        </row>
        <row r="3260">
          <cell r="C3260">
            <v>-0.27500000000000002</v>
          </cell>
          <cell r="D3260">
            <v>-0.17</v>
          </cell>
        </row>
        <row r="3261">
          <cell r="C3261">
            <v>1.7898816466331484</v>
          </cell>
          <cell r="D3261">
            <v>4.0539355993270885</v>
          </cell>
        </row>
        <row r="3262">
          <cell r="C3262">
            <v>0.43341444134712215</v>
          </cell>
          <cell r="D3262">
            <v>2.0719525218009949E-2</v>
          </cell>
        </row>
        <row r="3263">
          <cell r="C3263">
            <v>0.30756697058677684</v>
          </cell>
          <cell r="D3263">
            <v>0</v>
          </cell>
        </row>
        <row r="3264">
          <cell r="C3264">
            <v>-0.27500000000000002</v>
          </cell>
          <cell r="D3264">
            <v>-0.38500000000000001</v>
          </cell>
        </row>
        <row r="3265">
          <cell r="C3265">
            <v>0.50751807093620305</v>
          </cell>
          <cell r="D3265">
            <v>0.2485573947429657</v>
          </cell>
        </row>
        <row r="3266">
          <cell r="C3266">
            <v>-0.24</v>
          </cell>
          <cell r="D3266">
            <v>0</v>
          </cell>
        </row>
        <row r="3267">
          <cell r="C3267">
            <v>0.41999270319938675</v>
          </cell>
          <cell r="D3267">
            <v>0</v>
          </cell>
        </row>
        <row r="3268">
          <cell r="C3268">
            <v>-0.11</v>
          </cell>
          <cell r="D3268">
            <v>5.0332516431808479E-3</v>
          </cell>
        </row>
        <row r="3269">
          <cell r="C3269">
            <v>-0.27500000000000002</v>
          </cell>
          <cell r="D3269">
            <v>-0.25</v>
          </cell>
        </row>
        <row r="3270">
          <cell r="C3270">
            <v>-0.09</v>
          </cell>
          <cell r="D3270">
            <v>1.417488157749176E-2</v>
          </cell>
        </row>
        <row r="3271">
          <cell r="C3271">
            <v>0.59381838440895085</v>
          </cell>
          <cell r="D3271">
            <v>0</v>
          </cell>
        </row>
        <row r="3272">
          <cell r="C3272">
            <v>-0.27500000000000002</v>
          </cell>
          <cell r="D3272">
            <v>-0.38500000000000001</v>
          </cell>
        </row>
        <row r="3273">
          <cell r="C3273">
            <v>0.36699219346046452</v>
          </cell>
          <cell r="D3273">
            <v>0</v>
          </cell>
        </row>
        <row r="3274">
          <cell r="C3274">
            <v>-0.15</v>
          </cell>
          <cell r="D3274">
            <v>0</v>
          </cell>
        </row>
        <row r="3275">
          <cell r="C3275">
            <v>0.47241155505180366</v>
          </cell>
          <cell r="D3275">
            <v>3.9956763386726379E-2</v>
          </cell>
        </row>
        <row r="3276">
          <cell r="C3276">
            <v>0.62126052975654622</v>
          </cell>
          <cell r="D3276">
            <v>0.42226458191871652</v>
          </cell>
        </row>
        <row r="3277">
          <cell r="C3277">
            <v>-0.05</v>
          </cell>
          <cell r="D3277">
            <v>0</v>
          </cell>
        </row>
        <row r="3278">
          <cell r="C3278">
            <v>-0.27500000000000002</v>
          </cell>
          <cell r="D3278">
            <v>-0.27</v>
          </cell>
        </row>
        <row r="3279">
          <cell r="C3279">
            <v>-0.27500000000000002</v>
          </cell>
          <cell r="D3279">
            <v>-0.38500000000000001</v>
          </cell>
        </row>
        <row r="3280">
          <cell r="C3280">
            <v>-0.24</v>
          </cell>
          <cell r="D3280">
            <v>0</v>
          </cell>
        </row>
        <row r="3281">
          <cell r="C3281">
            <v>-0.27500000000000002</v>
          </cell>
          <cell r="D3281">
            <v>-0.38500000000000001</v>
          </cell>
        </row>
        <row r="3282">
          <cell r="C3282">
            <v>-0.27500000000000002</v>
          </cell>
          <cell r="D3282">
            <v>-0.38500000000000001</v>
          </cell>
        </row>
        <row r="3283">
          <cell r="C3283">
            <v>-0.27500000000000002</v>
          </cell>
          <cell r="D3283">
            <v>-0.38500000000000001</v>
          </cell>
        </row>
        <row r="3284">
          <cell r="C3284">
            <v>-0.03</v>
          </cell>
          <cell r="D3284">
            <v>0</v>
          </cell>
        </row>
        <row r="3285">
          <cell r="C3285">
            <v>-0.27500000000000002</v>
          </cell>
          <cell r="D3285">
            <v>-0.38500000000000001</v>
          </cell>
        </row>
        <row r="3286">
          <cell r="C3286">
            <v>-0.27500000000000002</v>
          </cell>
          <cell r="D3286">
            <v>-0.38500000000000001</v>
          </cell>
        </row>
        <row r="3287">
          <cell r="C3287">
            <v>0.33414534926414496</v>
          </cell>
          <cell r="D3287">
            <v>0</v>
          </cell>
        </row>
        <row r="3288">
          <cell r="C3288">
            <v>-0.27500000000000002</v>
          </cell>
          <cell r="D3288">
            <v>-0.09</v>
          </cell>
        </row>
        <row r="3289">
          <cell r="C3289">
            <v>-0.27500000000000002</v>
          </cell>
          <cell r="D3289">
            <v>-0.38500000000000001</v>
          </cell>
        </row>
        <row r="3290">
          <cell r="C3290">
            <v>-0.27500000000000002</v>
          </cell>
          <cell r="D3290">
            <v>-0.38500000000000001</v>
          </cell>
        </row>
        <row r="3291">
          <cell r="C3291">
            <v>-0.24</v>
          </cell>
          <cell r="D3291">
            <v>6.5783587098121654E-2</v>
          </cell>
        </row>
        <row r="3292">
          <cell r="C3292">
            <v>-0.27500000000000002</v>
          </cell>
          <cell r="D3292">
            <v>-0.22</v>
          </cell>
        </row>
        <row r="3293">
          <cell r="C3293">
            <v>-0.17</v>
          </cell>
          <cell r="D3293">
            <v>0</v>
          </cell>
        </row>
        <row r="3294">
          <cell r="C3294">
            <v>0.28667110800743101</v>
          </cell>
          <cell r="D3294">
            <v>9.0351606845855734</v>
          </cell>
        </row>
        <row r="3295">
          <cell r="C3295">
            <v>-0.27500000000000002</v>
          </cell>
          <cell r="D3295">
            <v>-0.38500000000000001</v>
          </cell>
        </row>
        <row r="3296">
          <cell r="C3296">
            <v>-0.27500000000000002</v>
          </cell>
          <cell r="D3296">
            <v>-0.38500000000000001</v>
          </cell>
        </row>
        <row r="3297">
          <cell r="C3297">
            <v>-0.27500000000000002</v>
          </cell>
          <cell r="D3297">
            <v>-0.38500000000000001</v>
          </cell>
        </row>
        <row r="3298">
          <cell r="C3298">
            <v>0.39822935461997988</v>
          </cell>
          <cell r="D3298">
            <v>0</v>
          </cell>
        </row>
        <row r="3299">
          <cell r="C3299">
            <v>-0.27500000000000002</v>
          </cell>
          <cell r="D3299">
            <v>-0.38500000000000001</v>
          </cell>
        </row>
        <row r="3300">
          <cell r="C3300">
            <v>0.33633803725242606</v>
          </cell>
          <cell r="D3300">
            <v>4.3983259797096247E-2</v>
          </cell>
        </row>
        <row r="3301">
          <cell r="C3301">
            <v>-0.27500000000000002</v>
          </cell>
          <cell r="D3301">
            <v>-0.38500000000000001</v>
          </cell>
        </row>
        <row r="3302">
          <cell r="C3302">
            <v>-0.27500000000000002</v>
          </cell>
          <cell r="D3302">
            <v>8.0424568057060261E-2</v>
          </cell>
        </row>
        <row r="3303">
          <cell r="C3303">
            <v>-0.18</v>
          </cell>
          <cell r="D3303">
            <v>0.47111931443214405</v>
          </cell>
        </row>
        <row r="3304">
          <cell r="C3304">
            <v>-0.27500000000000002</v>
          </cell>
          <cell r="D3304">
            <v>-0.38500000000000001</v>
          </cell>
        </row>
        <row r="3305">
          <cell r="C3305">
            <v>-0.27500000000000002</v>
          </cell>
          <cell r="D3305">
            <v>0</v>
          </cell>
        </row>
        <row r="3306">
          <cell r="C3306">
            <v>-0.27500000000000002</v>
          </cell>
          <cell r="D3306">
            <v>-0.38500000000000001</v>
          </cell>
        </row>
        <row r="3307">
          <cell r="C3307">
            <v>-0.27500000000000002</v>
          </cell>
          <cell r="D3307">
            <v>-0.38500000000000001</v>
          </cell>
        </row>
        <row r="3308">
          <cell r="C3308">
            <v>0.1745840847492218</v>
          </cell>
          <cell r="D3308">
            <v>0.43038361668586733</v>
          </cell>
        </row>
        <row r="3309">
          <cell r="C3309">
            <v>0.43263472914695744</v>
          </cell>
          <cell r="D3309">
            <v>6.873289644718171E-2</v>
          </cell>
        </row>
        <row r="3310">
          <cell r="C3310">
            <v>-0.27500000000000002</v>
          </cell>
          <cell r="D3310">
            <v>-0.25</v>
          </cell>
        </row>
        <row r="3311">
          <cell r="C3311">
            <v>0.27608037590980539</v>
          </cell>
          <cell r="D3311">
            <v>0</v>
          </cell>
        </row>
        <row r="3312">
          <cell r="C3312">
            <v>0.36249610781669628</v>
          </cell>
          <cell r="D3312">
            <v>0</v>
          </cell>
        </row>
        <row r="3313">
          <cell r="C3313">
            <v>-0.27500000000000002</v>
          </cell>
          <cell r="D3313">
            <v>5.1851698756217951E-2</v>
          </cell>
        </row>
        <row r="3314">
          <cell r="C3314">
            <v>0.51882316470146195</v>
          </cell>
          <cell r="D3314">
            <v>0.54148626923561105</v>
          </cell>
        </row>
        <row r="3315">
          <cell r="C3315">
            <v>-0.27500000000000002</v>
          </cell>
          <cell r="D3315">
            <v>-0.27</v>
          </cell>
        </row>
        <row r="3316">
          <cell r="C3316">
            <v>0.33406607508659369</v>
          </cell>
          <cell r="D3316">
            <v>0.59719428420066833</v>
          </cell>
        </row>
        <row r="3317">
          <cell r="C3317">
            <v>-0.27500000000000002</v>
          </cell>
          <cell r="D3317">
            <v>-0.38500000000000001</v>
          </cell>
        </row>
        <row r="3318">
          <cell r="C3318">
            <v>0</v>
          </cell>
          <cell r="D3318">
            <v>2.4410099267959593</v>
          </cell>
        </row>
        <row r="3319">
          <cell r="C3319">
            <v>-0.27500000000000002</v>
          </cell>
          <cell r="D3319">
            <v>-0.38500000000000001</v>
          </cell>
        </row>
        <row r="3320">
          <cell r="C3320">
            <v>-0.11</v>
          </cell>
          <cell r="D3320">
            <v>0</v>
          </cell>
        </row>
        <row r="3321">
          <cell r="C3321">
            <v>-0.27500000000000002</v>
          </cell>
          <cell r="D3321">
            <v>-0.27</v>
          </cell>
        </row>
        <row r="3322">
          <cell r="C3322">
            <v>-0.27500000000000002</v>
          </cell>
          <cell r="D3322">
            <v>-0.38500000000000001</v>
          </cell>
        </row>
        <row r="3323">
          <cell r="C3323">
            <v>0.534997934103012</v>
          </cell>
          <cell r="D3323">
            <v>0</v>
          </cell>
        </row>
        <row r="3324">
          <cell r="C3324">
            <v>-0.27500000000000002</v>
          </cell>
          <cell r="D3324">
            <v>-0.38500000000000001</v>
          </cell>
        </row>
        <row r="3325">
          <cell r="C3325">
            <v>-0.27500000000000002</v>
          </cell>
          <cell r="D3325">
            <v>-0.38500000000000001</v>
          </cell>
        </row>
        <row r="3326">
          <cell r="C3326">
            <v>-0.27500000000000002</v>
          </cell>
          <cell r="D3326">
            <v>-0.38500000000000001</v>
          </cell>
        </row>
        <row r="3327">
          <cell r="C3327">
            <v>0</v>
          </cell>
          <cell r="D3327">
            <v>0</v>
          </cell>
        </row>
        <row r="3328">
          <cell r="C3328">
            <v>-0.27500000000000002</v>
          </cell>
          <cell r="D3328">
            <v>2.0470523118972772</v>
          </cell>
        </row>
        <row r="3329">
          <cell r="C3329">
            <v>-0.27500000000000002</v>
          </cell>
          <cell r="D3329">
            <v>-0.38500000000000001</v>
          </cell>
        </row>
        <row r="3330">
          <cell r="C3330">
            <v>-0.23</v>
          </cell>
          <cell r="D3330">
            <v>0.79533799886703505</v>
          </cell>
        </row>
        <row r="3331">
          <cell r="C3331">
            <v>0</v>
          </cell>
          <cell r="D3331">
            <v>2.496800720691681E-2</v>
          </cell>
        </row>
        <row r="3332">
          <cell r="C3332">
            <v>-0.27500000000000002</v>
          </cell>
          <cell r="D3332">
            <v>-0.38500000000000001</v>
          </cell>
        </row>
        <row r="3333">
          <cell r="C3333">
            <v>-0.27500000000000002</v>
          </cell>
          <cell r="D3333">
            <v>-0.38500000000000001</v>
          </cell>
        </row>
        <row r="3334">
          <cell r="C3334">
            <v>0.47525169253349309</v>
          </cell>
          <cell r="D3334">
            <v>0</v>
          </cell>
        </row>
        <row r="3335">
          <cell r="C3335">
            <v>-0.06</v>
          </cell>
          <cell r="D3335">
            <v>-0.03</v>
          </cell>
        </row>
        <row r="3336">
          <cell r="C3336">
            <v>-0.27500000000000002</v>
          </cell>
          <cell r="D3336">
            <v>-0.21</v>
          </cell>
        </row>
        <row r="3337">
          <cell r="C3337">
            <v>-0.21</v>
          </cell>
          <cell r="D3337">
            <v>0.37477313876152041</v>
          </cell>
        </row>
        <row r="3338">
          <cell r="C3338">
            <v>-0.08</v>
          </cell>
          <cell r="D3338">
            <v>0.35704693198204041</v>
          </cell>
        </row>
        <row r="3339">
          <cell r="C3339">
            <v>-0.27500000000000002</v>
          </cell>
          <cell r="D3339">
            <v>-0.38500000000000001</v>
          </cell>
        </row>
        <row r="3340">
          <cell r="C3340">
            <v>-0.27500000000000002</v>
          </cell>
          <cell r="D3340">
            <v>-0.38500000000000001</v>
          </cell>
        </row>
        <row r="3341">
          <cell r="C3341">
            <v>-0.27500000000000002</v>
          </cell>
          <cell r="D3341">
            <v>-0.38500000000000001</v>
          </cell>
        </row>
        <row r="3342">
          <cell r="C3342">
            <v>-0.27500000000000002</v>
          </cell>
          <cell r="D3342">
            <v>-0.38500000000000001</v>
          </cell>
        </row>
        <row r="3343">
          <cell r="C3343">
            <v>-0.27500000000000002</v>
          </cell>
          <cell r="D3343">
            <v>-0.38500000000000001</v>
          </cell>
        </row>
        <row r="3344">
          <cell r="C3344">
            <v>-0.27500000000000002</v>
          </cell>
          <cell r="D3344">
            <v>-0.38500000000000001</v>
          </cell>
        </row>
        <row r="3345">
          <cell r="C3345">
            <v>-0.13</v>
          </cell>
          <cell r="D3345">
            <v>1.1665507435798645</v>
          </cell>
        </row>
        <row r="3346">
          <cell r="C3346">
            <v>-0.04</v>
          </cell>
          <cell r="D3346">
            <v>0</v>
          </cell>
        </row>
        <row r="3347">
          <cell r="C3347">
            <v>0.36700693964958198</v>
          </cell>
          <cell r="D3347">
            <v>4.7469988465309143E-2</v>
          </cell>
        </row>
        <row r="3348">
          <cell r="C3348">
            <v>-0.27500000000000002</v>
          </cell>
          <cell r="D3348">
            <v>-0.14000000000000001</v>
          </cell>
        </row>
        <row r="3349">
          <cell r="C3349">
            <v>0.64096942543983471</v>
          </cell>
          <cell r="D3349">
            <v>0.38483111262321479</v>
          </cell>
        </row>
        <row r="3350">
          <cell r="C3350">
            <v>-0.27500000000000002</v>
          </cell>
          <cell r="D3350">
            <v>-0.38500000000000001</v>
          </cell>
        </row>
        <row r="3351">
          <cell r="C3351">
            <v>-0.11</v>
          </cell>
          <cell r="D3351">
            <v>-0.26</v>
          </cell>
        </row>
        <row r="3352">
          <cell r="C3352">
            <v>-0.21</v>
          </cell>
          <cell r="D3352">
            <v>0</v>
          </cell>
        </row>
        <row r="3353">
          <cell r="C3353">
            <v>-0.19</v>
          </cell>
          <cell r="D3353">
            <v>0</v>
          </cell>
        </row>
        <row r="3354">
          <cell r="C3354">
            <v>0.30882082581520076</v>
          </cell>
          <cell r="D3354">
            <v>3.1511971354484553E-2</v>
          </cell>
        </row>
        <row r="3355">
          <cell r="C3355">
            <v>0.64813451170921343</v>
          </cell>
          <cell r="D3355">
            <v>0.33893043398857126</v>
          </cell>
        </row>
        <row r="3356">
          <cell r="C3356">
            <v>-0.13</v>
          </cell>
          <cell r="D3356">
            <v>0.36464815735816958</v>
          </cell>
        </row>
        <row r="3357">
          <cell r="C3357">
            <v>0.38226141333580022</v>
          </cell>
          <cell r="D3357">
            <v>1.0150650143623353E-2</v>
          </cell>
        </row>
        <row r="3358">
          <cell r="C3358">
            <v>-0.27500000000000002</v>
          </cell>
          <cell r="D3358">
            <v>-0.38500000000000001</v>
          </cell>
        </row>
        <row r="3359">
          <cell r="C3359">
            <v>0.2105769217014313</v>
          </cell>
          <cell r="D3359">
            <v>0</v>
          </cell>
        </row>
        <row r="3360">
          <cell r="C3360">
            <v>0.59109110236167928</v>
          </cell>
          <cell r="D3360">
            <v>0.24985862374305726</v>
          </cell>
        </row>
        <row r="3361">
          <cell r="C3361">
            <v>0.60866460204124473</v>
          </cell>
          <cell r="D3361">
            <v>0</v>
          </cell>
        </row>
        <row r="3362">
          <cell r="C3362">
            <v>-0.27500000000000002</v>
          </cell>
          <cell r="D3362">
            <v>-0.38500000000000001</v>
          </cell>
        </row>
        <row r="3363">
          <cell r="C3363">
            <v>-0.27500000000000002</v>
          </cell>
          <cell r="D3363">
            <v>-0.19</v>
          </cell>
        </row>
        <row r="3364">
          <cell r="C3364">
            <v>-0.27500000000000002</v>
          </cell>
          <cell r="D3364">
            <v>-0.08</v>
          </cell>
        </row>
        <row r="3365">
          <cell r="C3365">
            <v>0.59623257517814654</v>
          </cell>
          <cell r="D3365">
            <v>0</v>
          </cell>
        </row>
        <row r="3366">
          <cell r="C3366">
            <v>-0.27500000000000002</v>
          </cell>
          <cell r="D3366">
            <v>-0.38500000000000001</v>
          </cell>
        </row>
        <row r="3367">
          <cell r="C3367">
            <v>-0.27500000000000002</v>
          </cell>
          <cell r="D3367">
            <v>-0.38500000000000001</v>
          </cell>
        </row>
        <row r="3368">
          <cell r="C3368">
            <v>-0.27500000000000002</v>
          </cell>
          <cell r="D3368">
            <v>-0.38500000000000001</v>
          </cell>
        </row>
        <row r="3369">
          <cell r="C3369">
            <v>0.32089501023292544</v>
          </cell>
          <cell r="D3369">
            <v>1.5006468653678893</v>
          </cell>
        </row>
        <row r="3370">
          <cell r="C3370">
            <v>-0.27500000000000002</v>
          </cell>
          <cell r="D3370">
            <v>-0.38500000000000001</v>
          </cell>
        </row>
        <row r="3371">
          <cell r="C3371">
            <v>0</v>
          </cell>
          <cell r="D3371">
            <v>0</v>
          </cell>
        </row>
        <row r="3372">
          <cell r="C3372">
            <v>-0.27500000000000002</v>
          </cell>
          <cell r="D3372">
            <v>-0.38500000000000001</v>
          </cell>
        </row>
        <row r="3373">
          <cell r="C3373">
            <v>-0.27500000000000002</v>
          </cell>
          <cell r="D3373">
            <v>-0.38500000000000001</v>
          </cell>
        </row>
        <row r="3374">
          <cell r="C3374">
            <v>-0.19</v>
          </cell>
          <cell r="D3374">
            <v>1.0397534966468813</v>
          </cell>
        </row>
        <row r="3375">
          <cell r="C3375">
            <v>-0.27500000000000002</v>
          </cell>
          <cell r="D3375">
            <v>-0.38500000000000001</v>
          </cell>
        </row>
        <row r="3376">
          <cell r="C3376">
            <v>-0.27500000000000002</v>
          </cell>
          <cell r="D3376">
            <v>-0.05</v>
          </cell>
        </row>
        <row r="3377">
          <cell r="C3377">
            <v>1.3142608284950259</v>
          </cell>
          <cell r="D3377">
            <v>0.35196409821510311</v>
          </cell>
        </row>
        <row r="3378">
          <cell r="C3378">
            <v>0.58813745379447935</v>
          </cell>
          <cell r="D3378">
            <v>0.60213086009025596</v>
          </cell>
        </row>
        <row r="3379">
          <cell r="C3379">
            <v>-0.27500000000000002</v>
          </cell>
          <cell r="D3379">
            <v>-0.38500000000000001</v>
          </cell>
        </row>
        <row r="3380">
          <cell r="C3380">
            <v>-0.27500000000000002</v>
          </cell>
          <cell r="D3380">
            <v>-0.38500000000000001</v>
          </cell>
        </row>
        <row r="3381">
          <cell r="C3381">
            <v>2.0813534021377564</v>
          </cell>
          <cell r="D3381">
            <v>0</v>
          </cell>
        </row>
        <row r="3382">
          <cell r="C3382">
            <v>-0.27500000000000002</v>
          </cell>
          <cell r="D3382">
            <v>-0.38500000000000001</v>
          </cell>
        </row>
        <row r="3383">
          <cell r="C3383">
            <v>-0.27500000000000002</v>
          </cell>
          <cell r="D3383">
            <v>-0.38500000000000001</v>
          </cell>
        </row>
        <row r="3384">
          <cell r="C3384">
            <v>-0.27500000000000002</v>
          </cell>
          <cell r="D3384">
            <v>1.0104909062385554</v>
          </cell>
        </row>
        <row r="3385">
          <cell r="C3385">
            <v>0.70127111673355103</v>
          </cell>
          <cell r="D3385">
            <v>0</v>
          </cell>
        </row>
        <row r="3386">
          <cell r="C3386">
            <v>-0.03</v>
          </cell>
          <cell r="D3386">
            <v>0</v>
          </cell>
        </row>
        <row r="3387">
          <cell r="C3387">
            <v>-0.03</v>
          </cell>
          <cell r="D3387">
            <v>0.31106634736061101</v>
          </cell>
        </row>
        <row r="3388">
          <cell r="C3388">
            <v>-0.17</v>
          </cell>
          <cell r="D3388">
            <v>0</v>
          </cell>
        </row>
        <row r="3389">
          <cell r="C3389">
            <v>-0.27500000000000002</v>
          </cell>
          <cell r="D3389">
            <v>-0.05</v>
          </cell>
        </row>
        <row r="3390">
          <cell r="C3390">
            <v>0.3050858557224273</v>
          </cell>
          <cell r="D3390">
            <v>0.26530776619911201</v>
          </cell>
        </row>
        <row r="3391">
          <cell r="C3391">
            <v>0.68311061263084427</v>
          </cell>
          <cell r="D3391">
            <v>0.45226725935935974</v>
          </cell>
        </row>
        <row r="3392">
          <cell r="C3392">
            <v>-0.18</v>
          </cell>
          <cell r="D3392">
            <v>0.5364868700504305</v>
          </cell>
        </row>
        <row r="3393">
          <cell r="C3393">
            <v>-0.27500000000000002</v>
          </cell>
          <cell r="D3393">
            <v>-0.2</v>
          </cell>
        </row>
        <row r="3394">
          <cell r="C3394">
            <v>0.34117047190666205</v>
          </cell>
          <cell r="D3394">
            <v>0</v>
          </cell>
        </row>
        <row r="3395">
          <cell r="C3395">
            <v>-0.27500000000000002</v>
          </cell>
          <cell r="D3395">
            <v>-0.38500000000000001</v>
          </cell>
        </row>
        <row r="3396">
          <cell r="C3396">
            <v>0.88964647054672241</v>
          </cell>
          <cell r="D3396">
            <v>0</v>
          </cell>
        </row>
        <row r="3397">
          <cell r="C3397">
            <v>-0.17</v>
          </cell>
          <cell r="D3397">
            <v>0</v>
          </cell>
        </row>
        <row r="3398">
          <cell r="C3398">
            <v>-0.27500000000000002</v>
          </cell>
          <cell r="D3398">
            <v>-0.26</v>
          </cell>
        </row>
        <row r="3399">
          <cell r="C3399">
            <v>0.51984770894050603</v>
          </cell>
          <cell r="D3399">
            <v>0</v>
          </cell>
        </row>
        <row r="3400">
          <cell r="C3400">
            <v>0.87650486230850211</v>
          </cell>
          <cell r="D3400">
            <v>0.3111361443996431</v>
          </cell>
        </row>
        <row r="3401">
          <cell r="C3401">
            <v>-0.21</v>
          </cell>
          <cell r="D3401">
            <v>0</v>
          </cell>
        </row>
        <row r="3402">
          <cell r="C3402">
            <v>0.85261369943618792</v>
          </cell>
          <cell r="D3402">
            <v>1.0843043208122254</v>
          </cell>
        </row>
        <row r="3403">
          <cell r="C3403">
            <v>0.29191622138023376</v>
          </cell>
          <cell r="D3403">
            <v>7.2769144177436837E-2</v>
          </cell>
        </row>
        <row r="3404">
          <cell r="C3404">
            <v>0.47458856701850893</v>
          </cell>
          <cell r="D3404">
            <v>0</v>
          </cell>
        </row>
        <row r="3405">
          <cell r="C3405">
            <v>-0.27500000000000002</v>
          </cell>
          <cell r="D3405">
            <v>-0.09</v>
          </cell>
        </row>
        <row r="3406">
          <cell r="C3406">
            <v>-0.27500000000000002</v>
          </cell>
          <cell r="D3406">
            <v>-0.38500000000000001</v>
          </cell>
        </row>
        <row r="3407">
          <cell r="C3407">
            <v>-0.27500000000000002</v>
          </cell>
          <cell r="D3407">
            <v>-0.38500000000000001</v>
          </cell>
        </row>
        <row r="3408">
          <cell r="C3408">
            <v>-0.06</v>
          </cell>
          <cell r="D3408">
            <v>0</v>
          </cell>
        </row>
        <row r="3409">
          <cell r="C3409">
            <v>0.86351109743118282</v>
          </cell>
          <cell r="D3409">
            <v>0</v>
          </cell>
        </row>
        <row r="3410">
          <cell r="C3410">
            <v>-0.27500000000000002</v>
          </cell>
          <cell r="D3410">
            <v>-0.05</v>
          </cell>
        </row>
        <row r="3411">
          <cell r="C3411">
            <v>-0.27500000000000002</v>
          </cell>
          <cell r="D3411">
            <v>-0.21</v>
          </cell>
        </row>
        <row r="3412">
          <cell r="C3412">
            <v>0.44890006184577946</v>
          </cell>
          <cell r="D3412">
            <v>4.3203869462013239E-2</v>
          </cell>
        </row>
        <row r="3413">
          <cell r="C3413">
            <v>-0.27500000000000002</v>
          </cell>
          <cell r="D3413">
            <v>-7.0000000000000007E-2</v>
          </cell>
        </row>
        <row r="3414">
          <cell r="C3414">
            <v>0.35031718611717222</v>
          </cell>
          <cell r="D3414">
            <v>1.5788725018501277E-2</v>
          </cell>
        </row>
        <row r="3415">
          <cell r="C3415">
            <v>0</v>
          </cell>
          <cell r="D3415">
            <v>4.1774448752403257E-2</v>
          </cell>
        </row>
        <row r="3416">
          <cell r="C3416">
            <v>0.22073491215705873</v>
          </cell>
          <cell r="D3416">
            <v>0</v>
          </cell>
        </row>
        <row r="3417">
          <cell r="C3417">
            <v>-0.02</v>
          </cell>
          <cell r="D3417">
            <v>0</v>
          </cell>
        </row>
        <row r="3418">
          <cell r="C3418">
            <v>-0.04</v>
          </cell>
          <cell r="D3418">
            <v>4.2820557951927171E-2</v>
          </cell>
        </row>
        <row r="3419">
          <cell r="C3419">
            <v>-0.27500000000000002</v>
          </cell>
          <cell r="D3419">
            <v>-0.38500000000000001</v>
          </cell>
        </row>
        <row r="3420">
          <cell r="C3420">
            <v>-0.27500000000000002</v>
          </cell>
          <cell r="D3420">
            <v>-0.05</v>
          </cell>
        </row>
        <row r="3421">
          <cell r="C3421">
            <v>-0.27500000000000002</v>
          </cell>
          <cell r="D3421">
            <v>0</v>
          </cell>
        </row>
        <row r="3422">
          <cell r="C3422">
            <v>-0.27500000000000002</v>
          </cell>
          <cell r="D3422">
            <v>-0.1</v>
          </cell>
        </row>
        <row r="3423">
          <cell r="C3423">
            <v>-0.1</v>
          </cell>
          <cell r="D3423">
            <v>-0.2</v>
          </cell>
        </row>
        <row r="3424">
          <cell r="C3424">
            <v>1.0965918898582461</v>
          </cell>
          <cell r="D3424">
            <v>0.50412515997886664</v>
          </cell>
        </row>
        <row r="3425">
          <cell r="C3425">
            <v>0.52556489109992999</v>
          </cell>
          <cell r="D3425">
            <v>0</v>
          </cell>
        </row>
        <row r="3426">
          <cell r="C3426">
            <v>0.49479621052742007</v>
          </cell>
          <cell r="D3426">
            <v>0.28703894019126885</v>
          </cell>
        </row>
        <row r="3427">
          <cell r="C3427">
            <v>-0.27</v>
          </cell>
          <cell r="D3427">
            <v>-0.02</v>
          </cell>
        </row>
        <row r="3428">
          <cell r="C3428">
            <v>1.9058099985122681</v>
          </cell>
          <cell r="D3428">
            <v>1.3694455027580259</v>
          </cell>
        </row>
        <row r="3429">
          <cell r="C3429">
            <v>-0.27500000000000002</v>
          </cell>
          <cell r="D3429">
            <v>0.51168999075889599</v>
          </cell>
        </row>
        <row r="3430">
          <cell r="C3430">
            <v>-0.27500000000000002</v>
          </cell>
          <cell r="D3430">
            <v>-0.38500000000000001</v>
          </cell>
        </row>
        <row r="3431">
          <cell r="C3431">
            <v>0.79482034444808969</v>
          </cell>
          <cell r="D3431">
            <v>0.37578641772270205</v>
          </cell>
        </row>
        <row r="3432">
          <cell r="C3432">
            <v>-0.27500000000000002</v>
          </cell>
          <cell r="D3432">
            <v>-0.38500000000000001</v>
          </cell>
        </row>
        <row r="3433">
          <cell r="C3433">
            <v>0.382881635427475</v>
          </cell>
          <cell r="D3433">
            <v>0</v>
          </cell>
        </row>
        <row r="3434">
          <cell r="C3434">
            <v>-0.27500000000000002</v>
          </cell>
          <cell r="D3434">
            <v>-0.38500000000000001</v>
          </cell>
        </row>
        <row r="3435">
          <cell r="C3435">
            <v>0.42796371579170223</v>
          </cell>
          <cell r="D3435">
            <v>0</v>
          </cell>
        </row>
        <row r="3436">
          <cell r="C3436">
            <v>0.90925809144973768</v>
          </cell>
          <cell r="D3436">
            <v>1.6903731465339662</v>
          </cell>
        </row>
        <row r="3437">
          <cell r="C3437">
            <v>0.6370702683925632</v>
          </cell>
          <cell r="D3437">
            <v>0</v>
          </cell>
        </row>
        <row r="3438">
          <cell r="C3438">
            <v>0.5907162964344026</v>
          </cell>
          <cell r="D3438">
            <v>1.6225662827491761E-2</v>
          </cell>
        </row>
        <row r="3439">
          <cell r="C3439">
            <v>0.4603682935237885</v>
          </cell>
          <cell r="D3439">
            <v>7.1806654334068284E-2</v>
          </cell>
        </row>
        <row r="3440">
          <cell r="C3440">
            <v>-0.09</v>
          </cell>
          <cell r="D3440">
            <v>0</v>
          </cell>
        </row>
        <row r="3441">
          <cell r="C3441">
            <v>-0.27500000000000002</v>
          </cell>
          <cell r="D3441">
            <v>-0.38500000000000001</v>
          </cell>
        </row>
        <row r="3442">
          <cell r="C3442">
            <v>-0.2</v>
          </cell>
          <cell r="D3442">
            <v>-0.12</v>
          </cell>
        </row>
        <row r="3443">
          <cell r="C3443">
            <v>-0.06</v>
          </cell>
          <cell r="D3443">
            <v>0.12851207852363589</v>
          </cell>
        </row>
        <row r="3444">
          <cell r="C3444">
            <v>-0.27500000000000002</v>
          </cell>
          <cell r="D3444">
            <v>-7.0000000000000007E-2</v>
          </cell>
        </row>
        <row r="3445">
          <cell r="C3445">
            <v>0.55035955309867868</v>
          </cell>
          <cell r="D3445">
            <v>6.030366122722626E-2</v>
          </cell>
        </row>
        <row r="3446">
          <cell r="C3446">
            <v>0.44095147252082822</v>
          </cell>
          <cell r="D3446">
            <v>0</v>
          </cell>
        </row>
        <row r="3447">
          <cell r="C3447">
            <v>0.290195244550705</v>
          </cell>
          <cell r="D3447">
            <v>0</v>
          </cell>
        </row>
        <row r="3448">
          <cell r="C3448">
            <v>-0.27500000000000002</v>
          </cell>
          <cell r="D3448">
            <v>-0.38500000000000001</v>
          </cell>
        </row>
        <row r="3449">
          <cell r="C3449">
            <v>-0.12</v>
          </cell>
          <cell r="D3449">
            <v>0</v>
          </cell>
        </row>
        <row r="3450">
          <cell r="C3450">
            <v>-0.27500000000000002</v>
          </cell>
          <cell r="D3450">
            <v>-0.38500000000000001</v>
          </cell>
        </row>
        <row r="3451">
          <cell r="C3451">
            <v>-0.27500000000000002</v>
          </cell>
          <cell r="D3451">
            <v>-0.38500000000000001</v>
          </cell>
        </row>
        <row r="3452">
          <cell r="C3452">
            <v>-0.27</v>
          </cell>
          <cell r="D3452">
            <v>1.2815080285072329</v>
          </cell>
        </row>
        <row r="3453">
          <cell r="C3453">
            <v>0.14586334824562075</v>
          </cell>
          <cell r="D3453">
            <v>1.5028253197669983E-2</v>
          </cell>
        </row>
        <row r="3454">
          <cell r="C3454">
            <v>-0.27500000000000002</v>
          </cell>
          <cell r="D3454">
            <v>-0.38500000000000001</v>
          </cell>
        </row>
        <row r="3455">
          <cell r="C3455">
            <v>-0.27500000000000002</v>
          </cell>
          <cell r="D3455">
            <v>-0.38500000000000001</v>
          </cell>
        </row>
        <row r="3456">
          <cell r="C3456">
            <v>1.198666536808014</v>
          </cell>
          <cell r="D3456">
            <v>0.61827701926231404</v>
          </cell>
        </row>
        <row r="3457">
          <cell r="C3457">
            <v>0.56917877793312077</v>
          </cell>
          <cell r="D3457">
            <v>0</v>
          </cell>
        </row>
        <row r="3458">
          <cell r="C3458">
            <v>-0.27500000000000002</v>
          </cell>
          <cell r="D3458">
            <v>-0.38500000000000001</v>
          </cell>
        </row>
        <row r="3459">
          <cell r="C3459">
            <v>-0.27500000000000002</v>
          </cell>
          <cell r="D3459">
            <v>-0.38500000000000001</v>
          </cell>
        </row>
        <row r="3460">
          <cell r="C3460">
            <v>0.32525117993354802</v>
          </cell>
          <cell r="D3460">
            <v>5.5933743715286264E-3</v>
          </cell>
        </row>
        <row r="3461">
          <cell r="C3461">
            <v>0.74290519952774048</v>
          </cell>
          <cell r="D3461">
            <v>3.5273641347885127E-3</v>
          </cell>
        </row>
        <row r="3462">
          <cell r="C3462">
            <v>-0.27500000000000002</v>
          </cell>
          <cell r="D3462">
            <v>-0.38500000000000001</v>
          </cell>
        </row>
        <row r="3463">
          <cell r="C3463">
            <v>-0.09</v>
          </cell>
          <cell r="D3463">
            <v>-0.2</v>
          </cell>
        </row>
        <row r="3464">
          <cell r="C3464">
            <v>-0.19</v>
          </cell>
          <cell r="D3464">
            <v>0</v>
          </cell>
        </row>
        <row r="3465">
          <cell r="C3465">
            <v>-0.27500000000000002</v>
          </cell>
          <cell r="D3465">
            <v>-0.15</v>
          </cell>
        </row>
        <row r="3466">
          <cell r="C3466">
            <v>-0.27500000000000002</v>
          </cell>
          <cell r="D3466">
            <v>-0.14000000000000001</v>
          </cell>
        </row>
        <row r="3467">
          <cell r="C3467">
            <v>1.4500177979469302</v>
          </cell>
          <cell r="D3467">
            <v>0.78658446073532118</v>
          </cell>
        </row>
        <row r="3468">
          <cell r="C3468">
            <v>0.26665753722190855</v>
          </cell>
          <cell r="D3468">
            <v>0.79265848398208627</v>
          </cell>
        </row>
        <row r="3469">
          <cell r="C3469">
            <v>0.43605192303657525</v>
          </cell>
          <cell r="D3469">
            <v>0</v>
          </cell>
        </row>
        <row r="3470">
          <cell r="C3470">
            <v>0.20949761271476747</v>
          </cell>
          <cell r="D3470">
            <v>0</v>
          </cell>
        </row>
        <row r="3471">
          <cell r="C3471">
            <v>0.53540417551994324</v>
          </cell>
          <cell r="D3471">
            <v>0.11698262095451353</v>
          </cell>
        </row>
        <row r="3472">
          <cell r="C3472">
            <v>-0.27500000000000002</v>
          </cell>
          <cell r="D3472">
            <v>-0.21</v>
          </cell>
        </row>
        <row r="3473">
          <cell r="C3473">
            <v>0.4180470526218415</v>
          </cell>
          <cell r="D3473">
            <v>0</v>
          </cell>
        </row>
        <row r="3474">
          <cell r="C3474">
            <v>-0.27500000000000002</v>
          </cell>
          <cell r="D3474">
            <v>0.6851132690906524</v>
          </cell>
        </row>
        <row r="3475">
          <cell r="C3475">
            <v>1.1718184113502506</v>
          </cell>
          <cell r="D3475">
            <v>0</v>
          </cell>
        </row>
        <row r="3476">
          <cell r="C3476">
            <v>1.3294775843620303</v>
          </cell>
          <cell r="D3476">
            <v>0</v>
          </cell>
        </row>
        <row r="3477">
          <cell r="C3477">
            <v>0.41117475628852851</v>
          </cell>
          <cell r="D3477">
            <v>0</v>
          </cell>
        </row>
        <row r="3478">
          <cell r="C3478">
            <v>-0.04</v>
          </cell>
          <cell r="D3478">
            <v>6.4098089933395394E-3</v>
          </cell>
        </row>
        <row r="3479">
          <cell r="C3479">
            <v>-0.27500000000000002</v>
          </cell>
          <cell r="D3479">
            <v>-0.11</v>
          </cell>
        </row>
        <row r="3480">
          <cell r="C3480">
            <v>0.81507006883621225</v>
          </cell>
          <cell r="D3480">
            <v>0.16848791241645814</v>
          </cell>
        </row>
        <row r="3481">
          <cell r="C3481">
            <v>0.3451756656169892</v>
          </cell>
          <cell r="D3481">
            <v>0</v>
          </cell>
        </row>
        <row r="3482">
          <cell r="C3482">
            <v>-0.27500000000000002</v>
          </cell>
          <cell r="D3482">
            <v>-0.38500000000000001</v>
          </cell>
        </row>
        <row r="3483">
          <cell r="C3483">
            <v>-0.13</v>
          </cell>
          <cell r="D3483">
            <v>0</v>
          </cell>
        </row>
        <row r="3484">
          <cell r="C3484">
            <v>-0.04</v>
          </cell>
          <cell r="D3484">
            <v>1.13673290014267</v>
          </cell>
        </row>
        <row r="3485">
          <cell r="C3485">
            <v>-0.27500000000000002</v>
          </cell>
          <cell r="D3485">
            <v>-0.38500000000000001</v>
          </cell>
        </row>
        <row r="3486">
          <cell r="C3486">
            <v>0.42063108086585999</v>
          </cell>
          <cell r="D3486">
            <v>8.9338222146034263E-2</v>
          </cell>
        </row>
        <row r="3487">
          <cell r="C3487">
            <v>-0.27500000000000002</v>
          </cell>
          <cell r="D3487">
            <v>-0.38500000000000001</v>
          </cell>
        </row>
        <row r="3488">
          <cell r="C3488">
            <v>-0.27500000000000002</v>
          </cell>
          <cell r="D3488">
            <v>-0.38500000000000001</v>
          </cell>
        </row>
        <row r="3489">
          <cell r="C3489">
            <v>-0.27500000000000002</v>
          </cell>
          <cell r="D3489">
            <v>-0.38500000000000001</v>
          </cell>
        </row>
        <row r="3490">
          <cell r="C3490">
            <v>0.72455829381942771</v>
          </cell>
          <cell r="D3490">
            <v>0.62895897030830372</v>
          </cell>
        </row>
        <row r="3491">
          <cell r="C3491">
            <v>-0.27500000000000002</v>
          </cell>
          <cell r="D3491">
            <v>-0.38500000000000001</v>
          </cell>
        </row>
        <row r="3492">
          <cell r="C3492">
            <v>1.1582037806510928</v>
          </cell>
          <cell r="D3492">
            <v>5.7002410292625427E-2</v>
          </cell>
        </row>
        <row r="3493">
          <cell r="C3493">
            <v>0.37929477095603936</v>
          </cell>
          <cell r="D3493">
            <v>0.47891481518745416</v>
          </cell>
        </row>
        <row r="3494">
          <cell r="C3494">
            <v>-0.26</v>
          </cell>
          <cell r="D3494">
            <v>2.9557830572128299</v>
          </cell>
        </row>
        <row r="3495">
          <cell r="C3495">
            <v>0.50488942265510561</v>
          </cell>
          <cell r="D3495">
            <v>1.0912651896476746</v>
          </cell>
        </row>
        <row r="3496">
          <cell r="C3496">
            <v>-0.27500000000000002</v>
          </cell>
          <cell r="D3496">
            <v>-0.15</v>
          </cell>
        </row>
        <row r="3497">
          <cell r="C3497">
            <v>-0.27500000000000002</v>
          </cell>
          <cell r="D3497">
            <v>-0.38500000000000001</v>
          </cell>
        </row>
        <row r="3498">
          <cell r="C3498">
            <v>-0.11</v>
          </cell>
          <cell r="D3498">
            <v>8.1146308779716528E-2</v>
          </cell>
        </row>
        <row r="3499">
          <cell r="C3499">
            <v>-0.27500000000000002</v>
          </cell>
          <cell r="D3499">
            <v>-0.38500000000000001</v>
          </cell>
        </row>
        <row r="3500">
          <cell r="C3500">
            <v>0.53944714665412907</v>
          </cell>
          <cell r="D3500">
            <v>0</v>
          </cell>
        </row>
        <row r="3501">
          <cell r="C3501">
            <v>-0.27500000000000002</v>
          </cell>
          <cell r="D3501">
            <v>-0.38500000000000001</v>
          </cell>
        </row>
        <row r="3502">
          <cell r="C3502">
            <v>0.39042922854423534</v>
          </cell>
          <cell r="D3502">
            <v>0.3115683734416963</v>
          </cell>
        </row>
        <row r="3503">
          <cell r="C3503">
            <v>1.7389628529548646</v>
          </cell>
          <cell r="D3503">
            <v>1.1061361432075503</v>
          </cell>
        </row>
        <row r="3504">
          <cell r="C3504">
            <v>-0.27500000000000002</v>
          </cell>
          <cell r="D3504">
            <v>-0.38500000000000001</v>
          </cell>
        </row>
        <row r="3505">
          <cell r="C3505">
            <v>-0.27500000000000002</v>
          </cell>
          <cell r="D3505">
            <v>-0.38500000000000001</v>
          </cell>
        </row>
        <row r="3506">
          <cell r="C3506">
            <v>0.35376914143562321</v>
          </cell>
          <cell r="D3506">
            <v>0.10029160380363464</v>
          </cell>
        </row>
        <row r="3507">
          <cell r="C3507">
            <v>-0.2</v>
          </cell>
          <cell r="D3507">
            <v>1.8538253903388979</v>
          </cell>
        </row>
        <row r="3508">
          <cell r="C3508">
            <v>-0.27500000000000002</v>
          </cell>
          <cell r="D3508">
            <v>-0.13</v>
          </cell>
        </row>
        <row r="3509">
          <cell r="C3509">
            <v>-0.1</v>
          </cell>
          <cell r="D3509">
            <v>0.5715333044528963</v>
          </cell>
        </row>
        <row r="3510">
          <cell r="C3510">
            <v>-0.27500000000000002</v>
          </cell>
          <cell r="D3510">
            <v>-0.38500000000000001</v>
          </cell>
        </row>
        <row r="3511">
          <cell r="C3511">
            <v>-0.26</v>
          </cell>
          <cell r="D3511">
            <v>-0.24</v>
          </cell>
        </row>
        <row r="3512">
          <cell r="C3512">
            <v>-0.27500000000000002</v>
          </cell>
          <cell r="D3512">
            <v>-0.22</v>
          </cell>
        </row>
        <row r="3513">
          <cell r="C3513">
            <v>0</v>
          </cell>
          <cell r="D3513">
            <v>-0.11</v>
          </cell>
        </row>
        <row r="3514">
          <cell r="C3514">
            <v>-0.27500000000000002</v>
          </cell>
          <cell r="D3514">
            <v>-0.38500000000000001</v>
          </cell>
        </row>
        <row r="3515">
          <cell r="C3515">
            <v>0.46104509234428404</v>
          </cell>
          <cell r="D3515">
            <v>0</v>
          </cell>
        </row>
        <row r="3516">
          <cell r="C3516">
            <v>-0.27500000000000002</v>
          </cell>
          <cell r="D3516">
            <v>-0.38500000000000001</v>
          </cell>
        </row>
        <row r="3517">
          <cell r="C3517">
            <v>-0.18</v>
          </cell>
          <cell r="D3517">
            <v>7.1426332950592037</v>
          </cell>
        </row>
        <row r="3518">
          <cell r="C3518">
            <v>-0.17</v>
          </cell>
          <cell r="D3518">
            <v>0</v>
          </cell>
        </row>
        <row r="3519">
          <cell r="C3519">
            <v>0.45696919560432436</v>
          </cell>
          <cell r="D3519">
            <v>0.74463368654251116</v>
          </cell>
        </row>
        <row r="3520">
          <cell r="C3520">
            <v>0.32559158205986038</v>
          </cell>
          <cell r="D3520">
            <v>4.5468762516975431E-2</v>
          </cell>
        </row>
        <row r="3521">
          <cell r="C3521">
            <v>0.40040523409843454</v>
          </cell>
          <cell r="D3521">
            <v>6.090832650661468E-2</v>
          </cell>
        </row>
        <row r="3522">
          <cell r="C3522">
            <v>-0.27500000000000002</v>
          </cell>
          <cell r="D3522">
            <v>-7.0000000000000007E-2</v>
          </cell>
        </row>
        <row r="3523">
          <cell r="C3523">
            <v>-0.27500000000000002</v>
          </cell>
          <cell r="D3523">
            <v>-0.06</v>
          </cell>
        </row>
        <row r="3524">
          <cell r="C3524">
            <v>-0.27500000000000002</v>
          </cell>
          <cell r="D3524">
            <v>-0.38500000000000001</v>
          </cell>
        </row>
        <row r="3525">
          <cell r="C3525">
            <v>2.3342652082443243</v>
          </cell>
          <cell r="D3525">
            <v>1.3103729844093326</v>
          </cell>
        </row>
        <row r="3526">
          <cell r="C3526">
            <v>-0.27500000000000002</v>
          </cell>
          <cell r="D3526">
            <v>-0.18</v>
          </cell>
        </row>
        <row r="3527">
          <cell r="C3527">
            <v>4.9473474979400658</v>
          </cell>
          <cell r="D3527">
            <v>2.263606572151184</v>
          </cell>
        </row>
        <row r="3528">
          <cell r="C3528">
            <v>-0.27500000000000002</v>
          </cell>
          <cell r="D3528">
            <v>-0.1</v>
          </cell>
        </row>
        <row r="3529">
          <cell r="C3529">
            <v>-0.03</v>
          </cell>
          <cell r="D3529">
            <v>1.3657330155372622</v>
          </cell>
        </row>
        <row r="3530">
          <cell r="C3530">
            <v>4.3299168109893804</v>
          </cell>
          <cell r="D3530">
            <v>2.1301434755325319</v>
          </cell>
        </row>
        <row r="3531">
          <cell r="C3531">
            <v>-0.27500000000000002</v>
          </cell>
          <cell r="D3531">
            <v>-0.38500000000000001</v>
          </cell>
        </row>
        <row r="3532">
          <cell r="C3532">
            <v>1.2086984038352968</v>
          </cell>
          <cell r="D3532">
            <v>0.51548493504524229</v>
          </cell>
        </row>
        <row r="3533">
          <cell r="C3533">
            <v>-0.27500000000000002</v>
          </cell>
          <cell r="D3533">
            <v>-0.38500000000000001</v>
          </cell>
        </row>
        <row r="3534">
          <cell r="C3534">
            <v>-0.27500000000000002</v>
          </cell>
          <cell r="D3534">
            <v>-0.38500000000000001</v>
          </cell>
        </row>
        <row r="3535">
          <cell r="C3535">
            <v>0.70174447298049936</v>
          </cell>
          <cell r="D3535">
            <v>3.6560371518135071E-2</v>
          </cell>
        </row>
        <row r="3536">
          <cell r="C3536">
            <v>0.24951007962226868</v>
          </cell>
          <cell r="D3536">
            <v>0</v>
          </cell>
        </row>
        <row r="3537">
          <cell r="C3537">
            <v>-0.27500000000000002</v>
          </cell>
          <cell r="D3537">
            <v>-0.38500000000000001</v>
          </cell>
        </row>
        <row r="3538">
          <cell r="C3538">
            <v>0.52872837185859656</v>
          </cell>
          <cell r="D3538">
            <v>0</v>
          </cell>
        </row>
        <row r="3539">
          <cell r="C3539">
            <v>0.54094337821006777</v>
          </cell>
          <cell r="D3539">
            <v>0</v>
          </cell>
        </row>
        <row r="3540">
          <cell r="C3540">
            <v>-0.27500000000000002</v>
          </cell>
          <cell r="D3540">
            <v>-0.38500000000000001</v>
          </cell>
        </row>
        <row r="3541">
          <cell r="C3541">
            <v>-0.25</v>
          </cell>
          <cell r="D3541">
            <v>0.19924563765525818</v>
          </cell>
        </row>
        <row r="3542">
          <cell r="C3542">
            <v>-0.27500000000000002</v>
          </cell>
          <cell r="D3542">
            <v>-0.02</v>
          </cell>
        </row>
        <row r="3543">
          <cell r="C3543">
            <v>-0.27500000000000002</v>
          </cell>
          <cell r="D3543">
            <v>-0.38500000000000001</v>
          </cell>
        </row>
        <row r="3544">
          <cell r="C3544">
            <v>-0.22</v>
          </cell>
          <cell r="D3544">
            <v>0.70531188249588017</v>
          </cell>
        </row>
        <row r="3545">
          <cell r="C3545">
            <v>-0.23</v>
          </cell>
          <cell r="D3545">
            <v>0.88228758573532118</v>
          </cell>
        </row>
        <row r="3546">
          <cell r="C3546">
            <v>0.4633123695850373</v>
          </cell>
          <cell r="D3546">
            <v>0</v>
          </cell>
        </row>
        <row r="3547">
          <cell r="C3547">
            <v>-0.27500000000000002</v>
          </cell>
          <cell r="D3547">
            <v>-0.38500000000000001</v>
          </cell>
        </row>
        <row r="3548">
          <cell r="C3548">
            <v>-0.27500000000000002</v>
          </cell>
          <cell r="D3548">
            <v>0</v>
          </cell>
        </row>
        <row r="3549">
          <cell r="C3549">
            <v>0.68114302754402156</v>
          </cell>
          <cell r="D3549">
            <v>0.3618507564067841</v>
          </cell>
        </row>
        <row r="3550">
          <cell r="C3550">
            <v>0.30568272471427915</v>
          </cell>
          <cell r="D3550">
            <v>0</v>
          </cell>
        </row>
        <row r="3551">
          <cell r="C3551">
            <v>-0.27500000000000002</v>
          </cell>
          <cell r="D3551">
            <v>-0.38500000000000001</v>
          </cell>
        </row>
        <row r="3552">
          <cell r="C3552">
            <v>-0.11</v>
          </cell>
          <cell r="D3552">
            <v>1.1890448689460758</v>
          </cell>
        </row>
        <row r="3553">
          <cell r="C3553">
            <v>0.4889446914196014</v>
          </cell>
          <cell r="D3553">
            <v>0.78520117998123173</v>
          </cell>
        </row>
        <row r="3554">
          <cell r="C3554">
            <v>-0.27500000000000002</v>
          </cell>
          <cell r="D3554">
            <v>-0.38500000000000001</v>
          </cell>
        </row>
        <row r="3555">
          <cell r="C3555">
            <v>-0.27500000000000002</v>
          </cell>
          <cell r="D3555">
            <v>-0.38500000000000001</v>
          </cell>
        </row>
        <row r="3556">
          <cell r="C3556">
            <v>-0.27500000000000002</v>
          </cell>
          <cell r="D3556">
            <v>-0.38500000000000001</v>
          </cell>
        </row>
        <row r="3557">
          <cell r="C3557">
            <v>1.2994052052497864</v>
          </cell>
          <cell r="D3557">
            <v>1.082333314418793</v>
          </cell>
        </row>
        <row r="3558">
          <cell r="C3558">
            <v>0.54336641430854793</v>
          </cell>
          <cell r="D3558">
            <v>0.63374040722847003</v>
          </cell>
        </row>
        <row r="3559">
          <cell r="C3559">
            <v>-0.16</v>
          </cell>
          <cell r="D3559">
            <v>0.67399106621742255</v>
          </cell>
        </row>
        <row r="3560">
          <cell r="C3560">
            <v>-0.1</v>
          </cell>
          <cell r="D3560">
            <v>6.3591524958610535E-2</v>
          </cell>
        </row>
        <row r="3561">
          <cell r="C3561">
            <v>-0.27500000000000002</v>
          </cell>
          <cell r="D3561">
            <v>-0.11</v>
          </cell>
        </row>
        <row r="3562">
          <cell r="C3562">
            <v>-0.27500000000000002</v>
          </cell>
          <cell r="D3562">
            <v>-0.38500000000000001</v>
          </cell>
        </row>
        <row r="3563">
          <cell r="C3563">
            <v>0.38314556479454032</v>
          </cell>
          <cell r="D3563">
            <v>2.7633417367935187</v>
          </cell>
        </row>
        <row r="3564">
          <cell r="C3564">
            <v>-0.27500000000000002</v>
          </cell>
          <cell r="D3564">
            <v>-0.38500000000000001</v>
          </cell>
        </row>
        <row r="3565">
          <cell r="C3565">
            <v>-0.27500000000000002</v>
          </cell>
          <cell r="D3565">
            <v>0</v>
          </cell>
        </row>
        <row r="3566">
          <cell r="C3566">
            <v>-0.27500000000000002</v>
          </cell>
          <cell r="D3566">
            <v>-0.38500000000000001</v>
          </cell>
        </row>
        <row r="3567">
          <cell r="C3567">
            <v>0.31287539601325998</v>
          </cell>
          <cell r="D3567">
            <v>0</v>
          </cell>
        </row>
        <row r="3568">
          <cell r="C3568">
            <v>-0.27500000000000002</v>
          </cell>
          <cell r="D3568">
            <v>-0.1</v>
          </cell>
        </row>
        <row r="3569">
          <cell r="C3569">
            <v>-0.27500000000000002</v>
          </cell>
          <cell r="D3569">
            <v>-0.38500000000000001</v>
          </cell>
        </row>
        <row r="3570">
          <cell r="C3570">
            <v>1.6042803645133972</v>
          </cell>
          <cell r="D3570">
            <v>0.253559285402298</v>
          </cell>
        </row>
        <row r="3571">
          <cell r="C3571">
            <v>-0.27500000000000002</v>
          </cell>
          <cell r="D3571">
            <v>-0.38500000000000001</v>
          </cell>
        </row>
        <row r="3572">
          <cell r="C3572">
            <v>-0.27500000000000002</v>
          </cell>
          <cell r="D3572">
            <v>-0.11</v>
          </cell>
        </row>
        <row r="3573">
          <cell r="C3573">
            <v>-0.14000000000000001</v>
          </cell>
          <cell r="D3573">
            <v>0</v>
          </cell>
        </row>
        <row r="3574">
          <cell r="C3574">
            <v>-0.15</v>
          </cell>
          <cell r="D3574">
            <v>3.9583954095840457</v>
          </cell>
        </row>
        <row r="3575">
          <cell r="C3575">
            <v>-0.27500000000000002</v>
          </cell>
          <cell r="D3575">
            <v>-0.38500000000000001</v>
          </cell>
        </row>
        <row r="3576">
          <cell r="C3576">
            <v>-0.27500000000000002</v>
          </cell>
          <cell r="D3576">
            <v>-0.38500000000000001</v>
          </cell>
        </row>
        <row r="3577">
          <cell r="C3577">
            <v>-0.27500000000000002</v>
          </cell>
          <cell r="D3577">
            <v>-0.38500000000000001</v>
          </cell>
        </row>
        <row r="3578">
          <cell r="C3578">
            <v>-0.27500000000000002</v>
          </cell>
          <cell r="D3578">
            <v>-0.38500000000000001</v>
          </cell>
        </row>
        <row r="3579">
          <cell r="C3579">
            <v>-0.27500000000000002</v>
          </cell>
          <cell r="D3579">
            <v>-0.25</v>
          </cell>
        </row>
        <row r="3580">
          <cell r="C3580">
            <v>-0.27500000000000002</v>
          </cell>
          <cell r="D3580">
            <v>-0.24</v>
          </cell>
        </row>
        <row r="3581">
          <cell r="C3581">
            <v>-0.27500000000000002</v>
          </cell>
          <cell r="D3581">
            <v>-0.11</v>
          </cell>
        </row>
        <row r="3582">
          <cell r="C3582">
            <v>0.63316740393638626</v>
          </cell>
          <cell r="D3582">
            <v>0.41727976202964789</v>
          </cell>
        </row>
        <row r="3583">
          <cell r="C3583">
            <v>0.28831096291542058</v>
          </cell>
          <cell r="D3583">
            <v>0</v>
          </cell>
        </row>
        <row r="3584">
          <cell r="C3584">
            <v>0.50236412882804871</v>
          </cell>
          <cell r="D3584">
            <v>0</v>
          </cell>
        </row>
        <row r="3585">
          <cell r="C3585">
            <v>-0.27500000000000002</v>
          </cell>
          <cell r="D3585">
            <v>-0.38500000000000001</v>
          </cell>
        </row>
        <row r="3586">
          <cell r="C3586">
            <v>-0.27500000000000002</v>
          </cell>
          <cell r="D3586">
            <v>-0.21</v>
          </cell>
        </row>
        <row r="3587">
          <cell r="C3587">
            <v>-0.27500000000000002</v>
          </cell>
          <cell r="D3587">
            <v>0</v>
          </cell>
        </row>
        <row r="3588">
          <cell r="C3588">
            <v>-0.24</v>
          </cell>
          <cell r="D3588">
            <v>0</v>
          </cell>
        </row>
        <row r="3589">
          <cell r="C3589">
            <v>-0.27500000000000002</v>
          </cell>
          <cell r="D3589">
            <v>-0.38500000000000001</v>
          </cell>
        </row>
        <row r="3590">
          <cell r="C3590">
            <v>-0.09</v>
          </cell>
          <cell r="D3590">
            <v>2.4152732610702521</v>
          </cell>
        </row>
        <row r="3591">
          <cell r="C3591">
            <v>0.60113328099250818</v>
          </cell>
          <cell r="D3591">
            <v>3.0401608347892763E-2</v>
          </cell>
        </row>
        <row r="3592">
          <cell r="C3592">
            <v>-0.27500000000000002</v>
          </cell>
          <cell r="D3592">
            <v>0.57784969210624693</v>
          </cell>
        </row>
        <row r="3593">
          <cell r="C3593">
            <v>0.26903349757194517</v>
          </cell>
          <cell r="D3593">
            <v>0</v>
          </cell>
        </row>
        <row r="3594">
          <cell r="C3594">
            <v>-0.01</v>
          </cell>
          <cell r="D3594">
            <v>-0.05</v>
          </cell>
        </row>
        <row r="3595">
          <cell r="C3595">
            <v>0.80078614950180071</v>
          </cell>
          <cell r="D3595">
            <v>0</v>
          </cell>
        </row>
        <row r="3596">
          <cell r="C3596">
            <v>-0.27500000000000002</v>
          </cell>
          <cell r="D3596">
            <v>-0.38500000000000001</v>
          </cell>
        </row>
        <row r="3597">
          <cell r="C3597">
            <v>-0.27500000000000002</v>
          </cell>
          <cell r="D3597">
            <v>-0.38500000000000001</v>
          </cell>
        </row>
        <row r="3598">
          <cell r="C3598">
            <v>-7.0000000000000007E-2</v>
          </cell>
          <cell r="D3598">
            <v>-0.05</v>
          </cell>
        </row>
        <row r="3599">
          <cell r="C3599">
            <v>-0.27500000000000002</v>
          </cell>
          <cell r="D3599">
            <v>-0.38500000000000001</v>
          </cell>
        </row>
        <row r="3600">
          <cell r="C3600">
            <v>-0.25</v>
          </cell>
          <cell r="D3600">
            <v>0</v>
          </cell>
        </row>
        <row r="3601">
          <cell r="C3601">
            <v>1.0957142233848574</v>
          </cell>
          <cell r="D3601">
            <v>0.31317791342735291</v>
          </cell>
        </row>
        <row r="3602">
          <cell r="C3602">
            <v>0.5147652566432952</v>
          </cell>
          <cell r="D3602">
            <v>7.9940262436866791E-2</v>
          </cell>
        </row>
        <row r="3603">
          <cell r="C3603">
            <v>-0.27500000000000002</v>
          </cell>
          <cell r="D3603">
            <v>-0.38500000000000001</v>
          </cell>
        </row>
        <row r="3604">
          <cell r="C3604">
            <v>0.32213128209114084</v>
          </cell>
          <cell r="D3604">
            <v>0</v>
          </cell>
        </row>
        <row r="3605">
          <cell r="C3605">
            <v>-0.27500000000000002</v>
          </cell>
          <cell r="D3605">
            <v>-0.38500000000000001</v>
          </cell>
        </row>
        <row r="3606">
          <cell r="C3606">
            <v>-0.27</v>
          </cell>
          <cell r="D3606">
            <v>0</v>
          </cell>
        </row>
        <row r="3607">
          <cell r="C3607">
            <v>-0.26</v>
          </cell>
          <cell r="D3607">
            <v>0.69722238779068002</v>
          </cell>
        </row>
        <row r="3608">
          <cell r="C3608">
            <v>0.313761454820633</v>
          </cell>
          <cell r="D3608">
            <v>3.978891074657441E-2</v>
          </cell>
        </row>
        <row r="3609">
          <cell r="C3609">
            <v>-0.27500000000000002</v>
          </cell>
          <cell r="D3609">
            <v>-0.38500000000000001</v>
          </cell>
        </row>
        <row r="3610">
          <cell r="C3610">
            <v>-0.15</v>
          </cell>
          <cell r="D3610">
            <v>0</v>
          </cell>
        </row>
        <row r="3611">
          <cell r="C3611">
            <v>-0.27500000000000002</v>
          </cell>
          <cell r="D3611">
            <v>-0.38500000000000001</v>
          </cell>
        </row>
        <row r="3612">
          <cell r="C3612">
            <v>0.37479721903800978</v>
          </cell>
          <cell r="D3612">
            <v>1.2310639023780823E-2</v>
          </cell>
        </row>
        <row r="3613">
          <cell r="C3613">
            <v>-0.27500000000000002</v>
          </cell>
          <cell r="D3613">
            <v>-0.38500000000000001</v>
          </cell>
        </row>
        <row r="3614">
          <cell r="C3614">
            <v>-0.27500000000000002</v>
          </cell>
          <cell r="D3614">
            <v>-0.38500000000000001</v>
          </cell>
        </row>
        <row r="3615">
          <cell r="C3615">
            <v>-0.27500000000000002</v>
          </cell>
          <cell r="D3615">
            <v>-0.38500000000000001</v>
          </cell>
        </row>
        <row r="3616">
          <cell r="C3616">
            <v>0.59996284842491165</v>
          </cell>
          <cell r="D3616">
            <v>0</v>
          </cell>
        </row>
        <row r="3617">
          <cell r="C3617">
            <v>-0.27500000000000002</v>
          </cell>
          <cell r="D3617">
            <v>-0.38500000000000001</v>
          </cell>
        </row>
        <row r="3618">
          <cell r="C3618">
            <v>-0.27500000000000002</v>
          </cell>
          <cell r="D3618">
            <v>-0.01</v>
          </cell>
        </row>
        <row r="3619">
          <cell r="C3619">
            <v>0.33405210375785832</v>
          </cell>
          <cell r="D3619">
            <v>0</v>
          </cell>
        </row>
        <row r="3620">
          <cell r="C3620">
            <v>-0.17</v>
          </cell>
          <cell r="D3620">
            <v>2.171983122825623</v>
          </cell>
        </row>
        <row r="3621">
          <cell r="C3621">
            <v>-0.27500000000000002</v>
          </cell>
          <cell r="D3621">
            <v>-0.27</v>
          </cell>
        </row>
        <row r="3622">
          <cell r="C3622">
            <v>-0.27500000000000002</v>
          </cell>
          <cell r="D3622">
            <v>-0.38500000000000001</v>
          </cell>
        </row>
        <row r="3623">
          <cell r="C3623">
            <v>-0.27500000000000002</v>
          </cell>
          <cell r="D3623">
            <v>-0.38500000000000001</v>
          </cell>
        </row>
        <row r="3624">
          <cell r="C3624">
            <v>-0.27500000000000002</v>
          </cell>
          <cell r="D3624">
            <v>-0.38500000000000001</v>
          </cell>
        </row>
        <row r="3625">
          <cell r="C3625">
            <v>-0.05</v>
          </cell>
          <cell r="D3625">
            <v>1.5095016360282897E-2</v>
          </cell>
        </row>
        <row r="3626">
          <cell r="C3626">
            <v>-0.27500000000000002</v>
          </cell>
          <cell r="D3626">
            <v>-0.38500000000000001</v>
          </cell>
        </row>
        <row r="3627">
          <cell r="C3627">
            <v>-0.01</v>
          </cell>
          <cell r="D3627">
            <v>7.4279457330703727E-3</v>
          </cell>
        </row>
        <row r="3628">
          <cell r="C3628">
            <v>-0.27500000000000002</v>
          </cell>
          <cell r="D3628">
            <v>-0.38500000000000001</v>
          </cell>
        </row>
        <row r="3629">
          <cell r="C3629">
            <v>-0.27500000000000002</v>
          </cell>
          <cell r="D3629">
            <v>-0.38500000000000001</v>
          </cell>
        </row>
        <row r="3630">
          <cell r="C3630">
            <v>-0.27500000000000002</v>
          </cell>
          <cell r="D3630">
            <v>-0.38500000000000001</v>
          </cell>
        </row>
        <row r="3631">
          <cell r="C3631">
            <v>-0.27500000000000002</v>
          </cell>
          <cell r="D3631">
            <v>-0.38500000000000001</v>
          </cell>
        </row>
        <row r="3632">
          <cell r="C3632">
            <v>0.35133257508277893</v>
          </cell>
          <cell r="D3632">
            <v>0</v>
          </cell>
        </row>
        <row r="3633">
          <cell r="C3633">
            <v>-0.27500000000000002</v>
          </cell>
          <cell r="D3633">
            <v>-0.38500000000000001</v>
          </cell>
        </row>
        <row r="3634">
          <cell r="C3634">
            <v>-0.27500000000000002</v>
          </cell>
          <cell r="D3634">
            <v>-0.38500000000000001</v>
          </cell>
        </row>
        <row r="3635">
          <cell r="C3635">
            <v>-0.12</v>
          </cell>
          <cell r="D3635">
            <v>0</v>
          </cell>
        </row>
        <row r="3636">
          <cell r="C3636">
            <v>-0.27500000000000002</v>
          </cell>
          <cell r="D3636">
            <v>-0.38500000000000001</v>
          </cell>
        </row>
        <row r="3637">
          <cell r="C3637">
            <v>0.33817822337150583</v>
          </cell>
          <cell r="D3637">
            <v>0</v>
          </cell>
        </row>
        <row r="3638">
          <cell r="C3638">
            <v>-0.27500000000000002</v>
          </cell>
          <cell r="D3638">
            <v>-0.38500000000000001</v>
          </cell>
        </row>
        <row r="3639">
          <cell r="C3639">
            <v>-0.27500000000000002</v>
          </cell>
          <cell r="D3639">
            <v>-0.04</v>
          </cell>
        </row>
        <row r="3640">
          <cell r="C3640">
            <v>-0.27500000000000002</v>
          </cell>
          <cell r="D3640">
            <v>0.12778242230415343</v>
          </cell>
        </row>
        <row r="3641">
          <cell r="C3641">
            <v>-0.27500000000000002</v>
          </cell>
          <cell r="D3641">
            <v>-0.38500000000000001</v>
          </cell>
        </row>
        <row r="3642">
          <cell r="C3642">
            <v>-0.27500000000000002</v>
          </cell>
          <cell r="D3642">
            <v>-0.38500000000000001</v>
          </cell>
        </row>
        <row r="3643">
          <cell r="C3643">
            <v>4.8365478038787844</v>
          </cell>
          <cell r="D3643">
            <v>1.52691832780838</v>
          </cell>
        </row>
        <row r="3644">
          <cell r="C3644">
            <v>0.65323825478553788</v>
          </cell>
          <cell r="D3644">
            <v>1.1810582756996157</v>
          </cell>
        </row>
        <row r="3645">
          <cell r="C3645">
            <v>-0.27500000000000002</v>
          </cell>
          <cell r="D3645">
            <v>-0.38500000000000001</v>
          </cell>
        </row>
        <row r="3646">
          <cell r="C3646">
            <v>0.90141276121139535</v>
          </cell>
          <cell r="D3646">
            <v>0</v>
          </cell>
        </row>
        <row r="3647">
          <cell r="C3647">
            <v>0.70343235731124865</v>
          </cell>
          <cell r="D3647">
            <v>0.45642659068107605</v>
          </cell>
        </row>
        <row r="3648">
          <cell r="C3648">
            <v>0.91751965284347525</v>
          </cell>
          <cell r="D3648">
            <v>0.27824661135673523</v>
          </cell>
        </row>
        <row r="3649">
          <cell r="C3649">
            <v>-0.27500000000000002</v>
          </cell>
          <cell r="D3649">
            <v>-0.38500000000000001</v>
          </cell>
        </row>
        <row r="3650">
          <cell r="C3650">
            <v>-0.27500000000000002</v>
          </cell>
          <cell r="D3650">
            <v>-0.38500000000000001</v>
          </cell>
        </row>
        <row r="3651">
          <cell r="C3651">
            <v>-0.27500000000000002</v>
          </cell>
          <cell r="D3651">
            <v>-0.09</v>
          </cell>
        </row>
        <row r="3652">
          <cell r="C3652">
            <v>-0.27500000000000002</v>
          </cell>
          <cell r="D3652">
            <v>-0.16</v>
          </cell>
        </row>
        <row r="3653">
          <cell r="C3653">
            <v>-0.27500000000000002</v>
          </cell>
          <cell r="D3653">
            <v>-0.38500000000000001</v>
          </cell>
        </row>
        <row r="3654">
          <cell r="C3654">
            <v>-0.27500000000000002</v>
          </cell>
          <cell r="D3654">
            <v>-0.38500000000000001</v>
          </cell>
        </row>
        <row r="3655">
          <cell r="C3655">
            <v>1.0042485594749453</v>
          </cell>
          <cell r="D3655">
            <v>0.4199047505855561</v>
          </cell>
        </row>
        <row r="3656">
          <cell r="C3656">
            <v>0.23545362353324889</v>
          </cell>
          <cell r="D3656">
            <v>0</v>
          </cell>
        </row>
        <row r="3657">
          <cell r="C3657">
            <v>-0.2</v>
          </cell>
          <cell r="D3657">
            <v>0.14948329329490664</v>
          </cell>
        </row>
        <row r="3658">
          <cell r="C3658">
            <v>-0.27500000000000002</v>
          </cell>
          <cell r="D3658">
            <v>-0.38500000000000001</v>
          </cell>
        </row>
        <row r="3659">
          <cell r="C3659">
            <v>-0.27500000000000002</v>
          </cell>
          <cell r="D3659">
            <v>-7.0000000000000007E-2</v>
          </cell>
        </row>
        <row r="3660">
          <cell r="C3660">
            <v>-0.27500000000000002</v>
          </cell>
          <cell r="D3660">
            <v>-0.38500000000000001</v>
          </cell>
        </row>
        <row r="3661">
          <cell r="C3661">
            <v>0.8596882462501525</v>
          </cell>
          <cell r="D3661">
            <v>0.68842208981513975</v>
          </cell>
        </row>
        <row r="3662">
          <cell r="C3662">
            <v>0.52606304287910455</v>
          </cell>
          <cell r="D3662">
            <v>0.20365113615989688</v>
          </cell>
        </row>
        <row r="3663">
          <cell r="C3663">
            <v>-0.27500000000000002</v>
          </cell>
          <cell r="D3663">
            <v>-0.38500000000000001</v>
          </cell>
        </row>
        <row r="3664">
          <cell r="C3664">
            <v>-0.2</v>
          </cell>
          <cell r="D3664">
            <v>0.4822365939617157</v>
          </cell>
        </row>
        <row r="3665">
          <cell r="C3665">
            <v>-0.26</v>
          </cell>
          <cell r="D3665">
            <v>0</v>
          </cell>
        </row>
        <row r="3666">
          <cell r="C3666">
            <v>-0.27500000000000002</v>
          </cell>
          <cell r="D3666">
            <v>-0.06</v>
          </cell>
        </row>
        <row r="3667">
          <cell r="C3667">
            <v>0.35312038064002993</v>
          </cell>
          <cell r="D3667">
            <v>0</v>
          </cell>
        </row>
        <row r="3668">
          <cell r="C3668">
            <v>-0.01</v>
          </cell>
          <cell r="D3668">
            <v>-0.15</v>
          </cell>
        </row>
        <row r="3669">
          <cell r="C3669">
            <v>0.23323064446449279</v>
          </cell>
          <cell r="D3669">
            <v>0.63568593859672573</v>
          </cell>
        </row>
        <row r="3670">
          <cell r="C3670">
            <v>-0.27500000000000002</v>
          </cell>
          <cell r="D3670">
            <v>-0.38500000000000001</v>
          </cell>
        </row>
        <row r="3671">
          <cell r="C3671">
            <v>-0.27500000000000002</v>
          </cell>
          <cell r="D3671">
            <v>-0.38500000000000001</v>
          </cell>
        </row>
        <row r="3672">
          <cell r="C3672">
            <v>-0.2</v>
          </cell>
          <cell r="D3672">
            <v>0.51731762290000927</v>
          </cell>
        </row>
        <row r="3673">
          <cell r="C3673">
            <v>-0.27500000000000002</v>
          </cell>
          <cell r="D3673">
            <v>-0.38500000000000001</v>
          </cell>
        </row>
        <row r="3674">
          <cell r="C3674">
            <v>0.64275348782539377</v>
          </cell>
          <cell r="D3674">
            <v>0.73950430154800406</v>
          </cell>
        </row>
        <row r="3675">
          <cell r="C3675">
            <v>-0.16</v>
          </cell>
          <cell r="D3675">
            <v>0</v>
          </cell>
        </row>
        <row r="3676">
          <cell r="C3676">
            <v>-0.27500000000000002</v>
          </cell>
          <cell r="D3676">
            <v>-0.38500000000000001</v>
          </cell>
        </row>
        <row r="3677">
          <cell r="C3677">
            <v>-0.27500000000000002</v>
          </cell>
          <cell r="D3677">
            <v>-0.11</v>
          </cell>
        </row>
        <row r="3678">
          <cell r="C3678">
            <v>1.1767674565315251</v>
          </cell>
          <cell r="D3678">
            <v>0.74803999662399301</v>
          </cell>
        </row>
        <row r="3679">
          <cell r="C3679">
            <v>-0.27500000000000002</v>
          </cell>
          <cell r="D3679">
            <v>-0.12</v>
          </cell>
        </row>
        <row r="3680">
          <cell r="C3680">
            <v>-0.09</v>
          </cell>
          <cell r="D3680">
            <v>1.3713554263114931</v>
          </cell>
        </row>
        <row r="3681">
          <cell r="C3681">
            <v>-0.27500000000000002</v>
          </cell>
          <cell r="D3681">
            <v>-0.01</v>
          </cell>
        </row>
        <row r="3682">
          <cell r="C3682">
            <v>-0.27500000000000002</v>
          </cell>
          <cell r="D3682">
            <v>-0.38500000000000001</v>
          </cell>
        </row>
        <row r="3683">
          <cell r="C3683">
            <v>-0.27500000000000002</v>
          </cell>
          <cell r="D3683">
            <v>-0.11</v>
          </cell>
        </row>
        <row r="3684">
          <cell r="C3684">
            <v>0</v>
          </cell>
          <cell r="D3684">
            <v>2.90937740802765</v>
          </cell>
        </row>
        <row r="3685">
          <cell r="C3685">
            <v>-0.27500000000000002</v>
          </cell>
          <cell r="D3685">
            <v>-0.38500000000000001</v>
          </cell>
        </row>
        <row r="3686">
          <cell r="C3686">
            <v>0.63802512288093571</v>
          </cell>
          <cell r="D3686">
            <v>9.4210675358772283E-2</v>
          </cell>
        </row>
        <row r="3687">
          <cell r="C3687">
            <v>-0.02</v>
          </cell>
          <cell r="D3687">
            <v>0</v>
          </cell>
        </row>
        <row r="3688">
          <cell r="C3688">
            <v>-0.2</v>
          </cell>
          <cell r="D3688">
            <v>0.32214503884315504</v>
          </cell>
        </row>
        <row r="3689">
          <cell r="C3689">
            <v>0.45471839308738715</v>
          </cell>
          <cell r="D3689">
            <v>0</v>
          </cell>
        </row>
        <row r="3690">
          <cell r="C3690">
            <v>-0.02</v>
          </cell>
          <cell r="D3690">
            <v>0</v>
          </cell>
        </row>
        <row r="3691">
          <cell r="C3691">
            <v>0.1599523842334748</v>
          </cell>
          <cell r="D3691">
            <v>1.7821201682090761E-2</v>
          </cell>
        </row>
        <row r="3692">
          <cell r="C3692">
            <v>-0.27500000000000002</v>
          </cell>
          <cell r="D3692">
            <v>-0.17</v>
          </cell>
        </row>
        <row r="3693">
          <cell r="C3693">
            <v>-0.23</v>
          </cell>
          <cell r="D3693">
            <v>0</v>
          </cell>
        </row>
        <row r="3694">
          <cell r="C3694">
            <v>0.54197950959205621</v>
          </cell>
          <cell r="D3694">
            <v>9.3547466397285436E-2</v>
          </cell>
        </row>
        <row r="3695">
          <cell r="C3695">
            <v>0.49750751852989195</v>
          </cell>
          <cell r="D3695">
            <v>0.55690408349037168</v>
          </cell>
        </row>
        <row r="3696">
          <cell r="C3696">
            <v>1.4645958304405216</v>
          </cell>
          <cell r="D3696">
            <v>1.0346463561058044</v>
          </cell>
        </row>
        <row r="3697">
          <cell r="C3697">
            <v>-0.27500000000000002</v>
          </cell>
          <cell r="D3697">
            <v>-0.38500000000000001</v>
          </cell>
        </row>
        <row r="3698">
          <cell r="C3698">
            <v>-0.27500000000000002</v>
          </cell>
          <cell r="D3698">
            <v>-0.38500000000000001</v>
          </cell>
        </row>
        <row r="3699">
          <cell r="C3699">
            <v>-7.0000000000000007E-2</v>
          </cell>
          <cell r="D3699">
            <v>0.32490010857582097</v>
          </cell>
        </row>
        <row r="3700">
          <cell r="C3700">
            <v>-0.27500000000000002</v>
          </cell>
          <cell r="D3700">
            <v>-0.38500000000000001</v>
          </cell>
        </row>
        <row r="3701">
          <cell r="C3701">
            <v>-0.27500000000000002</v>
          </cell>
          <cell r="D3701">
            <v>-0.38500000000000001</v>
          </cell>
        </row>
        <row r="3702">
          <cell r="C3702">
            <v>-0.27500000000000002</v>
          </cell>
          <cell r="D3702">
            <v>0</v>
          </cell>
        </row>
        <row r="3703">
          <cell r="C3703">
            <v>0.39718927741050725</v>
          </cell>
          <cell r="D3703">
            <v>0</v>
          </cell>
        </row>
        <row r="3704">
          <cell r="C3704">
            <v>-0.27500000000000002</v>
          </cell>
          <cell r="D3704">
            <v>-0.38500000000000001</v>
          </cell>
        </row>
        <row r="3705">
          <cell r="C3705">
            <v>-0.27500000000000002</v>
          </cell>
          <cell r="D3705">
            <v>1.0795687794685367</v>
          </cell>
        </row>
        <row r="3706">
          <cell r="C3706">
            <v>-0.11</v>
          </cell>
          <cell r="D3706">
            <v>-0.26</v>
          </cell>
        </row>
        <row r="3707">
          <cell r="C3707">
            <v>0.15474504828453065</v>
          </cell>
          <cell r="D3707">
            <v>2.4598982930183418E-2</v>
          </cell>
        </row>
        <row r="3708">
          <cell r="C3708">
            <v>-0.27500000000000002</v>
          </cell>
          <cell r="D3708">
            <v>-0.38500000000000001</v>
          </cell>
        </row>
        <row r="3709">
          <cell r="C3709">
            <v>0.31657446026802061</v>
          </cell>
          <cell r="D3709">
            <v>5.9748145937919606E-2</v>
          </cell>
        </row>
        <row r="3710">
          <cell r="C3710">
            <v>-0.2</v>
          </cell>
          <cell r="D3710">
            <v>0.13501690030097968</v>
          </cell>
        </row>
        <row r="3711">
          <cell r="C3711">
            <v>-0.27500000000000002</v>
          </cell>
          <cell r="D3711">
            <v>-0.38500000000000001</v>
          </cell>
        </row>
        <row r="3712">
          <cell r="C3712">
            <v>-0.27500000000000002</v>
          </cell>
          <cell r="D3712">
            <v>-0.38500000000000001</v>
          </cell>
        </row>
        <row r="3713">
          <cell r="C3713">
            <v>-0.27500000000000002</v>
          </cell>
          <cell r="D3713">
            <v>-0.38500000000000001</v>
          </cell>
        </row>
        <row r="3714">
          <cell r="C3714">
            <v>-0.27500000000000002</v>
          </cell>
          <cell r="D3714">
            <v>-0.38500000000000001</v>
          </cell>
        </row>
        <row r="3715">
          <cell r="C3715">
            <v>0.69695943593978904</v>
          </cell>
          <cell r="D3715">
            <v>0.16821859478950502</v>
          </cell>
        </row>
        <row r="3716">
          <cell r="C3716">
            <v>-0.27500000000000002</v>
          </cell>
          <cell r="D3716">
            <v>-0.38500000000000001</v>
          </cell>
        </row>
        <row r="3717">
          <cell r="C3717">
            <v>-0.27500000000000002</v>
          </cell>
          <cell r="D3717">
            <v>-0.38500000000000001</v>
          </cell>
        </row>
        <row r="3718">
          <cell r="C3718">
            <v>0.30070536732673647</v>
          </cell>
          <cell r="D3718">
            <v>0</v>
          </cell>
        </row>
        <row r="3719">
          <cell r="C3719">
            <v>-0.27500000000000002</v>
          </cell>
          <cell r="D3719">
            <v>-0.38500000000000001</v>
          </cell>
        </row>
        <row r="3720">
          <cell r="C3720">
            <v>0.6430932581424712</v>
          </cell>
          <cell r="D3720">
            <v>0</v>
          </cell>
        </row>
        <row r="3721">
          <cell r="C3721">
            <v>1.6185261845588685</v>
          </cell>
          <cell r="D3721">
            <v>0.11466060280799867</v>
          </cell>
        </row>
        <row r="3722">
          <cell r="C3722">
            <v>-0.27500000000000002</v>
          </cell>
          <cell r="D3722">
            <v>-0.38500000000000001</v>
          </cell>
        </row>
        <row r="3723">
          <cell r="C3723">
            <v>-0.19</v>
          </cell>
          <cell r="D3723">
            <v>0.15483180880546568</v>
          </cell>
        </row>
        <row r="3724">
          <cell r="C3724">
            <v>-0.27500000000000002</v>
          </cell>
          <cell r="D3724">
            <v>-0.38500000000000001</v>
          </cell>
        </row>
        <row r="3725">
          <cell r="C3725">
            <v>0.37966303229331966</v>
          </cell>
          <cell r="D3725">
            <v>0</v>
          </cell>
        </row>
        <row r="3726">
          <cell r="C3726">
            <v>-0.27500000000000002</v>
          </cell>
          <cell r="D3726">
            <v>-0.38500000000000001</v>
          </cell>
        </row>
        <row r="3727">
          <cell r="C3727">
            <v>-0.11</v>
          </cell>
          <cell r="D3727">
            <v>-0.1</v>
          </cell>
        </row>
        <row r="3728">
          <cell r="C3728">
            <v>0.15451881289482119</v>
          </cell>
          <cell r="D3728">
            <v>0</v>
          </cell>
        </row>
        <row r="3729">
          <cell r="C3729">
            <v>0.29571602940559394</v>
          </cell>
          <cell r="D3729">
            <v>5.44083446264267E-2</v>
          </cell>
        </row>
        <row r="3730">
          <cell r="C3730">
            <v>-0.27500000000000002</v>
          </cell>
          <cell r="D3730">
            <v>-0.38500000000000001</v>
          </cell>
        </row>
        <row r="3731">
          <cell r="C3731">
            <v>-0.27500000000000002</v>
          </cell>
          <cell r="D3731">
            <v>-0.38500000000000001</v>
          </cell>
        </row>
        <row r="3732">
          <cell r="C3732">
            <v>0.63473415970802327</v>
          </cell>
          <cell r="D3732">
            <v>1.0154498934745788</v>
          </cell>
        </row>
        <row r="3733">
          <cell r="C3733">
            <v>-0.27500000000000002</v>
          </cell>
          <cell r="D3733">
            <v>-0.38500000000000001</v>
          </cell>
        </row>
        <row r="3734">
          <cell r="C3734">
            <v>-0.27500000000000002</v>
          </cell>
          <cell r="D3734">
            <v>-7.0000000000000007E-2</v>
          </cell>
        </row>
        <row r="3735">
          <cell r="C3735">
            <v>0.40466940999031065</v>
          </cell>
          <cell r="D3735">
            <v>0</v>
          </cell>
        </row>
        <row r="3736">
          <cell r="C3736">
            <v>0.43655480742454533</v>
          </cell>
          <cell r="D3736">
            <v>7.9959347844123868E-2</v>
          </cell>
        </row>
        <row r="3737">
          <cell r="C3737">
            <v>-0.27500000000000002</v>
          </cell>
          <cell r="D3737">
            <v>-0.38500000000000001</v>
          </cell>
        </row>
        <row r="3738">
          <cell r="C3738">
            <v>-0.18</v>
          </cell>
          <cell r="D3738">
            <v>0.16433812975883488</v>
          </cell>
        </row>
        <row r="3739">
          <cell r="C3739">
            <v>-0.27500000000000002</v>
          </cell>
          <cell r="D3739">
            <v>-0.17</v>
          </cell>
        </row>
        <row r="3740">
          <cell r="C3740">
            <v>0.53464649319648749</v>
          </cell>
          <cell r="D3740">
            <v>0</v>
          </cell>
        </row>
        <row r="3741">
          <cell r="C3741">
            <v>0.39962422251701357</v>
          </cell>
          <cell r="D3741">
            <v>0.4848632395267487</v>
          </cell>
        </row>
        <row r="3742">
          <cell r="C3742">
            <v>-0.27500000000000002</v>
          </cell>
          <cell r="D3742">
            <v>-0.11</v>
          </cell>
        </row>
        <row r="3743">
          <cell r="C3743">
            <v>-0.27500000000000002</v>
          </cell>
          <cell r="D3743">
            <v>-0.38500000000000001</v>
          </cell>
        </row>
        <row r="3744">
          <cell r="C3744">
            <v>-0.27500000000000002</v>
          </cell>
          <cell r="D3744">
            <v>-0.38500000000000001</v>
          </cell>
        </row>
        <row r="3745">
          <cell r="C3745">
            <v>-0.27500000000000002</v>
          </cell>
          <cell r="D3745">
            <v>-0.38500000000000001</v>
          </cell>
        </row>
        <row r="3746">
          <cell r="C3746">
            <v>-0.27500000000000002</v>
          </cell>
          <cell r="D3746">
            <v>-0.38500000000000001</v>
          </cell>
        </row>
        <row r="3747">
          <cell r="C3747">
            <v>-0.27500000000000002</v>
          </cell>
          <cell r="D3747">
            <v>-0.12</v>
          </cell>
        </row>
        <row r="3748">
          <cell r="C3748">
            <v>-0.25</v>
          </cell>
          <cell r="D3748">
            <v>4.9345105648040786</v>
          </cell>
        </row>
        <row r="3749">
          <cell r="C3749">
            <v>0.35426467061042788</v>
          </cell>
          <cell r="D3749">
            <v>0</v>
          </cell>
        </row>
        <row r="3750">
          <cell r="C3750">
            <v>-0.27500000000000002</v>
          </cell>
          <cell r="D3750">
            <v>-0.38500000000000001</v>
          </cell>
        </row>
        <row r="3751">
          <cell r="C3751">
            <v>0.50687165856361382</v>
          </cell>
          <cell r="D3751">
            <v>0.43653191924095158</v>
          </cell>
        </row>
        <row r="3752">
          <cell r="C3752">
            <v>-0.25</v>
          </cell>
          <cell r="D3752">
            <v>-0.11</v>
          </cell>
        </row>
        <row r="3753">
          <cell r="C3753">
            <v>-0.27500000000000002</v>
          </cell>
          <cell r="D3753">
            <v>-0.27</v>
          </cell>
        </row>
        <row r="3754">
          <cell r="C3754">
            <v>-0.27500000000000002</v>
          </cell>
          <cell r="D3754">
            <v>-0.17</v>
          </cell>
        </row>
        <row r="3755">
          <cell r="C3755">
            <v>-0.23</v>
          </cell>
          <cell r="D3755">
            <v>-0.26</v>
          </cell>
        </row>
        <row r="3756">
          <cell r="C3756">
            <v>-0.27500000000000002</v>
          </cell>
          <cell r="D3756">
            <v>0</v>
          </cell>
        </row>
        <row r="3757">
          <cell r="C3757">
            <v>-0.27500000000000002</v>
          </cell>
          <cell r="D3757">
            <v>-0.12</v>
          </cell>
        </row>
        <row r="3758">
          <cell r="C3758">
            <v>-0.17</v>
          </cell>
          <cell r="D3758">
            <v>1.7415407299995422E-2</v>
          </cell>
        </row>
        <row r="3759">
          <cell r="C3759">
            <v>-0.27500000000000002</v>
          </cell>
          <cell r="D3759">
            <v>-0.38500000000000001</v>
          </cell>
        </row>
        <row r="3760">
          <cell r="C3760">
            <v>-0.27500000000000002</v>
          </cell>
          <cell r="D3760">
            <v>0.99778147935867301</v>
          </cell>
        </row>
        <row r="3761">
          <cell r="C3761">
            <v>-0.27500000000000002</v>
          </cell>
          <cell r="D3761">
            <v>-0.23</v>
          </cell>
        </row>
        <row r="3762">
          <cell r="C3762">
            <v>-0.12</v>
          </cell>
          <cell r="D3762">
            <v>0</v>
          </cell>
        </row>
        <row r="3763">
          <cell r="C3763">
            <v>-0.27500000000000002</v>
          </cell>
          <cell r="D3763">
            <v>-0.19</v>
          </cell>
        </row>
        <row r="3764">
          <cell r="C3764">
            <v>-0.27500000000000002</v>
          </cell>
          <cell r="D3764">
            <v>-0.38500000000000001</v>
          </cell>
        </row>
        <row r="3765">
          <cell r="C3765">
            <v>-0.27500000000000002</v>
          </cell>
          <cell r="D3765">
            <v>-0.38500000000000001</v>
          </cell>
        </row>
        <row r="3766">
          <cell r="C3766">
            <v>3.6249509096145629</v>
          </cell>
          <cell r="D3766">
            <v>8.2623763561248786</v>
          </cell>
        </row>
        <row r="3767">
          <cell r="C3767">
            <v>-0.27500000000000002</v>
          </cell>
          <cell r="D3767">
            <v>-0.38500000000000001</v>
          </cell>
        </row>
        <row r="3768">
          <cell r="C3768">
            <v>-0.27500000000000002</v>
          </cell>
          <cell r="D3768">
            <v>-0.38500000000000001</v>
          </cell>
        </row>
        <row r="3769">
          <cell r="C3769">
            <v>1.2022486090660098</v>
          </cell>
          <cell r="D3769">
            <v>0</v>
          </cell>
        </row>
        <row r="3770">
          <cell r="C3770">
            <v>-0.11</v>
          </cell>
          <cell r="D3770">
            <v>0</v>
          </cell>
        </row>
        <row r="3771">
          <cell r="C3771">
            <v>0.84899164438247698</v>
          </cell>
          <cell r="D3771">
            <v>0</v>
          </cell>
        </row>
        <row r="3772">
          <cell r="C3772">
            <v>-0.27500000000000002</v>
          </cell>
          <cell r="D3772">
            <v>-0.38500000000000001</v>
          </cell>
        </row>
        <row r="3773">
          <cell r="C3773">
            <v>-0.08</v>
          </cell>
          <cell r="D3773">
            <v>0.58541006445884725</v>
          </cell>
        </row>
        <row r="3774">
          <cell r="C3774">
            <v>0.43333373665809638</v>
          </cell>
          <cell r="D3774">
            <v>0.49215276837348931</v>
          </cell>
        </row>
        <row r="3775">
          <cell r="C3775">
            <v>0.24388174414634703</v>
          </cell>
          <cell r="D3775">
            <v>2.5583520531654358E-2</v>
          </cell>
        </row>
        <row r="3776">
          <cell r="C3776">
            <v>-0.06</v>
          </cell>
          <cell r="D3776">
            <v>0</v>
          </cell>
        </row>
        <row r="3777">
          <cell r="C3777">
            <v>-0.09</v>
          </cell>
          <cell r="D3777">
            <v>0.52398639321327212</v>
          </cell>
        </row>
        <row r="3778">
          <cell r="C3778">
            <v>0.70531004667282104</v>
          </cell>
          <cell r="D3778">
            <v>0</v>
          </cell>
        </row>
        <row r="3779">
          <cell r="C3779">
            <v>-0.27500000000000002</v>
          </cell>
          <cell r="D3779">
            <v>-0.38500000000000001</v>
          </cell>
        </row>
        <row r="3780">
          <cell r="C3780">
            <v>1.328600227832794</v>
          </cell>
          <cell r="D3780">
            <v>0.6717290222644805</v>
          </cell>
        </row>
        <row r="3781">
          <cell r="C3781">
            <v>-0.11</v>
          </cell>
          <cell r="D3781">
            <v>0</v>
          </cell>
        </row>
        <row r="3782">
          <cell r="C3782">
            <v>2.0262549638748162</v>
          </cell>
          <cell r="D3782">
            <v>1.4366544604301457</v>
          </cell>
        </row>
        <row r="3783">
          <cell r="C3783">
            <v>-0.27500000000000002</v>
          </cell>
          <cell r="D3783">
            <v>0.72501405477523817</v>
          </cell>
        </row>
        <row r="3784">
          <cell r="C3784">
            <v>0.49557309746742251</v>
          </cell>
          <cell r="D3784">
            <v>3.0803992509841924</v>
          </cell>
        </row>
        <row r="3785">
          <cell r="C3785">
            <v>0.43291086554527292</v>
          </cell>
          <cell r="D3785">
            <v>0.59363411068916327</v>
          </cell>
        </row>
        <row r="3786">
          <cell r="C3786">
            <v>-0.27500000000000002</v>
          </cell>
          <cell r="D3786">
            <v>-0.38500000000000001</v>
          </cell>
        </row>
        <row r="3787">
          <cell r="C3787">
            <v>-0.27500000000000002</v>
          </cell>
          <cell r="D3787">
            <v>-0.04</v>
          </cell>
        </row>
        <row r="3788">
          <cell r="C3788">
            <v>-0.27500000000000002</v>
          </cell>
          <cell r="D3788">
            <v>-0.38500000000000001</v>
          </cell>
        </row>
        <row r="3789">
          <cell r="C3789">
            <v>-0.2</v>
          </cell>
          <cell r="D3789">
            <v>0</v>
          </cell>
        </row>
        <row r="3790">
          <cell r="C3790">
            <v>-0.27500000000000002</v>
          </cell>
          <cell r="D3790">
            <v>-0.16</v>
          </cell>
        </row>
        <row r="3791">
          <cell r="C3791">
            <v>0.44941765666007993</v>
          </cell>
          <cell r="D3791">
            <v>8.7601003050804149E-2</v>
          </cell>
        </row>
        <row r="3792">
          <cell r="C3792">
            <v>-0.27500000000000002</v>
          </cell>
          <cell r="D3792">
            <v>-0.38500000000000001</v>
          </cell>
        </row>
        <row r="3793">
          <cell r="C3793">
            <v>-0.27500000000000002</v>
          </cell>
          <cell r="D3793">
            <v>-7.0000000000000007E-2</v>
          </cell>
        </row>
        <row r="3794">
          <cell r="C3794">
            <v>-0.27500000000000002</v>
          </cell>
          <cell r="D3794">
            <v>-0.38500000000000001</v>
          </cell>
        </row>
        <row r="3795">
          <cell r="C3795">
            <v>-0.13</v>
          </cell>
          <cell r="D3795">
            <v>0</v>
          </cell>
        </row>
        <row r="3796">
          <cell r="C3796">
            <v>-0.27500000000000002</v>
          </cell>
          <cell r="D3796">
            <v>-0.2</v>
          </cell>
        </row>
        <row r="3797">
          <cell r="C3797">
            <v>-7.0000000000000007E-2</v>
          </cell>
          <cell r="D3797">
            <v>3.15921232700348</v>
          </cell>
        </row>
        <row r="3798">
          <cell r="C3798">
            <v>-0.27500000000000002</v>
          </cell>
          <cell r="D3798">
            <v>-0.38500000000000001</v>
          </cell>
        </row>
        <row r="3799">
          <cell r="C3799">
            <v>0.49637939333915715</v>
          </cell>
          <cell r="D3799">
            <v>1.2810383677482611</v>
          </cell>
        </row>
        <row r="3800">
          <cell r="C3800">
            <v>0.93447920083999625</v>
          </cell>
          <cell r="D3800">
            <v>0.21743250489234928</v>
          </cell>
        </row>
        <row r="3801">
          <cell r="C3801">
            <v>-0.27500000000000002</v>
          </cell>
          <cell r="D3801">
            <v>-0.38500000000000001</v>
          </cell>
        </row>
        <row r="3802">
          <cell r="C3802">
            <v>-0.27500000000000002</v>
          </cell>
          <cell r="D3802">
            <v>-0.38500000000000001</v>
          </cell>
        </row>
        <row r="3803">
          <cell r="C3803">
            <v>-0.27500000000000002</v>
          </cell>
          <cell r="D3803">
            <v>-0.38500000000000001</v>
          </cell>
        </row>
        <row r="3804">
          <cell r="C3804">
            <v>-0.27500000000000002</v>
          </cell>
          <cell r="D3804">
            <v>-0.38500000000000001</v>
          </cell>
        </row>
        <row r="3805">
          <cell r="C3805">
            <v>0.45473327040672307</v>
          </cell>
          <cell r="D3805">
            <v>1.4448544383049013E-2</v>
          </cell>
        </row>
        <row r="3806">
          <cell r="C3806">
            <v>-0.01</v>
          </cell>
          <cell r="D3806">
            <v>0</v>
          </cell>
        </row>
        <row r="3807">
          <cell r="C3807">
            <v>-0.27500000000000002</v>
          </cell>
          <cell r="D3807">
            <v>-0.38500000000000001</v>
          </cell>
        </row>
        <row r="3808">
          <cell r="C3808">
            <v>-0.27500000000000002</v>
          </cell>
          <cell r="D3808">
            <v>-0.08</v>
          </cell>
        </row>
        <row r="3809">
          <cell r="C3809">
            <v>0.79794031381607056</v>
          </cell>
          <cell r="D3809">
            <v>0.22257069945335389</v>
          </cell>
        </row>
        <row r="3810">
          <cell r="C3810">
            <v>-0.27500000000000002</v>
          </cell>
          <cell r="D3810">
            <v>-0.38500000000000001</v>
          </cell>
        </row>
        <row r="3811">
          <cell r="C3811">
            <v>1.2001338839530946</v>
          </cell>
          <cell r="D3811">
            <v>1.2506800770759583</v>
          </cell>
        </row>
        <row r="3812">
          <cell r="C3812">
            <v>-0.27500000000000002</v>
          </cell>
          <cell r="D3812">
            <v>-0.38500000000000001</v>
          </cell>
        </row>
        <row r="3813">
          <cell r="C3813">
            <v>-0.27500000000000002</v>
          </cell>
          <cell r="D3813">
            <v>0.82151767015457167</v>
          </cell>
        </row>
        <row r="3814">
          <cell r="C3814">
            <v>-0.27500000000000002</v>
          </cell>
          <cell r="D3814">
            <v>-0.16</v>
          </cell>
        </row>
        <row r="3815">
          <cell r="C3815">
            <v>0.44248682856559751</v>
          </cell>
          <cell r="D3815">
            <v>2.4880841374397278E-2</v>
          </cell>
        </row>
        <row r="3816">
          <cell r="C3816">
            <v>-0.27500000000000002</v>
          </cell>
          <cell r="D3816">
            <v>-0.06</v>
          </cell>
        </row>
        <row r="3817">
          <cell r="C3817">
            <v>0.37910436987876894</v>
          </cell>
          <cell r="D3817">
            <v>2.4344784498214724</v>
          </cell>
        </row>
        <row r="3818">
          <cell r="C3818">
            <v>-0.27500000000000002</v>
          </cell>
          <cell r="D3818">
            <v>-0.38500000000000001</v>
          </cell>
        </row>
        <row r="3819">
          <cell r="C3819">
            <v>-0.27500000000000002</v>
          </cell>
          <cell r="D3819">
            <v>-0.01</v>
          </cell>
        </row>
        <row r="3820">
          <cell r="C3820">
            <v>-0.08</v>
          </cell>
          <cell r="D3820">
            <v>0</v>
          </cell>
        </row>
        <row r="3821">
          <cell r="C3821">
            <v>-0.27500000000000002</v>
          </cell>
          <cell r="D3821">
            <v>-0.15</v>
          </cell>
        </row>
        <row r="3822">
          <cell r="C3822">
            <v>-0.27</v>
          </cell>
          <cell r="D3822">
            <v>0.60268456339836129</v>
          </cell>
        </row>
        <row r="3823">
          <cell r="C3823">
            <v>1.0698259472846985</v>
          </cell>
          <cell r="D3823">
            <v>0.54906805157661431</v>
          </cell>
        </row>
        <row r="3824">
          <cell r="C3824">
            <v>-0.08</v>
          </cell>
          <cell r="D3824">
            <v>0</v>
          </cell>
        </row>
        <row r="3825">
          <cell r="C3825">
            <v>-0.17</v>
          </cell>
          <cell r="D3825">
            <v>0.63726450800895718</v>
          </cell>
        </row>
        <row r="3826">
          <cell r="C3826">
            <v>-0.03</v>
          </cell>
          <cell r="D3826">
            <v>0.51480566859245314</v>
          </cell>
        </row>
        <row r="3827">
          <cell r="C3827">
            <v>0.34461811184883118</v>
          </cell>
          <cell r="D3827">
            <v>5.25364249944687E-2</v>
          </cell>
        </row>
        <row r="3828">
          <cell r="C3828">
            <v>-0.27500000000000002</v>
          </cell>
          <cell r="D3828">
            <v>-0.38500000000000001</v>
          </cell>
        </row>
        <row r="3829">
          <cell r="C3829">
            <v>-0.26</v>
          </cell>
          <cell r="D3829">
            <v>1.2998488545417786E-2</v>
          </cell>
        </row>
        <row r="3830">
          <cell r="C3830">
            <v>0.41048768162727367</v>
          </cell>
          <cell r="D3830">
            <v>8.3269879221916213E-2</v>
          </cell>
        </row>
        <row r="3831">
          <cell r="C3831">
            <v>0.70745402574539185</v>
          </cell>
          <cell r="D3831">
            <v>0.1934239447116852</v>
          </cell>
        </row>
        <row r="3832">
          <cell r="C3832">
            <v>-0.06</v>
          </cell>
          <cell r="D3832">
            <v>0</v>
          </cell>
        </row>
        <row r="3833">
          <cell r="C3833">
            <v>0.2681940495967865</v>
          </cell>
          <cell r="D3833">
            <v>0</v>
          </cell>
        </row>
        <row r="3834">
          <cell r="C3834">
            <v>-0.27500000000000002</v>
          </cell>
          <cell r="D3834">
            <v>-0.38500000000000001</v>
          </cell>
        </row>
        <row r="3835">
          <cell r="C3835">
            <v>0.18978374600410461</v>
          </cell>
          <cell r="D3835">
            <v>2.808243036270142E-4</v>
          </cell>
        </row>
        <row r="3836">
          <cell r="C3836">
            <v>-0.11</v>
          </cell>
          <cell r="D3836">
            <v>0.51789976954460148</v>
          </cell>
        </row>
        <row r="3837">
          <cell r="C3837">
            <v>-0.27500000000000002</v>
          </cell>
          <cell r="D3837">
            <v>-0.02</v>
          </cell>
        </row>
        <row r="3838">
          <cell r="C3838">
            <v>0.41834458708763134</v>
          </cell>
          <cell r="D3838">
            <v>0.88372169733047468</v>
          </cell>
        </row>
        <row r="3839">
          <cell r="C3839">
            <v>2.2270293474197382</v>
          </cell>
          <cell r="D3839">
            <v>1.6274363875389102</v>
          </cell>
        </row>
        <row r="3840">
          <cell r="C3840">
            <v>0.53578892350196849</v>
          </cell>
          <cell r="D3840">
            <v>0</v>
          </cell>
        </row>
        <row r="3841">
          <cell r="C3841">
            <v>-0.27500000000000002</v>
          </cell>
          <cell r="D3841">
            <v>-0.38500000000000001</v>
          </cell>
        </row>
        <row r="3842">
          <cell r="C3842">
            <v>-0.27500000000000002</v>
          </cell>
          <cell r="D3842">
            <v>-0.16</v>
          </cell>
        </row>
        <row r="3843">
          <cell r="C3843">
            <v>-0.27500000000000002</v>
          </cell>
          <cell r="D3843">
            <v>-0.38500000000000001</v>
          </cell>
        </row>
        <row r="3844">
          <cell r="C3844">
            <v>-0.27500000000000002</v>
          </cell>
          <cell r="D3844">
            <v>-0.38500000000000001</v>
          </cell>
        </row>
        <row r="3845">
          <cell r="C3845">
            <v>-0.27500000000000002</v>
          </cell>
          <cell r="D3845">
            <v>-0.17</v>
          </cell>
        </row>
        <row r="3846">
          <cell r="C3846">
            <v>1.6491372704505922</v>
          </cell>
          <cell r="D3846">
            <v>4.8644206523895273</v>
          </cell>
        </row>
        <row r="3847">
          <cell r="C3847">
            <v>3.4208283662796024</v>
          </cell>
          <cell r="D3847">
            <v>3.5969182252883911</v>
          </cell>
        </row>
        <row r="3848">
          <cell r="C3848">
            <v>0.22747462391853332</v>
          </cell>
          <cell r="D3848">
            <v>1.4058425307273863</v>
          </cell>
        </row>
        <row r="3849">
          <cell r="C3849">
            <v>-0.27500000000000002</v>
          </cell>
          <cell r="D3849">
            <v>-7.0000000000000007E-2</v>
          </cell>
        </row>
        <row r="3850">
          <cell r="C3850">
            <v>0.65084473490715022</v>
          </cell>
          <cell r="D3850">
            <v>3.0927869677543639E-2</v>
          </cell>
        </row>
        <row r="3851">
          <cell r="C3851">
            <v>-0.27500000000000002</v>
          </cell>
          <cell r="D3851">
            <v>-0.15</v>
          </cell>
        </row>
        <row r="3852">
          <cell r="C3852">
            <v>0.46371516585350048</v>
          </cell>
          <cell r="D3852">
            <v>0</v>
          </cell>
        </row>
        <row r="3853">
          <cell r="C3853">
            <v>-0.12</v>
          </cell>
          <cell r="D3853">
            <v>0.49050753712654116</v>
          </cell>
        </row>
        <row r="3854">
          <cell r="C3854">
            <v>0.577568131685257</v>
          </cell>
          <cell r="D3854">
            <v>0</v>
          </cell>
        </row>
        <row r="3855">
          <cell r="C3855">
            <v>-0.27500000000000002</v>
          </cell>
          <cell r="D3855">
            <v>-0.38500000000000001</v>
          </cell>
        </row>
        <row r="3856">
          <cell r="C3856">
            <v>-0.27500000000000002</v>
          </cell>
          <cell r="D3856">
            <v>-0.38500000000000001</v>
          </cell>
        </row>
        <row r="3857">
          <cell r="C3857">
            <v>0.51176174283027642</v>
          </cell>
          <cell r="D3857">
            <v>0.69340201616287245</v>
          </cell>
        </row>
        <row r="3858">
          <cell r="C3858">
            <v>-0.27500000000000002</v>
          </cell>
          <cell r="D3858">
            <v>-0.03</v>
          </cell>
        </row>
        <row r="3859">
          <cell r="C3859">
            <v>-0.27500000000000002</v>
          </cell>
          <cell r="D3859">
            <v>-0.2</v>
          </cell>
        </row>
        <row r="3860">
          <cell r="C3860">
            <v>-0.27500000000000002</v>
          </cell>
          <cell r="D3860">
            <v>-0.38500000000000001</v>
          </cell>
        </row>
        <row r="3861">
          <cell r="C3861">
            <v>-0.27500000000000002</v>
          </cell>
          <cell r="D3861">
            <v>-0.38500000000000001</v>
          </cell>
        </row>
        <row r="3862">
          <cell r="C3862">
            <v>-0.27500000000000002</v>
          </cell>
          <cell r="D3862">
            <v>-0.38500000000000001</v>
          </cell>
        </row>
        <row r="3863">
          <cell r="C3863">
            <v>-0.24</v>
          </cell>
          <cell r="D3863">
            <v>9.9893313646316539E-2</v>
          </cell>
        </row>
        <row r="3864">
          <cell r="C3864">
            <v>-0.13</v>
          </cell>
          <cell r="D3864">
            <v>0</v>
          </cell>
        </row>
        <row r="3865">
          <cell r="C3865">
            <v>-0.27500000000000002</v>
          </cell>
          <cell r="D3865">
            <v>-0.38500000000000001</v>
          </cell>
        </row>
        <row r="3866">
          <cell r="C3866">
            <v>-0.06</v>
          </cell>
          <cell r="D3866">
            <v>0.14103130698204044</v>
          </cell>
        </row>
        <row r="3867">
          <cell r="C3867">
            <v>-0.26</v>
          </cell>
          <cell r="D3867">
            <v>2.3233978033065799</v>
          </cell>
        </row>
        <row r="3868">
          <cell r="C3868">
            <v>0.48031061291694632</v>
          </cell>
          <cell r="D3868">
            <v>1.5166172385215761E-2</v>
          </cell>
        </row>
        <row r="3869">
          <cell r="C3869">
            <v>-0.14000000000000001</v>
          </cell>
          <cell r="D3869">
            <v>0</v>
          </cell>
        </row>
        <row r="3870">
          <cell r="C3870">
            <v>6.1406316280364992</v>
          </cell>
          <cell r="D3870">
            <v>1.3168231129646302</v>
          </cell>
        </row>
        <row r="3871">
          <cell r="C3871">
            <v>-0.27500000000000002</v>
          </cell>
          <cell r="D3871">
            <v>-0.38500000000000001</v>
          </cell>
        </row>
        <row r="3872">
          <cell r="C3872">
            <v>0.26926466822624207</v>
          </cell>
          <cell r="D3872">
            <v>0.19277922511100773</v>
          </cell>
        </row>
        <row r="3873">
          <cell r="C3873">
            <v>-0.27500000000000002</v>
          </cell>
          <cell r="D3873">
            <v>0.48255440592765808</v>
          </cell>
        </row>
        <row r="3874">
          <cell r="C3874">
            <v>0.18683126568794253</v>
          </cell>
          <cell r="D3874">
            <v>5.1709287166595477</v>
          </cell>
        </row>
        <row r="3875">
          <cell r="C3875">
            <v>-0.23</v>
          </cell>
          <cell r="D3875">
            <v>0</v>
          </cell>
        </row>
        <row r="3876">
          <cell r="C3876">
            <v>-0.06</v>
          </cell>
          <cell r="D3876">
            <v>0</v>
          </cell>
        </row>
        <row r="3877">
          <cell r="C3877">
            <v>0.69396334886550903</v>
          </cell>
          <cell r="D3877">
            <v>0</v>
          </cell>
        </row>
        <row r="3878">
          <cell r="C3878">
            <v>-0.27500000000000002</v>
          </cell>
          <cell r="D3878">
            <v>-0.38500000000000001</v>
          </cell>
        </row>
        <row r="3879">
          <cell r="C3879">
            <v>-0.27500000000000002</v>
          </cell>
          <cell r="D3879">
            <v>-0.38500000000000001</v>
          </cell>
        </row>
        <row r="3880">
          <cell r="C3880">
            <v>-0.27500000000000002</v>
          </cell>
          <cell r="D3880">
            <v>-0.38500000000000001</v>
          </cell>
        </row>
        <row r="3881">
          <cell r="C3881">
            <v>0.31434599757194515</v>
          </cell>
          <cell r="D3881">
            <v>5.9089034795761107E-3</v>
          </cell>
        </row>
        <row r="3882">
          <cell r="C3882">
            <v>-0.26</v>
          </cell>
          <cell r="D3882">
            <v>5.3720119595527652E-2</v>
          </cell>
        </row>
        <row r="3883">
          <cell r="C3883">
            <v>0.37986785769462583</v>
          </cell>
          <cell r="D3883">
            <v>0</v>
          </cell>
        </row>
        <row r="3884">
          <cell r="C3884">
            <v>-0.27500000000000002</v>
          </cell>
          <cell r="D3884">
            <v>-0.38500000000000001</v>
          </cell>
        </row>
        <row r="3885">
          <cell r="C3885">
            <v>-0.27500000000000002</v>
          </cell>
          <cell r="D3885">
            <v>-0.38500000000000001</v>
          </cell>
        </row>
        <row r="3886">
          <cell r="C3886">
            <v>0.26761690974235541</v>
          </cell>
          <cell r="D3886">
            <v>5.8692744374275213E-2</v>
          </cell>
        </row>
        <row r="3887">
          <cell r="C3887">
            <v>-0.01</v>
          </cell>
          <cell r="D3887">
            <v>3.4543284773826594E-2</v>
          </cell>
        </row>
        <row r="3888">
          <cell r="C3888">
            <v>-0.27500000000000002</v>
          </cell>
          <cell r="D3888">
            <v>-0.27</v>
          </cell>
        </row>
        <row r="3889">
          <cell r="C3889">
            <v>0.32633989453315737</v>
          </cell>
          <cell r="D3889">
            <v>0</v>
          </cell>
        </row>
        <row r="3890">
          <cell r="C3890">
            <v>-0.27500000000000002</v>
          </cell>
          <cell r="D3890">
            <v>-0.38500000000000001</v>
          </cell>
        </row>
        <row r="3891">
          <cell r="C3891">
            <v>-0.27500000000000002</v>
          </cell>
          <cell r="D3891">
            <v>-0.06</v>
          </cell>
        </row>
        <row r="3892">
          <cell r="C3892">
            <v>-0.27500000000000002</v>
          </cell>
          <cell r="D3892">
            <v>-0.38500000000000001</v>
          </cell>
        </row>
        <row r="3893">
          <cell r="C3893">
            <v>-0.23</v>
          </cell>
          <cell r="D3893">
            <v>0.88585335016250588</v>
          </cell>
        </row>
        <row r="3894">
          <cell r="C3894">
            <v>-0.27</v>
          </cell>
          <cell r="D3894">
            <v>0.27026665806770334</v>
          </cell>
        </row>
        <row r="3895">
          <cell r="C3895">
            <v>0.45995588898658757</v>
          </cell>
          <cell r="D3895">
            <v>1.4366647124290468</v>
          </cell>
        </row>
        <row r="3896">
          <cell r="C3896">
            <v>-0.27500000000000002</v>
          </cell>
          <cell r="D3896">
            <v>-0.38500000000000001</v>
          </cell>
        </row>
        <row r="3897">
          <cell r="C3897">
            <v>-0.02</v>
          </cell>
          <cell r="D3897">
            <v>0.34802891612052933</v>
          </cell>
        </row>
        <row r="3898">
          <cell r="C3898">
            <v>-0.27500000000000002</v>
          </cell>
          <cell r="D3898">
            <v>-0.38500000000000001</v>
          </cell>
        </row>
        <row r="3899">
          <cell r="C3899">
            <v>-0.27500000000000002</v>
          </cell>
          <cell r="D3899">
            <v>-0.38500000000000001</v>
          </cell>
        </row>
        <row r="3900">
          <cell r="C3900">
            <v>-0.27500000000000002</v>
          </cell>
          <cell r="D3900">
            <v>-0.38500000000000001</v>
          </cell>
        </row>
        <row r="3901">
          <cell r="C3901">
            <v>0.3458665788173676</v>
          </cell>
          <cell r="D3901">
            <v>0.40852946639060972</v>
          </cell>
        </row>
        <row r="3902">
          <cell r="C3902">
            <v>-0.27500000000000002</v>
          </cell>
          <cell r="D3902">
            <v>-0.38500000000000001</v>
          </cell>
        </row>
        <row r="3903">
          <cell r="C3903">
            <v>-0.27500000000000002</v>
          </cell>
          <cell r="D3903">
            <v>-0.38500000000000001</v>
          </cell>
        </row>
        <row r="3904">
          <cell r="C3904">
            <v>-0.19</v>
          </cell>
          <cell r="D3904">
            <v>2.0171813249588011</v>
          </cell>
        </row>
        <row r="3905">
          <cell r="C3905">
            <v>0.33258445858955388</v>
          </cell>
          <cell r="D3905">
            <v>0.27391892075538637</v>
          </cell>
        </row>
        <row r="3906">
          <cell r="C3906">
            <v>-0.27500000000000002</v>
          </cell>
          <cell r="D3906">
            <v>-0.38500000000000001</v>
          </cell>
        </row>
        <row r="3907">
          <cell r="C3907">
            <v>-0.27500000000000002</v>
          </cell>
          <cell r="D3907">
            <v>0</v>
          </cell>
        </row>
        <row r="3908">
          <cell r="C3908">
            <v>0.69026713967323305</v>
          </cell>
          <cell r="D3908">
            <v>0.24967187047004696</v>
          </cell>
        </row>
        <row r="3909">
          <cell r="C3909">
            <v>2.5196263551712037</v>
          </cell>
          <cell r="D3909">
            <v>7.4538972973823572E-2</v>
          </cell>
        </row>
        <row r="3910">
          <cell r="C3910">
            <v>0.26798055768012996</v>
          </cell>
          <cell r="D3910">
            <v>0</v>
          </cell>
        </row>
        <row r="3911">
          <cell r="C3911">
            <v>-0.27500000000000002</v>
          </cell>
          <cell r="D3911">
            <v>-0.38500000000000001</v>
          </cell>
        </row>
        <row r="3912">
          <cell r="C3912">
            <v>-0.27500000000000002</v>
          </cell>
          <cell r="D3912">
            <v>-0.38500000000000001</v>
          </cell>
        </row>
        <row r="3913">
          <cell r="C3913">
            <v>-0.27500000000000002</v>
          </cell>
          <cell r="D3913">
            <v>-0.38500000000000001</v>
          </cell>
        </row>
        <row r="3914">
          <cell r="C3914">
            <v>-0.27500000000000002</v>
          </cell>
          <cell r="D3914">
            <v>-0.15</v>
          </cell>
        </row>
        <row r="3915">
          <cell r="C3915">
            <v>-0.27500000000000002</v>
          </cell>
          <cell r="D3915">
            <v>-0.38500000000000001</v>
          </cell>
        </row>
        <row r="3916">
          <cell r="C3916">
            <v>-0.08</v>
          </cell>
          <cell r="D3916">
            <v>5.4579558968544009E-2</v>
          </cell>
        </row>
        <row r="3917">
          <cell r="C3917">
            <v>-0.27500000000000002</v>
          </cell>
          <cell r="D3917">
            <v>-0.38500000000000001</v>
          </cell>
        </row>
        <row r="3918">
          <cell r="C3918">
            <v>-0.27500000000000002</v>
          </cell>
          <cell r="D3918">
            <v>-0.38500000000000001</v>
          </cell>
        </row>
        <row r="3919">
          <cell r="C3919">
            <v>-0.24</v>
          </cell>
          <cell r="D3919">
            <v>0.1433689534664154</v>
          </cell>
        </row>
        <row r="3920">
          <cell r="C3920">
            <v>-0.27500000000000002</v>
          </cell>
          <cell r="D3920">
            <v>-0.38500000000000001</v>
          </cell>
        </row>
        <row r="3921">
          <cell r="C3921">
            <v>-0.25</v>
          </cell>
          <cell r="D3921">
            <v>0</v>
          </cell>
        </row>
        <row r="3922">
          <cell r="C3922">
            <v>-0.02</v>
          </cell>
          <cell r="D3922">
            <v>2.017395794391633E-2</v>
          </cell>
        </row>
        <row r="3923">
          <cell r="C3923">
            <v>-0.27500000000000002</v>
          </cell>
          <cell r="D3923">
            <v>-0.38500000000000001</v>
          </cell>
        </row>
        <row r="3924">
          <cell r="C3924">
            <v>-0.27500000000000002</v>
          </cell>
          <cell r="D3924">
            <v>-0.38500000000000001</v>
          </cell>
        </row>
        <row r="3925">
          <cell r="C3925">
            <v>-0.27500000000000002</v>
          </cell>
          <cell r="D3925">
            <v>-0.38500000000000001</v>
          </cell>
        </row>
        <row r="3926">
          <cell r="C3926">
            <v>-0.27500000000000002</v>
          </cell>
          <cell r="D3926">
            <v>-0.11</v>
          </cell>
        </row>
        <row r="3927">
          <cell r="C3927">
            <v>-0.27500000000000002</v>
          </cell>
          <cell r="D3927">
            <v>-0.38500000000000001</v>
          </cell>
        </row>
        <row r="3928">
          <cell r="C3928">
            <v>-0.27500000000000002</v>
          </cell>
          <cell r="D3928">
            <v>-0.17</v>
          </cell>
        </row>
        <row r="3929">
          <cell r="C3929">
            <v>-0.27500000000000002</v>
          </cell>
          <cell r="D3929">
            <v>-0.08</v>
          </cell>
        </row>
        <row r="3930">
          <cell r="C3930">
            <v>0.47805455327033997</v>
          </cell>
          <cell r="D3930">
            <v>4.2829534411430351E-2</v>
          </cell>
        </row>
        <row r="3931">
          <cell r="C3931">
            <v>-0.27500000000000002</v>
          </cell>
          <cell r="D3931">
            <v>-0.38500000000000001</v>
          </cell>
        </row>
        <row r="3932">
          <cell r="C3932">
            <v>-0.27500000000000002</v>
          </cell>
          <cell r="D3932">
            <v>-0.38500000000000001</v>
          </cell>
        </row>
        <row r="3933">
          <cell r="C3933">
            <v>-0.27500000000000002</v>
          </cell>
          <cell r="D3933">
            <v>-0.38500000000000001</v>
          </cell>
        </row>
        <row r="3934">
          <cell r="C3934">
            <v>0.70133796930313097</v>
          </cell>
          <cell r="D3934">
            <v>5.1088741421699516E-2</v>
          </cell>
        </row>
        <row r="3935">
          <cell r="C3935">
            <v>-0.27500000000000002</v>
          </cell>
          <cell r="D3935">
            <v>-0.38500000000000001</v>
          </cell>
        </row>
        <row r="3936">
          <cell r="C3936">
            <v>1.1850329756736753</v>
          </cell>
          <cell r="D3936">
            <v>0.83618201017379756</v>
          </cell>
        </row>
        <row r="3937">
          <cell r="C3937">
            <v>-0.27500000000000002</v>
          </cell>
          <cell r="D3937">
            <v>-0.25</v>
          </cell>
        </row>
        <row r="3938">
          <cell r="C3938">
            <v>-0.27500000000000002</v>
          </cell>
          <cell r="D3938">
            <v>-0.38500000000000001</v>
          </cell>
        </row>
        <row r="3939">
          <cell r="C3939">
            <v>0.56823479533195509</v>
          </cell>
          <cell r="D3939">
            <v>0</v>
          </cell>
        </row>
        <row r="3940">
          <cell r="C3940">
            <v>-0.27500000000000002</v>
          </cell>
          <cell r="D3940">
            <v>-0.08</v>
          </cell>
        </row>
        <row r="3941">
          <cell r="C3941">
            <v>-0.27500000000000002</v>
          </cell>
          <cell r="D3941">
            <v>-0.24</v>
          </cell>
        </row>
        <row r="3942">
          <cell r="C3942">
            <v>-0.27500000000000002</v>
          </cell>
          <cell r="D3942">
            <v>-0.23</v>
          </cell>
        </row>
        <row r="3943">
          <cell r="C3943">
            <v>0.32962970137596137</v>
          </cell>
          <cell r="D3943">
            <v>8.3125689625740087E-2</v>
          </cell>
        </row>
        <row r="3944">
          <cell r="C3944">
            <v>-0.27500000000000002</v>
          </cell>
          <cell r="D3944">
            <v>-0.38500000000000001</v>
          </cell>
        </row>
        <row r="3945">
          <cell r="C3945">
            <v>-0.27500000000000002</v>
          </cell>
          <cell r="D3945">
            <v>-0.38500000000000001</v>
          </cell>
        </row>
        <row r="3946">
          <cell r="C3946">
            <v>2.120230078697205</v>
          </cell>
          <cell r="D3946">
            <v>2.8883283376693734</v>
          </cell>
        </row>
        <row r="3947">
          <cell r="C3947">
            <v>1.9330992460250855</v>
          </cell>
          <cell r="D3947">
            <v>0.70785287618637094</v>
          </cell>
        </row>
        <row r="3948">
          <cell r="C3948">
            <v>-0.27500000000000002</v>
          </cell>
          <cell r="D3948">
            <v>-0.38500000000000001</v>
          </cell>
        </row>
        <row r="3949">
          <cell r="C3949">
            <v>0.26161989569664001</v>
          </cell>
          <cell r="D3949">
            <v>3.0580163002014157E-5</v>
          </cell>
        </row>
        <row r="3950">
          <cell r="C3950">
            <v>-0.27500000000000002</v>
          </cell>
          <cell r="D3950">
            <v>-0.38500000000000001</v>
          </cell>
        </row>
        <row r="3951">
          <cell r="C3951">
            <v>-0.27500000000000002</v>
          </cell>
          <cell r="D3951">
            <v>-0.38500000000000001</v>
          </cell>
        </row>
        <row r="3952">
          <cell r="C3952">
            <v>0.54667332768440235</v>
          </cell>
          <cell r="D3952">
            <v>0</v>
          </cell>
        </row>
        <row r="3953">
          <cell r="C3953">
            <v>-0.05</v>
          </cell>
          <cell r="D3953">
            <v>2.6753267645835879E-2</v>
          </cell>
        </row>
        <row r="3954">
          <cell r="C3954">
            <v>-0.27500000000000002</v>
          </cell>
          <cell r="D3954">
            <v>-0.38500000000000001</v>
          </cell>
        </row>
        <row r="3955">
          <cell r="C3955">
            <v>-0.27500000000000002</v>
          </cell>
          <cell r="D3955">
            <v>-0.12</v>
          </cell>
        </row>
        <row r="3956">
          <cell r="C3956">
            <v>-0.22</v>
          </cell>
          <cell r="D3956">
            <v>0.4166920244693757</v>
          </cell>
        </row>
        <row r="3957">
          <cell r="C3957">
            <v>-0.27500000000000002</v>
          </cell>
          <cell r="D3957">
            <v>-0.38500000000000001</v>
          </cell>
        </row>
        <row r="3958">
          <cell r="C3958">
            <v>-0.27500000000000002</v>
          </cell>
          <cell r="D3958">
            <v>-0.38500000000000001</v>
          </cell>
        </row>
        <row r="3959">
          <cell r="C3959">
            <v>-0.27500000000000002</v>
          </cell>
          <cell r="D3959">
            <v>-0.38500000000000001</v>
          </cell>
        </row>
        <row r="3960">
          <cell r="C3960">
            <v>-0.13</v>
          </cell>
          <cell r="D3960">
            <v>6.5008005499839802E-2</v>
          </cell>
        </row>
        <row r="3961">
          <cell r="C3961">
            <v>0.39787610173225407</v>
          </cell>
          <cell r="D3961">
            <v>0</v>
          </cell>
        </row>
        <row r="3962">
          <cell r="C3962">
            <v>-0.27500000000000002</v>
          </cell>
          <cell r="D3962">
            <v>-0.38500000000000001</v>
          </cell>
        </row>
        <row r="3963">
          <cell r="C3963">
            <v>0.42801432013511664</v>
          </cell>
          <cell r="D3963">
            <v>0</v>
          </cell>
        </row>
        <row r="3964">
          <cell r="C3964">
            <v>-0.27500000000000002</v>
          </cell>
          <cell r="D3964">
            <v>-0.38500000000000001</v>
          </cell>
        </row>
        <row r="3965">
          <cell r="C3965">
            <v>-0.27500000000000002</v>
          </cell>
          <cell r="D3965">
            <v>-0.38500000000000001</v>
          </cell>
        </row>
        <row r="3966">
          <cell r="C3966">
            <v>-0.17</v>
          </cell>
          <cell r="D3966">
            <v>0</v>
          </cell>
        </row>
        <row r="3967">
          <cell r="C3967">
            <v>-0.05</v>
          </cell>
          <cell r="D3967">
            <v>0</v>
          </cell>
        </row>
        <row r="3968">
          <cell r="C3968">
            <v>0.55246734023094191</v>
          </cell>
          <cell r="D3968">
            <v>0.32410894036293036</v>
          </cell>
        </row>
        <row r="3969">
          <cell r="C3969">
            <v>-0.27500000000000002</v>
          </cell>
          <cell r="D3969">
            <v>-7.0000000000000007E-2</v>
          </cell>
        </row>
        <row r="3970">
          <cell r="C3970">
            <v>0.61415167450904851</v>
          </cell>
          <cell r="D3970">
            <v>1.0389484047889708</v>
          </cell>
        </row>
        <row r="3971">
          <cell r="C3971">
            <v>-0.27500000000000002</v>
          </cell>
          <cell r="D3971">
            <v>-0.11</v>
          </cell>
        </row>
        <row r="3972">
          <cell r="C3972">
            <v>0.74837197065353389</v>
          </cell>
          <cell r="D3972">
            <v>0.71779135465621935</v>
          </cell>
        </row>
        <row r="3973">
          <cell r="C3973">
            <v>0.35494170784950263</v>
          </cell>
          <cell r="D3973">
            <v>1.5350416302680969E-2</v>
          </cell>
        </row>
        <row r="3974">
          <cell r="C3974">
            <v>-0.27500000000000002</v>
          </cell>
          <cell r="D3974">
            <v>1.3573974370956424E-3</v>
          </cell>
        </row>
        <row r="3975">
          <cell r="C3975">
            <v>0.43885419964790351</v>
          </cell>
          <cell r="D3975">
            <v>4.3563559651374831E-2</v>
          </cell>
        </row>
        <row r="3976">
          <cell r="C3976">
            <v>-0.27500000000000002</v>
          </cell>
          <cell r="D3976">
            <v>-0.38500000000000001</v>
          </cell>
        </row>
        <row r="3977">
          <cell r="C3977">
            <v>-0.27500000000000002</v>
          </cell>
          <cell r="D3977">
            <v>-0.38500000000000001</v>
          </cell>
        </row>
        <row r="3978">
          <cell r="C3978">
            <v>-0.12</v>
          </cell>
          <cell r="D3978">
            <v>0.47940664887428275</v>
          </cell>
        </row>
        <row r="3979">
          <cell r="C3979">
            <v>0.59504675269126917</v>
          </cell>
          <cell r="D3979">
            <v>9.391871094703675E-3</v>
          </cell>
        </row>
        <row r="3980">
          <cell r="C3980">
            <v>0.53641931414604194</v>
          </cell>
          <cell r="D3980">
            <v>0</v>
          </cell>
        </row>
        <row r="3981">
          <cell r="C3981">
            <v>-0.27500000000000002</v>
          </cell>
          <cell r="D3981">
            <v>-0.38500000000000001</v>
          </cell>
        </row>
        <row r="3982">
          <cell r="C3982">
            <v>0.76510163545608534</v>
          </cell>
          <cell r="D3982">
            <v>0.38445016741752636</v>
          </cell>
        </row>
        <row r="3983">
          <cell r="C3983">
            <v>0.52943740487098701</v>
          </cell>
          <cell r="D3983">
            <v>2.6508599519729616E-3</v>
          </cell>
        </row>
        <row r="3984">
          <cell r="C3984">
            <v>1.6108633875846865</v>
          </cell>
          <cell r="D3984">
            <v>0.10493670105934144</v>
          </cell>
        </row>
        <row r="3985">
          <cell r="C3985">
            <v>-0.27500000000000002</v>
          </cell>
          <cell r="D3985">
            <v>-0.38500000000000001</v>
          </cell>
        </row>
        <row r="3986">
          <cell r="C3986">
            <v>-0.27500000000000002</v>
          </cell>
          <cell r="D3986">
            <v>-0.38500000000000001</v>
          </cell>
        </row>
        <row r="3987">
          <cell r="C3987">
            <v>-0.27500000000000002</v>
          </cell>
          <cell r="D3987">
            <v>-0.22</v>
          </cell>
        </row>
        <row r="3988">
          <cell r="C3988">
            <v>-0.27500000000000002</v>
          </cell>
          <cell r="D3988">
            <v>-0.38500000000000001</v>
          </cell>
        </row>
        <row r="3989">
          <cell r="C3989">
            <v>-0.13</v>
          </cell>
          <cell r="D3989">
            <v>2.1939677476882937</v>
          </cell>
        </row>
        <row r="3990">
          <cell r="C3990">
            <v>-0.16</v>
          </cell>
          <cell r="D3990">
            <v>6.4926126599311837E-2</v>
          </cell>
        </row>
        <row r="3991">
          <cell r="C3991">
            <v>0.41629335284233104</v>
          </cell>
          <cell r="D3991">
            <v>0.12174459099769591</v>
          </cell>
        </row>
        <row r="3992">
          <cell r="C3992">
            <v>-0.27500000000000002</v>
          </cell>
          <cell r="D3992">
            <v>-0.38500000000000001</v>
          </cell>
        </row>
        <row r="3993">
          <cell r="C3993">
            <v>4.2866430759429921</v>
          </cell>
          <cell r="D3993">
            <v>8.3635549068450956</v>
          </cell>
        </row>
        <row r="3994">
          <cell r="C3994">
            <v>-0.27500000000000002</v>
          </cell>
          <cell r="D3994">
            <v>-0.38500000000000001</v>
          </cell>
        </row>
        <row r="3995">
          <cell r="C3995">
            <v>2.7617421388626098</v>
          </cell>
          <cell r="D3995">
            <v>0</v>
          </cell>
        </row>
        <row r="3996">
          <cell r="C3996">
            <v>0.3457944810390472</v>
          </cell>
          <cell r="D3996">
            <v>3.3671471476554887E-2</v>
          </cell>
        </row>
        <row r="3997">
          <cell r="C3997">
            <v>-0.26</v>
          </cell>
          <cell r="D3997">
            <v>-0.15</v>
          </cell>
        </row>
        <row r="3998">
          <cell r="C3998">
            <v>-0.27500000000000002</v>
          </cell>
          <cell r="D3998">
            <v>-0.38500000000000001</v>
          </cell>
        </row>
        <row r="3999">
          <cell r="C3999">
            <v>-0.27500000000000002</v>
          </cell>
          <cell r="D3999">
            <v>-0.38500000000000001</v>
          </cell>
        </row>
        <row r="4000">
          <cell r="C4000">
            <v>-0.27500000000000002</v>
          </cell>
          <cell r="D4000">
            <v>-0.38500000000000001</v>
          </cell>
        </row>
        <row r="4001">
          <cell r="C4001">
            <v>0.38786259293556224</v>
          </cell>
          <cell r="D4001">
            <v>0</v>
          </cell>
        </row>
        <row r="4002">
          <cell r="C4002">
            <v>1.0499412178993224</v>
          </cell>
          <cell r="D4002">
            <v>0.71013516187667869</v>
          </cell>
        </row>
        <row r="4003">
          <cell r="C4003">
            <v>0.45621951222419743</v>
          </cell>
          <cell r="D4003">
            <v>2.6276856660842896E-3</v>
          </cell>
        </row>
        <row r="4004">
          <cell r="C4004">
            <v>0.31895596385002145</v>
          </cell>
          <cell r="D4004">
            <v>6.5659472346305842E-2</v>
          </cell>
        </row>
        <row r="4005">
          <cell r="C4005">
            <v>-0.27500000000000002</v>
          </cell>
          <cell r="D4005">
            <v>-0.38500000000000001</v>
          </cell>
        </row>
        <row r="4006">
          <cell r="C4006">
            <v>-0.27500000000000002</v>
          </cell>
          <cell r="D4006">
            <v>-0.2</v>
          </cell>
        </row>
        <row r="4007">
          <cell r="C4007">
            <v>-0.27500000000000002</v>
          </cell>
          <cell r="D4007">
            <v>-0.38500000000000001</v>
          </cell>
        </row>
        <row r="4008">
          <cell r="C4008">
            <v>-0.27500000000000002</v>
          </cell>
          <cell r="D4008">
            <v>-0.22</v>
          </cell>
        </row>
        <row r="4009">
          <cell r="C4009">
            <v>-0.27500000000000002</v>
          </cell>
          <cell r="D4009">
            <v>-0.38500000000000001</v>
          </cell>
        </row>
        <row r="4010">
          <cell r="C4010">
            <v>0.64310956597328206</v>
          </cell>
          <cell r="D4010">
            <v>0</v>
          </cell>
        </row>
        <row r="4011">
          <cell r="C4011">
            <v>-0.27500000000000002</v>
          </cell>
          <cell r="D4011">
            <v>-0.22</v>
          </cell>
        </row>
        <row r="4012">
          <cell r="C4012">
            <v>-0.27500000000000002</v>
          </cell>
          <cell r="D4012">
            <v>-0.38500000000000001</v>
          </cell>
        </row>
        <row r="4013">
          <cell r="C4013">
            <v>-0.27500000000000002</v>
          </cell>
          <cell r="D4013">
            <v>-0.27</v>
          </cell>
        </row>
        <row r="4014">
          <cell r="C4014">
            <v>-0.27500000000000002</v>
          </cell>
          <cell r="D4014">
            <v>-0.38500000000000001</v>
          </cell>
        </row>
        <row r="4015">
          <cell r="C4015">
            <v>-0.27500000000000002</v>
          </cell>
          <cell r="D4015">
            <v>-0.38500000000000001</v>
          </cell>
        </row>
        <row r="4016">
          <cell r="C4016">
            <v>-0.11</v>
          </cell>
          <cell r="D4016">
            <v>0.24714532494544986</v>
          </cell>
        </row>
        <row r="4017">
          <cell r="C4017">
            <v>0.30049044489860544</v>
          </cell>
          <cell r="D4017">
            <v>0</v>
          </cell>
        </row>
        <row r="4018">
          <cell r="C4018">
            <v>-0.27500000000000002</v>
          </cell>
          <cell r="D4018">
            <v>-0.38500000000000001</v>
          </cell>
        </row>
        <row r="4019">
          <cell r="C4019">
            <v>0.24100918173789979</v>
          </cell>
          <cell r="D4019">
            <v>4.2265513539314278E-2</v>
          </cell>
        </row>
        <row r="4020">
          <cell r="C4020">
            <v>0.43504944443702698</v>
          </cell>
          <cell r="D4020">
            <v>1.2284591794013975</v>
          </cell>
        </row>
        <row r="4021">
          <cell r="C4021">
            <v>-0.27500000000000002</v>
          </cell>
          <cell r="D4021">
            <v>-0.38500000000000001</v>
          </cell>
        </row>
        <row r="4022">
          <cell r="C4022">
            <v>-0.27500000000000002</v>
          </cell>
          <cell r="D4022">
            <v>0</v>
          </cell>
        </row>
        <row r="4023">
          <cell r="C4023">
            <v>0.50879481434822083</v>
          </cell>
          <cell r="D4023">
            <v>0.83047446012496962</v>
          </cell>
        </row>
        <row r="4024">
          <cell r="C4024">
            <v>-0.27500000000000002</v>
          </cell>
          <cell r="D4024">
            <v>-0.38500000000000001</v>
          </cell>
        </row>
        <row r="4025">
          <cell r="C4025">
            <v>-0.27500000000000002</v>
          </cell>
          <cell r="D4025">
            <v>-0.17</v>
          </cell>
        </row>
        <row r="4026">
          <cell r="C4026">
            <v>0.37055478692054755</v>
          </cell>
          <cell r="D4026">
            <v>1.8365210175514224</v>
          </cell>
        </row>
        <row r="4027">
          <cell r="C4027">
            <v>-0.18</v>
          </cell>
          <cell r="D4027">
            <v>0</v>
          </cell>
        </row>
        <row r="4028">
          <cell r="C4028">
            <v>-0.27500000000000002</v>
          </cell>
          <cell r="D4028">
            <v>-0.38500000000000001</v>
          </cell>
        </row>
        <row r="4029">
          <cell r="C4029">
            <v>-0.15</v>
          </cell>
          <cell r="D4029">
            <v>0.36178328394889836</v>
          </cell>
        </row>
        <row r="4030">
          <cell r="C4030">
            <v>-0.27500000000000002</v>
          </cell>
          <cell r="D4030">
            <v>-0.38500000000000001</v>
          </cell>
        </row>
        <row r="4031">
          <cell r="C4031">
            <v>-0.18</v>
          </cell>
          <cell r="D4031">
            <v>0</v>
          </cell>
        </row>
        <row r="4032">
          <cell r="C4032">
            <v>-0.27500000000000002</v>
          </cell>
          <cell r="D4032">
            <v>-0.38500000000000001</v>
          </cell>
        </row>
        <row r="4033">
          <cell r="C4033">
            <v>-0.27500000000000002</v>
          </cell>
          <cell r="D4033">
            <v>-0.38500000000000001</v>
          </cell>
        </row>
        <row r="4034">
          <cell r="C4034">
            <v>-0.27500000000000002</v>
          </cell>
          <cell r="D4034">
            <v>-0.25</v>
          </cell>
        </row>
        <row r="4035">
          <cell r="C4035">
            <v>-0.27500000000000002</v>
          </cell>
          <cell r="D4035">
            <v>-0.38500000000000001</v>
          </cell>
        </row>
        <row r="4036">
          <cell r="C4036">
            <v>-0.27500000000000002</v>
          </cell>
          <cell r="D4036">
            <v>-0.38500000000000001</v>
          </cell>
        </row>
        <row r="4037">
          <cell r="C4037">
            <v>0.56544597744941705</v>
          </cell>
          <cell r="D4037">
            <v>0.13144161105155946</v>
          </cell>
        </row>
        <row r="4038">
          <cell r="C4038">
            <v>0.55076919198036178</v>
          </cell>
          <cell r="D4038">
            <v>0</v>
          </cell>
        </row>
        <row r="4039">
          <cell r="C4039">
            <v>-0.27500000000000002</v>
          </cell>
          <cell r="D4039">
            <v>-0.24</v>
          </cell>
        </row>
        <row r="4040">
          <cell r="C4040">
            <v>0.62172687649726877</v>
          </cell>
          <cell r="D4040">
            <v>2.3039465665817271</v>
          </cell>
        </row>
        <row r="4041">
          <cell r="C4041">
            <v>-0.27500000000000002</v>
          </cell>
          <cell r="D4041">
            <v>-0.38500000000000001</v>
          </cell>
        </row>
        <row r="4042">
          <cell r="C4042">
            <v>-0.27500000000000002</v>
          </cell>
          <cell r="D4042">
            <v>-0.38500000000000001</v>
          </cell>
        </row>
        <row r="4043">
          <cell r="C4043">
            <v>-0.22</v>
          </cell>
          <cell r="D4043">
            <v>0</v>
          </cell>
        </row>
        <row r="4044">
          <cell r="C4044">
            <v>0.74461113214492802</v>
          </cell>
          <cell r="D4044">
            <v>0</v>
          </cell>
        </row>
        <row r="4045">
          <cell r="C4045">
            <v>0.53831326365470888</v>
          </cell>
          <cell r="D4045">
            <v>1.1762627720832823</v>
          </cell>
        </row>
        <row r="4046">
          <cell r="C4046">
            <v>-0.27500000000000002</v>
          </cell>
          <cell r="D4046">
            <v>-0.38500000000000001</v>
          </cell>
        </row>
        <row r="4047">
          <cell r="C4047">
            <v>0.47785535454750061</v>
          </cell>
          <cell r="D4047">
            <v>5.7765129208564761E-2</v>
          </cell>
        </row>
        <row r="4048">
          <cell r="C4048">
            <v>0.59308679699897771</v>
          </cell>
          <cell r="D4048">
            <v>1.7921347737312321</v>
          </cell>
        </row>
        <row r="4049">
          <cell r="C4049">
            <v>-0.27</v>
          </cell>
          <cell r="D4049">
            <v>3.0640623807907104</v>
          </cell>
        </row>
        <row r="4050">
          <cell r="C4050">
            <v>-0.27500000000000002</v>
          </cell>
          <cell r="D4050">
            <v>-0.38500000000000001</v>
          </cell>
        </row>
        <row r="4051">
          <cell r="C4051">
            <v>-0.2</v>
          </cell>
          <cell r="D4051">
            <v>3.4725853800773629E-2</v>
          </cell>
        </row>
        <row r="4052">
          <cell r="C4052">
            <v>-0.27500000000000002</v>
          </cell>
          <cell r="D4052">
            <v>-0.38500000000000001</v>
          </cell>
        </row>
        <row r="4053">
          <cell r="C4053">
            <v>-0.05</v>
          </cell>
          <cell r="D4053">
            <v>0</v>
          </cell>
        </row>
        <row r="4054">
          <cell r="C4054">
            <v>-0.03</v>
          </cell>
          <cell r="D4054">
            <v>1.320370018482208</v>
          </cell>
        </row>
        <row r="4055">
          <cell r="C4055">
            <v>0.56487514376640335</v>
          </cell>
          <cell r="D4055">
            <v>1.6480118036270143E-3</v>
          </cell>
        </row>
        <row r="4056">
          <cell r="C4056">
            <v>-0.27500000000000002</v>
          </cell>
          <cell r="D4056">
            <v>-0.38500000000000001</v>
          </cell>
        </row>
        <row r="4057">
          <cell r="C4057">
            <v>-0.01</v>
          </cell>
          <cell r="D4057">
            <v>-0.09</v>
          </cell>
        </row>
        <row r="4058">
          <cell r="C4058">
            <v>-0.27500000000000002</v>
          </cell>
          <cell r="D4058">
            <v>-0.38500000000000001</v>
          </cell>
        </row>
        <row r="4059">
          <cell r="C4059">
            <v>-0.27500000000000002</v>
          </cell>
          <cell r="D4059">
            <v>-0.38500000000000001</v>
          </cell>
        </row>
        <row r="4060">
          <cell r="C4060">
            <v>-0.27500000000000002</v>
          </cell>
          <cell r="D4060">
            <v>-0.38500000000000001</v>
          </cell>
        </row>
        <row r="4061">
          <cell r="C4061">
            <v>-0.09</v>
          </cell>
          <cell r="D4061">
            <v>-0.23</v>
          </cell>
        </row>
        <row r="4062">
          <cell r="C4062">
            <v>-0.27500000000000002</v>
          </cell>
          <cell r="D4062">
            <v>-0.38500000000000001</v>
          </cell>
        </row>
        <row r="4063">
          <cell r="C4063">
            <v>-0.12</v>
          </cell>
          <cell r="D4063">
            <v>0.74198948144912724</v>
          </cell>
        </row>
        <row r="4064">
          <cell r="C4064">
            <v>-0.27500000000000002</v>
          </cell>
          <cell r="D4064">
            <v>-0.38500000000000001</v>
          </cell>
        </row>
        <row r="4065">
          <cell r="C4065">
            <v>-0.27500000000000002</v>
          </cell>
          <cell r="D4065">
            <v>-0.16</v>
          </cell>
        </row>
        <row r="4066">
          <cell r="C4066">
            <v>-0.23</v>
          </cell>
          <cell r="D4066">
            <v>-0.1</v>
          </cell>
        </row>
        <row r="4067">
          <cell r="C4067">
            <v>-0.27500000000000002</v>
          </cell>
          <cell r="D4067">
            <v>-0.38500000000000001</v>
          </cell>
        </row>
        <row r="4068">
          <cell r="C4068">
            <v>0.46045807003974903</v>
          </cell>
          <cell r="D4068">
            <v>0</v>
          </cell>
        </row>
        <row r="4069">
          <cell r="C4069">
            <v>-0.27500000000000002</v>
          </cell>
          <cell r="D4069">
            <v>1.1849293828010559</v>
          </cell>
        </row>
        <row r="4070">
          <cell r="C4070">
            <v>0.47064649462699892</v>
          </cell>
          <cell r="D4070">
            <v>0</v>
          </cell>
        </row>
        <row r="4071">
          <cell r="C4071">
            <v>-0.27500000000000002</v>
          </cell>
          <cell r="D4071">
            <v>-0.38500000000000001</v>
          </cell>
        </row>
        <row r="4072">
          <cell r="C4072">
            <v>0.67137531638145453</v>
          </cell>
          <cell r="D4072">
            <v>0</v>
          </cell>
        </row>
        <row r="4073">
          <cell r="C4073">
            <v>-0.27500000000000002</v>
          </cell>
          <cell r="D4073">
            <v>-0.38500000000000001</v>
          </cell>
        </row>
        <row r="4074">
          <cell r="C4074">
            <v>-0.27500000000000002</v>
          </cell>
          <cell r="D4074">
            <v>-0.38500000000000001</v>
          </cell>
        </row>
        <row r="4075">
          <cell r="C4075">
            <v>-0.27500000000000002</v>
          </cell>
          <cell r="D4075">
            <v>-0.38500000000000001</v>
          </cell>
        </row>
        <row r="4076">
          <cell r="C4076">
            <v>-0.27500000000000002</v>
          </cell>
          <cell r="D4076">
            <v>-0.38500000000000001</v>
          </cell>
        </row>
        <row r="4077">
          <cell r="C4077">
            <v>0.39432148337364203</v>
          </cell>
          <cell r="D4077">
            <v>0</v>
          </cell>
        </row>
        <row r="4078">
          <cell r="C4078">
            <v>-0.27500000000000002</v>
          </cell>
          <cell r="D4078">
            <v>-0.01</v>
          </cell>
        </row>
        <row r="4079">
          <cell r="C4079">
            <v>-0.1</v>
          </cell>
          <cell r="D4079">
            <v>0</v>
          </cell>
        </row>
        <row r="4080">
          <cell r="C4080">
            <v>-0.02</v>
          </cell>
          <cell r="D4080">
            <v>-0.17</v>
          </cell>
        </row>
        <row r="4081">
          <cell r="C4081">
            <v>2.1716939687728885</v>
          </cell>
          <cell r="D4081">
            <v>0.93887151479721087</v>
          </cell>
        </row>
        <row r="4082">
          <cell r="C4082">
            <v>-0.27500000000000002</v>
          </cell>
          <cell r="D4082">
            <v>-0.38500000000000001</v>
          </cell>
        </row>
        <row r="4083">
          <cell r="C4083">
            <v>-0.27500000000000002</v>
          </cell>
          <cell r="D4083">
            <v>-0.38500000000000001</v>
          </cell>
        </row>
        <row r="4084">
          <cell r="C4084">
            <v>-0.27500000000000002</v>
          </cell>
          <cell r="D4084">
            <v>-0.38500000000000001</v>
          </cell>
        </row>
        <row r="4085">
          <cell r="C4085">
            <v>0.7532546162605287</v>
          </cell>
          <cell r="D4085">
            <v>0</v>
          </cell>
        </row>
        <row r="4086">
          <cell r="C4086">
            <v>-0.27500000000000002</v>
          </cell>
          <cell r="D4086">
            <v>-0.25</v>
          </cell>
        </row>
        <row r="4087">
          <cell r="C4087">
            <v>-0.27500000000000002</v>
          </cell>
          <cell r="D4087">
            <v>-0.38500000000000001</v>
          </cell>
        </row>
        <row r="4088">
          <cell r="C4088">
            <v>-0.27500000000000002</v>
          </cell>
          <cell r="D4088">
            <v>-0.08</v>
          </cell>
        </row>
        <row r="4089">
          <cell r="C4089">
            <v>0.73894673585891724</v>
          </cell>
          <cell r="D4089">
            <v>0</v>
          </cell>
        </row>
        <row r="4090">
          <cell r="C4090">
            <v>2.3415362596511842</v>
          </cell>
          <cell r="D4090">
            <v>2.9505024671554567</v>
          </cell>
        </row>
        <row r="4091">
          <cell r="C4091">
            <v>0.79721719026565552</v>
          </cell>
          <cell r="D4091">
            <v>1.4267222285270693</v>
          </cell>
        </row>
        <row r="4092">
          <cell r="C4092">
            <v>-0.27500000000000002</v>
          </cell>
          <cell r="D4092">
            <v>-0.38500000000000001</v>
          </cell>
        </row>
        <row r="4093">
          <cell r="C4093">
            <v>-0.27500000000000002</v>
          </cell>
          <cell r="D4093">
            <v>-0.38500000000000001</v>
          </cell>
        </row>
        <row r="4094">
          <cell r="C4094">
            <v>-0.27500000000000002</v>
          </cell>
          <cell r="D4094">
            <v>-0.38500000000000001</v>
          </cell>
        </row>
        <row r="4095">
          <cell r="C4095">
            <v>-0.27500000000000002</v>
          </cell>
          <cell r="D4095">
            <v>-0.38500000000000001</v>
          </cell>
        </row>
        <row r="4096">
          <cell r="C4096">
            <v>-0.27500000000000002</v>
          </cell>
          <cell r="D4096">
            <v>-0.38500000000000001</v>
          </cell>
        </row>
        <row r="4097">
          <cell r="C4097">
            <v>0.38813417553901675</v>
          </cell>
          <cell r="D4097">
            <v>0</v>
          </cell>
        </row>
        <row r="4098">
          <cell r="C4098">
            <v>-0.17</v>
          </cell>
          <cell r="D4098">
            <v>0.10014342665672304</v>
          </cell>
        </row>
        <row r="4099">
          <cell r="C4099">
            <v>-0.27500000000000002</v>
          </cell>
          <cell r="D4099">
            <v>0</v>
          </cell>
        </row>
        <row r="4100">
          <cell r="C4100">
            <v>-0.27500000000000002</v>
          </cell>
          <cell r="D4100">
            <v>-0.2</v>
          </cell>
        </row>
        <row r="4101">
          <cell r="C4101">
            <v>-0.27500000000000002</v>
          </cell>
          <cell r="D4101">
            <v>-0.38500000000000001</v>
          </cell>
        </row>
        <row r="4102">
          <cell r="C4102">
            <v>0.33921732306480412</v>
          </cell>
          <cell r="D4102">
            <v>0.26564494967460628</v>
          </cell>
        </row>
        <row r="4103">
          <cell r="C4103">
            <v>0.39924402832984929</v>
          </cell>
          <cell r="D4103">
            <v>0</v>
          </cell>
        </row>
        <row r="4104">
          <cell r="C4104">
            <v>1.8942411184310912</v>
          </cell>
          <cell r="D4104">
            <v>2.3732368230819714</v>
          </cell>
        </row>
        <row r="4105">
          <cell r="C4105">
            <v>-0.27500000000000002</v>
          </cell>
          <cell r="D4105">
            <v>0.70302754640579224</v>
          </cell>
        </row>
        <row r="4106">
          <cell r="C4106">
            <v>0.72265251874923697</v>
          </cell>
          <cell r="D4106">
            <v>0</v>
          </cell>
        </row>
        <row r="4107">
          <cell r="C4107">
            <v>-0.16</v>
          </cell>
          <cell r="D4107">
            <v>0</v>
          </cell>
        </row>
        <row r="4108">
          <cell r="C4108">
            <v>-0.17</v>
          </cell>
          <cell r="D4108">
            <v>-0.14000000000000001</v>
          </cell>
        </row>
        <row r="4109">
          <cell r="C4109">
            <v>-0.27500000000000002</v>
          </cell>
          <cell r="D4109">
            <v>-0.17</v>
          </cell>
        </row>
        <row r="4110">
          <cell r="C4110">
            <v>-0.27500000000000002</v>
          </cell>
          <cell r="D4110">
            <v>-0.38500000000000001</v>
          </cell>
        </row>
        <row r="4111">
          <cell r="C4111">
            <v>-0.27500000000000002</v>
          </cell>
          <cell r="D4111">
            <v>-0.38500000000000001</v>
          </cell>
        </row>
        <row r="4112">
          <cell r="C4112">
            <v>-0.25</v>
          </cell>
          <cell r="D4112">
            <v>-0.24</v>
          </cell>
        </row>
        <row r="4113">
          <cell r="C4113">
            <v>-0.27500000000000002</v>
          </cell>
          <cell r="D4113">
            <v>-0.38500000000000001</v>
          </cell>
        </row>
        <row r="4114">
          <cell r="C4114">
            <v>-0.18</v>
          </cell>
          <cell r="D4114">
            <v>0</v>
          </cell>
        </row>
        <row r="4115">
          <cell r="C4115">
            <v>0.48929573893547063</v>
          </cell>
          <cell r="D4115">
            <v>0.3339286744594574</v>
          </cell>
        </row>
        <row r="4116">
          <cell r="C4116">
            <v>-0.12</v>
          </cell>
          <cell r="D4116">
            <v>5.0147202610969555E-2</v>
          </cell>
        </row>
        <row r="4117">
          <cell r="C4117">
            <v>0.82960442304611193</v>
          </cell>
          <cell r="D4117">
            <v>0.99834624528884897</v>
          </cell>
        </row>
        <row r="4118">
          <cell r="C4118">
            <v>0.34306965470314021</v>
          </cell>
          <cell r="D4118">
            <v>8.7607446312904388E-2</v>
          </cell>
        </row>
        <row r="4119">
          <cell r="C4119">
            <v>0.22955257296562195</v>
          </cell>
          <cell r="D4119">
            <v>3.8546399354934691</v>
          </cell>
        </row>
        <row r="4120">
          <cell r="C4120">
            <v>0.40273092389106746</v>
          </cell>
          <cell r="D4120">
            <v>4.7176629304885873E-3</v>
          </cell>
        </row>
        <row r="4121">
          <cell r="C4121">
            <v>-0.2</v>
          </cell>
          <cell r="D4121">
            <v>0</v>
          </cell>
        </row>
        <row r="4122">
          <cell r="C4122">
            <v>-0.27500000000000002</v>
          </cell>
          <cell r="D4122">
            <v>-0.38500000000000001</v>
          </cell>
        </row>
        <row r="4123">
          <cell r="C4123">
            <v>-0.27500000000000002</v>
          </cell>
          <cell r="D4123">
            <v>-0.38500000000000001</v>
          </cell>
        </row>
        <row r="4124">
          <cell r="C4124">
            <v>-0.27500000000000002</v>
          </cell>
          <cell r="D4124">
            <v>-0.38500000000000001</v>
          </cell>
        </row>
        <row r="4125">
          <cell r="C4125">
            <v>0.32721824049949655</v>
          </cell>
          <cell r="D4125">
            <v>0.28087312579154977</v>
          </cell>
        </row>
        <row r="4126">
          <cell r="C4126">
            <v>-0.27500000000000002</v>
          </cell>
          <cell r="D4126">
            <v>-0.38500000000000001</v>
          </cell>
        </row>
        <row r="4127">
          <cell r="C4127">
            <v>-0.27500000000000002</v>
          </cell>
          <cell r="D4127">
            <v>-0.38500000000000001</v>
          </cell>
        </row>
        <row r="4128">
          <cell r="C4128">
            <v>0.43482233881950383</v>
          </cell>
          <cell r="D4128">
            <v>0</v>
          </cell>
        </row>
        <row r="4129">
          <cell r="C4129">
            <v>-0.27500000000000002</v>
          </cell>
          <cell r="D4129">
            <v>-0.38500000000000001</v>
          </cell>
        </row>
        <row r="4130">
          <cell r="C4130">
            <v>-0.1</v>
          </cell>
          <cell r="D4130">
            <v>4.0917858481407166E-2</v>
          </cell>
        </row>
        <row r="4131">
          <cell r="C4131">
            <v>-0.27500000000000002</v>
          </cell>
          <cell r="D4131">
            <v>-0.38500000000000001</v>
          </cell>
        </row>
        <row r="4132">
          <cell r="C4132">
            <v>-0.27500000000000002</v>
          </cell>
          <cell r="D4132">
            <v>-0.02</v>
          </cell>
        </row>
        <row r="4133">
          <cell r="C4133">
            <v>-0.1</v>
          </cell>
          <cell r="D4133">
            <v>0</v>
          </cell>
        </row>
        <row r="4134">
          <cell r="C4134">
            <v>0.47591618895530696</v>
          </cell>
          <cell r="D4134">
            <v>0.76045926809310904</v>
          </cell>
        </row>
        <row r="4135">
          <cell r="C4135">
            <v>-0.27500000000000002</v>
          </cell>
          <cell r="D4135">
            <v>-0.38500000000000001</v>
          </cell>
        </row>
        <row r="4136">
          <cell r="C4136">
            <v>-0.27500000000000002</v>
          </cell>
          <cell r="D4136">
            <v>-0.38500000000000001</v>
          </cell>
        </row>
        <row r="4137">
          <cell r="C4137">
            <v>-0.27500000000000002</v>
          </cell>
          <cell r="D4137">
            <v>-0.38500000000000001</v>
          </cell>
        </row>
        <row r="4138">
          <cell r="C4138">
            <v>-0.27500000000000002</v>
          </cell>
          <cell r="D4138">
            <v>-0.38500000000000001</v>
          </cell>
        </row>
        <row r="4139">
          <cell r="C4139">
            <v>-0.14000000000000001</v>
          </cell>
          <cell r="D4139">
            <v>0</v>
          </cell>
        </row>
        <row r="4140">
          <cell r="C4140">
            <v>-0.27500000000000002</v>
          </cell>
          <cell r="D4140">
            <v>-0.13</v>
          </cell>
        </row>
        <row r="4141">
          <cell r="C4141">
            <v>-0.27500000000000002</v>
          </cell>
          <cell r="D4141">
            <v>-0.38500000000000001</v>
          </cell>
        </row>
        <row r="4142">
          <cell r="C4142">
            <v>-0.01</v>
          </cell>
          <cell r="D4142">
            <v>1.0186710000038146</v>
          </cell>
        </row>
        <row r="4143">
          <cell r="C4143">
            <v>-0.27500000000000002</v>
          </cell>
          <cell r="D4143">
            <v>-0.38500000000000001</v>
          </cell>
        </row>
        <row r="4144">
          <cell r="C4144">
            <v>0.46278107762336729</v>
          </cell>
          <cell r="D4144">
            <v>0.44768458008766177</v>
          </cell>
        </row>
        <row r="4145">
          <cell r="C4145">
            <v>-0.27500000000000002</v>
          </cell>
          <cell r="D4145">
            <v>-0.38500000000000001</v>
          </cell>
        </row>
        <row r="4146">
          <cell r="C4146">
            <v>-0.27500000000000002</v>
          </cell>
          <cell r="D4146">
            <v>-0.38500000000000001</v>
          </cell>
        </row>
        <row r="4147">
          <cell r="C4147">
            <v>-0.27500000000000002</v>
          </cell>
          <cell r="D4147">
            <v>-0.38500000000000001</v>
          </cell>
        </row>
        <row r="4148">
          <cell r="C4148">
            <v>-0.24</v>
          </cell>
          <cell r="D4148">
            <v>6.0086935758590703E-3</v>
          </cell>
        </row>
        <row r="4149">
          <cell r="C4149">
            <v>-0.27500000000000002</v>
          </cell>
          <cell r="D4149">
            <v>-0.38500000000000001</v>
          </cell>
        </row>
        <row r="4150">
          <cell r="C4150">
            <v>0.59141787886619579</v>
          </cell>
          <cell r="D4150">
            <v>0.53374539017677336</v>
          </cell>
        </row>
        <row r="4151">
          <cell r="C4151">
            <v>-0.27500000000000002</v>
          </cell>
          <cell r="D4151">
            <v>-0.38500000000000001</v>
          </cell>
        </row>
        <row r="4152">
          <cell r="C4152">
            <v>0.31348896622657785</v>
          </cell>
          <cell r="D4152">
            <v>0.32193655371665963</v>
          </cell>
        </row>
        <row r="4153">
          <cell r="C4153">
            <v>0.30141664147377023</v>
          </cell>
          <cell r="D4153">
            <v>3.2041469812393188</v>
          </cell>
        </row>
        <row r="4154">
          <cell r="C4154">
            <v>-0.27500000000000002</v>
          </cell>
          <cell r="D4154">
            <v>-0.38500000000000001</v>
          </cell>
        </row>
        <row r="4155">
          <cell r="C4155">
            <v>-0.27500000000000002</v>
          </cell>
          <cell r="D4155">
            <v>-0.38500000000000001</v>
          </cell>
        </row>
        <row r="4156">
          <cell r="C4156">
            <v>0.52684772610664365</v>
          </cell>
          <cell r="D4156">
            <v>0</v>
          </cell>
        </row>
        <row r="4157">
          <cell r="C4157">
            <v>-0.27500000000000002</v>
          </cell>
          <cell r="D4157">
            <v>-0.38500000000000001</v>
          </cell>
        </row>
        <row r="4158">
          <cell r="C4158">
            <v>-0.27500000000000002</v>
          </cell>
          <cell r="D4158">
            <v>-0.38500000000000001</v>
          </cell>
        </row>
        <row r="4159">
          <cell r="C4159">
            <v>0.35275107026100161</v>
          </cell>
          <cell r="D4159">
            <v>0</v>
          </cell>
        </row>
        <row r="4160">
          <cell r="C4160">
            <v>-0.01</v>
          </cell>
          <cell r="D4160">
            <v>2.8389201402664184</v>
          </cell>
        </row>
        <row r="4161">
          <cell r="C4161">
            <v>-0.27500000000000002</v>
          </cell>
          <cell r="D4161">
            <v>-0.38500000000000001</v>
          </cell>
        </row>
        <row r="4162">
          <cell r="C4162">
            <v>-0.27500000000000002</v>
          </cell>
          <cell r="D4162">
            <v>-0.08</v>
          </cell>
        </row>
        <row r="4163">
          <cell r="C4163">
            <v>-0.27500000000000002</v>
          </cell>
          <cell r="D4163">
            <v>-0.12</v>
          </cell>
        </row>
        <row r="4164">
          <cell r="C4164">
            <v>-0.27500000000000002</v>
          </cell>
          <cell r="D4164">
            <v>-0.38500000000000001</v>
          </cell>
        </row>
        <row r="4165">
          <cell r="C4165">
            <v>1.9937672376632691</v>
          </cell>
          <cell r="D4165">
            <v>1.7666734099388119</v>
          </cell>
        </row>
        <row r="4166">
          <cell r="C4166">
            <v>-0.01</v>
          </cell>
          <cell r="D4166">
            <v>-0.15</v>
          </cell>
        </row>
        <row r="4167">
          <cell r="C4167">
            <v>-0.27500000000000002</v>
          </cell>
          <cell r="D4167">
            <v>-0.38500000000000001</v>
          </cell>
        </row>
        <row r="4168">
          <cell r="C4168">
            <v>-0.24</v>
          </cell>
          <cell r="D4168">
            <v>4.6499243378639213E-2</v>
          </cell>
        </row>
        <row r="4169">
          <cell r="C4169">
            <v>-0.08</v>
          </cell>
          <cell r="D4169">
            <v>1.3897621989250186</v>
          </cell>
        </row>
        <row r="4170">
          <cell r="C4170">
            <v>0.77760993242263798</v>
          </cell>
          <cell r="D4170">
            <v>0.8036232352256778</v>
          </cell>
        </row>
        <row r="4171">
          <cell r="C4171">
            <v>-0.27500000000000002</v>
          </cell>
          <cell r="D4171">
            <v>-0.03</v>
          </cell>
        </row>
        <row r="4172">
          <cell r="C4172">
            <v>-0.1</v>
          </cell>
          <cell r="D4172">
            <v>4.8671020030975338</v>
          </cell>
        </row>
        <row r="4173">
          <cell r="C4173">
            <v>-0.11</v>
          </cell>
          <cell r="D4173">
            <v>0</v>
          </cell>
        </row>
        <row r="4174">
          <cell r="C4174">
            <v>-0.27500000000000002</v>
          </cell>
          <cell r="D4174">
            <v>-0.13</v>
          </cell>
        </row>
        <row r="4175">
          <cell r="C4175">
            <v>1.2490004897117619</v>
          </cell>
          <cell r="D4175">
            <v>1.5505165934562684</v>
          </cell>
        </row>
        <row r="4176">
          <cell r="C4176">
            <v>-0.25</v>
          </cell>
          <cell r="D4176">
            <v>0.11973157525062558</v>
          </cell>
        </row>
        <row r="4177">
          <cell r="C4177">
            <v>-0.05</v>
          </cell>
          <cell r="D4177">
            <v>0.11296973824501036</v>
          </cell>
        </row>
        <row r="4178">
          <cell r="C4178">
            <v>-0.27500000000000002</v>
          </cell>
          <cell r="D4178">
            <v>-0.38500000000000001</v>
          </cell>
        </row>
        <row r="4179">
          <cell r="C4179">
            <v>-0.27500000000000002</v>
          </cell>
          <cell r="D4179">
            <v>-0.38500000000000001</v>
          </cell>
        </row>
        <row r="4180">
          <cell r="C4180">
            <v>-0.27500000000000002</v>
          </cell>
          <cell r="D4180">
            <v>-0.38500000000000001</v>
          </cell>
        </row>
        <row r="4181">
          <cell r="C4181">
            <v>-0.27500000000000002</v>
          </cell>
          <cell r="D4181">
            <v>0.86287995576858534</v>
          </cell>
        </row>
        <row r="4182">
          <cell r="C4182">
            <v>-0.27500000000000002</v>
          </cell>
          <cell r="D4182">
            <v>-0.38500000000000001</v>
          </cell>
        </row>
        <row r="4183">
          <cell r="C4183">
            <v>1.7334659218788144</v>
          </cell>
          <cell r="D4183">
            <v>1.0504371047019958</v>
          </cell>
        </row>
        <row r="4184">
          <cell r="C4184">
            <v>0.32346920371055599</v>
          </cell>
          <cell r="D4184">
            <v>0</v>
          </cell>
        </row>
        <row r="4185">
          <cell r="C4185">
            <v>-0.27500000000000002</v>
          </cell>
          <cell r="D4185">
            <v>-0.38500000000000001</v>
          </cell>
        </row>
        <row r="4186">
          <cell r="C4186">
            <v>0.38053999543189998</v>
          </cell>
          <cell r="D4186">
            <v>0</v>
          </cell>
        </row>
        <row r="4187">
          <cell r="C4187">
            <v>-0.27500000000000002</v>
          </cell>
          <cell r="D4187">
            <v>-0.38500000000000001</v>
          </cell>
        </row>
        <row r="4188">
          <cell r="C4188">
            <v>1.8899058103561401</v>
          </cell>
          <cell r="D4188">
            <v>1.2778981089591983</v>
          </cell>
        </row>
        <row r="4189">
          <cell r="C4189">
            <v>0.39423809647560126</v>
          </cell>
          <cell r="D4189">
            <v>1.8543441414833071</v>
          </cell>
        </row>
        <row r="4190">
          <cell r="C4190">
            <v>-0.27500000000000002</v>
          </cell>
          <cell r="D4190">
            <v>-0.38500000000000001</v>
          </cell>
        </row>
        <row r="4191">
          <cell r="C4191">
            <v>-0.27500000000000002</v>
          </cell>
          <cell r="D4191">
            <v>-0.26</v>
          </cell>
        </row>
        <row r="4192">
          <cell r="C4192">
            <v>-0.27500000000000002</v>
          </cell>
          <cell r="D4192">
            <v>-0.38500000000000001</v>
          </cell>
        </row>
        <row r="4193">
          <cell r="C4193">
            <v>-0.27500000000000002</v>
          </cell>
          <cell r="D4193">
            <v>-0.19</v>
          </cell>
        </row>
        <row r="4194">
          <cell r="C4194">
            <v>-0.27500000000000002</v>
          </cell>
          <cell r="D4194">
            <v>-0.38500000000000001</v>
          </cell>
        </row>
        <row r="4195">
          <cell r="C4195">
            <v>-0.27500000000000002</v>
          </cell>
          <cell r="D4195">
            <v>-0.38500000000000001</v>
          </cell>
        </row>
        <row r="4196">
          <cell r="C4196">
            <v>0.3171708047389985</v>
          </cell>
          <cell r="D4196">
            <v>0.40555493235588069</v>
          </cell>
        </row>
        <row r="4197">
          <cell r="C4197">
            <v>0.50816885828971847</v>
          </cell>
          <cell r="D4197">
            <v>0</v>
          </cell>
        </row>
        <row r="4198">
          <cell r="C4198">
            <v>-0.14000000000000001</v>
          </cell>
          <cell r="D4198">
            <v>0</v>
          </cell>
        </row>
        <row r="4199">
          <cell r="C4199">
            <v>-0.27500000000000002</v>
          </cell>
          <cell r="D4199">
            <v>-0.38500000000000001</v>
          </cell>
        </row>
        <row r="4200">
          <cell r="C4200">
            <v>-0.27500000000000002</v>
          </cell>
          <cell r="D4200">
            <v>-0.1</v>
          </cell>
        </row>
        <row r="4201">
          <cell r="C4201">
            <v>0.42906860709190364</v>
          </cell>
          <cell r="D4201">
            <v>0</v>
          </cell>
        </row>
        <row r="4202">
          <cell r="C4202">
            <v>-0.15</v>
          </cell>
          <cell r="D4202">
            <v>0</v>
          </cell>
        </row>
        <row r="4203">
          <cell r="C4203">
            <v>0.66852197051048301</v>
          </cell>
          <cell r="D4203">
            <v>0.10383787751197815</v>
          </cell>
        </row>
        <row r="4204">
          <cell r="C4204">
            <v>-0.27500000000000002</v>
          </cell>
          <cell r="D4204">
            <v>-0.05</v>
          </cell>
        </row>
        <row r="4205">
          <cell r="C4205">
            <v>-0.27500000000000002</v>
          </cell>
          <cell r="D4205">
            <v>-0.38500000000000001</v>
          </cell>
        </row>
        <row r="4206">
          <cell r="C4206">
            <v>-0.27500000000000002</v>
          </cell>
          <cell r="D4206">
            <v>-0.38500000000000001</v>
          </cell>
        </row>
        <row r="4207">
          <cell r="C4207">
            <v>-0.27500000000000002</v>
          </cell>
          <cell r="D4207">
            <v>-0.38500000000000001</v>
          </cell>
        </row>
        <row r="4208">
          <cell r="C4208">
            <v>-0.08</v>
          </cell>
          <cell r="D4208">
            <v>-0.11</v>
          </cell>
        </row>
        <row r="4209">
          <cell r="C4209">
            <v>-0.27500000000000002</v>
          </cell>
          <cell r="D4209">
            <v>-0.38500000000000001</v>
          </cell>
        </row>
        <row r="4210">
          <cell r="C4210">
            <v>-0.27500000000000002</v>
          </cell>
          <cell r="D4210">
            <v>-0.38500000000000001</v>
          </cell>
        </row>
        <row r="4211">
          <cell r="C4211">
            <v>-0.21</v>
          </cell>
          <cell r="D4211">
            <v>0</v>
          </cell>
        </row>
        <row r="4212">
          <cell r="C4212">
            <v>0.90562669038772592</v>
          </cell>
          <cell r="D4212">
            <v>0.65649549365043636</v>
          </cell>
        </row>
        <row r="4213">
          <cell r="C4213">
            <v>-0.14000000000000001</v>
          </cell>
          <cell r="D4213">
            <v>3.475122749805451E-2</v>
          </cell>
        </row>
        <row r="4214">
          <cell r="C4214">
            <v>-0.13</v>
          </cell>
          <cell r="D4214">
            <v>7.9998013377189675E-2</v>
          </cell>
        </row>
        <row r="4215">
          <cell r="C4215">
            <v>-0.27500000000000002</v>
          </cell>
          <cell r="D4215">
            <v>-0.21</v>
          </cell>
        </row>
        <row r="4216">
          <cell r="C4216">
            <v>-0.04</v>
          </cell>
          <cell r="D4216">
            <v>1.2911662459373479</v>
          </cell>
        </row>
        <row r="4217">
          <cell r="C4217">
            <v>-0.26</v>
          </cell>
          <cell r="D4217">
            <v>5.758324265480042E-3</v>
          </cell>
        </row>
        <row r="4218">
          <cell r="C4218">
            <v>-0.27500000000000002</v>
          </cell>
          <cell r="D4218">
            <v>-0.38500000000000001</v>
          </cell>
        </row>
        <row r="4219">
          <cell r="C4219">
            <v>-0.27500000000000002</v>
          </cell>
          <cell r="D4219">
            <v>0</v>
          </cell>
        </row>
        <row r="4220">
          <cell r="C4220">
            <v>-0.27500000000000002</v>
          </cell>
          <cell r="D4220">
            <v>0</v>
          </cell>
        </row>
        <row r="4221">
          <cell r="C4221">
            <v>-0.27500000000000002</v>
          </cell>
          <cell r="D4221">
            <v>-0.38500000000000001</v>
          </cell>
        </row>
        <row r="4222">
          <cell r="C4222">
            <v>0.37944604754447941</v>
          </cell>
          <cell r="D4222">
            <v>1.6863495111465454E-3</v>
          </cell>
        </row>
        <row r="4223">
          <cell r="C4223">
            <v>0.22041737437248229</v>
          </cell>
          <cell r="D4223">
            <v>0</v>
          </cell>
        </row>
        <row r="4224">
          <cell r="C4224">
            <v>-0.27500000000000002</v>
          </cell>
          <cell r="D4224">
            <v>-0.02</v>
          </cell>
        </row>
        <row r="4225">
          <cell r="C4225">
            <v>-0.27500000000000002</v>
          </cell>
          <cell r="D4225">
            <v>-0.38500000000000001</v>
          </cell>
        </row>
        <row r="4226">
          <cell r="C4226">
            <v>-0.27500000000000002</v>
          </cell>
          <cell r="D4226">
            <v>-0.38500000000000001</v>
          </cell>
        </row>
        <row r="4227">
          <cell r="C4227">
            <v>0.97274249792099021</v>
          </cell>
          <cell r="D4227">
            <v>0</v>
          </cell>
        </row>
        <row r="4228">
          <cell r="C4228">
            <v>-0.27500000000000002</v>
          </cell>
          <cell r="D4228">
            <v>-0.38500000000000001</v>
          </cell>
        </row>
        <row r="4229">
          <cell r="C4229">
            <v>0.34649515748023985</v>
          </cell>
          <cell r="D4229">
            <v>0</v>
          </cell>
        </row>
        <row r="4230">
          <cell r="C4230">
            <v>-0.27500000000000002</v>
          </cell>
          <cell r="D4230">
            <v>-0.38500000000000001</v>
          </cell>
        </row>
        <row r="4231">
          <cell r="C4231">
            <v>0</v>
          </cell>
          <cell r="D4231">
            <v>-0.04</v>
          </cell>
        </row>
        <row r="4232">
          <cell r="C4232">
            <v>-0.19</v>
          </cell>
          <cell r="D4232">
            <v>0.63298490643501282</v>
          </cell>
        </row>
        <row r="4233">
          <cell r="C4233">
            <v>0.57094425559043904</v>
          </cell>
          <cell r="D4233">
            <v>0</v>
          </cell>
        </row>
        <row r="4234">
          <cell r="C4234">
            <v>0.12800897955894466</v>
          </cell>
          <cell r="D4234">
            <v>0.64557968974113478</v>
          </cell>
        </row>
        <row r="4235">
          <cell r="C4235">
            <v>-0.27500000000000002</v>
          </cell>
          <cell r="D4235">
            <v>-0.38500000000000001</v>
          </cell>
        </row>
        <row r="4236">
          <cell r="C4236">
            <v>-0.27500000000000002</v>
          </cell>
          <cell r="D4236">
            <v>-0.38500000000000001</v>
          </cell>
        </row>
        <row r="4237">
          <cell r="C4237">
            <v>-0.27500000000000002</v>
          </cell>
          <cell r="D4237">
            <v>-0.38500000000000001</v>
          </cell>
        </row>
        <row r="4238">
          <cell r="C4238">
            <v>-0.27500000000000002</v>
          </cell>
          <cell r="D4238">
            <v>-0.24</v>
          </cell>
        </row>
        <row r="4239">
          <cell r="C4239">
            <v>-0.27500000000000002</v>
          </cell>
          <cell r="D4239">
            <v>-0.38500000000000001</v>
          </cell>
        </row>
        <row r="4240">
          <cell r="C4240">
            <v>-0.27500000000000002</v>
          </cell>
          <cell r="D4240">
            <v>-0.38500000000000001</v>
          </cell>
        </row>
        <row r="4241">
          <cell r="C4241">
            <v>-0.1</v>
          </cell>
          <cell r="D4241">
            <v>0.13373118042945864</v>
          </cell>
        </row>
        <row r="4242">
          <cell r="C4242">
            <v>-0.27500000000000002</v>
          </cell>
          <cell r="D4242">
            <v>-0.38500000000000001</v>
          </cell>
        </row>
        <row r="4243">
          <cell r="C4243">
            <v>-0.2</v>
          </cell>
          <cell r="D4243">
            <v>6.4453884959220886E-2</v>
          </cell>
        </row>
        <row r="4244">
          <cell r="C4244">
            <v>-0.27500000000000002</v>
          </cell>
          <cell r="D4244">
            <v>-0.38500000000000001</v>
          </cell>
        </row>
        <row r="4245">
          <cell r="C4245">
            <v>0.23739185929298398</v>
          </cell>
          <cell r="D4245">
            <v>2.7095764875411993E-3</v>
          </cell>
        </row>
        <row r="4246">
          <cell r="C4246">
            <v>0.83641237020492576</v>
          </cell>
          <cell r="D4246">
            <v>0.69824134111404423</v>
          </cell>
        </row>
        <row r="4247">
          <cell r="C4247">
            <v>-0.27500000000000002</v>
          </cell>
          <cell r="D4247">
            <v>-0.27</v>
          </cell>
        </row>
        <row r="4248">
          <cell r="C4248">
            <v>-0.27500000000000002</v>
          </cell>
          <cell r="D4248">
            <v>-0.38500000000000001</v>
          </cell>
        </row>
        <row r="4249">
          <cell r="C4249">
            <v>-0.27</v>
          </cell>
          <cell r="D4249">
            <v>2.7103898763656624</v>
          </cell>
        </row>
        <row r="4250">
          <cell r="C4250">
            <v>-0.27500000000000002</v>
          </cell>
          <cell r="D4250">
            <v>-0.38500000000000001</v>
          </cell>
        </row>
        <row r="4251">
          <cell r="C4251">
            <v>-0.27500000000000002</v>
          </cell>
          <cell r="D4251">
            <v>-0.11</v>
          </cell>
        </row>
        <row r="4252">
          <cell r="C4252">
            <v>-0.27500000000000002</v>
          </cell>
          <cell r="D4252">
            <v>-0.38500000000000001</v>
          </cell>
        </row>
        <row r="4253">
          <cell r="C4253">
            <v>-0.27500000000000002</v>
          </cell>
          <cell r="D4253">
            <v>-0.18</v>
          </cell>
        </row>
        <row r="4254">
          <cell r="C4254">
            <v>-0.27500000000000002</v>
          </cell>
          <cell r="D4254">
            <v>-0.38500000000000001</v>
          </cell>
        </row>
        <row r="4255">
          <cell r="C4255">
            <v>0.36298089623451235</v>
          </cell>
          <cell r="D4255">
            <v>0</v>
          </cell>
        </row>
        <row r="4256">
          <cell r="C4256">
            <v>0.34317514300346375</v>
          </cell>
          <cell r="D4256">
            <v>0</v>
          </cell>
        </row>
        <row r="4257">
          <cell r="C4257">
            <v>0.46264181733131404</v>
          </cell>
          <cell r="D4257">
            <v>0</v>
          </cell>
        </row>
        <row r="4258">
          <cell r="C4258">
            <v>-7.0000000000000007E-2</v>
          </cell>
          <cell r="D4258">
            <v>0.48592508435249326</v>
          </cell>
        </row>
        <row r="4259">
          <cell r="C4259">
            <v>4.5963260531425479E-2</v>
          </cell>
          <cell r="D4259">
            <v>8.6544483900070218E-3</v>
          </cell>
        </row>
        <row r="4260">
          <cell r="C4260">
            <v>-0.27500000000000002</v>
          </cell>
          <cell r="D4260">
            <v>-0.38500000000000001</v>
          </cell>
        </row>
        <row r="4261">
          <cell r="C4261">
            <v>1.3970328450202942</v>
          </cell>
          <cell r="D4261">
            <v>1.2578909754753111</v>
          </cell>
        </row>
        <row r="4262">
          <cell r="C4262">
            <v>-0.27500000000000002</v>
          </cell>
          <cell r="D4262">
            <v>-0.04</v>
          </cell>
        </row>
        <row r="4263">
          <cell r="C4263">
            <v>-0.27500000000000002</v>
          </cell>
          <cell r="D4263">
            <v>-0.38500000000000001</v>
          </cell>
        </row>
        <row r="4264">
          <cell r="C4264">
            <v>-0.24</v>
          </cell>
          <cell r="D4264">
            <v>-0.13</v>
          </cell>
        </row>
        <row r="4265">
          <cell r="C4265">
            <v>0.53307626843452449</v>
          </cell>
          <cell r="D4265">
            <v>0.40449088215827933</v>
          </cell>
        </row>
        <row r="4266">
          <cell r="C4266">
            <v>0.43936848044395438</v>
          </cell>
          <cell r="D4266">
            <v>1.8734467864036561</v>
          </cell>
        </row>
        <row r="4267">
          <cell r="C4267">
            <v>1.1400623917579651</v>
          </cell>
          <cell r="D4267">
            <v>0.51902920603752134</v>
          </cell>
        </row>
        <row r="4268">
          <cell r="C4268">
            <v>1.4257604956626897</v>
          </cell>
          <cell r="D4268">
            <v>0.91650789976120017</v>
          </cell>
        </row>
        <row r="4269">
          <cell r="C4269">
            <v>-0.27500000000000002</v>
          </cell>
          <cell r="D4269">
            <v>-0.38500000000000001</v>
          </cell>
        </row>
        <row r="4270">
          <cell r="C4270">
            <v>-0.2</v>
          </cell>
          <cell r="D4270">
            <v>-0.08</v>
          </cell>
        </row>
        <row r="4271">
          <cell r="C4271">
            <v>0.30084572434425361</v>
          </cell>
          <cell r="D4271">
            <v>8.8213214278221139E-2</v>
          </cell>
        </row>
        <row r="4272">
          <cell r="C4272">
            <v>-0.27500000000000002</v>
          </cell>
          <cell r="D4272">
            <v>-0.38500000000000001</v>
          </cell>
        </row>
        <row r="4273">
          <cell r="C4273">
            <v>-0.27500000000000002</v>
          </cell>
          <cell r="D4273">
            <v>-0.06</v>
          </cell>
        </row>
        <row r="4274">
          <cell r="C4274">
            <v>0.32706229090690619</v>
          </cell>
          <cell r="D4274">
            <v>0</v>
          </cell>
        </row>
        <row r="4275">
          <cell r="C4275">
            <v>-0.27500000000000002</v>
          </cell>
          <cell r="D4275">
            <v>-0.38500000000000001</v>
          </cell>
        </row>
        <row r="4276">
          <cell r="C4276">
            <v>-0.27500000000000002</v>
          </cell>
          <cell r="D4276">
            <v>-0.38500000000000001</v>
          </cell>
        </row>
        <row r="4277">
          <cell r="C4277">
            <v>-0.27500000000000002</v>
          </cell>
          <cell r="D4277">
            <v>-0.38500000000000001</v>
          </cell>
        </row>
        <row r="4278">
          <cell r="C4278">
            <v>-0.2</v>
          </cell>
          <cell r="D4278">
            <v>0.70064090490341191</v>
          </cell>
        </row>
        <row r="4279">
          <cell r="C4279">
            <v>-0.27500000000000002</v>
          </cell>
          <cell r="D4279">
            <v>-0.38500000000000001</v>
          </cell>
        </row>
        <row r="4280">
          <cell r="C4280">
            <v>-0.27500000000000002</v>
          </cell>
          <cell r="D4280">
            <v>-0.38500000000000001</v>
          </cell>
        </row>
        <row r="4281">
          <cell r="C4281">
            <v>0.43850288987159725</v>
          </cell>
          <cell r="D4281">
            <v>0</v>
          </cell>
        </row>
        <row r="4282">
          <cell r="C4282">
            <v>-0.27500000000000002</v>
          </cell>
          <cell r="D4282">
            <v>-0.38500000000000001</v>
          </cell>
        </row>
        <row r="4283">
          <cell r="C4283">
            <v>1.1050083279609686</v>
          </cell>
          <cell r="D4283">
            <v>0.61406672596931466</v>
          </cell>
        </row>
        <row r="4284">
          <cell r="C4284">
            <v>-0.27500000000000002</v>
          </cell>
          <cell r="D4284">
            <v>-0.38500000000000001</v>
          </cell>
        </row>
        <row r="4285">
          <cell r="C4285">
            <v>-7.0000000000000007E-2</v>
          </cell>
          <cell r="D4285">
            <v>0.4560414373874665</v>
          </cell>
        </row>
        <row r="4286">
          <cell r="C4286">
            <v>0.76340483427047712</v>
          </cell>
          <cell r="D4286">
            <v>0.49957426190376275</v>
          </cell>
        </row>
        <row r="4287">
          <cell r="C4287">
            <v>0.34093320965766905</v>
          </cell>
          <cell r="D4287">
            <v>2.757308781147003E-2</v>
          </cell>
        </row>
        <row r="4288">
          <cell r="C4288">
            <v>-0.27500000000000002</v>
          </cell>
          <cell r="D4288">
            <v>0</v>
          </cell>
        </row>
        <row r="4289">
          <cell r="C4289">
            <v>-0.27500000000000002</v>
          </cell>
          <cell r="D4289">
            <v>-0.38500000000000001</v>
          </cell>
        </row>
        <row r="4290">
          <cell r="C4290">
            <v>-0.27500000000000002</v>
          </cell>
          <cell r="D4290">
            <v>-0.38500000000000001</v>
          </cell>
        </row>
        <row r="4291">
          <cell r="C4291">
            <v>-0.27500000000000002</v>
          </cell>
          <cell r="D4291">
            <v>-0.38500000000000001</v>
          </cell>
        </row>
        <row r="4292">
          <cell r="C4292">
            <v>-0.27500000000000002</v>
          </cell>
          <cell r="D4292">
            <v>-0.38500000000000001</v>
          </cell>
        </row>
        <row r="4293">
          <cell r="C4293">
            <v>-0.05</v>
          </cell>
          <cell r="D4293">
            <v>-0.06</v>
          </cell>
        </row>
        <row r="4294">
          <cell r="C4294">
            <v>-0.27500000000000002</v>
          </cell>
          <cell r="D4294">
            <v>-0.12</v>
          </cell>
        </row>
        <row r="4295">
          <cell r="C4295">
            <v>0.66915917992591856</v>
          </cell>
          <cell r="D4295">
            <v>1.2716422915458683</v>
          </cell>
        </row>
        <row r="4296">
          <cell r="C4296">
            <v>0.55849260687828062</v>
          </cell>
          <cell r="D4296">
            <v>0.85620640516281132</v>
          </cell>
        </row>
        <row r="4297">
          <cell r="C4297">
            <v>-0.27500000000000002</v>
          </cell>
          <cell r="D4297">
            <v>-0.24</v>
          </cell>
        </row>
        <row r="4298">
          <cell r="C4298">
            <v>-0.27500000000000002</v>
          </cell>
          <cell r="D4298">
            <v>-0.38500000000000001</v>
          </cell>
        </row>
        <row r="4299">
          <cell r="C4299">
            <v>-0.13</v>
          </cell>
          <cell r="D4299">
            <v>1.1985798001289372</v>
          </cell>
        </row>
        <row r="4300">
          <cell r="C4300">
            <v>0.36596004366874713</v>
          </cell>
          <cell r="D4300">
            <v>0</v>
          </cell>
        </row>
        <row r="4301">
          <cell r="C4301">
            <v>-0.27500000000000002</v>
          </cell>
          <cell r="D4301">
            <v>-0.19</v>
          </cell>
        </row>
        <row r="4302">
          <cell r="C4302">
            <v>-0.27500000000000002</v>
          </cell>
          <cell r="D4302">
            <v>-0.38500000000000001</v>
          </cell>
        </row>
        <row r="4303">
          <cell r="C4303">
            <v>-0.27500000000000002</v>
          </cell>
          <cell r="D4303">
            <v>-0.38500000000000001</v>
          </cell>
        </row>
        <row r="4304">
          <cell r="C4304">
            <v>0.53253923058509833</v>
          </cell>
          <cell r="D4304">
            <v>0</v>
          </cell>
        </row>
        <row r="4305">
          <cell r="C4305">
            <v>0.61797756552696248</v>
          </cell>
          <cell r="D4305">
            <v>0.389572662115097</v>
          </cell>
        </row>
        <row r="4306">
          <cell r="C4306">
            <v>-0.22</v>
          </cell>
          <cell r="D4306">
            <v>0</v>
          </cell>
        </row>
        <row r="4307">
          <cell r="C4307">
            <v>-0.27500000000000002</v>
          </cell>
          <cell r="D4307">
            <v>-0.17</v>
          </cell>
        </row>
        <row r="4308">
          <cell r="C4308">
            <v>-0.16</v>
          </cell>
          <cell r="D4308">
            <v>-0.09</v>
          </cell>
        </row>
        <row r="4309">
          <cell r="C4309">
            <v>-0.27500000000000002</v>
          </cell>
          <cell r="D4309">
            <v>-0.38500000000000001</v>
          </cell>
        </row>
        <row r="4310">
          <cell r="C4310">
            <v>0.19280121922492982</v>
          </cell>
          <cell r="D4310">
            <v>0</v>
          </cell>
        </row>
        <row r="4311">
          <cell r="C4311">
            <v>-0.18</v>
          </cell>
          <cell r="D4311">
            <v>0</v>
          </cell>
        </row>
        <row r="4312">
          <cell r="C4312">
            <v>-0.16</v>
          </cell>
          <cell r="D4312">
            <v>0.39951880574226384</v>
          </cell>
        </row>
        <row r="4313">
          <cell r="C4313">
            <v>-0.27500000000000002</v>
          </cell>
          <cell r="D4313">
            <v>-0.2</v>
          </cell>
        </row>
        <row r="4314">
          <cell r="C4314">
            <v>0.19326524138450621</v>
          </cell>
          <cell r="D4314">
            <v>6.599882245063784E-3</v>
          </cell>
        </row>
        <row r="4315">
          <cell r="C4315">
            <v>0.1772288739681244</v>
          </cell>
          <cell r="D4315">
            <v>0</v>
          </cell>
        </row>
        <row r="4316">
          <cell r="C4316">
            <v>0.41373166441917431</v>
          </cell>
          <cell r="D4316">
            <v>0.11241946816444395</v>
          </cell>
        </row>
        <row r="4317">
          <cell r="C4317">
            <v>-0.27500000000000002</v>
          </cell>
          <cell r="D4317">
            <v>-0.38500000000000001</v>
          </cell>
        </row>
        <row r="4318">
          <cell r="C4318">
            <v>0.53546606898307803</v>
          </cell>
          <cell r="D4318">
            <v>0.19375340342521666</v>
          </cell>
        </row>
        <row r="4319">
          <cell r="C4319">
            <v>-0.27500000000000002</v>
          </cell>
          <cell r="D4319">
            <v>-0.21</v>
          </cell>
        </row>
        <row r="4320">
          <cell r="C4320">
            <v>0.42691242098808291</v>
          </cell>
          <cell r="D4320">
            <v>0</v>
          </cell>
        </row>
        <row r="4321">
          <cell r="C4321">
            <v>-0.27500000000000002</v>
          </cell>
          <cell r="D4321">
            <v>-0.38500000000000001</v>
          </cell>
        </row>
        <row r="4322">
          <cell r="C4322">
            <v>-0.27500000000000002</v>
          </cell>
          <cell r="D4322">
            <v>-0.38500000000000001</v>
          </cell>
        </row>
        <row r="4323">
          <cell r="C4323">
            <v>0.34640690684318542</v>
          </cell>
          <cell r="D4323">
            <v>0</v>
          </cell>
        </row>
        <row r="4324">
          <cell r="C4324">
            <v>-0.27500000000000002</v>
          </cell>
          <cell r="D4324">
            <v>-0.38500000000000001</v>
          </cell>
        </row>
        <row r="4325">
          <cell r="C4325">
            <v>0.42251716256141669</v>
          </cell>
          <cell r="D4325">
            <v>0.13532069325447085</v>
          </cell>
        </row>
        <row r="4326">
          <cell r="C4326">
            <v>0.41885352730751046</v>
          </cell>
          <cell r="D4326">
            <v>0.52695651650428788</v>
          </cell>
        </row>
        <row r="4327">
          <cell r="C4327">
            <v>-0.27500000000000002</v>
          </cell>
          <cell r="D4327">
            <v>-0.38500000000000001</v>
          </cell>
        </row>
        <row r="4328">
          <cell r="C4328">
            <v>-0.27500000000000002</v>
          </cell>
          <cell r="D4328">
            <v>-0.19</v>
          </cell>
        </row>
        <row r="4329">
          <cell r="C4329">
            <v>0.39184090495109569</v>
          </cell>
          <cell r="D4329">
            <v>8.7958565354347235E-2</v>
          </cell>
        </row>
        <row r="4330">
          <cell r="C4330">
            <v>0.63656075596809403</v>
          </cell>
          <cell r="D4330">
            <v>0</v>
          </cell>
        </row>
        <row r="4331">
          <cell r="C4331">
            <v>0.5501020014286041</v>
          </cell>
          <cell r="D4331">
            <v>0.23346669077873231</v>
          </cell>
        </row>
        <row r="4332">
          <cell r="C4332">
            <v>-0.25</v>
          </cell>
          <cell r="D4332">
            <v>6.2517723441123968E-2</v>
          </cell>
        </row>
        <row r="4333">
          <cell r="C4333">
            <v>-0.27500000000000002</v>
          </cell>
          <cell r="D4333">
            <v>-0.38500000000000001</v>
          </cell>
        </row>
        <row r="4334">
          <cell r="C4334">
            <v>-0.27500000000000002</v>
          </cell>
          <cell r="D4334">
            <v>-0.38500000000000001</v>
          </cell>
        </row>
        <row r="4335">
          <cell r="C4335">
            <v>-0.27500000000000002</v>
          </cell>
          <cell r="D4335">
            <v>-0.38500000000000001</v>
          </cell>
        </row>
        <row r="4336">
          <cell r="C4336">
            <v>0.43156360983848563</v>
          </cell>
          <cell r="D4336">
            <v>0</v>
          </cell>
        </row>
        <row r="4337">
          <cell r="C4337">
            <v>-0.27500000000000002</v>
          </cell>
          <cell r="D4337">
            <v>-0.38500000000000001</v>
          </cell>
        </row>
        <row r="4338">
          <cell r="C4338">
            <v>-0.27500000000000002</v>
          </cell>
          <cell r="D4338">
            <v>-0.38500000000000001</v>
          </cell>
        </row>
        <row r="4339">
          <cell r="C4339">
            <v>1.5071006417274475</v>
          </cell>
          <cell r="D4339">
            <v>1.1234399199485778</v>
          </cell>
        </row>
        <row r="4340">
          <cell r="C4340">
            <v>-0.27500000000000002</v>
          </cell>
          <cell r="D4340">
            <v>-0.38500000000000001</v>
          </cell>
        </row>
        <row r="4341">
          <cell r="C4341">
            <v>-0.27500000000000002</v>
          </cell>
          <cell r="D4341">
            <v>0</v>
          </cell>
        </row>
        <row r="4342">
          <cell r="C4342">
            <v>-0.27500000000000002</v>
          </cell>
          <cell r="D4342">
            <v>-0.38500000000000001</v>
          </cell>
        </row>
        <row r="4343">
          <cell r="C4343">
            <v>1.9515557527542113</v>
          </cell>
          <cell r="D4343">
            <v>0</v>
          </cell>
        </row>
        <row r="4344">
          <cell r="C4344">
            <v>-0.27500000000000002</v>
          </cell>
          <cell r="D4344">
            <v>-0.14000000000000001</v>
          </cell>
        </row>
        <row r="4345">
          <cell r="C4345">
            <v>-0.06</v>
          </cell>
          <cell r="D4345">
            <v>1.3246727347373963</v>
          </cell>
        </row>
        <row r="4346">
          <cell r="C4346">
            <v>0.84098438024520905</v>
          </cell>
          <cell r="D4346">
            <v>2.4287024140357966E-2</v>
          </cell>
        </row>
        <row r="4347">
          <cell r="C4347">
            <v>-0.27500000000000002</v>
          </cell>
          <cell r="D4347">
            <v>-0.38500000000000001</v>
          </cell>
        </row>
        <row r="4348">
          <cell r="C4348">
            <v>0.31158474087715149</v>
          </cell>
          <cell r="D4348">
            <v>0</v>
          </cell>
        </row>
        <row r="4349">
          <cell r="C4349">
            <v>-0.27500000000000002</v>
          </cell>
          <cell r="D4349">
            <v>-0.38500000000000001</v>
          </cell>
        </row>
        <row r="4350">
          <cell r="C4350">
            <v>0.97402132749557491</v>
          </cell>
          <cell r="D4350">
            <v>0.8594376921653748</v>
          </cell>
        </row>
        <row r="4351">
          <cell r="C4351">
            <v>0.27851969599723825</v>
          </cell>
          <cell r="D4351">
            <v>1.008604466915131E-2</v>
          </cell>
        </row>
        <row r="4352">
          <cell r="C4352">
            <v>-0.27500000000000002</v>
          </cell>
          <cell r="D4352">
            <v>-0.26</v>
          </cell>
        </row>
        <row r="4353">
          <cell r="C4353">
            <v>5.0932297110557564E-2</v>
          </cell>
          <cell r="D4353">
            <v>0</v>
          </cell>
        </row>
        <row r="4354">
          <cell r="C4354">
            <v>-0.27500000000000002</v>
          </cell>
          <cell r="D4354">
            <v>-0.38500000000000001</v>
          </cell>
        </row>
        <row r="4355">
          <cell r="C4355">
            <v>0.61765279173851029</v>
          </cell>
          <cell r="D4355">
            <v>0.34779964089393622</v>
          </cell>
        </row>
        <row r="4356">
          <cell r="C4356">
            <v>0.33577906489372256</v>
          </cell>
          <cell r="D4356">
            <v>0</v>
          </cell>
        </row>
        <row r="4357">
          <cell r="C4357">
            <v>0.63209796547889707</v>
          </cell>
          <cell r="D4357">
            <v>0.50047184824943547</v>
          </cell>
        </row>
        <row r="4358">
          <cell r="C4358">
            <v>-0.27500000000000002</v>
          </cell>
          <cell r="D4358">
            <v>-0.38500000000000001</v>
          </cell>
        </row>
        <row r="4359">
          <cell r="C4359">
            <v>0.70046750307083139</v>
          </cell>
          <cell r="D4359">
            <v>0.7048020482063293</v>
          </cell>
        </row>
        <row r="4360">
          <cell r="C4360">
            <v>-0.27500000000000002</v>
          </cell>
          <cell r="D4360">
            <v>0.30631923079490664</v>
          </cell>
        </row>
        <row r="4361">
          <cell r="C4361">
            <v>-0.27500000000000002</v>
          </cell>
          <cell r="D4361">
            <v>-0.38500000000000001</v>
          </cell>
        </row>
        <row r="4362">
          <cell r="C4362">
            <v>-0.27500000000000002</v>
          </cell>
          <cell r="D4362">
            <v>-0.14000000000000001</v>
          </cell>
        </row>
        <row r="4363">
          <cell r="C4363">
            <v>0.34700987935066219</v>
          </cell>
          <cell r="D4363">
            <v>1.5478155016899111E-2</v>
          </cell>
        </row>
        <row r="4364">
          <cell r="C4364">
            <v>0.36847779154777538</v>
          </cell>
          <cell r="D4364">
            <v>0.14228273034095765</v>
          </cell>
        </row>
        <row r="4365">
          <cell r="C4365">
            <v>-0.27500000000000002</v>
          </cell>
          <cell r="D4365">
            <v>-0.14000000000000001</v>
          </cell>
        </row>
        <row r="4366">
          <cell r="C4366">
            <v>-0.27500000000000002</v>
          </cell>
          <cell r="D4366">
            <v>-0.19</v>
          </cell>
        </row>
        <row r="4367">
          <cell r="C4367">
            <v>-0.27500000000000002</v>
          </cell>
          <cell r="D4367">
            <v>0</v>
          </cell>
        </row>
        <row r="4368">
          <cell r="C4368">
            <v>0.69706195592880271</v>
          </cell>
          <cell r="D4368">
            <v>0.86648436784744276</v>
          </cell>
        </row>
        <row r="4369">
          <cell r="C4369">
            <v>-0.27500000000000002</v>
          </cell>
          <cell r="D4369">
            <v>-0.38500000000000001</v>
          </cell>
        </row>
        <row r="4370">
          <cell r="C4370">
            <v>-0.06</v>
          </cell>
          <cell r="D4370">
            <v>0</v>
          </cell>
        </row>
        <row r="4371">
          <cell r="C4371">
            <v>-0.27500000000000002</v>
          </cell>
          <cell r="D4371">
            <v>-0.38500000000000001</v>
          </cell>
        </row>
        <row r="4372">
          <cell r="C4372">
            <v>-0.27500000000000002</v>
          </cell>
          <cell r="D4372">
            <v>-0.38500000000000001</v>
          </cell>
        </row>
        <row r="4373">
          <cell r="C4373">
            <v>-0.27500000000000002</v>
          </cell>
          <cell r="D4373">
            <v>-0.38500000000000001</v>
          </cell>
        </row>
        <row r="4374">
          <cell r="C4374">
            <v>-0.27500000000000002</v>
          </cell>
          <cell r="D4374">
            <v>-0.24</v>
          </cell>
        </row>
        <row r="4375">
          <cell r="C4375">
            <v>0.55202919840812692</v>
          </cell>
          <cell r="D4375">
            <v>1.2872567772865294E-2</v>
          </cell>
        </row>
        <row r="4376">
          <cell r="C4376">
            <v>-0.27500000000000002</v>
          </cell>
          <cell r="D4376">
            <v>-0.38500000000000001</v>
          </cell>
        </row>
        <row r="4377">
          <cell r="C4377">
            <v>0.26905190348625185</v>
          </cell>
          <cell r="D4377">
            <v>3.7046775221824646E-2</v>
          </cell>
        </row>
        <row r="4378">
          <cell r="C4378">
            <v>0.74566737413406381</v>
          </cell>
          <cell r="D4378">
            <v>0</v>
          </cell>
        </row>
        <row r="4379">
          <cell r="C4379">
            <v>-0.27500000000000002</v>
          </cell>
          <cell r="D4379">
            <v>-0.38500000000000001</v>
          </cell>
        </row>
        <row r="4380">
          <cell r="C4380">
            <v>-0.27500000000000002</v>
          </cell>
          <cell r="D4380">
            <v>-0.38500000000000001</v>
          </cell>
        </row>
        <row r="4381">
          <cell r="C4381">
            <v>-0.27500000000000002</v>
          </cell>
          <cell r="D4381">
            <v>5.3734442591667181E-2</v>
          </cell>
        </row>
        <row r="4382">
          <cell r="C4382">
            <v>4.8002888202667231</v>
          </cell>
          <cell r="D4382">
            <v>1.5813000559806827</v>
          </cell>
        </row>
        <row r="4383">
          <cell r="C4383">
            <v>-0.27500000000000002</v>
          </cell>
          <cell r="D4383">
            <v>-0.38500000000000001</v>
          </cell>
        </row>
        <row r="4384">
          <cell r="C4384">
            <v>-0.27500000000000002</v>
          </cell>
          <cell r="D4384">
            <v>-0.38500000000000001</v>
          </cell>
        </row>
        <row r="4385">
          <cell r="C4385">
            <v>-0.27500000000000002</v>
          </cell>
          <cell r="D4385">
            <v>-0.38500000000000001</v>
          </cell>
        </row>
        <row r="4386">
          <cell r="C4386">
            <v>-0.27500000000000002</v>
          </cell>
          <cell r="D4386">
            <v>-0.19</v>
          </cell>
        </row>
        <row r="4387">
          <cell r="C4387">
            <v>-0.27500000000000002</v>
          </cell>
          <cell r="D4387">
            <v>-0.38500000000000001</v>
          </cell>
        </row>
        <row r="4388">
          <cell r="C4388">
            <v>-0.27500000000000002</v>
          </cell>
          <cell r="D4388">
            <v>-0.38500000000000001</v>
          </cell>
        </row>
        <row r="4389">
          <cell r="C4389">
            <v>-0.04</v>
          </cell>
          <cell r="D4389">
            <v>0</v>
          </cell>
        </row>
        <row r="4390">
          <cell r="C4390">
            <v>0.28648002743721013</v>
          </cell>
          <cell r="D4390">
            <v>5.9586912393569946E-3</v>
          </cell>
        </row>
        <row r="4391">
          <cell r="C4391">
            <v>-0.27500000000000002</v>
          </cell>
          <cell r="D4391">
            <v>0.33523642420768751</v>
          </cell>
        </row>
        <row r="4392">
          <cell r="C4392">
            <v>-0.04</v>
          </cell>
          <cell r="D4392">
            <v>3.2174546480178834</v>
          </cell>
        </row>
        <row r="4393">
          <cell r="C4393">
            <v>0.55405929684638988</v>
          </cell>
          <cell r="D4393">
            <v>0.11262018084526063</v>
          </cell>
        </row>
        <row r="4394">
          <cell r="C4394">
            <v>-0.27500000000000002</v>
          </cell>
          <cell r="D4394">
            <v>-0.38500000000000001</v>
          </cell>
        </row>
        <row r="4395">
          <cell r="C4395">
            <v>-0.27500000000000002</v>
          </cell>
          <cell r="D4395">
            <v>-0.38500000000000001</v>
          </cell>
        </row>
        <row r="4396">
          <cell r="C4396">
            <v>-0.27500000000000002</v>
          </cell>
          <cell r="D4396">
            <v>-0.38500000000000001</v>
          </cell>
        </row>
        <row r="4397">
          <cell r="C4397">
            <v>-0.27500000000000002</v>
          </cell>
          <cell r="D4397">
            <v>-0.38500000000000001</v>
          </cell>
        </row>
        <row r="4398">
          <cell r="C4398">
            <v>2.0603568315505978</v>
          </cell>
          <cell r="D4398">
            <v>4.1025521516799923</v>
          </cell>
        </row>
        <row r="4399">
          <cell r="C4399">
            <v>0.34166901707649233</v>
          </cell>
          <cell r="D4399">
            <v>0.37775589823722833</v>
          </cell>
        </row>
        <row r="4400">
          <cell r="C4400">
            <v>-0.27500000000000002</v>
          </cell>
          <cell r="D4400">
            <v>-0.38500000000000001</v>
          </cell>
        </row>
        <row r="4401">
          <cell r="C4401">
            <v>-0.27500000000000002</v>
          </cell>
          <cell r="D4401">
            <v>0.6028025209903719</v>
          </cell>
        </row>
        <row r="4402">
          <cell r="C4402">
            <v>-7.0000000000000007E-2</v>
          </cell>
          <cell r="D4402">
            <v>-0.11</v>
          </cell>
        </row>
        <row r="4403">
          <cell r="C4403">
            <v>-0.27500000000000002</v>
          </cell>
          <cell r="D4403">
            <v>-0.19</v>
          </cell>
        </row>
        <row r="4404">
          <cell r="C4404">
            <v>0.63491228222846985</v>
          </cell>
          <cell r="D4404">
            <v>2.5255206227302551E-2</v>
          </cell>
        </row>
        <row r="4405">
          <cell r="C4405">
            <v>-0.27500000000000002</v>
          </cell>
          <cell r="D4405">
            <v>-0.38500000000000001</v>
          </cell>
        </row>
        <row r="4406">
          <cell r="C4406">
            <v>0.20916385054588324</v>
          </cell>
          <cell r="D4406">
            <v>8.5191020369529732E-2</v>
          </cell>
        </row>
        <row r="4407">
          <cell r="C4407">
            <v>0.37365317940711973</v>
          </cell>
          <cell r="D4407">
            <v>0</v>
          </cell>
        </row>
        <row r="4408">
          <cell r="C4408">
            <v>-0.27500000000000002</v>
          </cell>
          <cell r="D4408">
            <v>-0.38500000000000001</v>
          </cell>
        </row>
        <row r="4409">
          <cell r="C4409">
            <v>-0.27500000000000002</v>
          </cell>
          <cell r="D4409">
            <v>-0.05</v>
          </cell>
        </row>
        <row r="4410">
          <cell r="C4410">
            <v>-0.27500000000000002</v>
          </cell>
          <cell r="D4410">
            <v>-0.38500000000000001</v>
          </cell>
        </row>
        <row r="4411">
          <cell r="C4411">
            <v>0.54458953738212612</v>
          </cell>
          <cell r="D4411">
            <v>0.47081599831581122</v>
          </cell>
        </row>
        <row r="4412">
          <cell r="C4412">
            <v>-0.27500000000000002</v>
          </cell>
          <cell r="D4412">
            <v>-0.38500000000000001</v>
          </cell>
        </row>
        <row r="4413">
          <cell r="C4413">
            <v>-0.27500000000000002</v>
          </cell>
          <cell r="D4413">
            <v>-0.17</v>
          </cell>
        </row>
        <row r="4414">
          <cell r="C4414">
            <v>-0.27500000000000002</v>
          </cell>
          <cell r="D4414">
            <v>-0.38500000000000001</v>
          </cell>
        </row>
        <row r="4415">
          <cell r="C4415">
            <v>-0.27500000000000002</v>
          </cell>
          <cell r="D4415">
            <v>-0.38500000000000001</v>
          </cell>
        </row>
        <row r="4416">
          <cell r="C4416">
            <v>-0.15</v>
          </cell>
          <cell r="D4416">
            <v>6.1284038424491885E-2</v>
          </cell>
        </row>
        <row r="4417">
          <cell r="C4417">
            <v>-0.27500000000000002</v>
          </cell>
          <cell r="D4417">
            <v>-0.06</v>
          </cell>
        </row>
        <row r="4418">
          <cell r="C4418">
            <v>-0.27500000000000002</v>
          </cell>
          <cell r="D4418">
            <v>5.9125825762748718E-2</v>
          </cell>
        </row>
        <row r="4419">
          <cell r="C4419">
            <v>-0.27500000000000002</v>
          </cell>
          <cell r="D4419">
            <v>-0.38500000000000001</v>
          </cell>
        </row>
        <row r="4420">
          <cell r="C4420">
            <v>0.69946118593215934</v>
          </cell>
          <cell r="D4420">
            <v>2.7734067678451546</v>
          </cell>
        </row>
        <row r="4421">
          <cell r="C4421">
            <v>-0.27500000000000002</v>
          </cell>
          <cell r="D4421">
            <v>-0.38500000000000001</v>
          </cell>
        </row>
        <row r="4422">
          <cell r="C4422">
            <v>-0.22</v>
          </cell>
          <cell r="D4422">
            <v>0</v>
          </cell>
        </row>
        <row r="4423">
          <cell r="C4423">
            <v>-0.27500000000000002</v>
          </cell>
          <cell r="D4423">
            <v>-0.38500000000000001</v>
          </cell>
        </row>
        <row r="4424">
          <cell r="C4424">
            <v>-0.27500000000000002</v>
          </cell>
          <cell r="D4424">
            <v>-0.16</v>
          </cell>
        </row>
        <row r="4425">
          <cell r="C4425">
            <v>-0.27500000000000002</v>
          </cell>
          <cell r="D4425">
            <v>-0.38500000000000001</v>
          </cell>
        </row>
        <row r="4426">
          <cell r="C4426">
            <v>-0.03</v>
          </cell>
          <cell r="D4426">
            <v>0</v>
          </cell>
        </row>
        <row r="4427">
          <cell r="C4427">
            <v>-0.05</v>
          </cell>
          <cell r="D4427">
            <v>0</v>
          </cell>
        </row>
        <row r="4428">
          <cell r="C4428">
            <v>-0.27500000000000002</v>
          </cell>
          <cell r="D4428">
            <v>-0.38500000000000001</v>
          </cell>
        </row>
        <row r="4429">
          <cell r="C4429">
            <v>-0.27500000000000002</v>
          </cell>
          <cell r="D4429">
            <v>0</v>
          </cell>
        </row>
        <row r="4430">
          <cell r="C4430">
            <v>-0.27500000000000002</v>
          </cell>
          <cell r="D4430">
            <v>-0.38500000000000001</v>
          </cell>
        </row>
        <row r="4431">
          <cell r="C4431">
            <v>-0.27500000000000002</v>
          </cell>
          <cell r="D4431">
            <v>-0.38500000000000001</v>
          </cell>
        </row>
        <row r="4432">
          <cell r="C4432">
            <v>-0.11</v>
          </cell>
          <cell r="D4432">
            <v>0.50486699938774104</v>
          </cell>
        </row>
        <row r="4433">
          <cell r="C4433">
            <v>-0.27500000000000002</v>
          </cell>
          <cell r="D4433">
            <v>-0.38500000000000001</v>
          </cell>
        </row>
        <row r="4434">
          <cell r="C4434">
            <v>0.55177068114280714</v>
          </cell>
          <cell r="D4434">
            <v>0</v>
          </cell>
        </row>
        <row r="4435">
          <cell r="C4435">
            <v>-0.27500000000000002</v>
          </cell>
          <cell r="D4435">
            <v>-0.24</v>
          </cell>
        </row>
        <row r="4436">
          <cell r="C4436">
            <v>0.40507364869117723</v>
          </cell>
          <cell r="D4436">
            <v>5.0325718522071836E-2</v>
          </cell>
        </row>
        <row r="4437">
          <cell r="C4437">
            <v>-0.27500000000000002</v>
          </cell>
          <cell r="D4437">
            <v>-0.38500000000000001</v>
          </cell>
        </row>
        <row r="4438">
          <cell r="C4438">
            <v>-0.27500000000000002</v>
          </cell>
          <cell r="D4438">
            <v>1.0125592350959778E-2</v>
          </cell>
        </row>
        <row r="4439">
          <cell r="C4439">
            <v>-0.27500000000000002</v>
          </cell>
          <cell r="D4439">
            <v>0.63078617453575136</v>
          </cell>
        </row>
        <row r="4440">
          <cell r="C4440">
            <v>0.46536720395088194</v>
          </cell>
          <cell r="D4440">
            <v>0.20717225670814512</v>
          </cell>
        </row>
        <row r="4441">
          <cell r="C4441">
            <v>-0.27500000000000002</v>
          </cell>
          <cell r="D4441">
            <v>-0.38500000000000001</v>
          </cell>
        </row>
        <row r="4442">
          <cell r="C4442">
            <v>-0.27500000000000002</v>
          </cell>
          <cell r="D4442">
            <v>-0.26</v>
          </cell>
        </row>
        <row r="4443">
          <cell r="C4443">
            <v>0.58399495482444774</v>
          </cell>
          <cell r="D4443">
            <v>1.7269507050514221E-2</v>
          </cell>
        </row>
        <row r="4444">
          <cell r="C4444">
            <v>1.2647149920463565</v>
          </cell>
          <cell r="D4444">
            <v>0.80164741277694707</v>
          </cell>
        </row>
        <row r="4445">
          <cell r="C4445">
            <v>-0.27500000000000002</v>
          </cell>
          <cell r="D4445">
            <v>-0.38500000000000001</v>
          </cell>
        </row>
        <row r="4446">
          <cell r="C4446">
            <v>0.57235440611839306</v>
          </cell>
          <cell r="D4446">
            <v>0</v>
          </cell>
        </row>
        <row r="4447">
          <cell r="C4447">
            <v>-0.27500000000000002</v>
          </cell>
          <cell r="D4447">
            <v>-0.38500000000000001</v>
          </cell>
        </row>
        <row r="4448">
          <cell r="C4448">
            <v>-0.02</v>
          </cell>
          <cell r="D4448">
            <v>0</v>
          </cell>
        </row>
        <row r="4449">
          <cell r="C4449">
            <v>-0.27500000000000002</v>
          </cell>
          <cell r="D4449">
            <v>-0.38500000000000001</v>
          </cell>
        </row>
        <row r="4450">
          <cell r="C4450">
            <v>0.51439102292060845</v>
          </cell>
          <cell r="D4450">
            <v>1.6106131672859191E-2</v>
          </cell>
        </row>
        <row r="4451">
          <cell r="C4451">
            <v>-0.27500000000000002</v>
          </cell>
          <cell r="D4451">
            <v>-0.38500000000000001</v>
          </cell>
        </row>
        <row r="4452">
          <cell r="C4452">
            <v>0.63035743832588209</v>
          </cell>
          <cell r="D4452">
            <v>3.4954322576522823</v>
          </cell>
        </row>
        <row r="4453">
          <cell r="C4453">
            <v>0.52122732996940624</v>
          </cell>
          <cell r="D4453">
            <v>0.73414460420608529</v>
          </cell>
        </row>
        <row r="4454">
          <cell r="C4454">
            <v>0.40666560530662532</v>
          </cell>
          <cell r="D4454">
            <v>0</v>
          </cell>
        </row>
        <row r="4455">
          <cell r="C4455">
            <v>-7.0000000000000007E-2</v>
          </cell>
          <cell r="D4455">
            <v>0</v>
          </cell>
        </row>
        <row r="4456">
          <cell r="C4456">
            <v>-0.13</v>
          </cell>
          <cell r="D4456">
            <v>-0.1</v>
          </cell>
        </row>
        <row r="4457">
          <cell r="C4457">
            <v>-0.09</v>
          </cell>
          <cell r="D4457">
            <v>0.7596105217933653</v>
          </cell>
        </row>
        <row r="4458">
          <cell r="C4458">
            <v>-0.15</v>
          </cell>
          <cell r="D4458">
            <v>1.2134446501731875</v>
          </cell>
        </row>
        <row r="4459">
          <cell r="C4459">
            <v>-0.13</v>
          </cell>
          <cell r="D4459">
            <v>8.6888912320137054E-2</v>
          </cell>
        </row>
        <row r="4460">
          <cell r="C4460">
            <v>0.40076461434364319</v>
          </cell>
          <cell r="D4460">
            <v>0</v>
          </cell>
        </row>
        <row r="4461">
          <cell r="C4461">
            <v>-0.27500000000000002</v>
          </cell>
          <cell r="D4461">
            <v>-0.12</v>
          </cell>
        </row>
        <row r="4462">
          <cell r="C4462">
            <v>-0.27500000000000002</v>
          </cell>
          <cell r="D4462">
            <v>-0.38500000000000001</v>
          </cell>
        </row>
        <row r="4463">
          <cell r="C4463">
            <v>-0.27500000000000002</v>
          </cell>
          <cell r="D4463">
            <v>-0.38500000000000001</v>
          </cell>
        </row>
        <row r="4464">
          <cell r="C4464">
            <v>-0.27500000000000002</v>
          </cell>
          <cell r="D4464">
            <v>-0.38500000000000001</v>
          </cell>
        </row>
        <row r="4465">
          <cell r="C4465">
            <v>-0.27500000000000002</v>
          </cell>
          <cell r="D4465">
            <v>0.47377281785011283</v>
          </cell>
        </row>
        <row r="4466">
          <cell r="C4466">
            <v>-0.27500000000000002</v>
          </cell>
          <cell r="D4466">
            <v>-0.24</v>
          </cell>
        </row>
        <row r="4467">
          <cell r="C4467">
            <v>-0.27500000000000002</v>
          </cell>
          <cell r="D4467">
            <v>-0.38500000000000001</v>
          </cell>
        </row>
        <row r="4468">
          <cell r="C4468">
            <v>-0.27500000000000002</v>
          </cell>
          <cell r="D4468">
            <v>-0.38500000000000001</v>
          </cell>
        </row>
        <row r="4469">
          <cell r="C4469">
            <v>0.13797288537025451</v>
          </cell>
          <cell r="D4469">
            <v>0.13170835375785828</v>
          </cell>
        </row>
        <row r="4470">
          <cell r="C4470">
            <v>-0.27500000000000002</v>
          </cell>
          <cell r="D4470">
            <v>-0.38500000000000001</v>
          </cell>
        </row>
        <row r="4471">
          <cell r="C4471">
            <v>0.6461005747318268</v>
          </cell>
          <cell r="D4471">
            <v>0</v>
          </cell>
        </row>
        <row r="4472">
          <cell r="C4472">
            <v>-0.27500000000000002</v>
          </cell>
          <cell r="D4472">
            <v>-0.38500000000000001</v>
          </cell>
        </row>
        <row r="4473">
          <cell r="C4473">
            <v>-0.27500000000000002</v>
          </cell>
          <cell r="D4473">
            <v>-0.38500000000000001</v>
          </cell>
        </row>
        <row r="4474">
          <cell r="C4474">
            <v>-0.27500000000000002</v>
          </cell>
          <cell r="D4474">
            <v>-0.15</v>
          </cell>
        </row>
        <row r="4475">
          <cell r="C4475">
            <v>-0.27500000000000002</v>
          </cell>
          <cell r="D4475">
            <v>-0.38500000000000001</v>
          </cell>
        </row>
        <row r="4476">
          <cell r="C4476">
            <v>0.20987603068351746</v>
          </cell>
          <cell r="D4476">
            <v>0</v>
          </cell>
        </row>
        <row r="4477">
          <cell r="C4477">
            <v>-0.25</v>
          </cell>
          <cell r="D4477">
            <v>-0.21</v>
          </cell>
        </row>
        <row r="4478">
          <cell r="C4478">
            <v>0.63864347338676475</v>
          </cell>
          <cell r="D4478">
            <v>7.7247014641761799E-2</v>
          </cell>
        </row>
        <row r="4479">
          <cell r="C4479">
            <v>-0.08</v>
          </cell>
          <cell r="D4479">
            <v>3.1326684355735782E-2</v>
          </cell>
        </row>
        <row r="4480">
          <cell r="C4480">
            <v>-0.27</v>
          </cell>
          <cell r="D4480">
            <v>0</v>
          </cell>
        </row>
        <row r="4481">
          <cell r="C4481">
            <v>-0.27500000000000002</v>
          </cell>
          <cell r="D4481">
            <v>-0.38500000000000001</v>
          </cell>
        </row>
        <row r="4482">
          <cell r="C4482">
            <v>-0.27500000000000002</v>
          </cell>
          <cell r="D4482">
            <v>-0.13</v>
          </cell>
        </row>
        <row r="4483">
          <cell r="C4483">
            <v>-0.27500000000000002</v>
          </cell>
          <cell r="D4483">
            <v>-0.38500000000000001</v>
          </cell>
        </row>
        <row r="4484">
          <cell r="C4484">
            <v>-0.27500000000000002</v>
          </cell>
          <cell r="D4484">
            <v>-0.38500000000000001</v>
          </cell>
        </row>
        <row r="4485">
          <cell r="C4485">
            <v>0.70217016935348497</v>
          </cell>
          <cell r="D4485">
            <v>0</v>
          </cell>
        </row>
        <row r="4486">
          <cell r="C4486">
            <v>0.59450427889823931</v>
          </cell>
          <cell r="D4486">
            <v>1.545855700969696E-2</v>
          </cell>
        </row>
        <row r="4487">
          <cell r="C4487">
            <v>-7.0000000000000007E-2</v>
          </cell>
          <cell r="D4487">
            <v>0.24846048951148988</v>
          </cell>
        </row>
        <row r="4488">
          <cell r="C4488">
            <v>-0.27500000000000002</v>
          </cell>
          <cell r="D4488">
            <v>-0.38500000000000001</v>
          </cell>
        </row>
        <row r="4489">
          <cell r="C4489">
            <v>-0.27500000000000002</v>
          </cell>
          <cell r="D4489">
            <v>-0.21</v>
          </cell>
        </row>
        <row r="4490">
          <cell r="C4490">
            <v>1.1620299935340883</v>
          </cell>
          <cell r="D4490">
            <v>0.86511720418930071</v>
          </cell>
        </row>
        <row r="4491">
          <cell r="C4491">
            <v>-0.27500000000000002</v>
          </cell>
          <cell r="D4491">
            <v>-0.38500000000000001</v>
          </cell>
        </row>
        <row r="4492">
          <cell r="C4492">
            <v>0.36317382454872149</v>
          </cell>
          <cell r="D4492">
            <v>0</v>
          </cell>
        </row>
        <row r="4493">
          <cell r="C4493">
            <v>-0.13</v>
          </cell>
          <cell r="D4493">
            <v>0</v>
          </cell>
        </row>
        <row r="4494">
          <cell r="C4494">
            <v>-0.27500000000000002</v>
          </cell>
          <cell r="D4494">
            <v>-0.38500000000000001</v>
          </cell>
        </row>
        <row r="4495">
          <cell r="C4495">
            <v>0.26681692004203794</v>
          </cell>
          <cell r="D4495">
            <v>0</v>
          </cell>
        </row>
        <row r="4496">
          <cell r="C4496">
            <v>-0.27500000000000002</v>
          </cell>
          <cell r="D4496">
            <v>-0.38500000000000001</v>
          </cell>
        </row>
        <row r="4497">
          <cell r="C4497">
            <v>0.31872916817665109</v>
          </cell>
          <cell r="D4497">
            <v>1.7695304989814755</v>
          </cell>
        </row>
        <row r="4498">
          <cell r="C4498">
            <v>-0.27500000000000002</v>
          </cell>
          <cell r="D4498">
            <v>-0.38500000000000001</v>
          </cell>
        </row>
        <row r="4499">
          <cell r="C4499">
            <v>-0.21</v>
          </cell>
          <cell r="D4499">
            <v>-0.01</v>
          </cell>
        </row>
        <row r="4500">
          <cell r="C4500">
            <v>0.37577528357505807</v>
          </cell>
          <cell r="D4500">
            <v>2.7363356947898862E-2</v>
          </cell>
        </row>
        <row r="4501">
          <cell r="C4501">
            <v>-0.27500000000000002</v>
          </cell>
          <cell r="D4501">
            <v>-0.38500000000000001</v>
          </cell>
        </row>
        <row r="4502">
          <cell r="C4502">
            <v>-0.27500000000000002</v>
          </cell>
          <cell r="D4502">
            <v>-0.38500000000000001</v>
          </cell>
        </row>
        <row r="4503">
          <cell r="C4503">
            <v>-0.27500000000000002</v>
          </cell>
          <cell r="D4503">
            <v>0.14640911221504216</v>
          </cell>
        </row>
        <row r="4504">
          <cell r="C4504">
            <v>-0.27500000000000002</v>
          </cell>
          <cell r="D4504">
            <v>-0.13</v>
          </cell>
        </row>
        <row r="4505">
          <cell r="C4505">
            <v>-0.13</v>
          </cell>
          <cell r="D4505">
            <v>0</v>
          </cell>
        </row>
        <row r="4506">
          <cell r="C4506">
            <v>-0.27500000000000002</v>
          </cell>
          <cell r="D4506">
            <v>-0.1</v>
          </cell>
        </row>
        <row r="4507">
          <cell r="C4507">
            <v>-0.27500000000000002</v>
          </cell>
          <cell r="D4507">
            <v>-0.38500000000000001</v>
          </cell>
        </row>
        <row r="4508">
          <cell r="C4508">
            <v>-0.27500000000000002</v>
          </cell>
          <cell r="D4508">
            <v>-0.38500000000000001</v>
          </cell>
        </row>
        <row r="4509">
          <cell r="C4509">
            <v>-0.03</v>
          </cell>
          <cell r="D4509">
            <v>8.4326061606407182E-2</v>
          </cell>
        </row>
        <row r="4510">
          <cell r="C4510">
            <v>-0.17</v>
          </cell>
          <cell r="D4510">
            <v>0.21792443394660946</v>
          </cell>
        </row>
        <row r="4511">
          <cell r="C4511">
            <v>0.33396523594856264</v>
          </cell>
          <cell r="D4511">
            <v>0</v>
          </cell>
        </row>
        <row r="4512">
          <cell r="C4512">
            <v>-0.27500000000000002</v>
          </cell>
          <cell r="D4512">
            <v>-0.38500000000000001</v>
          </cell>
        </row>
        <row r="4513">
          <cell r="C4513">
            <v>-0.27500000000000002</v>
          </cell>
          <cell r="D4513">
            <v>-0.38500000000000001</v>
          </cell>
        </row>
        <row r="4514">
          <cell r="C4514">
            <v>1.0452978968620303</v>
          </cell>
          <cell r="D4514">
            <v>0.63565158247947717</v>
          </cell>
        </row>
        <row r="4515">
          <cell r="C4515">
            <v>-0.27500000000000002</v>
          </cell>
          <cell r="D4515">
            <v>-0.38500000000000001</v>
          </cell>
        </row>
        <row r="4516">
          <cell r="C4516">
            <v>-0.27500000000000002</v>
          </cell>
          <cell r="D4516">
            <v>-0.38500000000000001</v>
          </cell>
        </row>
        <row r="4517">
          <cell r="C4517">
            <v>-0.27500000000000002</v>
          </cell>
          <cell r="D4517">
            <v>-0.38500000000000001</v>
          </cell>
        </row>
        <row r="4518">
          <cell r="C4518">
            <v>-0.27500000000000002</v>
          </cell>
          <cell r="D4518">
            <v>-0.38500000000000001</v>
          </cell>
        </row>
        <row r="4519">
          <cell r="C4519">
            <v>-0.21</v>
          </cell>
          <cell r="D4519">
            <v>1.1020693898200988</v>
          </cell>
        </row>
        <row r="4520">
          <cell r="C4520">
            <v>-0.27500000000000002</v>
          </cell>
          <cell r="D4520">
            <v>-0.38500000000000001</v>
          </cell>
        </row>
        <row r="4521">
          <cell r="C4521">
            <v>0.64069563746452363</v>
          </cell>
          <cell r="D4521">
            <v>0</v>
          </cell>
        </row>
        <row r="4522">
          <cell r="C4522">
            <v>0.47085064053535453</v>
          </cell>
          <cell r="D4522">
            <v>0</v>
          </cell>
        </row>
        <row r="4523">
          <cell r="C4523">
            <v>0.30552765727043152</v>
          </cell>
          <cell r="D4523">
            <v>0</v>
          </cell>
        </row>
        <row r="4524">
          <cell r="C4524">
            <v>0.61574048399925241</v>
          </cell>
          <cell r="D4524">
            <v>0</v>
          </cell>
        </row>
        <row r="4525">
          <cell r="C4525">
            <v>-0.27500000000000002</v>
          </cell>
          <cell r="D4525">
            <v>-0.38500000000000001</v>
          </cell>
        </row>
        <row r="4526">
          <cell r="C4526">
            <v>-0.27500000000000002</v>
          </cell>
          <cell r="D4526">
            <v>-0.38500000000000001</v>
          </cell>
        </row>
        <row r="4527">
          <cell r="C4527">
            <v>-0.27500000000000002</v>
          </cell>
          <cell r="D4527">
            <v>-0.38500000000000001</v>
          </cell>
        </row>
        <row r="4528">
          <cell r="C4528">
            <v>-0.25</v>
          </cell>
          <cell r="D4528">
            <v>0.2001061856746674</v>
          </cell>
        </row>
        <row r="4529">
          <cell r="C4529">
            <v>-0.27</v>
          </cell>
          <cell r="D4529">
            <v>2.3737248778343198E-2</v>
          </cell>
        </row>
        <row r="4530">
          <cell r="C4530">
            <v>-0.01</v>
          </cell>
          <cell r="D4530">
            <v>0.71115373373031621</v>
          </cell>
        </row>
        <row r="4531">
          <cell r="C4531">
            <v>0.44414723515510557</v>
          </cell>
          <cell r="D4531">
            <v>0</v>
          </cell>
        </row>
        <row r="4532">
          <cell r="C4532">
            <v>-0.27500000000000002</v>
          </cell>
          <cell r="D4532">
            <v>-0.38500000000000001</v>
          </cell>
        </row>
        <row r="4533">
          <cell r="C4533">
            <v>0.51022915244102462</v>
          </cell>
          <cell r="D4533">
            <v>0</v>
          </cell>
        </row>
        <row r="4534">
          <cell r="C4534">
            <v>-0.27500000000000002</v>
          </cell>
          <cell r="D4534">
            <v>-0.14000000000000001</v>
          </cell>
        </row>
        <row r="4535">
          <cell r="C4535">
            <v>-0.27500000000000002</v>
          </cell>
          <cell r="D4535">
            <v>-0.21</v>
          </cell>
        </row>
        <row r="4536">
          <cell r="C4536">
            <v>-0.27500000000000002</v>
          </cell>
          <cell r="D4536">
            <v>-0.38500000000000001</v>
          </cell>
        </row>
        <row r="4537">
          <cell r="C4537">
            <v>-0.27500000000000002</v>
          </cell>
          <cell r="D4537">
            <v>-0.38500000000000001</v>
          </cell>
        </row>
        <row r="4538">
          <cell r="C4538">
            <v>-0.27500000000000002</v>
          </cell>
          <cell r="D4538">
            <v>-0.38500000000000001</v>
          </cell>
        </row>
        <row r="4539">
          <cell r="C4539">
            <v>0.64818938374519375</v>
          </cell>
          <cell r="D4539">
            <v>0</v>
          </cell>
        </row>
        <row r="4540">
          <cell r="C4540">
            <v>-0.02</v>
          </cell>
          <cell r="D4540">
            <v>0.11564297080039981</v>
          </cell>
        </row>
        <row r="4541">
          <cell r="C4541">
            <v>-0.27500000000000002</v>
          </cell>
          <cell r="D4541">
            <v>9.184655845165253E-2</v>
          </cell>
        </row>
        <row r="4542">
          <cell r="C4542">
            <v>-0.14000000000000001</v>
          </cell>
          <cell r="D4542">
            <v>0</v>
          </cell>
        </row>
        <row r="4543">
          <cell r="C4543">
            <v>-0.27500000000000002</v>
          </cell>
          <cell r="D4543">
            <v>-0.38500000000000001</v>
          </cell>
        </row>
        <row r="4544">
          <cell r="C4544">
            <v>-0.13</v>
          </cell>
          <cell r="D4544">
            <v>1.9019340276718135</v>
          </cell>
        </row>
        <row r="4545">
          <cell r="C4545">
            <v>0.40284684300422668</v>
          </cell>
          <cell r="D4545">
            <v>1.9413253664970407E-2</v>
          </cell>
        </row>
        <row r="4546">
          <cell r="C4546">
            <v>-0.27500000000000002</v>
          </cell>
          <cell r="D4546">
            <v>-0.38500000000000001</v>
          </cell>
        </row>
        <row r="4547">
          <cell r="C4547">
            <v>-0.27500000000000002</v>
          </cell>
          <cell r="D4547">
            <v>4.8690736293792718E-4</v>
          </cell>
        </row>
        <row r="4548">
          <cell r="C4548">
            <v>-0.25</v>
          </cell>
          <cell r="D4548">
            <v>0</v>
          </cell>
        </row>
        <row r="4549">
          <cell r="C4549">
            <v>-0.27500000000000002</v>
          </cell>
          <cell r="D4549">
            <v>-0.38500000000000001</v>
          </cell>
        </row>
        <row r="4550">
          <cell r="C4550">
            <v>-0.27500000000000002</v>
          </cell>
          <cell r="D4550">
            <v>0.75774673223495492</v>
          </cell>
        </row>
        <row r="4551">
          <cell r="C4551">
            <v>-0.27500000000000002</v>
          </cell>
          <cell r="D4551">
            <v>-0.38500000000000001</v>
          </cell>
        </row>
        <row r="4552">
          <cell r="C4552">
            <v>-0.12</v>
          </cell>
          <cell r="D4552">
            <v>-0.05</v>
          </cell>
        </row>
        <row r="4553">
          <cell r="C4553">
            <v>-0.27500000000000002</v>
          </cell>
          <cell r="D4553">
            <v>-0.19</v>
          </cell>
        </row>
        <row r="4554">
          <cell r="C4554">
            <v>-0.27500000000000002</v>
          </cell>
          <cell r="D4554">
            <v>-0.38500000000000001</v>
          </cell>
        </row>
        <row r="4555">
          <cell r="C4555">
            <v>0.44052795767784114</v>
          </cell>
          <cell r="D4555">
            <v>0</v>
          </cell>
        </row>
        <row r="4556">
          <cell r="C4556">
            <v>-0.27500000000000002</v>
          </cell>
          <cell r="D4556">
            <v>-0.38500000000000001</v>
          </cell>
        </row>
        <row r="4557">
          <cell r="C4557">
            <v>-0.05</v>
          </cell>
          <cell r="D4557">
            <v>0.35454557538032538</v>
          </cell>
        </row>
        <row r="4558">
          <cell r="C4558">
            <v>-0.27500000000000002</v>
          </cell>
          <cell r="D4558">
            <v>-0.38500000000000001</v>
          </cell>
        </row>
        <row r="4559">
          <cell r="C4559">
            <v>-0.27500000000000002</v>
          </cell>
          <cell r="D4559">
            <v>-0.38500000000000001</v>
          </cell>
        </row>
        <row r="4560">
          <cell r="C4560">
            <v>-0.27500000000000002</v>
          </cell>
          <cell r="D4560">
            <v>-0.38500000000000001</v>
          </cell>
        </row>
        <row r="4561">
          <cell r="C4561">
            <v>-0.27500000000000002</v>
          </cell>
          <cell r="D4561">
            <v>-0.38500000000000001</v>
          </cell>
        </row>
        <row r="4562">
          <cell r="C4562">
            <v>0.36776245236396787</v>
          </cell>
          <cell r="D4562">
            <v>6.785325706005095E-2</v>
          </cell>
        </row>
        <row r="4563">
          <cell r="C4563">
            <v>-0.27500000000000002</v>
          </cell>
          <cell r="D4563">
            <v>-0.38500000000000001</v>
          </cell>
        </row>
        <row r="4564">
          <cell r="C4564">
            <v>0.25048140883445735</v>
          </cell>
          <cell r="D4564">
            <v>0</v>
          </cell>
        </row>
        <row r="4565">
          <cell r="C4565">
            <v>-0.27500000000000002</v>
          </cell>
          <cell r="D4565">
            <v>-0.27</v>
          </cell>
        </row>
        <row r="4566">
          <cell r="C4566">
            <v>-0.26</v>
          </cell>
          <cell r="D4566">
            <v>0.50025836825370795</v>
          </cell>
        </row>
        <row r="4567">
          <cell r="C4567">
            <v>-0.27500000000000002</v>
          </cell>
          <cell r="D4567">
            <v>-0.23</v>
          </cell>
        </row>
        <row r="4568">
          <cell r="C4568">
            <v>-0.27500000000000002</v>
          </cell>
          <cell r="D4568">
            <v>-0.38500000000000001</v>
          </cell>
        </row>
        <row r="4569">
          <cell r="C4569">
            <v>0.25404925942420964</v>
          </cell>
          <cell r="D4569">
            <v>0</v>
          </cell>
        </row>
        <row r="4570">
          <cell r="C4570">
            <v>0.56646830439567564</v>
          </cell>
          <cell r="D4570">
            <v>0.77106195688247703</v>
          </cell>
        </row>
        <row r="4571">
          <cell r="C4571">
            <v>-0.15</v>
          </cell>
          <cell r="D4571">
            <v>0</v>
          </cell>
        </row>
        <row r="4572">
          <cell r="C4572">
            <v>-0.22</v>
          </cell>
          <cell r="D4572">
            <v>0.11272346377372741</v>
          </cell>
        </row>
        <row r="4573">
          <cell r="C4573">
            <v>-0.03</v>
          </cell>
          <cell r="D4573">
            <v>1.2448044896125794</v>
          </cell>
        </row>
        <row r="4574">
          <cell r="C4574">
            <v>0.41372562050819406</v>
          </cell>
          <cell r="D4574">
            <v>0</v>
          </cell>
        </row>
        <row r="4575">
          <cell r="C4575">
            <v>-0.27500000000000002</v>
          </cell>
          <cell r="D4575">
            <v>-0.38500000000000001</v>
          </cell>
        </row>
        <row r="4576">
          <cell r="C4576">
            <v>-0.27500000000000002</v>
          </cell>
          <cell r="D4576">
            <v>-0.03</v>
          </cell>
        </row>
        <row r="4577">
          <cell r="C4577">
            <v>-0.06</v>
          </cell>
          <cell r="D4577">
            <v>0.60133768916130081</v>
          </cell>
        </row>
        <row r="4578">
          <cell r="C4578">
            <v>0.92946900129318233</v>
          </cell>
          <cell r="D4578">
            <v>0</v>
          </cell>
        </row>
        <row r="4579">
          <cell r="C4579">
            <v>-0.27500000000000002</v>
          </cell>
          <cell r="D4579">
            <v>-0.38500000000000001</v>
          </cell>
        </row>
        <row r="4580">
          <cell r="C4580">
            <v>-0.27500000000000002</v>
          </cell>
          <cell r="D4580">
            <v>-0.13</v>
          </cell>
        </row>
        <row r="4581">
          <cell r="C4581">
            <v>-0.27500000000000002</v>
          </cell>
          <cell r="D4581">
            <v>4.6442690491676333E-2</v>
          </cell>
        </row>
        <row r="4582">
          <cell r="C4582">
            <v>-0.27500000000000002</v>
          </cell>
          <cell r="D4582">
            <v>-0.38500000000000001</v>
          </cell>
        </row>
        <row r="4583">
          <cell r="C4583">
            <v>-0.27500000000000002</v>
          </cell>
          <cell r="D4583">
            <v>-0.38500000000000001</v>
          </cell>
        </row>
        <row r="4584">
          <cell r="C4584">
            <v>0.57798654437065122</v>
          </cell>
          <cell r="D4584">
            <v>0</v>
          </cell>
        </row>
        <row r="4585">
          <cell r="C4585">
            <v>-0.27500000000000002</v>
          </cell>
          <cell r="D4585">
            <v>-0.38500000000000001</v>
          </cell>
        </row>
        <row r="4586">
          <cell r="C4586">
            <v>0.460528165102005</v>
          </cell>
          <cell r="D4586">
            <v>9.8716551065444968E-2</v>
          </cell>
        </row>
        <row r="4587">
          <cell r="C4587">
            <v>-0.27500000000000002</v>
          </cell>
          <cell r="D4587">
            <v>-0.38500000000000001</v>
          </cell>
        </row>
        <row r="4588">
          <cell r="C4588">
            <v>0.306816726922989</v>
          </cell>
          <cell r="D4588">
            <v>0</v>
          </cell>
        </row>
        <row r="4589">
          <cell r="C4589">
            <v>0.42978071570396426</v>
          </cell>
          <cell r="D4589">
            <v>5.7191959023475666E-2</v>
          </cell>
        </row>
        <row r="4590">
          <cell r="C4590">
            <v>-0.27500000000000002</v>
          </cell>
          <cell r="D4590">
            <v>-0.38500000000000001</v>
          </cell>
        </row>
        <row r="4591">
          <cell r="C4591">
            <v>-0.27500000000000002</v>
          </cell>
          <cell r="D4591">
            <v>-0.38500000000000001</v>
          </cell>
        </row>
        <row r="4592">
          <cell r="C4592">
            <v>-0.27500000000000002</v>
          </cell>
          <cell r="D4592">
            <v>0.96360334157943717</v>
          </cell>
        </row>
        <row r="4593">
          <cell r="C4593">
            <v>-0.27500000000000002</v>
          </cell>
          <cell r="D4593">
            <v>-0.38500000000000001</v>
          </cell>
        </row>
        <row r="4594">
          <cell r="C4594">
            <v>-0.25</v>
          </cell>
          <cell r="D4594">
            <v>0</v>
          </cell>
        </row>
        <row r="4595">
          <cell r="C4595">
            <v>-0.27500000000000002</v>
          </cell>
          <cell r="D4595">
            <v>0.26745607256889348</v>
          </cell>
        </row>
        <row r="4596">
          <cell r="C4596">
            <v>0.49421386122703559</v>
          </cell>
          <cell r="D4596">
            <v>0.42138063311576845</v>
          </cell>
        </row>
        <row r="4597">
          <cell r="C4597">
            <v>-0.27500000000000002</v>
          </cell>
          <cell r="D4597">
            <v>-0.38500000000000001</v>
          </cell>
        </row>
        <row r="4598">
          <cell r="C4598">
            <v>-0.17</v>
          </cell>
          <cell r="D4598">
            <v>-0.27</v>
          </cell>
        </row>
        <row r="4599">
          <cell r="C4599">
            <v>-0.27500000000000002</v>
          </cell>
          <cell r="D4599">
            <v>-0.38500000000000001</v>
          </cell>
        </row>
        <row r="4600">
          <cell r="C4600">
            <v>-0.05</v>
          </cell>
          <cell r="D4600">
            <v>0.37308806777000436</v>
          </cell>
        </row>
        <row r="4601">
          <cell r="C4601">
            <v>-0.27500000000000002</v>
          </cell>
          <cell r="D4601">
            <v>-0.38500000000000001</v>
          </cell>
        </row>
        <row r="4602">
          <cell r="C4602">
            <v>1.2028269886970524</v>
          </cell>
          <cell r="D4602">
            <v>0.82779027223587032</v>
          </cell>
        </row>
        <row r="4603">
          <cell r="C4603">
            <v>-0.27500000000000002</v>
          </cell>
          <cell r="D4603">
            <v>-0.38500000000000001</v>
          </cell>
        </row>
        <row r="4604">
          <cell r="C4604">
            <v>-0.27500000000000002</v>
          </cell>
          <cell r="D4604">
            <v>-0.38500000000000001</v>
          </cell>
        </row>
        <row r="4605">
          <cell r="C4605">
            <v>-0.27500000000000002</v>
          </cell>
          <cell r="D4605">
            <v>-0.01</v>
          </cell>
        </row>
        <row r="4606">
          <cell r="C4606">
            <v>-0.27500000000000002</v>
          </cell>
          <cell r="D4606">
            <v>-0.38500000000000001</v>
          </cell>
        </row>
        <row r="4607">
          <cell r="C4607">
            <v>-0.27500000000000002</v>
          </cell>
          <cell r="D4607">
            <v>-0.11</v>
          </cell>
        </row>
        <row r="4608">
          <cell r="C4608">
            <v>-0.12</v>
          </cell>
          <cell r="D4608">
            <v>0</v>
          </cell>
        </row>
        <row r="4609">
          <cell r="C4609">
            <v>-0.2</v>
          </cell>
          <cell r="D4609">
            <v>1.4974468111991881</v>
          </cell>
        </row>
        <row r="4610">
          <cell r="C4610">
            <v>-0.12</v>
          </cell>
          <cell r="D4610">
            <v>2.9069872617721555</v>
          </cell>
        </row>
        <row r="4611">
          <cell r="C4611">
            <v>1.0048020958900452</v>
          </cell>
          <cell r="D4611">
            <v>0.5780590236186981</v>
          </cell>
        </row>
        <row r="4612">
          <cell r="C4612">
            <v>-0.1</v>
          </cell>
          <cell r="D4612">
            <v>0</v>
          </cell>
        </row>
        <row r="4613">
          <cell r="C4613">
            <v>-0.27500000000000002</v>
          </cell>
          <cell r="D4613">
            <v>-0.38500000000000001</v>
          </cell>
        </row>
        <row r="4614">
          <cell r="C4614">
            <v>0</v>
          </cell>
          <cell r="D4614">
            <v>0.45749413371086134</v>
          </cell>
        </row>
        <row r="4615">
          <cell r="C4615">
            <v>0.60370486378669741</v>
          </cell>
          <cell r="D4615">
            <v>0.44264153838157649</v>
          </cell>
        </row>
        <row r="4616">
          <cell r="C4616">
            <v>-7.0000000000000007E-2</v>
          </cell>
          <cell r="D4616">
            <v>0.76034883260726938</v>
          </cell>
        </row>
        <row r="4617">
          <cell r="C4617">
            <v>-0.02</v>
          </cell>
          <cell r="D4617">
            <v>0.10445269942283633</v>
          </cell>
        </row>
        <row r="4618">
          <cell r="C4618">
            <v>-0.08</v>
          </cell>
          <cell r="D4618">
            <v>0</v>
          </cell>
        </row>
        <row r="4619">
          <cell r="C4619">
            <v>0.18523896336555479</v>
          </cell>
          <cell r="D4619">
            <v>0</v>
          </cell>
        </row>
        <row r="4620">
          <cell r="C4620">
            <v>0.3870268166065215</v>
          </cell>
          <cell r="D4620">
            <v>2.1464696168899535</v>
          </cell>
        </row>
        <row r="4621">
          <cell r="C4621">
            <v>-0.27500000000000002</v>
          </cell>
          <cell r="D4621">
            <v>-0.38500000000000001</v>
          </cell>
        </row>
        <row r="4622">
          <cell r="C4622">
            <v>0.58198166489601133</v>
          </cell>
          <cell r="D4622">
            <v>0.99373317956924434</v>
          </cell>
        </row>
        <row r="4623">
          <cell r="C4623">
            <v>0.96164418458938594</v>
          </cell>
          <cell r="D4623">
            <v>1.5986856102943421</v>
          </cell>
        </row>
        <row r="4624">
          <cell r="C4624">
            <v>-0.1</v>
          </cell>
          <cell r="D4624">
            <v>0</v>
          </cell>
        </row>
        <row r="4625">
          <cell r="C4625">
            <v>1.949579119682312</v>
          </cell>
          <cell r="D4625">
            <v>1.9112508058547975</v>
          </cell>
        </row>
        <row r="4626">
          <cell r="C4626">
            <v>-0.27500000000000002</v>
          </cell>
          <cell r="D4626">
            <v>-0.12</v>
          </cell>
        </row>
        <row r="4627">
          <cell r="C4627">
            <v>-0.27500000000000002</v>
          </cell>
          <cell r="D4627">
            <v>-0.22</v>
          </cell>
        </row>
        <row r="4628">
          <cell r="C4628">
            <v>-0.27500000000000002</v>
          </cell>
          <cell r="D4628">
            <v>-0.27</v>
          </cell>
        </row>
        <row r="4629">
          <cell r="C4629">
            <v>-0.15</v>
          </cell>
          <cell r="D4629">
            <v>2.4960699677467342E-2</v>
          </cell>
        </row>
        <row r="4630">
          <cell r="C4630">
            <v>-0.03</v>
          </cell>
          <cell r="D4630">
            <v>0.32186142802238482</v>
          </cell>
        </row>
        <row r="4631">
          <cell r="C4631">
            <v>-0.27500000000000002</v>
          </cell>
          <cell r="D4631">
            <v>-0.38500000000000001</v>
          </cell>
        </row>
        <row r="4632">
          <cell r="C4632">
            <v>-0.22</v>
          </cell>
          <cell r="D4632">
            <v>0.96064525842666604</v>
          </cell>
        </row>
        <row r="4633">
          <cell r="C4633">
            <v>-0.27500000000000002</v>
          </cell>
          <cell r="D4633">
            <v>-0.38500000000000001</v>
          </cell>
        </row>
        <row r="4634">
          <cell r="C4634">
            <v>-0.27500000000000002</v>
          </cell>
          <cell r="D4634">
            <v>-0.38500000000000001</v>
          </cell>
        </row>
        <row r="4635">
          <cell r="C4635">
            <v>-0.22</v>
          </cell>
          <cell r="D4635">
            <v>1.4877626299858091E-2</v>
          </cell>
        </row>
        <row r="4636">
          <cell r="C4636">
            <v>-0.27500000000000002</v>
          </cell>
          <cell r="D4636">
            <v>-0.38500000000000001</v>
          </cell>
        </row>
        <row r="4637">
          <cell r="C4637">
            <v>-0.27500000000000002</v>
          </cell>
          <cell r="D4637">
            <v>0</v>
          </cell>
        </row>
        <row r="4638">
          <cell r="C4638">
            <v>-0.27500000000000002</v>
          </cell>
          <cell r="D4638">
            <v>-0.38500000000000001</v>
          </cell>
        </row>
        <row r="4639">
          <cell r="C4639">
            <v>0.28658533692359922</v>
          </cell>
          <cell r="D4639">
            <v>0.89511817693710349</v>
          </cell>
        </row>
        <row r="4640">
          <cell r="C4640">
            <v>0.45609729886054995</v>
          </cell>
          <cell r="D4640">
            <v>0.93280829191207881</v>
          </cell>
        </row>
        <row r="4641">
          <cell r="C4641">
            <v>-0.27500000000000002</v>
          </cell>
          <cell r="D4641">
            <v>0</v>
          </cell>
        </row>
        <row r="4642">
          <cell r="C4642">
            <v>0.90749520063400269</v>
          </cell>
          <cell r="D4642">
            <v>0.69328099489212036</v>
          </cell>
        </row>
        <row r="4643">
          <cell r="C4643">
            <v>-0.27500000000000002</v>
          </cell>
          <cell r="D4643">
            <v>-0.38500000000000001</v>
          </cell>
        </row>
        <row r="4644">
          <cell r="C4644">
            <v>-0.08</v>
          </cell>
          <cell r="D4644">
            <v>0.83719884157180791</v>
          </cell>
        </row>
        <row r="4645">
          <cell r="C4645">
            <v>-0.27500000000000002</v>
          </cell>
          <cell r="D4645">
            <v>0.64499213099479691</v>
          </cell>
        </row>
        <row r="4646">
          <cell r="C4646">
            <v>-0.27500000000000002</v>
          </cell>
          <cell r="D4646">
            <v>-0.38500000000000001</v>
          </cell>
        </row>
        <row r="4647">
          <cell r="C4647">
            <v>-0.27500000000000002</v>
          </cell>
          <cell r="D4647">
            <v>-0.38500000000000001</v>
          </cell>
        </row>
        <row r="4648">
          <cell r="C4648">
            <v>1.4038958430290223</v>
          </cell>
          <cell r="D4648">
            <v>1.6500937104225162</v>
          </cell>
        </row>
        <row r="4649">
          <cell r="C4649">
            <v>0.61153920292854314</v>
          </cell>
          <cell r="D4649">
            <v>0.27892068028450012</v>
          </cell>
        </row>
        <row r="4650">
          <cell r="C4650">
            <v>0.66281657814979555</v>
          </cell>
          <cell r="D4650">
            <v>7.2990843653678888E-2</v>
          </cell>
        </row>
        <row r="4651">
          <cell r="C4651">
            <v>-0.05</v>
          </cell>
          <cell r="D4651">
            <v>0.13429387211799626</v>
          </cell>
        </row>
        <row r="4652">
          <cell r="C4652">
            <v>-0.05</v>
          </cell>
          <cell r="D4652">
            <v>0.43156450390815726</v>
          </cell>
        </row>
        <row r="4653">
          <cell r="C4653">
            <v>-0.27500000000000002</v>
          </cell>
          <cell r="D4653">
            <v>-0.09</v>
          </cell>
        </row>
        <row r="4654">
          <cell r="C4654">
            <v>0.51287040114402771</v>
          </cell>
          <cell r="D4654">
            <v>8.3125323057174662E-3</v>
          </cell>
        </row>
        <row r="4655">
          <cell r="C4655">
            <v>0</v>
          </cell>
          <cell r="D4655">
            <v>-0.12</v>
          </cell>
        </row>
        <row r="4656">
          <cell r="C4656">
            <v>2.6046273946762093</v>
          </cell>
          <cell r="D4656">
            <v>1.9746323823928833</v>
          </cell>
        </row>
        <row r="4657">
          <cell r="C4657">
            <v>-0.16</v>
          </cell>
          <cell r="D4657">
            <v>7.7652671933174169E-2</v>
          </cell>
        </row>
        <row r="4658">
          <cell r="C4658">
            <v>0.20015955567359922</v>
          </cell>
          <cell r="D4658">
            <v>0</v>
          </cell>
        </row>
        <row r="4659">
          <cell r="C4659">
            <v>0.32207967638969426</v>
          </cell>
          <cell r="D4659">
            <v>0.14840337634086614</v>
          </cell>
        </row>
        <row r="4660">
          <cell r="C4660">
            <v>1.0918493628501893</v>
          </cell>
          <cell r="D4660">
            <v>0.87646344900131234</v>
          </cell>
        </row>
        <row r="4661">
          <cell r="C4661">
            <v>-0.27500000000000002</v>
          </cell>
          <cell r="D4661">
            <v>-0.09</v>
          </cell>
        </row>
        <row r="4662">
          <cell r="C4662">
            <v>-0.27500000000000002</v>
          </cell>
          <cell r="D4662">
            <v>-0.38500000000000001</v>
          </cell>
        </row>
        <row r="4663">
          <cell r="C4663">
            <v>-0.27500000000000002</v>
          </cell>
          <cell r="D4663">
            <v>-0.38500000000000001</v>
          </cell>
        </row>
        <row r="4664">
          <cell r="C4664">
            <v>-0.05</v>
          </cell>
          <cell r="D4664">
            <v>0.71329306364059453</v>
          </cell>
        </row>
        <row r="4665">
          <cell r="C4665">
            <v>1.7346598744392396</v>
          </cell>
          <cell r="D4665">
            <v>0.84678670167922965</v>
          </cell>
        </row>
        <row r="4666">
          <cell r="C4666">
            <v>0.58927903771400458</v>
          </cell>
          <cell r="D4666">
            <v>0.12615023255348204</v>
          </cell>
        </row>
        <row r="4667">
          <cell r="C4667">
            <v>-0.21</v>
          </cell>
          <cell r="D4667">
            <v>0</v>
          </cell>
        </row>
        <row r="4668">
          <cell r="C4668">
            <v>-0.27500000000000002</v>
          </cell>
          <cell r="D4668">
            <v>-0.38500000000000001</v>
          </cell>
        </row>
        <row r="4669">
          <cell r="C4669">
            <v>0.25554991364479063</v>
          </cell>
          <cell r="D4669">
            <v>0</v>
          </cell>
        </row>
        <row r="4670">
          <cell r="C4670">
            <v>-0.08</v>
          </cell>
          <cell r="D4670">
            <v>0.33126916289329533</v>
          </cell>
        </row>
        <row r="4671">
          <cell r="C4671">
            <v>-0.27500000000000002</v>
          </cell>
          <cell r="D4671">
            <v>-0.38500000000000001</v>
          </cell>
        </row>
        <row r="4672">
          <cell r="C4672">
            <v>0.39075396656990047</v>
          </cell>
          <cell r="D4672">
            <v>3.9786964654922475E-3</v>
          </cell>
        </row>
        <row r="4673">
          <cell r="C4673">
            <v>-0.08</v>
          </cell>
          <cell r="D4673">
            <v>-0.22</v>
          </cell>
        </row>
        <row r="4674">
          <cell r="C4674">
            <v>-0.06</v>
          </cell>
          <cell r="D4674">
            <v>0.7611618638038633</v>
          </cell>
        </row>
        <row r="4675">
          <cell r="C4675">
            <v>0.3562299072742463</v>
          </cell>
          <cell r="D4675">
            <v>4.9190649390220637E-2</v>
          </cell>
        </row>
        <row r="4676">
          <cell r="C4676">
            <v>0.20501183867454531</v>
          </cell>
          <cell r="D4676">
            <v>0</v>
          </cell>
        </row>
        <row r="4677">
          <cell r="C4677">
            <v>1.149129974842072</v>
          </cell>
          <cell r="D4677">
            <v>0.27191582322120667</v>
          </cell>
        </row>
        <row r="4678">
          <cell r="C4678">
            <v>-0.05</v>
          </cell>
          <cell r="D4678">
            <v>0</v>
          </cell>
        </row>
        <row r="4679">
          <cell r="C4679">
            <v>0.3077702105045319</v>
          </cell>
          <cell r="D4679">
            <v>0</v>
          </cell>
        </row>
        <row r="4680">
          <cell r="C4680">
            <v>-0.27500000000000002</v>
          </cell>
          <cell r="D4680">
            <v>-0.38500000000000001</v>
          </cell>
        </row>
        <row r="4681">
          <cell r="C4681">
            <v>0.71168416738510154</v>
          </cell>
          <cell r="D4681">
            <v>0</v>
          </cell>
        </row>
        <row r="4682">
          <cell r="C4682">
            <v>0.39196285605430592</v>
          </cell>
          <cell r="D4682">
            <v>0.91900891065597534</v>
          </cell>
        </row>
        <row r="4683">
          <cell r="C4683">
            <v>-0.27500000000000002</v>
          </cell>
          <cell r="D4683">
            <v>-0.38500000000000001</v>
          </cell>
        </row>
        <row r="4684">
          <cell r="C4684">
            <v>-0.27500000000000002</v>
          </cell>
          <cell r="D4684">
            <v>-0.03</v>
          </cell>
        </row>
        <row r="4685">
          <cell r="C4685">
            <v>0.27109609246253974</v>
          </cell>
          <cell r="D4685">
            <v>0.47185855507850649</v>
          </cell>
        </row>
        <row r="4686">
          <cell r="C4686">
            <v>-0.27500000000000002</v>
          </cell>
          <cell r="D4686">
            <v>-0.38500000000000001</v>
          </cell>
        </row>
        <row r="4687">
          <cell r="C4687">
            <v>-0.27500000000000002</v>
          </cell>
          <cell r="D4687">
            <v>-0.38500000000000001</v>
          </cell>
        </row>
        <row r="4688">
          <cell r="C4688">
            <v>0.14290549159049989</v>
          </cell>
          <cell r="D4688">
            <v>2.1480271577835084</v>
          </cell>
        </row>
        <row r="4689">
          <cell r="C4689">
            <v>-0.27500000000000002</v>
          </cell>
          <cell r="D4689">
            <v>-0.38500000000000001</v>
          </cell>
        </row>
        <row r="4690">
          <cell r="C4690">
            <v>-0.27500000000000002</v>
          </cell>
          <cell r="D4690">
            <v>-0.13</v>
          </cell>
        </row>
        <row r="4691">
          <cell r="C4691">
            <v>-0.08</v>
          </cell>
          <cell r="D4691">
            <v>0</v>
          </cell>
        </row>
        <row r="4692">
          <cell r="C4692">
            <v>-0.09</v>
          </cell>
          <cell r="D4692">
            <v>5.3941640257835391E-2</v>
          </cell>
        </row>
        <row r="4693">
          <cell r="C4693">
            <v>0.72156602144241333</v>
          </cell>
          <cell r="D4693">
            <v>0.72336758375167864</v>
          </cell>
        </row>
        <row r="4694">
          <cell r="C4694">
            <v>-0.27500000000000002</v>
          </cell>
          <cell r="D4694">
            <v>-0.38500000000000001</v>
          </cell>
        </row>
        <row r="4695">
          <cell r="C4695">
            <v>1.0390796303749084</v>
          </cell>
          <cell r="D4695">
            <v>0.45170288681983939</v>
          </cell>
        </row>
        <row r="4696">
          <cell r="C4696">
            <v>-0.14000000000000001</v>
          </cell>
          <cell r="D4696">
            <v>3.5267132997512811</v>
          </cell>
        </row>
        <row r="4697">
          <cell r="C4697">
            <v>-0.02</v>
          </cell>
          <cell r="D4697">
            <v>0.31169354319572462</v>
          </cell>
        </row>
        <row r="4698">
          <cell r="C4698">
            <v>-0.27500000000000002</v>
          </cell>
          <cell r="D4698">
            <v>-0.38500000000000001</v>
          </cell>
        </row>
        <row r="4699">
          <cell r="C4699">
            <v>0.34915919899940495</v>
          </cell>
          <cell r="D4699">
            <v>2.6030984520912171E-2</v>
          </cell>
        </row>
        <row r="4700">
          <cell r="C4700">
            <v>-0.27500000000000002</v>
          </cell>
          <cell r="D4700">
            <v>2.8167473554611213</v>
          </cell>
        </row>
        <row r="4701">
          <cell r="C4701">
            <v>-0.27500000000000002</v>
          </cell>
          <cell r="D4701">
            <v>-0.24</v>
          </cell>
        </row>
        <row r="4702">
          <cell r="C4702">
            <v>-0.27500000000000002</v>
          </cell>
          <cell r="D4702">
            <v>-0.38500000000000001</v>
          </cell>
        </row>
        <row r="4703">
          <cell r="C4703">
            <v>-0.27500000000000002</v>
          </cell>
          <cell r="D4703">
            <v>-0.38500000000000001</v>
          </cell>
        </row>
        <row r="4704">
          <cell r="C4704">
            <v>-0.27</v>
          </cell>
          <cell r="D4704">
            <v>0.19721968770027165</v>
          </cell>
        </row>
        <row r="4705">
          <cell r="C4705">
            <v>-0.27500000000000002</v>
          </cell>
          <cell r="D4705">
            <v>-0.12</v>
          </cell>
        </row>
        <row r="4706">
          <cell r="C4706">
            <v>-0.27500000000000002</v>
          </cell>
          <cell r="D4706">
            <v>-0.38500000000000001</v>
          </cell>
        </row>
        <row r="4707">
          <cell r="C4707">
            <v>0.63695546984672569</v>
          </cell>
          <cell r="D4707">
            <v>0.27985612750053401</v>
          </cell>
        </row>
        <row r="4708">
          <cell r="C4708">
            <v>-0.27500000000000002</v>
          </cell>
          <cell r="D4708">
            <v>-0.01</v>
          </cell>
        </row>
        <row r="4709">
          <cell r="C4709">
            <v>-0.2</v>
          </cell>
          <cell r="D4709">
            <v>3.1860053777694701</v>
          </cell>
        </row>
        <row r="4710">
          <cell r="C4710">
            <v>-0.03</v>
          </cell>
          <cell r="D4710">
            <v>-0.05</v>
          </cell>
        </row>
        <row r="4711">
          <cell r="C4711">
            <v>0.24088818430900572</v>
          </cell>
          <cell r="D4711">
            <v>1.3416442275047305E-2</v>
          </cell>
        </row>
        <row r="4712">
          <cell r="C4712">
            <v>-0.27500000000000002</v>
          </cell>
          <cell r="D4712">
            <v>0</v>
          </cell>
        </row>
        <row r="4713">
          <cell r="C4713">
            <v>-0.27500000000000002</v>
          </cell>
          <cell r="D4713">
            <v>-0.38500000000000001</v>
          </cell>
        </row>
        <row r="4714">
          <cell r="C4714">
            <v>-0.27500000000000002</v>
          </cell>
          <cell r="D4714">
            <v>-0.38500000000000001</v>
          </cell>
        </row>
        <row r="4715">
          <cell r="C4715">
            <v>-0.27500000000000002</v>
          </cell>
          <cell r="D4715">
            <v>-0.03</v>
          </cell>
        </row>
        <row r="4716">
          <cell r="C4716">
            <v>-0.27500000000000002</v>
          </cell>
          <cell r="D4716">
            <v>-0.38500000000000001</v>
          </cell>
        </row>
        <row r="4717">
          <cell r="C4717">
            <v>0.34924562573432927</v>
          </cell>
          <cell r="D4717">
            <v>7.2535783052444453E-3</v>
          </cell>
        </row>
        <row r="4718">
          <cell r="C4718">
            <v>-0.27500000000000002</v>
          </cell>
          <cell r="D4718">
            <v>-0.27</v>
          </cell>
        </row>
        <row r="4719">
          <cell r="C4719">
            <v>2.1395722150802614</v>
          </cell>
          <cell r="D4719">
            <v>3.2473433256149291</v>
          </cell>
        </row>
        <row r="4720">
          <cell r="C4720">
            <v>-0.27500000000000002</v>
          </cell>
          <cell r="D4720">
            <v>-0.38500000000000001</v>
          </cell>
        </row>
        <row r="4721">
          <cell r="C4721">
            <v>-0.27500000000000002</v>
          </cell>
          <cell r="D4721">
            <v>0</v>
          </cell>
        </row>
        <row r="4722">
          <cell r="C4722">
            <v>0.5508442223072052</v>
          </cell>
          <cell r="D4722">
            <v>0.55693544745445267</v>
          </cell>
        </row>
        <row r="4723">
          <cell r="C4723">
            <v>-0.27500000000000002</v>
          </cell>
          <cell r="D4723">
            <v>-0.38500000000000001</v>
          </cell>
        </row>
        <row r="4724">
          <cell r="C4724">
            <v>-0.27500000000000002</v>
          </cell>
          <cell r="D4724">
            <v>-0.38500000000000001</v>
          </cell>
        </row>
        <row r="4725">
          <cell r="C4725">
            <v>-0.27500000000000002</v>
          </cell>
          <cell r="D4725">
            <v>-0.17</v>
          </cell>
        </row>
        <row r="4726">
          <cell r="C4726">
            <v>-0.27</v>
          </cell>
          <cell r="D4726">
            <v>-0.01</v>
          </cell>
        </row>
        <row r="4727">
          <cell r="C4727">
            <v>-0.27500000000000002</v>
          </cell>
          <cell r="D4727">
            <v>-0.38500000000000001</v>
          </cell>
        </row>
        <row r="4728">
          <cell r="C4728">
            <v>-0.27500000000000002</v>
          </cell>
          <cell r="D4728">
            <v>-0.38500000000000001</v>
          </cell>
        </row>
        <row r="4729">
          <cell r="C4729">
            <v>-0.27500000000000002</v>
          </cell>
          <cell r="D4729">
            <v>-0.1</v>
          </cell>
        </row>
        <row r="4730">
          <cell r="C4730">
            <v>0.51323969960212701</v>
          </cell>
          <cell r="D4730">
            <v>0.19068916440010072</v>
          </cell>
        </row>
        <row r="4731">
          <cell r="C4731">
            <v>-0.27500000000000002</v>
          </cell>
          <cell r="D4731">
            <v>-0.38500000000000001</v>
          </cell>
        </row>
        <row r="4732">
          <cell r="C4732">
            <v>-0.27500000000000002</v>
          </cell>
          <cell r="D4732">
            <v>-0.08</v>
          </cell>
        </row>
        <row r="4733">
          <cell r="C4733">
            <v>-0.04</v>
          </cell>
          <cell r="D4733">
            <v>1.9366398453712467E-2</v>
          </cell>
        </row>
        <row r="4734">
          <cell r="C4734">
            <v>-0.27500000000000002</v>
          </cell>
          <cell r="D4734">
            <v>0.11317313313484192</v>
          </cell>
        </row>
        <row r="4735">
          <cell r="C4735">
            <v>-0.27500000000000002</v>
          </cell>
          <cell r="D4735">
            <v>-0.38500000000000001</v>
          </cell>
        </row>
        <row r="4736">
          <cell r="C4736">
            <v>0.87761877775192265</v>
          </cell>
          <cell r="D4736">
            <v>10.545357227325439</v>
          </cell>
        </row>
        <row r="4737">
          <cell r="C4737">
            <v>-0.27500000000000002</v>
          </cell>
          <cell r="D4737">
            <v>-0.38500000000000001</v>
          </cell>
        </row>
        <row r="4738">
          <cell r="C4738">
            <v>-0.27500000000000002</v>
          </cell>
          <cell r="D4738">
            <v>-0.38500000000000001</v>
          </cell>
        </row>
        <row r="4739">
          <cell r="C4739">
            <v>0.49871682524681082</v>
          </cell>
          <cell r="D4739">
            <v>1.3140677571296695</v>
          </cell>
        </row>
        <row r="4740">
          <cell r="C4740">
            <v>-0.27500000000000002</v>
          </cell>
          <cell r="D4740">
            <v>-0.24</v>
          </cell>
        </row>
        <row r="4741">
          <cell r="C4741">
            <v>-0.27500000000000002</v>
          </cell>
          <cell r="D4741">
            <v>0.59790444970130918</v>
          </cell>
        </row>
        <row r="4742">
          <cell r="C4742">
            <v>0.41831114888191223</v>
          </cell>
          <cell r="D4742">
            <v>0</v>
          </cell>
        </row>
        <row r="4743">
          <cell r="C4743">
            <v>-0.27500000000000002</v>
          </cell>
          <cell r="D4743">
            <v>-0.38500000000000001</v>
          </cell>
        </row>
        <row r="4744">
          <cell r="C4744">
            <v>-0.27500000000000002</v>
          </cell>
          <cell r="D4744">
            <v>-0.38500000000000001</v>
          </cell>
        </row>
        <row r="4745">
          <cell r="C4745">
            <v>-0.27500000000000002</v>
          </cell>
          <cell r="D4745">
            <v>-0.21</v>
          </cell>
        </row>
        <row r="4746">
          <cell r="C4746">
            <v>0.49951806664466858</v>
          </cell>
          <cell r="D4746">
            <v>6.0873326659202573E-2</v>
          </cell>
        </row>
        <row r="4747">
          <cell r="C4747">
            <v>0.22155768275260923</v>
          </cell>
          <cell r="D4747">
            <v>0</v>
          </cell>
        </row>
        <row r="4748">
          <cell r="C4748">
            <v>-0.27500000000000002</v>
          </cell>
          <cell r="D4748">
            <v>-0.38500000000000001</v>
          </cell>
        </row>
        <row r="4749">
          <cell r="C4749">
            <v>-0.27500000000000002</v>
          </cell>
          <cell r="D4749">
            <v>-0.18</v>
          </cell>
        </row>
        <row r="4750">
          <cell r="C4750">
            <v>-0.27500000000000002</v>
          </cell>
          <cell r="D4750">
            <v>-0.02</v>
          </cell>
        </row>
        <row r="4751">
          <cell r="C4751">
            <v>0.31782603859901437</v>
          </cell>
          <cell r="D4751">
            <v>0</v>
          </cell>
        </row>
        <row r="4752">
          <cell r="C4752">
            <v>-0.27500000000000002</v>
          </cell>
          <cell r="D4752">
            <v>-0.38500000000000001</v>
          </cell>
        </row>
        <row r="4753">
          <cell r="C4753">
            <v>-0.27500000000000002</v>
          </cell>
          <cell r="D4753">
            <v>-0.38500000000000001</v>
          </cell>
        </row>
        <row r="4754">
          <cell r="C4754">
            <v>-0.27500000000000002</v>
          </cell>
          <cell r="D4754">
            <v>-0.38500000000000001</v>
          </cell>
        </row>
        <row r="4755">
          <cell r="C4755">
            <v>-0.27500000000000002</v>
          </cell>
          <cell r="D4755">
            <v>-0.38500000000000001</v>
          </cell>
        </row>
        <row r="4756">
          <cell r="C4756">
            <v>0.40939510464668272</v>
          </cell>
          <cell r="D4756">
            <v>0</v>
          </cell>
        </row>
        <row r="4757">
          <cell r="C4757">
            <v>0.75238209962844849</v>
          </cell>
          <cell r="D4757">
            <v>0.35469266772270214</v>
          </cell>
        </row>
        <row r="4758">
          <cell r="C4758">
            <v>0.28859534859657288</v>
          </cell>
          <cell r="D4758">
            <v>8.4046819806098946E-2</v>
          </cell>
        </row>
        <row r="4759">
          <cell r="C4759">
            <v>-0.27500000000000002</v>
          </cell>
          <cell r="D4759">
            <v>-0.38500000000000001</v>
          </cell>
        </row>
        <row r="4760">
          <cell r="C4760">
            <v>-0.27500000000000002</v>
          </cell>
          <cell r="D4760">
            <v>-0.38500000000000001</v>
          </cell>
        </row>
        <row r="4761">
          <cell r="C4761">
            <v>0.52348245978355401</v>
          </cell>
          <cell r="D4761">
            <v>0.23234822154045107</v>
          </cell>
        </row>
        <row r="4762">
          <cell r="C4762">
            <v>0.51015383601188657</v>
          </cell>
          <cell r="D4762">
            <v>0.25880785584449761</v>
          </cell>
        </row>
        <row r="4763">
          <cell r="C4763">
            <v>-0.27500000000000002</v>
          </cell>
          <cell r="D4763">
            <v>-0.38500000000000001</v>
          </cell>
        </row>
        <row r="4764">
          <cell r="C4764">
            <v>-0.27500000000000002</v>
          </cell>
          <cell r="D4764">
            <v>-0.04</v>
          </cell>
        </row>
        <row r="4765">
          <cell r="C4765">
            <v>-0.27500000000000002</v>
          </cell>
          <cell r="D4765">
            <v>-0.01</v>
          </cell>
        </row>
        <row r="4766">
          <cell r="C4766">
            <v>-0.27500000000000002</v>
          </cell>
          <cell r="D4766">
            <v>-0.38500000000000001</v>
          </cell>
        </row>
        <row r="4767">
          <cell r="C4767">
            <v>-0.27500000000000002</v>
          </cell>
          <cell r="D4767">
            <v>-0.38500000000000001</v>
          </cell>
        </row>
        <row r="4768">
          <cell r="C4768">
            <v>0.27007293105125441</v>
          </cell>
          <cell r="D4768">
            <v>7.6922056078910825E-2</v>
          </cell>
        </row>
        <row r="4769">
          <cell r="C4769">
            <v>-0.27500000000000002</v>
          </cell>
          <cell r="D4769">
            <v>-0.38500000000000001</v>
          </cell>
        </row>
        <row r="4770">
          <cell r="C4770">
            <v>-0.27500000000000002</v>
          </cell>
          <cell r="D4770">
            <v>-0.38500000000000001</v>
          </cell>
        </row>
        <row r="4771">
          <cell r="C4771">
            <v>0.56337687373161316</v>
          </cell>
          <cell r="D4771">
            <v>1.1970682024955752</v>
          </cell>
        </row>
        <row r="4772">
          <cell r="C4772">
            <v>-0.27500000000000002</v>
          </cell>
          <cell r="D4772">
            <v>-0.11</v>
          </cell>
        </row>
        <row r="4773">
          <cell r="C4773">
            <v>-0.27500000000000002</v>
          </cell>
          <cell r="D4773">
            <v>-0.15</v>
          </cell>
        </row>
        <row r="4774">
          <cell r="C4774">
            <v>0.80524576902389522</v>
          </cell>
          <cell r="D4774">
            <v>2.2512799024581911</v>
          </cell>
        </row>
        <row r="4775">
          <cell r="C4775">
            <v>-0.27500000000000002</v>
          </cell>
          <cell r="D4775">
            <v>-0.38500000000000001</v>
          </cell>
        </row>
        <row r="4776">
          <cell r="C4776">
            <v>0.47390367388725285</v>
          </cell>
          <cell r="D4776">
            <v>0.35902867913246161</v>
          </cell>
        </row>
        <row r="4777">
          <cell r="C4777">
            <v>-0.16</v>
          </cell>
          <cell r="D4777">
            <v>0.10131756663322447</v>
          </cell>
        </row>
        <row r="4778">
          <cell r="C4778">
            <v>-0.27500000000000002</v>
          </cell>
          <cell r="D4778">
            <v>-0.38500000000000001</v>
          </cell>
        </row>
        <row r="4779">
          <cell r="C4779">
            <v>0.58572593331336986</v>
          </cell>
          <cell r="D4779">
            <v>4.1084322333335879E-2</v>
          </cell>
        </row>
        <row r="4780">
          <cell r="C4780">
            <v>-0.08</v>
          </cell>
          <cell r="D4780">
            <v>0.44197190403938291</v>
          </cell>
        </row>
        <row r="4781">
          <cell r="C4781">
            <v>-0.27500000000000002</v>
          </cell>
          <cell r="D4781">
            <v>-0.38500000000000001</v>
          </cell>
        </row>
        <row r="4782">
          <cell r="C4782">
            <v>-0.27500000000000002</v>
          </cell>
          <cell r="D4782">
            <v>-0.38500000000000001</v>
          </cell>
        </row>
        <row r="4783">
          <cell r="C4783">
            <v>-0.26</v>
          </cell>
          <cell r="D4783">
            <v>0.95267835855483995</v>
          </cell>
        </row>
        <row r="4784">
          <cell r="C4784">
            <v>-0.19</v>
          </cell>
          <cell r="D4784">
            <v>6.0624143481254583E-2</v>
          </cell>
        </row>
        <row r="4785">
          <cell r="C4785">
            <v>0.51259986758232123</v>
          </cell>
          <cell r="D4785">
            <v>3.5780051350593561E-2</v>
          </cell>
        </row>
        <row r="4786">
          <cell r="C4786">
            <v>-0.27500000000000002</v>
          </cell>
          <cell r="D4786">
            <v>-0.38500000000000001</v>
          </cell>
        </row>
        <row r="4787">
          <cell r="C4787">
            <v>-0.27500000000000002</v>
          </cell>
          <cell r="D4787">
            <v>-0.38500000000000001</v>
          </cell>
        </row>
        <row r="4788">
          <cell r="C4788">
            <v>-0.21</v>
          </cell>
          <cell r="D4788">
            <v>0</v>
          </cell>
        </row>
        <row r="4789">
          <cell r="C4789">
            <v>0.57623345255851777</v>
          </cell>
          <cell r="D4789">
            <v>0.28918331265449526</v>
          </cell>
        </row>
        <row r="4790">
          <cell r="C4790">
            <v>-0.27500000000000002</v>
          </cell>
          <cell r="D4790">
            <v>-0.38500000000000001</v>
          </cell>
        </row>
        <row r="4791">
          <cell r="C4791">
            <v>0.47000609040260322</v>
          </cell>
          <cell r="D4791">
            <v>0</v>
          </cell>
        </row>
        <row r="4792">
          <cell r="C4792">
            <v>0.2923559129238128</v>
          </cell>
          <cell r="D4792">
            <v>1.4498472809791567</v>
          </cell>
        </row>
        <row r="4793">
          <cell r="C4793">
            <v>-0.27500000000000002</v>
          </cell>
          <cell r="D4793">
            <v>-0.38500000000000001</v>
          </cell>
        </row>
        <row r="4794">
          <cell r="C4794">
            <v>0.7633924841880797</v>
          </cell>
          <cell r="D4794">
            <v>0</v>
          </cell>
        </row>
        <row r="4795">
          <cell r="C4795">
            <v>0.5056989371776579</v>
          </cell>
          <cell r="D4795">
            <v>0</v>
          </cell>
        </row>
        <row r="4796">
          <cell r="C4796">
            <v>0.63231131434440624</v>
          </cell>
          <cell r="D4796">
            <v>0</v>
          </cell>
        </row>
        <row r="4797">
          <cell r="C4797">
            <v>-0.27500000000000002</v>
          </cell>
          <cell r="D4797">
            <v>-0.1</v>
          </cell>
        </row>
        <row r="4798">
          <cell r="C4798">
            <v>-0.03</v>
          </cell>
          <cell r="D4798">
            <v>0.85050953626632686</v>
          </cell>
        </row>
        <row r="4799">
          <cell r="C4799">
            <v>-0.27500000000000002</v>
          </cell>
          <cell r="D4799">
            <v>-0.38500000000000001</v>
          </cell>
        </row>
        <row r="4800">
          <cell r="C4800">
            <v>-0.27500000000000002</v>
          </cell>
          <cell r="D4800">
            <v>-0.38500000000000001</v>
          </cell>
        </row>
        <row r="4801">
          <cell r="C4801">
            <v>-0.27500000000000002</v>
          </cell>
          <cell r="D4801">
            <v>-0.38500000000000001</v>
          </cell>
        </row>
        <row r="4802">
          <cell r="C4802">
            <v>-0.23</v>
          </cell>
          <cell r="D4802">
            <v>0</v>
          </cell>
        </row>
        <row r="4803">
          <cell r="C4803">
            <v>-0.27500000000000002</v>
          </cell>
          <cell r="D4803">
            <v>-0.38500000000000001</v>
          </cell>
        </row>
        <row r="4804">
          <cell r="C4804">
            <v>2.5944998025894166</v>
          </cell>
          <cell r="D4804">
            <v>3.1516578912734983</v>
          </cell>
        </row>
        <row r="4805">
          <cell r="C4805">
            <v>-0.27500000000000002</v>
          </cell>
          <cell r="D4805">
            <v>3.2831817865371709E-3</v>
          </cell>
        </row>
        <row r="4806">
          <cell r="C4806">
            <v>-0.1</v>
          </cell>
          <cell r="D4806">
            <v>0</v>
          </cell>
        </row>
        <row r="4807">
          <cell r="C4807">
            <v>-0.27500000000000002</v>
          </cell>
          <cell r="D4807">
            <v>-0.38500000000000001</v>
          </cell>
        </row>
        <row r="4808">
          <cell r="C4808">
            <v>0.42196605801582332</v>
          </cell>
          <cell r="D4808">
            <v>1.4244406819343569</v>
          </cell>
        </row>
        <row r="4809">
          <cell r="C4809">
            <v>0.82158786058425926</v>
          </cell>
          <cell r="D4809">
            <v>0.20138375163078309</v>
          </cell>
        </row>
        <row r="4810">
          <cell r="C4810">
            <v>-0.27500000000000002</v>
          </cell>
          <cell r="D4810">
            <v>-0.38500000000000001</v>
          </cell>
        </row>
        <row r="4811">
          <cell r="C4811">
            <v>-0.27500000000000002</v>
          </cell>
          <cell r="D4811">
            <v>-0.38500000000000001</v>
          </cell>
        </row>
        <row r="4812">
          <cell r="C4812">
            <v>0.31832930445671093</v>
          </cell>
          <cell r="D4812">
            <v>3.9383122324943537E-2</v>
          </cell>
        </row>
        <row r="4813">
          <cell r="C4813">
            <v>0.60437552332878119</v>
          </cell>
          <cell r="D4813">
            <v>0.89955927133560198</v>
          </cell>
        </row>
        <row r="4814">
          <cell r="C4814">
            <v>-0.27500000000000002</v>
          </cell>
          <cell r="D4814">
            <v>-0.38500000000000001</v>
          </cell>
        </row>
        <row r="4815">
          <cell r="C4815">
            <v>0.54166176915168773</v>
          </cell>
          <cell r="D4815">
            <v>6.6987574100494372E-4</v>
          </cell>
        </row>
        <row r="4816">
          <cell r="C4816">
            <v>0.40355705618858351</v>
          </cell>
          <cell r="D4816">
            <v>0</v>
          </cell>
        </row>
        <row r="4817">
          <cell r="C4817">
            <v>-0.27</v>
          </cell>
          <cell r="D4817">
            <v>0.17709899544715887</v>
          </cell>
        </row>
        <row r="4818">
          <cell r="C4818">
            <v>-0.13</v>
          </cell>
          <cell r="D4818">
            <v>3.1264886260032654E-2</v>
          </cell>
        </row>
        <row r="4819">
          <cell r="C4819">
            <v>-0.27500000000000002</v>
          </cell>
          <cell r="D4819">
            <v>-0.38500000000000001</v>
          </cell>
        </row>
        <row r="4820">
          <cell r="C4820">
            <v>0.54909291863441478</v>
          </cell>
          <cell r="D4820">
            <v>1.4830334544181827</v>
          </cell>
        </row>
        <row r="4821">
          <cell r="C4821">
            <v>-0.27500000000000002</v>
          </cell>
          <cell r="D4821">
            <v>-0.38500000000000001</v>
          </cell>
        </row>
        <row r="4822">
          <cell r="C4822">
            <v>-0.27500000000000002</v>
          </cell>
          <cell r="D4822">
            <v>-0.38500000000000001</v>
          </cell>
        </row>
        <row r="4823">
          <cell r="C4823">
            <v>0.28020176291465748</v>
          </cell>
          <cell r="D4823">
            <v>4.762856662273407E-2</v>
          </cell>
        </row>
        <row r="4824">
          <cell r="C4824">
            <v>-0.27500000000000002</v>
          </cell>
          <cell r="D4824">
            <v>-0.38500000000000001</v>
          </cell>
        </row>
        <row r="4825">
          <cell r="C4825">
            <v>-0.27500000000000002</v>
          </cell>
          <cell r="D4825">
            <v>-0.02</v>
          </cell>
        </row>
        <row r="4826">
          <cell r="C4826">
            <v>-0.27500000000000002</v>
          </cell>
          <cell r="D4826">
            <v>-0.38500000000000001</v>
          </cell>
        </row>
        <row r="4827">
          <cell r="C4827">
            <v>0</v>
          </cell>
          <cell r="D4827">
            <v>-0.13</v>
          </cell>
        </row>
        <row r="4828">
          <cell r="C4828">
            <v>-0.27500000000000002</v>
          </cell>
          <cell r="D4828">
            <v>-0.06</v>
          </cell>
        </row>
        <row r="4829">
          <cell r="C4829">
            <v>0.85940171480178829</v>
          </cell>
          <cell r="D4829">
            <v>0.1726729452610016</v>
          </cell>
        </row>
        <row r="4830">
          <cell r="C4830">
            <v>0.26502411961555483</v>
          </cell>
          <cell r="D4830">
            <v>0</v>
          </cell>
        </row>
        <row r="4831">
          <cell r="C4831">
            <v>-0.16</v>
          </cell>
          <cell r="D4831">
            <v>2.1896273851394645</v>
          </cell>
        </row>
        <row r="4832">
          <cell r="C4832">
            <v>0.12370947003364566</v>
          </cell>
          <cell r="D4832">
            <v>0</v>
          </cell>
        </row>
        <row r="4833">
          <cell r="C4833">
            <v>0.4488528907299042</v>
          </cell>
          <cell r="D4833">
            <v>1.3499813914299013</v>
          </cell>
        </row>
        <row r="4834">
          <cell r="C4834">
            <v>-0.27500000000000002</v>
          </cell>
          <cell r="D4834">
            <v>-0.38500000000000001</v>
          </cell>
        </row>
        <row r="4835">
          <cell r="C4835">
            <v>0.55843070149421692</v>
          </cell>
          <cell r="D4835">
            <v>7.0008733868598919E-2</v>
          </cell>
        </row>
        <row r="4836">
          <cell r="C4836">
            <v>-0.25</v>
          </cell>
          <cell r="D4836">
            <v>8.7163630127906816E-2</v>
          </cell>
        </row>
        <row r="4837">
          <cell r="C4837">
            <v>-0.27500000000000002</v>
          </cell>
          <cell r="D4837">
            <v>-0.16</v>
          </cell>
        </row>
        <row r="4838">
          <cell r="C4838">
            <v>-0.27500000000000002</v>
          </cell>
          <cell r="D4838">
            <v>-0.1</v>
          </cell>
        </row>
        <row r="4839">
          <cell r="C4839">
            <v>1.0480077385902404</v>
          </cell>
          <cell r="D4839">
            <v>0.35843527913093576</v>
          </cell>
        </row>
        <row r="4840">
          <cell r="C4840">
            <v>0.58265467286109929</v>
          </cell>
          <cell r="D4840">
            <v>0.44119917750358584</v>
          </cell>
        </row>
        <row r="4841">
          <cell r="C4841">
            <v>-0.27500000000000002</v>
          </cell>
          <cell r="D4841">
            <v>-0.38500000000000001</v>
          </cell>
        </row>
        <row r="4842">
          <cell r="C4842">
            <v>-0.27500000000000002</v>
          </cell>
          <cell r="D4842">
            <v>-0.2</v>
          </cell>
        </row>
        <row r="4843">
          <cell r="C4843">
            <v>-0.27500000000000002</v>
          </cell>
          <cell r="D4843">
            <v>-0.18</v>
          </cell>
        </row>
        <row r="4844">
          <cell r="C4844">
            <v>-0.27500000000000002</v>
          </cell>
          <cell r="D4844">
            <v>-0.38500000000000001</v>
          </cell>
        </row>
        <row r="4845">
          <cell r="C4845">
            <v>-0.27500000000000002</v>
          </cell>
          <cell r="D4845">
            <v>-0.27</v>
          </cell>
        </row>
        <row r="4846">
          <cell r="C4846">
            <v>0.42510229945182809</v>
          </cell>
          <cell r="D4846">
            <v>0.67934172749519361</v>
          </cell>
        </row>
        <row r="4847">
          <cell r="C4847">
            <v>-0.27500000000000002</v>
          </cell>
          <cell r="D4847">
            <v>-0.38500000000000001</v>
          </cell>
        </row>
        <row r="4848">
          <cell r="C4848">
            <v>-0.27500000000000002</v>
          </cell>
          <cell r="D4848">
            <v>-0.38500000000000001</v>
          </cell>
        </row>
        <row r="4849">
          <cell r="C4849">
            <v>-0.27500000000000002</v>
          </cell>
          <cell r="D4849">
            <v>-0.38500000000000001</v>
          </cell>
        </row>
        <row r="4850">
          <cell r="C4850">
            <v>-0.27500000000000002</v>
          </cell>
          <cell r="D4850">
            <v>-0.38500000000000001</v>
          </cell>
        </row>
        <row r="4851">
          <cell r="C4851">
            <v>-0.27500000000000002</v>
          </cell>
          <cell r="D4851">
            <v>-0.17</v>
          </cell>
        </row>
        <row r="4852">
          <cell r="C4852">
            <v>-0.27500000000000002</v>
          </cell>
          <cell r="D4852">
            <v>-0.38500000000000001</v>
          </cell>
        </row>
        <row r="4853">
          <cell r="C4853">
            <v>-0.27500000000000002</v>
          </cell>
          <cell r="D4853">
            <v>2.022174906730652</v>
          </cell>
        </row>
        <row r="4854">
          <cell r="C4854">
            <v>-0.27500000000000002</v>
          </cell>
          <cell r="D4854">
            <v>-0.38500000000000001</v>
          </cell>
        </row>
        <row r="4855">
          <cell r="C4855">
            <v>-0.27500000000000002</v>
          </cell>
          <cell r="D4855">
            <v>-0.38500000000000001</v>
          </cell>
        </row>
        <row r="4856">
          <cell r="C4856">
            <v>-0.1</v>
          </cell>
          <cell r="D4856">
            <v>0.58292987942695618</v>
          </cell>
        </row>
        <row r="4857">
          <cell r="C4857">
            <v>-0.27500000000000002</v>
          </cell>
          <cell r="D4857">
            <v>-0.38500000000000001</v>
          </cell>
        </row>
        <row r="4858">
          <cell r="C4858">
            <v>-0.27500000000000002</v>
          </cell>
          <cell r="D4858">
            <v>-0.38500000000000001</v>
          </cell>
        </row>
        <row r="4859">
          <cell r="C4859">
            <v>-0.26</v>
          </cell>
          <cell r="D4859">
            <v>0</v>
          </cell>
        </row>
        <row r="4860">
          <cell r="C4860">
            <v>0.43458819985389707</v>
          </cell>
          <cell r="D4860">
            <v>0</v>
          </cell>
        </row>
        <row r="4861">
          <cell r="C4861">
            <v>-0.27500000000000002</v>
          </cell>
          <cell r="D4861">
            <v>-0.38500000000000001</v>
          </cell>
        </row>
        <row r="4862">
          <cell r="C4862">
            <v>-0.27500000000000002</v>
          </cell>
          <cell r="D4862">
            <v>-0.38500000000000001</v>
          </cell>
        </row>
        <row r="4863">
          <cell r="C4863">
            <v>0.36133921742439268</v>
          </cell>
          <cell r="D4863">
            <v>6.6033622622489949E-2</v>
          </cell>
        </row>
        <row r="4864">
          <cell r="C4864">
            <v>0.79457463026046748</v>
          </cell>
          <cell r="D4864">
            <v>1.3095253825187687</v>
          </cell>
        </row>
        <row r="4865">
          <cell r="C4865">
            <v>0.58529741168022165</v>
          </cell>
          <cell r="D4865">
            <v>0</v>
          </cell>
        </row>
        <row r="4866">
          <cell r="C4866">
            <v>-0.14000000000000001</v>
          </cell>
          <cell r="D4866">
            <v>5.4356369376182559E-2</v>
          </cell>
        </row>
        <row r="4867">
          <cell r="C4867">
            <v>0.27863476872444159</v>
          </cell>
          <cell r="D4867">
            <v>4.2639705538749711E-2</v>
          </cell>
        </row>
        <row r="4868">
          <cell r="C4868">
            <v>-0.27500000000000002</v>
          </cell>
          <cell r="D4868">
            <v>-0.21</v>
          </cell>
        </row>
        <row r="4869">
          <cell r="C4869">
            <v>-0.27500000000000002</v>
          </cell>
          <cell r="D4869">
            <v>-0.18</v>
          </cell>
        </row>
        <row r="4870">
          <cell r="C4870">
            <v>-0.27500000000000002</v>
          </cell>
          <cell r="D4870">
            <v>-0.38500000000000001</v>
          </cell>
        </row>
        <row r="4871">
          <cell r="C4871">
            <v>-0.27500000000000002</v>
          </cell>
          <cell r="D4871">
            <v>-0.38500000000000001</v>
          </cell>
        </row>
        <row r="4872">
          <cell r="C4872">
            <v>-0.27500000000000002</v>
          </cell>
          <cell r="D4872">
            <v>-0.38500000000000001</v>
          </cell>
        </row>
        <row r="4873">
          <cell r="C4873">
            <v>-0.21</v>
          </cell>
          <cell r="D4873">
            <v>0.58551867604255681</v>
          </cell>
        </row>
        <row r="4874">
          <cell r="C4874">
            <v>0.24190731644630428</v>
          </cell>
          <cell r="D4874">
            <v>0.80169876813888541</v>
          </cell>
        </row>
        <row r="4875">
          <cell r="C4875">
            <v>-0.27500000000000002</v>
          </cell>
          <cell r="D4875">
            <v>-0.38500000000000001</v>
          </cell>
        </row>
        <row r="4876">
          <cell r="C4876">
            <v>0.34828024506568922</v>
          </cell>
          <cell r="D4876">
            <v>0</v>
          </cell>
        </row>
        <row r="4877">
          <cell r="C4877">
            <v>-0.27500000000000002</v>
          </cell>
          <cell r="D4877">
            <v>-0.38500000000000001</v>
          </cell>
        </row>
        <row r="4878">
          <cell r="C4878">
            <v>-0.27500000000000002</v>
          </cell>
          <cell r="D4878">
            <v>-0.38500000000000001</v>
          </cell>
        </row>
        <row r="4879">
          <cell r="C4879">
            <v>0.3711420118808747</v>
          </cell>
          <cell r="D4879">
            <v>0</v>
          </cell>
        </row>
        <row r="4880">
          <cell r="C4880">
            <v>0.52660036683082567</v>
          </cell>
          <cell r="D4880">
            <v>0.57388088107109081</v>
          </cell>
        </row>
        <row r="4881">
          <cell r="C4881">
            <v>-0.27500000000000002</v>
          </cell>
          <cell r="D4881">
            <v>-0.38500000000000001</v>
          </cell>
        </row>
        <row r="4882">
          <cell r="C4882">
            <v>-0.18</v>
          </cell>
          <cell r="D4882">
            <v>6.58458743095398</v>
          </cell>
        </row>
        <row r="4883">
          <cell r="C4883">
            <v>0.47849994301795962</v>
          </cell>
          <cell r="D4883">
            <v>6.9861450791358956E-2</v>
          </cell>
        </row>
        <row r="4884">
          <cell r="C4884">
            <v>0.94365259408950797</v>
          </cell>
          <cell r="D4884">
            <v>1.0981640696525579</v>
          </cell>
        </row>
        <row r="4885">
          <cell r="C4885">
            <v>-0.12</v>
          </cell>
          <cell r="D4885">
            <v>0</v>
          </cell>
        </row>
        <row r="4886">
          <cell r="C4886">
            <v>-0.27500000000000002</v>
          </cell>
          <cell r="D4886">
            <v>-0.13</v>
          </cell>
        </row>
        <row r="4887">
          <cell r="C4887">
            <v>-0.27500000000000002</v>
          </cell>
          <cell r="D4887">
            <v>-0.38500000000000001</v>
          </cell>
        </row>
        <row r="4888">
          <cell r="C4888">
            <v>0.20633133053779604</v>
          </cell>
          <cell r="D4888">
            <v>0</v>
          </cell>
        </row>
        <row r="4889">
          <cell r="C4889">
            <v>-0.27500000000000002</v>
          </cell>
          <cell r="D4889">
            <v>-0.38500000000000001</v>
          </cell>
        </row>
        <row r="4890">
          <cell r="C4890">
            <v>0.40470356345176695</v>
          </cell>
          <cell r="D4890">
            <v>8.4540218114852947E-3</v>
          </cell>
        </row>
        <row r="4891">
          <cell r="C4891">
            <v>-0.13</v>
          </cell>
          <cell r="D4891">
            <v>0</v>
          </cell>
        </row>
        <row r="4892">
          <cell r="C4892">
            <v>0.75912746191024771</v>
          </cell>
          <cell r="D4892">
            <v>5.8047810196876534E-2</v>
          </cell>
        </row>
        <row r="4893">
          <cell r="C4893">
            <v>-0.27500000000000002</v>
          </cell>
          <cell r="D4893">
            <v>-0.38500000000000001</v>
          </cell>
        </row>
        <row r="4894">
          <cell r="C4894">
            <v>-0.14000000000000001</v>
          </cell>
          <cell r="D4894">
            <v>0.39222469925880432</v>
          </cell>
        </row>
        <row r="4895">
          <cell r="C4895">
            <v>0.35125830769538879</v>
          </cell>
          <cell r="D4895">
            <v>0</v>
          </cell>
        </row>
        <row r="4896">
          <cell r="C4896">
            <v>-0.17</v>
          </cell>
          <cell r="D4896">
            <v>0.26084448695182805</v>
          </cell>
        </row>
        <row r="4897">
          <cell r="C4897">
            <v>-0.27500000000000002</v>
          </cell>
          <cell r="D4897">
            <v>-0.06</v>
          </cell>
        </row>
        <row r="4898">
          <cell r="C4898">
            <v>-0.27500000000000002</v>
          </cell>
          <cell r="D4898">
            <v>-0.38500000000000001</v>
          </cell>
        </row>
        <row r="4899">
          <cell r="C4899">
            <v>-0.04</v>
          </cell>
          <cell r="D4899">
            <v>-0.04</v>
          </cell>
        </row>
        <row r="4900">
          <cell r="C4900">
            <v>0.36775427460670473</v>
          </cell>
          <cell r="D4900">
            <v>0</v>
          </cell>
        </row>
        <row r="4901">
          <cell r="C4901">
            <v>-0.27500000000000002</v>
          </cell>
          <cell r="D4901">
            <v>-0.38500000000000001</v>
          </cell>
        </row>
        <row r="4902">
          <cell r="C4902">
            <v>-0.27500000000000002</v>
          </cell>
          <cell r="D4902">
            <v>1.1001071333885195E-2</v>
          </cell>
        </row>
        <row r="4903">
          <cell r="C4903">
            <v>-0.14000000000000001</v>
          </cell>
          <cell r="D4903">
            <v>-0.11</v>
          </cell>
        </row>
        <row r="4904">
          <cell r="C4904">
            <v>0.96627861261367776</v>
          </cell>
          <cell r="D4904">
            <v>0</v>
          </cell>
        </row>
        <row r="4905">
          <cell r="C4905">
            <v>-0.27500000000000002</v>
          </cell>
          <cell r="D4905">
            <v>-0.09</v>
          </cell>
        </row>
        <row r="4906">
          <cell r="C4906">
            <v>-0.27500000000000002</v>
          </cell>
          <cell r="D4906">
            <v>-0.38500000000000001</v>
          </cell>
        </row>
        <row r="4907">
          <cell r="C4907">
            <v>-0.27500000000000002</v>
          </cell>
          <cell r="D4907">
            <v>-0.38500000000000001</v>
          </cell>
        </row>
        <row r="4908">
          <cell r="C4908">
            <v>-0.27500000000000002</v>
          </cell>
          <cell r="D4908">
            <v>0.10214034914970396</v>
          </cell>
        </row>
        <row r="4909">
          <cell r="C4909">
            <v>-0.25</v>
          </cell>
          <cell r="D4909">
            <v>6.5480467677116377E-2</v>
          </cell>
        </row>
        <row r="4910">
          <cell r="C4910">
            <v>0.13236592411994935</v>
          </cell>
          <cell r="D4910">
            <v>0.13178376555442808</v>
          </cell>
        </row>
        <row r="4911">
          <cell r="C4911">
            <v>-0.27500000000000002</v>
          </cell>
          <cell r="D4911">
            <v>-0.38500000000000001</v>
          </cell>
        </row>
        <row r="4912">
          <cell r="C4912">
            <v>-0.11</v>
          </cell>
          <cell r="D4912">
            <v>3.8589864969253542E-3</v>
          </cell>
        </row>
        <row r="4913">
          <cell r="C4913">
            <v>-0.27500000000000002</v>
          </cell>
          <cell r="D4913">
            <v>-0.04</v>
          </cell>
        </row>
        <row r="4914">
          <cell r="C4914">
            <v>5.5305492877960196</v>
          </cell>
          <cell r="D4914">
            <v>2.6818820238113408</v>
          </cell>
        </row>
        <row r="4915">
          <cell r="C4915">
            <v>-0.27500000000000002</v>
          </cell>
          <cell r="D4915">
            <v>-0.08</v>
          </cell>
        </row>
        <row r="4916">
          <cell r="C4916">
            <v>-0.27500000000000002</v>
          </cell>
          <cell r="D4916">
            <v>-0.38500000000000001</v>
          </cell>
        </row>
        <row r="4917">
          <cell r="C4917">
            <v>2.0578673124313354</v>
          </cell>
          <cell r="D4917">
            <v>1.2106566309928894</v>
          </cell>
        </row>
        <row r="4918">
          <cell r="C4918">
            <v>0.37846671938896181</v>
          </cell>
          <cell r="D4918">
            <v>0.17271494269371032</v>
          </cell>
        </row>
        <row r="4919">
          <cell r="C4919">
            <v>-0.2</v>
          </cell>
          <cell r="D4919">
            <v>0.63909993767738371</v>
          </cell>
        </row>
        <row r="4920">
          <cell r="C4920">
            <v>-0.14000000000000001</v>
          </cell>
          <cell r="D4920">
            <v>0.49762046933174131</v>
          </cell>
        </row>
        <row r="4921">
          <cell r="C4921">
            <v>-0.27500000000000002</v>
          </cell>
          <cell r="D4921">
            <v>-0.38500000000000001</v>
          </cell>
        </row>
        <row r="4922">
          <cell r="C4922">
            <v>0.40093250870704655</v>
          </cell>
          <cell r="D4922">
            <v>0</v>
          </cell>
        </row>
        <row r="4923">
          <cell r="C4923">
            <v>-0.27500000000000002</v>
          </cell>
          <cell r="D4923">
            <v>-0.38500000000000001</v>
          </cell>
        </row>
        <row r="4924">
          <cell r="C4924">
            <v>0.34272210001945491</v>
          </cell>
          <cell r="D4924">
            <v>0</v>
          </cell>
        </row>
        <row r="4925">
          <cell r="C4925">
            <v>0.77779275178909324</v>
          </cell>
          <cell r="D4925">
            <v>0</v>
          </cell>
        </row>
        <row r="4926">
          <cell r="C4926">
            <v>0.32757896780967721</v>
          </cell>
          <cell r="D4926">
            <v>0</v>
          </cell>
        </row>
        <row r="4927">
          <cell r="C4927">
            <v>-0.27500000000000002</v>
          </cell>
          <cell r="D4927">
            <v>-0.38500000000000001</v>
          </cell>
        </row>
        <row r="4928">
          <cell r="C4928">
            <v>0.49313896298408511</v>
          </cell>
          <cell r="D4928">
            <v>2.8004376173019416</v>
          </cell>
        </row>
        <row r="4929">
          <cell r="C4929">
            <v>0.46189485192298896</v>
          </cell>
          <cell r="D4929">
            <v>1.0830214619636538E-2</v>
          </cell>
        </row>
        <row r="4930">
          <cell r="C4930">
            <v>0.51326113343238822</v>
          </cell>
          <cell r="D4930">
            <v>1.5371133208274841</v>
          </cell>
        </row>
        <row r="4931">
          <cell r="C4931">
            <v>0.37988047003746028</v>
          </cell>
          <cell r="D4931">
            <v>0.20371555685997009</v>
          </cell>
        </row>
        <row r="4932">
          <cell r="C4932">
            <v>-0.27500000000000002</v>
          </cell>
          <cell r="D4932">
            <v>-0.38500000000000001</v>
          </cell>
        </row>
        <row r="4933">
          <cell r="C4933">
            <v>-0.27500000000000002</v>
          </cell>
          <cell r="D4933">
            <v>-0.38500000000000001</v>
          </cell>
        </row>
        <row r="4934">
          <cell r="C4934">
            <v>-0.27500000000000002</v>
          </cell>
          <cell r="D4934">
            <v>-0.38500000000000001</v>
          </cell>
        </row>
        <row r="4935">
          <cell r="C4935">
            <v>-0.27500000000000002</v>
          </cell>
          <cell r="D4935">
            <v>-0.01</v>
          </cell>
        </row>
        <row r="4936">
          <cell r="C4936">
            <v>-0.27500000000000002</v>
          </cell>
          <cell r="D4936">
            <v>-0.26</v>
          </cell>
        </row>
        <row r="4937">
          <cell r="C4937">
            <v>-0.27500000000000002</v>
          </cell>
          <cell r="D4937">
            <v>-0.38500000000000001</v>
          </cell>
        </row>
        <row r="4938">
          <cell r="C4938">
            <v>-0.27500000000000002</v>
          </cell>
          <cell r="D4938">
            <v>0</v>
          </cell>
        </row>
        <row r="4939">
          <cell r="C4939">
            <v>-0.27500000000000002</v>
          </cell>
          <cell r="D4939">
            <v>-0.38500000000000001</v>
          </cell>
        </row>
        <row r="4940">
          <cell r="C4940">
            <v>0.33072381615638735</v>
          </cell>
          <cell r="D4940">
            <v>0</v>
          </cell>
        </row>
        <row r="4941">
          <cell r="C4941">
            <v>-0.27500000000000002</v>
          </cell>
          <cell r="D4941">
            <v>-0.38500000000000001</v>
          </cell>
        </row>
        <row r="4942">
          <cell r="C4942">
            <v>-0.27500000000000002</v>
          </cell>
          <cell r="D4942">
            <v>-0.38500000000000001</v>
          </cell>
        </row>
        <row r="4943">
          <cell r="C4943">
            <v>-0.27500000000000002</v>
          </cell>
          <cell r="D4943">
            <v>-0.14000000000000001</v>
          </cell>
        </row>
        <row r="4944">
          <cell r="C4944">
            <v>2.0578239202499389</v>
          </cell>
          <cell r="D4944">
            <v>5.4467071056365981</v>
          </cell>
        </row>
        <row r="4945">
          <cell r="C4945">
            <v>-0.14000000000000001</v>
          </cell>
          <cell r="D4945">
            <v>1.4364032626152039</v>
          </cell>
        </row>
        <row r="4946">
          <cell r="C4946">
            <v>0</v>
          </cell>
          <cell r="D4946">
            <v>0</v>
          </cell>
        </row>
        <row r="4947">
          <cell r="C4947">
            <v>-0.27500000000000002</v>
          </cell>
          <cell r="D4947">
            <v>-0.38500000000000001</v>
          </cell>
        </row>
        <row r="4948">
          <cell r="C4948">
            <v>-0.24</v>
          </cell>
          <cell r="D4948">
            <v>0</v>
          </cell>
        </row>
        <row r="4949">
          <cell r="C4949">
            <v>-0.27500000000000002</v>
          </cell>
          <cell r="D4949">
            <v>-0.38500000000000001</v>
          </cell>
        </row>
        <row r="4950">
          <cell r="C4950">
            <v>1.4069114089012142</v>
          </cell>
          <cell r="D4950">
            <v>0</v>
          </cell>
        </row>
        <row r="4951">
          <cell r="C4951">
            <v>-0.03</v>
          </cell>
          <cell r="D4951">
            <v>1.2461473345756531</v>
          </cell>
        </row>
        <row r="4952">
          <cell r="C4952">
            <v>0.6210791409015658</v>
          </cell>
          <cell r="D4952">
            <v>0.10543608069419863</v>
          </cell>
        </row>
        <row r="4953">
          <cell r="C4953">
            <v>-0.27500000000000002</v>
          </cell>
          <cell r="D4953">
            <v>-0.38500000000000001</v>
          </cell>
        </row>
        <row r="4954">
          <cell r="C4954">
            <v>-0.27500000000000002</v>
          </cell>
          <cell r="D4954">
            <v>-0.38500000000000001</v>
          </cell>
        </row>
        <row r="4955">
          <cell r="C4955">
            <v>-0.27500000000000002</v>
          </cell>
          <cell r="D4955">
            <v>-0.38500000000000001</v>
          </cell>
        </row>
        <row r="4956">
          <cell r="C4956">
            <v>-0.27500000000000002</v>
          </cell>
          <cell r="D4956">
            <v>-0.38500000000000001</v>
          </cell>
        </row>
        <row r="4957">
          <cell r="C4957">
            <v>-0.27500000000000002</v>
          </cell>
          <cell r="D4957">
            <v>-0.11</v>
          </cell>
        </row>
        <row r="4958">
          <cell r="C4958">
            <v>-0.27500000000000002</v>
          </cell>
          <cell r="D4958">
            <v>-0.13</v>
          </cell>
        </row>
        <row r="4959">
          <cell r="C4959">
            <v>0.35879173874855042</v>
          </cell>
          <cell r="D4959">
            <v>0</v>
          </cell>
        </row>
        <row r="4960">
          <cell r="C4960">
            <v>-0.2</v>
          </cell>
          <cell r="D4960">
            <v>-0.05</v>
          </cell>
        </row>
        <row r="4961">
          <cell r="C4961">
            <v>1.0993801951408388</v>
          </cell>
          <cell r="D4961">
            <v>1.0299920439720156</v>
          </cell>
        </row>
        <row r="4962">
          <cell r="C4962">
            <v>-0.27500000000000002</v>
          </cell>
          <cell r="D4962">
            <v>-0.38500000000000001</v>
          </cell>
        </row>
        <row r="4963">
          <cell r="C4963">
            <v>0.49727632403373723</v>
          </cell>
          <cell r="D4963">
            <v>0</v>
          </cell>
        </row>
        <row r="4964">
          <cell r="C4964">
            <v>-0.27500000000000002</v>
          </cell>
          <cell r="D4964">
            <v>-0.38500000000000001</v>
          </cell>
        </row>
        <row r="4965">
          <cell r="C4965">
            <v>-0.27500000000000002</v>
          </cell>
          <cell r="D4965">
            <v>-0.38500000000000001</v>
          </cell>
        </row>
        <row r="4966">
          <cell r="C4966">
            <v>-0.27500000000000002</v>
          </cell>
          <cell r="D4966">
            <v>0.21140802502632144</v>
          </cell>
        </row>
        <row r="4967">
          <cell r="C4967">
            <v>-0.01</v>
          </cell>
          <cell r="D4967">
            <v>0.3005714595317841</v>
          </cell>
        </row>
        <row r="4968">
          <cell r="C4968">
            <v>-0.27500000000000002</v>
          </cell>
          <cell r="D4968">
            <v>-0.38500000000000001</v>
          </cell>
        </row>
        <row r="4969">
          <cell r="C4969">
            <v>-0.27500000000000002</v>
          </cell>
          <cell r="D4969">
            <v>-0.38500000000000001</v>
          </cell>
        </row>
        <row r="4970">
          <cell r="C4970">
            <v>-0.27500000000000002</v>
          </cell>
          <cell r="D4970">
            <v>-0.38500000000000001</v>
          </cell>
        </row>
        <row r="4971">
          <cell r="C4971">
            <v>0.24100906252861021</v>
          </cell>
          <cell r="D4971">
            <v>0</v>
          </cell>
        </row>
        <row r="4972">
          <cell r="C4972">
            <v>-0.27500000000000002</v>
          </cell>
          <cell r="D4972">
            <v>-0.38500000000000001</v>
          </cell>
        </row>
        <row r="4973">
          <cell r="C4973">
            <v>0.18433989882469176</v>
          </cell>
          <cell r="D4973">
            <v>0</v>
          </cell>
        </row>
        <row r="4974">
          <cell r="C4974">
            <v>0.52565965056419384</v>
          </cell>
          <cell r="D4974">
            <v>0.42745940089225765</v>
          </cell>
        </row>
        <row r="4975">
          <cell r="C4975">
            <v>-0.27500000000000002</v>
          </cell>
          <cell r="D4975">
            <v>-0.38500000000000001</v>
          </cell>
        </row>
        <row r="4976">
          <cell r="C4976">
            <v>0.61354214549064645</v>
          </cell>
          <cell r="D4976">
            <v>8.739240467548369E-2</v>
          </cell>
        </row>
        <row r="4977">
          <cell r="C4977">
            <v>-0.03</v>
          </cell>
          <cell r="D4977">
            <v>0.75845705270767216</v>
          </cell>
        </row>
        <row r="4978">
          <cell r="C4978">
            <v>-0.27500000000000002</v>
          </cell>
          <cell r="D4978">
            <v>-0.38500000000000001</v>
          </cell>
        </row>
        <row r="4979">
          <cell r="C4979">
            <v>-0.14000000000000001</v>
          </cell>
          <cell r="D4979">
            <v>0</v>
          </cell>
        </row>
        <row r="4980">
          <cell r="C4980">
            <v>0.29492765069007887</v>
          </cell>
          <cell r="D4980">
            <v>0</v>
          </cell>
        </row>
        <row r="4981">
          <cell r="C4981">
            <v>0.59345355629920971</v>
          </cell>
          <cell r="D4981">
            <v>0.81074091196060194</v>
          </cell>
        </row>
        <row r="4982">
          <cell r="C4982">
            <v>-0.27500000000000002</v>
          </cell>
          <cell r="D4982">
            <v>-0.38500000000000001</v>
          </cell>
        </row>
        <row r="4983">
          <cell r="C4983">
            <v>-0.14000000000000001</v>
          </cell>
          <cell r="D4983">
            <v>0</v>
          </cell>
        </row>
        <row r="4984">
          <cell r="C4984">
            <v>0.29314103722572327</v>
          </cell>
          <cell r="D4984">
            <v>2.0135763287544257E-2</v>
          </cell>
        </row>
        <row r="4985">
          <cell r="C4985">
            <v>0.64065893292427079</v>
          </cell>
          <cell r="D4985">
            <v>2.9402539134025577E-2</v>
          </cell>
        </row>
        <row r="4986">
          <cell r="C4986">
            <v>-0.27500000000000002</v>
          </cell>
          <cell r="D4986">
            <v>-0.12</v>
          </cell>
        </row>
        <row r="4987">
          <cell r="C4987">
            <v>-0.27500000000000002</v>
          </cell>
          <cell r="D4987">
            <v>-0.38500000000000001</v>
          </cell>
        </row>
        <row r="4988">
          <cell r="C4988">
            <v>0.31705719828605661</v>
          </cell>
          <cell r="D4988">
            <v>0.47679231762886043</v>
          </cell>
        </row>
        <row r="4989">
          <cell r="C4989">
            <v>-0.02</v>
          </cell>
          <cell r="D4989">
            <v>0</v>
          </cell>
        </row>
        <row r="4990">
          <cell r="C4990">
            <v>-0.26</v>
          </cell>
          <cell r="D4990">
            <v>0</v>
          </cell>
        </row>
        <row r="4991">
          <cell r="C4991">
            <v>0.42066138386726382</v>
          </cell>
          <cell r="D4991">
            <v>3.274866044521331E-2</v>
          </cell>
        </row>
        <row r="4992">
          <cell r="C4992">
            <v>0.31682285666465759</v>
          </cell>
          <cell r="D4992">
            <v>9.4374716281890852E-4</v>
          </cell>
        </row>
        <row r="4993">
          <cell r="C4993">
            <v>-0.27500000000000002</v>
          </cell>
          <cell r="D4993">
            <v>0</v>
          </cell>
        </row>
        <row r="4994">
          <cell r="C4994">
            <v>-0.27500000000000002</v>
          </cell>
          <cell r="D4994">
            <v>-0.02</v>
          </cell>
        </row>
        <row r="4995">
          <cell r="C4995">
            <v>-0.27500000000000002</v>
          </cell>
          <cell r="D4995">
            <v>1.1793114781379701</v>
          </cell>
        </row>
        <row r="4996">
          <cell r="C4996">
            <v>-0.27</v>
          </cell>
          <cell r="D4996">
            <v>11.802453136444093</v>
          </cell>
        </row>
        <row r="4997">
          <cell r="C4997">
            <v>1.7155334353446963</v>
          </cell>
          <cell r="D4997">
            <v>2.4635936975479131</v>
          </cell>
        </row>
        <row r="4998">
          <cell r="C4998">
            <v>0.58514488339424131</v>
          </cell>
          <cell r="D4998">
            <v>0</v>
          </cell>
        </row>
        <row r="4999">
          <cell r="C4999">
            <v>0</v>
          </cell>
          <cell r="D4999">
            <v>0.62437203526496898</v>
          </cell>
        </row>
        <row r="5000">
          <cell r="C5000">
            <v>-0.27500000000000002</v>
          </cell>
          <cell r="D5000">
            <v>-0.38500000000000001</v>
          </cell>
        </row>
        <row r="5001">
          <cell r="C5001">
            <v>-0.27500000000000002</v>
          </cell>
          <cell r="D5001">
            <v>-0.38500000000000001</v>
          </cell>
        </row>
        <row r="5002">
          <cell r="C5002">
            <v>-0.27500000000000002</v>
          </cell>
          <cell r="D5002">
            <v>-0.38500000000000001</v>
          </cell>
        </row>
        <row r="5003">
          <cell r="C5003">
            <v>0.40718033909797668</v>
          </cell>
          <cell r="D5003">
            <v>1.9335415959358219E-2</v>
          </cell>
        </row>
        <row r="5004">
          <cell r="C5004">
            <v>-0.27500000000000002</v>
          </cell>
          <cell r="D5004">
            <v>-0.38500000000000001</v>
          </cell>
        </row>
        <row r="5005">
          <cell r="C5005">
            <v>0.73446272611618046</v>
          </cell>
          <cell r="D5005">
            <v>0</v>
          </cell>
        </row>
        <row r="5006">
          <cell r="C5006">
            <v>-0.14000000000000001</v>
          </cell>
          <cell r="D5006">
            <v>0</v>
          </cell>
        </row>
        <row r="5007">
          <cell r="C5007">
            <v>-0.27500000000000002</v>
          </cell>
          <cell r="D5007">
            <v>-0.02</v>
          </cell>
        </row>
        <row r="5008">
          <cell r="C5008">
            <v>-0.03</v>
          </cell>
          <cell r="D5008">
            <v>0.17555744051933289</v>
          </cell>
        </row>
        <row r="5009">
          <cell r="C5009">
            <v>9.1862198710441587E-2</v>
          </cell>
          <cell r="D5009">
            <v>0</v>
          </cell>
        </row>
        <row r="5010">
          <cell r="C5010">
            <v>-0.27500000000000002</v>
          </cell>
          <cell r="D5010">
            <v>-0.2</v>
          </cell>
        </row>
        <row r="5011">
          <cell r="C5011">
            <v>-0.27500000000000002</v>
          </cell>
          <cell r="D5011">
            <v>-0.13</v>
          </cell>
        </row>
        <row r="5012">
          <cell r="C5012">
            <v>-0.27500000000000002</v>
          </cell>
          <cell r="D5012">
            <v>0</v>
          </cell>
        </row>
        <row r="5013">
          <cell r="C5013">
            <v>-0.27500000000000002</v>
          </cell>
          <cell r="D5013">
            <v>-0.38500000000000001</v>
          </cell>
        </row>
        <row r="5014">
          <cell r="C5014">
            <v>-0.08</v>
          </cell>
          <cell r="D5014">
            <v>0.49758641123771663</v>
          </cell>
        </row>
        <row r="5015">
          <cell r="C5015">
            <v>-0.23</v>
          </cell>
          <cell r="D5015">
            <v>1.5873088240623474</v>
          </cell>
        </row>
        <row r="5016">
          <cell r="C5016">
            <v>-0.18</v>
          </cell>
          <cell r="D5016">
            <v>7.7376231551170363E-2</v>
          </cell>
        </row>
        <row r="5017">
          <cell r="C5017">
            <v>0.80785309076309186</v>
          </cell>
          <cell r="D5017">
            <v>0.7625178217887878</v>
          </cell>
        </row>
        <row r="5018">
          <cell r="C5018">
            <v>0.26248863339424133</v>
          </cell>
          <cell r="D5018">
            <v>0</v>
          </cell>
        </row>
        <row r="5019">
          <cell r="C5019">
            <v>0</v>
          </cell>
          <cell r="D5019">
            <v>-0.01</v>
          </cell>
        </row>
        <row r="5020">
          <cell r="C5020">
            <v>-0.27</v>
          </cell>
          <cell r="D5020">
            <v>1.3094012618064883</v>
          </cell>
        </row>
        <row r="5021">
          <cell r="C5021">
            <v>0.67924824357032765</v>
          </cell>
          <cell r="D5021">
            <v>0.67347738146781921</v>
          </cell>
        </row>
        <row r="5022">
          <cell r="C5022">
            <v>-0.27500000000000002</v>
          </cell>
          <cell r="D5022">
            <v>-0.01</v>
          </cell>
        </row>
        <row r="5023">
          <cell r="C5023">
            <v>0.67190467715263369</v>
          </cell>
          <cell r="D5023">
            <v>0.68715934157371528</v>
          </cell>
        </row>
        <row r="5024">
          <cell r="C5024">
            <v>-0.16</v>
          </cell>
          <cell r="D5024">
            <v>-0.02</v>
          </cell>
        </row>
        <row r="5025">
          <cell r="C5025">
            <v>-0.23</v>
          </cell>
          <cell r="D5025">
            <v>7.2684094309806838E-2</v>
          </cell>
        </row>
        <row r="5026">
          <cell r="C5026">
            <v>-0.27500000000000002</v>
          </cell>
          <cell r="D5026">
            <v>-0.38500000000000001</v>
          </cell>
        </row>
        <row r="5027">
          <cell r="C5027">
            <v>-0.1</v>
          </cell>
          <cell r="D5027">
            <v>0</v>
          </cell>
        </row>
        <row r="5028">
          <cell r="C5028">
            <v>-0.04</v>
          </cell>
          <cell r="D5028">
            <v>0</v>
          </cell>
        </row>
        <row r="5029">
          <cell r="C5029">
            <v>-0.27500000000000002</v>
          </cell>
          <cell r="D5029">
            <v>-0.38500000000000001</v>
          </cell>
        </row>
        <row r="5030">
          <cell r="C5030">
            <v>-0.27500000000000002</v>
          </cell>
          <cell r="D5030">
            <v>-0.38500000000000001</v>
          </cell>
        </row>
        <row r="5031">
          <cell r="C5031">
            <v>-0.27500000000000002</v>
          </cell>
          <cell r="D5031">
            <v>-0.38500000000000001</v>
          </cell>
        </row>
        <row r="5032">
          <cell r="C5032">
            <v>-0.27500000000000002</v>
          </cell>
          <cell r="D5032">
            <v>-0.38500000000000001</v>
          </cell>
        </row>
        <row r="5033">
          <cell r="C5033">
            <v>0.46889236569404591</v>
          </cell>
          <cell r="D5033">
            <v>0</v>
          </cell>
        </row>
        <row r="5034">
          <cell r="C5034">
            <v>0.59038321375846869</v>
          </cell>
          <cell r="D5034">
            <v>1.0982784152030944</v>
          </cell>
        </row>
        <row r="5035">
          <cell r="C5035">
            <v>0.17806950211524966</v>
          </cell>
          <cell r="D5035">
            <v>0</v>
          </cell>
        </row>
        <row r="5036">
          <cell r="C5036">
            <v>-0.27500000000000002</v>
          </cell>
          <cell r="D5036">
            <v>0</v>
          </cell>
        </row>
        <row r="5037">
          <cell r="C5037">
            <v>-0.14000000000000001</v>
          </cell>
          <cell r="D5037">
            <v>-0.16</v>
          </cell>
        </row>
        <row r="5038">
          <cell r="C5038">
            <v>0.86874874830245985</v>
          </cell>
          <cell r="D5038">
            <v>0.79383267164230364</v>
          </cell>
        </row>
        <row r="5039">
          <cell r="C5039">
            <v>-0.27500000000000002</v>
          </cell>
          <cell r="D5039">
            <v>-0.38500000000000001</v>
          </cell>
        </row>
        <row r="5040">
          <cell r="C5040">
            <v>-0.27500000000000002</v>
          </cell>
          <cell r="D5040">
            <v>-0.12</v>
          </cell>
        </row>
        <row r="5041">
          <cell r="C5041">
            <v>-0.27500000000000002</v>
          </cell>
          <cell r="D5041">
            <v>-0.38500000000000001</v>
          </cell>
        </row>
        <row r="5042">
          <cell r="C5042">
            <v>-0.09</v>
          </cell>
          <cell r="D5042">
            <v>-0.16</v>
          </cell>
        </row>
        <row r="5043">
          <cell r="C5043">
            <v>-0.27500000000000002</v>
          </cell>
          <cell r="D5043">
            <v>-0.38500000000000001</v>
          </cell>
        </row>
        <row r="5044">
          <cell r="C5044">
            <v>-0.27500000000000002</v>
          </cell>
          <cell r="D5044">
            <v>-0.38500000000000001</v>
          </cell>
        </row>
        <row r="5045">
          <cell r="C5045">
            <v>0.39294556975364681</v>
          </cell>
          <cell r="D5045">
            <v>7.4718442559242246E-2</v>
          </cell>
        </row>
        <row r="5046">
          <cell r="C5046">
            <v>-0.27500000000000002</v>
          </cell>
          <cell r="D5046">
            <v>-0.38500000000000001</v>
          </cell>
        </row>
        <row r="5047">
          <cell r="C5047">
            <v>-0.27500000000000002</v>
          </cell>
          <cell r="D5047">
            <v>-0.38500000000000001</v>
          </cell>
        </row>
        <row r="5048">
          <cell r="C5048">
            <v>-0.09</v>
          </cell>
          <cell r="D5048">
            <v>0</v>
          </cell>
        </row>
        <row r="5049">
          <cell r="C5049">
            <v>0.89242330789566027</v>
          </cell>
          <cell r="D5049">
            <v>0</v>
          </cell>
        </row>
        <row r="5050">
          <cell r="C5050">
            <v>0</v>
          </cell>
          <cell r="D5050">
            <v>0.12660490870475768</v>
          </cell>
        </row>
        <row r="5051">
          <cell r="C5051">
            <v>-0.21</v>
          </cell>
          <cell r="D5051">
            <v>9.6301883459091187E-3</v>
          </cell>
        </row>
        <row r="5052">
          <cell r="C5052">
            <v>-0.22</v>
          </cell>
          <cell r="D5052">
            <v>0.33279699683189401</v>
          </cell>
        </row>
        <row r="5053">
          <cell r="C5053">
            <v>-0.27500000000000002</v>
          </cell>
          <cell r="D5053">
            <v>-0.38500000000000001</v>
          </cell>
        </row>
        <row r="5054">
          <cell r="C5054">
            <v>-0.27500000000000002</v>
          </cell>
          <cell r="D5054">
            <v>-0.24</v>
          </cell>
        </row>
        <row r="5055">
          <cell r="C5055">
            <v>-0.27500000000000002</v>
          </cell>
          <cell r="D5055">
            <v>-0.26</v>
          </cell>
        </row>
        <row r="5056">
          <cell r="C5056">
            <v>-0.27500000000000002</v>
          </cell>
          <cell r="D5056">
            <v>-0.38500000000000001</v>
          </cell>
        </row>
        <row r="5057">
          <cell r="C5057">
            <v>0.64233202338218709</v>
          </cell>
          <cell r="D5057">
            <v>0.3385467112064362</v>
          </cell>
        </row>
        <row r="5058">
          <cell r="C5058">
            <v>-0.27500000000000002</v>
          </cell>
          <cell r="D5058">
            <v>-0.38500000000000001</v>
          </cell>
        </row>
        <row r="5059">
          <cell r="C5059">
            <v>-0.27500000000000002</v>
          </cell>
          <cell r="D5059">
            <v>-0.05</v>
          </cell>
        </row>
        <row r="5060">
          <cell r="C5060">
            <v>-0.27500000000000002</v>
          </cell>
          <cell r="D5060">
            <v>-0.38500000000000001</v>
          </cell>
        </row>
        <row r="5061">
          <cell r="C5061">
            <v>-0.27500000000000002</v>
          </cell>
          <cell r="D5061">
            <v>-0.38500000000000001</v>
          </cell>
        </row>
        <row r="5062">
          <cell r="C5062">
            <v>1.0469608902931213</v>
          </cell>
          <cell r="D5062">
            <v>0.65502588152885444</v>
          </cell>
        </row>
        <row r="5063">
          <cell r="C5063">
            <v>-0.27500000000000002</v>
          </cell>
          <cell r="D5063">
            <v>-0.38500000000000001</v>
          </cell>
        </row>
        <row r="5064">
          <cell r="C5064">
            <v>-0.18</v>
          </cell>
          <cell r="D5064">
            <v>0</v>
          </cell>
        </row>
        <row r="5065">
          <cell r="C5065">
            <v>0.49191150069236755</v>
          </cell>
          <cell r="D5065">
            <v>0</v>
          </cell>
        </row>
        <row r="5066">
          <cell r="C5066">
            <v>-0.16</v>
          </cell>
          <cell r="D5066">
            <v>0</v>
          </cell>
        </row>
        <row r="5067">
          <cell r="C5067">
            <v>0.55721103549003614</v>
          </cell>
          <cell r="D5067">
            <v>1.8230296015739442</v>
          </cell>
        </row>
        <row r="5068">
          <cell r="C5068">
            <v>-0.27500000000000002</v>
          </cell>
          <cell r="D5068">
            <v>9.6482890844345109E-2</v>
          </cell>
        </row>
        <row r="5069">
          <cell r="C5069">
            <v>-0.27500000000000002</v>
          </cell>
          <cell r="D5069">
            <v>-0.38500000000000001</v>
          </cell>
        </row>
        <row r="5070">
          <cell r="C5070">
            <v>-0.27500000000000002</v>
          </cell>
          <cell r="D5070">
            <v>-0.03</v>
          </cell>
        </row>
        <row r="5071">
          <cell r="C5071">
            <v>0</v>
          </cell>
          <cell r="D5071">
            <v>-0.09</v>
          </cell>
        </row>
        <row r="5072">
          <cell r="C5072">
            <v>-0.03</v>
          </cell>
          <cell r="D5072">
            <v>0</v>
          </cell>
        </row>
        <row r="5073">
          <cell r="C5073">
            <v>-0.27500000000000002</v>
          </cell>
          <cell r="D5073">
            <v>-0.38500000000000001</v>
          </cell>
        </row>
        <row r="5074">
          <cell r="C5074">
            <v>-0.27500000000000002</v>
          </cell>
          <cell r="D5074">
            <v>-0.38500000000000001</v>
          </cell>
        </row>
        <row r="5075">
          <cell r="C5075">
            <v>0.41372318863868718</v>
          </cell>
          <cell r="D5075">
            <v>2.6361271739006049E-2</v>
          </cell>
        </row>
        <row r="5076">
          <cell r="C5076">
            <v>-0.27500000000000002</v>
          </cell>
          <cell r="D5076">
            <v>-0.38500000000000001</v>
          </cell>
        </row>
        <row r="5077">
          <cell r="C5077">
            <v>0.9544001698493958</v>
          </cell>
          <cell r="D5077">
            <v>1.512568271160126</v>
          </cell>
        </row>
        <row r="5078">
          <cell r="C5078">
            <v>-0.27500000000000002</v>
          </cell>
          <cell r="D5078">
            <v>0</v>
          </cell>
        </row>
        <row r="5079">
          <cell r="C5079">
            <v>-0.27500000000000002</v>
          </cell>
          <cell r="D5079">
            <v>-0.38500000000000001</v>
          </cell>
        </row>
        <row r="5080">
          <cell r="C5080">
            <v>-0.27500000000000002</v>
          </cell>
          <cell r="D5080">
            <v>-0.38500000000000001</v>
          </cell>
        </row>
        <row r="5081">
          <cell r="C5081">
            <v>-0.27500000000000002</v>
          </cell>
          <cell r="D5081">
            <v>-0.38500000000000001</v>
          </cell>
        </row>
        <row r="5082">
          <cell r="C5082">
            <v>-0.25</v>
          </cell>
          <cell r="D5082">
            <v>0</v>
          </cell>
        </row>
        <row r="5083">
          <cell r="C5083">
            <v>-0.27500000000000002</v>
          </cell>
          <cell r="D5083">
            <v>-0.38500000000000001</v>
          </cell>
        </row>
        <row r="5084">
          <cell r="C5084">
            <v>-0.27500000000000002</v>
          </cell>
          <cell r="D5084">
            <v>-0.38500000000000001</v>
          </cell>
        </row>
        <row r="5085">
          <cell r="C5085">
            <v>-0.27500000000000002</v>
          </cell>
          <cell r="D5085">
            <v>-0.38500000000000001</v>
          </cell>
        </row>
        <row r="5086">
          <cell r="C5086">
            <v>-0.25</v>
          </cell>
          <cell r="D5086">
            <v>0</v>
          </cell>
        </row>
        <row r="5087">
          <cell r="C5087">
            <v>0.6197637379169465</v>
          </cell>
          <cell r="D5087">
            <v>0.72592447996139553</v>
          </cell>
        </row>
        <row r="5088">
          <cell r="C5088">
            <v>0.55320817828178437</v>
          </cell>
          <cell r="D5088">
            <v>0</v>
          </cell>
        </row>
        <row r="5089">
          <cell r="C5089">
            <v>-0.27500000000000002</v>
          </cell>
          <cell r="D5089">
            <v>-0.13</v>
          </cell>
        </row>
        <row r="5090">
          <cell r="C5090">
            <v>0.20753139853477479</v>
          </cell>
          <cell r="D5090">
            <v>0</v>
          </cell>
        </row>
        <row r="5091">
          <cell r="C5091">
            <v>-0.27500000000000002</v>
          </cell>
          <cell r="D5091">
            <v>-0.15</v>
          </cell>
        </row>
        <row r="5092">
          <cell r="C5092">
            <v>2.6319829225540166</v>
          </cell>
          <cell r="D5092">
            <v>2.2529281854629515</v>
          </cell>
        </row>
        <row r="5093">
          <cell r="C5093">
            <v>-0.24</v>
          </cell>
          <cell r="D5093">
            <v>0.14518361687660217</v>
          </cell>
        </row>
        <row r="5094">
          <cell r="C5094">
            <v>-0.27500000000000002</v>
          </cell>
          <cell r="D5094">
            <v>-0.09</v>
          </cell>
        </row>
        <row r="5095">
          <cell r="C5095">
            <v>0</v>
          </cell>
          <cell r="D5095">
            <v>0</v>
          </cell>
        </row>
        <row r="5096">
          <cell r="C5096">
            <v>-0.27500000000000002</v>
          </cell>
          <cell r="D5096">
            <v>-0.38500000000000001</v>
          </cell>
        </row>
        <row r="5097">
          <cell r="C5097">
            <v>2.0195196866989136</v>
          </cell>
          <cell r="D5097">
            <v>1.5590613722801208</v>
          </cell>
        </row>
        <row r="5098">
          <cell r="C5098">
            <v>-0.27500000000000002</v>
          </cell>
          <cell r="D5098">
            <v>-0.38500000000000001</v>
          </cell>
        </row>
        <row r="5099">
          <cell r="C5099">
            <v>8.3693336963653593</v>
          </cell>
          <cell r="D5099">
            <v>4.8287050724029559</v>
          </cell>
        </row>
        <row r="5100">
          <cell r="C5100">
            <v>0.3338631331920624</v>
          </cell>
          <cell r="D5100">
            <v>0.1930006325244904</v>
          </cell>
        </row>
        <row r="5101">
          <cell r="C5101">
            <v>-0.22</v>
          </cell>
          <cell r="D5101">
            <v>0</v>
          </cell>
        </row>
        <row r="5102">
          <cell r="C5102">
            <v>-0.2</v>
          </cell>
          <cell r="D5102">
            <v>0</v>
          </cell>
        </row>
        <row r="5103">
          <cell r="C5103">
            <v>0.20767322182655337</v>
          </cell>
          <cell r="D5103">
            <v>0</v>
          </cell>
        </row>
        <row r="5104">
          <cell r="C5104">
            <v>-0.27500000000000002</v>
          </cell>
          <cell r="D5104">
            <v>0</v>
          </cell>
        </row>
        <row r="5105">
          <cell r="C5105">
            <v>-0.27500000000000002</v>
          </cell>
          <cell r="D5105">
            <v>-0.38500000000000001</v>
          </cell>
        </row>
        <row r="5106">
          <cell r="C5106">
            <v>-0.27500000000000002</v>
          </cell>
          <cell r="D5106">
            <v>-0.38500000000000001</v>
          </cell>
        </row>
        <row r="5107">
          <cell r="C5107">
            <v>-0.27500000000000002</v>
          </cell>
          <cell r="D5107">
            <v>-0.38500000000000001</v>
          </cell>
        </row>
        <row r="5108">
          <cell r="C5108">
            <v>-0.27500000000000002</v>
          </cell>
          <cell r="D5108">
            <v>0</v>
          </cell>
        </row>
        <row r="5109">
          <cell r="C5109">
            <v>-0.27500000000000002</v>
          </cell>
          <cell r="D5109">
            <v>-0.38500000000000001</v>
          </cell>
        </row>
        <row r="5110">
          <cell r="C5110">
            <v>-0.27500000000000002</v>
          </cell>
          <cell r="D5110">
            <v>1.0244676709175109</v>
          </cell>
        </row>
        <row r="5111">
          <cell r="C5111">
            <v>0.52837749123573297</v>
          </cell>
          <cell r="D5111">
            <v>0.47593398690223687</v>
          </cell>
        </row>
        <row r="5112">
          <cell r="C5112">
            <v>-0.27500000000000002</v>
          </cell>
          <cell r="D5112">
            <v>-0.38500000000000001</v>
          </cell>
        </row>
        <row r="5113">
          <cell r="C5113">
            <v>0.50598565936088569</v>
          </cell>
          <cell r="D5113">
            <v>0.50735481381416314</v>
          </cell>
        </row>
        <row r="5114">
          <cell r="C5114">
            <v>-0.27500000000000002</v>
          </cell>
          <cell r="D5114">
            <v>-0.38500000000000001</v>
          </cell>
        </row>
        <row r="5115">
          <cell r="C5115">
            <v>0.27586565613746639</v>
          </cell>
          <cell r="D5115">
            <v>4.4150885939598081E-2</v>
          </cell>
        </row>
        <row r="5116">
          <cell r="C5116">
            <v>-0.14000000000000001</v>
          </cell>
          <cell r="D5116">
            <v>-0.15</v>
          </cell>
        </row>
        <row r="5117">
          <cell r="C5117">
            <v>-0.27500000000000002</v>
          </cell>
          <cell r="D5117">
            <v>-0.38500000000000001</v>
          </cell>
        </row>
        <row r="5118">
          <cell r="C5118">
            <v>-0.27500000000000002</v>
          </cell>
          <cell r="D5118">
            <v>-0.38500000000000001</v>
          </cell>
        </row>
        <row r="5119">
          <cell r="C5119">
            <v>0.50846604704856868</v>
          </cell>
          <cell r="D5119">
            <v>0</v>
          </cell>
        </row>
        <row r="5120">
          <cell r="C5120">
            <v>0.50203755497932445</v>
          </cell>
          <cell r="D5120">
            <v>0.21935954689979556</v>
          </cell>
        </row>
        <row r="5121">
          <cell r="C5121">
            <v>-0.27500000000000002</v>
          </cell>
          <cell r="D5121">
            <v>-0.38500000000000001</v>
          </cell>
        </row>
        <row r="5122">
          <cell r="C5122">
            <v>-0.27500000000000002</v>
          </cell>
          <cell r="D5122">
            <v>-0.38500000000000001</v>
          </cell>
        </row>
        <row r="5123">
          <cell r="C5123">
            <v>-0.27500000000000002</v>
          </cell>
          <cell r="D5123">
            <v>-0.38500000000000001</v>
          </cell>
        </row>
        <row r="5124">
          <cell r="C5124">
            <v>0.59768380522727971</v>
          </cell>
          <cell r="D5124">
            <v>1.2831881642341617E-2</v>
          </cell>
        </row>
        <row r="5125">
          <cell r="C5125">
            <v>0.5834316194057465</v>
          </cell>
          <cell r="D5125">
            <v>0.54839002490043631</v>
          </cell>
        </row>
        <row r="5126">
          <cell r="C5126">
            <v>0.60645306706428526</v>
          </cell>
          <cell r="D5126">
            <v>0.43951074481010444</v>
          </cell>
        </row>
        <row r="5127">
          <cell r="C5127">
            <v>-0.27500000000000002</v>
          </cell>
          <cell r="D5127">
            <v>-0.38500000000000001</v>
          </cell>
        </row>
        <row r="5128">
          <cell r="C5128">
            <v>0.76820315122604366</v>
          </cell>
          <cell r="D5128">
            <v>0</v>
          </cell>
        </row>
        <row r="5129">
          <cell r="C5129">
            <v>0.21517252326011663</v>
          </cell>
          <cell r="D5129">
            <v>0</v>
          </cell>
        </row>
        <row r="5130">
          <cell r="C5130">
            <v>-0.27500000000000002</v>
          </cell>
          <cell r="D5130">
            <v>-0.13</v>
          </cell>
        </row>
        <row r="5131">
          <cell r="C5131">
            <v>0.69314934015274066</v>
          </cell>
          <cell r="D5131">
            <v>0.35025480389595032</v>
          </cell>
        </row>
        <row r="5132">
          <cell r="C5132">
            <v>-0.27500000000000002</v>
          </cell>
          <cell r="D5132">
            <v>-0.38500000000000001</v>
          </cell>
        </row>
        <row r="5133">
          <cell r="C5133">
            <v>-0.15</v>
          </cell>
          <cell r="D5133">
            <v>2.3476907610893254E-2</v>
          </cell>
        </row>
        <row r="5134">
          <cell r="C5134">
            <v>1.3718799710273741</v>
          </cell>
          <cell r="D5134">
            <v>1.9910677671432495</v>
          </cell>
        </row>
        <row r="5135">
          <cell r="C5135">
            <v>0.33296051621437073</v>
          </cell>
          <cell r="D5135">
            <v>0</v>
          </cell>
        </row>
        <row r="5136">
          <cell r="C5136">
            <v>-0.27500000000000002</v>
          </cell>
          <cell r="D5136">
            <v>-0.38500000000000001</v>
          </cell>
        </row>
        <row r="5137">
          <cell r="C5137">
            <v>-0.27500000000000002</v>
          </cell>
          <cell r="D5137">
            <v>-0.38500000000000001</v>
          </cell>
        </row>
        <row r="5138">
          <cell r="C5138">
            <v>-0.27500000000000002</v>
          </cell>
          <cell r="D5138">
            <v>-0.38500000000000001</v>
          </cell>
        </row>
        <row r="5139">
          <cell r="C5139">
            <v>0.21492410302162171</v>
          </cell>
          <cell r="D5139">
            <v>1.7787310481071478E-2</v>
          </cell>
        </row>
        <row r="5140">
          <cell r="C5140">
            <v>0.19685739874839783</v>
          </cell>
          <cell r="D5140">
            <v>8.9617398381233226E-2</v>
          </cell>
        </row>
        <row r="5141">
          <cell r="C5141">
            <v>-0.27500000000000002</v>
          </cell>
          <cell r="D5141">
            <v>-0.08</v>
          </cell>
        </row>
        <row r="5142">
          <cell r="C5142">
            <v>-0.18</v>
          </cell>
          <cell r="D5142">
            <v>3.9972308278083818E-2</v>
          </cell>
        </row>
        <row r="5143">
          <cell r="C5143">
            <v>-0.27500000000000002</v>
          </cell>
          <cell r="D5143">
            <v>-0.38500000000000001</v>
          </cell>
        </row>
        <row r="5144">
          <cell r="C5144">
            <v>0.47458787560462956</v>
          </cell>
          <cell r="D5144">
            <v>0.85339120626449594</v>
          </cell>
        </row>
        <row r="5145">
          <cell r="C5145">
            <v>0.30943129658699031</v>
          </cell>
          <cell r="D5145">
            <v>0</v>
          </cell>
        </row>
        <row r="5146">
          <cell r="C5146">
            <v>-0.27</v>
          </cell>
          <cell r="D5146">
            <v>0.64178736805915848</v>
          </cell>
        </row>
        <row r="5147">
          <cell r="C5147">
            <v>-0.27500000000000002</v>
          </cell>
          <cell r="D5147">
            <v>-0.38500000000000001</v>
          </cell>
        </row>
        <row r="5148">
          <cell r="C5148">
            <v>-0.08</v>
          </cell>
          <cell r="D5148">
            <v>-0.12</v>
          </cell>
        </row>
        <row r="5149">
          <cell r="C5149">
            <v>-0.27500000000000002</v>
          </cell>
          <cell r="D5149">
            <v>-0.12</v>
          </cell>
        </row>
        <row r="5150">
          <cell r="C5150">
            <v>-0.27500000000000002</v>
          </cell>
          <cell r="D5150">
            <v>-0.26</v>
          </cell>
        </row>
        <row r="5151">
          <cell r="C5151">
            <v>-0.15</v>
          </cell>
          <cell r="D5151">
            <v>0.66532120108604442</v>
          </cell>
        </row>
        <row r="5152">
          <cell r="C5152">
            <v>-0.27500000000000002</v>
          </cell>
          <cell r="D5152">
            <v>-7.0000000000000007E-2</v>
          </cell>
        </row>
        <row r="5153">
          <cell r="C5153">
            <v>-0.27500000000000002</v>
          </cell>
          <cell r="D5153">
            <v>-0.38500000000000001</v>
          </cell>
        </row>
        <row r="5154">
          <cell r="C5154">
            <v>-0.17</v>
          </cell>
          <cell r="D5154">
            <v>0.26528204083442686</v>
          </cell>
        </row>
        <row r="5155">
          <cell r="C5155">
            <v>-0.27</v>
          </cell>
          <cell r="D5155">
            <v>3.5759523510932922E-2</v>
          </cell>
        </row>
        <row r="5156">
          <cell r="C5156">
            <v>-0.27500000000000002</v>
          </cell>
          <cell r="D5156">
            <v>-0.38500000000000001</v>
          </cell>
        </row>
        <row r="5157">
          <cell r="C5157">
            <v>-0.09</v>
          </cell>
          <cell r="D5157">
            <v>0.66383911967277531</v>
          </cell>
        </row>
        <row r="5158">
          <cell r="C5158">
            <v>0.36033921837806704</v>
          </cell>
          <cell r="D5158">
            <v>4.1700372099876398E-2</v>
          </cell>
        </row>
        <row r="5159">
          <cell r="C5159">
            <v>0.26529932618141172</v>
          </cell>
          <cell r="D5159">
            <v>8.5759013891220093E-3</v>
          </cell>
        </row>
        <row r="5160">
          <cell r="C5160">
            <v>0.35799081921577458</v>
          </cell>
          <cell r="D5160">
            <v>0</v>
          </cell>
        </row>
        <row r="5161">
          <cell r="C5161">
            <v>-0.27500000000000002</v>
          </cell>
          <cell r="D5161">
            <v>-0.19</v>
          </cell>
        </row>
        <row r="5162">
          <cell r="C5162">
            <v>-0.27500000000000002</v>
          </cell>
          <cell r="D5162">
            <v>-0.38500000000000001</v>
          </cell>
        </row>
        <row r="5163">
          <cell r="C5163">
            <v>-0.27500000000000002</v>
          </cell>
          <cell r="D5163">
            <v>-0.38500000000000001</v>
          </cell>
        </row>
        <row r="5164">
          <cell r="C5164">
            <v>-0.27500000000000002</v>
          </cell>
          <cell r="D5164">
            <v>-0.38500000000000001</v>
          </cell>
        </row>
        <row r="5165">
          <cell r="C5165">
            <v>-0.27500000000000002</v>
          </cell>
          <cell r="D5165">
            <v>-0.38500000000000001</v>
          </cell>
        </row>
        <row r="5166">
          <cell r="C5166">
            <v>1.6661986708641052</v>
          </cell>
          <cell r="D5166">
            <v>0</v>
          </cell>
        </row>
        <row r="5167">
          <cell r="C5167">
            <v>-0.1</v>
          </cell>
          <cell r="D5167">
            <v>0.52081434130668636</v>
          </cell>
        </row>
        <row r="5168">
          <cell r="C5168">
            <v>-0.27500000000000002</v>
          </cell>
          <cell r="D5168">
            <v>-0.18</v>
          </cell>
        </row>
        <row r="5169">
          <cell r="C5169">
            <v>-0.27500000000000002</v>
          </cell>
          <cell r="D5169">
            <v>-0.38500000000000001</v>
          </cell>
        </row>
        <row r="5170">
          <cell r="C5170">
            <v>-0.27500000000000002</v>
          </cell>
          <cell r="D5170">
            <v>-0.06</v>
          </cell>
        </row>
        <row r="5171">
          <cell r="C5171">
            <v>-0.21</v>
          </cell>
          <cell r="D5171">
            <v>0</v>
          </cell>
        </row>
        <row r="5172">
          <cell r="C5172">
            <v>-0.27500000000000002</v>
          </cell>
          <cell r="D5172">
            <v>-0.38500000000000001</v>
          </cell>
        </row>
        <row r="5173">
          <cell r="C5173">
            <v>-0.27500000000000002</v>
          </cell>
          <cell r="D5173">
            <v>-0.38500000000000001</v>
          </cell>
        </row>
        <row r="5174">
          <cell r="C5174">
            <v>0.12200229763984682</v>
          </cell>
          <cell r="D5174">
            <v>1.2720826268196105E-2</v>
          </cell>
        </row>
        <row r="5175">
          <cell r="C5175">
            <v>-0.27500000000000002</v>
          </cell>
          <cell r="D5175">
            <v>-0.38500000000000001</v>
          </cell>
        </row>
        <row r="5176">
          <cell r="C5176">
            <v>0.49074463248252864</v>
          </cell>
          <cell r="D5176">
            <v>0.71846016645431532</v>
          </cell>
        </row>
        <row r="5177">
          <cell r="C5177">
            <v>-0.27500000000000002</v>
          </cell>
          <cell r="D5177">
            <v>-0.38500000000000001</v>
          </cell>
        </row>
        <row r="5178">
          <cell r="C5178">
            <v>-0.05</v>
          </cell>
          <cell r="D5178">
            <v>-0.17</v>
          </cell>
        </row>
        <row r="5179">
          <cell r="C5179">
            <v>-0.27500000000000002</v>
          </cell>
          <cell r="D5179">
            <v>-0.22</v>
          </cell>
        </row>
        <row r="5180">
          <cell r="C5180">
            <v>-0.03</v>
          </cell>
          <cell r="D5180">
            <v>0</v>
          </cell>
        </row>
        <row r="5181">
          <cell r="C5181">
            <v>-0.27500000000000002</v>
          </cell>
          <cell r="D5181">
            <v>-0.16</v>
          </cell>
        </row>
        <row r="5182">
          <cell r="C5182">
            <v>-0.27500000000000002</v>
          </cell>
          <cell r="D5182">
            <v>-0.05</v>
          </cell>
        </row>
        <row r="5183">
          <cell r="C5183">
            <v>-0.27500000000000002</v>
          </cell>
          <cell r="D5183">
            <v>-0.16</v>
          </cell>
        </row>
        <row r="5184">
          <cell r="C5184">
            <v>-0.27500000000000002</v>
          </cell>
          <cell r="D5184">
            <v>-0.38500000000000001</v>
          </cell>
        </row>
        <row r="5185">
          <cell r="C5185">
            <v>-0.27500000000000002</v>
          </cell>
          <cell r="D5185">
            <v>-0.38500000000000001</v>
          </cell>
        </row>
        <row r="5186">
          <cell r="C5186">
            <v>0.15992128252983095</v>
          </cell>
          <cell r="D5186">
            <v>7.5696161389350911E-2</v>
          </cell>
        </row>
        <row r="5187">
          <cell r="C5187">
            <v>-0.27500000000000002</v>
          </cell>
          <cell r="D5187">
            <v>-0.38500000000000001</v>
          </cell>
        </row>
        <row r="5188">
          <cell r="C5188">
            <v>-0.27500000000000002</v>
          </cell>
          <cell r="D5188">
            <v>-0.38500000000000001</v>
          </cell>
        </row>
        <row r="5189">
          <cell r="C5189">
            <v>-0.27500000000000002</v>
          </cell>
          <cell r="D5189">
            <v>-0.38500000000000001</v>
          </cell>
        </row>
        <row r="5190">
          <cell r="C5190">
            <v>1.2279149413108827</v>
          </cell>
          <cell r="D5190">
            <v>2.3003144502639774</v>
          </cell>
        </row>
        <row r="5191">
          <cell r="C5191">
            <v>-0.27500000000000002</v>
          </cell>
          <cell r="D5191">
            <v>-0.25</v>
          </cell>
        </row>
        <row r="5192">
          <cell r="C5192">
            <v>0.509839755296707</v>
          </cell>
          <cell r="D5192">
            <v>0</v>
          </cell>
        </row>
        <row r="5193">
          <cell r="C5193">
            <v>-0.27500000000000002</v>
          </cell>
          <cell r="D5193">
            <v>-0.38500000000000001</v>
          </cell>
        </row>
        <row r="5194">
          <cell r="C5194">
            <v>0.61190121769905093</v>
          </cell>
          <cell r="D5194">
            <v>0.58472421765327454</v>
          </cell>
        </row>
        <row r="5195">
          <cell r="C5195">
            <v>-0.27500000000000002</v>
          </cell>
          <cell r="D5195">
            <v>-0.38500000000000001</v>
          </cell>
        </row>
        <row r="5196">
          <cell r="C5196">
            <v>-0.27500000000000002</v>
          </cell>
          <cell r="D5196">
            <v>-0.38500000000000001</v>
          </cell>
        </row>
        <row r="5197">
          <cell r="C5197">
            <v>0.46102669835090637</v>
          </cell>
          <cell r="D5197">
            <v>1.0777405619621281</v>
          </cell>
        </row>
        <row r="5198">
          <cell r="C5198">
            <v>0.55789667963981648</v>
          </cell>
          <cell r="D5198">
            <v>0.83947845697402945</v>
          </cell>
        </row>
        <row r="5199">
          <cell r="C5199">
            <v>-0.27500000000000002</v>
          </cell>
          <cell r="D5199">
            <v>-0.38500000000000001</v>
          </cell>
        </row>
        <row r="5200">
          <cell r="C5200">
            <v>-0.27500000000000002</v>
          </cell>
          <cell r="D5200">
            <v>-0.38500000000000001</v>
          </cell>
        </row>
        <row r="5201">
          <cell r="C5201">
            <v>-0.23</v>
          </cell>
          <cell r="D5201">
            <v>3.7210968136787426E-2</v>
          </cell>
        </row>
        <row r="5202">
          <cell r="C5202">
            <v>-0.14000000000000001</v>
          </cell>
          <cell r="D5202">
            <v>-0.2</v>
          </cell>
        </row>
        <row r="5203">
          <cell r="C5203">
            <v>0.663591092824936</v>
          </cell>
          <cell r="D5203">
            <v>0</v>
          </cell>
        </row>
        <row r="5204">
          <cell r="C5204">
            <v>-0.27500000000000002</v>
          </cell>
          <cell r="D5204">
            <v>-0.38500000000000001</v>
          </cell>
        </row>
        <row r="5205">
          <cell r="C5205">
            <v>-0.27500000000000002</v>
          </cell>
          <cell r="D5205">
            <v>-0.38500000000000001</v>
          </cell>
        </row>
        <row r="5206">
          <cell r="C5206">
            <v>-0.27500000000000002</v>
          </cell>
          <cell r="D5206">
            <v>-0.26</v>
          </cell>
        </row>
        <row r="5207">
          <cell r="C5207">
            <v>0.58365957140922564</v>
          </cell>
          <cell r="D5207">
            <v>0</v>
          </cell>
        </row>
        <row r="5208">
          <cell r="C5208">
            <v>-0.27500000000000002</v>
          </cell>
          <cell r="D5208">
            <v>-0.38500000000000001</v>
          </cell>
        </row>
        <row r="5209">
          <cell r="C5209">
            <v>-0.27500000000000002</v>
          </cell>
          <cell r="D5209">
            <v>0</v>
          </cell>
        </row>
        <row r="5210">
          <cell r="C5210">
            <v>0.62915195822715753</v>
          </cell>
          <cell r="D5210">
            <v>0</v>
          </cell>
        </row>
        <row r="5211">
          <cell r="C5211">
            <v>-0.13</v>
          </cell>
          <cell r="D5211">
            <v>-0.08</v>
          </cell>
        </row>
        <row r="5212">
          <cell r="C5212">
            <v>-0.27500000000000002</v>
          </cell>
          <cell r="D5212">
            <v>-0.38500000000000001</v>
          </cell>
        </row>
        <row r="5213">
          <cell r="C5213">
            <v>-0.23</v>
          </cell>
          <cell r="D5213">
            <v>0.25236975550651541</v>
          </cell>
        </row>
        <row r="5214">
          <cell r="C5214">
            <v>-0.27500000000000002</v>
          </cell>
          <cell r="D5214">
            <v>-0.24</v>
          </cell>
        </row>
        <row r="5215">
          <cell r="C5215">
            <v>-0.15</v>
          </cell>
          <cell r="D5215">
            <v>1.610447824001312</v>
          </cell>
        </row>
        <row r="5216">
          <cell r="C5216">
            <v>-0.15</v>
          </cell>
          <cell r="D5216">
            <v>0</v>
          </cell>
        </row>
        <row r="5217">
          <cell r="C5217">
            <v>0.3830301940441132</v>
          </cell>
          <cell r="D5217">
            <v>0</v>
          </cell>
        </row>
        <row r="5218">
          <cell r="C5218">
            <v>-0.27500000000000002</v>
          </cell>
          <cell r="D5218">
            <v>-0.38500000000000001</v>
          </cell>
        </row>
        <row r="5219">
          <cell r="C5219">
            <v>-0.27500000000000002</v>
          </cell>
          <cell r="D5219">
            <v>-0.25</v>
          </cell>
        </row>
        <row r="5220">
          <cell r="C5220">
            <v>-0.27500000000000002</v>
          </cell>
          <cell r="D5220">
            <v>-0.38500000000000001</v>
          </cell>
        </row>
        <row r="5221">
          <cell r="C5221">
            <v>-0.21</v>
          </cell>
          <cell r="D5221">
            <v>2.6625505089759829E-2</v>
          </cell>
        </row>
        <row r="5222">
          <cell r="C5222">
            <v>-0.27500000000000002</v>
          </cell>
          <cell r="D5222">
            <v>-0.38500000000000001</v>
          </cell>
        </row>
        <row r="5223">
          <cell r="C5223">
            <v>-0.27500000000000002</v>
          </cell>
          <cell r="D5223">
            <v>-0.38500000000000001</v>
          </cell>
        </row>
        <row r="5224">
          <cell r="C5224">
            <v>-0.27500000000000002</v>
          </cell>
          <cell r="D5224">
            <v>-0.38500000000000001</v>
          </cell>
        </row>
        <row r="5225">
          <cell r="C5225">
            <v>0.25545056462287896</v>
          </cell>
          <cell r="D5225">
            <v>3.1336227059364327E-2</v>
          </cell>
        </row>
        <row r="5226">
          <cell r="C5226">
            <v>-0.27500000000000002</v>
          </cell>
          <cell r="D5226">
            <v>-0.38500000000000001</v>
          </cell>
        </row>
        <row r="5227">
          <cell r="C5227">
            <v>-0.27500000000000002</v>
          </cell>
          <cell r="D5227">
            <v>0.51452472805976868</v>
          </cell>
        </row>
        <row r="5228">
          <cell r="C5228">
            <v>0.68699705004692091</v>
          </cell>
          <cell r="D5228">
            <v>3.0336418747901914E-2</v>
          </cell>
        </row>
        <row r="5229">
          <cell r="C5229">
            <v>-0.27500000000000002</v>
          </cell>
          <cell r="D5229">
            <v>-0.38500000000000001</v>
          </cell>
        </row>
        <row r="5230">
          <cell r="C5230">
            <v>0.5394458949565889</v>
          </cell>
          <cell r="D5230">
            <v>0</v>
          </cell>
        </row>
        <row r="5231">
          <cell r="C5231">
            <v>-0.27500000000000002</v>
          </cell>
          <cell r="D5231">
            <v>-0.38500000000000001</v>
          </cell>
        </row>
        <row r="5232">
          <cell r="C5232">
            <v>-0.17</v>
          </cell>
          <cell r="D5232">
            <v>0</v>
          </cell>
        </row>
        <row r="5233">
          <cell r="C5233">
            <v>-0.27500000000000002</v>
          </cell>
          <cell r="D5233">
            <v>-0.12</v>
          </cell>
        </row>
        <row r="5234">
          <cell r="C5234">
            <v>-0.27500000000000002</v>
          </cell>
          <cell r="D5234">
            <v>-0.38500000000000001</v>
          </cell>
        </row>
        <row r="5235">
          <cell r="C5235">
            <v>-0.21</v>
          </cell>
          <cell r="D5235">
            <v>0</v>
          </cell>
        </row>
        <row r="5236">
          <cell r="C5236">
            <v>0.62533006072044384</v>
          </cell>
          <cell r="D5236">
            <v>0.19606660008430482</v>
          </cell>
        </row>
        <row r="5237">
          <cell r="C5237">
            <v>-0.27500000000000002</v>
          </cell>
          <cell r="D5237">
            <v>-0.38500000000000001</v>
          </cell>
        </row>
        <row r="5238">
          <cell r="C5238">
            <v>-0.27500000000000002</v>
          </cell>
          <cell r="D5238">
            <v>-0.38500000000000001</v>
          </cell>
        </row>
        <row r="5239">
          <cell r="C5239">
            <v>0.79966281652450588</v>
          </cell>
          <cell r="D5239">
            <v>0.50928161740303024</v>
          </cell>
        </row>
        <row r="5240">
          <cell r="C5240">
            <v>-0.1</v>
          </cell>
          <cell r="D5240">
            <v>1.4002238869667054</v>
          </cell>
        </row>
        <row r="5241">
          <cell r="C5241">
            <v>-0.17</v>
          </cell>
          <cell r="D5241">
            <v>-0.02</v>
          </cell>
        </row>
        <row r="5242">
          <cell r="C5242">
            <v>0.50849813818931577</v>
          </cell>
          <cell r="D5242">
            <v>0.34998258948326111</v>
          </cell>
        </row>
        <row r="5243">
          <cell r="C5243">
            <v>-0.27500000000000002</v>
          </cell>
          <cell r="D5243">
            <v>-0.38500000000000001</v>
          </cell>
        </row>
        <row r="5244">
          <cell r="C5244">
            <v>0.44539116024971015</v>
          </cell>
          <cell r="D5244">
            <v>0</v>
          </cell>
        </row>
        <row r="5245">
          <cell r="C5245">
            <v>0.5565867483615875</v>
          </cell>
          <cell r="D5245">
            <v>0.77932838201522836</v>
          </cell>
        </row>
        <row r="5246">
          <cell r="C5246">
            <v>-0.27500000000000002</v>
          </cell>
          <cell r="D5246">
            <v>-0.13</v>
          </cell>
        </row>
        <row r="5247">
          <cell r="C5247">
            <v>0.51051383614540102</v>
          </cell>
          <cell r="D5247">
            <v>3.2728973031044009E-2</v>
          </cell>
        </row>
        <row r="5248">
          <cell r="C5248">
            <v>-0.27500000000000002</v>
          </cell>
          <cell r="D5248">
            <v>-0.04</v>
          </cell>
        </row>
        <row r="5249">
          <cell r="C5249">
            <v>0.54565017819404593</v>
          </cell>
          <cell r="D5249">
            <v>0.8107691884040833</v>
          </cell>
        </row>
        <row r="5250">
          <cell r="C5250">
            <v>0.55784208178520212</v>
          </cell>
          <cell r="D5250">
            <v>0</v>
          </cell>
        </row>
        <row r="5251">
          <cell r="C5251">
            <v>-0.27500000000000002</v>
          </cell>
          <cell r="D5251">
            <v>-0.38500000000000001</v>
          </cell>
        </row>
        <row r="5252">
          <cell r="C5252">
            <v>-0.27500000000000002</v>
          </cell>
          <cell r="D5252">
            <v>-0.38500000000000001</v>
          </cell>
        </row>
        <row r="5253">
          <cell r="C5253">
            <v>-0.27500000000000002</v>
          </cell>
          <cell r="D5253">
            <v>-0.38500000000000001</v>
          </cell>
        </row>
        <row r="5254">
          <cell r="C5254">
            <v>0.78276230096817012</v>
          </cell>
          <cell r="D5254">
            <v>0.75376194715499856</v>
          </cell>
        </row>
        <row r="5255">
          <cell r="C5255">
            <v>2.0306241750717153</v>
          </cell>
          <cell r="D5255">
            <v>0.36792808175086977</v>
          </cell>
        </row>
        <row r="5256">
          <cell r="C5256">
            <v>-0.09</v>
          </cell>
          <cell r="D5256">
            <v>10.953212833404541</v>
          </cell>
        </row>
        <row r="5257">
          <cell r="C5257">
            <v>0.37675722241401677</v>
          </cell>
          <cell r="D5257">
            <v>0</v>
          </cell>
        </row>
        <row r="5258">
          <cell r="C5258">
            <v>-0.01</v>
          </cell>
          <cell r="D5258">
            <v>1.0564145445823672</v>
          </cell>
        </row>
        <row r="5259">
          <cell r="C5259">
            <v>-0.27500000000000002</v>
          </cell>
          <cell r="D5259">
            <v>6.1355325579643252E-2</v>
          </cell>
        </row>
        <row r="5260">
          <cell r="C5260">
            <v>0.63274534344673161</v>
          </cell>
          <cell r="D5260">
            <v>5.5416229367256167E-2</v>
          </cell>
        </row>
        <row r="5261">
          <cell r="C5261">
            <v>-0.27500000000000002</v>
          </cell>
          <cell r="D5261">
            <v>-0.38500000000000001</v>
          </cell>
        </row>
        <row r="5262">
          <cell r="C5262">
            <v>-0.27500000000000002</v>
          </cell>
          <cell r="D5262">
            <v>-0.38500000000000001</v>
          </cell>
        </row>
        <row r="5263">
          <cell r="C5263">
            <v>-0.27500000000000002</v>
          </cell>
          <cell r="D5263">
            <v>-7.0000000000000007E-2</v>
          </cell>
        </row>
        <row r="5264">
          <cell r="C5264">
            <v>-0.21</v>
          </cell>
          <cell r="D5264">
            <v>6.5526852011680597E-2</v>
          </cell>
        </row>
        <row r="5265">
          <cell r="C5265">
            <v>0.53910049796104442</v>
          </cell>
          <cell r="D5265">
            <v>1.376697027683258</v>
          </cell>
        </row>
        <row r="5266">
          <cell r="C5266">
            <v>-0.27500000000000002</v>
          </cell>
          <cell r="D5266">
            <v>-0.01</v>
          </cell>
        </row>
        <row r="5267">
          <cell r="C5267">
            <v>-0.02</v>
          </cell>
          <cell r="D5267">
            <v>0</v>
          </cell>
        </row>
        <row r="5268">
          <cell r="C5268">
            <v>-0.27500000000000002</v>
          </cell>
          <cell r="D5268">
            <v>-0.11</v>
          </cell>
        </row>
        <row r="5269">
          <cell r="C5269">
            <v>-0.27500000000000002</v>
          </cell>
          <cell r="D5269">
            <v>-0.38500000000000001</v>
          </cell>
        </row>
        <row r="5270">
          <cell r="C5270">
            <v>0.48629222512245174</v>
          </cell>
          <cell r="D5270">
            <v>0</v>
          </cell>
        </row>
        <row r="5271">
          <cell r="C5271">
            <v>-0.27500000000000002</v>
          </cell>
          <cell r="D5271">
            <v>-0.38500000000000001</v>
          </cell>
        </row>
        <row r="5272">
          <cell r="C5272">
            <v>0.82499259710311912</v>
          </cell>
          <cell r="D5272">
            <v>0.49960404038429262</v>
          </cell>
        </row>
        <row r="5273">
          <cell r="C5273">
            <v>-0.27500000000000002</v>
          </cell>
          <cell r="D5273">
            <v>-0.1</v>
          </cell>
        </row>
        <row r="5274">
          <cell r="C5274">
            <v>-0.09</v>
          </cell>
          <cell r="D5274">
            <v>0</v>
          </cell>
        </row>
        <row r="5275">
          <cell r="C5275">
            <v>-0.27500000000000002</v>
          </cell>
          <cell r="D5275">
            <v>-0.38500000000000001</v>
          </cell>
        </row>
        <row r="5276">
          <cell r="C5276">
            <v>-0.27500000000000002</v>
          </cell>
          <cell r="D5276">
            <v>-0.13</v>
          </cell>
        </row>
        <row r="5277">
          <cell r="C5277">
            <v>-0.27500000000000002</v>
          </cell>
          <cell r="D5277">
            <v>-0.38500000000000001</v>
          </cell>
        </row>
        <row r="5278">
          <cell r="C5278">
            <v>-0.27500000000000002</v>
          </cell>
          <cell r="D5278">
            <v>-0.16</v>
          </cell>
        </row>
        <row r="5279">
          <cell r="C5279">
            <v>-0.27500000000000002</v>
          </cell>
          <cell r="D5279">
            <v>-0.38500000000000001</v>
          </cell>
        </row>
        <row r="5280">
          <cell r="C5280">
            <v>-0.27500000000000002</v>
          </cell>
          <cell r="D5280">
            <v>-0.38500000000000001</v>
          </cell>
        </row>
        <row r="5281">
          <cell r="C5281">
            <v>6.1908152699470531E-2</v>
          </cell>
          <cell r="D5281">
            <v>2.971741259098053E-2</v>
          </cell>
        </row>
        <row r="5282">
          <cell r="C5282">
            <v>-0.27500000000000002</v>
          </cell>
          <cell r="D5282">
            <v>-0.38500000000000001</v>
          </cell>
        </row>
        <row r="5283">
          <cell r="C5283">
            <v>-0.27500000000000002</v>
          </cell>
          <cell r="D5283">
            <v>-0.38500000000000001</v>
          </cell>
        </row>
        <row r="5284">
          <cell r="C5284">
            <v>-0.27500000000000002</v>
          </cell>
          <cell r="D5284">
            <v>-0.38500000000000001</v>
          </cell>
        </row>
        <row r="5285">
          <cell r="C5285">
            <v>0.45500213503837583</v>
          </cell>
          <cell r="D5285">
            <v>0.17615155577659605</v>
          </cell>
        </row>
        <row r="5286">
          <cell r="C5286">
            <v>-0.15</v>
          </cell>
          <cell r="D5286">
            <v>0</v>
          </cell>
        </row>
        <row r="5287">
          <cell r="C5287">
            <v>-0.27500000000000002</v>
          </cell>
          <cell r="D5287">
            <v>-0.03</v>
          </cell>
        </row>
        <row r="5288">
          <cell r="C5288">
            <v>-0.27500000000000002</v>
          </cell>
          <cell r="D5288">
            <v>-0.06</v>
          </cell>
        </row>
        <row r="5289">
          <cell r="C5289">
            <v>-0.27500000000000002</v>
          </cell>
          <cell r="D5289">
            <v>-0.38500000000000001</v>
          </cell>
        </row>
        <row r="5290">
          <cell r="C5290">
            <v>-0.27500000000000002</v>
          </cell>
          <cell r="D5290">
            <v>-0.38500000000000001</v>
          </cell>
        </row>
        <row r="5291">
          <cell r="C5291">
            <v>0.36083753705024713</v>
          </cell>
          <cell r="D5291">
            <v>1.5338197350502014E-2</v>
          </cell>
        </row>
        <row r="5292">
          <cell r="C5292">
            <v>-0.27500000000000002</v>
          </cell>
          <cell r="D5292">
            <v>-0.38500000000000001</v>
          </cell>
        </row>
        <row r="5293">
          <cell r="C5293">
            <v>-0.27500000000000002</v>
          </cell>
          <cell r="D5293">
            <v>-0.03</v>
          </cell>
        </row>
        <row r="5294">
          <cell r="C5294">
            <v>-0.27500000000000002</v>
          </cell>
          <cell r="D5294">
            <v>-0.38500000000000001</v>
          </cell>
        </row>
        <row r="5295">
          <cell r="C5295">
            <v>-0.06</v>
          </cell>
          <cell r="D5295">
            <v>0.6266711413860323</v>
          </cell>
        </row>
        <row r="5296">
          <cell r="C5296">
            <v>1.7198511004447936</v>
          </cell>
          <cell r="D5296">
            <v>1.8277734398841858</v>
          </cell>
        </row>
        <row r="5297">
          <cell r="C5297">
            <v>-0.18</v>
          </cell>
          <cell r="D5297">
            <v>5.0091770291328427E-2</v>
          </cell>
        </row>
        <row r="5298">
          <cell r="C5298">
            <v>-0.27500000000000002</v>
          </cell>
          <cell r="D5298">
            <v>-0.38500000000000001</v>
          </cell>
        </row>
        <row r="5299">
          <cell r="C5299">
            <v>0.87849758863449101</v>
          </cell>
          <cell r="D5299">
            <v>0</v>
          </cell>
        </row>
        <row r="5300">
          <cell r="C5300">
            <v>-0.14000000000000001</v>
          </cell>
          <cell r="D5300">
            <v>0.53289355635643021</v>
          </cell>
        </row>
        <row r="5301">
          <cell r="C5301">
            <v>0.35534587502479564</v>
          </cell>
          <cell r="D5301">
            <v>0</v>
          </cell>
        </row>
        <row r="5302">
          <cell r="C5302">
            <v>0.36352704167366034</v>
          </cell>
          <cell r="D5302">
            <v>0</v>
          </cell>
        </row>
        <row r="5303">
          <cell r="C5303">
            <v>-0.27500000000000002</v>
          </cell>
          <cell r="D5303">
            <v>-0.38500000000000001</v>
          </cell>
        </row>
        <row r="5304">
          <cell r="C5304">
            <v>-0.27500000000000002</v>
          </cell>
          <cell r="D5304">
            <v>-0.38500000000000001</v>
          </cell>
        </row>
        <row r="5305">
          <cell r="C5305">
            <v>-0.27500000000000002</v>
          </cell>
          <cell r="D5305">
            <v>-0.38500000000000001</v>
          </cell>
        </row>
        <row r="5306">
          <cell r="C5306">
            <v>0.39759081006050112</v>
          </cell>
          <cell r="D5306">
            <v>3.6646339297294619E-2</v>
          </cell>
        </row>
        <row r="5307">
          <cell r="C5307">
            <v>0.39440498948097236</v>
          </cell>
          <cell r="D5307">
            <v>0.33877636790275589</v>
          </cell>
        </row>
        <row r="5308">
          <cell r="C5308">
            <v>-0.27500000000000002</v>
          </cell>
          <cell r="D5308">
            <v>-0.38500000000000001</v>
          </cell>
        </row>
        <row r="5309">
          <cell r="C5309">
            <v>-0.27500000000000002</v>
          </cell>
          <cell r="D5309">
            <v>-0.38500000000000001</v>
          </cell>
        </row>
        <row r="5310">
          <cell r="C5310">
            <v>0.6520412981510163</v>
          </cell>
          <cell r="D5310">
            <v>0</v>
          </cell>
        </row>
        <row r="5311">
          <cell r="C5311">
            <v>-0.27500000000000002</v>
          </cell>
          <cell r="D5311">
            <v>-0.38500000000000001</v>
          </cell>
        </row>
        <row r="5312">
          <cell r="C5312">
            <v>-0.27500000000000002</v>
          </cell>
          <cell r="D5312">
            <v>-0.38500000000000001</v>
          </cell>
        </row>
        <row r="5313">
          <cell r="C5313">
            <v>-0.27500000000000002</v>
          </cell>
          <cell r="D5313">
            <v>-0.38500000000000001</v>
          </cell>
        </row>
        <row r="5314">
          <cell r="C5314">
            <v>-0.04</v>
          </cell>
          <cell r="D5314">
            <v>0.76467634439468379</v>
          </cell>
        </row>
        <row r="5315">
          <cell r="C5315">
            <v>0.37305098176002505</v>
          </cell>
          <cell r="D5315">
            <v>0.15432605147361758</v>
          </cell>
        </row>
        <row r="5316">
          <cell r="C5316">
            <v>1.6272397160530094</v>
          </cell>
          <cell r="D5316">
            <v>20.964909553527836</v>
          </cell>
        </row>
        <row r="5317">
          <cell r="C5317">
            <v>-0.27500000000000002</v>
          </cell>
          <cell r="D5317">
            <v>-0.38500000000000001</v>
          </cell>
        </row>
        <row r="5318">
          <cell r="C5318">
            <v>-0.27500000000000002</v>
          </cell>
          <cell r="D5318">
            <v>-0.38500000000000001</v>
          </cell>
        </row>
        <row r="5319">
          <cell r="C5319">
            <v>-0.27500000000000002</v>
          </cell>
          <cell r="D5319">
            <v>-0.38500000000000001</v>
          </cell>
        </row>
        <row r="5320">
          <cell r="C5320">
            <v>0.40039495825767524</v>
          </cell>
          <cell r="D5320">
            <v>0.37168449759483346</v>
          </cell>
        </row>
        <row r="5321">
          <cell r="C5321">
            <v>0.47789919972419737</v>
          </cell>
          <cell r="D5321">
            <v>0</v>
          </cell>
        </row>
        <row r="5322">
          <cell r="C5322">
            <v>0.51426318287849426</v>
          </cell>
          <cell r="D5322">
            <v>0.82647091150283813</v>
          </cell>
        </row>
        <row r="5323">
          <cell r="C5323">
            <v>0.37428498864173887</v>
          </cell>
          <cell r="D5323">
            <v>0</v>
          </cell>
        </row>
        <row r="5324">
          <cell r="C5324">
            <v>-0.27500000000000002</v>
          </cell>
          <cell r="D5324">
            <v>-0.23</v>
          </cell>
        </row>
        <row r="5325">
          <cell r="C5325">
            <v>-0.27500000000000002</v>
          </cell>
          <cell r="D5325">
            <v>-0.38500000000000001</v>
          </cell>
        </row>
        <row r="5326">
          <cell r="C5326">
            <v>-0.27500000000000002</v>
          </cell>
          <cell r="D5326">
            <v>-0.22</v>
          </cell>
        </row>
        <row r="5327">
          <cell r="C5327">
            <v>-7.0000000000000007E-2</v>
          </cell>
          <cell r="D5327">
            <v>8.0698564648628249E-2</v>
          </cell>
        </row>
        <row r="5328">
          <cell r="C5328">
            <v>0.2176990807056427</v>
          </cell>
          <cell r="D5328">
            <v>0</v>
          </cell>
        </row>
        <row r="5329">
          <cell r="C5329">
            <v>-0.27500000000000002</v>
          </cell>
          <cell r="D5329">
            <v>-0.38500000000000001</v>
          </cell>
        </row>
        <row r="5330">
          <cell r="C5330">
            <v>-0.27</v>
          </cell>
          <cell r="D5330">
            <v>-7.0000000000000007E-2</v>
          </cell>
        </row>
        <row r="5331">
          <cell r="C5331">
            <v>0.43577707409858701</v>
          </cell>
          <cell r="D5331">
            <v>0</v>
          </cell>
        </row>
        <row r="5332">
          <cell r="C5332">
            <v>-0.27500000000000002</v>
          </cell>
          <cell r="D5332">
            <v>-0.26</v>
          </cell>
        </row>
        <row r="5333">
          <cell r="C5333">
            <v>-0.24</v>
          </cell>
          <cell r="D5333">
            <v>0</v>
          </cell>
        </row>
        <row r="5334">
          <cell r="C5334">
            <v>-0.06</v>
          </cell>
          <cell r="D5334">
            <v>-0.17</v>
          </cell>
        </row>
        <row r="5335">
          <cell r="C5335">
            <v>0.52987945675849901</v>
          </cell>
          <cell r="D5335">
            <v>0.30965846180915835</v>
          </cell>
        </row>
        <row r="5336">
          <cell r="C5336">
            <v>-0.27500000000000002</v>
          </cell>
          <cell r="D5336">
            <v>-0.38500000000000001</v>
          </cell>
        </row>
        <row r="5337">
          <cell r="C5337">
            <v>-0.05</v>
          </cell>
          <cell r="D5337">
            <v>0.45328493714332574</v>
          </cell>
        </row>
        <row r="5338">
          <cell r="C5338">
            <v>-0.11</v>
          </cell>
          <cell r="D5338">
            <v>0</v>
          </cell>
        </row>
        <row r="5339">
          <cell r="C5339">
            <v>0.35844531655311596</v>
          </cell>
          <cell r="D5339">
            <v>0.49602294564247129</v>
          </cell>
        </row>
        <row r="5340">
          <cell r="C5340">
            <v>-0.27500000000000002</v>
          </cell>
          <cell r="D5340">
            <v>-0.38500000000000001</v>
          </cell>
        </row>
        <row r="5341">
          <cell r="C5341">
            <v>-0.27500000000000002</v>
          </cell>
          <cell r="D5341">
            <v>-0.38500000000000001</v>
          </cell>
        </row>
        <row r="5342">
          <cell r="C5342">
            <v>-0.27500000000000002</v>
          </cell>
          <cell r="D5342">
            <v>-0.38500000000000001</v>
          </cell>
        </row>
        <row r="5343">
          <cell r="C5343">
            <v>0.1130850374698639</v>
          </cell>
          <cell r="D5343">
            <v>0.50540967583656304</v>
          </cell>
        </row>
        <row r="5344">
          <cell r="C5344">
            <v>-0.27500000000000002</v>
          </cell>
          <cell r="D5344">
            <v>-0.38500000000000001</v>
          </cell>
        </row>
        <row r="5345">
          <cell r="C5345">
            <v>-0.1</v>
          </cell>
          <cell r="D5345">
            <v>0.46517335772514345</v>
          </cell>
        </row>
        <row r="5346">
          <cell r="C5346">
            <v>0</v>
          </cell>
          <cell r="D5346">
            <v>0.84181548357009905</v>
          </cell>
        </row>
        <row r="5347">
          <cell r="C5347">
            <v>-0.16</v>
          </cell>
          <cell r="D5347">
            <v>1.1908456683158875E-2</v>
          </cell>
        </row>
        <row r="5348">
          <cell r="C5348">
            <v>-0.22</v>
          </cell>
          <cell r="D5348">
            <v>7.0767667889595057E-2</v>
          </cell>
        </row>
        <row r="5349">
          <cell r="C5349">
            <v>-0.27500000000000002</v>
          </cell>
          <cell r="D5349">
            <v>-0.38500000000000001</v>
          </cell>
        </row>
        <row r="5350">
          <cell r="C5350">
            <v>-0.27500000000000002</v>
          </cell>
          <cell r="D5350">
            <v>-0.38500000000000001</v>
          </cell>
        </row>
        <row r="5351">
          <cell r="C5351">
            <v>-0.27500000000000002</v>
          </cell>
          <cell r="D5351">
            <v>-0.38500000000000001</v>
          </cell>
        </row>
        <row r="5352">
          <cell r="C5352">
            <v>0.35530021786689758</v>
          </cell>
          <cell r="D5352">
            <v>0</v>
          </cell>
        </row>
        <row r="5353">
          <cell r="C5353">
            <v>-0.27500000000000002</v>
          </cell>
          <cell r="D5353">
            <v>-0.38500000000000001</v>
          </cell>
        </row>
        <row r="5354">
          <cell r="C5354">
            <v>-0.27500000000000002</v>
          </cell>
          <cell r="D5354">
            <v>-0.38500000000000001</v>
          </cell>
        </row>
        <row r="5355">
          <cell r="C5355">
            <v>-0.27500000000000002</v>
          </cell>
          <cell r="D5355">
            <v>-0.38500000000000001</v>
          </cell>
        </row>
        <row r="5356">
          <cell r="C5356">
            <v>0.23734411597251895</v>
          </cell>
          <cell r="D5356">
            <v>0</v>
          </cell>
        </row>
        <row r="5357">
          <cell r="C5357">
            <v>-0.27500000000000002</v>
          </cell>
          <cell r="D5357">
            <v>-0.38500000000000001</v>
          </cell>
        </row>
        <row r="5358">
          <cell r="C5358">
            <v>-0.13</v>
          </cell>
          <cell r="D5358">
            <v>1.0987761139869694</v>
          </cell>
        </row>
        <row r="5359">
          <cell r="C5359">
            <v>-0.27500000000000002</v>
          </cell>
          <cell r="D5359">
            <v>-0.38500000000000001</v>
          </cell>
        </row>
        <row r="5360">
          <cell r="C5360">
            <v>-0.27500000000000002</v>
          </cell>
          <cell r="D5360">
            <v>-0.18</v>
          </cell>
        </row>
        <row r="5361">
          <cell r="C5361">
            <v>0.751585876941681</v>
          </cell>
          <cell r="D5361">
            <v>0</v>
          </cell>
        </row>
        <row r="5362">
          <cell r="C5362">
            <v>-0.27500000000000002</v>
          </cell>
          <cell r="D5362">
            <v>-0.11</v>
          </cell>
        </row>
        <row r="5363">
          <cell r="C5363">
            <v>-0.27500000000000002</v>
          </cell>
          <cell r="D5363">
            <v>-0.38500000000000001</v>
          </cell>
        </row>
        <row r="5364">
          <cell r="C5364">
            <v>0</v>
          </cell>
          <cell r="D5364">
            <v>-0.21</v>
          </cell>
        </row>
        <row r="5365">
          <cell r="C5365">
            <v>-0.27</v>
          </cell>
          <cell r="D5365">
            <v>1.1684292435646055</v>
          </cell>
        </row>
        <row r="5366">
          <cell r="C5366">
            <v>-0.27500000000000002</v>
          </cell>
          <cell r="D5366">
            <v>-0.38500000000000001</v>
          </cell>
        </row>
        <row r="5367">
          <cell r="C5367">
            <v>-0.27500000000000002</v>
          </cell>
          <cell r="D5367">
            <v>-0.38500000000000001</v>
          </cell>
        </row>
        <row r="5368">
          <cell r="C5368">
            <v>1.1209435582160949</v>
          </cell>
          <cell r="D5368">
            <v>0.60099759697914112</v>
          </cell>
        </row>
        <row r="5369">
          <cell r="C5369">
            <v>-0.04</v>
          </cell>
          <cell r="D5369">
            <v>4.4924423098564162E-2</v>
          </cell>
        </row>
        <row r="5370">
          <cell r="C5370">
            <v>-0.27500000000000002</v>
          </cell>
          <cell r="D5370">
            <v>-0.38500000000000001</v>
          </cell>
        </row>
        <row r="5371">
          <cell r="C5371">
            <v>1.3529483437538148</v>
          </cell>
          <cell r="D5371">
            <v>1.2428504824638369</v>
          </cell>
        </row>
        <row r="5372">
          <cell r="C5372">
            <v>-0.27500000000000002</v>
          </cell>
          <cell r="D5372">
            <v>-0.38500000000000001</v>
          </cell>
        </row>
        <row r="5373">
          <cell r="C5373">
            <v>-0.22</v>
          </cell>
          <cell r="D5373">
            <v>0</v>
          </cell>
        </row>
        <row r="5374">
          <cell r="C5374">
            <v>-0.13</v>
          </cell>
          <cell r="D5374">
            <v>-0.09</v>
          </cell>
        </row>
        <row r="5375">
          <cell r="C5375">
            <v>-0.27500000000000002</v>
          </cell>
          <cell r="D5375">
            <v>-0.38500000000000001</v>
          </cell>
        </row>
        <row r="5376">
          <cell r="C5376">
            <v>-0.27500000000000002</v>
          </cell>
          <cell r="D5376">
            <v>-0.04</v>
          </cell>
        </row>
        <row r="5377">
          <cell r="C5377">
            <v>0.35921962857246403</v>
          </cell>
          <cell r="D5377">
            <v>9.6598565578460711E-4</v>
          </cell>
        </row>
        <row r="5378">
          <cell r="C5378">
            <v>-0.27500000000000002</v>
          </cell>
          <cell r="D5378">
            <v>-0.38500000000000001</v>
          </cell>
        </row>
        <row r="5379">
          <cell r="C5379">
            <v>-0.27500000000000002</v>
          </cell>
          <cell r="D5379">
            <v>-0.38500000000000001</v>
          </cell>
        </row>
        <row r="5380">
          <cell r="C5380">
            <v>-0.27500000000000002</v>
          </cell>
          <cell r="D5380">
            <v>-0.38500000000000001</v>
          </cell>
        </row>
        <row r="5381">
          <cell r="C5381">
            <v>-0.27500000000000002</v>
          </cell>
          <cell r="D5381">
            <v>-0.38500000000000001</v>
          </cell>
        </row>
        <row r="5382">
          <cell r="C5382">
            <v>-0.27500000000000002</v>
          </cell>
          <cell r="D5382">
            <v>-0.38500000000000001</v>
          </cell>
        </row>
        <row r="5383">
          <cell r="C5383">
            <v>0.32691405415534969</v>
          </cell>
          <cell r="D5383">
            <v>1.066046130657196</v>
          </cell>
        </row>
        <row r="5384">
          <cell r="C5384">
            <v>-0.19</v>
          </cell>
          <cell r="D5384">
            <v>0</v>
          </cell>
        </row>
        <row r="5385">
          <cell r="C5385">
            <v>-0.27500000000000002</v>
          </cell>
          <cell r="D5385">
            <v>-0.06</v>
          </cell>
        </row>
        <row r="5386">
          <cell r="C5386">
            <v>-0.27500000000000002</v>
          </cell>
          <cell r="D5386">
            <v>-0.1</v>
          </cell>
        </row>
        <row r="5387">
          <cell r="C5387">
            <v>-0.27500000000000002</v>
          </cell>
          <cell r="D5387">
            <v>-0.38500000000000001</v>
          </cell>
        </row>
        <row r="5388">
          <cell r="C5388">
            <v>-0.06</v>
          </cell>
          <cell r="D5388">
            <v>0</v>
          </cell>
        </row>
        <row r="5389">
          <cell r="C5389">
            <v>-0.27500000000000002</v>
          </cell>
          <cell r="D5389">
            <v>-0.38500000000000001</v>
          </cell>
        </row>
        <row r="5390">
          <cell r="C5390">
            <v>-0.27500000000000002</v>
          </cell>
          <cell r="D5390">
            <v>-0.38500000000000001</v>
          </cell>
        </row>
        <row r="5391">
          <cell r="C5391">
            <v>-0.27500000000000002</v>
          </cell>
          <cell r="D5391">
            <v>-0.38500000000000001</v>
          </cell>
        </row>
        <row r="5392">
          <cell r="C5392">
            <v>1.2399586319923404</v>
          </cell>
          <cell r="D5392">
            <v>0.64130550026893618</v>
          </cell>
        </row>
        <row r="5393">
          <cell r="C5393">
            <v>0.60638571381568906</v>
          </cell>
          <cell r="D5393">
            <v>0</v>
          </cell>
        </row>
        <row r="5394">
          <cell r="C5394">
            <v>-0.08</v>
          </cell>
          <cell r="D5394">
            <v>0.58564208149909991</v>
          </cell>
        </row>
        <row r="5395">
          <cell r="C5395">
            <v>-0.27500000000000002</v>
          </cell>
          <cell r="D5395">
            <v>-0.38500000000000001</v>
          </cell>
        </row>
        <row r="5396">
          <cell r="C5396">
            <v>-0.27500000000000002</v>
          </cell>
          <cell r="D5396">
            <v>-0.38500000000000001</v>
          </cell>
        </row>
        <row r="5397">
          <cell r="C5397">
            <v>-0.27500000000000002</v>
          </cell>
          <cell r="D5397">
            <v>3.5774809122085567</v>
          </cell>
        </row>
        <row r="5398">
          <cell r="C5398">
            <v>-0.27500000000000002</v>
          </cell>
          <cell r="D5398">
            <v>-0.38500000000000001</v>
          </cell>
        </row>
        <row r="5399">
          <cell r="C5399">
            <v>0.32665506005287182</v>
          </cell>
          <cell r="D5399">
            <v>0</v>
          </cell>
        </row>
        <row r="5400">
          <cell r="C5400">
            <v>-0.27500000000000002</v>
          </cell>
          <cell r="D5400">
            <v>-0.38500000000000001</v>
          </cell>
        </row>
        <row r="5401">
          <cell r="C5401">
            <v>-0.27500000000000002</v>
          </cell>
          <cell r="D5401">
            <v>-0.38500000000000001</v>
          </cell>
        </row>
        <row r="5402">
          <cell r="C5402">
            <v>-0.13</v>
          </cell>
          <cell r="D5402">
            <v>0</v>
          </cell>
        </row>
        <row r="5403">
          <cell r="C5403">
            <v>-0.27500000000000002</v>
          </cell>
          <cell r="D5403">
            <v>-0.38500000000000001</v>
          </cell>
        </row>
        <row r="5404">
          <cell r="C5404">
            <v>0.68734701275825483</v>
          </cell>
          <cell r="D5404">
            <v>0.61644243597984316</v>
          </cell>
        </row>
        <row r="5405">
          <cell r="C5405">
            <v>-0.27500000000000002</v>
          </cell>
          <cell r="D5405">
            <v>-0.38500000000000001</v>
          </cell>
        </row>
        <row r="5406">
          <cell r="C5406">
            <v>-0.27500000000000002</v>
          </cell>
          <cell r="D5406">
            <v>-0.38500000000000001</v>
          </cell>
        </row>
        <row r="5407">
          <cell r="C5407">
            <v>-0.27500000000000002</v>
          </cell>
          <cell r="D5407">
            <v>-0.38500000000000001</v>
          </cell>
        </row>
        <row r="5408">
          <cell r="C5408">
            <v>-0.03</v>
          </cell>
          <cell r="D5408">
            <v>0</v>
          </cell>
        </row>
        <row r="5409">
          <cell r="C5409">
            <v>0.45492230057716376</v>
          </cell>
          <cell r="D5409">
            <v>0.20471077561378481</v>
          </cell>
        </row>
        <row r="5410">
          <cell r="C5410">
            <v>0.44173018336296077</v>
          </cell>
          <cell r="D5410">
            <v>0</v>
          </cell>
        </row>
        <row r="5411">
          <cell r="C5411">
            <v>0.37714048027992253</v>
          </cell>
          <cell r="D5411">
            <v>0</v>
          </cell>
        </row>
        <row r="5412">
          <cell r="C5412">
            <v>0.66457197070121787</v>
          </cell>
          <cell r="D5412">
            <v>0.31196998953819277</v>
          </cell>
        </row>
        <row r="5413">
          <cell r="C5413">
            <v>0.68676910996437068</v>
          </cell>
          <cell r="D5413">
            <v>1.5973058342933652E-2</v>
          </cell>
        </row>
        <row r="5414">
          <cell r="C5414">
            <v>-0.27500000000000002</v>
          </cell>
          <cell r="D5414">
            <v>-0.38500000000000001</v>
          </cell>
        </row>
        <row r="5415">
          <cell r="C5415">
            <v>-0.27500000000000002</v>
          </cell>
          <cell r="D5415">
            <v>-0.21</v>
          </cell>
        </row>
        <row r="5416">
          <cell r="C5416">
            <v>-0.19</v>
          </cell>
          <cell r="D5416">
            <v>0</v>
          </cell>
        </row>
        <row r="5417">
          <cell r="C5417">
            <v>0.47191138863563542</v>
          </cell>
          <cell r="D5417">
            <v>0</v>
          </cell>
        </row>
        <row r="5418">
          <cell r="C5418">
            <v>-0.27500000000000002</v>
          </cell>
          <cell r="D5418">
            <v>-0.38500000000000001</v>
          </cell>
        </row>
        <row r="5419">
          <cell r="C5419">
            <v>-0.09</v>
          </cell>
          <cell r="D5419">
            <v>0</v>
          </cell>
        </row>
        <row r="5420">
          <cell r="C5420">
            <v>-0.27500000000000002</v>
          </cell>
          <cell r="D5420">
            <v>-0.16</v>
          </cell>
        </row>
        <row r="5421">
          <cell r="C5421">
            <v>-0.27500000000000002</v>
          </cell>
          <cell r="D5421">
            <v>-0.38500000000000001</v>
          </cell>
        </row>
        <row r="5422">
          <cell r="C5422">
            <v>-0.27500000000000002</v>
          </cell>
          <cell r="D5422">
            <v>-0.38500000000000001</v>
          </cell>
        </row>
        <row r="5423">
          <cell r="C5423">
            <v>0.79796320199966431</v>
          </cell>
          <cell r="D5423">
            <v>0</v>
          </cell>
        </row>
        <row r="5424">
          <cell r="C5424">
            <v>-0.27500000000000002</v>
          </cell>
          <cell r="D5424">
            <v>-0.01</v>
          </cell>
        </row>
        <row r="5425">
          <cell r="C5425">
            <v>0.64711073040962219</v>
          </cell>
          <cell r="D5425">
            <v>0.50107215046882625</v>
          </cell>
        </row>
        <row r="5426">
          <cell r="C5426">
            <v>-0.27500000000000002</v>
          </cell>
          <cell r="D5426">
            <v>-0.38500000000000001</v>
          </cell>
        </row>
        <row r="5427">
          <cell r="C5427">
            <v>-0.27500000000000002</v>
          </cell>
          <cell r="D5427">
            <v>-0.38500000000000001</v>
          </cell>
        </row>
        <row r="5428">
          <cell r="C5428">
            <v>-0.24</v>
          </cell>
          <cell r="D5428">
            <v>0.39466460347175603</v>
          </cell>
        </row>
        <row r="5429">
          <cell r="C5429">
            <v>-0.26</v>
          </cell>
          <cell r="D5429">
            <v>7.3721745610237144E-2</v>
          </cell>
        </row>
        <row r="5430">
          <cell r="C5430">
            <v>-0.24</v>
          </cell>
          <cell r="D5430">
            <v>0.46386230587959287</v>
          </cell>
        </row>
        <row r="5431">
          <cell r="C5431">
            <v>-0.27500000000000002</v>
          </cell>
          <cell r="D5431">
            <v>-0.23</v>
          </cell>
        </row>
        <row r="5432">
          <cell r="C5432">
            <v>-0.01</v>
          </cell>
          <cell r="D5432">
            <v>1.3702020049095152</v>
          </cell>
        </row>
        <row r="5433">
          <cell r="C5433">
            <v>-0.27500000000000002</v>
          </cell>
          <cell r="D5433">
            <v>-0.38500000000000001</v>
          </cell>
        </row>
        <row r="5434">
          <cell r="C5434">
            <v>-0.27500000000000002</v>
          </cell>
          <cell r="D5434">
            <v>-0.38500000000000001</v>
          </cell>
        </row>
        <row r="5435">
          <cell r="C5435">
            <v>0.32848382592201242</v>
          </cell>
          <cell r="D5435">
            <v>0</v>
          </cell>
        </row>
        <row r="5436">
          <cell r="C5436">
            <v>-0.03</v>
          </cell>
          <cell r="D5436">
            <v>2.354333698749542E-2</v>
          </cell>
        </row>
        <row r="5437">
          <cell r="C5437">
            <v>0.19406158328056336</v>
          </cell>
          <cell r="D5437">
            <v>2.9142692685127262E-2</v>
          </cell>
        </row>
        <row r="5438">
          <cell r="C5438">
            <v>-0.27500000000000002</v>
          </cell>
          <cell r="D5438">
            <v>-0.38500000000000001</v>
          </cell>
        </row>
        <row r="5439">
          <cell r="C5439">
            <v>-0.14000000000000001</v>
          </cell>
          <cell r="D5439">
            <v>0</v>
          </cell>
        </row>
        <row r="5440">
          <cell r="C5440">
            <v>0.33028199076652531</v>
          </cell>
          <cell r="D5440">
            <v>2.5478456258773812</v>
          </cell>
        </row>
        <row r="5441">
          <cell r="C5441">
            <v>-0.01</v>
          </cell>
          <cell r="D5441">
            <v>1.0469640374183653</v>
          </cell>
        </row>
        <row r="5442">
          <cell r="C5442">
            <v>0.42488849759101865</v>
          </cell>
          <cell r="D5442">
            <v>2.6654525995254521</v>
          </cell>
        </row>
        <row r="5443">
          <cell r="C5443">
            <v>-0.27500000000000002</v>
          </cell>
          <cell r="D5443">
            <v>-0.38500000000000001</v>
          </cell>
        </row>
        <row r="5444">
          <cell r="C5444">
            <v>0.61255790591239945</v>
          </cell>
          <cell r="D5444">
            <v>1.2993841767311101</v>
          </cell>
        </row>
        <row r="5445">
          <cell r="C5445">
            <v>-0.27500000000000002</v>
          </cell>
          <cell r="D5445">
            <v>-0.38500000000000001</v>
          </cell>
        </row>
        <row r="5446">
          <cell r="C5446">
            <v>-0.27500000000000002</v>
          </cell>
          <cell r="D5446">
            <v>-0.38500000000000001</v>
          </cell>
        </row>
        <row r="5447">
          <cell r="C5447">
            <v>-0.27500000000000002</v>
          </cell>
          <cell r="D5447">
            <v>-0.38500000000000001</v>
          </cell>
        </row>
        <row r="5448">
          <cell r="C5448">
            <v>-0.27500000000000002</v>
          </cell>
          <cell r="D5448">
            <v>-0.38500000000000001</v>
          </cell>
        </row>
        <row r="5449">
          <cell r="C5449">
            <v>0.47465853095054622</v>
          </cell>
          <cell r="D5449">
            <v>1.1817769646644594</v>
          </cell>
        </row>
        <row r="5450">
          <cell r="C5450">
            <v>-0.27500000000000002</v>
          </cell>
          <cell r="D5450">
            <v>-0.38500000000000001</v>
          </cell>
        </row>
        <row r="5451">
          <cell r="C5451">
            <v>-0.27</v>
          </cell>
          <cell r="D5451">
            <v>1.6117402911186223E-2</v>
          </cell>
        </row>
        <row r="5452">
          <cell r="C5452">
            <v>-0.27500000000000002</v>
          </cell>
          <cell r="D5452">
            <v>-0.38500000000000001</v>
          </cell>
        </row>
        <row r="5453">
          <cell r="C5453">
            <v>-0.11</v>
          </cell>
          <cell r="D5453">
            <v>0</v>
          </cell>
        </row>
        <row r="5454">
          <cell r="C5454">
            <v>-0.27500000000000002</v>
          </cell>
          <cell r="D5454">
            <v>-0.38500000000000001</v>
          </cell>
        </row>
        <row r="5455">
          <cell r="C5455">
            <v>1.0466637492179871</v>
          </cell>
          <cell r="D5455">
            <v>0.39691978096961977</v>
          </cell>
        </row>
        <row r="5456">
          <cell r="C5456">
            <v>-0.17</v>
          </cell>
          <cell r="D5456">
            <v>0.74900616407394405</v>
          </cell>
        </row>
        <row r="5457">
          <cell r="C5457">
            <v>0.41509415507316594</v>
          </cell>
          <cell r="D5457">
            <v>0.34520774483680727</v>
          </cell>
        </row>
        <row r="5458">
          <cell r="C5458">
            <v>-0.09</v>
          </cell>
          <cell r="D5458">
            <v>0</v>
          </cell>
        </row>
        <row r="5459">
          <cell r="C5459">
            <v>0</v>
          </cell>
          <cell r="D5459">
            <v>0.64729012846946721</v>
          </cell>
        </row>
        <row r="5460">
          <cell r="C5460">
            <v>-0.27500000000000002</v>
          </cell>
          <cell r="D5460">
            <v>-0.03</v>
          </cell>
        </row>
        <row r="5461">
          <cell r="C5461">
            <v>-0.01</v>
          </cell>
          <cell r="D5461">
            <v>3.8421466946601868E-2</v>
          </cell>
        </row>
        <row r="5462">
          <cell r="C5462">
            <v>0</v>
          </cell>
          <cell r="D5462">
            <v>0</v>
          </cell>
        </row>
        <row r="5463">
          <cell r="C5463">
            <v>2.5357005834579471</v>
          </cell>
          <cell r="D5463">
            <v>0.81304665803909315</v>
          </cell>
        </row>
        <row r="5464">
          <cell r="C5464">
            <v>0</v>
          </cell>
          <cell r="D5464">
            <v>4.9534800648689273E-2</v>
          </cell>
        </row>
        <row r="5465">
          <cell r="C5465">
            <v>-0.26</v>
          </cell>
          <cell r="D5465">
            <v>0.40628228783607478</v>
          </cell>
        </row>
        <row r="5466">
          <cell r="C5466">
            <v>-0.27500000000000002</v>
          </cell>
          <cell r="D5466">
            <v>-0.02</v>
          </cell>
        </row>
        <row r="5467">
          <cell r="C5467">
            <v>-0.27500000000000002</v>
          </cell>
          <cell r="D5467">
            <v>-0.38500000000000001</v>
          </cell>
        </row>
        <row r="5468">
          <cell r="C5468">
            <v>0.90387006998062125</v>
          </cell>
          <cell r="D5468">
            <v>0.63007486462593087</v>
          </cell>
        </row>
        <row r="5469">
          <cell r="C5469">
            <v>-0.27500000000000002</v>
          </cell>
          <cell r="D5469">
            <v>-0.38500000000000001</v>
          </cell>
        </row>
        <row r="5470">
          <cell r="C5470">
            <v>-0.18</v>
          </cell>
          <cell r="D5470">
            <v>0.27118067145347602</v>
          </cell>
        </row>
        <row r="5471">
          <cell r="C5471">
            <v>1.1758916497230534</v>
          </cell>
          <cell r="D5471">
            <v>1.0239032149314879</v>
          </cell>
        </row>
        <row r="5472">
          <cell r="C5472">
            <v>0.46183475852012623</v>
          </cell>
          <cell r="D5472">
            <v>0</v>
          </cell>
        </row>
        <row r="5473">
          <cell r="C5473">
            <v>-0.27500000000000002</v>
          </cell>
          <cell r="D5473">
            <v>-0.15</v>
          </cell>
        </row>
        <row r="5474">
          <cell r="C5474">
            <v>-0.27500000000000002</v>
          </cell>
          <cell r="D5474">
            <v>-0.38500000000000001</v>
          </cell>
        </row>
        <row r="5475">
          <cell r="C5475">
            <v>-0.27500000000000002</v>
          </cell>
          <cell r="D5475">
            <v>-0.38500000000000001</v>
          </cell>
        </row>
        <row r="5476">
          <cell r="C5476">
            <v>-0.12</v>
          </cell>
          <cell r="D5476">
            <v>3.1354328989982611E-2</v>
          </cell>
        </row>
        <row r="5477">
          <cell r="C5477">
            <v>-0.25</v>
          </cell>
          <cell r="D5477">
            <v>0</v>
          </cell>
        </row>
        <row r="5478">
          <cell r="C5478">
            <v>-0.27500000000000002</v>
          </cell>
          <cell r="D5478">
            <v>-0.14000000000000001</v>
          </cell>
        </row>
        <row r="5479">
          <cell r="C5479">
            <v>-0.27500000000000002</v>
          </cell>
          <cell r="D5479">
            <v>-0.38500000000000001</v>
          </cell>
        </row>
        <row r="5480">
          <cell r="C5480">
            <v>0.33903149962425239</v>
          </cell>
          <cell r="D5480">
            <v>1.2217310070991517E-2</v>
          </cell>
        </row>
        <row r="5481">
          <cell r="C5481">
            <v>-0.27500000000000002</v>
          </cell>
          <cell r="D5481">
            <v>0</v>
          </cell>
        </row>
        <row r="5482">
          <cell r="C5482">
            <v>-0.27500000000000002</v>
          </cell>
          <cell r="D5482">
            <v>-0.02</v>
          </cell>
        </row>
        <row r="5483">
          <cell r="C5483">
            <v>0.44000778794288631</v>
          </cell>
          <cell r="D5483">
            <v>0.34679487347602844</v>
          </cell>
        </row>
        <row r="5484">
          <cell r="C5484">
            <v>-0.27500000000000002</v>
          </cell>
          <cell r="D5484">
            <v>-0.38500000000000001</v>
          </cell>
        </row>
        <row r="5485">
          <cell r="C5485">
            <v>-0.27500000000000002</v>
          </cell>
          <cell r="D5485">
            <v>-0.26</v>
          </cell>
        </row>
        <row r="5486">
          <cell r="C5486">
            <v>-0.27500000000000002</v>
          </cell>
          <cell r="D5486">
            <v>-0.13</v>
          </cell>
        </row>
        <row r="5487">
          <cell r="C5487">
            <v>0.22831178307533265</v>
          </cell>
          <cell r="D5487">
            <v>0.42927168011665351</v>
          </cell>
        </row>
        <row r="5488">
          <cell r="C5488">
            <v>0.35682504773139967</v>
          </cell>
          <cell r="D5488">
            <v>1.7309337854385374E-3</v>
          </cell>
        </row>
        <row r="5489">
          <cell r="C5489">
            <v>-0.27500000000000002</v>
          </cell>
          <cell r="D5489">
            <v>-0.38500000000000001</v>
          </cell>
        </row>
        <row r="5490">
          <cell r="C5490">
            <v>-0.27500000000000002</v>
          </cell>
          <cell r="D5490">
            <v>1.6641021609306335</v>
          </cell>
        </row>
        <row r="5491">
          <cell r="C5491">
            <v>0.44172224402427673</v>
          </cell>
          <cell r="D5491">
            <v>0</v>
          </cell>
        </row>
        <row r="5492">
          <cell r="C5492">
            <v>0.42754226326942446</v>
          </cell>
          <cell r="D5492">
            <v>0</v>
          </cell>
        </row>
        <row r="5493">
          <cell r="C5493">
            <v>-0.27500000000000002</v>
          </cell>
          <cell r="D5493">
            <v>-0.38500000000000001</v>
          </cell>
        </row>
        <row r="5494">
          <cell r="C5494">
            <v>-0.16</v>
          </cell>
          <cell r="D5494">
            <v>1.013150131702423</v>
          </cell>
        </row>
        <row r="5495">
          <cell r="C5495">
            <v>1.1647872805595398</v>
          </cell>
          <cell r="D5495">
            <v>0.81066080331802359</v>
          </cell>
        </row>
        <row r="5496">
          <cell r="C5496">
            <v>-0.27500000000000002</v>
          </cell>
          <cell r="D5496">
            <v>-0.38500000000000001</v>
          </cell>
        </row>
        <row r="5497">
          <cell r="C5497">
            <v>0.8678238749504088</v>
          </cell>
          <cell r="D5497">
            <v>1.0989554286003116</v>
          </cell>
        </row>
        <row r="5498">
          <cell r="C5498">
            <v>-0.27500000000000002</v>
          </cell>
          <cell r="D5498">
            <v>-0.38500000000000001</v>
          </cell>
        </row>
        <row r="5499">
          <cell r="C5499">
            <v>0.48755176663398736</v>
          </cell>
          <cell r="D5499">
            <v>0</v>
          </cell>
        </row>
        <row r="5500">
          <cell r="C5500">
            <v>-0.27500000000000002</v>
          </cell>
          <cell r="D5500">
            <v>-0.12</v>
          </cell>
        </row>
        <row r="5501">
          <cell r="C5501">
            <v>0.47254527211189268</v>
          </cell>
          <cell r="D5501">
            <v>9.8419576883316019E-3</v>
          </cell>
        </row>
        <row r="5502">
          <cell r="C5502">
            <v>-0.27500000000000002</v>
          </cell>
          <cell r="D5502">
            <v>-0.18</v>
          </cell>
        </row>
        <row r="5503">
          <cell r="C5503">
            <v>-0.25</v>
          </cell>
          <cell r="D5503">
            <v>0</v>
          </cell>
        </row>
        <row r="5504">
          <cell r="C5504">
            <v>-0.27500000000000002</v>
          </cell>
          <cell r="D5504">
            <v>-0.38500000000000001</v>
          </cell>
        </row>
        <row r="5505">
          <cell r="C5505">
            <v>-0.16</v>
          </cell>
          <cell r="D5505">
            <v>-0.24</v>
          </cell>
        </row>
        <row r="5506">
          <cell r="C5506">
            <v>0.88868120908737191</v>
          </cell>
          <cell r="D5506">
            <v>1.0918872237205504</v>
          </cell>
        </row>
        <row r="5507">
          <cell r="C5507">
            <v>-0.27500000000000002</v>
          </cell>
          <cell r="D5507">
            <v>-0.38500000000000001</v>
          </cell>
        </row>
        <row r="5508">
          <cell r="C5508">
            <v>0.9417802929878234</v>
          </cell>
          <cell r="D5508">
            <v>1.1664779067039488</v>
          </cell>
        </row>
        <row r="5509">
          <cell r="C5509">
            <v>-0.27500000000000002</v>
          </cell>
          <cell r="D5509">
            <v>-0.38500000000000001</v>
          </cell>
        </row>
        <row r="5510">
          <cell r="C5510">
            <v>-0.27500000000000002</v>
          </cell>
          <cell r="D5510">
            <v>-0.24</v>
          </cell>
        </row>
        <row r="5511">
          <cell r="C5511">
            <v>-0.27500000000000002</v>
          </cell>
          <cell r="D5511">
            <v>-0.38500000000000001</v>
          </cell>
        </row>
        <row r="5512">
          <cell r="C5512">
            <v>-0.2</v>
          </cell>
          <cell r="D5512">
            <v>0</v>
          </cell>
        </row>
        <row r="5513">
          <cell r="C5513">
            <v>0.2960632383823395</v>
          </cell>
          <cell r="D5513">
            <v>0</v>
          </cell>
        </row>
        <row r="5514">
          <cell r="C5514">
            <v>-0.27500000000000002</v>
          </cell>
          <cell r="D5514">
            <v>-0.38500000000000001</v>
          </cell>
        </row>
        <row r="5515">
          <cell r="C5515">
            <v>-0.27500000000000002</v>
          </cell>
          <cell r="D5515">
            <v>0</v>
          </cell>
        </row>
        <row r="5516">
          <cell r="C5516">
            <v>0.66287525296211258</v>
          </cell>
          <cell r="D5516">
            <v>0</v>
          </cell>
        </row>
        <row r="5517">
          <cell r="C5517">
            <v>1.8454169154167175</v>
          </cell>
          <cell r="D5517">
            <v>0.98010469675064082</v>
          </cell>
        </row>
        <row r="5518">
          <cell r="C5518">
            <v>0.17826078534126286</v>
          </cell>
          <cell r="D5518">
            <v>2.9203370213508606E-2</v>
          </cell>
        </row>
        <row r="5519">
          <cell r="C5519">
            <v>0.46187631487846381</v>
          </cell>
          <cell r="D5519">
            <v>0</v>
          </cell>
        </row>
        <row r="5520">
          <cell r="C5520">
            <v>-0.27500000000000002</v>
          </cell>
          <cell r="D5520">
            <v>-0.09</v>
          </cell>
        </row>
        <row r="5521">
          <cell r="C5521">
            <v>-0.23</v>
          </cell>
          <cell r="D5521">
            <v>-0.25</v>
          </cell>
        </row>
        <row r="5522">
          <cell r="C5522">
            <v>-0.27500000000000002</v>
          </cell>
          <cell r="D5522">
            <v>-0.38500000000000001</v>
          </cell>
        </row>
        <row r="5523">
          <cell r="C5523">
            <v>-0.02</v>
          </cell>
          <cell r="D5523">
            <v>0.65661421418190014</v>
          </cell>
        </row>
        <row r="5524">
          <cell r="C5524">
            <v>3.6864508390426636</v>
          </cell>
          <cell r="D5524">
            <v>1.5536962151527405</v>
          </cell>
        </row>
        <row r="5525">
          <cell r="C5525">
            <v>-0.1</v>
          </cell>
          <cell r="D5525">
            <v>5.6105412960052492</v>
          </cell>
        </row>
        <row r="5526">
          <cell r="C5526">
            <v>-0.21</v>
          </cell>
          <cell r="D5526">
            <v>1.0340577960014343</v>
          </cell>
        </row>
        <row r="5527">
          <cell r="C5527">
            <v>-0.27500000000000002</v>
          </cell>
          <cell r="D5527">
            <v>-0.38500000000000001</v>
          </cell>
        </row>
        <row r="5528">
          <cell r="C5528">
            <v>0.59040244221687321</v>
          </cell>
          <cell r="D5528">
            <v>0</v>
          </cell>
        </row>
        <row r="5529">
          <cell r="C5529">
            <v>0.39104391932487481</v>
          </cell>
          <cell r="D5529">
            <v>5.1578432321548462E-3</v>
          </cell>
        </row>
        <row r="5530">
          <cell r="C5530">
            <v>0.29794234633445738</v>
          </cell>
          <cell r="D5530">
            <v>0</v>
          </cell>
        </row>
        <row r="5531">
          <cell r="C5531">
            <v>0.34643694758415233</v>
          </cell>
          <cell r="D5531">
            <v>0</v>
          </cell>
        </row>
        <row r="5532">
          <cell r="C5532">
            <v>-0.27500000000000002</v>
          </cell>
          <cell r="D5532">
            <v>-0.38500000000000001</v>
          </cell>
        </row>
        <row r="5533">
          <cell r="C5533">
            <v>-0.27500000000000002</v>
          </cell>
          <cell r="D5533">
            <v>-0.38500000000000001</v>
          </cell>
        </row>
        <row r="5534">
          <cell r="C5534">
            <v>-0.23</v>
          </cell>
          <cell r="D5534">
            <v>-0.1</v>
          </cell>
        </row>
        <row r="5535">
          <cell r="C5535">
            <v>-0.02</v>
          </cell>
          <cell r="D5535">
            <v>4.6955421566963196E-2</v>
          </cell>
        </row>
        <row r="5536">
          <cell r="C5536">
            <v>-0.27500000000000002</v>
          </cell>
          <cell r="D5536">
            <v>-0.38500000000000001</v>
          </cell>
        </row>
        <row r="5537">
          <cell r="C5537">
            <v>-0.27500000000000002</v>
          </cell>
          <cell r="D5537">
            <v>-0.38500000000000001</v>
          </cell>
        </row>
        <row r="5538">
          <cell r="C5538">
            <v>-0.27500000000000002</v>
          </cell>
          <cell r="D5538">
            <v>-0.38500000000000001</v>
          </cell>
        </row>
        <row r="5539">
          <cell r="C5539">
            <v>-0.27500000000000002</v>
          </cell>
          <cell r="D5539">
            <v>-0.38500000000000001</v>
          </cell>
        </row>
        <row r="5540">
          <cell r="C5540">
            <v>0.29203832745552061</v>
          </cell>
          <cell r="D5540">
            <v>0</v>
          </cell>
        </row>
        <row r="5541">
          <cell r="C5541">
            <v>-0.04</v>
          </cell>
          <cell r="D5541">
            <v>0.18919075131416321</v>
          </cell>
        </row>
        <row r="5542">
          <cell r="C5542">
            <v>-0.13</v>
          </cell>
          <cell r="D5542">
            <v>0.1349709451198578</v>
          </cell>
        </row>
        <row r="5543">
          <cell r="C5543">
            <v>-0.02</v>
          </cell>
          <cell r="D5543">
            <v>0</v>
          </cell>
        </row>
        <row r="5544">
          <cell r="C5544">
            <v>0</v>
          </cell>
          <cell r="D5544">
            <v>4.866077601909638E-2</v>
          </cell>
        </row>
        <row r="5545">
          <cell r="C5545">
            <v>-0.27500000000000002</v>
          </cell>
          <cell r="D5545">
            <v>-0.13</v>
          </cell>
        </row>
        <row r="5546">
          <cell r="C5546">
            <v>-0.27500000000000002</v>
          </cell>
          <cell r="D5546">
            <v>-0.38500000000000001</v>
          </cell>
        </row>
        <row r="5547">
          <cell r="C5547">
            <v>0.45135961174964911</v>
          </cell>
          <cell r="D5547">
            <v>8.0222994089126573E-3</v>
          </cell>
        </row>
        <row r="5548">
          <cell r="C5548">
            <v>-0.27500000000000002</v>
          </cell>
          <cell r="D5548">
            <v>-0.38500000000000001</v>
          </cell>
        </row>
        <row r="5549">
          <cell r="C5549">
            <v>-0.27500000000000002</v>
          </cell>
          <cell r="D5549">
            <v>-0.38500000000000001</v>
          </cell>
        </row>
        <row r="5550">
          <cell r="C5550">
            <v>-0.27500000000000002</v>
          </cell>
          <cell r="D5550">
            <v>-0.38500000000000001</v>
          </cell>
        </row>
        <row r="5551">
          <cell r="C5551">
            <v>-0.27500000000000002</v>
          </cell>
          <cell r="D5551">
            <v>0.46985877156257627</v>
          </cell>
        </row>
        <row r="5552">
          <cell r="C5552">
            <v>0.43199464678764343</v>
          </cell>
          <cell r="D5552">
            <v>2.0110049843788155E-2</v>
          </cell>
        </row>
        <row r="5553">
          <cell r="C5553">
            <v>-0.27500000000000002</v>
          </cell>
          <cell r="D5553">
            <v>-0.38500000000000001</v>
          </cell>
        </row>
        <row r="5554">
          <cell r="C5554">
            <v>0</v>
          </cell>
          <cell r="D5554">
            <v>2.2961880922317506</v>
          </cell>
        </row>
        <row r="5555">
          <cell r="C5555">
            <v>-0.01</v>
          </cell>
          <cell r="D5555">
            <v>5.2988126873970032E-2</v>
          </cell>
        </row>
        <row r="5556">
          <cell r="C5556">
            <v>-0.27500000000000002</v>
          </cell>
          <cell r="D5556">
            <v>-0.38500000000000001</v>
          </cell>
        </row>
        <row r="5557">
          <cell r="C5557">
            <v>0.50622878670692428</v>
          </cell>
          <cell r="D5557">
            <v>0.17946596741676332</v>
          </cell>
        </row>
        <row r="5558">
          <cell r="C5558">
            <v>-0.27500000000000002</v>
          </cell>
          <cell r="D5558">
            <v>-0.38500000000000001</v>
          </cell>
        </row>
        <row r="5559">
          <cell r="C5559">
            <v>-0.27500000000000002</v>
          </cell>
          <cell r="D5559">
            <v>-0.38500000000000001</v>
          </cell>
        </row>
        <row r="5560">
          <cell r="C5560">
            <v>-0.27500000000000002</v>
          </cell>
          <cell r="D5560">
            <v>-0.38500000000000001</v>
          </cell>
        </row>
        <row r="5561">
          <cell r="C5561">
            <v>0.3759121716022491</v>
          </cell>
          <cell r="D5561">
            <v>0</v>
          </cell>
        </row>
        <row r="5562">
          <cell r="C5562">
            <v>-0.27500000000000002</v>
          </cell>
          <cell r="D5562">
            <v>-0.38500000000000001</v>
          </cell>
        </row>
        <row r="5563">
          <cell r="C5563">
            <v>0.16020179390907294</v>
          </cell>
          <cell r="D5563">
            <v>0</v>
          </cell>
        </row>
        <row r="5564">
          <cell r="C5564">
            <v>-0.22</v>
          </cell>
          <cell r="D5564">
            <v>0</v>
          </cell>
        </row>
        <row r="5565">
          <cell r="C5565">
            <v>-7.0000000000000007E-2</v>
          </cell>
          <cell r="D5565">
            <v>0.48920323252677911</v>
          </cell>
        </row>
        <row r="5566">
          <cell r="C5566">
            <v>0.63915286660194426</v>
          </cell>
          <cell r="D5566">
            <v>0.63842272162437463</v>
          </cell>
        </row>
        <row r="5567">
          <cell r="C5567">
            <v>-0.27500000000000002</v>
          </cell>
          <cell r="D5567">
            <v>-0.38500000000000001</v>
          </cell>
        </row>
        <row r="5568">
          <cell r="C5568">
            <v>0.41920099854469306</v>
          </cell>
          <cell r="D5568">
            <v>0.22244660258293153</v>
          </cell>
        </row>
        <row r="5569">
          <cell r="C5569">
            <v>-0.27500000000000002</v>
          </cell>
          <cell r="D5569">
            <v>-0.27</v>
          </cell>
        </row>
        <row r="5570">
          <cell r="C5570">
            <v>-0.27500000000000002</v>
          </cell>
          <cell r="D5570">
            <v>-0.38500000000000001</v>
          </cell>
        </row>
        <row r="5571">
          <cell r="C5571">
            <v>0.51145318150520314</v>
          </cell>
          <cell r="D5571">
            <v>0</v>
          </cell>
        </row>
        <row r="5572">
          <cell r="C5572">
            <v>0.51982324719429029</v>
          </cell>
          <cell r="D5572">
            <v>0</v>
          </cell>
        </row>
        <row r="5573">
          <cell r="C5573">
            <v>-0.27500000000000002</v>
          </cell>
          <cell r="D5573">
            <v>-0.11</v>
          </cell>
        </row>
        <row r="5574">
          <cell r="C5574">
            <v>0.28346238732337958</v>
          </cell>
          <cell r="D5574">
            <v>0</v>
          </cell>
        </row>
        <row r="5575">
          <cell r="C5575">
            <v>-0.11</v>
          </cell>
          <cell r="D5575">
            <v>0</v>
          </cell>
        </row>
        <row r="5576">
          <cell r="C5576">
            <v>-0.27500000000000002</v>
          </cell>
          <cell r="D5576">
            <v>-0.38500000000000001</v>
          </cell>
        </row>
        <row r="5577">
          <cell r="C5577">
            <v>0.57157276272773749</v>
          </cell>
          <cell r="D5577">
            <v>0</v>
          </cell>
        </row>
        <row r="5578">
          <cell r="C5578">
            <v>0.66343418955802935</v>
          </cell>
          <cell r="D5578">
            <v>0</v>
          </cell>
        </row>
        <row r="5579">
          <cell r="C5579">
            <v>-0.24</v>
          </cell>
          <cell r="D5579">
            <v>0</v>
          </cell>
        </row>
        <row r="5580">
          <cell r="C5580">
            <v>-0.27500000000000002</v>
          </cell>
          <cell r="D5580">
            <v>-0.1</v>
          </cell>
        </row>
        <row r="5581">
          <cell r="C5581">
            <v>-0.27500000000000002</v>
          </cell>
          <cell r="D5581">
            <v>-0.38500000000000001</v>
          </cell>
        </row>
        <row r="5582">
          <cell r="C5582">
            <v>-0.27500000000000002</v>
          </cell>
          <cell r="D5582">
            <v>-0.38500000000000001</v>
          </cell>
        </row>
        <row r="5583">
          <cell r="C5583">
            <v>0.58333851695060734</v>
          </cell>
          <cell r="D5583">
            <v>0</v>
          </cell>
        </row>
        <row r="5584">
          <cell r="C5584">
            <v>-0.05</v>
          </cell>
          <cell r="D5584">
            <v>2.4059061288833621</v>
          </cell>
        </row>
        <row r="5585">
          <cell r="C5585">
            <v>-0.27500000000000002</v>
          </cell>
          <cell r="D5585">
            <v>-0.38500000000000001</v>
          </cell>
        </row>
        <row r="5586">
          <cell r="C5586">
            <v>-0.27500000000000002</v>
          </cell>
          <cell r="D5586">
            <v>-0.38500000000000001</v>
          </cell>
        </row>
        <row r="5587">
          <cell r="C5587">
            <v>-0.27500000000000002</v>
          </cell>
          <cell r="D5587">
            <v>-0.24</v>
          </cell>
        </row>
        <row r="5588">
          <cell r="C5588">
            <v>-0.15</v>
          </cell>
          <cell r="D5588">
            <v>0.23381964564323424</v>
          </cell>
        </row>
        <row r="5589">
          <cell r="C5589">
            <v>-0.27500000000000002</v>
          </cell>
          <cell r="D5589">
            <v>-0.18</v>
          </cell>
        </row>
        <row r="5590">
          <cell r="C5590">
            <v>0.82997401952743521</v>
          </cell>
          <cell r="D5590">
            <v>0</v>
          </cell>
        </row>
        <row r="5591">
          <cell r="C5591">
            <v>-0.27500000000000002</v>
          </cell>
          <cell r="D5591">
            <v>-0.38500000000000001</v>
          </cell>
        </row>
        <row r="5592">
          <cell r="C5592">
            <v>0.58323884606361387</v>
          </cell>
          <cell r="D5592">
            <v>2.828640639781952E-2</v>
          </cell>
        </row>
        <row r="5593">
          <cell r="C5593">
            <v>0.49572256207466114</v>
          </cell>
          <cell r="D5593">
            <v>1.0200469374656673</v>
          </cell>
        </row>
        <row r="5594">
          <cell r="C5594">
            <v>-0.03</v>
          </cell>
          <cell r="D5594">
            <v>0.74474302530288705</v>
          </cell>
        </row>
        <row r="5595">
          <cell r="C5595">
            <v>-0.27500000000000002</v>
          </cell>
          <cell r="D5595">
            <v>-0.38500000000000001</v>
          </cell>
        </row>
        <row r="5596">
          <cell r="C5596">
            <v>0.25193744301795962</v>
          </cell>
          <cell r="D5596">
            <v>0</v>
          </cell>
        </row>
        <row r="5597">
          <cell r="C5597">
            <v>-0.27500000000000002</v>
          </cell>
          <cell r="D5597">
            <v>-0.38500000000000001</v>
          </cell>
        </row>
        <row r="5598">
          <cell r="C5598">
            <v>-0.27500000000000002</v>
          </cell>
          <cell r="D5598">
            <v>-0.38500000000000001</v>
          </cell>
        </row>
        <row r="5599">
          <cell r="C5599">
            <v>0.76415001153945905</v>
          </cell>
          <cell r="D5599">
            <v>0.38758400082588185</v>
          </cell>
        </row>
        <row r="5600">
          <cell r="C5600">
            <v>-0.27500000000000002</v>
          </cell>
          <cell r="D5600">
            <v>-0.38500000000000001</v>
          </cell>
        </row>
        <row r="5601">
          <cell r="C5601">
            <v>0.6114741027355195</v>
          </cell>
          <cell r="D5601">
            <v>0</v>
          </cell>
        </row>
        <row r="5602">
          <cell r="C5602">
            <v>0.76709080934524532</v>
          </cell>
          <cell r="D5602">
            <v>0.49305115342140193</v>
          </cell>
        </row>
        <row r="5603">
          <cell r="C5603">
            <v>-0.15</v>
          </cell>
          <cell r="D5603">
            <v>0.31675495505332951</v>
          </cell>
        </row>
        <row r="5604">
          <cell r="C5604">
            <v>-0.27500000000000002</v>
          </cell>
          <cell r="D5604">
            <v>-0.13</v>
          </cell>
        </row>
        <row r="5605">
          <cell r="C5605">
            <v>-0.27500000000000002</v>
          </cell>
          <cell r="D5605">
            <v>-0.38500000000000001</v>
          </cell>
        </row>
        <row r="5606">
          <cell r="C5606">
            <v>-0.27500000000000002</v>
          </cell>
          <cell r="D5606">
            <v>0</v>
          </cell>
        </row>
        <row r="5607">
          <cell r="C5607">
            <v>-0.27500000000000002</v>
          </cell>
          <cell r="D5607">
            <v>-0.27</v>
          </cell>
        </row>
        <row r="5608">
          <cell r="C5608">
            <v>-0.27500000000000002</v>
          </cell>
          <cell r="D5608">
            <v>-0.19</v>
          </cell>
        </row>
        <row r="5609">
          <cell r="C5609">
            <v>-0.22</v>
          </cell>
          <cell r="D5609">
            <v>1.744101631641388</v>
          </cell>
        </row>
        <row r="5610">
          <cell r="C5610">
            <v>-0.27500000000000002</v>
          </cell>
          <cell r="D5610">
            <v>-0.38500000000000001</v>
          </cell>
        </row>
        <row r="5611">
          <cell r="C5611">
            <v>-0.27500000000000002</v>
          </cell>
          <cell r="D5611">
            <v>-0.23</v>
          </cell>
        </row>
        <row r="5612">
          <cell r="C5612">
            <v>-0.27500000000000002</v>
          </cell>
          <cell r="D5612">
            <v>-0.38500000000000001</v>
          </cell>
        </row>
        <row r="5613">
          <cell r="C5613">
            <v>-0.27500000000000002</v>
          </cell>
          <cell r="D5613">
            <v>-0.38500000000000001</v>
          </cell>
        </row>
        <row r="5614">
          <cell r="C5614">
            <v>-0.27500000000000002</v>
          </cell>
          <cell r="D5614">
            <v>-0.38500000000000001</v>
          </cell>
        </row>
        <row r="5615">
          <cell r="C5615">
            <v>-0.27500000000000002</v>
          </cell>
          <cell r="D5615">
            <v>-0.38500000000000001</v>
          </cell>
        </row>
        <row r="5616">
          <cell r="C5616">
            <v>-0.27500000000000002</v>
          </cell>
          <cell r="D5616">
            <v>-0.38500000000000001</v>
          </cell>
        </row>
        <row r="5617">
          <cell r="C5617">
            <v>8.3450189232826238E-2</v>
          </cell>
          <cell r="D5617">
            <v>0</v>
          </cell>
        </row>
        <row r="5618">
          <cell r="C5618">
            <v>-0.27500000000000002</v>
          </cell>
          <cell r="D5618">
            <v>-0.38500000000000001</v>
          </cell>
        </row>
        <row r="5619">
          <cell r="C5619">
            <v>1.7518708825111389</v>
          </cell>
          <cell r="D5619">
            <v>0</v>
          </cell>
        </row>
        <row r="5620">
          <cell r="C5620">
            <v>-0.27500000000000002</v>
          </cell>
          <cell r="D5620">
            <v>-0.38500000000000001</v>
          </cell>
        </row>
        <row r="5621">
          <cell r="C5621">
            <v>0.60706513524055494</v>
          </cell>
          <cell r="D5621">
            <v>0.75363222360610971</v>
          </cell>
        </row>
        <row r="5622">
          <cell r="C5622">
            <v>-0.04</v>
          </cell>
          <cell r="D5622">
            <v>2.3212376236915584E-2</v>
          </cell>
        </row>
        <row r="5623">
          <cell r="C5623">
            <v>1.0644006609916687</v>
          </cell>
          <cell r="D5623">
            <v>0</v>
          </cell>
        </row>
        <row r="5624">
          <cell r="C5624">
            <v>-0.11</v>
          </cell>
          <cell r="D5624">
            <v>0.82621923685073861</v>
          </cell>
        </row>
        <row r="5625">
          <cell r="C5625">
            <v>-0.23</v>
          </cell>
          <cell r="D5625">
            <v>0</v>
          </cell>
        </row>
        <row r="5626">
          <cell r="C5626">
            <v>0.35858852267265329</v>
          </cell>
          <cell r="D5626">
            <v>1.531786024570465E-2</v>
          </cell>
        </row>
        <row r="5627">
          <cell r="C5627">
            <v>-0.27500000000000002</v>
          </cell>
          <cell r="D5627">
            <v>-0.25</v>
          </cell>
        </row>
        <row r="5628">
          <cell r="C5628">
            <v>-0.1</v>
          </cell>
          <cell r="D5628">
            <v>0.90062168836593615</v>
          </cell>
        </row>
        <row r="5629">
          <cell r="C5629">
            <v>0.65175290703773492</v>
          </cell>
          <cell r="D5629">
            <v>1.4259807229042054</v>
          </cell>
        </row>
        <row r="5630">
          <cell r="C5630">
            <v>0.48886995911598197</v>
          </cell>
          <cell r="D5630">
            <v>0</v>
          </cell>
        </row>
        <row r="5631">
          <cell r="C5631">
            <v>0.46659829020500188</v>
          </cell>
          <cell r="D5631">
            <v>4.5176335811614985</v>
          </cell>
        </row>
        <row r="5632">
          <cell r="C5632">
            <v>-0.27500000000000002</v>
          </cell>
          <cell r="D5632">
            <v>-0.38500000000000001</v>
          </cell>
        </row>
        <row r="5633">
          <cell r="C5633">
            <v>-0.27500000000000002</v>
          </cell>
          <cell r="D5633">
            <v>-0.38500000000000001</v>
          </cell>
        </row>
        <row r="5634">
          <cell r="C5634">
            <v>0.93403080701828012</v>
          </cell>
          <cell r="D5634">
            <v>0</v>
          </cell>
        </row>
        <row r="5635">
          <cell r="C5635">
            <v>-7.0000000000000007E-2</v>
          </cell>
          <cell r="D5635">
            <v>2.7092882990837099E-2</v>
          </cell>
        </row>
        <row r="5636">
          <cell r="C5636">
            <v>-0.25</v>
          </cell>
          <cell r="D5636">
            <v>0</v>
          </cell>
        </row>
        <row r="5637">
          <cell r="C5637">
            <v>-0.27500000000000002</v>
          </cell>
          <cell r="D5637">
            <v>-0.02</v>
          </cell>
        </row>
        <row r="5638">
          <cell r="C5638">
            <v>-0.27500000000000002</v>
          </cell>
          <cell r="D5638">
            <v>-0.38500000000000001</v>
          </cell>
        </row>
        <row r="5639">
          <cell r="C5639">
            <v>-0.27500000000000002</v>
          </cell>
          <cell r="D5639">
            <v>-0.38500000000000001</v>
          </cell>
        </row>
        <row r="5640">
          <cell r="C5640">
            <v>-0.27500000000000002</v>
          </cell>
          <cell r="D5640">
            <v>-0.38500000000000001</v>
          </cell>
        </row>
        <row r="5641">
          <cell r="C5641">
            <v>1.7164407610893251</v>
          </cell>
          <cell r="D5641">
            <v>0.30525787472724908</v>
          </cell>
        </row>
        <row r="5642">
          <cell r="C5642">
            <v>-0.27</v>
          </cell>
          <cell r="D5642">
            <v>0</v>
          </cell>
        </row>
        <row r="5643">
          <cell r="C5643">
            <v>0.40754937529563917</v>
          </cell>
          <cell r="D5643">
            <v>3.1010898947715762E-2</v>
          </cell>
        </row>
        <row r="5644">
          <cell r="C5644">
            <v>-0.27500000000000002</v>
          </cell>
          <cell r="D5644">
            <v>-0.38500000000000001</v>
          </cell>
        </row>
        <row r="5645">
          <cell r="C5645">
            <v>-0.27500000000000002</v>
          </cell>
          <cell r="D5645">
            <v>-0.38500000000000001</v>
          </cell>
        </row>
        <row r="5646">
          <cell r="C5646">
            <v>0.5301536977291107</v>
          </cell>
          <cell r="D5646">
            <v>0.54839827418327336</v>
          </cell>
        </row>
        <row r="5647">
          <cell r="C5647">
            <v>-0.27500000000000002</v>
          </cell>
          <cell r="D5647">
            <v>-0.38500000000000001</v>
          </cell>
        </row>
        <row r="5648">
          <cell r="C5648">
            <v>0.90420984029769902</v>
          </cell>
          <cell r="D5648">
            <v>0.68392700552940366</v>
          </cell>
        </row>
        <row r="5649">
          <cell r="C5649">
            <v>-0.24</v>
          </cell>
          <cell r="D5649">
            <v>0.93442364931106559</v>
          </cell>
        </row>
        <row r="5650">
          <cell r="C5650">
            <v>-0.27500000000000002</v>
          </cell>
          <cell r="D5650">
            <v>1.2796098828315743</v>
          </cell>
        </row>
        <row r="5651">
          <cell r="C5651">
            <v>-0.27500000000000002</v>
          </cell>
          <cell r="D5651">
            <v>-0.26</v>
          </cell>
        </row>
        <row r="5652">
          <cell r="C5652">
            <v>-0.27500000000000002</v>
          </cell>
          <cell r="D5652">
            <v>-0.38500000000000001</v>
          </cell>
        </row>
        <row r="5653">
          <cell r="C5653">
            <v>-0.27500000000000002</v>
          </cell>
          <cell r="D5653">
            <v>-0.38500000000000001</v>
          </cell>
        </row>
        <row r="5654">
          <cell r="C5654">
            <v>0.57106762528419519</v>
          </cell>
          <cell r="D5654">
            <v>0</v>
          </cell>
        </row>
        <row r="5655">
          <cell r="C5655">
            <v>-0.27500000000000002</v>
          </cell>
          <cell r="D5655">
            <v>-0.21</v>
          </cell>
        </row>
        <row r="5656">
          <cell r="C5656">
            <v>-0.27500000000000002</v>
          </cell>
          <cell r="D5656">
            <v>-0.38500000000000001</v>
          </cell>
        </row>
        <row r="5657">
          <cell r="C5657">
            <v>-0.27500000000000002</v>
          </cell>
          <cell r="D5657">
            <v>-0.38500000000000001</v>
          </cell>
        </row>
        <row r="5658">
          <cell r="C5658">
            <v>-0.27500000000000002</v>
          </cell>
          <cell r="D5658">
            <v>-0.09</v>
          </cell>
        </row>
        <row r="5659">
          <cell r="C5659">
            <v>0.82147253751754779</v>
          </cell>
          <cell r="D5659">
            <v>0</v>
          </cell>
        </row>
        <row r="5660">
          <cell r="C5660">
            <v>-0.27500000000000002</v>
          </cell>
          <cell r="D5660">
            <v>-0.08</v>
          </cell>
        </row>
        <row r="5661">
          <cell r="C5661">
            <v>1.1907305121421816</v>
          </cell>
          <cell r="D5661">
            <v>0.3651201665401459</v>
          </cell>
        </row>
        <row r="5662">
          <cell r="C5662">
            <v>-0.27500000000000002</v>
          </cell>
          <cell r="D5662">
            <v>0.5831726133823395</v>
          </cell>
        </row>
        <row r="5663">
          <cell r="C5663">
            <v>-0.27500000000000002</v>
          </cell>
          <cell r="D5663">
            <v>-0.38500000000000001</v>
          </cell>
        </row>
        <row r="5664">
          <cell r="C5664">
            <v>-0.27500000000000002</v>
          </cell>
          <cell r="D5664">
            <v>-0.38500000000000001</v>
          </cell>
        </row>
        <row r="5665">
          <cell r="C5665">
            <v>-0.27500000000000002</v>
          </cell>
          <cell r="D5665">
            <v>-0.38500000000000001</v>
          </cell>
        </row>
        <row r="5666">
          <cell r="C5666">
            <v>0.25937442183494575</v>
          </cell>
          <cell r="D5666">
            <v>0</v>
          </cell>
        </row>
        <row r="5667">
          <cell r="C5667">
            <v>-0.27500000000000002</v>
          </cell>
          <cell r="D5667">
            <v>-0.38500000000000001</v>
          </cell>
        </row>
        <row r="5668">
          <cell r="C5668">
            <v>0.42788469195365908</v>
          </cell>
          <cell r="D5668">
            <v>1.7995660901069643</v>
          </cell>
        </row>
        <row r="5669">
          <cell r="C5669">
            <v>-0.27500000000000002</v>
          </cell>
          <cell r="D5669">
            <v>-0.38500000000000001</v>
          </cell>
        </row>
        <row r="5670">
          <cell r="C5670">
            <v>-0.27500000000000002</v>
          </cell>
          <cell r="D5670">
            <v>-0.38500000000000001</v>
          </cell>
        </row>
        <row r="5671">
          <cell r="C5671">
            <v>-0.27</v>
          </cell>
          <cell r="D5671">
            <v>0.60670600533485419</v>
          </cell>
        </row>
        <row r="5672">
          <cell r="C5672">
            <v>-0.08</v>
          </cell>
          <cell r="D5672">
            <v>1.1271104216575626E-2</v>
          </cell>
        </row>
        <row r="5673">
          <cell r="C5673">
            <v>-0.27500000000000002</v>
          </cell>
          <cell r="D5673">
            <v>-0.38500000000000001</v>
          </cell>
        </row>
        <row r="5674">
          <cell r="C5674">
            <v>0.44616163372993467</v>
          </cell>
          <cell r="D5674">
            <v>0</v>
          </cell>
        </row>
        <row r="5675">
          <cell r="C5675">
            <v>0.53132482171058648</v>
          </cell>
          <cell r="D5675">
            <v>0</v>
          </cell>
        </row>
        <row r="5676">
          <cell r="C5676">
            <v>-0.06</v>
          </cell>
          <cell r="D5676">
            <v>0.87665678262710567</v>
          </cell>
        </row>
        <row r="5677">
          <cell r="C5677">
            <v>-0.27500000000000002</v>
          </cell>
          <cell r="D5677">
            <v>0</v>
          </cell>
        </row>
        <row r="5678">
          <cell r="C5678">
            <v>0.31933926939964308</v>
          </cell>
          <cell r="D5678">
            <v>0.20788804888725282</v>
          </cell>
        </row>
        <row r="5679">
          <cell r="C5679">
            <v>0.8880616068840026</v>
          </cell>
          <cell r="D5679">
            <v>1.9071614027023318</v>
          </cell>
        </row>
        <row r="5680">
          <cell r="C5680">
            <v>-0.27500000000000002</v>
          </cell>
          <cell r="D5680">
            <v>-0.27</v>
          </cell>
        </row>
        <row r="5681">
          <cell r="C5681">
            <v>-0.27500000000000002</v>
          </cell>
          <cell r="D5681">
            <v>-0.38500000000000001</v>
          </cell>
        </row>
        <row r="5682">
          <cell r="C5682">
            <v>0.46515334248542772</v>
          </cell>
          <cell r="D5682">
            <v>1.4521929621696475E-2</v>
          </cell>
        </row>
        <row r="5683">
          <cell r="C5683">
            <v>0.66872466206550607</v>
          </cell>
          <cell r="D5683">
            <v>0.94208036661148054</v>
          </cell>
        </row>
        <row r="5684">
          <cell r="C5684">
            <v>0.77921046018600459</v>
          </cell>
          <cell r="D5684">
            <v>0.34602707028388979</v>
          </cell>
        </row>
        <row r="5685">
          <cell r="C5685">
            <v>0.35672971606254589</v>
          </cell>
          <cell r="D5685">
            <v>0</v>
          </cell>
        </row>
        <row r="5686">
          <cell r="C5686">
            <v>-0.27500000000000002</v>
          </cell>
          <cell r="D5686">
            <v>0</v>
          </cell>
        </row>
        <row r="5687">
          <cell r="C5687">
            <v>0.38819723725318911</v>
          </cell>
          <cell r="D5687">
            <v>8.3297491073608398E-6</v>
          </cell>
        </row>
        <row r="5688">
          <cell r="C5688">
            <v>-0.27500000000000002</v>
          </cell>
          <cell r="D5688">
            <v>-0.38500000000000001</v>
          </cell>
        </row>
        <row r="5689">
          <cell r="C5689">
            <v>-0.03</v>
          </cell>
          <cell r="D5689">
            <v>-0.1</v>
          </cell>
        </row>
        <row r="5690">
          <cell r="C5690">
            <v>-0.27500000000000002</v>
          </cell>
          <cell r="D5690">
            <v>-0.38500000000000001</v>
          </cell>
        </row>
        <row r="5691">
          <cell r="C5691">
            <v>-0.17</v>
          </cell>
          <cell r="D5691">
            <v>0</v>
          </cell>
        </row>
        <row r="5692">
          <cell r="C5692">
            <v>0.7439655900001525</v>
          </cell>
          <cell r="D5692">
            <v>0.40877069830894475</v>
          </cell>
        </row>
        <row r="5693">
          <cell r="C5693">
            <v>-0.27500000000000002</v>
          </cell>
          <cell r="D5693">
            <v>-0.38500000000000001</v>
          </cell>
        </row>
        <row r="5694">
          <cell r="C5694">
            <v>0.48267357945442202</v>
          </cell>
          <cell r="D5694">
            <v>0</v>
          </cell>
        </row>
        <row r="5695">
          <cell r="C5695">
            <v>-0.27500000000000002</v>
          </cell>
          <cell r="D5695">
            <v>-0.38500000000000001</v>
          </cell>
        </row>
        <row r="5696">
          <cell r="C5696">
            <v>-0.09</v>
          </cell>
          <cell r="D5696">
            <v>2.1218940615653995E-2</v>
          </cell>
        </row>
        <row r="5697">
          <cell r="C5697">
            <v>-0.27500000000000002</v>
          </cell>
          <cell r="D5697">
            <v>-0.21</v>
          </cell>
        </row>
        <row r="5698">
          <cell r="C5698">
            <v>-0.27500000000000002</v>
          </cell>
          <cell r="D5698">
            <v>0.60391219258308415</v>
          </cell>
        </row>
        <row r="5699">
          <cell r="C5699">
            <v>-0.27500000000000002</v>
          </cell>
          <cell r="D5699">
            <v>-0.38500000000000001</v>
          </cell>
        </row>
        <row r="5700">
          <cell r="C5700">
            <v>-0.03</v>
          </cell>
          <cell r="D5700">
            <v>0.45217830538749704</v>
          </cell>
        </row>
        <row r="5701">
          <cell r="C5701">
            <v>-0.27500000000000002</v>
          </cell>
          <cell r="D5701">
            <v>-0.38500000000000001</v>
          </cell>
        </row>
        <row r="5702">
          <cell r="C5702">
            <v>-0.27500000000000002</v>
          </cell>
          <cell r="D5702">
            <v>-0.27</v>
          </cell>
        </row>
        <row r="5703">
          <cell r="C5703">
            <v>-0.27500000000000002</v>
          </cell>
          <cell r="D5703">
            <v>-0.38500000000000001</v>
          </cell>
        </row>
        <row r="5704">
          <cell r="C5704">
            <v>-0.27500000000000002</v>
          </cell>
          <cell r="D5704">
            <v>-0.18</v>
          </cell>
        </row>
        <row r="5705">
          <cell r="C5705">
            <v>-0.27500000000000002</v>
          </cell>
          <cell r="D5705">
            <v>-0.38500000000000001</v>
          </cell>
        </row>
        <row r="5706">
          <cell r="C5706">
            <v>-0.2</v>
          </cell>
          <cell r="D5706">
            <v>-0.27</v>
          </cell>
        </row>
        <row r="5707">
          <cell r="C5707">
            <v>-0.27500000000000002</v>
          </cell>
          <cell r="D5707">
            <v>-0.38500000000000001</v>
          </cell>
        </row>
        <row r="5708">
          <cell r="C5708">
            <v>0.37932932972908018</v>
          </cell>
          <cell r="D5708">
            <v>0</v>
          </cell>
        </row>
        <row r="5709">
          <cell r="C5709">
            <v>-0.19</v>
          </cell>
          <cell r="D5709">
            <v>1.3702467560768128</v>
          </cell>
        </row>
        <row r="5710">
          <cell r="C5710">
            <v>0.86618121862411512</v>
          </cell>
          <cell r="D5710">
            <v>0.24253072142601015</v>
          </cell>
        </row>
        <row r="5711">
          <cell r="C5711">
            <v>-0.27500000000000002</v>
          </cell>
          <cell r="D5711">
            <v>-0.38500000000000001</v>
          </cell>
        </row>
        <row r="5712">
          <cell r="C5712">
            <v>0</v>
          </cell>
          <cell r="D5712">
            <v>0</v>
          </cell>
        </row>
        <row r="5713">
          <cell r="C5713">
            <v>-0.21</v>
          </cell>
          <cell r="D5713">
            <v>2.9672116041183465E-3</v>
          </cell>
        </row>
        <row r="5714">
          <cell r="C5714">
            <v>0.73899031877517696</v>
          </cell>
          <cell r="D5714">
            <v>0</v>
          </cell>
        </row>
        <row r="5715">
          <cell r="C5715">
            <v>-0.27500000000000002</v>
          </cell>
          <cell r="D5715">
            <v>-0.15</v>
          </cell>
        </row>
        <row r="5716">
          <cell r="C5716">
            <v>-0.27500000000000002</v>
          </cell>
          <cell r="D5716">
            <v>-0.1</v>
          </cell>
        </row>
        <row r="5717">
          <cell r="C5717">
            <v>-0.27500000000000002</v>
          </cell>
          <cell r="D5717">
            <v>-0.38500000000000001</v>
          </cell>
        </row>
        <row r="5718">
          <cell r="C5718">
            <v>-0.15</v>
          </cell>
          <cell r="D5718">
            <v>0</v>
          </cell>
        </row>
        <row r="5719">
          <cell r="C5719">
            <v>0.37969141602516165</v>
          </cell>
          <cell r="D5719">
            <v>1.0450795292854309E-2</v>
          </cell>
        </row>
        <row r="5720">
          <cell r="C5720">
            <v>-0.27500000000000002</v>
          </cell>
          <cell r="D5720">
            <v>-0.25</v>
          </cell>
        </row>
        <row r="5721">
          <cell r="C5721">
            <v>2.360979247093201</v>
          </cell>
          <cell r="D5721">
            <v>1.1045356631278995</v>
          </cell>
        </row>
        <row r="5722">
          <cell r="C5722">
            <v>-0.27500000000000002</v>
          </cell>
          <cell r="D5722">
            <v>-0.38500000000000001</v>
          </cell>
        </row>
        <row r="5723">
          <cell r="C5723">
            <v>-0.27500000000000002</v>
          </cell>
          <cell r="D5723">
            <v>-0.38500000000000001</v>
          </cell>
        </row>
        <row r="5724">
          <cell r="C5724">
            <v>0.32337735295295722</v>
          </cell>
          <cell r="D5724">
            <v>4.526208341121675E-2</v>
          </cell>
        </row>
        <row r="5725">
          <cell r="C5725">
            <v>0.36722957491874708</v>
          </cell>
          <cell r="D5725">
            <v>1.2613335251808168E-2</v>
          </cell>
        </row>
        <row r="5726">
          <cell r="C5726">
            <v>0.56751611828804016</v>
          </cell>
          <cell r="D5726">
            <v>0.53033338189125068</v>
          </cell>
        </row>
        <row r="5727">
          <cell r="C5727">
            <v>-0.27500000000000002</v>
          </cell>
          <cell r="D5727">
            <v>-0.1</v>
          </cell>
        </row>
        <row r="5728">
          <cell r="C5728">
            <v>-0.27500000000000002</v>
          </cell>
          <cell r="D5728">
            <v>2.9547899961471554E-3</v>
          </cell>
        </row>
        <row r="5729">
          <cell r="C5729">
            <v>-0.08</v>
          </cell>
          <cell r="D5729">
            <v>0.42278719544410703</v>
          </cell>
        </row>
        <row r="5730">
          <cell r="C5730">
            <v>0.40368848443031313</v>
          </cell>
          <cell r="D5730">
            <v>2.5415328741073613</v>
          </cell>
        </row>
        <row r="5731">
          <cell r="C5731">
            <v>-0.27500000000000002</v>
          </cell>
          <cell r="D5731">
            <v>-0.38500000000000001</v>
          </cell>
        </row>
        <row r="5732">
          <cell r="C5732">
            <v>-0.27500000000000002</v>
          </cell>
          <cell r="D5732">
            <v>0</v>
          </cell>
        </row>
        <row r="5733">
          <cell r="C5733">
            <v>-0.27500000000000002</v>
          </cell>
          <cell r="D5733">
            <v>-0.38500000000000001</v>
          </cell>
        </row>
        <row r="5734">
          <cell r="C5734">
            <v>-0.27500000000000002</v>
          </cell>
          <cell r="D5734">
            <v>-0.38500000000000001</v>
          </cell>
        </row>
        <row r="5735">
          <cell r="C5735">
            <v>-0.1</v>
          </cell>
          <cell r="D5735">
            <v>1.4334174275398259</v>
          </cell>
        </row>
        <row r="5736">
          <cell r="C5736">
            <v>-0.27500000000000002</v>
          </cell>
          <cell r="D5736">
            <v>-0.38500000000000001</v>
          </cell>
        </row>
        <row r="5737">
          <cell r="C5737">
            <v>-0.27500000000000002</v>
          </cell>
          <cell r="D5737">
            <v>-0.16</v>
          </cell>
        </row>
        <row r="5738">
          <cell r="C5738">
            <v>-0.27500000000000002</v>
          </cell>
          <cell r="D5738">
            <v>-0.38500000000000001</v>
          </cell>
        </row>
        <row r="5739">
          <cell r="C5739">
            <v>0.49777124524116512</v>
          </cell>
          <cell r="D5739">
            <v>0</v>
          </cell>
        </row>
        <row r="5740">
          <cell r="C5740">
            <v>-0.27500000000000002</v>
          </cell>
          <cell r="D5740">
            <v>0</v>
          </cell>
        </row>
        <row r="5741">
          <cell r="C5741">
            <v>-0.27500000000000002</v>
          </cell>
          <cell r="D5741">
            <v>-0.38500000000000001</v>
          </cell>
        </row>
        <row r="5742">
          <cell r="C5742">
            <v>-0.18</v>
          </cell>
          <cell r="D5742">
            <v>0.42277349829673772</v>
          </cell>
        </row>
        <row r="5743">
          <cell r="C5743">
            <v>-0.27500000000000002</v>
          </cell>
          <cell r="D5743">
            <v>-0.38500000000000001</v>
          </cell>
        </row>
        <row r="5744">
          <cell r="C5744">
            <v>-0.27500000000000002</v>
          </cell>
          <cell r="D5744">
            <v>-0.38500000000000001</v>
          </cell>
        </row>
        <row r="5745">
          <cell r="C5745">
            <v>0.71759017705917372</v>
          </cell>
          <cell r="D5745">
            <v>0.76002482175827013</v>
          </cell>
        </row>
        <row r="5746">
          <cell r="C5746">
            <v>-0.27500000000000002</v>
          </cell>
          <cell r="D5746">
            <v>-0.38500000000000001</v>
          </cell>
        </row>
        <row r="5747">
          <cell r="C5747">
            <v>-0.27500000000000002</v>
          </cell>
          <cell r="D5747">
            <v>-0.38500000000000001</v>
          </cell>
        </row>
        <row r="5748">
          <cell r="C5748">
            <v>0.37253496050834656</v>
          </cell>
          <cell r="D5748">
            <v>1.5479298710823055</v>
          </cell>
        </row>
        <row r="5749">
          <cell r="C5749">
            <v>-0.27500000000000002</v>
          </cell>
          <cell r="D5749">
            <v>-0.38500000000000001</v>
          </cell>
        </row>
        <row r="5750">
          <cell r="C5750">
            <v>-0.2</v>
          </cell>
          <cell r="D5750">
            <v>0.15040156245231631</v>
          </cell>
        </row>
        <row r="5751">
          <cell r="C5751">
            <v>-0.27500000000000002</v>
          </cell>
          <cell r="D5751">
            <v>-0.21</v>
          </cell>
        </row>
        <row r="5752">
          <cell r="C5752">
            <v>-0.26</v>
          </cell>
          <cell r="D5752">
            <v>0</v>
          </cell>
        </row>
        <row r="5753">
          <cell r="C5753">
            <v>-0.27500000000000002</v>
          </cell>
          <cell r="D5753">
            <v>-0.2</v>
          </cell>
        </row>
        <row r="5754">
          <cell r="C5754">
            <v>-0.27500000000000002</v>
          </cell>
          <cell r="D5754">
            <v>-0.22</v>
          </cell>
        </row>
        <row r="5755">
          <cell r="C5755">
            <v>-0.27500000000000002</v>
          </cell>
          <cell r="D5755">
            <v>-0.38500000000000001</v>
          </cell>
        </row>
        <row r="5756">
          <cell r="C5756">
            <v>-0.22</v>
          </cell>
          <cell r="D5756">
            <v>-0.17</v>
          </cell>
        </row>
        <row r="5757">
          <cell r="C5757">
            <v>-0.04</v>
          </cell>
          <cell r="D5757">
            <v>8.8967230916023279E-2</v>
          </cell>
        </row>
        <row r="5758">
          <cell r="C5758">
            <v>-0.09</v>
          </cell>
          <cell r="D5758">
            <v>0.39312563538551326</v>
          </cell>
        </row>
        <row r="5759">
          <cell r="C5759">
            <v>-0.27500000000000002</v>
          </cell>
          <cell r="D5759">
            <v>-0.38500000000000001</v>
          </cell>
        </row>
        <row r="5760">
          <cell r="C5760">
            <v>-0.27500000000000002</v>
          </cell>
          <cell r="D5760">
            <v>-0.38500000000000001</v>
          </cell>
        </row>
        <row r="5761">
          <cell r="C5761">
            <v>-0.27500000000000002</v>
          </cell>
          <cell r="D5761">
            <v>-0.27</v>
          </cell>
        </row>
        <row r="5762">
          <cell r="C5762">
            <v>-0.27500000000000002</v>
          </cell>
          <cell r="D5762">
            <v>-0.38500000000000001</v>
          </cell>
        </row>
        <row r="5763">
          <cell r="C5763">
            <v>-0.27500000000000002</v>
          </cell>
          <cell r="D5763">
            <v>-0.38500000000000001</v>
          </cell>
        </row>
        <row r="5764">
          <cell r="C5764">
            <v>0</v>
          </cell>
          <cell r="D5764">
            <v>0</v>
          </cell>
        </row>
        <row r="5765">
          <cell r="C5765">
            <v>-0.27500000000000002</v>
          </cell>
          <cell r="D5765">
            <v>-0.38500000000000001</v>
          </cell>
        </row>
        <row r="5766">
          <cell r="C5766">
            <v>-0.27500000000000002</v>
          </cell>
          <cell r="D5766">
            <v>-7.0000000000000007E-2</v>
          </cell>
        </row>
        <row r="5767">
          <cell r="C5767">
            <v>-0.05</v>
          </cell>
          <cell r="D5767">
            <v>1.0516150593757632</v>
          </cell>
        </row>
        <row r="5768">
          <cell r="C5768">
            <v>-0.27500000000000002</v>
          </cell>
          <cell r="D5768">
            <v>-0.03</v>
          </cell>
        </row>
        <row r="5769">
          <cell r="C5769">
            <v>-0.27500000000000002</v>
          </cell>
          <cell r="D5769">
            <v>-0.38500000000000001</v>
          </cell>
        </row>
        <row r="5770">
          <cell r="C5770">
            <v>0.65452396273612978</v>
          </cell>
          <cell r="D5770">
            <v>0</v>
          </cell>
        </row>
        <row r="5771">
          <cell r="C5771">
            <v>0.38728602528572087</v>
          </cell>
          <cell r="D5771">
            <v>0.90828689336776747</v>
          </cell>
        </row>
        <row r="5772">
          <cell r="C5772">
            <v>-0.27500000000000002</v>
          </cell>
          <cell r="D5772">
            <v>-0.27</v>
          </cell>
        </row>
        <row r="5773">
          <cell r="C5773">
            <v>-0.02</v>
          </cell>
          <cell r="D5773">
            <v>0.62722681164741534</v>
          </cell>
        </row>
        <row r="5774">
          <cell r="C5774">
            <v>-0.27500000000000002</v>
          </cell>
          <cell r="D5774">
            <v>-0.08</v>
          </cell>
        </row>
        <row r="5775">
          <cell r="C5775">
            <v>-0.27500000000000002</v>
          </cell>
          <cell r="D5775">
            <v>0</v>
          </cell>
        </row>
        <row r="5776">
          <cell r="C5776">
            <v>-0.11</v>
          </cell>
          <cell r="D5776">
            <v>0</v>
          </cell>
        </row>
        <row r="5777">
          <cell r="C5777">
            <v>0.70375102758407571</v>
          </cell>
          <cell r="D5777">
            <v>0.69297059774398817</v>
          </cell>
        </row>
        <row r="5778">
          <cell r="C5778">
            <v>0.43994305729866023</v>
          </cell>
          <cell r="D5778">
            <v>0</v>
          </cell>
        </row>
        <row r="5779">
          <cell r="C5779">
            <v>-0.27500000000000002</v>
          </cell>
          <cell r="D5779">
            <v>-0.38500000000000001</v>
          </cell>
        </row>
        <row r="5780">
          <cell r="C5780">
            <v>-0.05</v>
          </cell>
          <cell r="D5780">
            <v>0.19100133776664729</v>
          </cell>
        </row>
        <row r="5781">
          <cell r="C5781">
            <v>-0.27500000000000002</v>
          </cell>
          <cell r="D5781">
            <v>-0.38500000000000001</v>
          </cell>
        </row>
        <row r="5782">
          <cell r="C5782">
            <v>-0.27500000000000002</v>
          </cell>
          <cell r="D5782">
            <v>-0.38500000000000001</v>
          </cell>
        </row>
        <row r="5783">
          <cell r="C5783">
            <v>0.53178400397300718</v>
          </cell>
          <cell r="D5783">
            <v>1.6020217537879945E-2</v>
          </cell>
        </row>
        <row r="5784">
          <cell r="C5784">
            <v>-0.14000000000000001</v>
          </cell>
          <cell r="D5784">
            <v>1.0096599459648135</v>
          </cell>
        </row>
        <row r="5785">
          <cell r="C5785">
            <v>4.6075392246246345</v>
          </cell>
          <cell r="D5785">
            <v>4.078394961357116</v>
          </cell>
        </row>
        <row r="5786">
          <cell r="C5786">
            <v>-0.27500000000000002</v>
          </cell>
          <cell r="D5786">
            <v>-0.38500000000000001</v>
          </cell>
        </row>
        <row r="5787">
          <cell r="C5787">
            <v>-0.27500000000000002</v>
          </cell>
          <cell r="D5787">
            <v>-0.13</v>
          </cell>
        </row>
        <row r="5788">
          <cell r="C5788">
            <v>-0.27500000000000002</v>
          </cell>
          <cell r="D5788">
            <v>-0.38500000000000001</v>
          </cell>
        </row>
        <row r="5789">
          <cell r="C5789">
            <v>0.69818567037582402</v>
          </cell>
          <cell r="D5789">
            <v>3.1669911742210385E-2</v>
          </cell>
        </row>
        <row r="5790">
          <cell r="C5790">
            <v>0.67831084132194519</v>
          </cell>
          <cell r="D5790">
            <v>0</v>
          </cell>
        </row>
        <row r="5791">
          <cell r="C5791">
            <v>0.45861557126045216</v>
          </cell>
          <cell r="D5791">
            <v>1.5794709324836731E-2</v>
          </cell>
        </row>
        <row r="5792">
          <cell r="C5792">
            <v>-0.27500000000000002</v>
          </cell>
          <cell r="D5792">
            <v>-0.17</v>
          </cell>
        </row>
        <row r="5793">
          <cell r="C5793">
            <v>1.0705586791038513</v>
          </cell>
          <cell r="D5793">
            <v>0.42506734728813178</v>
          </cell>
        </row>
        <row r="5794">
          <cell r="C5794">
            <v>0.39876196980476375</v>
          </cell>
          <cell r="D5794">
            <v>0</v>
          </cell>
        </row>
        <row r="5795">
          <cell r="C5795">
            <v>-0.27500000000000002</v>
          </cell>
          <cell r="D5795">
            <v>-0.38500000000000001</v>
          </cell>
        </row>
        <row r="5796">
          <cell r="C5796">
            <v>0.2450403153896332</v>
          </cell>
          <cell r="D5796">
            <v>0</v>
          </cell>
        </row>
        <row r="5797">
          <cell r="C5797">
            <v>0.39179589152336125</v>
          </cell>
          <cell r="D5797">
            <v>0</v>
          </cell>
        </row>
        <row r="5798">
          <cell r="C5798">
            <v>-0.1</v>
          </cell>
          <cell r="D5798">
            <v>-0.05</v>
          </cell>
        </row>
        <row r="5799">
          <cell r="C5799">
            <v>0.34152484536170968</v>
          </cell>
          <cell r="D5799">
            <v>0</v>
          </cell>
        </row>
        <row r="5800">
          <cell r="C5800">
            <v>-0.27500000000000002</v>
          </cell>
          <cell r="D5800">
            <v>-0.38500000000000001</v>
          </cell>
        </row>
        <row r="5801">
          <cell r="C5801">
            <v>0.80913830995559688</v>
          </cell>
          <cell r="D5801">
            <v>0</v>
          </cell>
        </row>
        <row r="5802">
          <cell r="C5802">
            <v>-0.22</v>
          </cell>
          <cell r="D5802">
            <v>0</v>
          </cell>
        </row>
        <row r="5803">
          <cell r="C5803">
            <v>-0.27500000000000002</v>
          </cell>
          <cell r="D5803">
            <v>-0.38500000000000001</v>
          </cell>
        </row>
        <row r="5804">
          <cell r="C5804">
            <v>0.72616451978683494</v>
          </cell>
          <cell r="D5804">
            <v>3.8515362143516529E-2</v>
          </cell>
        </row>
        <row r="5805">
          <cell r="C5805">
            <v>-0.27</v>
          </cell>
          <cell r="D5805">
            <v>0</v>
          </cell>
        </row>
        <row r="5806">
          <cell r="C5806">
            <v>-0.27500000000000002</v>
          </cell>
          <cell r="D5806">
            <v>-0.38500000000000001</v>
          </cell>
        </row>
        <row r="5807">
          <cell r="C5807">
            <v>-0.27500000000000002</v>
          </cell>
          <cell r="D5807">
            <v>-7.0000000000000007E-2</v>
          </cell>
        </row>
        <row r="5808">
          <cell r="C5808">
            <v>-0.27500000000000002</v>
          </cell>
          <cell r="D5808">
            <v>1.072835910320282</v>
          </cell>
        </row>
        <row r="5809">
          <cell r="C5809">
            <v>0.14261922240257263</v>
          </cell>
          <cell r="D5809">
            <v>0</v>
          </cell>
        </row>
        <row r="5810">
          <cell r="C5810">
            <v>-0.23</v>
          </cell>
          <cell r="D5810">
            <v>5.401960325241089</v>
          </cell>
        </row>
        <row r="5811">
          <cell r="C5811">
            <v>1.0683783411979679</v>
          </cell>
          <cell r="D5811">
            <v>1.6511643052101137</v>
          </cell>
        </row>
        <row r="5812">
          <cell r="C5812">
            <v>-0.27500000000000002</v>
          </cell>
          <cell r="D5812">
            <v>-0.38500000000000001</v>
          </cell>
        </row>
        <row r="5813">
          <cell r="C5813">
            <v>-0.03</v>
          </cell>
          <cell r="D5813">
            <v>0.45244477391242977</v>
          </cell>
        </row>
        <row r="5814">
          <cell r="C5814">
            <v>-0.27500000000000002</v>
          </cell>
          <cell r="D5814">
            <v>-0.38500000000000001</v>
          </cell>
        </row>
        <row r="5815">
          <cell r="C5815">
            <v>-0.27500000000000002</v>
          </cell>
          <cell r="D5815">
            <v>-0.13</v>
          </cell>
        </row>
        <row r="5816">
          <cell r="C5816">
            <v>-0.11</v>
          </cell>
          <cell r="D5816">
            <v>0</v>
          </cell>
        </row>
        <row r="5817">
          <cell r="C5817">
            <v>-0.27500000000000002</v>
          </cell>
          <cell r="D5817">
            <v>-0.13</v>
          </cell>
        </row>
        <row r="5818">
          <cell r="C5818">
            <v>-0.27500000000000002</v>
          </cell>
          <cell r="D5818">
            <v>-0.38500000000000001</v>
          </cell>
        </row>
        <row r="5819">
          <cell r="C5819">
            <v>0.53544579148292537</v>
          </cell>
          <cell r="D5819">
            <v>0</v>
          </cell>
        </row>
        <row r="5820">
          <cell r="C5820">
            <v>0.49303092360496525</v>
          </cell>
          <cell r="D5820">
            <v>3.203524649143219E-2</v>
          </cell>
        </row>
        <row r="5821">
          <cell r="C5821">
            <v>0.28888711333274841</v>
          </cell>
          <cell r="D5821">
            <v>0</v>
          </cell>
        </row>
        <row r="5822">
          <cell r="C5822">
            <v>-0.27500000000000002</v>
          </cell>
          <cell r="D5822">
            <v>-0.38500000000000001</v>
          </cell>
        </row>
        <row r="5823">
          <cell r="C5823">
            <v>0.36993140578269967</v>
          </cell>
          <cell r="D5823">
            <v>5.465097129344941E-2</v>
          </cell>
        </row>
        <row r="5824">
          <cell r="C5824">
            <v>-0.27500000000000002</v>
          </cell>
          <cell r="D5824">
            <v>-0.13</v>
          </cell>
        </row>
        <row r="5825">
          <cell r="C5825">
            <v>0.25467697978019721</v>
          </cell>
          <cell r="D5825">
            <v>0.20920751690864567</v>
          </cell>
        </row>
        <row r="5826">
          <cell r="C5826">
            <v>0.75030983686447139</v>
          </cell>
          <cell r="D5826">
            <v>0.27074955105781551</v>
          </cell>
        </row>
        <row r="5827">
          <cell r="C5827">
            <v>-0.27500000000000002</v>
          </cell>
          <cell r="D5827">
            <v>-0.38500000000000001</v>
          </cell>
        </row>
        <row r="5828">
          <cell r="C5828">
            <v>-0.27500000000000002</v>
          </cell>
          <cell r="D5828">
            <v>-0.38500000000000001</v>
          </cell>
        </row>
        <row r="5829">
          <cell r="C5829">
            <v>-0.27500000000000002</v>
          </cell>
          <cell r="D5829">
            <v>0.35710973143577585</v>
          </cell>
        </row>
        <row r="5830">
          <cell r="C5830">
            <v>-0.27500000000000002</v>
          </cell>
          <cell r="D5830">
            <v>-0.21</v>
          </cell>
        </row>
        <row r="5831">
          <cell r="C5831">
            <v>-0.09</v>
          </cell>
          <cell r="D5831">
            <v>4.5907530188560489E-2</v>
          </cell>
        </row>
        <row r="5832">
          <cell r="C5832">
            <v>-0.27500000000000002</v>
          </cell>
          <cell r="D5832">
            <v>-0.38500000000000001</v>
          </cell>
        </row>
        <row r="5833">
          <cell r="C5833">
            <v>-0.27500000000000002</v>
          </cell>
          <cell r="D5833">
            <v>-0.38500000000000001</v>
          </cell>
        </row>
        <row r="5834">
          <cell r="C5834">
            <v>0.76415778398513812</v>
          </cell>
          <cell r="D5834">
            <v>6.5990450978279103E-2</v>
          </cell>
        </row>
        <row r="5835">
          <cell r="C5835">
            <v>0.38170958161354063</v>
          </cell>
          <cell r="D5835">
            <v>0.50129973292350771</v>
          </cell>
        </row>
        <row r="5836">
          <cell r="C5836">
            <v>-0.27500000000000002</v>
          </cell>
          <cell r="D5836">
            <v>-0.38500000000000001</v>
          </cell>
        </row>
        <row r="5837">
          <cell r="C5837">
            <v>0.37406080365180971</v>
          </cell>
          <cell r="D5837">
            <v>1.9951162099838253</v>
          </cell>
        </row>
        <row r="5838">
          <cell r="C5838">
            <v>-0.27500000000000002</v>
          </cell>
          <cell r="D5838">
            <v>-0.19</v>
          </cell>
        </row>
        <row r="5839">
          <cell r="C5839">
            <v>0.35560559630393995</v>
          </cell>
          <cell r="D5839">
            <v>5.1878611087799085</v>
          </cell>
        </row>
        <row r="5840">
          <cell r="C5840">
            <v>-0.2</v>
          </cell>
          <cell r="D5840">
            <v>1.0802665352821351E-2</v>
          </cell>
        </row>
        <row r="5841">
          <cell r="C5841">
            <v>-0.08</v>
          </cell>
          <cell r="D5841">
            <v>2.420468032360077E-2</v>
          </cell>
        </row>
        <row r="5842">
          <cell r="C5842">
            <v>0.34079679846763611</v>
          </cell>
          <cell r="D5842">
            <v>8.6888760328292861E-3</v>
          </cell>
        </row>
        <row r="5843">
          <cell r="C5843">
            <v>-0.27500000000000002</v>
          </cell>
          <cell r="D5843">
            <v>-0.21</v>
          </cell>
        </row>
        <row r="5844">
          <cell r="C5844">
            <v>0.62850748896598818</v>
          </cell>
          <cell r="D5844">
            <v>0</v>
          </cell>
        </row>
        <row r="5845">
          <cell r="C5845">
            <v>0.41936019062995911</v>
          </cell>
          <cell r="D5845">
            <v>0</v>
          </cell>
        </row>
        <row r="5846">
          <cell r="C5846">
            <v>0.37859120965003978</v>
          </cell>
          <cell r="D5846">
            <v>0.66323983073234571</v>
          </cell>
        </row>
        <row r="5847">
          <cell r="C5847">
            <v>0.73791502714157109</v>
          </cell>
          <cell r="D5847">
            <v>0</v>
          </cell>
        </row>
        <row r="5848">
          <cell r="C5848">
            <v>3.3610940217971805</v>
          </cell>
          <cell r="D5848">
            <v>0.74480901956558232</v>
          </cell>
        </row>
        <row r="5849">
          <cell r="C5849">
            <v>-0.02</v>
          </cell>
          <cell r="D5849">
            <v>-0.02</v>
          </cell>
        </row>
        <row r="5850">
          <cell r="C5850">
            <v>0.38069694638252249</v>
          </cell>
          <cell r="D5850">
            <v>0</v>
          </cell>
        </row>
        <row r="5851">
          <cell r="C5851">
            <v>0.39475013613700871</v>
          </cell>
          <cell r="D5851">
            <v>3.2442714452743528</v>
          </cell>
        </row>
        <row r="5852">
          <cell r="C5852">
            <v>0.42347418665885928</v>
          </cell>
          <cell r="D5852">
            <v>8.3739373087882998E-2</v>
          </cell>
        </row>
        <row r="5853">
          <cell r="C5853">
            <v>0.4424319446086884</v>
          </cell>
          <cell r="D5853">
            <v>1.4289948344230655E-2</v>
          </cell>
        </row>
        <row r="5854">
          <cell r="C5854">
            <v>-0.18</v>
          </cell>
          <cell r="D5854">
            <v>0</v>
          </cell>
        </row>
        <row r="5855">
          <cell r="C5855">
            <v>0.82850865125656115</v>
          </cell>
          <cell r="D5855">
            <v>1.308483111858368</v>
          </cell>
        </row>
        <row r="5856">
          <cell r="C5856">
            <v>-0.2</v>
          </cell>
          <cell r="D5856">
            <v>2.5799927115440373E-2</v>
          </cell>
        </row>
        <row r="5857">
          <cell r="C5857">
            <v>0.43508878350257874</v>
          </cell>
          <cell r="D5857">
            <v>2.7313560247421266E-3</v>
          </cell>
        </row>
        <row r="5858">
          <cell r="C5858">
            <v>-0.27500000000000002</v>
          </cell>
          <cell r="D5858">
            <v>-0.38500000000000001</v>
          </cell>
        </row>
        <row r="5859">
          <cell r="C5859">
            <v>-0.27500000000000002</v>
          </cell>
          <cell r="D5859">
            <v>-0.38500000000000001</v>
          </cell>
        </row>
        <row r="5860">
          <cell r="C5860">
            <v>-0.27500000000000002</v>
          </cell>
          <cell r="D5860">
            <v>-0.38500000000000001</v>
          </cell>
        </row>
        <row r="5861">
          <cell r="C5861">
            <v>-0.27500000000000002</v>
          </cell>
          <cell r="D5861">
            <v>0.21667293906211851</v>
          </cell>
        </row>
        <row r="5862">
          <cell r="C5862">
            <v>-0.27500000000000002</v>
          </cell>
          <cell r="D5862">
            <v>-0.38500000000000001</v>
          </cell>
        </row>
        <row r="5863">
          <cell r="C5863">
            <v>-0.27500000000000002</v>
          </cell>
          <cell r="D5863">
            <v>-0.19</v>
          </cell>
        </row>
        <row r="5864">
          <cell r="C5864">
            <v>0.52608595490455634</v>
          </cell>
          <cell r="D5864">
            <v>0.60780598521232609</v>
          </cell>
        </row>
        <row r="5865">
          <cell r="C5865">
            <v>-0.16</v>
          </cell>
          <cell r="D5865">
            <v>1.0512604832649231</v>
          </cell>
        </row>
        <row r="5866">
          <cell r="C5866">
            <v>-0.08</v>
          </cell>
          <cell r="D5866">
            <v>1.0341188549995421</v>
          </cell>
        </row>
        <row r="5867">
          <cell r="C5867">
            <v>0.52422446608543394</v>
          </cell>
          <cell r="D5867">
            <v>1.0041001439094546E-2</v>
          </cell>
        </row>
        <row r="5868">
          <cell r="C5868">
            <v>-0.27500000000000002</v>
          </cell>
          <cell r="D5868">
            <v>-0.38500000000000001</v>
          </cell>
        </row>
        <row r="5869">
          <cell r="C5869">
            <v>-0.1</v>
          </cell>
          <cell r="D5869">
            <v>0</v>
          </cell>
        </row>
        <row r="5870">
          <cell r="C5870">
            <v>-0.27500000000000002</v>
          </cell>
          <cell r="D5870">
            <v>-0.38500000000000001</v>
          </cell>
        </row>
        <row r="5871">
          <cell r="C5871">
            <v>-0.16</v>
          </cell>
          <cell r="D5871">
            <v>0</v>
          </cell>
        </row>
        <row r="5872">
          <cell r="C5872">
            <v>0.32283815741539013</v>
          </cell>
          <cell r="D5872">
            <v>0</v>
          </cell>
        </row>
        <row r="5873">
          <cell r="C5873">
            <v>0.8061887145042419</v>
          </cell>
          <cell r="D5873">
            <v>0</v>
          </cell>
        </row>
        <row r="5874">
          <cell r="C5874">
            <v>-0.27500000000000002</v>
          </cell>
          <cell r="D5874">
            <v>-0.38500000000000001</v>
          </cell>
        </row>
        <row r="5875">
          <cell r="C5875">
            <v>0.47510158419609072</v>
          </cell>
          <cell r="D5875">
            <v>6.0815390944480893E-2</v>
          </cell>
        </row>
        <row r="5876">
          <cell r="C5876">
            <v>-0.27500000000000002</v>
          </cell>
          <cell r="D5876">
            <v>-0.38500000000000001</v>
          </cell>
        </row>
        <row r="5877">
          <cell r="C5877">
            <v>-0.27500000000000002</v>
          </cell>
          <cell r="D5877">
            <v>-0.38500000000000001</v>
          </cell>
        </row>
        <row r="5878">
          <cell r="C5878">
            <v>0.32542881369590759</v>
          </cell>
          <cell r="D5878">
            <v>0</v>
          </cell>
        </row>
        <row r="5879">
          <cell r="C5879">
            <v>-0.02</v>
          </cell>
          <cell r="D5879">
            <v>0</v>
          </cell>
        </row>
        <row r="5880">
          <cell r="C5880">
            <v>-0.06</v>
          </cell>
          <cell r="D5880">
            <v>-0.08</v>
          </cell>
        </row>
        <row r="5881">
          <cell r="C5881">
            <v>-0.22</v>
          </cell>
          <cell r="D5881">
            <v>2.4166382074356085</v>
          </cell>
        </row>
        <row r="5882">
          <cell r="C5882">
            <v>-0.27500000000000002</v>
          </cell>
          <cell r="D5882">
            <v>-0.09</v>
          </cell>
        </row>
        <row r="5883">
          <cell r="C5883">
            <v>-0.27500000000000002</v>
          </cell>
          <cell r="D5883">
            <v>-0.38500000000000001</v>
          </cell>
        </row>
        <row r="5884">
          <cell r="C5884">
            <v>-0.27500000000000002</v>
          </cell>
          <cell r="D5884">
            <v>-0.38500000000000001</v>
          </cell>
        </row>
        <row r="5885">
          <cell r="C5885">
            <v>-0.27500000000000002</v>
          </cell>
          <cell r="D5885">
            <v>-0.38500000000000001</v>
          </cell>
        </row>
        <row r="5886">
          <cell r="C5886">
            <v>-0.27500000000000002</v>
          </cell>
          <cell r="D5886">
            <v>0.29337990880012521</v>
          </cell>
        </row>
        <row r="5887">
          <cell r="C5887">
            <v>-0.27500000000000002</v>
          </cell>
          <cell r="D5887">
            <v>-0.38500000000000001</v>
          </cell>
        </row>
        <row r="5888">
          <cell r="C5888">
            <v>-0.27500000000000002</v>
          </cell>
          <cell r="D5888">
            <v>-0.38500000000000001</v>
          </cell>
        </row>
        <row r="5889">
          <cell r="C5889">
            <v>-0.27500000000000002</v>
          </cell>
          <cell r="D5889">
            <v>-0.05</v>
          </cell>
        </row>
        <row r="5890">
          <cell r="C5890">
            <v>-0.27500000000000002</v>
          </cell>
          <cell r="D5890">
            <v>-0.26</v>
          </cell>
        </row>
        <row r="5891">
          <cell r="C5891">
            <v>-0.27500000000000002</v>
          </cell>
          <cell r="D5891">
            <v>-0.38500000000000001</v>
          </cell>
        </row>
        <row r="5892">
          <cell r="C5892">
            <v>-0.27500000000000002</v>
          </cell>
          <cell r="D5892">
            <v>-0.38500000000000001</v>
          </cell>
        </row>
        <row r="5893">
          <cell r="C5893">
            <v>-0.27500000000000002</v>
          </cell>
          <cell r="D5893">
            <v>9.9422663450241117E-3</v>
          </cell>
        </row>
        <row r="5894">
          <cell r="C5894">
            <v>-0.06</v>
          </cell>
          <cell r="D5894">
            <v>0</v>
          </cell>
        </row>
        <row r="5895">
          <cell r="C5895">
            <v>-0.27500000000000002</v>
          </cell>
          <cell r="D5895">
            <v>-0.38500000000000001</v>
          </cell>
        </row>
        <row r="5896">
          <cell r="C5896">
            <v>-0.27500000000000002</v>
          </cell>
          <cell r="D5896">
            <v>-0.38500000000000001</v>
          </cell>
        </row>
        <row r="5897">
          <cell r="C5897">
            <v>-0.27500000000000002</v>
          </cell>
          <cell r="D5897">
            <v>-0.38500000000000001</v>
          </cell>
        </row>
        <row r="5898">
          <cell r="C5898">
            <v>1.4188631653785706</v>
          </cell>
          <cell r="D5898">
            <v>0.94296046495437613</v>
          </cell>
        </row>
        <row r="5899">
          <cell r="C5899">
            <v>-0.27500000000000002</v>
          </cell>
          <cell r="D5899">
            <v>-0.38500000000000001</v>
          </cell>
        </row>
        <row r="5900">
          <cell r="C5900">
            <v>-0.27500000000000002</v>
          </cell>
          <cell r="D5900">
            <v>-0.38500000000000001</v>
          </cell>
        </row>
        <row r="5901">
          <cell r="C5901">
            <v>0.27621721625328066</v>
          </cell>
          <cell r="D5901">
            <v>0</v>
          </cell>
        </row>
        <row r="5902">
          <cell r="C5902">
            <v>-0.27500000000000002</v>
          </cell>
          <cell r="D5902">
            <v>-0.38500000000000001</v>
          </cell>
        </row>
        <row r="5903">
          <cell r="C5903">
            <v>0.48047496676445001</v>
          </cell>
          <cell r="D5903">
            <v>0</v>
          </cell>
        </row>
        <row r="5904">
          <cell r="C5904">
            <v>0.44582371115684505</v>
          </cell>
          <cell r="D5904">
            <v>0</v>
          </cell>
        </row>
        <row r="5905">
          <cell r="C5905">
            <v>-0.04</v>
          </cell>
          <cell r="D5905">
            <v>0.78493505716323853</v>
          </cell>
        </row>
        <row r="5906">
          <cell r="C5906">
            <v>-0.18</v>
          </cell>
          <cell r="D5906">
            <v>8.4141334891319294E-2</v>
          </cell>
        </row>
        <row r="5907">
          <cell r="C5907">
            <v>0.2573289215564728</v>
          </cell>
          <cell r="D5907">
            <v>7.7960494160652163E-2</v>
          </cell>
        </row>
        <row r="5908">
          <cell r="C5908">
            <v>0.45429188609123228</v>
          </cell>
          <cell r="D5908">
            <v>0</v>
          </cell>
        </row>
        <row r="5909">
          <cell r="C5909">
            <v>-0.27500000000000002</v>
          </cell>
          <cell r="D5909">
            <v>8.639039099216464E-2</v>
          </cell>
        </row>
        <row r="5910">
          <cell r="C5910">
            <v>-0.27500000000000002</v>
          </cell>
          <cell r="D5910">
            <v>-0.38500000000000001</v>
          </cell>
        </row>
        <row r="5911">
          <cell r="C5911">
            <v>-0.27500000000000002</v>
          </cell>
          <cell r="D5911">
            <v>-0.38500000000000001</v>
          </cell>
        </row>
        <row r="5912">
          <cell r="C5912">
            <v>1.6010324120521546</v>
          </cell>
          <cell r="D5912">
            <v>1.1061201691627505</v>
          </cell>
        </row>
        <row r="5913">
          <cell r="C5913">
            <v>-0.27500000000000002</v>
          </cell>
          <cell r="D5913">
            <v>-0.38500000000000001</v>
          </cell>
        </row>
        <row r="5914">
          <cell r="C5914">
            <v>-0.27500000000000002</v>
          </cell>
          <cell r="D5914">
            <v>-0.23</v>
          </cell>
        </row>
        <row r="5915">
          <cell r="C5915">
            <v>-0.27500000000000002</v>
          </cell>
          <cell r="D5915">
            <v>-0.38500000000000001</v>
          </cell>
        </row>
        <row r="5916">
          <cell r="C5916">
            <v>-0.27500000000000002</v>
          </cell>
          <cell r="D5916">
            <v>-0.38500000000000001</v>
          </cell>
        </row>
        <row r="5917">
          <cell r="C5917">
            <v>-0.27500000000000002</v>
          </cell>
          <cell r="D5917">
            <v>-0.38500000000000001</v>
          </cell>
        </row>
        <row r="5918">
          <cell r="C5918">
            <v>-0.27500000000000002</v>
          </cell>
          <cell r="D5918">
            <v>-0.22</v>
          </cell>
        </row>
        <row r="5919">
          <cell r="C5919">
            <v>0.14633719325065617</v>
          </cell>
          <cell r="D5919">
            <v>0</v>
          </cell>
        </row>
        <row r="5920">
          <cell r="C5920">
            <v>-0.27500000000000002</v>
          </cell>
          <cell r="D5920">
            <v>-0.38500000000000001</v>
          </cell>
        </row>
        <row r="5921">
          <cell r="C5921">
            <v>-0.11</v>
          </cell>
          <cell r="D5921">
            <v>0.44552353024482716</v>
          </cell>
        </row>
        <row r="5922">
          <cell r="C5922">
            <v>-0.2</v>
          </cell>
          <cell r="D5922">
            <v>1.2210941195487977</v>
          </cell>
        </row>
        <row r="5923">
          <cell r="C5923">
            <v>-0.27500000000000002</v>
          </cell>
          <cell r="D5923">
            <v>-0.38500000000000001</v>
          </cell>
        </row>
        <row r="5924">
          <cell r="C5924">
            <v>-0.27500000000000002</v>
          </cell>
          <cell r="D5924">
            <v>-0.38500000000000001</v>
          </cell>
        </row>
        <row r="5925">
          <cell r="C5925">
            <v>1.0759025216102602</v>
          </cell>
          <cell r="D5925">
            <v>0.19190632700920104</v>
          </cell>
        </row>
        <row r="5926">
          <cell r="C5926">
            <v>0.35744130015373232</v>
          </cell>
          <cell r="D5926">
            <v>0</v>
          </cell>
        </row>
        <row r="5927">
          <cell r="C5927">
            <v>-0.27500000000000002</v>
          </cell>
          <cell r="D5927">
            <v>-0.06</v>
          </cell>
        </row>
        <row r="5928">
          <cell r="C5928">
            <v>0.34204309582710268</v>
          </cell>
          <cell r="D5928">
            <v>0</v>
          </cell>
        </row>
        <row r="5929">
          <cell r="C5929">
            <v>0.25049982666969295</v>
          </cell>
          <cell r="D5929">
            <v>0</v>
          </cell>
        </row>
        <row r="5930">
          <cell r="C5930">
            <v>0.67241023182868953</v>
          </cell>
          <cell r="D5930">
            <v>0.31411971449851994</v>
          </cell>
        </row>
        <row r="5931">
          <cell r="C5931">
            <v>-0.13</v>
          </cell>
          <cell r="D5931">
            <v>2.9430684804916383</v>
          </cell>
        </row>
        <row r="5932">
          <cell r="C5932">
            <v>-0.27500000000000002</v>
          </cell>
          <cell r="D5932">
            <v>-0.27</v>
          </cell>
        </row>
        <row r="5933">
          <cell r="C5933">
            <v>-0.13</v>
          </cell>
          <cell r="D5933">
            <v>0.40800489783287053</v>
          </cell>
        </row>
        <row r="5934">
          <cell r="C5934">
            <v>-0.27500000000000002</v>
          </cell>
          <cell r="D5934">
            <v>-0.38500000000000001</v>
          </cell>
        </row>
        <row r="5935">
          <cell r="C5935">
            <v>0.44379308819770813</v>
          </cell>
          <cell r="D5935">
            <v>0.32943800091743469</v>
          </cell>
        </row>
        <row r="5936">
          <cell r="C5936">
            <v>-0.21</v>
          </cell>
          <cell r="D5936">
            <v>6.0371848940849293E-2</v>
          </cell>
        </row>
        <row r="5937">
          <cell r="C5937">
            <v>0.66710706353187554</v>
          </cell>
          <cell r="D5937">
            <v>0.26735425591468809</v>
          </cell>
        </row>
        <row r="5938">
          <cell r="C5938">
            <v>0.58366208672523501</v>
          </cell>
          <cell r="D5938">
            <v>0</v>
          </cell>
        </row>
        <row r="5939">
          <cell r="C5939">
            <v>-0.27500000000000002</v>
          </cell>
          <cell r="D5939">
            <v>-0.38500000000000001</v>
          </cell>
        </row>
        <row r="5940">
          <cell r="C5940">
            <v>-0.27500000000000002</v>
          </cell>
          <cell r="D5940">
            <v>-0.38500000000000001</v>
          </cell>
        </row>
        <row r="5941">
          <cell r="C5941">
            <v>2.8437865495681764</v>
          </cell>
          <cell r="D5941">
            <v>2.0317600488662722</v>
          </cell>
        </row>
        <row r="5942">
          <cell r="C5942">
            <v>-0.11</v>
          </cell>
          <cell r="D5942">
            <v>-7.0000000000000007E-2</v>
          </cell>
        </row>
        <row r="5943">
          <cell r="C5943">
            <v>0.68418067097663871</v>
          </cell>
          <cell r="D5943">
            <v>0.54150199294090284</v>
          </cell>
        </row>
        <row r="5944">
          <cell r="C5944">
            <v>-0.27500000000000002</v>
          </cell>
          <cell r="D5944">
            <v>-0.38500000000000001</v>
          </cell>
        </row>
        <row r="5945">
          <cell r="C5945">
            <v>0.46047770380973818</v>
          </cell>
          <cell r="D5945">
            <v>1.1267938971519469</v>
          </cell>
        </row>
        <row r="5946">
          <cell r="C5946">
            <v>0.43283024430274963</v>
          </cell>
          <cell r="D5946">
            <v>5.7526972889900219E-2</v>
          </cell>
        </row>
        <row r="5947">
          <cell r="C5947">
            <v>0.35547372698783886</v>
          </cell>
          <cell r="D5947">
            <v>0</v>
          </cell>
        </row>
        <row r="5948">
          <cell r="C5948">
            <v>0.54512681365013138</v>
          </cell>
          <cell r="D5948">
            <v>0</v>
          </cell>
        </row>
        <row r="5949">
          <cell r="C5949">
            <v>-0.27500000000000002</v>
          </cell>
          <cell r="D5949">
            <v>-0.38500000000000001</v>
          </cell>
        </row>
        <row r="5950">
          <cell r="C5950">
            <v>-0.27500000000000002</v>
          </cell>
          <cell r="D5950">
            <v>-0.12</v>
          </cell>
        </row>
        <row r="5951">
          <cell r="C5951">
            <v>-0.27500000000000002</v>
          </cell>
          <cell r="D5951">
            <v>-0.38500000000000001</v>
          </cell>
        </row>
        <row r="5952">
          <cell r="C5952">
            <v>-0.27500000000000002</v>
          </cell>
          <cell r="D5952">
            <v>-0.38500000000000001</v>
          </cell>
        </row>
        <row r="5953">
          <cell r="C5953">
            <v>-0.27500000000000002</v>
          </cell>
          <cell r="D5953">
            <v>-0.38500000000000001</v>
          </cell>
        </row>
        <row r="5954">
          <cell r="C5954">
            <v>0.43189726471900947</v>
          </cell>
          <cell r="D5954">
            <v>0.45781454443931591</v>
          </cell>
        </row>
        <row r="5955">
          <cell r="C5955">
            <v>-0.02</v>
          </cell>
          <cell r="D5955">
            <v>0.87576540708541861</v>
          </cell>
        </row>
        <row r="5956">
          <cell r="C5956">
            <v>-0.23</v>
          </cell>
          <cell r="D5956">
            <v>0.79002479314804108</v>
          </cell>
        </row>
        <row r="5957">
          <cell r="C5957">
            <v>0.63302440047264097</v>
          </cell>
          <cell r="D5957">
            <v>0.19746012091636664</v>
          </cell>
        </row>
        <row r="5958">
          <cell r="C5958">
            <v>-0.27500000000000002</v>
          </cell>
          <cell r="D5958">
            <v>4.7854384779930106E-2</v>
          </cell>
        </row>
        <row r="5959">
          <cell r="C5959">
            <v>-0.27500000000000002</v>
          </cell>
          <cell r="D5959">
            <v>-0.12</v>
          </cell>
        </row>
        <row r="5960">
          <cell r="C5960">
            <v>1.5095801949501038</v>
          </cell>
          <cell r="D5960">
            <v>1.8192687392234803</v>
          </cell>
        </row>
        <row r="5961">
          <cell r="C5961">
            <v>0.80325311422348045</v>
          </cell>
          <cell r="D5961">
            <v>0.12057114243507383</v>
          </cell>
        </row>
        <row r="5962">
          <cell r="C5962">
            <v>-0.27500000000000002</v>
          </cell>
          <cell r="D5962">
            <v>-0.38500000000000001</v>
          </cell>
        </row>
        <row r="5963">
          <cell r="C5963">
            <v>0.45741596817970287</v>
          </cell>
          <cell r="D5963">
            <v>0</v>
          </cell>
        </row>
        <row r="5964">
          <cell r="C5964">
            <v>-0.27500000000000002</v>
          </cell>
          <cell r="D5964">
            <v>-0.38500000000000001</v>
          </cell>
        </row>
        <row r="5965">
          <cell r="C5965">
            <v>-0.27500000000000002</v>
          </cell>
          <cell r="D5965">
            <v>-0.38500000000000001</v>
          </cell>
        </row>
        <row r="5966">
          <cell r="C5966">
            <v>-0.27500000000000002</v>
          </cell>
          <cell r="D5966">
            <v>-0.38500000000000001</v>
          </cell>
        </row>
        <row r="5967">
          <cell r="C5967">
            <v>-0.01</v>
          </cell>
          <cell r="D5967">
            <v>0.36337022185325629</v>
          </cell>
        </row>
        <row r="5968">
          <cell r="C5968">
            <v>-0.27500000000000002</v>
          </cell>
          <cell r="D5968">
            <v>-0.38500000000000001</v>
          </cell>
        </row>
        <row r="5969">
          <cell r="C5969">
            <v>0.31971824765205392</v>
          </cell>
          <cell r="D5969">
            <v>0</v>
          </cell>
        </row>
        <row r="5970">
          <cell r="C5970">
            <v>-0.27500000000000002</v>
          </cell>
          <cell r="D5970">
            <v>-0.38500000000000001</v>
          </cell>
        </row>
        <row r="5971">
          <cell r="C5971">
            <v>0.1180922567844391</v>
          </cell>
          <cell r="D5971">
            <v>0.10894946455955506</v>
          </cell>
        </row>
        <row r="5972">
          <cell r="C5972">
            <v>-0.27500000000000002</v>
          </cell>
          <cell r="D5972">
            <v>-0.38500000000000001</v>
          </cell>
        </row>
        <row r="5973">
          <cell r="C5973">
            <v>-0.14000000000000001</v>
          </cell>
          <cell r="D5973">
            <v>0</v>
          </cell>
        </row>
        <row r="5974">
          <cell r="C5974">
            <v>0.50032849907875054</v>
          </cell>
          <cell r="D5974">
            <v>1.3059147715568546</v>
          </cell>
        </row>
        <row r="5975">
          <cell r="C5975">
            <v>-0.08</v>
          </cell>
          <cell r="D5975">
            <v>-7.0000000000000007E-2</v>
          </cell>
        </row>
        <row r="5976">
          <cell r="C5976">
            <v>0.65378506779670731</v>
          </cell>
          <cell r="D5976">
            <v>0</v>
          </cell>
        </row>
        <row r="5977">
          <cell r="C5977">
            <v>1.048977196216583</v>
          </cell>
          <cell r="D5977">
            <v>1.097914397716522</v>
          </cell>
        </row>
        <row r="5978">
          <cell r="C5978">
            <v>-0.15</v>
          </cell>
          <cell r="D5978">
            <v>4.3437501788139363E-2</v>
          </cell>
        </row>
        <row r="5979">
          <cell r="C5979">
            <v>-0.27500000000000002</v>
          </cell>
          <cell r="D5979">
            <v>-0.38500000000000001</v>
          </cell>
        </row>
        <row r="5980">
          <cell r="C5980">
            <v>-0.14000000000000001</v>
          </cell>
          <cell r="D5980">
            <v>0</v>
          </cell>
        </row>
        <row r="5981">
          <cell r="C5981">
            <v>-0.27500000000000002</v>
          </cell>
          <cell r="D5981">
            <v>-0.38500000000000001</v>
          </cell>
        </row>
        <row r="5982">
          <cell r="C5982">
            <v>0.28536990284919739</v>
          </cell>
          <cell r="D5982">
            <v>0</v>
          </cell>
        </row>
        <row r="5983">
          <cell r="C5983">
            <v>-0.27500000000000002</v>
          </cell>
          <cell r="D5983">
            <v>-0.38500000000000001</v>
          </cell>
        </row>
        <row r="5984">
          <cell r="C5984">
            <v>-0.27500000000000002</v>
          </cell>
          <cell r="D5984">
            <v>-0.38500000000000001</v>
          </cell>
        </row>
        <row r="5985">
          <cell r="C5985">
            <v>-0.27500000000000002</v>
          </cell>
          <cell r="D5985">
            <v>-0.38500000000000001</v>
          </cell>
        </row>
        <row r="5986">
          <cell r="C5986">
            <v>0.52365109324455261</v>
          </cell>
          <cell r="D5986">
            <v>0.16514523625373842</v>
          </cell>
        </row>
        <row r="5987">
          <cell r="C5987">
            <v>-0.27500000000000002</v>
          </cell>
          <cell r="D5987">
            <v>-0.38500000000000001</v>
          </cell>
        </row>
        <row r="5988">
          <cell r="C5988">
            <v>0.32873033881187441</v>
          </cell>
          <cell r="D5988">
            <v>2.9542508721351623E-2</v>
          </cell>
        </row>
        <row r="5989">
          <cell r="C5989">
            <v>-0.27500000000000002</v>
          </cell>
          <cell r="D5989">
            <v>-0.38500000000000001</v>
          </cell>
        </row>
        <row r="5990">
          <cell r="C5990">
            <v>0.41528910994529722</v>
          </cell>
          <cell r="D5990">
            <v>0</v>
          </cell>
        </row>
        <row r="5991">
          <cell r="C5991">
            <v>-0.27500000000000002</v>
          </cell>
          <cell r="D5991">
            <v>-0.38500000000000001</v>
          </cell>
        </row>
        <row r="5992">
          <cell r="C5992">
            <v>0.77347801923751813</v>
          </cell>
          <cell r="D5992">
            <v>0.29359182715415966</v>
          </cell>
        </row>
        <row r="5993">
          <cell r="C5993">
            <v>-0.27500000000000002</v>
          </cell>
          <cell r="D5993">
            <v>-0.38500000000000001</v>
          </cell>
        </row>
        <row r="5994">
          <cell r="C5994">
            <v>-0.27500000000000002</v>
          </cell>
          <cell r="D5994">
            <v>-0.38500000000000001</v>
          </cell>
        </row>
        <row r="5995">
          <cell r="C5995">
            <v>-0.11</v>
          </cell>
          <cell r="D5995">
            <v>1.6443682551383974</v>
          </cell>
        </row>
        <row r="5996">
          <cell r="C5996">
            <v>0.37861977219581611</v>
          </cell>
          <cell r="D5996">
            <v>0</v>
          </cell>
        </row>
        <row r="5997">
          <cell r="C5997">
            <v>-0.27500000000000002</v>
          </cell>
          <cell r="D5997">
            <v>-0.38500000000000001</v>
          </cell>
        </row>
        <row r="5998">
          <cell r="C5998">
            <v>0.39122329354286201</v>
          </cell>
          <cell r="D5998">
            <v>0</v>
          </cell>
        </row>
        <row r="5999">
          <cell r="C5999">
            <v>0.35280511975288398</v>
          </cell>
          <cell r="D5999">
            <v>0</v>
          </cell>
        </row>
        <row r="6000">
          <cell r="C6000">
            <v>0.35842562317848214</v>
          </cell>
          <cell r="D6000">
            <v>0</v>
          </cell>
        </row>
        <row r="6001">
          <cell r="C6001">
            <v>-0.27500000000000002</v>
          </cell>
          <cell r="D6001">
            <v>-0.02</v>
          </cell>
        </row>
        <row r="6002">
          <cell r="C6002">
            <v>-0.27500000000000002</v>
          </cell>
          <cell r="D6002">
            <v>-0.38500000000000001</v>
          </cell>
        </row>
        <row r="6003">
          <cell r="C6003">
            <v>-0.27500000000000002</v>
          </cell>
          <cell r="D6003">
            <v>-0.38500000000000001</v>
          </cell>
        </row>
        <row r="6004">
          <cell r="C6004">
            <v>2.1325520277023315</v>
          </cell>
          <cell r="D6004">
            <v>0.74086154699325579</v>
          </cell>
        </row>
        <row r="6005">
          <cell r="C6005">
            <v>-0.13</v>
          </cell>
          <cell r="D6005">
            <v>8.7433923244476297</v>
          </cell>
        </row>
        <row r="6006">
          <cell r="C6006">
            <v>-0.27500000000000002</v>
          </cell>
          <cell r="D6006">
            <v>-0.38500000000000001</v>
          </cell>
        </row>
        <row r="6007">
          <cell r="C6007">
            <v>0.30532814860343938</v>
          </cell>
          <cell r="D6007">
            <v>4.4616022706031808E-2</v>
          </cell>
        </row>
        <row r="6008">
          <cell r="C6008">
            <v>-0.27500000000000002</v>
          </cell>
          <cell r="D6008">
            <v>-0.38500000000000001</v>
          </cell>
        </row>
        <row r="6009">
          <cell r="C6009">
            <v>-0.1</v>
          </cell>
          <cell r="D6009">
            <v>-0.08</v>
          </cell>
        </row>
        <row r="6010">
          <cell r="C6010">
            <v>-0.27500000000000002</v>
          </cell>
          <cell r="D6010">
            <v>-0.38500000000000001</v>
          </cell>
        </row>
        <row r="6011">
          <cell r="C6011">
            <v>-0.1</v>
          </cell>
          <cell r="D6011">
            <v>3.5079434156417846</v>
          </cell>
        </row>
        <row r="6012">
          <cell r="C6012">
            <v>1.0209116578102111</v>
          </cell>
          <cell r="D6012">
            <v>1.3224848389625548</v>
          </cell>
        </row>
        <row r="6013">
          <cell r="C6013">
            <v>-0.27500000000000002</v>
          </cell>
          <cell r="D6013">
            <v>-0.38500000000000001</v>
          </cell>
        </row>
        <row r="6014">
          <cell r="C6014">
            <v>-0.27500000000000002</v>
          </cell>
          <cell r="D6014">
            <v>-0.38500000000000001</v>
          </cell>
        </row>
        <row r="6015">
          <cell r="C6015">
            <v>-0.27500000000000002</v>
          </cell>
          <cell r="D6015">
            <v>-0.38500000000000001</v>
          </cell>
        </row>
        <row r="6016">
          <cell r="C6016">
            <v>0.79850543737411517</v>
          </cell>
          <cell r="D6016">
            <v>2.1602264642715459</v>
          </cell>
        </row>
        <row r="6017">
          <cell r="C6017">
            <v>-0.27500000000000002</v>
          </cell>
          <cell r="D6017">
            <v>-0.05</v>
          </cell>
        </row>
        <row r="6018">
          <cell r="C6018">
            <v>-0.27500000000000002</v>
          </cell>
          <cell r="D6018">
            <v>-0.38500000000000001</v>
          </cell>
        </row>
        <row r="6019">
          <cell r="C6019">
            <v>-0.27500000000000002</v>
          </cell>
          <cell r="D6019">
            <v>-0.38500000000000001</v>
          </cell>
        </row>
        <row r="6020">
          <cell r="C6020">
            <v>-0.27500000000000002</v>
          </cell>
          <cell r="D6020">
            <v>-0.38500000000000001</v>
          </cell>
        </row>
        <row r="6021">
          <cell r="C6021">
            <v>-0.27500000000000002</v>
          </cell>
          <cell r="D6021">
            <v>-0.38500000000000001</v>
          </cell>
        </row>
        <row r="6022">
          <cell r="C6022">
            <v>-0.27500000000000002</v>
          </cell>
          <cell r="D6022">
            <v>-0.38500000000000001</v>
          </cell>
        </row>
        <row r="6023">
          <cell r="C6023">
            <v>0.2715959608554841</v>
          </cell>
          <cell r="D6023">
            <v>0</v>
          </cell>
        </row>
        <row r="6024">
          <cell r="C6024">
            <v>-0.03</v>
          </cell>
          <cell r="D6024">
            <v>1.0919199824333192</v>
          </cell>
        </row>
        <row r="6025">
          <cell r="C6025">
            <v>-0.27</v>
          </cell>
          <cell r="D6025">
            <v>0</v>
          </cell>
        </row>
        <row r="6026">
          <cell r="C6026">
            <v>1.8331261515617376</v>
          </cell>
          <cell r="D6026">
            <v>3.0318955659866336</v>
          </cell>
        </row>
        <row r="6027">
          <cell r="C6027">
            <v>-0.27500000000000002</v>
          </cell>
          <cell r="D6027">
            <v>-0.02</v>
          </cell>
        </row>
        <row r="6028">
          <cell r="C6028">
            <v>-0.27500000000000002</v>
          </cell>
          <cell r="D6028">
            <v>-0.38500000000000001</v>
          </cell>
        </row>
        <row r="6029">
          <cell r="C6029">
            <v>-0.26</v>
          </cell>
          <cell r="D6029">
            <v>0</v>
          </cell>
        </row>
        <row r="6030">
          <cell r="C6030">
            <v>0.31444266438484192</v>
          </cell>
          <cell r="D6030">
            <v>0</v>
          </cell>
        </row>
        <row r="6031">
          <cell r="C6031">
            <v>-0.27500000000000002</v>
          </cell>
          <cell r="D6031">
            <v>-0.38500000000000001</v>
          </cell>
        </row>
        <row r="6032">
          <cell r="C6032">
            <v>-0.21</v>
          </cell>
          <cell r="D6032">
            <v>-0.38500000000000001</v>
          </cell>
        </row>
        <row r="6033">
          <cell r="C6033">
            <v>0.84555827379226689</v>
          </cell>
          <cell r="D6033">
            <v>0.70068393945693974</v>
          </cell>
        </row>
        <row r="6034">
          <cell r="C6034">
            <v>-0.21</v>
          </cell>
          <cell r="D6034">
            <v>0.27305694222450261</v>
          </cell>
        </row>
        <row r="6035">
          <cell r="C6035">
            <v>0.82047039270401001</v>
          </cell>
          <cell r="D6035">
            <v>0.66175647377967828</v>
          </cell>
        </row>
        <row r="6036">
          <cell r="C6036">
            <v>-0.27500000000000002</v>
          </cell>
          <cell r="D6036">
            <v>-0.38500000000000001</v>
          </cell>
        </row>
        <row r="6037">
          <cell r="C6037">
            <v>-0.2</v>
          </cell>
          <cell r="D6037">
            <v>0</v>
          </cell>
        </row>
        <row r="6038">
          <cell r="C6038">
            <v>-0.05</v>
          </cell>
          <cell r="D6038">
            <v>-0.03</v>
          </cell>
        </row>
        <row r="6039">
          <cell r="C6039">
            <v>-0.27500000000000002</v>
          </cell>
          <cell r="D6039">
            <v>-0.01</v>
          </cell>
        </row>
        <row r="6040">
          <cell r="C6040">
            <v>1.2290821909904481</v>
          </cell>
          <cell r="D6040">
            <v>1.7392054915428163</v>
          </cell>
        </row>
        <row r="6041">
          <cell r="C6041">
            <v>0.31785282492637645</v>
          </cell>
          <cell r="D6041">
            <v>0</v>
          </cell>
        </row>
        <row r="6042">
          <cell r="C6042">
            <v>-0.27500000000000002</v>
          </cell>
          <cell r="D6042">
            <v>-0.03</v>
          </cell>
        </row>
        <row r="6043">
          <cell r="C6043">
            <v>-0.23</v>
          </cell>
          <cell r="D6043">
            <v>0.77275675535202049</v>
          </cell>
        </row>
        <row r="6044">
          <cell r="C6044">
            <v>0.754957067966461</v>
          </cell>
          <cell r="D6044">
            <v>1.1413696646690372</v>
          </cell>
        </row>
        <row r="6045">
          <cell r="C6045">
            <v>-0.27500000000000002</v>
          </cell>
          <cell r="D6045">
            <v>-0.23</v>
          </cell>
        </row>
        <row r="6046">
          <cell r="C6046">
            <v>0.58591300845146199</v>
          </cell>
          <cell r="D6046">
            <v>0.28746435046195984</v>
          </cell>
        </row>
        <row r="6047">
          <cell r="C6047">
            <v>-0.27500000000000002</v>
          </cell>
          <cell r="D6047">
            <v>-0.38500000000000001</v>
          </cell>
        </row>
        <row r="6048">
          <cell r="C6048">
            <v>0.34160036444663999</v>
          </cell>
          <cell r="D6048">
            <v>4.0139211416244507</v>
          </cell>
        </row>
        <row r="6049">
          <cell r="C6049">
            <v>-0.27500000000000002</v>
          </cell>
          <cell r="D6049">
            <v>-0.38500000000000001</v>
          </cell>
        </row>
        <row r="6050">
          <cell r="C6050">
            <v>0.48914287686347957</v>
          </cell>
          <cell r="D6050">
            <v>1.0002526640892032E-2</v>
          </cell>
        </row>
        <row r="6051">
          <cell r="C6051">
            <v>0.62036239504814172</v>
          </cell>
          <cell r="D6051">
            <v>0.73929013013839717</v>
          </cell>
        </row>
        <row r="6052">
          <cell r="C6052">
            <v>1.9483589887619019</v>
          </cell>
          <cell r="D6052">
            <v>1.2003029227256781</v>
          </cell>
        </row>
        <row r="6053">
          <cell r="C6053">
            <v>-0.27500000000000002</v>
          </cell>
          <cell r="D6053">
            <v>-0.38500000000000001</v>
          </cell>
        </row>
        <row r="6054">
          <cell r="C6054">
            <v>-0.27500000000000002</v>
          </cell>
          <cell r="D6054">
            <v>-0.22</v>
          </cell>
        </row>
        <row r="6055">
          <cell r="C6055">
            <v>-0.27500000000000002</v>
          </cell>
          <cell r="D6055">
            <v>-0.38500000000000001</v>
          </cell>
        </row>
        <row r="6056">
          <cell r="C6056">
            <v>-0.27500000000000002</v>
          </cell>
          <cell r="D6056">
            <v>-0.21</v>
          </cell>
        </row>
        <row r="6057">
          <cell r="C6057">
            <v>-0.27500000000000002</v>
          </cell>
          <cell r="D6057">
            <v>-0.38500000000000001</v>
          </cell>
        </row>
        <row r="6058">
          <cell r="C6058">
            <v>-0.27500000000000002</v>
          </cell>
          <cell r="D6058">
            <v>2.3388792753219603</v>
          </cell>
        </row>
        <row r="6059">
          <cell r="C6059">
            <v>-0.27500000000000002</v>
          </cell>
          <cell r="D6059">
            <v>-0.38500000000000001</v>
          </cell>
        </row>
        <row r="6060">
          <cell r="C6060">
            <v>-0.13</v>
          </cell>
          <cell r="D6060">
            <v>-0.11</v>
          </cell>
        </row>
        <row r="6061">
          <cell r="C6061">
            <v>-0.27500000000000002</v>
          </cell>
          <cell r="D6061">
            <v>-0.38500000000000001</v>
          </cell>
        </row>
        <row r="6062">
          <cell r="C6062">
            <v>-0.26</v>
          </cell>
          <cell r="D6062">
            <v>0.64548850655555745</v>
          </cell>
        </row>
        <row r="6063">
          <cell r="C6063">
            <v>1.4939726471900938</v>
          </cell>
          <cell r="D6063">
            <v>1.1407683014869694</v>
          </cell>
        </row>
        <row r="6064">
          <cell r="C6064">
            <v>6.1220595240592951E-2</v>
          </cell>
          <cell r="D6064">
            <v>8.8333278894424452E-3</v>
          </cell>
        </row>
        <row r="6065">
          <cell r="C6065">
            <v>0.3646593153476716</v>
          </cell>
          <cell r="D6065">
            <v>3.607621788978577E-3</v>
          </cell>
        </row>
        <row r="6066">
          <cell r="C6066">
            <v>-0.27500000000000002</v>
          </cell>
          <cell r="D6066">
            <v>-0.38500000000000001</v>
          </cell>
        </row>
        <row r="6067">
          <cell r="C6067">
            <v>0.22059194445610042</v>
          </cell>
          <cell r="D6067">
            <v>3.3919900655746456E-3</v>
          </cell>
        </row>
        <row r="6068">
          <cell r="C6068">
            <v>-0.27500000000000002</v>
          </cell>
          <cell r="D6068">
            <v>-0.38500000000000001</v>
          </cell>
        </row>
        <row r="6069">
          <cell r="C6069">
            <v>-0.27500000000000002</v>
          </cell>
          <cell r="D6069">
            <v>0.25432252287864676</v>
          </cell>
        </row>
        <row r="6070">
          <cell r="C6070">
            <v>-0.27500000000000002</v>
          </cell>
          <cell r="D6070">
            <v>0</v>
          </cell>
        </row>
        <row r="6071">
          <cell r="C6071">
            <v>-0.27500000000000002</v>
          </cell>
          <cell r="D6071">
            <v>-0.38500000000000001</v>
          </cell>
        </row>
        <row r="6072">
          <cell r="C6072">
            <v>-0.27500000000000002</v>
          </cell>
          <cell r="D6072">
            <v>-0.38500000000000001</v>
          </cell>
        </row>
        <row r="6073">
          <cell r="C6073">
            <v>-0.26</v>
          </cell>
          <cell r="D6073">
            <v>0</v>
          </cell>
        </row>
        <row r="6074">
          <cell r="C6074">
            <v>-0.27500000000000002</v>
          </cell>
          <cell r="D6074">
            <v>1.1997074484825134</v>
          </cell>
        </row>
        <row r="6075">
          <cell r="C6075">
            <v>-0.27500000000000002</v>
          </cell>
          <cell r="D6075">
            <v>-0.25</v>
          </cell>
        </row>
        <row r="6076">
          <cell r="C6076">
            <v>-0.27500000000000002</v>
          </cell>
          <cell r="D6076">
            <v>-0.02</v>
          </cell>
        </row>
        <row r="6077">
          <cell r="C6077">
            <v>-0.27500000000000002</v>
          </cell>
          <cell r="D6077">
            <v>-0.38500000000000001</v>
          </cell>
        </row>
        <row r="6078">
          <cell r="C6078">
            <v>-0.27500000000000002</v>
          </cell>
          <cell r="D6078">
            <v>-0.38500000000000001</v>
          </cell>
        </row>
        <row r="6079">
          <cell r="C6079">
            <v>-0.27500000000000002</v>
          </cell>
          <cell r="D6079">
            <v>-0.05</v>
          </cell>
        </row>
        <row r="6080">
          <cell r="C6080">
            <v>-0.27500000000000002</v>
          </cell>
          <cell r="D6080">
            <v>-0.38500000000000001</v>
          </cell>
        </row>
        <row r="6081">
          <cell r="C6081">
            <v>0.47432782053947442</v>
          </cell>
          <cell r="D6081">
            <v>0</v>
          </cell>
        </row>
        <row r="6082">
          <cell r="C6082">
            <v>-0.27500000000000002</v>
          </cell>
          <cell r="D6082">
            <v>-0.1</v>
          </cell>
        </row>
        <row r="6083">
          <cell r="C6083">
            <v>-0.27500000000000002</v>
          </cell>
          <cell r="D6083">
            <v>0</v>
          </cell>
        </row>
        <row r="6084">
          <cell r="C6084">
            <v>-0.08</v>
          </cell>
          <cell r="D6084">
            <v>1.7785798192024227</v>
          </cell>
        </row>
        <row r="6085">
          <cell r="C6085">
            <v>-0.1</v>
          </cell>
          <cell r="D6085">
            <v>0</v>
          </cell>
        </row>
        <row r="6086">
          <cell r="C6086">
            <v>1.8875736474990843</v>
          </cell>
          <cell r="D6086">
            <v>1.3795046448707582</v>
          </cell>
        </row>
        <row r="6087">
          <cell r="C6087">
            <v>-0.06</v>
          </cell>
          <cell r="D6087">
            <v>2.3638275265693665E-2</v>
          </cell>
        </row>
        <row r="6088">
          <cell r="C6088">
            <v>-0.27500000000000002</v>
          </cell>
          <cell r="D6088">
            <v>-0.38500000000000001</v>
          </cell>
        </row>
        <row r="6089">
          <cell r="C6089">
            <v>-0.14000000000000001</v>
          </cell>
          <cell r="D6089">
            <v>-0.19</v>
          </cell>
        </row>
        <row r="6090">
          <cell r="C6090">
            <v>-0.27500000000000002</v>
          </cell>
          <cell r="D6090">
            <v>-0.22</v>
          </cell>
        </row>
        <row r="6091">
          <cell r="C6091">
            <v>6.6260811686515805E-2</v>
          </cell>
          <cell r="D6091">
            <v>0</v>
          </cell>
        </row>
        <row r="6092">
          <cell r="C6092">
            <v>0.9874140381813048</v>
          </cell>
          <cell r="D6092">
            <v>1.2113809704780578</v>
          </cell>
        </row>
        <row r="6093">
          <cell r="C6093">
            <v>-0.27500000000000002</v>
          </cell>
          <cell r="D6093">
            <v>-0.38500000000000001</v>
          </cell>
        </row>
        <row r="6094">
          <cell r="C6094">
            <v>-0.04</v>
          </cell>
          <cell r="D6094">
            <v>1.2395242094993593</v>
          </cell>
        </row>
        <row r="6095">
          <cell r="C6095">
            <v>-0.27500000000000002</v>
          </cell>
          <cell r="D6095">
            <v>-0.38500000000000001</v>
          </cell>
        </row>
        <row r="6096">
          <cell r="C6096">
            <v>-0.09</v>
          </cell>
          <cell r="D6096">
            <v>0</v>
          </cell>
        </row>
        <row r="6097">
          <cell r="C6097">
            <v>-0.06</v>
          </cell>
          <cell r="D6097">
            <v>-0.25</v>
          </cell>
        </row>
        <row r="6098">
          <cell r="C6098">
            <v>-0.27500000000000002</v>
          </cell>
          <cell r="D6098">
            <v>0</v>
          </cell>
        </row>
        <row r="6099">
          <cell r="C6099">
            <v>1.4999517321586611</v>
          </cell>
          <cell r="D6099">
            <v>1.3302020668983463</v>
          </cell>
        </row>
        <row r="6100">
          <cell r="C6100">
            <v>0.39250279068946836</v>
          </cell>
          <cell r="D6100">
            <v>0</v>
          </cell>
        </row>
        <row r="6101">
          <cell r="C6101">
            <v>-0.27500000000000002</v>
          </cell>
          <cell r="D6101">
            <v>-0.38500000000000001</v>
          </cell>
        </row>
        <row r="6102">
          <cell r="C6102">
            <v>0.78573657274246234</v>
          </cell>
          <cell r="D6102">
            <v>1.5541508793830872E-2</v>
          </cell>
        </row>
        <row r="6103">
          <cell r="C6103">
            <v>-0.21</v>
          </cell>
          <cell r="D6103">
            <v>-0.11</v>
          </cell>
        </row>
        <row r="6104">
          <cell r="C6104">
            <v>0.54736626744270322</v>
          </cell>
          <cell r="D6104">
            <v>0</v>
          </cell>
        </row>
        <row r="6105">
          <cell r="C6105">
            <v>-0.27500000000000002</v>
          </cell>
          <cell r="D6105">
            <v>-0.38500000000000001</v>
          </cell>
        </row>
        <row r="6106">
          <cell r="C6106">
            <v>-0.27500000000000002</v>
          </cell>
          <cell r="D6106">
            <v>-0.38500000000000001</v>
          </cell>
        </row>
        <row r="6107">
          <cell r="C6107">
            <v>-0.27500000000000002</v>
          </cell>
          <cell r="D6107">
            <v>-0.11</v>
          </cell>
        </row>
        <row r="6108">
          <cell r="C6108">
            <v>-0.22</v>
          </cell>
          <cell r="D6108">
            <v>0</v>
          </cell>
        </row>
        <row r="6109">
          <cell r="C6109">
            <v>-0.27500000000000002</v>
          </cell>
          <cell r="D6109">
            <v>-0.38500000000000001</v>
          </cell>
        </row>
        <row r="6110">
          <cell r="C6110">
            <v>-0.08</v>
          </cell>
          <cell r="D6110">
            <v>4.3185541629791278</v>
          </cell>
        </row>
        <row r="6111">
          <cell r="C6111">
            <v>0.43118303418159487</v>
          </cell>
          <cell r="D6111">
            <v>0</v>
          </cell>
        </row>
        <row r="6112">
          <cell r="C6112">
            <v>-0.12</v>
          </cell>
          <cell r="D6112">
            <v>0</v>
          </cell>
        </row>
        <row r="6113">
          <cell r="C6113">
            <v>0.30952972769737241</v>
          </cell>
          <cell r="D6113">
            <v>0.34969905018806458</v>
          </cell>
        </row>
        <row r="6114">
          <cell r="C6114">
            <v>0.14625619053840636</v>
          </cell>
          <cell r="D6114">
            <v>0.11410241723060607</v>
          </cell>
        </row>
        <row r="6115">
          <cell r="C6115">
            <v>-0.27500000000000002</v>
          </cell>
          <cell r="D6115">
            <v>-0.38500000000000001</v>
          </cell>
        </row>
        <row r="6116">
          <cell r="C6116">
            <v>0.44743259549140935</v>
          </cell>
          <cell r="D6116">
            <v>6.1166992783546453E-2</v>
          </cell>
        </row>
        <row r="6117">
          <cell r="C6117">
            <v>0.31662712693214412</v>
          </cell>
          <cell r="D6117">
            <v>0</v>
          </cell>
        </row>
        <row r="6118">
          <cell r="C6118">
            <v>-0.04</v>
          </cell>
          <cell r="D6118">
            <v>6.9091108441352869E-2</v>
          </cell>
        </row>
        <row r="6119">
          <cell r="C6119">
            <v>-0.27500000000000002</v>
          </cell>
          <cell r="D6119">
            <v>-7.0000000000000007E-2</v>
          </cell>
        </row>
        <row r="6120">
          <cell r="C6120">
            <v>0.55984048247337337</v>
          </cell>
          <cell r="D6120">
            <v>0</v>
          </cell>
        </row>
        <row r="6121">
          <cell r="C6121">
            <v>-0.27500000000000002</v>
          </cell>
          <cell r="D6121">
            <v>-0.38500000000000001</v>
          </cell>
        </row>
        <row r="6122">
          <cell r="C6122">
            <v>-0.27500000000000002</v>
          </cell>
          <cell r="D6122">
            <v>-0.38500000000000001</v>
          </cell>
        </row>
        <row r="6123">
          <cell r="C6123">
            <v>0.24566171765327455</v>
          </cell>
          <cell r="D6123">
            <v>0.62956395745277416</v>
          </cell>
        </row>
        <row r="6124">
          <cell r="C6124">
            <v>-0.21</v>
          </cell>
          <cell r="D6124">
            <v>8.9737623929977417E-3</v>
          </cell>
        </row>
        <row r="6125">
          <cell r="C6125">
            <v>-0.2</v>
          </cell>
          <cell r="D6125">
            <v>0.14401363730430608</v>
          </cell>
        </row>
        <row r="6126">
          <cell r="C6126">
            <v>0.41165754199028015</v>
          </cell>
          <cell r="D6126">
            <v>4.0974125266075134E-2</v>
          </cell>
        </row>
        <row r="6127">
          <cell r="C6127">
            <v>-0.03</v>
          </cell>
          <cell r="D6127">
            <v>-0.03</v>
          </cell>
        </row>
        <row r="6128">
          <cell r="C6128">
            <v>-0.15</v>
          </cell>
          <cell r="D6128">
            <v>-0.12</v>
          </cell>
        </row>
        <row r="6129">
          <cell r="C6129">
            <v>-0.27500000000000002</v>
          </cell>
          <cell r="D6129">
            <v>-0.38500000000000001</v>
          </cell>
        </row>
        <row r="6130">
          <cell r="C6130">
            <v>-0.27500000000000002</v>
          </cell>
          <cell r="D6130">
            <v>-0.38500000000000001</v>
          </cell>
        </row>
        <row r="6131">
          <cell r="C6131">
            <v>1.2201166987419125</v>
          </cell>
          <cell r="D6131">
            <v>0.63217425942420979</v>
          </cell>
        </row>
        <row r="6132">
          <cell r="C6132">
            <v>1.2538772940635687</v>
          </cell>
          <cell r="D6132">
            <v>0.79498094320297263</v>
          </cell>
        </row>
        <row r="6133">
          <cell r="C6133">
            <v>-0.27500000000000002</v>
          </cell>
          <cell r="D6133">
            <v>-0.38500000000000001</v>
          </cell>
        </row>
        <row r="6134">
          <cell r="C6134">
            <v>-0.17</v>
          </cell>
          <cell r="D6134">
            <v>0</v>
          </cell>
        </row>
        <row r="6135">
          <cell r="C6135">
            <v>-0.27500000000000002</v>
          </cell>
          <cell r="D6135">
            <v>-0.38500000000000001</v>
          </cell>
        </row>
        <row r="6136">
          <cell r="C6136">
            <v>-0.06</v>
          </cell>
          <cell r="D6136">
            <v>4.577884376049042E-2</v>
          </cell>
        </row>
        <row r="6137">
          <cell r="C6137">
            <v>-0.27500000000000002</v>
          </cell>
          <cell r="D6137">
            <v>-0.38500000000000001</v>
          </cell>
        </row>
        <row r="6138">
          <cell r="C6138">
            <v>-0.27500000000000002</v>
          </cell>
          <cell r="D6138">
            <v>-0.27</v>
          </cell>
        </row>
        <row r="6139">
          <cell r="C6139">
            <v>-0.09</v>
          </cell>
          <cell r="D6139">
            <v>0</v>
          </cell>
        </row>
        <row r="6140">
          <cell r="C6140">
            <v>-0.27</v>
          </cell>
          <cell r="D6140">
            <v>5.1793023943901062E-2</v>
          </cell>
        </row>
        <row r="6141">
          <cell r="C6141">
            <v>0.54624382853508013</v>
          </cell>
          <cell r="D6141">
            <v>0.65050012469291707</v>
          </cell>
        </row>
        <row r="6142">
          <cell r="C6142">
            <v>-0.2</v>
          </cell>
          <cell r="D6142">
            <v>0</v>
          </cell>
        </row>
        <row r="6143">
          <cell r="C6143">
            <v>-0.25</v>
          </cell>
          <cell r="D6143">
            <v>0.46026584506034862</v>
          </cell>
        </row>
        <row r="6144">
          <cell r="C6144">
            <v>-0.27500000000000002</v>
          </cell>
          <cell r="D6144">
            <v>-0.38500000000000001</v>
          </cell>
        </row>
        <row r="6145">
          <cell r="C6145">
            <v>-0.27500000000000002</v>
          </cell>
          <cell r="D6145">
            <v>-0.15</v>
          </cell>
        </row>
        <row r="6146">
          <cell r="C6146">
            <v>-0.2</v>
          </cell>
          <cell r="D6146">
            <v>0.11827766299247741</v>
          </cell>
        </row>
        <row r="6147">
          <cell r="C6147">
            <v>-0.27500000000000002</v>
          </cell>
          <cell r="D6147">
            <v>-0.38500000000000001</v>
          </cell>
        </row>
        <row r="6148">
          <cell r="C6148">
            <v>0.27907976508140564</v>
          </cell>
          <cell r="D6148">
            <v>0</v>
          </cell>
        </row>
        <row r="6149">
          <cell r="C6149">
            <v>-0.13</v>
          </cell>
          <cell r="D6149">
            <v>1.7015882611274722</v>
          </cell>
        </row>
        <row r="6150">
          <cell r="C6150">
            <v>-0.27500000000000002</v>
          </cell>
          <cell r="D6150">
            <v>-0.38500000000000001</v>
          </cell>
        </row>
        <row r="6151">
          <cell r="C6151">
            <v>-0.27500000000000002</v>
          </cell>
          <cell r="D6151">
            <v>-0.38500000000000001</v>
          </cell>
        </row>
        <row r="6152">
          <cell r="C6152">
            <v>0.34847531914711005</v>
          </cell>
          <cell r="D6152">
            <v>0</v>
          </cell>
        </row>
        <row r="6153">
          <cell r="C6153">
            <v>-0.27500000000000002</v>
          </cell>
          <cell r="D6153">
            <v>-0.26</v>
          </cell>
        </row>
        <row r="6154">
          <cell r="C6154">
            <v>-0.27500000000000002</v>
          </cell>
          <cell r="D6154">
            <v>-0.38500000000000001</v>
          </cell>
        </row>
        <row r="6155">
          <cell r="C6155">
            <v>0.22297081351280215</v>
          </cell>
          <cell r="D6155">
            <v>0</v>
          </cell>
        </row>
        <row r="6156">
          <cell r="C6156">
            <v>-0.27500000000000002</v>
          </cell>
          <cell r="D6156">
            <v>-0.38500000000000001</v>
          </cell>
        </row>
        <row r="6157">
          <cell r="C6157">
            <v>-7.0000000000000007E-2</v>
          </cell>
          <cell r="D6157">
            <v>12.314702701568605</v>
          </cell>
        </row>
        <row r="6158">
          <cell r="C6158">
            <v>0.35857025980949409</v>
          </cell>
          <cell r="D6158">
            <v>5.3331080079078691E-2</v>
          </cell>
        </row>
        <row r="6159">
          <cell r="C6159">
            <v>-0.27500000000000002</v>
          </cell>
          <cell r="D6159">
            <v>-0.38500000000000001</v>
          </cell>
        </row>
        <row r="6160">
          <cell r="C6160">
            <v>-0.27500000000000002</v>
          </cell>
          <cell r="D6160">
            <v>-0.38500000000000001</v>
          </cell>
        </row>
        <row r="6161">
          <cell r="C6161">
            <v>0.79562658071517944</v>
          </cell>
          <cell r="D6161">
            <v>1.0075001597404476</v>
          </cell>
        </row>
        <row r="6162">
          <cell r="C6162">
            <v>-0.27500000000000002</v>
          </cell>
          <cell r="D6162">
            <v>-0.2</v>
          </cell>
        </row>
        <row r="6163">
          <cell r="C6163">
            <v>0.40438643097877502</v>
          </cell>
          <cell r="D6163">
            <v>0.63216424584388753</v>
          </cell>
        </row>
        <row r="6164">
          <cell r="C6164">
            <v>-0.27500000000000002</v>
          </cell>
          <cell r="D6164">
            <v>-0.22</v>
          </cell>
        </row>
        <row r="6165">
          <cell r="C6165">
            <v>0.51652724146842954</v>
          </cell>
          <cell r="D6165">
            <v>0.7787448048591612</v>
          </cell>
        </row>
        <row r="6166">
          <cell r="C6166">
            <v>-0.11</v>
          </cell>
          <cell r="D6166">
            <v>-0.2</v>
          </cell>
        </row>
        <row r="6167">
          <cell r="C6167">
            <v>-0.27500000000000002</v>
          </cell>
          <cell r="D6167">
            <v>-0.38500000000000001</v>
          </cell>
        </row>
        <row r="6168">
          <cell r="C6168">
            <v>0.31014502644538888</v>
          </cell>
          <cell r="D6168">
            <v>0.15786691308021547</v>
          </cell>
        </row>
        <row r="6169">
          <cell r="C6169">
            <v>0.37944028973579402</v>
          </cell>
          <cell r="D6169">
            <v>0</v>
          </cell>
        </row>
        <row r="6170">
          <cell r="C6170">
            <v>-0.27500000000000002</v>
          </cell>
          <cell r="D6170">
            <v>-0.18</v>
          </cell>
        </row>
        <row r="6171">
          <cell r="C6171">
            <v>-0.27500000000000002</v>
          </cell>
          <cell r="D6171">
            <v>-0.38500000000000001</v>
          </cell>
        </row>
        <row r="6172">
          <cell r="C6172">
            <v>-0.27500000000000002</v>
          </cell>
          <cell r="D6172">
            <v>-0.2</v>
          </cell>
        </row>
        <row r="6173">
          <cell r="C6173">
            <v>-0.1</v>
          </cell>
          <cell r="D6173">
            <v>1.7413999438285828</v>
          </cell>
        </row>
        <row r="6174">
          <cell r="C6174">
            <v>0.14211779236793523</v>
          </cell>
          <cell r="D6174">
            <v>0</v>
          </cell>
        </row>
        <row r="6175">
          <cell r="C6175">
            <v>0.77574132680892971</v>
          </cell>
          <cell r="D6175">
            <v>2.1963670849800113E-2</v>
          </cell>
        </row>
        <row r="6176">
          <cell r="C6176">
            <v>-0.27500000000000002</v>
          </cell>
          <cell r="D6176">
            <v>-0.04</v>
          </cell>
        </row>
        <row r="6177">
          <cell r="C6177">
            <v>-0.27500000000000002</v>
          </cell>
          <cell r="D6177">
            <v>-0.1</v>
          </cell>
        </row>
        <row r="6178">
          <cell r="C6178">
            <v>-0.26</v>
          </cell>
          <cell r="D6178">
            <v>0</v>
          </cell>
        </row>
        <row r="6179">
          <cell r="C6179">
            <v>1.3087803244590761</v>
          </cell>
          <cell r="D6179">
            <v>1.8180279135704045</v>
          </cell>
        </row>
        <row r="6180">
          <cell r="C6180">
            <v>0.77503751516342168</v>
          </cell>
          <cell r="D6180">
            <v>1.9911214113235474</v>
          </cell>
        </row>
        <row r="6181">
          <cell r="C6181">
            <v>-0.06</v>
          </cell>
          <cell r="D6181">
            <v>-0.24</v>
          </cell>
        </row>
        <row r="6182">
          <cell r="C6182">
            <v>-0.02</v>
          </cell>
          <cell r="D6182">
            <v>0</v>
          </cell>
        </row>
        <row r="6183">
          <cell r="C6183">
            <v>0.59112945199012767</v>
          </cell>
          <cell r="D6183">
            <v>2.0998512029647824</v>
          </cell>
        </row>
        <row r="6184">
          <cell r="C6184">
            <v>0.49954295754432676</v>
          </cell>
          <cell r="D6184">
            <v>0.71530002355575584</v>
          </cell>
        </row>
        <row r="6185">
          <cell r="C6185">
            <v>-0.27500000000000002</v>
          </cell>
          <cell r="D6185">
            <v>-0.19</v>
          </cell>
        </row>
        <row r="6186">
          <cell r="C6186">
            <v>-0.27500000000000002</v>
          </cell>
          <cell r="D6186">
            <v>-0.38500000000000001</v>
          </cell>
        </row>
        <row r="6187">
          <cell r="C6187">
            <v>-0.27500000000000002</v>
          </cell>
          <cell r="D6187">
            <v>-0.38500000000000001</v>
          </cell>
        </row>
        <row r="6188">
          <cell r="C6188">
            <v>-0.27500000000000002</v>
          </cell>
          <cell r="D6188">
            <v>-0.01</v>
          </cell>
        </row>
        <row r="6189">
          <cell r="C6189">
            <v>0.67737631201744086</v>
          </cell>
          <cell r="D6189">
            <v>0.42648985981941223</v>
          </cell>
        </row>
        <row r="6190">
          <cell r="C6190">
            <v>-0.27500000000000002</v>
          </cell>
          <cell r="D6190">
            <v>-0.38500000000000001</v>
          </cell>
        </row>
        <row r="6191">
          <cell r="C6191">
            <v>-0.27500000000000002</v>
          </cell>
          <cell r="D6191">
            <v>-0.38500000000000001</v>
          </cell>
        </row>
        <row r="6192">
          <cell r="C6192">
            <v>0.7258467555046082</v>
          </cell>
          <cell r="D6192">
            <v>3.6876335740089444E-2</v>
          </cell>
        </row>
        <row r="6193">
          <cell r="C6193">
            <v>-0.27500000000000002</v>
          </cell>
          <cell r="D6193">
            <v>-0.38500000000000001</v>
          </cell>
        </row>
        <row r="6194">
          <cell r="C6194">
            <v>-0.21</v>
          </cell>
          <cell r="D6194">
            <v>-0.18</v>
          </cell>
        </row>
        <row r="6195">
          <cell r="C6195">
            <v>0.69146152138710015</v>
          </cell>
          <cell r="D6195">
            <v>0.58907358050346392</v>
          </cell>
        </row>
        <row r="6196">
          <cell r="C6196">
            <v>-0.27500000000000002</v>
          </cell>
          <cell r="D6196">
            <v>-0.38500000000000001</v>
          </cell>
        </row>
        <row r="6197">
          <cell r="C6197">
            <v>0.42382250428199764</v>
          </cell>
          <cell r="D6197">
            <v>0.4545499503612519</v>
          </cell>
        </row>
        <row r="6198">
          <cell r="C6198">
            <v>-0.27500000000000002</v>
          </cell>
          <cell r="D6198">
            <v>-0.38500000000000001</v>
          </cell>
        </row>
        <row r="6199">
          <cell r="C6199">
            <v>-0.18</v>
          </cell>
          <cell r="D6199">
            <v>3.7348777055740351E-3</v>
          </cell>
        </row>
        <row r="6200">
          <cell r="C6200">
            <v>0.33943328261375438</v>
          </cell>
          <cell r="D6200">
            <v>0.15358691811561584</v>
          </cell>
        </row>
        <row r="6201">
          <cell r="C6201">
            <v>-0.27500000000000002</v>
          </cell>
          <cell r="D6201">
            <v>-0.38500000000000001</v>
          </cell>
        </row>
        <row r="6202">
          <cell r="C6202">
            <v>3.2303056955337524</v>
          </cell>
          <cell r="D6202">
            <v>1.4193816304206848</v>
          </cell>
        </row>
        <row r="6203">
          <cell r="C6203">
            <v>-0.11</v>
          </cell>
          <cell r="D6203">
            <v>0</v>
          </cell>
        </row>
        <row r="6204">
          <cell r="C6204">
            <v>0.56220422387123115</v>
          </cell>
          <cell r="D6204">
            <v>0.78075045347213745</v>
          </cell>
        </row>
        <row r="6205">
          <cell r="C6205">
            <v>0.45579960942268372</v>
          </cell>
          <cell r="D6205">
            <v>4.4208571314811707E-2</v>
          </cell>
        </row>
        <row r="6206">
          <cell r="C6206">
            <v>-0.08</v>
          </cell>
          <cell r="D6206">
            <v>9.9300712347030681E-3</v>
          </cell>
        </row>
        <row r="6207">
          <cell r="C6207">
            <v>0.46404535174369821</v>
          </cell>
          <cell r="D6207">
            <v>0.94620438814163199</v>
          </cell>
        </row>
        <row r="6208">
          <cell r="C6208">
            <v>-0.27500000000000002</v>
          </cell>
          <cell r="D6208">
            <v>-0.38500000000000001</v>
          </cell>
        </row>
        <row r="6209">
          <cell r="C6209">
            <v>-0.27500000000000002</v>
          </cell>
          <cell r="D6209">
            <v>-0.38500000000000001</v>
          </cell>
        </row>
        <row r="6210">
          <cell r="C6210">
            <v>0.72255569696426369</v>
          </cell>
          <cell r="D6210">
            <v>0</v>
          </cell>
        </row>
        <row r="6211">
          <cell r="C6211">
            <v>0.3838645160198213</v>
          </cell>
          <cell r="D6211">
            <v>0.10896406769752501</v>
          </cell>
        </row>
        <row r="6212">
          <cell r="C6212">
            <v>-0.27500000000000002</v>
          </cell>
          <cell r="D6212">
            <v>-0.38500000000000001</v>
          </cell>
        </row>
        <row r="6213">
          <cell r="C6213">
            <v>-0.27500000000000002</v>
          </cell>
          <cell r="D6213">
            <v>-0.38500000000000001</v>
          </cell>
        </row>
        <row r="6214">
          <cell r="C6214">
            <v>0.34943165183067326</v>
          </cell>
          <cell r="D6214">
            <v>1.8393674492836003E-2</v>
          </cell>
        </row>
        <row r="6215">
          <cell r="C6215">
            <v>-0.27500000000000002</v>
          </cell>
          <cell r="D6215">
            <v>-0.38500000000000001</v>
          </cell>
        </row>
        <row r="6216">
          <cell r="C6216">
            <v>0.54124575257301322</v>
          </cell>
          <cell r="D6216">
            <v>0.30316355824470531</v>
          </cell>
        </row>
        <row r="6217">
          <cell r="C6217">
            <v>-0.11</v>
          </cell>
          <cell r="D6217">
            <v>0.81349567174911508</v>
          </cell>
        </row>
        <row r="6218">
          <cell r="C6218">
            <v>0.35729252696037306</v>
          </cell>
          <cell r="D6218">
            <v>5.0368788838386538E-2</v>
          </cell>
        </row>
        <row r="6219">
          <cell r="C6219">
            <v>-0.27500000000000002</v>
          </cell>
          <cell r="D6219">
            <v>-0.38500000000000001</v>
          </cell>
        </row>
        <row r="6220">
          <cell r="C6220">
            <v>-0.27500000000000002</v>
          </cell>
          <cell r="D6220">
            <v>-0.38500000000000001</v>
          </cell>
        </row>
        <row r="6221">
          <cell r="C6221">
            <v>-0.24</v>
          </cell>
          <cell r="D6221">
            <v>-7.0000000000000007E-2</v>
          </cell>
        </row>
        <row r="6222">
          <cell r="C6222">
            <v>0.9678319334983827</v>
          </cell>
          <cell r="D6222">
            <v>4.3021419644355768E-2</v>
          </cell>
        </row>
        <row r="6223">
          <cell r="C6223">
            <v>-0.13</v>
          </cell>
          <cell r="D6223">
            <v>9.4123020768165588E-2</v>
          </cell>
        </row>
        <row r="6224">
          <cell r="C6224">
            <v>-0.27500000000000002</v>
          </cell>
          <cell r="D6224">
            <v>-0.38500000000000001</v>
          </cell>
        </row>
        <row r="6225">
          <cell r="C6225">
            <v>-0.27500000000000002</v>
          </cell>
          <cell r="D6225">
            <v>-0.38500000000000001</v>
          </cell>
        </row>
        <row r="6226">
          <cell r="C6226">
            <v>0.33213405013084418</v>
          </cell>
          <cell r="D6226">
            <v>0.29671981930732727</v>
          </cell>
        </row>
        <row r="6227">
          <cell r="C6227">
            <v>-0.13</v>
          </cell>
          <cell r="D6227">
            <v>0.28887354731559756</v>
          </cell>
        </row>
        <row r="6228">
          <cell r="C6228">
            <v>-0.27500000000000002</v>
          </cell>
          <cell r="D6228">
            <v>-0.38500000000000001</v>
          </cell>
        </row>
        <row r="6229">
          <cell r="C6229">
            <v>-0.11</v>
          </cell>
          <cell r="D6229">
            <v>0.14592275023460391</v>
          </cell>
        </row>
        <row r="6230">
          <cell r="C6230">
            <v>-0.27500000000000002</v>
          </cell>
          <cell r="D6230">
            <v>-0.38500000000000001</v>
          </cell>
        </row>
        <row r="6231">
          <cell r="C6231">
            <v>0.3148071944713593</v>
          </cell>
          <cell r="D6231">
            <v>0.66813594698905943</v>
          </cell>
        </row>
        <row r="6232">
          <cell r="C6232">
            <v>-0.27500000000000002</v>
          </cell>
          <cell r="D6232">
            <v>-0.38500000000000001</v>
          </cell>
        </row>
        <row r="6233">
          <cell r="C6233">
            <v>0.81167603731155413</v>
          </cell>
          <cell r="D6233">
            <v>1.349892508983612</v>
          </cell>
        </row>
        <row r="6234">
          <cell r="C6234">
            <v>0.36989533305168165</v>
          </cell>
          <cell r="D6234">
            <v>0</v>
          </cell>
        </row>
        <row r="6235">
          <cell r="C6235">
            <v>0.37088014483451848</v>
          </cell>
          <cell r="D6235">
            <v>0.14274854063987735</v>
          </cell>
        </row>
        <row r="6236">
          <cell r="C6236">
            <v>-0.27500000000000002</v>
          </cell>
          <cell r="D6236">
            <v>-0.38500000000000001</v>
          </cell>
        </row>
        <row r="6237">
          <cell r="C6237">
            <v>-0.27500000000000002</v>
          </cell>
          <cell r="D6237">
            <v>-0.09</v>
          </cell>
        </row>
        <row r="6238">
          <cell r="C6238">
            <v>-0.27500000000000002</v>
          </cell>
          <cell r="D6238">
            <v>-0.38500000000000001</v>
          </cell>
        </row>
        <row r="6239">
          <cell r="C6239">
            <v>-0.27500000000000002</v>
          </cell>
          <cell r="D6239">
            <v>-0.21</v>
          </cell>
        </row>
        <row r="6240">
          <cell r="C6240">
            <v>0.35031940340995793</v>
          </cell>
          <cell r="D6240">
            <v>3.7384924292564389E-2</v>
          </cell>
        </row>
        <row r="6241">
          <cell r="C6241">
            <v>-0.27500000000000002</v>
          </cell>
          <cell r="D6241">
            <v>-7.0000000000000007E-2</v>
          </cell>
        </row>
        <row r="6242">
          <cell r="C6242">
            <v>-0.27500000000000002</v>
          </cell>
          <cell r="D6242">
            <v>-0.24</v>
          </cell>
        </row>
        <row r="6243">
          <cell r="C6243">
            <v>0.46550106406211855</v>
          </cell>
          <cell r="D6243">
            <v>-0.16</v>
          </cell>
        </row>
        <row r="6244">
          <cell r="C6244">
            <v>-0.06</v>
          </cell>
          <cell r="D6244">
            <v>0</v>
          </cell>
        </row>
        <row r="6245">
          <cell r="C6245">
            <v>-0.27500000000000002</v>
          </cell>
          <cell r="D6245">
            <v>-0.09</v>
          </cell>
        </row>
        <row r="6246">
          <cell r="C6246">
            <v>-0.27500000000000002</v>
          </cell>
          <cell r="D6246">
            <v>-0.38500000000000001</v>
          </cell>
        </row>
        <row r="6247">
          <cell r="C6247">
            <v>0.59473494887352019</v>
          </cell>
          <cell r="D6247">
            <v>0.8112988352775572</v>
          </cell>
        </row>
        <row r="6248">
          <cell r="C6248">
            <v>-0.27500000000000002</v>
          </cell>
          <cell r="D6248">
            <v>-0.38500000000000001</v>
          </cell>
        </row>
        <row r="6249">
          <cell r="C6249">
            <v>-0.27500000000000002</v>
          </cell>
          <cell r="D6249">
            <v>-0.38500000000000001</v>
          </cell>
        </row>
        <row r="6250">
          <cell r="C6250">
            <v>-0.27500000000000002</v>
          </cell>
          <cell r="D6250">
            <v>-0.38500000000000001</v>
          </cell>
        </row>
        <row r="6251">
          <cell r="C6251">
            <v>-0.04</v>
          </cell>
          <cell r="D6251">
            <v>-0.11</v>
          </cell>
        </row>
        <row r="6252">
          <cell r="C6252">
            <v>0.32274551987648026</v>
          </cell>
          <cell r="D6252">
            <v>5.1980176568031319E-2</v>
          </cell>
        </row>
        <row r="6253">
          <cell r="C6253">
            <v>-0.27500000000000002</v>
          </cell>
          <cell r="D6253">
            <v>-0.04</v>
          </cell>
        </row>
        <row r="6254">
          <cell r="C6254">
            <v>-0.26</v>
          </cell>
          <cell r="D6254">
            <v>0</v>
          </cell>
        </row>
        <row r="6255">
          <cell r="C6255">
            <v>-0.27500000000000002</v>
          </cell>
          <cell r="D6255">
            <v>-0.38500000000000001</v>
          </cell>
        </row>
        <row r="6256">
          <cell r="C6256">
            <v>0.37807894349098203</v>
          </cell>
          <cell r="D6256">
            <v>1.2313547730445861E-2</v>
          </cell>
        </row>
        <row r="6257">
          <cell r="C6257">
            <v>-0.27500000000000002</v>
          </cell>
          <cell r="D6257">
            <v>-0.38500000000000001</v>
          </cell>
        </row>
        <row r="6258">
          <cell r="C6258">
            <v>-0.01</v>
          </cell>
          <cell r="D6258">
            <v>0</v>
          </cell>
        </row>
        <row r="6259">
          <cell r="C6259">
            <v>0</v>
          </cell>
          <cell r="D6259">
            <v>0.19838821291923525</v>
          </cell>
        </row>
        <row r="6260">
          <cell r="C6260">
            <v>-0.21</v>
          </cell>
          <cell r="D6260">
            <v>0.14605624079704285</v>
          </cell>
        </row>
        <row r="6261">
          <cell r="C6261">
            <v>0.95499116182327271</v>
          </cell>
          <cell r="D6261">
            <v>0.59249539971351617</v>
          </cell>
        </row>
        <row r="6262">
          <cell r="C6262">
            <v>-0.27500000000000002</v>
          </cell>
          <cell r="D6262">
            <v>-0.38500000000000001</v>
          </cell>
        </row>
        <row r="6263">
          <cell r="C6263">
            <v>-0.27500000000000002</v>
          </cell>
          <cell r="D6263">
            <v>-0.12</v>
          </cell>
        </row>
        <row r="6264">
          <cell r="C6264">
            <v>-0.27500000000000002</v>
          </cell>
          <cell r="D6264">
            <v>-0.27</v>
          </cell>
        </row>
        <row r="6265">
          <cell r="C6265">
            <v>0.59177621006965653</v>
          </cell>
          <cell r="D6265">
            <v>0</v>
          </cell>
        </row>
        <row r="6266">
          <cell r="C6266">
            <v>-0.27500000000000002</v>
          </cell>
          <cell r="D6266">
            <v>-0.38500000000000001</v>
          </cell>
        </row>
        <row r="6267">
          <cell r="C6267">
            <v>-0.27500000000000002</v>
          </cell>
          <cell r="D6267">
            <v>-0.04</v>
          </cell>
        </row>
        <row r="6268">
          <cell r="C6268">
            <v>-0.11</v>
          </cell>
          <cell r="D6268">
            <v>0</v>
          </cell>
        </row>
        <row r="6269">
          <cell r="C6269">
            <v>-0.27500000000000002</v>
          </cell>
          <cell r="D6269">
            <v>-0.38500000000000001</v>
          </cell>
        </row>
        <row r="6270">
          <cell r="C6270">
            <v>-7.0000000000000007E-2</v>
          </cell>
          <cell r="D6270">
            <v>-0.27</v>
          </cell>
        </row>
        <row r="6271">
          <cell r="C6271">
            <v>0.60642513632774364</v>
          </cell>
          <cell r="D6271">
            <v>0.19120361208915709</v>
          </cell>
        </row>
        <row r="6272">
          <cell r="C6272">
            <v>-0.27500000000000002</v>
          </cell>
          <cell r="D6272">
            <v>-0.16</v>
          </cell>
        </row>
        <row r="6273">
          <cell r="C6273">
            <v>-0.27500000000000002</v>
          </cell>
          <cell r="D6273">
            <v>-0.09</v>
          </cell>
        </row>
        <row r="6274">
          <cell r="C6274">
            <v>-0.27500000000000002</v>
          </cell>
          <cell r="D6274">
            <v>-0.38500000000000001</v>
          </cell>
        </row>
        <row r="6275">
          <cell r="C6275">
            <v>-0.27500000000000002</v>
          </cell>
          <cell r="D6275">
            <v>-0.38500000000000001</v>
          </cell>
        </row>
        <row r="6276">
          <cell r="C6276">
            <v>-0.27500000000000002</v>
          </cell>
          <cell r="D6276">
            <v>-0.38500000000000001</v>
          </cell>
        </row>
        <row r="6277">
          <cell r="C6277">
            <v>-0.03</v>
          </cell>
          <cell r="D6277">
            <v>4.0158361196517937E-3</v>
          </cell>
        </row>
        <row r="6278">
          <cell r="C6278">
            <v>-0.27500000000000002</v>
          </cell>
          <cell r="D6278">
            <v>-0.23</v>
          </cell>
        </row>
        <row r="6279">
          <cell r="C6279">
            <v>-0.27500000000000002</v>
          </cell>
          <cell r="D6279">
            <v>-0.38500000000000001</v>
          </cell>
        </row>
        <row r="6280">
          <cell r="C6280">
            <v>-0.27500000000000002</v>
          </cell>
          <cell r="D6280">
            <v>-0.38500000000000001</v>
          </cell>
        </row>
        <row r="6281">
          <cell r="C6281">
            <v>0.3804968416690826</v>
          </cell>
          <cell r="D6281">
            <v>0</v>
          </cell>
        </row>
        <row r="6282">
          <cell r="C6282">
            <v>0.7653011679649353</v>
          </cell>
          <cell r="D6282">
            <v>4.0473607301712029</v>
          </cell>
        </row>
        <row r="6283">
          <cell r="C6283">
            <v>-0.27500000000000002</v>
          </cell>
          <cell r="D6283">
            <v>-0.38500000000000001</v>
          </cell>
        </row>
        <row r="6284">
          <cell r="C6284">
            <v>0.33730548024177553</v>
          </cell>
          <cell r="D6284">
            <v>1.345783770084381E-2</v>
          </cell>
        </row>
        <row r="6285">
          <cell r="C6285">
            <v>0.50765410065650929</v>
          </cell>
          <cell r="D6285">
            <v>5.6016996502876296E-2</v>
          </cell>
        </row>
        <row r="6286">
          <cell r="C6286">
            <v>-0.27500000000000002</v>
          </cell>
          <cell r="D6286">
            <v>-0.38500000000000001</v>
          </cell>
        </row>
        <row r="6287">
          <cell r="C6287">
            <v>0.68140695691108699</v>
          </cell>
          <cell r="D6287">
            <v>2.3051185846328743</v>
          </cell>
        </row>
        <row r="6288">
          <cell r="C6288">
            <v>-0.27500000000000002</v>
          </cell>
          <cell r="D6288">
            <v>-0.38500000000000001</v>
          </cell>
        </row>
        <row r="6289">
          <cell r="C6289">
            <v>-0.27500000000000002</v>
          </cell>
          <cell r="D6289">
            <v>-0.38500000000000001</v>
          </cell>
        </row>
        <row r="6290">
          <cell r="C6290">
            <v>0.86525737047195439</v>
          </cell>
          <cell r="D6290">
            <v>1.1838449835777287</v>
          </cell>
        </row>
        <row r="6291">
          <cell r="C6291">
            <v>-0.27500000000000002</v>
          </cell>
          <cell r="D6291">
            <v>-0.38500000000000001</v>
          </cell>
        </row>
        <row r="6292">
          <cell r="C6292">
            <v>-0.27500000000000002</v>
          </cell>
          <cell r="D6292">
            <v>-0.38500000000000001</v>
          </cell>
        </row>
        <row r="6293">
          <cell r="C6293">
            <v>-0.27500000000000002</v>
          </cell>
          <cell r="D6293">
            <v>-0.38500000000000001</v>
          </cell>
        </row>
        <row r="6294">
          <cell r="C6294">
            <v>0.29404032826423643</v>
          </cell>
          <cell r="D6294">
            <v>0</v>
          </cell>
        </row>
        <row r="6295">
          <cell r="C6295">
            <v>-0.27500000000000002</v>
          </cell>
          <cell r="D6295">
            <v>-0.38500000000000001</v>
          </cell>
        </row>
        <row r="6296">
          <cell r="C6296">
            <v>-0.27500000000000002</v>
          </cell>
          <cell r="D6296">
            <v>-0.38500000000000001</v>
          </cell>
        </row>
        <row r="6297">
          <cell r="C6297">
            <v>-0.27500000000000002</v>
          </cell>
          <cell r="D6297">
            <v>-0.38500000000000001</v>
          </cell>
        </row>
        <row r="6298">
          <cell r="C6298">
            <v>-0.02</v>
          </cell>
          <cell r="D6298">
            <v>0</v>
          </cell>
        </row>
        <row r="6299">
          <cell r="C6299">
            <v>-0.27500000000000002</v>
          </cell>
          <cell r="D6299">
            <v>-0.38500000000000001</v>
          </cell>
        </row>
        <row r="6300">
          <cell r="C6300">
            <v>-0.27500000000000002</v>
          </cell>
          <cell r="D6300">
            <v>-0.38500000000000001</v>
          </cell>
        </row>
        <row r="6301">
          <cell r="C6301">
            <v>-0.27500000000000002</v>
          </cell>
          <cell r="D6301">
            <v>-0.38500000000000001</v>
          </cell>
        </row>
        <row r="6302">
          <cell r="C6302">
            <v>0.21752924323081971</v>
          </cell>
          <cell r="D6302">
            <v>0</v>
          </cell>
        </row>
        <row r="6303">
          <cell r="C6303">
            <v>-0.27500000000000002</v>
          </cell>
          <cell r="D6303">
            <v>-0.38500000000000001</v>
          </cell>
        </row>
        <row r="6304">
          <cell r="C6304">
            <v>0.85888804197311397</v>
          </cell>
          <cell r="D6304">
            <v>0</v>
          </cell>
        </row>
        <row r="6305">
          <cell r="C6305">
            <v>-0.27500000000000002</v>
          </cell>
          <cell r="D6305">
            <v>-0.38500000000000001</v>
          </cell>
        </row>
        <row r="6306">
          <cell r="C6306">
            <v>0.35991621613502511</v>
          </cell>
          <cell r="D6306">
            <v>0</v>
          </cell>
        </row>
        <row r="6307">
          <cell r="C6307">
            <v>-0.27500000000000002</v>
          </cell>
          <cell r="D6307">
            <v>-0.15</v>
          </cell>
        </row>
        <row r="6308">
          <cell r="C6308">
            <v>-0.27500000000000002</v>
          </cell>
          <cell r="D6308">
            <v>-0.38500000000000001</v>
          </cell>
        </row>
        <row r="6309">
          <cell r="C6309">
            <v>-0.27500000000000002</v>
          </cell>
          <cell r="D6309">
            <v>-0.03</v>
          </cell>
        </row>
        <row r="6310">
          <cell r="C6310">
            <v>-0.27500000000000002</v>
          </cell>
          <cell r="D6310">
            <v>-0.2</v>
          </cell>
        </row>
        <row r="6311">
          <cell r="C6311">
            <v>-0.27500000000000002</v>
          </cell>
          <cell r="D6311">
            <v>0</v>
          </cell>
        </row>
        <row r="6312">
          <cell r="C6312">
            <v>-0.27500000000000002</v>
          </cell>
          <cell r="D6312">
            <v>-0.1</v>
          </cell>
        </row>
        <row r="6313">
          <cell r="C6313">
            <v>1.0641260027885435</v>
          </cell>
          <cell r="D6313">
            <v>0</v>
          </cell>
        </row>
        <row r="6314">
          <cell r="C6314">
            <v>-0.27500000000000002</v>
          </cell>
          <cell r="D6314">
            <v>3.2584467530250558E-2</v>
          </cell>
        </row>
        <row r="6315">
          <cell r="C6315">
            <v>-0.27500000000000002</v>
          </cell>
          <cell r="D6315">
            <v>-0.38500000000000001</v>
          </cell>
        </row>
        <row r="6316">
          <cell r="C6316">
            <v>-0.27500000000000002</v>
          </cell>
          <cell r="D6316">
            <v>-0.38500000000000001</v>
          </cell>
        </row>
        <row r="6317">
          <cell r="C6317">
            <v>-0.27500000000000002</v>
          </cell>
          <cell r="D6317">
            <v>-0.38500000000000001</v>
          </cell>
        </row>
        <row r="6318">
          <cell r="C6318">
            <v>-0.01</v>
          </cell>
          <cell r="D6318">
            <v>0.6848000228404999</v>
          </cell>
        </row>
        <row r="6319">
          <cell r="C6319">
            <v>-0.27500000000000002</v>
          </cell>
          <cell r="D6319">
            <v>-0.38500000000000001</v>
          </cell>
        </row>
        <row r="6320">
          <cell r="C6320">
            <v>0.48154730200767515</v>
          </cell>
          <cell r="D6320">
            <v>0</v>
          </cell>
        </row>
        <row r="6321">
          <cell r="C6321">
            <v>0</v>
          </cell>
          <cell r="D6321">
            <v>0</v>
          </cell>
        </row>
        <row r="6322">
          <cell r="C6322">
            <v>-0.05</v>
          </cell>
          <cell r="D6322">
            <v>-0.13</v>
          </cell>
        </row>
        <row r="6323">
          <cell r="C6323">
            <v>0.65858454108238218</v>
          </cell>
          <cell r="D6323">
            <v>0</v>
          </cell>
        </row>
        <row r="6324">
          <cell r="C6324">
            <v>0.21423575282096866</v>
          </cell>
          <cell r="D6324">
            <v>0</v>
          </cell>
        </row>
        <row r="6325">
          <cell r="C6325">
            <v>-0.27500000000000002</v>
          </cell>
          <cell r="D6325">
            <v>-0.13</v>
          </cell>
        </row>
        <row r="6326">
          <cell r="C6326">
            <v>-0.27500000000000002</v>
          </cell>
          <cell r="D6326">
            <v>-0.18</v>
          </cell>
        </row>
        <row r="6327">
          <cell r="C6327">
            <v>-0.11</v>
          </cell>
          <cell r="D6327">
            <v>0.17360561490058901</v>
          </cell>
        </row>
        <row r="6328">
          <cell r="C6328">
            <v>-0.2</v>
          </cell>
          <cell r="D6328">
            <v>0</v>
          </cell>
        </row>
        <row r="6329">
          <cell r="C6329">
            <v>0.99322940111160274</v>
          </cell>
          <cell r="D6329">
            <v>0</v>
          </cell>
        </row>
        <row r="6330">
          <cell r="C6330">
            <v>-0.27500000000000002</v>
          </cell>
          <cell r="D6330">
            <v>-0.38500000000000001</v>
          </cell>
        </row>
        <row r="6331">
          <cell r="C6331">
            <v>-0.27500000000000002</v>
          </cell>
          <cell r="D6331">
            <v>-0.21</v>
          </cell>
        </row>
        <row r="6332">
          <cell r="C6332">
            <v>-0.27500000000000002</v>
          </cell>
          <cell r="D6332">
            <v>-0.13</v>
          </cell>
        </row>
        <row r="6333">
          <cell r="C6333">
            <v>0.62281046509742755</v>
          </cell>
          <cell r="D6333">
            <v>4.2351219058036807E-2</v>
          </cell>
        </row>
        <row r="6334">
          <cell r="C6334">
            <v>0.44239720702171326</v>
          </cell>
          <cell r="D6334">
            <v>0.79487472772598267</v>
          </cell>
        </row>
        <row r="6335">
          <cell r="C6335">
            <v>-0.27500000000000002</v>
          </cell>
          <cell r="D6335">
            <v>-0.38500000000000001</v>
          </cell>
        </row>
        <row r="6336">
          <cell r="C6336">
            <v>0</v>
          </cell>
          <cell r="D6336">
            <v>2.2784158587455753E-2</v>
          </cell>
        </row>
        <row r="6337">
          <cell r="C6337">
            <v>0.46338493227958688</v>
          </cell>
          <cell r="D6337">
            <v>0</v>
          </cell>
        </row>
        <row r="6338">
          <cell r="C6338">
            <v>1.2339472889900212</v>
          </cell>
          <cell r="D6338">
            <v>2.4975280523300176</v>
          </cell>
        </row>
        <row r="6339">
          <cell r="C6339">
            <v>-0.27500000000000002</v>
          </cell>
          <cell r="D6339">
            <v>-0.38500000000000001</v>
          </cell>
        </row>
        <row r="6340">
          <cell r="C6340">
            <v>-0.27500000000000002</v>
          </cell>
          <cell r="D6340">
            <v>-0.38500000000000001</v>
          </cell>
        </row>
        <row r="6341">
          <cell r="C6341">
            <v>0.35722824931144725</v>
          </cell>
          <cell r="D6341">
            <v>0.91830009222030662</v>
          </cell>
        </row>
        <row r="6342">
          <cell r="C6342">
            <v>-0.27500000000000002</v>
          </cell>
          <cell r="D6342">
            <v>-0.38500000000000001</v>
          </cell>
        </row>
        <row r="6343">
          <cell r="C6343">
            <v>-0.27500000000000002</v>
          </cell>
          <cell r="D6343">
            <v>-0.01</v>
          </cell>
        </row>
        <row r="6344">
          <cell r="C6344">
            <v>-0.27500000000000002</v>
          </cell>
          <cell r="D6344">
            <v>-0.38500000000000001</v>
          </cell>
        </row>
        <row r="6345">
          <cell r="C6345">
            <v>-0.27500000000000002</v>
          </cell>
          <cell r="D6345">
            <v>-0.38500000000000001</v>
          </cell>
        </row>
        <row r="6346">
          <cell r="C6346">
            <v>0.81802626848220839</v>
          </cell>
          <cell r="D6346">
            <v>2.2006265401840222</v>
          </cell>
        </row>
        <row r="6347">
          <cell r="C6347">
            <v>1.1680291295051577</v>
          </cell>
          <cell r="D6347">
            <v>8.7854239344596866E-2</v>
          </cell>
        </row>
        <row r="6348">
          <cell r="C6348">
            <v>0.71907798051834115</v>
          </cell>
          <cell r="D6348">
            <v>0.45462945103645325</v>
          </cell>
        </row>
        <row r="6349">
          <cell r="C6349">
            <v>-0.27500000000000002</v>
          </cell>
          <cell r="D6349">
            <v>-0.38500000000000001</v>
          </cell>
        </row>
        <row r="6350">
          <cell r="C6350">
            <v>-0.27500000000000002</v>
          </cell>
          <cell r="D6350">
            <v>-0.38500000000000001</v>
          </cell>
        </row>
        <row r="6351">
          <cell r="C6351">
            <v>-0.18</v>
          </cell>
          <cell r="D6351">
            <v>0.19696157574653628</v>
          </cell>
        </row>
        <row r="6352">
          <cell r="C6352">
            <v>-0.27500000000000002</v>
          </cell>
          <cell r="D6352">
            <v>-0.38500000000000001</v>
          </cell>
        </row>
        <row r="6353">
          <cell r="C6353">
            <v>-0.27500000000000002</v>
          </cell>
          <cell r="D6353">
            <v>-0.38500000000000001</v>
          </cell>
        </row>
        <row r="6354">
          <cell r="C6354">
            <v>-0.27500000000000002</v>
          </cell>
          <cell r="D6354">
            <v>-0.38500000000000001</v>
          </cell>
        </row>
        <row r="6355">
          <cell r="C6355">
            <v>-0.27500000000000002</v>
          </cell>
          <cell r="D6355">
            <v>-0.38500000000000001</v>
          </cell>
        </row>
        <row r="6356">
          <cell r="C6356">
            <v>-0.27500000000000002</v>
          </cell>
          <cell r="D6356">
            <v>-0.02</v>
          </cell>
        </row>
        <row r="6357">
          <cell r="C6357">
            <v>0.91967433691024802</v>
          </cell>
          <cell r="D6357">
            <v>1.0914438605308534</v>
          </cell>
        </row>
        <row r="6358">
          <cell r="C6358">
            <v>-0.27500000000000002</v>
          </cell>
          <cell r="D6358">
            <v>-0.38500000000000001</v>
          </cell>
        </row>
        <row r="6359">
          <cell r="C6359">
            <v>-0.27500000000000002</v>
          </cell>
          <cell r="D6359">
            <v>-0.38500000000000001</v>
          </cell>
        </row>
        <row r="6360">
          <cell r="C6360">
            <v>-0.27500000000000002</v>
          </cell>
          <cell r="D6360">
            <v>-0.38500000000000001</v>
          </cell>
        </row>
        <row r="6361">
          <cell r="C6361">
            <v>-0.27</v>
          </cell>
          <cell r="D6361">
            <v>0.48549286723136909</v>
          </cell>
        </row>
        <row r="6362">
          <cell r="C6362">
            <v>-0.27500000000000002</v>
          </cell>
          <cell r="D6362">
            <v>-7.0000000000000007E-2</v>
          </cell>
        </row>
        <row r="6363">
          <cell r="C6363">
            <v>-0.27500000000000002</v>
          </cell>
          <cell r="D6363">
            <v>-0.38500000000000001</v>
          </cell>
        </row>
        <row r="6364">
          <cell r="C6364">
            <v>-0.27500000000000002</v>
          </cell>
          <cell r="D6364">
            <v>-0.38500000000000001</v>
          </cell>
        </row>
        <row r="6365">
          <cell r="C6365">
            <v>-0.27500000000000002</v>
          </cell>
          <cell r="D6365">
            <v>-0.38500000000000001</v>
          </cell>
        </row>
        <row r="6366">
          <cell r="C6366">
            <v>0.5093249857425689</v>
          </cell>
          <cell r="D6366">
            <v>2.7940252423286436E-2</v>
          </cell>
        </row>
        <row r="6367">
          <cell r="C6367">
            <v>-0.27500000000000002</v>
          </cell>
          <cell r="D6367">
            <v>0</v>
          </cell>
        </row>
        <row r="6368">
          <cell r="C6368">
            <v>0.49313257336616512</v>
          </cell>
          <cell r="D6368">
            <v>0</v>
          </cell>
        </row>
        <row r="6369">
          <cell r="C6369">
            <v>-0.27500000000000002</v>
          </cell>
          <cell r="D6369">
            <v>-0.38500000000000001</v>
          </cell>
        </row>
        <row r="6370">
          <cell r="C6370">
            <v>0.55014196038246166</v>
          </cell>
          <cell r="D6370">
            <v>0</v>
          </cell>
        </row>
        <row r="6371">
          <cell r="C6371">
            <v>-0.27500000000000002</v>
          </cell>
          <cell r="D6371">
            <v>-0.38500000000000001</v>
          </cell>
        </row>
        <row r="6372">
          <cell r="C6372">
            <v>-0.27500000000000002</v>
          </cell>
          <cell r="D6372">
            <v>-0.03</v>
          </cell>
        </row>
        <row r="6373">
          <cell r="C6373">
            <v>-0.27500000000000002</v>
          </cell>
          <cell r="D6373">
            <v>-0.38500000000000001</v>
          </cell>
        </row>
        <row r="6374">
          <cell r="C6374">
            <v>-0.27500000000000002</v>
          </cell>
          <cell r="D6374">
            <v>-0.38500000000000001</v>
          </cell>
        </row>
        <row r="6375">
          <cell r="C6375">
            <v>-0.27500000000000002</v>
          </cell>
          <cell r="D6375">
            <v>-0.38500000000000001</v>
          </cell>
        </row>
        <row r="6376">
          <cell r="C6376">
            <v>0.16885810494422918</v>
          </cell>
          <cell r="D6376">
            <v>0</v>
          </cell>
        </row>
        <row r="6377">
          <cell r="C6377">
            <v>0.81487878561019911</v>
          </cell>
          <cell r="D6377">
            <v>0.69935077428817771</v>
          </cell>
        </row>
        <row r="6378">
          <cell r="C6378">
            <v>-0.27500000000000002</v>
          </cell>
          <cell r="D6378">
            <v>-0.13</v>
          </cell>
        </row>
        <row r="6379">
          <cell r="C6379">
            <v>-0.27500000000000002</v>
          </cell>
          <cell r="D6379">
            <v>-0.38500000000000001</v>
          </cell>
        </row>
        <row r="6380">
          <cell r="C6380">
            <v>1.7470993161201476</v>
          </cell>
          <cell r="D6380">
            <v>0.78723725080490126</v>
          </cell>
        </row>
        <row r="6381">
          <cell r="C6381">
            <v>-0.27500000000000002</v>
          </cell>
          <cell r="D6381">
            <v>-7.0000000000000007E-2</v>
          </cell>
        </row>
        <row r="6382">
          <cell r="C6382">
            <v>-0.27500000000000002</v>
          </cell>
          <cell r="D6382">
            <v>-0.38500000000000001</v>
          </cell>
        </row>
        <row r="6383">
          <cell r="C6383">
            <v>-0.27500000000000002</v>
          </cell>
          <cell r="D6383">
            <v>-0.38500000000000001</v>
          </cell>
        </row>
        <row r="6384">
          <cell r="C6384">
            <v>-0.27500000000000002</v>
          </cell>
          <cell r="D6384">
            <v>-0.38500000000000001</v>
          </cell>
        </row>
        <row r="6385">
          <cell r="C6385">
            <v>-0.27500000000000002</v>
          </cell>
          <cell r="D6385">
            <v>-0.38500000000000001</v>
          </cell>
        </row>
        <row r="6386">
          <cell r="C6386">
            <v>1.5069907307624819</v>
          </cell>
          <cell r="D6386">
            <v>0.83505507707595816</v>
          </cell>
        </row>
        <row r="6387">
          <cell r="C6387">
            <v>1.0542665362358092</v>
          </cell>
          <cell r="D6387">
            <v>0.31466032862663273</v>
          </cell>
        </row>
        <row r="6388">
          <cell r="C6388">
            <v>-0.27500000000000002</v>
          </cell>
          <cell r="D6388">
            <v>-0.15</v>
          </cell>
        </row>
        <row r="6389">
          <cell r="C6389">
            <v>0.57919395565986631</v>
          </cell>
          <cell r="D6389">
            <v>3.3516755700111395E-2</v>
          </cell>
        </row>
        <row r="6390">
          <cell r="C6390">
            <v>-0.15</v>
          </cell>
          <cell r="D6390">
            <v>0</v>
          </cell>
        </row>
        <row r="6391">
          <cell r="C6391">
            <v>-0.05</v>
          </cell>
          <cell r="D6391">
            <v>7.8097799420356787E-2</v>
          </cell>
        </row>
        <row r="6392">
          <cell r="C6392">
            <v>-0.14000000000000001</v>
          </cell>
          <cell r="D6392">
            <v>2.2405785799026487</v>
          </cell>
        </row>
        <row r="6393">
          <cell r="C6393">
            <v>0.38484526276588449</v>
          </cell>
          <cell r="D6393">
            <v>0.10449917912483217</v>
          </cell>
        </row>
        <row r="6394">
          <cell r="C6394">
            <v>-0.27500000000000002</v>
          </cell>
          <cell r="D6394">
            <v>-0.38500000000000001</v>
          </cell>
        </row>
        <row r="6395">
          <cell r="C6395">
            <v>1.3272186636924748</v>
          </cell>
          <cell r="D6395">
            <v>5.3118816018104559E-2</v>
          </cell>
        </row>
        <row r="6396">
          <cell r="C6396">
            <v>-0.27500000000000002</v>
          </cell>
          <cell r="D6396">
            <v>-0.38500000000000001</v>
          </cell>
        </row>
        <row r="6397">
          <cell r="C6397">
            <v>-0.27500000000000002</v>
          </cell>
          <cell r="D6397">
            <v>-0.23</v>
          </cell>
        </row>
        <row r="6398">
          <cell r="C6398">
            <v>-0.24</v>
          </cell>
          <cell r="D6398">
            <v>6.5971276164054862E-2</v>
          </cell>
        </row>
        <row r="6399">
          <cell r="C6399">
            <v>-0.27500000000000002</v>
          </cell>
          <cell r="D6399">
            <v>-0.38500000000000001</v>
          </cell>
        </row>
        <row r="6400">
          <cell r="C6400">
            <v>0.49888469576835626</v>
          </cell>
          <cell r="D6400">
            <v>0.51239742636680596</v>
          </cell>
        </row>
        <row r="6401">
          <cell r="C6401">
            <v>-0.15</v>
          </cell>
          <cell r="D6401">
            <v>1.1359718441963198</v>
          </cell>
        </row>
        <row r="6402">
          <cell r="C6402">
            <v>-0.27500000000000002</v>
          </cell>
          <cell r="D6402">
            <v>6.540844738483427E-2</v>
          </cell>
        </row>
        <row r="6403">
          <cell r="C6403">
            <v>-0.27500000000000002</v>
          </cell>
          <cell r="D6403">
            <v>-0.38500000000000001</v>
          </cell>
        </row>
        <row r="6404">
          <cell r="C6404">
            <v>-0.27500000000000002</v>
          </cell>
          <cell r="D6404">
            <v>-0.38500000000000001</v>
          </cell>
        </row>
        <row r="6405">
          <cell r="C6405">
            <v>1.3916735529899598</v>
          </cell>
          <cell r="D6405">
            <v>0.58877437710762048</v>
          </cell>
        </row>
        <row r="6406">
          <cell r="C6406">
            <v>0.36032428145408635</v>
          </cell>
          <cell r="D6406">
            <v>1.299581825733185E-2</v>
          </cell>
        </row>
        <row r="6407">
          <cell r="C6407">
            <v>-0.27500000000000002</v>
          </cell>
          <cell r="D6407">
            <v>-0.38500000000000001</v>
          </cell>
        </row>
        <row r="6408">
          <cell r="C6408">
            <v>1.2271262764930726</v>
          </cell>
          <cell r="D6408">
            <v>0</v>
          </cell>
        </row>
        <row r="6409">
          <cell r="C6409">
            <v>1.606047236919403</v>
          </cell>
          <cell r="D6409">
            <v>0.82344795465469356</v>
          </cell>
        </row>
        <row r="6410">
          <cell r="C6410">
            <v>-0.27500000000000002</v>
          </cell>
          <cell r="D6410">
            <v>-0.38500000000000001</v>
          </cell>
        </row>
        <row r="6411">
          <cell r="C6411">
            <v>-0.27500000000000002</v>
          </cell>
          <cell r="D6411">
            <v>-0.22</v>
          </cell>
        </row>
        <row r="6412">
          <cell r="C6412">
            <v>-0.27500000000000002</v>
          </cell>
          <cell r="D6412">
            <v>-0.15</v>
          </cell>
        </row>
        <row r="6413">
          <cell r="C6413">
            <v>0.69254225492477439</v>
          </cell>
          <cell r="D6413">
            <v>0.46172525286674504</v>
          </cell>
        </row>
        <row r="6414">
          <cell r="C6414">
            <v>-0.27500000000000002</v>
          </cell>
          <cell r="D6414">
            <v>-0.38500000000000001</v>
          </cell>
        </row>
        <row r="6415">
          <cell r="C6415">
            <v>-0.27500000000000002</v>
          </cell>
          <cell r="D6415">
            <v>-0.38500000000000001</v>
          </cell>
        </row>
        <row r="6416">
          <cell r="C6416">
            <v>-0.27500000000000002</v>
          </cell>
          <cell r="D6416">
            <v>-0.26</v>
          </cell>
        </row>
        <row r="6417">
          <cell r="C6417">
            <v>-0.27500000000000002</v>
          </cell>
          <cell r="D6417">
            <v>0</v>
          </cell>
        </row>
        <row r="6418">
          <cell r="C6418">
            <v>-0.27500000000000002</v>
          </cell>
          <cell r="D6418">
            <v>-0.01</v>
          </cell>
        </row>
        <row r="6419">
          <cell r="C6419">
            <v>-0.27500000000000002</v>
          </cell>
          <cell r="D6419">
            <v>-7.0000000000000007E-2</v>
          </cell>
        </row>
        <row r="6420">
          <cell r="C6420">
            <v>0.46004175543785097</v>
          </cell>
          <cell r="D6420">
            <v>0</v>
          </cell>
        </row>
        <row r="6421">
          <cell r="C6421">
            <v>-0.27500000000000002</v>
          </cell>
          <cell r="D6421">
            <v>-0.38500000000000001</v>
          </cell>
        </row>
        <row r="6422">
          <cell r="C6422">
            <v>-0.27500000000000002</v>
          </cell>
          <cell r="D6422">
            <v>-0.38500000000000001</v>
          </cell>
        </row>
        <row r="6423">
          <cell r="C6423">
            <v>-0.27500000000000002</v>
          </cell>
          <cell r="D6423">
            <v>-0.1</v>
          </cell>
        </row>
        <row r="6424">
          <cell r="C6424">
            <v>-0.27500000000000002</v>
          </cell>
          <cell r="D6424">
            <v>-0.38500000000000001</v>
          </cell>
        </row>
        <row r="6425">
          <cell r="C6425">
            <v>-0.16</v>
          </cell>
          <cell r="D6425">
            <v>4.6110972762107849E-2</v>
          </cell>
        </row>
        <row r="6426">
          <cell r="C6426">
            <v>-0.27500000000000002</v>
          </cell>
          <cell r="D6426">
            <v>-0.38500000000000001</v>
          </cell>
        </row>
        <row r="6427">
          <cell r="C6427">
            <v>-0.27500000000000002</v>
          </cell>
          <cell r="D6427">
            <v>-0.38500000000000001</v>
          </cell>
        </row>
        <row r="6428">
          <cell r="C6428">
            <v>-0.27500000000000002</v>
          </cell>
          <cell r="D6428">
            <v>-0.38500000000000001</v>
          </cell>
        </row>
        <row r="6429">
          <cell r="C6429">
            <v>0.87719210386276236</v>
          </cell>
          <cell r="D6429">
            <v>0.46548278927803033</v>
          </cell>
        </row>
        <row r="6430">
          <cell r="C6430">
            <v>0.62629289031028768</v>
          </cell>
          <cell r="D6430">
            <v>0.85706819295883196</v>
          </cell>
        </row>
        <row r="6431">
          <cell r="C6431">
            <v>0.16260759234428407</v>
          </cell>
          <cell r="D6431">
            <v>0</v>
          </cell>
        </row>
        <row r="6432">
          <cell r="C6432">
            <v>-0.27500000000000002</v>
          </cell>
          <cell r="D6432">
            <v>-0.38500000000000001</v>
          </cell>
        </row>
        <row r="6433">
          <cell r="C6433">
            <v>-0.27500000000000002</v>
          </cell>
          <cell r="D6433">
            <v>-0.38500000000000001</v>
          </cell>
        </row>
        <row r="6434">
          <cell r="C6434">
            <v>1.2762479662895203</v>
          </cell>
          <cell r="D6434">
            <v>0.25746504664421088</v>
          </cell>
        </row>
        <row r="6435">
          <cell r="C6435">
            <v>-0.27500000000000002</v>
          </cell>
          <cell r="D6435">
            <v>-0.38500000000000001</v>
          </cell>
        </row>
        <row r="6436">
          <cell r="C6436">
            <v>-0.27500000000000002</v>
          </cell>
          <cell r="D6436">
            <v>-0.38500000000000001</v>
          </cell>
        </row>
        <row r="6437">
          <cell r="C6437">
            <v>-0.27500000000000002</v>
          </cell>
          <cell r="D6437">
            <v>-7.0000000000000007E-2</v>
          </cell>
        </row>
        <row r="6438">
          <cell r="C6438">
            <v>0.35386260151863103</v>
          </cell>
          <cell r="D6438">
            <v>0</v>
          </cell>
        </row>
        <row r="6439">
          <cell r="C6439">
            <v>0.31006672978401195</v>
          </cell>
          <cell r="D6439">
            <v>0.10050418972969058</v>
          </cell>
        </row>
        <row r="6440">
          <cell r="C6440">
            <v>-0.12</v>
          </cell>
          <cell r="D6440">
            <v>3.7226536870002755E-2</v>
          </cell>
        </row>
        <row r="6441">
          <cell r="C6441">
            <v>-0.27500000000000002</v>
          </cell>
          <cell r="D6441">
            <v>-0.38500000000000001</v>
          </cell>
        </row>
        <row r="6442">
          <cell r="C6442">
            <v>1.4283369183540349</v>
          </cell>
          <cell r="D6442">
            <v>0.9544068217277526</v>
          </cell>
        </row>
        <row r="6443">
          <cell r="C6443">
            <v>0.30479620099067684</v>
          </cell>
          <cell r="D6443">
            <v>6.0204264521598799E-2</v>
          </cell>
        </row>
        <row r="6444">
          <cell r="C6444">
            <v>-0.01</v>
          </cell>
          <cell r="D6444">
            <v>1.7427185654640196</v>
          </cell>
        </row>
        <row r="6445">
          <cell r="C6445">
            <v>-0.27500000000000002</v>
          </cell>
          <cell r="D6445">
            <v>-0.38500000000000001</v>
          </cell>
        </row>
        <row r="6446">
          <cell r="C6446">
            <v>0.71686910390853908</v>
          </cell>
          <cell r="D6446">
            <v>0</v>
          </cell>
        </row>
        <row r="6447">
          <cell r="C6447">
            <v>0.36836267113685617</v>
          </cell>
          <cell r="D6447">
            <v>4.3445735454559324</v>
          </cell>
        </row>
        <row r="6448">
          <cell r="C6448">
            <v>-0.27500000000000002</v>
          </cell>
          <cell r="D6448">
            <v>0</v>
          </cell>
        </row>
        <row r="6449">
          <cell r="C6449">
            <v>0.91498118638992332</v>
          </cell>
          <cell r="D6449">
            <v>0.80908957719802865</v>
          </cell>
        </row>
        <row r="6450">
          <cell r="C6450">
            <v>1.2181769967079163</v>
          </cell>
          <cell r="D6450">
            <v>1.6223784327507016</v>
          </cell>
        </row>
        <row r="6451">
          <cell r="C6451">
            <v>-0.27500000000000002</v>
          </cell>
          <cell r="D6451">
            <v>-0.38500000000000001</v>
          </cell>
        </row>
        <row r="6452">
          <cell r="C6452">
            <v>0.48835768103599553</v>
          </cell>
          <cell r="D6452">
            <v>7.3987868428230311E-2</v>
          </cell>
        </row>
        <row r="6453">
          <cell r="C6453">
            <v>0.34834987521171579</v>
          </cell>
          <cell r="D6453">
            <v>4.0558561682701111E-2</v>
          </cell>
        </row>
        <row r="6454">
          <cell r="C6454">
            <v>-0.26</v>
          </cell>
          <cell r="D6454">
            <v>0</v>
          </cell>
        </row>
        <row r="6455">
          <cell r="C6455">
            <v>-0.27</v>
          </cell>
          <cell r="D6455">
            <v>0</v>
          </cell>
        </row>
        <row r="6456">
          <cell r="C6456">
            <v>0.17703052163124086</v>
          </cell>
          <cell r="D6456">
            <v>1.4307758212089541E-2</v>
          </cell>
        </row>
        <row r="6457">
          <cell r="C6457">
            <v>0.91902328729629512</v>
          </cell>
          <cell r="D6457">
            <v>0.84614561796188359</v>
          </cell>
        </row>
        <row r="6458">
          <cell r="C6458">
            <v>-0.25</v>
          </cell>
          <cell r="D6458">
            <v>0.40159041285514829</v>
          </cell>
        </row>
        <row r="6459">
          <cell r="C6459">
            <v>-0.08</v>
          </cell>
          <cell r="D6459">
            <v>6.252700388431548E-2</v>
          </cell>
        </row>
        <row r="6460">
          <cell r="C6460">
            <v>-0.27500000000000002</v>
          </cell>
          <cell r="D6460">
            <v>-0.38500000000000001</v>
          </cell>
        </row>
        <row r="6461">
          <cell r="C6461">
            <v>-0.27500000000000002</v>
          </cell>
          <cell r="D6461">
            <v>-0.38500000000000001</v>
          </cell>
        </row>
        <row r="6462">
          <cell r="C6462">
            <v>0</v>
          </cell>
          <cell r="D6462">
            <v>-0.17</v>
          </cell>
        </row>
        <row r="6463">
          <cell r="C6463">
            <v>-0.27500000000000002</v>
          </cell>
          <cell r="D6463">
            <v>-0.14000000000000001</v>
          </cell>
        </row>
        <row r="6464">
          <cell r="C6464">
            <v>1.0433662295341493</v>
          </cell>
          <cell r="D6464">
            <v>0.61883701682090775</v>
          </cell>
        </row>
        <row r="6465">
          <cell r="C6465">
            <v>-0.27</v>
          </cell>
          <cell r="D6465">
            <v>9.3195155262947096E-2</v>
          </cell>
        </row>
        <row r="6466">
          <cell r="C6466">
            <v>0.19147263169288634</v>
          </cell>
          <cell r="D6466">
            <v>5.4365178942680364E-2</v>
          </cell>
        </row>
        <row r="6467">
          <cell r="C6467">
            <v>-0.25</v>
          </cell>
          <cell r="D6467">
            <v>0.33517244458198547</v>
          </cell>
        </row>
        <row r="6468">
          <cell r="C6468">
            <v>-0.12</v>
          </cell>
          <cell r="D6468">
            <v>0.70223046541214007</v>
          </cell>
        </row>
        <row r="6469">
          <cell r="C6469">
            <v>0.24238640666007993</v>
          </cell>
          <cell r="D6469">
            <v>0</v>
          </cell>
        </row>
        <row r="6470">
          <cell r="C6470">
            <v>-0.27500000000000002</v>
          </cell>
          <cell r="D6470">
            <v>-0.38500000000000001</v>
          </cell>
        </row>
        <row r="6471">
          <cell r="C6471">
            <v>0.52097826600074781</v>
          </cell>
          <cell r="D6471">
            <v>0</v>
          </cell>
        </row>
        <row r="6472">
          <cell r="C6472">
            <v>-0.27500000000000002</v>
          </cell>
          <cell r="D6472">
            <v>-0.38500000000000001</v>
          </cell>
        </row>
        <row r="6473">
          <cell r="C6473">
            <v>-0.15</v>
          </cell>
          <cell r="D6473">
            <v>-0.13</v>
          </cell>
        </row>
        <row r="6474">
          <cell r="C6474">
            <v>0.46218399405479438</v>
          </cell>
          <cell r="D6474">
            <v>0.83797007799148582</v>
          </cell>
        </row>
        <row r="6475">
          <cell r="C6475">
            <v>0.62800045609474198</v>
          </cell>
          <cell r="D6475">
            <v>3.394705891609191</v>
          </cell>
        </row>
        <row r="6476">
          <cell r="C6476">
            <v>0.30299406647682192</v>
          </cell>
          <cell r="D6476">
            <v>2.35754406452179</v>
          </cell>
        </row>
        <row r="6477">
          <cell r="C6477">
            <v>-0.27500000000000002</v>
          </cell>
          <cell r="D6477">
            <v>-0.38500000000000001</v>
          </cell>
        </row>
        <row r="6478">
          <cell r="C6478">
            <v>-0.27500000000000002</v>
          </cell>
          <cell r="D6478">
            <v>-0.38500000000000001</v>
          </cell>
        </row>
        <row r="6479">
          <cell r="C6479">
            <v>-0.27500000000000002</v>
          </cell>
          <cell r="D6479">
            <v>-0.38500000000000001</v>
          </cell>
        </row>
        <row r="6480">
          <cell r="C6480">
            <v>0.43799349665641785</v>
          </cell>
          <cell r="D6480">
            <v>0.47022555470466609</v>
          </cell>
        </row>
        <row r="6481">
          <cell r="C6481">
            <v>-0.03</v>
          </cell>
          <cell r="D6481">
            <v>0</v>
          </cell>
        </row>
        <row r="6482">
          <cell r="C6482">
            <v>-0.11</v>
          </cell>
          <cell r="D6482">
            <v>-0.18</v>
          </cell>
        </row>
        <row r="6483">
          <cell r="C6483">
            <v>-0.27500000000000002</v>
          </cell>
          <cell r="D6483">
            <v>0.18992659449577326</v>
          </cell>
        </row>
        <row r="6484">
          <cell r="C6484">
            <v>-0.27500000000000002</v>
          </cell>
          <cell r="D6484">
            <v>-0.38500000000000001</v>
          </cell>
        </row>
        <row r="6485">
          <cell r="C6485">
            <v>-0.27500000000000002</v>
          </cell>
          <cell r="D6485">
            <v>-0.38500000000000001</v>
          </cell>
        </row>
        <row r="6486">
          <cell r="C6486">
            <v>-0.04</v>
          </cell>
          <cell r="D6486">
            <v>2.0952365159988404</v>
          </cell>
        </row>
        <row r="6487">
          <cell r="C6487">
            <v>0.457158499956131</v>
          </cell>
          <cell r="D6487">
            <v>12.381033039093019</v>
          </cell>
        </row>
        <row r="6488">
          <cell r="C6488">
            <v>0.32256138920784005</v>
          </cell>
          <cell r="D6488">
            <v>0.39957664608955379</v>
          </cell>
        </row>
        <row r="6489">
          <cell r="C6489">
            <v>-0.27</v>
          </cell>
          <cell r="D6489">
            <v>-0.27</v>
          </cell>
        </row>
        <row r="6490">
          <cell r="C6490">
            <v>-0.27500000000000002</v>
          </cell>
          <cell r="D6490">
            <v>-0.38500000000000001</v>
          </cell>
        </row>
        <row r="6491">
          <cell r="C6491">
            <v>-0.27500000000000002</v>
          </cell>
          <cell r="D6491">
            <v>-0.03</v>
          </cell>
        </row>
        <row r="6492">
          <cell r="C6492">
            <v>-0.15</v>
          </cell>
          <cell r="D6492">
            <v>1.1933415293693541</v>
          </cell>
        </row>
        <row r="6493">
          <cell r="C6493">
            <v>-0.27500000000000002</v>
          </cell>
          <cell r="D6493">
            <v>0</v>
          </cell>
        </row>
        <row r="6494">
          <cell r="C6494">
            <v>0.49031938910484318</v>
          </cell>
          <cell r="D6494">
            <v>0</v>
          </cell>
        </row>
        <row r="6495">
          <cell r="C6495">
            <v>-0.27500000000000002</v>
          </cell>
          <cell r="D6495">
            <v>-0.38500000000000001</v>
          </cell>
        </row>
        <row r="6496">
          <cell r="C6496">
            <v>-0.27500000000000002</v>
          </cell>
          <cell r="D6496">
            <v>-0.38500000000000001</v>
          </cell>
        </row>
        <row r="6497">
          <cell r="C6497">
            <v>-0.27500000000000002</v>
          </cell>
          <cell r="D6497">
            <v>-0.16</v>
          </cell>
        </row>
        <row r="6498">
          <cell r="C6498">
            <v>-0.27500000000000002</v>
          </cell>
          <cell r="D6498">
            <v>-0.38500000000000001</v>
          </cell>
        </row>
        <row r="6499">
          <cell r="C6499">
            <v>-0.27500000000000002</v>
          </cell>
          <cell r="D6499">
            <v>-0.26</v>
          </cell>
        </row>
        <row r="6500">
          <cell r="C6500">
            <v>-0.16</v>
          </cell>
          <cell r="D6500">
            <v>0.34678700566291809</v>
          </cell>
        </row>
        <row r="6501">
          <cell r="C6501">
            <v>-0.27500000000000002</v>
          </cell>
          <cell r="D6501">
            <v>-0.38500000000000001</v>
          </cell>
        </row>
        <row r="6502">
          <cell r="C6502">
            <v>0.30380248427391054</v>
          </cell>
          <cell r="D6502">
            <v>3.3047649264335621E-2</v>
          </cell>
        </row>
        <row r="6503">
          <cell r="C6503">
            <v>-0.27500000000000002</v>
          </cell>
          <cell r="D6503">
            <v>-0.38500000000000001</v>
          </cell>
        </row>
        <row r="6504">
          <cell r="C6504">
            <v>0.39547336697578428</v>
          </cell>
          <cell r="D6504">
            <v>1.1549420952796938</v>
          </cell>
        </row>
        <row r="6505">
          <cell r="C6505">
            <v>-0.27500000000000002</v>
          </cell>
          <cell r="D6505">
            <v>-0.38500000000000001</v>
          </cell>
        </row>
        <row r="6506">
          <cell r="C6506">
            <v>-0.1</v>
          </cell>
          <cell r="D6506">
            <v>0.15933699011802674</v>
          </cell>
        </row>
        <row r="6507">
          <cell r="C6507">
            <v>-0.27500000000000002</v>
          </cell>
          <cell r="D6507">
            <v>-0.38500000000000001</v>
          </cell>
        </row>
        <row r="6508">
          <cell r="C6508">
            <v>0.36078734993934636</v>
          </cell>
          <cell r="D6508">
            <v>0.13111489415168762</v>
          </cell>
        </row>
        <row r="6509">
          <cell r="C6509">
            <v>-0.27500000000000002</v>
          </cell>
          <cell r="D6509">
            <v>-0.38500000000000001</v>
          </cell>
        </row>
        <row r="6510">
          <cell r="C6510">
            <v>-0.27500000000000002</v>
          </cell>
          <cell r="D6510">
            <v>-0.14000000000000001</v>
          </cell>
        </row>
        <row r="6511">
          <cell r="C6511">
            <v>-0.15</v>
          </cell>
          <cell r="D6511">
            <v>0</v>
          </cell>
        </row>
        <row r="6512">
          <cell r="C6512">
            <v>-0.08</v>
          </cell>
          <cell r="D6512">
            <v>6.568826150894167</v>
          </cell>
        </row>
        <row r="6513">
          <cell r="C6513">
            <v>-0.27500000000000002</v>
          </cell>
          <cell r="D6513">
            <v>-0.38500000000000001</v>
          </cell>
        </row>
        <row r="6514">
          <cell r="C6514">
            <v>1.1151744961738588</v>
          </cell>
          <cell r="D6514">
            <v>0.67117070555686964</v>
          </cell>
        </row>
        <row r="6515">
          <cell r="C6515">
            <v>-0.27500000000000002</v>
          </cell>
          <cell r="D6515">
            <v>-0.38500000000000001</v>
          </cell>
        </row>
        <row r="6516">
          <cell r="C6516">
            <v>-0.17</v>
          </cell>
          <cell r="D6516">
            <v>0</v>
          </cell>
        </row>
        <row r="6517">
          <cell r="C6517">
            <v>0.92821682691574114</v>
          </cell>
          <cell r="D6517">
            <v>0</v>
          </cell>
        </row>
        <row r="6518">
          <cell r="C6518">
            <v>-0.27500000000000002</v>
          </cell>
          <cell r="D6518">
            <v>0.26944822669029245</v>
          </cell>
        </row>
        <row r="6519">
          <cell r="C6519">
            <v>0.25320485234260559</v>
          </cell>
          <cell r="D6519">
            <v>0.77108074426650997</v>
          </cell>
        </row>
        <row r="6520">
          <cell r="C6520">
            <v>-0.05</v>
          </cell>
          <cell r="D6520">
            <v>0.56207092404365533</v>
          </cell>
        </row>
        <row r="6521">
          <cell r="C6521">
            <v>0.46894543766975405</v>
          </cell>
          <cell r="D6521">
            <v>0</v>
          </cell>
        </row>
        <row r="6522">
          <cell r="C6522">
            <v>-0.27500000000000002</v>
          </cell>
          <cell r="D6522">
            <v>-0.38500000000000001</v>
          </cell>
        </row>
        <row r="6523">
          <cell r="C6523">
            <v>-0.27500000000000002</v>
          </cell>
          <cell r="D6523">
            <v>-0.38500000000000001</v>
          </cell>
        </row>
        <row r="6524">
          <cell r="C6524">
            <v>-0.27500000000000002</v>
          </cell>
          <cell r="D6524">
            <v>-0.38500000000000001</v>
          </cell>
        </row>
        <row r="6525">
          <cell r="C6525">
            <v>-0.27500000000000002</v>
          </cell>
          <cell r="D6525">
            <v>-0.38500000000000001</v>
          </cell>
        </row>
        <row r="6526">
          <cell r="C6526">
            <v>0.38296344876289368</v>
          </cell>
          <cell r="D6526">
            <v>0</v>
          </cell>
        </row>
        <row r="6527">
          <cell r="C6527">
            <v>0.38326479792594903</v>
          </cell>
          <cell r="D6527">
            <v>0</v>
          </cell>
        </row>
        <row r="6528">
          <cell r="C6528">
            <v>0.56751125454902651</v>
          </cell>
          <cell r="D6528">
            <v>0</v>
          </cell>
        </row>
        <row r="6529">
          <cell r="C6529">
            <v>-0.27500000000000002</v>
          </cell>
          <cell r="D6529">
            <v>-0.38500000000000001</v>
          </cell>
        </row>
        <row r="6530">
          <cell r="C6530">
            <v>0.61031960844993594</v>
          </cell>
          <cell r="D6530">
            <v>5.8459907770156859E-3</v>
          </cell>
        </row>
        <row r="6531">
          <cell r="C6531">
            <v>0.1912440359592438</v>
          </cell>
          <cell r="D6531">
            <v>1.43855539560318</v>
          </cell>
        </row>
        <row r="6532">
          <cell r="C6532">
            <v>-0.27500000000000002</v>
          </cell>
          <cell r="D6532">
            <v>-0.38500000000000001</v>
          </cell>
        </row>
        <row r="6533">
          <cell r="C6533">
            <v>-0.27500000000000002</v>
          </cell>
          <cell r="D6533">
            <v>-0.38500000000000001</v>
          </cell>
        </row>
        <row r="6534">
          <cell r="C6534">
            <v>0.51046647429466241</v>
          </cell>
          <cell r="D6534">
            <v>4.1015246510505685E-2</v>
          </cell>
        </row>
        <row r="6535">
          <cell r="C6535">
            <v>-0.1</v>
          </cell>
          <cell r="D6535">
            <v>4.6295425295829779E-2</v>
          </cell>
        </row>
        <row r="6536">
          <cell r="C6536">
            <v>0.36761029362678521</v>
          </cell>
          <cell r="D6536">
            <v>0.5081487238407133</v>
          </cell>
        </row>
        <row r="6537">
          <cell r="C6537">
            <v>-0.06</v>
          </cell>
          <cell r="D6537">
            <v>0.68037763237953175</v>
          </cell>
        </row>
        <row r="6538">
          <cell r="C6538">
            <v>-0.27500000000000002</v>
          </cell>
          <cell r="D6538">
            <v>-0.01</v>
          </cell>
        </row>
        <row r="6539">
          <cell r="C6539">
            <v>0.34689621329307552</v>
          </cell>
          <cell r="D6539">
            <v>0</v>
          </cell>
        </row>
        <row r="6540">
          <cell r="C6540">
            <v>-0.27500000000000002</v>
          </cell>
          <cell r="D6540">
            <v>-0.38500000000000001</v>
          </cell>
        </row>
        <row r="6541">
          <cell r="C6541">
            <v>-0.27500000000000002</v>
          </cell>
          <cell r="D6541">
            <v>-0.38500000000000001</v>
          </cell>
        </row>
        <row r="6542">
          <cell r="C6542">
            <v>-0.27500000000000002</v>
          </cell>
          <cell r="D6542">
            <v>-0.21</v>
          </cell>
        </row>
        <row r="6543">
          <cell r="C6543">
            <v>-0.27500000000000002</v>
          </cell>
          <cell r="D6543">
            <v>-0.38500000000000001</v>
          </cell>
        </row>
        <row r="6544">
          <cell r="C6544">
            <v>-0.27500000000000002</v>
          </cell>
          <cell r="D6544">
            <v>-0.09</v>
          </cell>
        </row>
        <row r="6545">
          <cell r="C6545">
            <v>0.65333046317100563</v>
          </cell>
          <cell r="D6545">
            <v>1.5243394255638123</v>
          </cell>
        </row>
        <row r="6546">
          <cell r="C6546">
            <v>-0.27500000000000002</v>
          </cell>
          <cell r="D6546">
            <v>-0.38500000000000001</v>
          </cell>
        </row>
        <row r="6547">
          <cell r="C6547">
            <v>0.99417301416397086</v>
          </cell>
          <cell r="D6547">
            <v>0</v>
          </cell>
        </row>
        <row r="6548">
          <cell r="C6548">
            <v>-0.24</v>
          </cell>
          <cell r="D6548">
            <v>7.8973382711410543E-3</v>
          </cell>
        </row>
        <row r="6549">
          <cell r="C6549">
            <v>-0.27500000000000002</v>
          </cell>
          <cell r="D6549">
            <v>0</v>
          </cell>
        </row>
        <row r="6550">
          <cell r="C6550">
            <v>0.61385288834571849</v>
          </cell>
          <cell r="D6550">
            <v>2.0149189233779903</v>
          </cell>
        </row>
        <row r="6551">
          <cell r="C6551">
            <v>-0.27500000000000002</v>
          </cell>
          <cell r="D6551">
            <v>-0.38500000000000001</v>
          </cell>
        </row>
        <row r="6552">
          <cell r="C6552">
            <v>0.3375065863132477</v>
          </cell>
          <cell r="D6552">
            <v>2.7608588337898251E-2</v>
          </cell>
        </row>
        <row r="6553">
          <cell r="C6553">
            <v>0.541656130552292</v>
          </cell>
          <cell r="D6553">
            <v>6.4764764904975916E-2</v>
          </cell>
        </row>
        <row r="6554">
          <cell r="C6554">
            <v>-0.14000000000000001</v>
          </cell>
          <cell r="D6554">
            <v>0.27112619280815131</v>
          </cell>
        </row>
        <row r="6555">
          <cell r="C6555">
            <v>0.36811419129371636</v>
          </cell>
          <cell r="D6555">
            <v>0</v>
          </cell>
        </row>
        <row r="6556">
          <cell r="C6556">
            <v>-0.27500000000000002</v>
          </cell>
          <cell r="D6556">
            <v>-0.01</v>
          </cell>
        </row>
        <row r="6557">
          <cell r="C6557">
            <v>-0.27500000000000002</v>
          </cell>
          <cell r="D6557">
            <v>-0.23</v>
          </cell>
        </row>
        <row r="6558">
          <cell r="C6558">
            <v>-0.09</v>
          </cell>
          <cell r="D6558">
            <v>0.30671538710594182</v>
          </cell>
        </row>
        <row r="6559">
          <cell r="C6559">
            <v>0.32389493584632878</v>
          </cell>
          <cell r="D6559">
            <v>0.2414852440357208</v>
          </cell>
        </row>
        <row r="6560">
          <cell r="C6560">
            <v>-0.19</v>
          </cell>
          <cell r="D6560">
            <v>0</v>
          </cell>
        </row>
        <row r="6561">
          <cell r="C6561">
            <v>-0.27</v>
          </cell>
          <cell r="D6561">
            <v>0.26505252718925476</v>
          </cell>
        </row>
        <row r="6562">
          <cell r="C6562">
            <v>-0.27500000000000002</v>
          </cell>
          <cell r="D6562">
            <v>-0.38500000000000001</v>
          </cell>
        </row>
        <row r="6563">
          <cell r="C6563">
            <v>-0.27500000000000002</v>
          </cell>
          <cell r="D6563">
            <v>-0.02</v>
          </cell>
        </row>
        <row r="6564">
          <cell r="C6564">
            <v>0.37734217047691343</v>
          </cell>
          <cell r="D6564">
            <v>7.3595002293586759E-2</v>
          </cell>
        </row>
        <row r="6565">
          <cell r="C6565">
            <v>-0.27500000000000002</v>
          </cell>
          <cell r="D6565">
            <v>-0.38500000000000001</v>
          </cell>
        </row>
        <row r="6566">
          <cell r="C6566">
            <v>-0.27500000000000002</v>
          </cell>
          <cell r="D6566">
            <v>-0.38500000000000001</v>
          </cell>
        </row>
        <row r="6567">
          <cell r="C6567">
            <v>-0.27500000000000002</v>
          </cell>
          <cell r="D6567">
            <v>-0.38500000000000001</v>
          </cell>
        </row>
        <row r="6568">
          <cell r="C6568">
            <v>-0.27500000000000002</v>
          </cell>
          <cell r="D6568">
            <v>-0.38500000000000001</v>
          </cell>
        </row>
        <row r="6569">
          <cell r="C6569">
            <v>-0.27500000000000002</v>
          </cell>
          <cell r="D6569">
            <v>-0.06</v>
          </cell>
        </row>
        <row r="6570">
          <cell r="C6570">
            <v>-0.27500000000000002</v>
          </cell>
          <cell r="D6570">
            <v>-0.38500000000000001</v>
          </cell>
        </row>
        <row r="6571">
          <cell r="C6571">
            <v>0.62226640582084669</v>
          </cell>
          <cell r="D6571">
            <v>1.2911650538444521</v>
          </cell>
        </row>
        <row r="6572">
          <cell r="C6572">
            <v>0.31387816071510322</v>
          </cell>
          <cell r="D6572">
            <v>0</v>
          </cell>
        </row>
        <row r="6573">
          <cell r="C6573">
            <v>-0.21</v>
          </cell>
          <cell r="D6573">
            <v>4.7976633906364433E-2</v>
          </cell>
        </row>
        <row r="6574">
          <cell r="C6574">
            <v>-0.27500000000000002</v>
          </cell>
          <cell r="D6574">
            <v>-0.38500000000000001</v>
          </cell>
        </row>
        <row r="6575">
          <cell r="C6575">
            <v>-0.27500000000000002</v>
          </cell>
          <cell r="D6575">
            <v>-0.38500000000000001</v>
          </cell>
        </row>
        <row r="6576">
          <cell r="C6576">
            <v>0.94615126848220821</v>
          </cell>
          <cell r="D6576">
            <v>0.7869152665138246</v>
          </cell>
        </row>
        <row r="6577">
          <cell r="C6577">
            <v>-0.25</v>
          </cell>
          <cell r="D6577">
            <v>2.2746238112449652E-2</v>
          </cell>
        </row>
        <row r="6578">
          <cell r="C6578">
            <v>0.48000341057777396</v>
          </cell>
          <cell r="D6578">
            <v>2.4162158370018005E-2</v>
          </cell>
        </row>
        <row r="6579">
          <cell r="C6579">
            <v>0.6465161144733429</v>
          </cell>
          <cell r="D6579">
            <v>1.8227989554405215</v>
          </cell>
        </row>
        <row r="6580">
          <cell r="C6580">
            <v>-0.27500000000000002</v>
          </cell>
          <cell r="D6580">
            <v>-0.38500000000000001</v>
          </cell>
        </row>
        <row r="6581">
          <cell r="C6581">
            <v>0.41775361895561236</v>
          </cell>
          <cell r="D6581">
            <v>0</v>
          </cell>
        </row>
        <row r="6582">
          <cell r="C6582">
            <v>-0.27500000000000002</v>
          </cell>
          <cell r="D6582">
            <v>-0.38500000000000001</v>
          </cell>
        </row>
        <row r="6583">
          <cell r="C6583">
            <v>-0.27500000000000002</v>
          </cell>
          <cell r="D6583">
            <v>-0.38500000000000001</v>
          </cell>
        </row>
        <row r="6584">
          <cell r="C6584">
            <v>-0.27500000000000002</v>
          </cell>
          <cell r="D6584">
            <v>-0.38500000000000001</v>
          </cell>
        </row>
        <row r="6585">
          <cell r="C6585">
            <v>-0.27500000000000002</v>
          </cell>
          <cell r="D6585">
            <v>-0.38500000000000001</v>
          </cell>
        </row>
        <row r="6586">
          <cell r="C6586">
            <v>0.32807661890983586</v>
          </cell>
          <cell r="D6586">
            <v>1.3506707549095155E-2</v>
          </cell>
        </row>
        <row r="6587">
          <cell r="C6587">
            <v>-0.27500000000000002</v>
          </cell>
          <cell r="D6587">
            <v>0</v>
          </cell>
        </row>
        <row r="6588">
          <cell r="C6588">
            <v>-0.16</v>
          </cell>
          <cell r="D6588">
            <v>9.9354177713394179E-3</v>
          </cell>
        </row>
        <row r="6589">
          <cell r="C6589">
            <v>-0.27500000000000002</v>
          </cell>
          <cell r="D6589">
            <v>-0.38500000000000001</v>
          </cell>
        </row>
        <row r="6590">
          <cell r="C6590">
            <v>-0.27500000000000002</v>
          </cell>
          <cell r="D6590">
            <v>-0.05</v>
          </cell>
        </row>
        <row r="6591">
          <cell r="C6591">
            <v>-0.27500000000000002</v>
          </cell>
          <cell r="D6591">
            <v>-0.38500000000000001</v>
          </cell>
        </row>
        <row r="6592">
          <cell r="C6592">
            <v>0.33363916277885441</v>
          </cell>
          <cell r="D6592">
            <v>0.24163277745246883</v>
          </cell>
        </row>
        <row r="6593">
          <cell r="C6593">
            <v>-0.27500000000000002</v>
          </cell>
          <cell r="D6593">
            <v>-0.03</v>
          </cell>
        </row>
        <row r="6594">
          <cell r="C6594">
            <v>0.53097777962684611</v>
          </cell>
          <cell r="D6594">
            <v>0</v>
          </cell>
        </row>
        <row r="6595">
          <cell r="C6595">
            <v>-0.27500000000000002</v>
          </cell>
          <cell r="D6595">
            <v>-0.01</v>
          </cell>
        </row>
        <row r="6596">
          <cell r="C6596">
            <v>0.3690760672092438</v>
          </cell>
          <cell r="D6596">
            <v>0</v>
          </cell>
        </row>
        <row r="6597">
          <cell r="C6597">
            <v>-0.27500000000000002</v>
          </cell>
          <cell r="D6597">
            <v>-0.38500000000000001</v>
          </cell>
        </row>
        <row r="6598">
          <cell r="C6598">
            <v>-0.06</v>
          </cell>
          <cell r="D6598">
            <v>2.0938041806221015E-2</v>
          </cell>
        </row>
        <row r="6599">
          <cell r="C6599">
            <v>-0.26</v>
          </cell>
          <cell r="D6599">
            <v>1.9690588235855104</v>
          </cell>
        </row>
        <row r="6600">
          <cell r="C6600">
            <v>0.66702516674995405</v>
          </cell>
          <cell r="D6600">
            <v>3.4395307302474967E-3</v>
          </cell>
        </row>
        <row r="6601">
          <cell r="C6601">
            <v>-0.27500000000000002</v>
          </cell>
          <cell r="D6601">
            <v>-0.38500000000000001</v>
          </cell>
        </row>
        <row r="6602">
          <cell r="C6602">
            <v>-0.1</v>
          </cell>
          <cell r="D6602">
            <v>0.79909032583236694</v>
          </cell>
        </row>
        <row r="6603">
          <cell r="C6603">
            <v>-0.15</v>
          </cell>
          <cell r="D6603">
            <v>0.24510870575904847</v>
          </cell>
        </row>
        <row r="6604">
          <cell r="C6604">
            <v>-0.27500000000000002</v>
          </cell>
          <cell r="D6604">
            <v>-0.38500000000000001</v>
          </cell>
        </row>
        <row r="6605">
          <cell r="C6605">
            <v>-0.18</v>
          </cell>
          <cell r="D6605">
            <v>-0.2</v>
          </cell>
        </row>
        <row r="6606">
          <cell r="C6606">
            <v>-0.27500000000000002</v>
          </cell>
          <cell r="D6606">
            <v>0.20170097947120669</v>
          </cell>
        </row>
        <row r="6607">
          <cell r="C6607">
            <v>-0.06</v>
          </cell>
          <cell r="D6607">
            <v>-0.15</v>
          </cell>
        </row>
        <row r="6608">
          <cell r="C6608">
            <v>-0.27500000000000002</v>
          </cell>
          <cell r="D6608">
            <v>-0.38500000000000001</v>
          </cell>
        </row>
        <row r="6609">
          <cell r="C6609">
            <v>-0.27500000000000002</v>
          </cell>
          <cell r="D6609">
            <v>-0.38500000000000001</v>
          </cell>
        </row>
        <row r="6610">
          <cell r="C6610">
            <v>-0.27500000000000002</v>
          </cell>
          <cell r="D6610">
            <v>-0.38500000000000001</v>
          </cell>
        </row>
        <row r="6611">
          <cell r="C6611">
            <v>0.30469735264778131</v>
          </cell>
          <cell r="D6611">
            <v>0.57922433018684394</v>
          </cell>
        </row>
        <row r="6612">
          <cell r="C6612">
            <v>-0.27500000000000002</v>
          </cell>
          <cell r="D6612">
            <v>-0.38500000000000001</v>
          </cell>
        </row>
        <row r="6613">
          <cell r="C6613">
            <v>-0.27500000000000002</v>
          </cell>
          <cell r="D6613">
            <v>-0.27</v>
          </cell>
        </row>
        <row r="6614">
          <cell r="C6614">
            <v>0.6781499564647675</v>
          </cell>
          <cell r="D6614">
            <v>1.867905604839325</v>
          </cell>
        </row>
        <row r="6615">
          <cell r="C6615">
            <v>0.47600756287574764</v>
          </cell>
          <cell r="D6615">
            <v>5.0109893083572403E-3</v>
          </cell>
        </row>
        <row r="6616">
          <cell r="C6616">
            <v>-0.27500000000000002</v>
          </cell>
          <cell r="D6616">
            <v>-0.38500000000000001</v>
          </cell>
        </row>
        <row r="6617">
          <cell r="C6617">
            <v>-0.27500000000000002</v>
          </cell>
          <cell r="D6617">
            <v>-0.38500000000000001</v>
          </cell>
        </row>
        <row r="6618">
          <cell r="C6618">
            <v>-0.18</v>
          </cell>
          <cell r="D6618">
            <v>0</v>
          </cell>
        </row>
        <row r="6619">
          <cell r="C6619">
            <v>-0.27500000000000002</v>
          </cell>
          <cell r="D6619">
            <v>-0.08</v>
          </cell>
        </row>
        <row r="6620">
          <cell r="C6620">
            <v>-0.27500000000000002</v>
          </cell>
          <cell r="D6620">
            <v>-0.38500000000000001</v>
          </cell>
        </row>
        <row r="6621">
          <cell r="C6621">
            <v>-0.1</v>
          </cell>
          <cell r="D6621">
            <v>0</v>
          </cell>
        </row>
        <row r="6622">
          <cell r="C6622">
            <v>-0.12</v>
          </cell>
          <cell r="D6622">
            <v>1.423796093463898</v>
          </cell>
        </row>
        <row r="6623">
          <cell r="C6623">
            <v>-0.27500000000000002</v>
          </cell>
          <cell r="D6623">
            <v>-0.38500000000000001</v>
          </cell>
        </row>
        <row r="6624">
          <cell r="C6624">
            <v>-0.27500000000000002</v>
          </cell>
          <cell r="D6624">
            <v>-0.38500000000000001</v>
          </cell>
        </row>
        <row r="6625">
          <cell r="C6625">
            <v>-0.27500000000000002</v>
          </cell>
          <cell r="D6625">
            <v>-0.38500000000000001</v>
          </cell>
        </row>
        <row r="6626">
          <cell r="C6626">
            <v>-0.27500000000000002</v>
          </cell>
          <cell r="D6626">
            <v>-0.02</v>
          </cell>
        </row>
        <row r="6627">
          <cell r="C6627">
            <v>-0.27500000000000002</v>
          </cell>
          <cell r="D6627">
            <v>-0.38500000000000001</v>
          </cell>
        </row>
        <row r="6628">
          <cell r="C6628">
            <v>-0.27500000000000002</v>
          </cell>
          <cell r="D6628">
            <v>-0.06</v>
          </cell>
        </row>
        <row r="6629">
          <cell r="C6629">
            <v>0.48508433699607845</v>
          </cell>
          <cell r="D6629">
            <v>0</v>
          </cell>
        </row>
        <row r="6630">
          <cell r="C6630">
            <v>-0.26</v>
          </cell>
          <cell r="D6630">
            <v>0</v>
          </cell>
        </row>
        <row r="6631">
          <cell r="C6631">
            <v>-0.18</v>
          </cell>
          <cell r="D6631">
            <v>4.0926545858383174E-3</v>
          </cell>
        </row>
        <row r="6632">
          <cell r="C6632">
            <v>-0.27500000000000002</v>
          </cell>
          <cell r="D6632">
            <v>-0.38500000000000001</v>
          </cell>
        </row>
        <row r="6633">
          <cell r="C6633">
            <v>-0.27500000000000002</v>
          </cell>
          <cell r="D6633">
            <v>-0.38500000000000001</v>
          </cell>
        </row>
        <row r="6634">
          <cell r="C6634">
            <v>-0.27500000000000002</v>
          </cell>
          <cell r="D6634">
            <v>-0.38500000000000001</v>
          </cell>
        </row>
        <row r="6635">
          <cell r="C6635">
            <v>0.54481902718543995</v>
          </cell>
          <cell r="D6635">
            <v>0</v>
          </cell>
        </row>
        <row r="6636">
          <cell r="C6636">
            <v>-0.27500000000000002</v>
          </cell>
          <cell r="D6636">
            <v>-0.1</v>
          </cell>
        </row>
        <row r="6637">
          <cell r="C6637">
            <v>0</v>
          </cell>
          <cell r="D6637">
            <v>6.4597651362419128E-2</v>
          </cell>
        </row>
        <row r="6638">
          <cell r="C6638">
            <v>-0.27500000000000002</v>
          </cell>
          <cell r="D6638">
            <v>-0.38500000000000001</v>
          </cell>
        </row>
        <row r="6639">
          <cell r="C6639">
            <v>-0.27500000000000002</v>
          </cell>
          <cell r="D6639">
            <v>-0.38500000000000001</v>
          </cell>
        </row>
        <row r="6640">
          <cell r="C6640">
            <v>-0.27500000000000002</v>
          </cell>
          <cell r="D6640">
            <v>-0.38500000000000001</v>
          </cell>
        </row>
        <row r="6641">
          <cell r="C6641">
            <v>-0.27500000000000002</v>
          </cell>
          <cell r="D6641">
            <v>-0.38500000000000001</v>
          </cell>
        </row>
        <row r="6642">
          <cell r="C6642">
            <v>0.6940943360328673</v>
          </cell>
          <cell r="D6642">
            <v>0.69646807909011854</v>
          </cell>
        </row>
        <row r="6643">
          <cell r="C6643">
            <v>-0.27500000000000002</v>
          </cell>
          <cell r="D6643">
            <v>0.45858055949211129</v>
          </cell>
        </row>
        <row r="6644">
          <cell r="C6644">
            <v>-0.27500000000000002</v>
          </cell>
          <cell r="D6644">
            <v>-0.38500000000000001</v>
          </cell>
        </row>
        <row r="6645">
          <cell r="C6645">
            <v>-0.15</v>
          </cell>
          <cell r="D6645">
            <v>0.92563227415084848</v>
          </cell>
        </row>
        <row r="6646">
          <cell r="C6646">
            <v>-0.27500000000000002</v>
          </cell>
          <cell r="D6646">
            <v>-0.38500000000000001</v>
          </cell>
        </row>
        <row r="6647">
          <cell r="C6647">
            <v>-0.27500000000000002</v>
          </cell>
          <cell r="D6647">
            <v>-0.38500000000000001</v>
          </cell>
        </row>
        <row r="6648">
          <cell r="C6648">
            <v>-0.27500000000000002</v>
          </cell>
          <cell r="D6648">
            <v>-0.38500000000000001</v>
          </cell>
        </row>
        <row r="6649">
          <cell r="C6649">
            <v>-0.27500000000000002</v>
          </cell>
          <cell r="D6649">
            <v>-0.38500000000000001</v>
          </cell>
        </row>
        <row r="6650">
          <cell r="C6650">
            <v>-0.27500000000000002</v>
          </cell>
          <cell r="D6650">
            <v>-0.38500000000000001</v>
          </cell>
        </row>
        <row r="6651">
          <cell r="C6651">
            <v>2.0149527311325075</v>
          </cell>
          <cell r="D6651">
            <v>0.7964978098869322</v>
          </cell>
        </row>
        <row r="6652">
          <cell r="C6652">
            <v>-0.27500000000000002</v>
          </cell>
          <cell r="D6652">
            <v>-0.38500000000000001</v>
          </cell>
        </row>
        <row r="6653">
          <cell r="C6653">
            <v>-0.27500000000000002</v>
          </cell>
          <cell r="D6653">
            <v>-0.38500000000000001</v>
          </cell>
        </row>
        <row r="6654">
          <cell r="C6654">
            <v>-0.27500000000000002</v>
          </cell>
          <cell r="D6654">
            <v>-0.18</v>
          </cell>
        </row>
        <row r="6655">
          <cell r="C6655">
            <v>0.37254205346107483</v>
          </cell>
          <cell r="D6655">
            <v>1.8374505639076236E-2</v>
          </cell>
        </row>
        <row r="6656">
          <cell r="C6656">
            <v>-0.22</v>
          </cell>
          <cell r="D6656">
            <v>2.5396624207496644E-2</v>
          </cell>
        </row>
        <row r="6657">
          <cell r="C6657">
            <v>0.46578938364982603</v>
          </cell>
          <cell r="D6657">
            <v>0</v>
          </cell>
        </row>
        <row r="6658">
          <cell r="C6658">
            <v>0.97447258234024048</v>
          </cell>
          <cell r="D6658">
            <v>0.97129660844802879</v>
          </cell>
        </row>
        <row r="6659">
          <cell r="C6659">
            <v>-0.27500000000000002</v>
          </cell>
          <cell r="D6659">
            <v>-0.38500000000000001</v>
          </cell>
        </row>
        <row r="6660">
          <cell r="C6660">
            <v>-0.27500000000000002</v>
          </cell>
          <cell r="D6660">
            <v>-0.38500000000000001</v>
          </cell>
        </row>
        <row r="6661">
          <cell r="C6661">
            <v>-0.18</v>
          </cell>
          <cell r="D6661">
            <v>0</v>
          </cell>
        </row>
        <row r="6662">
          <cell r="C6662">
            <v>-0.27500000000000002</v>
          </cell>
          <cell r="D6662">
            <v>-0.38500000000000001</v>
          </cell>
        </row>
        <row r="6663">
          <cell r="C6663">
            <v>-0.27500000000000002</v>
          </cell>
          <cell r="D6663">
            <v>-0.38500000000000001</v>
          </cell>
        </row>
        <row r="6664">
          <cell r="C6664">
            <v>0.14801883101463323</v>
          </cell>
          <cell r="D6664">
            <v>0.12594005465507505</v>
          </cell>
        </row>
        <row r="6665">
          <cell r="C6665">
            <v>-0.27500000000000002</v>
          </cell>
          <cell r="D6665">
            <v>-0.38500000000000001</v>
          </cell>
        </row>
        <row r="6666">
          <cell r="C6666">
            <v>-0.27500000000000002</v>
          </cell>
          <cell r="D6666">
            <v>1.4094904303550724</v>
          </cell>
        </row>
        <row r="6667">
          <cell r="C6667">
            <v>-0.27500000000000002</v>
          </cell>
          <cell r="D6667">
            <v>-0.38500000000000001</v>
          </cell>
        </row>
        <row r="6668">
          <cell r="C6668">
            <v>-0.27500000000000002</v>
          </cell>
          <cell r="D6668">
            <v>-0.38500000000000001</v>
          </cell>
        </row>
        <row r="6669">
          <cell r="C6669">
            <v>-0.27500000000000002</v>
          </cell>
          <cell r="D6669">
            <v>-7.0000000000000007E-2</v>
          </cell>
        </row>
        <row r="6670">
          <cell r="C6670">
            <v>-0.26</v>
          </cell>
          <cell r="D6670">
            <v>-0.14000000000000001</v>
          </cell>
        </row>
        <row r="6671">
          <cell r="C6671">
            <v>-0.06</v>
          </cell>
          <cell r="D6671">
            <v>0</v>
          </cell>
        </row>
        <row r="6672">
          <cell r="C6672">
            <v>-0.27500000000000002</v>
          </cell>
          <cell r="D6672">
            <v>-0.13</v>
          </cell>
        </row>
        <row r="6673">
          <cell r="C6673">
            <v>-0.27500000000000002</v>
          </cell>
          <cell r="D6673">
            <v>-0.38500000000000001</v>
          </cell>
        </row>
        <row r="6674">
          <cell r="C6674">
            <v>-0.27500000000000002</v>
          </cell>
          <cell r="D6674">
            <v>-0.38500000000000001</v>
          </cell>
        </row>
        <row r="6675">
          <cell r="C6675">
            <v>-0.27500000000000002</v>
          </cell>
          <cell r="D6675">
            <v>-0.06</v>
          </cell>
        </row>
        <row r="6676">
          <cell r="C6676">
            <v>-0.27500000000000002</v>
          </cell>
          <cell r="D6676">
            <v>-0.38500000000000001</v>
          </cell>
        </row>
        <row r="6677">
          <cell r="C6677">
            <v>0.13577111363410949</v>
          </cell>
          <cell r="D6677">
            <v>0</v>
          </cell>
        </row>
        <row r="6678">
          <cell r="C6678">
            <v>-0.27500000000000002</v>
          </cell>
          <cell r="D6678">
            <v>-0.38500000000000001</v>
          </cell>
        </row>
        <row r="6679">
          <cell r="C6679">
            <v>-0.27500000000000002</v>
          </cell>
          <cell r="D6679">
            <v>-0.38500000000000001</v>
          </cell>
        </row>
        <row r="6680">
          <cell r="C6680">
            <v>0.51757430434226992</v>
          </cell>
          <cell r="D6680">
            <v>2.3377227067947386</v>
          </cell>
        </row>
        <row r="6681">
          <cell r="C6681">
            <v>0.27294948697090149</v>
          </cell>
          <cell r="D6681">
            <v>0</v>
          </cell>
        </row>
        <row r="6682">
          <cell r="C6682">
            <v>-0.27500000000000002</v>
          </cell>
          <cell r="D6682">
            <v>-0.38500000000000001</v>
          </cell>
        </row>
        <row r="6683">
          <cell r="C6683">
            <v>-0.12</v>
          </cell>
          <cell r="D6683">
            <v>0</v>
          </cell>
        </row>
        <row r="6684">
          <cell r="C6684">
            <v>-0.26</v>
          </cell>
          <cell r="D6684">
            <v>0</v>
          </cell>
        </row>
        <row r="6685">
          <cell r="C6685">
            <v>-0.27500000000000002</v>
          </cell>
          <cell r="D6685">
            <v>-0.38500000000000001</v>
          </cell>
        </row>
        <row r="6686">
          <cell r="C6686">
            <v>-0.27500000000000002</v>
          </cell>
          <cell r="D6686">
            <v>-0.14000000000000001</v>
          </cell>
        </row>
        <row r="6687">
          <cell r="C6687">
            <v>-0.27500000000000002</v>
          </cell>
          <cell r="D6687">
            <v>-0.38500000000000001</v>
          </cell>
        </row>
        <row r="6688">
          <cell r="C6688">
            <v>-0.27500000000000002</v>
          </cell>
          <cell r="D6688">
            <v>-0.38500000000000001</v>
          </cell>
        </row>
        <row r="6689">
          <cell r="C6689">
            <v>0.67253957390785224</v>
          </cell>
          <cell r="D6689">
            <v>0.63342047333717355</v>
          </cell>
        </row>
        <row r="6690">
          <cell r="C6690">
            <v>-0.27500000000000002</v>
          </cell>
          <cell r="D6690">
            <v>-0.02</v>
          </cell>
        </row>
        <row r="6691">
          <cell r="C6691">
            <v>1.1267671227455138</v>
          </cell>
          <cell r="D6691">
            <v>0</v>
          </cell>
        </row>
        <row r="6692">
          <cell r="C6692">
            <v>-0.19</v>
          </cell>
          <cell r="D6692">
            <v>-0.1</v>
          </cell>
        </row>
        <row r="6693">
          <cell r="C6693">
            <v>-0.27500000000000002</v>
          </cell>
          <cell r="D6693">
            <v>-0.38500000000000001</v>
          </cell>
        </row>
        <row r="6694">
          <cell r="C6694">
            <v>0</v>
          </cell>
          <cell r="D6694">
            <v>0</v>
          </cell>
        </row>
        <row r="6695">
          <cell r="C6695">
            <v>0.488116055727005</v>
          </cell>
          <cell r="D6695">
            <v>0</v>
          </cell>
        </row>
        <row r="6696">
          <cell r="C6696">
            <v>-0.19</v>
          </cell>
          <cell r="D6696">
            <v>0.65764418244361889</v>
          </cell>
        </row>
        <row r="6697">
          <cell r="C6697">
            <v>0.37478079199790948</v>
          </cell>
          <cell r="D6697">
            <v>0</v>
          </cell>
        </row>
        <row r="6698">
          <cell r="C6698">
            <v>-0.22</v>
          </cell>
          <cell r="D6698">
            <v>2.9133145570755015</v>
          </cell>
        </row>
        <row r="6699">
          <cell r="C6699">
            <v>0.45138726830482478</v>
          </cell>
          <cell r="D6699">
            <v>0</v>
          </cell>
        </row>
        <row r="6700">
          <cell r="C6700">
            <v>2.9049062013626101</v>
          </cell>
          <cell r="D6700">
            <v>1.5368364453315739</v>
          </cell>
        </row>
        <row r="6701">
          <cell r="C6701">
            <v>-0.27500000000000002</v>
          </cell>
          <cell r="D6701">
            <v>-0.38500000000000001</v>
          </cell>
        </row>
        <row r="6702">
          <cell r="C6702">
            <v>-0.27500000000000002</v>
          </cell>
          <cell r="D6702">
            <v>-0.38500000000000001</v>
          </cell>
        </row>
        <row r="6703">
          <cell r="C6703">
            <v>1.0657638907432556</v>
          </cell>
          <cell r="D6703">
            <v>1.4266368508338929</v>
          </cell>
        </row>
        <row r="6704">
          <cell r="C6704">
            <v>-0.01</v>
          </cell>
          <cell r="D6704">
            <v>1.931613981723786E-2</v>
          </cell>
        </row>
        <row r="6705">
          <cell r="C6705">
            <v>-0.14000000000000001</v>
          </cell>
          <cell r="D6705">
            <v>-0.23</v>
          </cell>
        </row>
        <row r="6706">
          <cell r="C6706">
            <v>-0.27500000000000002</v>
          </cell>
          <cell r="D6706">
            <v>-0.38500000000000001</v>
          </cell>
        </row>
        <row r="6707">
          <cell r="C6707">
            <v>-0.27500000000000002</v>
          </cell>
          <cell r="D6707">
            <v>1.2075884699821475</v>
          </cell>
        </row>
        <row r="6708">
          <cell r="C6708">
            <v>-0.27500000000000002</v>
          </cell>
          <cell r="D6708">
            <v>-0.18</v>
          </cell>
        </row>
        <row r="6709">
          <cell r="C6709">
            <v>-0.27500000000000002</v>
          </cell>
          <cell r="D6709">
            <v>-0.38500000000000001</v>
          </cell>
        </row>
        <row r="6710">
          <cell r="C6710">
            <v>1.5755723357200624</v>
          </cell>
          <cell r="D6710">
            <v>0.57620356678962714</v>
          </cell>
        </row>
        <row r="6711">
          <cell r="C6711">
            <v>-0.27500000000000002</v>
          </cell>
          <cell r="D6711">
            <v>-0.38500000000000001</v>
          </cell>
        </row>
        <row r="6712">
          <cell r="C6712">
            <v>1.5873287320137026</v>
          </cell>
          <cell r="D6712">
            <v>0.66669476628303526</v>
          </cell>
        </row>
        <row r="6713">
          <cell r="C6713">
            <v>0.88274742364883418</v>
          </cell>
          <cell r="D6713">
            <v>2.1378828763961795</v>
          </cell>
        </row>
        <row r="6714">
          <cell r="C6714">
            <v>-7.0000000000000007E-2</v>
          </cell>
          <cell r="D6714">
            <v>0</v>
          </cell>
        </row>
        <row r="6715">
          <cell r="C6715">
            <v>1.0708897948265077</v>
          </cell>
          <cell r="D6715">
            <v>1.5455056548118593</v>
          </cell>
        </row>
        <row r="6716">
          <cell r="C6716">
            <v>-0.27500000000000002</v>
          </cell>
          <cell r="D6716">
            <v>-0.38500000000000001</v>
          </cell>
        </row>
        <row r="6717">
          <cell r="C6717">
            <v>-0.27500000000000002</v>
          </cell>
          <cell r="D6717">
            <v>-0.38500000000000001</v>
          </cell>
        </row>
        <row r="6718">
          <cell r="C6718">
            <v>-0.27500000000000002</v>
          </cell>
          <cell r="D6718">
            <v>-0.38500000000000001</v>
          </cell>
        </row>
        <row r="6719">
          <cell r="C6719">
            <v>-0.27500000000000002</v>
          </cell>
          <cell r="D6719">
            <v>-0.38500000000000001</v>
          </cell>
        </row>
        <row r="6720">
          <cell r="C6720">
            <v>-0.27500000000000002</v>
          </cell>
          <cell r="D6720">
            <v>-0.38500000000000001</v>
          </cell>
        </row>
        <row r="6721">
          <cell r="C6721">
            <v>-0.27500000000000002</v>
          </cell>
          <cell r="D6721">
            <v>-0.38500000000000001</v>
          </cell>
        </row>
        <row r="6722">
          <cell r="C6722">
            <v>-0.27500000000000002</v>
          </cell>
          <cell r="D6722">
            <v>-0.38500000000000001</v>
          </cell>
        </row>
        <row r="6723">
          <cell r="C6723">
            <v>-0.27500000000000002</v>
          </cell>
          <cell r="D6723">
            <v>-0.38500000000000001</v>
          </cell>
        </row>
        <row r="6724">
          <cell r="C6724">
            <v>-0.14000000000000001</v>
          </cell>
          <cell r="D6724">
            <v>0</v>
          </cell>
        </row>
        <row r="6725">
          <cell r="C6725">
            <v>-0.27500000000000002</v>
          </cell>
          <cell r="D6725">
            <v>1.0047671198844914E-2</v>
          </cell>
        </row>
        <row r="6726">
          <cell r="C6726">
            <v>0.92436197996139557</v>
          </cell>
          <cell r="D6726">
            <v>0.99412170648574816</v>
          </cell>
        </row>
        <row r="6727">
          <cell r="C6727">
            <v>0.53498771786689747</v>
          </cell>
          <cell r="D6727">
            <v>0</v>
          </cell>
        </row>
        <row r="6728">
          <cell r="C6728">
            <v>-0.27500000000000002</v>
          </cell>
          <cell r="D6728">
            <v>-0.21</v>
          </cell>
        </row>
        <row r="6729">
          <cell r="C6729">
            <v>-0.15</v>
          </cell>
          <cell r="D6729">
            <v>0.96006869077682477</v>
          </cell>
        </row>
        <row r="6730">
          <cell r="C6730">
            <v>-0.27500000000000002</v>
          </cell>
          <cell r="D6730">
            <v>-0.38500000000000001</v>
          </cell>
        </row>
        <row r="6731">
          <cell r="C6731">
            <v>-0.21</v>
          </cell>
          <cell r="D6731">
            <v>-7.0000000000000007E-2</v>
          </cell>
        </row>
        <row r="6732">
          <cell r="C6732">
            <v>-0.24</v>
          </cell>
          <cell r="D6732">
            <v>0</v>
          </cell>
        </row>
        <row r="6733">
          <cell r="C6733">
            <v>1.547407042980194</v>
          </cell>
          <cell r="D6733">
            <v>4.0073245763778687E-3</v>
          </cell>
        </row>
        <row r="6734">
          <cell r="C6734">
            <v>-0.27500000000000002</v>
          </cell>
          <cell r="D6734">
            <v>-0.38500000000000001</v>
          </cell>
        </row>
        <row r="6735">
          <cell r="C6735">
            <v>-0.09</v>
          </cell>
          <cell r="D6735">
            <v>0.55401659607887266</v>
          </cell>
        </row>
        <row r="6736">
          <cell r="C6736">
            <v>-0.27500000000000002</v>
          </cell>
          <cell r="D6736">
            <v>-0.38500000000000001</v>
          </cell>
        </row>
        <row r="6737">
          <cell r="C6737">
            <v>-0.27500000000000002</v>
          </cell>
          <cell r="D6737">
            <v>-0.38500000000000001</v>
          </cell>
        </row>
        <row r="6738">
          <cell r="C6738">
            <v>0.31128448843955991</v>
          </cell>
          <cell r="D6738">
            <v>0</v>
          </cell>
        </row>
        <row r="6739">
          <cell r="C6739">
            <v>-0.27500000000000002</v>
          </cell>
          <cell r="D6739">
            <v>-0.38500000000000001</v>
          </cell>
        </row>
        <row r="6740">
          <cell r="C6740">
            <v>-0.27500000000000002</v>
          </cell>
          <cell r="D6740">
            <v>-0.08</v>
          </cell>
        </row>
        <row r="6741">
          <cell r="C6741">
            <v>0.17755303978919981</v>
          </cell>
          <cell r="D6741">
            <v>7.8678557276725791E-2</v>
          </cell>
        </row>
        <row r="6742">
          <cell r="C6742">
            <v>0.5766625583171846</v>
          </cell>
          <cell r="D6742">
            <v>0</v>
          </cell>
        </row>
        <row r="6743">
          <cell r="C6743">
            <v>-0.27500000000000002</v>
          </cell>
          <cell r="D6743">
            <v>-0.06</v>
          </cell>
        </row>
        <row r="6744">
          <cell r="C6744">
            <v>-0.27500000000000002</v>
          </cell>
          <cell r="D6744">
            <v>-0.38500000000000001</v>
          </cell>
        </row>
        <row r="6745">
          <cell r="C6745">
            <v>1.1424081444740297</v>
          </cell>
          <cell r="D6745">
            <v>1.1486373543739319</v>
          </cell>
        </row>
        <row r="6746">
          <cell r="C6746">
            <v>0.51785832047462466</v>
          </cell>
          <cell r="D6746">
            <v>1.0927310347557069</v>
          </cell>
        </row>
        <row r="6747">
          <cell r="C6747">
            <v>-0.04</v>
          </cell>
          <cell r="D6747">
            <v>0.79412218332290663</v>
          </cell>
        </row>
        <row r="6748">
          <cell r="C6748">
            <v>-0.27500000000000002</v>
          </cell>
          <cell r="D6748">
            <v>-0.38500000000000001</v>
          </cell>
        </row>
        <row r="6749">
          <cell r="C6749">
            <v>-0.1</v>
          </cell>
          <cell r="D6749">
            <v>0</v>
          </cell>
        </row>
        <row r="6750">
          <cell r="C6750">
            <v>-0.27500000000000002</v>
          </cell>
          <cell r="D6750">
            <v>-0.38500000000000001</v>
          </cell>
        </row>
        <row r="6751">
          <cell r="C6751">
            <v>0.33210671544075021</v>
          </cell>
          <cell r="D6751">
            <v>0</v>
          </cell>
        </row>
        <row r="6752">
          <cell r="C6752">
            <v>-0.27500000000000002</v>
          </cell>
          <cell r="D6752">
            <v>-0.38500000000000001</v>
          </cell>
        </row>
        <row r="6753">
          <cell r="C6753">
            <v>-0.12</v>
          </cell>
          <cell r="D6753">
            <v>-0.17</v>
          </cell>
        </row>
        <row r="6754">
          <cell r="C6754">
            <v>-0.12</v>
          </cell>
          <cell r="D6754">
            <v>4.934513866901398E-2</v>
          </cell>
        </row>
        <row r="6755">
          <cell r="C6755">
            <v>-0.27500000000000002</v>
          </cell>
          <cell r="D6755">
            <v>-0.38500000000000001</v>
          </cell>
        </row>
        <row r="6756">
          <cell r="C6756">
            <v>-0.27500000000000002</v>
          </cell>
          <cell r="D6756">
            <v>-0.12</v>
          </cell>
        </row>
        <row r="6757">
          <cell r="C6757">
            <v>-0.27500000000000002</v>
          </cell>
          <cell r="D6757">
            <v>-0.38500000000000001</v>
          </cell>
        </row>
        <row r="6758">
          <cell r="C6758">
            <v>0.46365882754325882</v>
          </cell>
          <cell r="D6758">
            <v>0.33006868958473201</v>
          </cell>
        </row>
        <row r="6759">
          <cell r="C6759">
            <v>0.31573038697242739</v>
          </cell>
          <cell r="D6759">
            <v>0</v>
          </cell>
        </row>
        <row r="6760">
          <cell r="C6760">
            <v>1.0196853756904602</v>
          </cell>
          <cell r="D6760">
            <v>0.92551299333572401</v>
          </cell>
        </row>
        <row r="6761">
          <cell r="C6761">
            <v>1.4784625411033629</v>
          </cell>
          <cell r="D6761">
            <v>3.5789468884468087E-2</v>
          </cell>
        </row>
        <row r="6762">
          <cell r="C6762">
            <v>-0.27500000000000002</v>
          </cell>
          <cell r="D6762">
            <v>-0.38500000000000001</v>
          </cell>
        </row>
        <row r="6763">
          <cell r="C6763">
            <v>0.30577626824378967</v>
          </cell>
          <cell r="D6763">
            <v>0</v>
          </cell>
        </row>
        <row r="6764">
          <cell r="C6764">
            <v>0.29094098210334773</v>
          </cell>
          <cell r="D6764">
            <v>7.3672980070114127E-3</v>
          </cell>
        </row>
        <row r="6765">
          <cell r="C6765">
            <v>3.4277519941329961</v>
          </cell>
          <cell r="D6765">
            <v>2.1180943727493289</v>
          </cell>
        </row>
        <row r="6766">
          <cell r="C6766">
            <v>-0.12</v>
          </cell>
          <cell r="D6766">
            <v>-0.11</v>
          </cell>
        </row>
        <row r="6767">
          <cell r="C6767">
            <v>-0.14000000000000001</v>
          </cell>
          <cell r="D6767">
            <v>7.4917915463447574E-2</v>
          </cell>
        </row>
        <row r="6768">
          <cell r="C6768">
            <v>-0.27500000000000002</v>
          </cell>
          <cell r="D6768">
            <v>-0.38500000000000001</v>
          </cell>
        </row>
        <row r="6769">
          <cell r="C6769">
            <v>0.77925564050674434</v>
          </cell>
          <cell r="D6769">
            <v>0</v>
          </cell>
        </row>
        <row r="6770">
          <cell r="C6770">
            <v>-0.06</v>
          </cell>
          <cell r="D6770">
            <v>0</v>
          </cell>
        </row>
        <row r="6771">
          <cell r="C6771">
            <v>0.83631073236465459</v>
          </cell>
          <cell r="D6771">
            <v>0.80770441293716444</v>
          </cell>
        </row>
        <row r="6772">
          <cell r="C6772">
            <v>0.89580100774765037</v>
          </cell>
          <cell r="D6772">
            <v>0.86930800676345821</v>
          </cell>
        </row>
        <row r="6773">
          <cell r="C6773">
            <v>-0.27500000000000002</v>
          </cell>
          <cell r="D6773">
            <v>-0.38500000000000001</v>
          </cell>
        </row>
        <row r="6774">
          <cell r="C6774">
            <v>-0.27500000000000002</v>
          </cell>
          <cell r="D6774">
            <v>-0.38500000000000001</v>
          </cell>
        </row>
        <row r="6775">
          <cell r="C6775">
            <v>-0.27500000000000002</v>
          </cell>
          <cell r="D6775">
            <v>-0.38500000000000001</v>
          </cell>
        </row>
        <row r="6776">
          <cell r="C6776">
            <v>0.57904157042503357</v>
          </cell>
          <cell r="D6776">
            <v>0</v>
          </cell>
        </row>
        <row r="6777">
          <cell r="C6777">
            <v>-0.27500000000000002</v>
          </cell>
          <cell r="D6777">
            <v>0</v>
          </cell>
        </row>
        <row r="6778">
          <cell r="C6778">
            <v>-0.27500000000000002</v>
          </cell>
          <cell r="D6778">
            <v>-0.24</v>
          </cell>
        </row>
        <row r="6779">
          <cell r="C6779">
            <v>-0.27500000000000002</v>
          </cell>
          <cell r="D6779">
            <v>-0.38500000000000001</v>
          </cell>
        </row>
        <row r="6780">
          <cell r="C6780">
            <v>-0.27500000000000002</v>
          </cell>
          <cell r="D6780">
            <v>-0.38500000000000001</v>
          </cell>
        </row>
        <row r="6781">
          <cell r="C6781">
            <v>-0.27500000000000002</v>
          </cell>
          <cell r="D6781">
            <v>-0.13</v>
          </cell>
        </row>
        <row r="6782">
          <cell r="C6782">
            <v>-0.27500000000000002</v>
          </cell>
          <cell r="D6782">
            <v>-0.38500000000000001</v>
          </cell>
        </row>
        <row r="6783">
          <cell r="C6783">
            <v>-0.27500000000000002</v>
          </cell>
          <cell r="D6783">
            <v>-0.38500000000000001</v>
          </cell>
        </row>
        <row r="6784">
          <cell r="C6784">
            <v>-0.17</v>
          </cell>
          <cell r="D6784">
            <v>-0.16</v>
          </cell>
        </row>
        <row r="6785">
          <cell r="C6785">
            <v>-0.27500000000000002</v>
          </cell>
          <cell r="D6785">
            <v>-0.38500000000000001</v>
          </cell>
        </row>
        <row r="6786">
          <cell r="C6786">
            <v>-0.27500000000000002</v>
          </cell>
          <cell r="D6786">
            <v>-0.38500000000000001</v>
          </cell>
        </row>
        <row r="6787">
          <cell r="C6787">
            <v>-0.2</v>
          </cell>
          <cell r="D6787">
            <v>0</v>
          </cell>
        </row>
        <row r="6788">
          <cell r="C6788">
            <v>-0.22</v>
          </cell>
          <cell r="D6788">
            <v>0</v>
          </cell>
        </row>
        <row r="6789">
          <cell r="C6789">
            <v>0.67592553496360797</v>
          </cell>
          <cell r="D6789">
            <v>0.74787944555282593</v>
          </cell>
        </row>
        <row r="6790">
          <cell r="C6790">
            <v>-0.27500000000000002</v>
          </cell>
          <cell r="D6790">
            <v>-0.38500000000000001</v>
          </cell>
        </row>
        <row r="6791">
          <cell r="C6791">
            <v>0.60280831456184403</v>
          </cell>
          <cell r="D6791">
            <v>3.9341512322425845E-2</v>
          </cell>
        </row>
        <row r="6792">
          <cell r="C6792">
            <v>-0.27500000000000002</v>
          </cell>
          <cell r="D6792">
            <v>-0.38500000000000001</v>
          </cell>
        </row>
        <row r="6793">
          <cell r="C6793">
            <v>-0.27500000000000002</v>
          </cell>
          <cell r="D6793">
            <v>-0.38500000000000001</v>
          </cell>
        </row>
        <row r="6794">
          <cell r="C6794">
            <v>-0.2</v>
          </cell>
          <cell r="D6794">
            <v>0.50903219580650327</v>
          </cell>
        </row>
        <row r="6795">
          <cell r="C6795">
            <v>-0.27500000000000002</v>
          </cell>
          <cell r="D6795">
            <v>-0.38500000000000001</v>
          </cell>
        </row>
        <row r="6796">
          <cell r="C6796">
            <v>-0.27500000000000002</v>
          </cell>
          <cell r="D6796">
            <v>3.5937138795852657</v>
          </cell>
        </row>
        <row r="6797">
          <cell r="C6797">
            <v>0.57464122176170351</v>
          </cell>
          <cell r="D6797">
            <v>0.37266928553581236</v>
          </cell>
        </row>
        <row r="6798">
          <cell r="C6798">
            <v>1.7575866103172304</v>
          </cell>
          <cell r="D6798">
            <v>0.51552862524986265</v>
          </cell>
        </row>
        <row r="6799">
          <cell r="C6799">
            <v>0.93096059560775779</v>
          </cell>
          <cell r="D6799">
            <v>2.8619749307632447</v>
          </cell>
        </row>
        <row r="6800">
          <cell r="C6800">
            <v>-0.27500000000000002</v>
          </cell>
          <cell r="D6800">
            <v>-0.38500000000000001</v>
          </cell>
        </row>
        <row r="6801">
          <cell r="C6801">
            <v>-0.27500000000000002</v>
          </cell>
          <cell r="D6801">
            <v>-0.38500000000000001</v>
          </cell>
        </row>
        <row r="6802">
          <cell r="C6802">
            <v>-0.27500000000000002</v>
          </cell>
          <cell r="D6802">
            <v>0</v>
          </cell>
        </row>
        <row r="6803">
          <cell r="C6803">
            <v>0.37089863419532776</v>
          </cell>
          <cell r="D6803">
            <v>0.30628190636634822</v>
          </cell>
        </row>
        <row r="6804">
          <cell r="C6804">
            <v>-0.03</v>
          </cell>
          <cell r="D6804">
            <v>0</v>
          </cell>
        </row>
        <row r="6805">
          <cell r="C6805">
            <v>0.21745709776878358</v>
          </cell>
          <cell r="D6805">
            <v>5.7262983918190014E-2</v>
          </cell>
        </row>
        <row r="6806">
          <cell r="C6806">
            <v>-0.27500000000000002</v>
          </cell>
          <cell r="D6806">
            <v>-0.38500000000000001</v>
          </cell>
        </row>
        <row r="6807">
          <cell r="C6807">
            <v>-0.27500000000000002</v>
          </cell>
          <cell r="D6807">
            <v>0.46097474694252016</v>
          </cell>
        </row>
        <row r="6808">
          <cell r="C6808">
            <v>-0.27500000000000002</v>
          </cell>
          <cell r="D6808">
            <v>-0.38500000000000001</v>
          </cell>
        </row>
        <row r="6809">
          <cell r="C6809">
            <v>-0.01</v>
          </cell>
          <cell r="D6809">
            <v>0</v>
          </cell>
        </row>
        <row r="6810">
          <cell r="C6810">
            <v>-0.27500000000000002</v>
          </cell>
          <cell r="D6810">
            <v>-7.0000000000000007E-2</v>
          </cell>
        </row>
        <row r="6811">
          <cell r="C6811">
            <v>-0.27500000000000002</v>
          </cell>
          <cell r="D6811">
            <v>-0.38500000000000001</v>
          </cell>
        </row>
        <row r="6812">
          <cell r="C6812">
            <v>0.4999284923076629</v>
          </cell>
          <cell r="D6812">
            <v>0.55803807377815251</v>
          </cell>
        </row>
        <row r="6813">
          <cell r="C6813">
            <v>-0.27500000000000002</v>
          </cell>
          <cell r="D6813">
            <v>-0.38500000000000001</v>
          </cell>
        </row>
        <row r="6814">
          <cell r="C6814">
            <v>-0.27500000000000002</v>
          </cell>
          <cell r="D6814">
            <v>-0.03</v>
          </cell>
        </row>
        <row r="6815">
          <cell r="C6815">
            <v>0.79559413194656381</v>
          </cell>
          <cell r="D6815">
            <v>0.3300852835178375</v>
          </cell>
        </row>
        <row r="6816">
          <cell r="C6816">
            <v>0.45707357525825498</v>
          </cell>
          <cell r="D6816">
            <v>6.4398255944252011E-2</v>
          </cell>
        </row>
        <row r="6817">
          <cell r="C6817">
            <v>-0.27500000000000002</v>
          </cell>
          <cell r="D6817">
            <v>1.4478232502937318</v>
          </cell>
        </row>
        <row r="6818">
          <cell r="C6818">
            <v>-0.27500000000000002</v>
          </cell>
          <cell r="D6818">
            <v>-0.05</v>
          </cell>
        </row>
        <row r="6819">
          <cell r="C6819">
            <v>-0.27500000000000002</v>
          </cell>
          <cell r="D6819">
            <v>-0.38500000000000001</v>
          </cell>
        </row>
        <row r="6820">
          <cell r="C6820">
            <v>0.26656667590141292</v>
          </cell>
          <cell r="D6820">
            <v>0.56378069519996643</v>
          </cell>
        </row>
        <row r="6821">
          <cell r="C6821">
            <v>-0.27500000000000002</v>
          </cell>
          <cell r="D6821">
            <v>-0.38500000000000001</v>
          </cell>
        </row>
        <row r="6822">
          <cell r="C6822">
            <v>-0.27500000000000002</v>
          </cell>
          <cell r="D6822">
            <v>-0.38500000000000001</v>
          </cell>
        </row>
        <row r="6823">
          <cell r="C6823">
            <v>-0.16</v>
          </cell>
          <cell r="D6823">
            <v>1.1702796578407288</v>
          </cell>
        </row>
        <row r="6824">
          <cell r="C6824">
            <v>-0.21</v>
          </cell>
          <cell r="D6824">
            <v>4.9662387371063241</v>
          </cell>
        </row>
        <row r="6825">
          <cell r="C6825">
            <v>-0.17</v>
          </cell>
          <cell r="D6825">
            <v>0.63809778094291703</v>
          </cell>
        </row>
        <row r="6826">
          <cell r="C6826">
            <v>-0.27500000000000002</v>
          </cell>
          <cell r="D6826">
            <v>-0.19</v>
          </cell>
        </row>
        <row r="6827">
          <cell r="C6827">
            <v>0.51220293641090386</v>
          </cell>
          <cell r="D6827">
            <v>2.3719883680343634</v>
          </cell>
        </row>
        <row r="6828">
          <cell r="C6828">
            <v>-0.11</v>
          </cell>
          <cell r="D6828">
            <v>1.1967736124992372</v>
          </cell>
        </row>
        <row r="6829">
          <cell r="C6829">
            <v>-0.27500000000000002</v>
          </cell>
          <cell r="D6829">
            <v>-0.38500000000000001</v>
          </cell>
        </row>
        <row r="6830">
          <cell r="C6830">
            <v>0.40474712252616885</v>
          </cell>
          <cell r="D6830">
            <v>0</v>
          </cell>
        </row>
        <row r="6831">
          <cell r="C6831">
            <v>-0.2</v>
          </cell>
          <cell r="D6831">
            <v>1.8292805552482607E-2</v>
          </cell>
        </row>
        <row r="6832">
          <cell r="C6832">
            <v>-0.26</v>
          </cell>
          <cell r="D6832">
            <v>4.8003140091896074E-2</v>
          </cell>
        </row>
        <row r="6833">
          <cell r="C6833">
            <v>-0.04</v>
          </cell>
          <cell r="D6833">
            <v>0.46190840601921079</v>
          </cell>
        </row>
        <row r="6834">
          <cell r="C6834">
            <v>-0.27500000000000002</v>
          </cell>
          <cell r="D6834">
            <v>4.4444587826728832E-2</v>
          </cell>
        </row>
        <row r="6835">
          <cell r="C6835">
            <v>-0.13</v>
          </cell>
          <cell r="D6835">
            <v>0</v>
          </cell>
        </row>
        <row r="6836">
          <cell r="C6836">
            <v>-0.27500000000000002</v>
          </cell>
          <cell r="D6836">
            <v>-0.17</v>
          </cell>
        </row>
        <row r="6837">
          <cell r="C6837">
            <v>1.6185057759284971</v>
          </cell>
          <cell r="D6837">
            <v>1.0156933426856996</v>
          </cell>
        </row>
        <row r="6838">
          <cell r="C6838">
            <v>0.99586833715438838</v>
          </cell>
          <cell r="D6838">
            <v>4.4731572270393385E-2</v>
          </cell>
        </row>
        <row r="6839">
          <cell r="C6839">
            <v>0.24108214974403383</v>
          </cell>
          <cell r="D6839">
            <v>0.20249009728431697</v>
          </cell>
        </row>
        <row r="6840">
          <cell r="C6840">
            <v>0.50381264090538036</v>
          </cell>
          <cell r="D6840">
            <v>0</v>
          </cell>
        </row>
        <row r="6841">
          <cell r="C6841">
            <v>-0.27</v>
          </cell>
          <cell r="D6841">
            <v>1.3969028592109682</v>
          </cell>
        </row>
        <row r="6842">
          <cell r="C6842">
            <v>-0.14000000000000001</v>
          </cell>
          <cell r="D6842">
            <v>2.5190476655960086</v>
          </cell>
        </row>
        <row r="6843">
          <cell r="C6843">
            <v>-0.27500000000000002</v>
          </cell>
          <cell r="D6843">
            <v>-0.38500000000000001</v>
          </cell>
        </row>
        <row r="6844">
          <cell r="C6844">
            <v>-0.27500000000000002</v>
          </cell>
          <cell r="D6844">
            <v>-0.12</v>
          </cell>
        </row>
        <row r="6845">
          <cell r="C6845">
            <v>-0.27500000000000002</v>
          </cell>
          <cell r="D6845">
            <v>-0.06</v>
          </cell>
        </row>
        <row r="6846">
          <cell r="C6846">
            <v>0.42690693736076357</v>
          </cell>
          <cell r="D6846">
            <v>0</v>
          </cell>
        </row>
        <row r="6847">
          <cell r="C6847">
            <v>-7.0000000000000007E-2</v>
          </cell>
          <cell r="D6847">
            <v>-0.1</v>
          </cell>
        </row>
        <row r="6848">
          <cell r="C6848">
            <v>0.35628458857536327</v>
          </cell>
          <cell r="D6848">
            <v>7.993289828300474E-3</v>
          </cell>
        </row>
        <row r="6849">
          <cell r="C6849">
            <v>0.36314902901649482</v>
          </cell>
          <cell r="D6849">
            <v>0</v>
          </cell>
        </row>
        <row r="6850">
          <cell r="C6850">
            <v>-0.27500000000000002</v>
          </cell>
          <cell r="D6850">
            <v>-0.38500000000000001</v>
          </cell>
        </row>
        <row r="6851">
          <cell r="C6851">
            <v>-0.27500000000000002</v>
          </cell>
          <cell r="D6851">
            <v>-0.38500000000000001</v>
          </cell>
        </row>
        <row r="6852">
          <cell r="C6852">
            <v>0.59243441224098203</v>
          </cell>
          <cell r="D6852">
            <v>0.12082390189170836</v>
          </cell>
        </row>
        <row r="6853">
          <cell r="C6853">
            <v>-0.1</v>
          </cell>
          <cell r="D6853">
            <v>6.5659514069557195E-2</v>
          </cell>
        </row>
        <row r="6854">
          <cell r="C6854">
            <v>0.45625478625297555</v>
          </cell>
          <cell r="D6854">
            <v>0</v>
          </cell>
        </row>
        <row r="6855">
          <cell r="C6855">
            <v>-0.27500000000000002</v>
          </cell>
          <cell r="D6855">
            <v>-0.38500000000000001</v>
          </cell>
        </row>
        <row r="6856">
          <cell r="C6856">
            <v>0.79915174245834364</v>
          </cell>
          <cell r="D6856">
            <v>0</v>
          </cell>
        </row>
        <row r="6857">
          <cell r="C6857">
            <v>0.72778812646865876</v>
          </cell>
          <cell r="D6857">
            <v>1.0447403788566591E-2</v>
          </cell>
        </row>
        <row r="6858">
          <cell r="C6858">
            <v>-0.27500000000000002</v>
          </cell>
          <cell r="D6858">
            <v>-0.12</v>
          </cell>
        </row>
        <row r="6859">
          <cell r="C6859">
            <v>-0.27500000000000002</v>
          </cell>
          <cell r="D6859">
            <v>-0.38500000000000001</v>
          </cell>
        </row>
        <row r="6860">
          <cell r="C6860">
            <v>-0.27500000000000002</v>
          </cell>
          <cell r="D6860">
            <v>-0.38500000000000001</v>
          </cell>
        </row>
        <row r="6861">
          <cell r="C6861">
            <v>-0.27500000000000002</v>
          </cell>
          <cell r="D6861">
            <v>-0.38500000000000001</v>
          </cell>
        </row>
        <row r="6862">
          <cell r="C6862">
            <v>-0.04</v>
          </cell>
          <cell r="D6862">
            <v>0</v>
          </cell>
        </row>
        <row r="6863">
          <cell r="C6863">
            <v>-0.27500000000000002</v>
          </cell>
          <cell r="D6863">
            <v>-0.38500000000000001</v>
          </cell>
        </row>
        <row r="6864">
          <cell r="C6864">
            <v>-0.27500000000000002</v>
          </cell>
          <cell r="D6864">
            <v>-0.38500000000000001</v>
          </cell>
        </row>
        <row r="6865">
          <cell r="C6865">
            <v>-0.27500000000000002</v>
          </cell>
          <cell r="D6865">
            <v>-0.38500000000000001</v>
          </cell>
        </row>
        <row r="6866">
          <cell r="C6866">
            <v>0</v>
          </cell>
          <cell r="D6866">
            <v>1.7474964261054989E-2</v>
          </cell>
        </row>
        <row r="6867">
          <cell r="C6867">
            <v>-0.27500000000000002</v>
          </cell>
          <cell r="D6867">
            <v>-0.17</v>
          </cell>
        </row>
        <row r="6868">
          <cell r="C6868">
            <v>-0.27500000000000002</v>
          </cell>
          <cell r="D6868">
            <v>-0.38500000000000001</v>
          </cell>
        </row>
        <row r="6869">
          <cell r="C6869">
            <v>0.34735892415046687</v>
          </cell>
          <cell r="D6869">
            <v>0.35451673865318312</v>
          </cell>
        </row>
        <row r="6870">
          <cell r="C6870">
            <v>-0.27500000000000002</v>
          </cell>
          <cell r="D6870">
            <v>-0.38500000000000001</v>
          </cell>
        </row>
        <row r="6871">
          <cell r="C6871">
            <v>-0.27500000000000002</v>
          </cell>
          <cell r="D6871">
            <v>-0.38500000000000001</v>
          </cell>
        </row>
        <row r="6872">
          <cell r="C6872">
            <v>-0.27500000000000002</v>
          </cell>
          <cell r="D6872">
            <v>-0.38500000000000001</v>
          </cell>
        </row>
        <row r="6873">
          <cell r="C6873">
            <v>0.99082900285720843</v>
          </cell>
          <cell r="D6873">
            <v>0.60391252636909498</v>
          </cell>
        </row>
        <row r="6874">
          <cell r="C6874">
            <v>-0.08</v>
          </cell>
          <cell r="D6874">
            <v>0.11437214016914371</v>
          </cell>
        </row>
        <row r="6875">
          <cell r="C6875">
            <v>1.0983274102211</v>
          </cell>
          <cell r="D6875">
            <v>0</v>
          </cell>
        </row>
        <row r="6876">
          <cell r="C6876">
            <v>-0.2</v>
          </cell>
          <cell r="D6876">
            <v>-0.22</v>
          </cell>
        </row>
        <row r="6877">
          <cell r="C6877">
            <v>0.4860403835773468</v>
          </cell>
          <cell r="D6877">
            <v>0</v>
          </cell>
        </row>
        <row r="6878">
          <cell r="C6878">
            <v>-0.25</v>
          </cell>
          <cell r="D6878">
            <v>-0.09</v>
          </cell>
        </row>
        <row r="6879">
          <cell r="C6879">
            <v>-0.27500000000000002</v>
          </cell>
          <cell r="D6879">
            <v>-0.38500000000000001</v>
          </cell>
        </row>
        <row r="6880">
          <cell r="C6880">
            <v>-0.27500000000000002</v>
          </cell>
          <cell r="D6880">
            <v>-0.38500000000000001</v>
          </cell>
        </row>
        <row r="6881">
          <cell r="C6881">
            <v>-0.27500000000000002</v>
          </cell>
          <cell r="D6881">
            <v>-0.38500000000000001</v>
          </cell>
        </row>
        <row r="6882">
          <cell r="C6882">
            <v>1.4149402022361754</v>
          </cell>
          <cell r="D6882">
            <v>0.308669525384903</v>
          </cell>
        </row>
        <row r="6883">
          <cell r="C6883">
            <v>13.987509441375735</v>
          </cell>
          <cell r="D6883">
            <v>2.8024847269058228</v>
          </cell>
        </row>
        <row r="6884">
          <cell r="C6884">
            <v>0.89704278707504281</v>
          </cell>
          <cell r="D6884">
            <v>1.2661326289176944</v>
          </cell>
        </row>
        <row r="6885">
          <cell r="C6885">
            <v>-0.27500000000000002</v>
          </cell>
          <cell r="D6885">
            <v>-0.38500000000000001</v>
          </cell>
        </row>
        <row r="6886">
          <cell r="C6886">
            <v>-0.03</v>
          </cell>
          <cell r="D6886">
            <v>0.24863736033439637</v>
          </cell>
        </row>
        <row r="6887">
          <cell r="C6887">
            <v>-0.27500000000000002</v>
          </cell>
          <cell r="D6887">
            <v>-0.11</v>
          </cell>
        </row>
        <row r="6888">
          <cell r="C6888">
            <v>-0.27500000000000002</v>
          </cell>
          <cell r="D6888">
            <v>-0.38500000000000001</v>
          </cell>
        </row>
        <row r="6889">
          <cell r="C6889">
            <v>-0.27500000000000002</v>
          </cell>
          <cell r="D6889">
            <v>-0.38500000000000001</v>
          </cell>
        </row>
        <row r="6890">
          <cell r="C6890">
            <v>1.3571431756019594</v>
          </cell>
          <cell r="D6890">
            <v>0.10214650034904482</v>
          </cell>
        </row>
        <row r="6891">
          <cell r="C6891">
            <v>0.50558856129646301</v>
          </cell>
          <cell r="D6891">
            <v>1.2060888886451724</v>
          </cell>
        </row>
        <row r="6892">
          <cell r="C6892">
            <v>-0.27500000000000002</v>
          </cell>
          <cell r="D6892">
            <v>-0.38500000000000001</v>
          </cell>
        </row>
        <row r="6893">
          <cell r="C6893">
            <v>-0.27500000000000002</v>
          </cell>
          <cell r="D6893">
            <v>-0.38500000000000001</v>
          </cell>
        </row>
        <row r="6894">
          <cell r="C6894">
            <v>-0.27500000000000002</v>
          </cell>
          <cell r="D6894">
            <v>0.63221914172172555</v>
          </cell>
        </row>
        <row r="6895">
          <cell r="C6895">
            <v>0.83957725763320923</v>
          </cell>
          <cell r="D6895">
            <v>3.5838147997856146E-2</v>
          </cell>
        </row>
        <row r="6896">
          <cell r="C6896">
            <v>-0.27500000000000002</v>
          </cell>
          <cell r="D6896">
            <v>-0.09</v>
          </cell>
        </row>
        <row r="6897">
          <cell r="C6897">
            <v>2.1880779981613165</v>
          </cell>
          <cell r="D6897">
            <v>0.81190320253372184</v>
          </cell>
        </row>
        <row r="6898">
          <cell r="C6898">
            <v>0.91544834375381479</v>
          </cell>
          <cell r="D6898">
            <v>0</v>
          </cell>
        </row>
        <row r="6899">
          <cell r="C6899">
            <v>-0.24</v>
          </cell>
          <cell r="D6899">
            <v>0</v>
          </cell>
        </row>
        <row r="6900">
          <cell r="C6900">
            <v>0.37385692000389092</v>
          </cell>
          <cell r="D6900">
            <v>1.4077330470085145</v>
          </cell>
        </row>
        <row r="6901">
          <cell r="C6901">
            <v>0.64404403567314161</v>
          </cell>
          <cell r="D6901">
            <v>0.58448870778083806</v>
          </cell>
        </row>
        <row r="6902">
          <cell r="C6902">
            <v>1.6026654362678532</v>
          </cell>
          <cell r="D6902">
            <v>7.8237810730934165E-2</v>
          </cell>
        </row>
        <row r="6903">
          <cell r="C6903">
            <v>-0.27500000000000002</v>
          </cell>
          <cell r="D6903">
            <v>-0.38500000000000001</v>
          </cell>
        </row>
        <row r="6904">
          <cell r="C6904">
            <v>0.22323549389839176</v>
          </cell>
          <cell r="D6904">
            <v>4.8614835262298586</v>
          </cell>
        </row>
        <row r="6905">
          <cell r="C6905">
            <v>0.53995057940483115</v>
          </cell>
          <cell r="D6905">
            <v>0.22760838866233829</v>
          </cell>
        </row>
        <row r="6906">
          <cell r="C6906">
            <v>-0.27500000000000002</v>
          </cell>
          <cell r="D6906">
            <v>-0.24</v>
          </cell>
        </row>
        <row r="6907">
          <cell r="C6907">
            <v>-0.27500000000000002</v>
          </cell>
          <cell r="D6907">
            <v>-0.38500000000000001</v>
          </cell>
        </row>
        <row r="6908">
          <cell r="C6908">
            <v>-0.03</v>
          </cell>
          <cell r="D6908">
            <v>0.16902206540107728</v>
          </cell>
        </row>
        <row r="6909">
          <cell r="C6909">
            <v>-0.09</v>
          </cell>
          <cell r="D6909">
            <v>-0.13</v>
          </cell>
        </row>
        <row r="6910">
          <cell r="C6910">
            <v>-0.27500000000000002</v>
          </cell>
          <cell r="D6910">
            <v>-0.12</v>
          </cell>
        </row>
        <row r="6911">
          <cell r="C6911">
            <v>-0.27500000000000002</v>
          </cell>
          <cell r="D6911">
            <v>0</v>
          </cell>
        </row>
        <row r="6912">
          <cell r="C6912">
            <v>-0.27500000000000002</v>
          </cell>
          <cell r="D6912">
            <v>-0.38500000000000001</v>
          </cell>
        </row>
        <row r="6913">
          <cell r="C6913">
            <v>-0.18</v>
          </cell>
          <cell r="D6913">
            <v>-0.15</v>
          </cell>
        </row>
        <row r="6914">
          <cell r="C6914">
            <v>0.28510190844535832</v>
          </cell>
          <cell r="D6914">
            <v>0</v>
          </cell>
        </row>
        <row r="6915">
          <cell r="C6915">
            <v>0</v>
          </cell>
          <cell r="D6915">
            <v>1.5117578148841855</v>
          </cell>
        </row>
        <row r="6916">
          <cell r="C6916">
            <v>-0.27500000000000002</v>
          </cell>
          <cell r="D6916">
            <v>-0.38500000000000001</v>
          </cell>
        </row>
        <row r="6917">
          <cell r="C6917">
            <v>-0.27500000000000002</v>
          </cell>
          <cell r="D6917">
            <v>-0.38500000000000001</v>
          </cell>
        </row>
        <row r="6918">
          <cell r="C6918">
            <v>-0.27</v>
          </cell>
          <cell r="D6918">
            <v>1.4374053120613099</v>
          </cell>
        </row>
        <row r="6919">
          <cell r="C6919">
            <v>-0.27500000000000002</v>
          </cell>
          <cell r="D6919">
            <v>-0.01</v>
          </cell>
        </row>
        <row r="6920">
          <cell r="C6920">
            <v>-0.27500000000000002</v>
          </cell>
          <cell r="D6920">
            <v>-0.38500000000000001</v>
          </cell>
        </row>
        <row r="6921">
          <cell r="C6921">
            <v>-0.27500000000000002</v>
          </cell>
          <cell r="D6921">
            <v>-0.12</v>
          </cell>
        </row>
        <row r="6922">
          <cell r="C6922">
            <v>-0.27500000000000002</v>
          </cell>
          <cell r="D6922">
            <v>-0.11</v>
          </cell>
        </row>
        <row r="6923">
          <cell r="C6923">
            <v>0.42960007786750787</v>
          </cell>
          <cell r="D6923">
            <v>1.2358731865882877</v>
          </cell>
        </row>
        <row r="6924">
          <cell r="C6924">
            <v>-0.27500000000000002</v>
          </cell>
          <cell r="D6924">
            <v>-0.04</v>
          </cell>
        </row>
        <row r="6925">
          <cell r="C6925">
            <v>0.1804904639720917</v>
          </cell>
          <cell r="D6925">
            <v>0</v>
          </cell>
        </row>
        <row r="6926">
          <cell r="C6926">
            <v>-0.22</v>
          </cell>
          <cell r="D6926">
            <v>0</v>
          </cell>
        </row>
        <row r="6927">
          <cell r="C6927">
            <v>-0.09</v>
          </cell>
          <cell r="D6927">
            <v>-0.08</v>
          </cell>
        </row>
        <row r="6928">
          <cell r="C6928">
            <v>-0.27500000000000002</v>
          </cell>
          <cell r="D6928">
            <v>0</v>
          </cell>
        </row>
        <row r="6929">
          <cell r="C6929">
            <v>-0.27500000000000002</v>
          </cell>
          <cell r="D6929">
            <v>-0.38500000000000001</v>
          </cell>
        </row>
        <row r="6930">
          <cell r="C6930">
            <v>-0.27500000000000002</v>
          </cell>
          <cell r="D6930">
            <v>-0.38500000000000001</v>
          </cell>
        </row>
        <row r="6931">
          <cell r="C6931">
            <v>-0.08</v>
          </cell>
          <cell r="D6931">
            <v>5.8739742636680609E-2</v>
          </cell>
        </row>
        <row r="6932">
          <cell r="C6932">
            <v>-0.27500000000000002</v>
          </cell>
          <cell r="D6932">
            <v>-0.38500000000000001</v>
          </cell>
        </row>
        <row r="6933">
          <cell r="C6933">
            <v>-0.01</v>
          </cell>
          <cell r="D6933">
            <v>0</v>
          </cell>
        </row>
        <row r="6934">
          <cell r="C6934">
            <v>0.47479202151298527</v>
          </cell>
          <cell r="D6934">
            <v>0</v>
          </cell>
        </row>
        <row r="6935">
          <cell r="C6935">
            <v>-0.16</v>
          </cell>
          <cell r="D6935">
            <v>3.7620827555656447E-2</v>
          </cell>
        </row>
        <row r="6936">
          <cell r="C6936">
            <v>0.52425135970115655</v>
          </cell>
          <cell r="D6936">
            <v>0</v>
          </cell>
        </row>
        <row r="6937">
          <cell r="C6937">
            <v>0.29377738833427436</v>
          </cell>
          <cell r="D6937">
            <v>0</v>
          </cell>
        </row>
        <row r="6938">
          <cell r="C6938">
            <v>0.38989717364311227</v>
          </cell>
          <cell r="D6938">
            <v>0.99324246644973768</v>
          </cell>
        </row>
        <row r="6939">
          <cell r="C6939">
            <v>-0.23</v>
          </cell>
          <cell r="D6939">
            <v>5.3133100271224969E-3</v>
          </cell>
        </row>
        <row r="6940">
          <cell r="C6940">
            <v>0.24063804745674131</v>
          </cell>
          <cell r="D6940">
            <v>0</v>
          </cell>
        </row>
        <row r="6941">
          <cell r="C6941">
            <v>-0.27500000000000002</v>
          </cell>
          <cell r="D6941">
            <v>-0.38500000000000001</v>
          </cell>
        </row>
        <row r="6942">
          <cell r="C6942">
            <v>-0.27500000000000002</v>
          </cell>
          <cell r="D6942">
            <v>-0.38500000000000001</v>
          </cell>
        </row>
        <row r="6943">
          <cell r="C6943">
            <v>0.61886492371559154</v>
          </cell>
          <cell r="D6943">
            <v>1.916668057441711</v>
          </cell>
        </row>
        <row r="6944">
          <cell r="C6944">
            <v>-0.27500000000000002</v>
          </cell>
          <cell r="D6944">
            <v>-0.38500000000000001</v>
          </cell>
        </row>
        <row r="6945">
          <cell r="C6945">
            <v>0.3639435708522798</v>
          </cell>
          <cell r="D6945">
            <v>0</v>
          </cell>
        </row>
        <row r="6946">
          <cell r="C6946">
            <v>-0.27500000000000002</v>
          </cell>
          <cell r="D6946">
            <v>-0.38500000000000001</v>
          </cell>
        </row>
        <row r="6947">
          <cell r="C6947">
            <v>-0.11</v>
          </cell>
          <cell r="D6947">
            <v>0</v>
          </cell>
        </row>
        <row r="6948">
          <cell r="C6948">
            <v>-0.27500000000000002</v>
          </cell>
          <cell r="D6948">
            <v>-0.05</v>
          </cell>
        </row>
        <row r="6949">
          <cell r="C6949">
            <v>-0.27500000000000002</v>
          </cell>
          <cell r="D6949">
            <v>9.323635399341583E-2</v>
          </cell>
        </row>
        <row r="6950">
          <cell r="C6950">
            <v>0.27923783659934998</v>
          </cell>
          <cell r="D6950">
            <v>8.4653630852699294E-2</v>
          </cell>
        </row>
        <row r="6951">
          <cell r="C6951">
            <v>0.20742357373237613</v>
          </cell>
          <cell r="D6951">
            <v>6.8550470471382144E-2</v>
          </cell>
        </row>
        <row r="6952">
          <cell r="C6952">
            <v>-7.0000000000000007E-2</v>
          </cell>
          <cell r="D6952">
            <v>1.5736699223518376</v>
          </cell>
        </row>
        <row r="6953">
          <cell r="C6953">
            <v>-0.27500000000000002</v>
          </cell>
          <cell r="D6953">
            <v>-0.38500000000000001</v>
          </cell>
        </row>
        <row r="6954">
          <cell r="C6954">
            <v>-0.27500000000000002</v>
          </cell>
          <cell r="D6954">
            <v>-7.0000000000000007E-2</v>
          </cell>
        </row>
        <row r="6955">
          <cell r="C6955">
            <v>-0.27500000000000002</v>
          </cell>
          <cell r="D6955">
            <v>-0.05</v>
          </cell>
        </row>
        <row r="6956">
          <cell r="C6956">
            <v>-0.22</v>
          </cell>
          <cell r="D6956">
            <v>0</v>
          </cell>
        </row>
        <row r="6957">
          <cell r="C6957">
            <v>0.40448030829429626</v>
          </cell>
          <cell r="D6957">
            <v>6.8165281414985693E-2</v>
          </cell>
        </row>
        <row r="6958">
          <cell r="C6958">
            <v>-0.27500000000000002</v>
          </cell>
          <cell r="D6958">
            <v>-0.38500000000000001</v>
          </cell>
        </row>
        <row r="6959">
          <cell r="C6959">
            <v>-0.27500000000000002</v>
          </cell>
          <cell r="D6959">
            <v>0</v>
          </cell>
        </row>
        <row r="6960">
          <cell r="C6960">
            <v>1.2697075009346008</v>
          </cell>
          <cell r="D6960">
            <v>2.034638571739197</v>
          </cell>
        </row>
        <row r="6961">
          <cell r="C6961">
            <v>-0.27500000000000002</v>
          </cell>
          <cell r="D6961">
            <v>-0.18</v>
          </cell>
        </row>
        <row r="6962">
          <cell r="C6962">
            <v>0.49652672410011289</v>
          </cell>
          <cell r="D6962">
            <v>1.1768810391426092</v>
          </cell>
        </row>
        <row r="6963">
          <cell r="C6963">
            <v>-0.12</v>
          </cell>
          <cell r="D6963">
            <v>1.0429757237434389</v>
          </cell>
        </row>
        <row r="6964">
          <cell r="C6964">
            <v>-0.27500000000000002</v>
          </cell>
          <cell r="D6964">
            <v>-0.38500000000000001</v>
          </cell>
        </row>
        <row r="6965">
          <cell r="C6965">
            <v>-0.11</v>
          </cell>
          <cell r="D6965">
            <v>0</v>
          </cell>
        </row>
        <row r="6966">
          <cell r="C6966">
            <v>0.12528986334800721</v>
          </cell>
          <cell r="D6966">
            <v>2.7769210934638976E-2</v>
          </cell>
        </row>
        <row r="6967">
          <cell r="C6967">
            <v>-0.27500000000000002</v>
          </cell>
          <cell r="D6967">
            <v>1.0713458657264709</v>
          </cell>
        </row>
        <row r="6968">
          <cell r="C6968">
            <v>0.76931792497634888</v>
          </cell>
          <cell r="D6968">
            <v>0.79556676149368299</v>
          </cell>
        </row>
        <row r="6969">
          <cell r="C6969">
            <v>-0.27500000000000002</v>
          </cell>
          <cell r="D6969">
            <v>-0.38500000000000001</v>
          </cell>
        </row>
        <row r="6970">
          <cell r="C6970">
            <v>2.0397835969924918</v>
          </cell>
          <cell r="D6970">
            <v>0.92569524049758889</v>
          </cell>
        </row>
        <row r="6971">
          <cell r="C6971">
            <v>0.4789723217487335</v>
          </cell>
          <cell r="D6971">
            <v>0.45170153975486749</v>
          </cell>
        </row>
        <row r="6972">
          <cell r="C6972">
            <v>0.68614496588706964</v>
          </cell>
          <cell r="D6972">
            <v>0.7299356341362</v>
          </cell>
        </row>
        <row r="6973">
          <cell r="C6973">
            <v>-0.09</v>
          </cell>
          <cell r="D6973">
            <v>0.12809411883354185</v>
          </cell>
        </row>
        <row r="6974">
          <cell r="C6974">
            <v>-0.27500000000000002</v>
          </cell>
          <cell r="D6974">
            <v>-0.38500000000000001</v>
          </cell>
        </row>
        <row r="6975">
          <cell r="C6975">
            <v>-0.27500000000000002</v>
          </cell>
          <cell r="D6975">
            <v>-0.04</v>
          </cell>
        </row>
        <row r="6976">
          <cell r="C6976">
            <v>0.67420445084571845</v>
          </cell>
          <cell r="D6976">
            <v>1.3433015227317808</v>
          </cell>
        </row>
        <row r="6977">
          <cell r="C6977">
            <v>0.41580786108970647</v>
          </cell>
          <cell r="D6977">
            <v>0</v>
          </cell>
        </row>
        <row r="6978">
          <cell r="C6978">
            <v>-0.12</v>
          </cell>
          <cell r="D6978">
            <v>1.6334537863731384</v>
          </cell>
        </row>
        <row r="6979">
          <cell r="C6979">
            <v>-0.27500000000000002</v>
          </cell>
          <cell r="D6979">
            <v>-0.38500000000000001</v>
          </cell>
        </row>
        <row r="6980">
          <cell r="C6980">
            <v>-0.27500000000000002</v>
          </cell>
          <cell r="D6980">
            <v>0</v>
          </cell>
        </row>
        <row r="6981">
          <cell r="C6981">
            <v>-0.15</v>
          </cell>
          <cell r="D6981">
            <v>0</v>
          </cell>
        </row>
        <row r="6982">
          <cell r="C6982">
            <v>-0.27500000000000002</v>
          </cell>
          <cell r="D6982">
            <v>-0.38500000000000001</v>
          </cell>
        </row>
        <row r="6983">
          <cell r="C6983">
            <v>-0.27500000000000002</v>
          </cell>
          <cell r="D6983">
            <v>-0.15</v>
          </cell>
        </row>
        <row r="6984">
          <cell r="C6984">
            <v>0.73270031213760389</v>
          </cell>
          <cell r="D6984">
            <v>7.0862337946891799E-2</v>
          </cell>
        </row>
        <row r="6985">
          <cell r="C6985">
            <v>-0.27500000000000002</v>
          </cell>
          <cell r="D6985">
            <v>-0.26</v>
          </cell>
        </row>
        <row r="6986">
          <cell r="C6986">
            <v>-0.09</v>
          </cell>
          <cell r="D6986">
            <v>2.1485349416732791</v>
          </cell>
        </row>
        <row r="6987">
          <cell r="C6987">
            <v>-0.27500000000000002</v>
          </cell>
          <cell r="D6987">
            <v>-0.38500000000000001</v>
          </cell>
        </row>
        <row r="6988">
          <cell r="C6988">
            <v>-0.27500000000000002</v>
          </cell>
          <cell r="D6988">
            <v>-0.38500000000000001</v>
          </cell>
        </row>
        <row r="6989">
          <cell r="C6989">
            <v>-0.11</v>
          </cell>
          <cell r="D6989">
            <v>-0.09</v>
          </cell>
        </row>
        <row r="6990">
          <cell r="C6990">
            <v>0.5904791057109835</v>
          </cell>
          <cell r="D6990">
            <v>0.95319811105728158</v>
          </cell>
        </row>
        <row r="6991">
          <cell r="C6991">
            <v>-0.27500000000000002</v>
          </cell>
          <cell r="D6991">
            <v>-0.38500000000000001</v>
          </cell>
        </row>
        <row r="6992">
          <cell r="C6992">
            <v>6.0696539282798764E-2</v>
          </cell>
          <cell r="D6992">
            <v>0</v>
          </cell>
        </row>
        <row r="6993">
          <cell r="C6993">
            <v>-0.27500000000000002</v>
          </cell>
          <cell r="D6993">
            <v>-0.38500000000000001</v>
          </cell>
        </row>
        <row r="6994">
          <cell r="C6994">
            <v>0.3877037346363067</v>
          </cell>
          <cell r="D6994">
            <v>0</v>
          </cell>
        </row>
        <row r="6995">
          <cell r="C6995">
            <v>-0.27500000000000002</v>
          </cell>
          <cell r="D6995">
            <v>-0.38500000000000001</v>
          </cell>
        </row>
        <row r="6996">
          <cell r="C6996">
            <v>-0.27500000000000002</v>
          </cell>
          <cell r="D6996">
            <v>-0.38500000000000001</v>
          </cell>
        </row>
        <row r="6997">
          <cell r="C6997">
            <v>0.37301108241081238</v>
          </cell>
          <cell r="D6997">
            <v>8.8845103979110739E-3</v>
          </cell>
        </row>
        <row r="6998">
          <cell r="C6998">
            <v>-0.27500000000000002</v>
          </cell>
          <cell r="D6998">
            <v>-0.38500000000000001</v>
          </cell>
        </row>
        <row r="6999">
          <cell r="C6999">
            <v>-0.27500000000000002</v>
          </cell>
          <cell r="D6999">
            <v>-0.38500000000000001</v>
          </cell>
        </row>
        <row r="7000">
          <cell r="C7000">
            <v>0.77509402036666875</v>
          </cell>
          <cell r="D7000">
            <v>0.55627662539482114</v>
          </cell>
        </row>
        <row r="7001">
          <cell r="C7001">
            <v>-0.27500000000000002</v>
          </cell>
          <cell r="D7001">
            <v>-0.38500000000000001</v>
          </cell>
        </row>
        <row r="7002">
          <cell r="C7002">
            <v>0.58395636677742013</v>
          </cell>
          <cell r="D7002">
            <v>0</v>
          </cell>
        </row>
        <row r="7003">
          <cell r="C7003">
            <v>-0.27500000000000002</v>
          </cell>
          <cell r="D7003">
            <v>-0.38500000000000001</v>
          </cell>
        </row>
        <row r="7004">
          <cell r="C7004">
            <v>-0.27500000000000002</v>
          </cell>
          <cell r="D7004">
            <v>-0.38500000000000001</v>
          </cell>
        </row>
        <row r="7005">
          <cell r="C7005">
            <v>-0.27500000000000002</v>
          </cell>
          <cell r="D7005">
            <v>-0.38500000000000001</v>
          </cell>
        </row>
        <row r="7006">
          <cell r="C7006">
            <v>-0.27500000000000002</v>
          </cell>
          <cell r="D7006">
            <v>-0.38500000000000001</v>
          </cell>
        </row>
        <row r="7007">
          <cell r="C7007">
            <v>1.7206307291984559</v>
          </cell>
          <cell r="D7007">
            <v>2.9328210592269905</v>
          </cell>
        </row>
        <row r="7008">
          <cell r="C7008">
            <v>0.28455325961112976</v>
          </cell>
          <cell r="D7008">
            <v>0</v>
          </cell>
        </row>
        <row r="7009">
          <cell r="C7009">
            <v>0.21016389727592472</v>
          </cell>
          <cell r="D7009">
            <v>0</v>
          </cell>
        </row>
        <row r="7010">
          <cell r="C7010">
            <v>-0.27500000000000002</v>
          </cell>
          <cell r="D7010">
            <v>-0.38500000000000001</v>
          </cell>
        </row>
        <row r="7011">
          <cell r="C7011">
            <v>-0.05</v>
          </cell>
          <cell r="D7011">
            <v>0</v>
          </cell>
        </row>
        <row r="7012">
          <cell r="C7012">
            <v>0.10337926745414736</v>
          </cell>
          <cell r="D7012">
            <v>0</v>
          </cell>
        </row>
        <row r="7013">
          <cell r="C7013">
            <v>-0.2</v>
          </cell>
          <cell r="D7013">
            <v>0</v>
          </cell>
        </row>
        <row r="7014">
          <cell r="C7014">
            <v>-0.27500000000000002</v>
          </cell>
          <cell r="D7014">
            <v>-0.38500000000000001</v>
          </cell>
        </row>
        <row r="7015">
          <cell r="C7015">
            <v>-0.27500000000000002</v>
          </cell>
          <cell r="D7015">
            <v>-0.38500000000000001</v>
          </cell>
        </row>
        <row r="7016">
          <cell r="C7016">
            <v>-0.08</v>
          </cell>
          <cell r="D7016">
            <v>-0.02</v>
          </cell>
        </row>
        <row r="7017">
          <cell r="C7017">
            <v>0.69479860067367571</v>
          </cell>
          <cell r="D7017">
            <v>0.58267722725868232</v>
          </cell>
        </row>
        <row r="7018">
          <cell r="C7018">
            <v>0.39369488358497629</v>
          </cell>
          <cell r="D7018">
            <v>1.4307911753654483</v>
          </cell>
        </row>
        <row r="7019">
          <cell r="C7019">
            <v>0.36773644089698787</v>
          </cell>
          <cell r="D7019">
            <v>0</v>
          </cell>
        </row>
        <row r="7020">
          <cell r="C7020">
            <v>0.375889092683792</v>
          </cell>
          <cell r="D7020">
            <v>0.10290923714637756</v>
          </cell>
        </row>
        <row r="7021">
          <cell r="C7021">
            <v>-0.27500000000000002</v>
          </cell>
          <cell r="D7021">
            <v>-0.38500000000000001</v>
          </cell>
        </row>
        <row r="7022">
          <cell r="C7022">
            <v>-0.27500000000000002</v>
          </cell>
          <cell r="D7022">
            <v>-0.38500000000000001</v>
          </cell>
        </row>
        <row r="7023">
          <cell r="C7023">
            <v>-0.27500000000000002</v>
          </cell>
          <cell r="D7023">
            <v>-0.2</v>
          </cell>
        </row>
        <row r="7024">
          <cell r="C7024">
            <v>0.56402153372764585</v>
          </cell>
          <cell r="D7024">
            <v>0</v>
          </cell>
        </row>
        <row r="7025">
          <cell r="C7025">
            <v>-7.0000000000000007E-2</v>
          </cell>
          <cell r="D7025">
            <v>-0.03</v>
          </cell>
        </row>
        <row r="7026">
          <cell r="C7026">
            <v>-0.27500000000000002</v>
          </cell>
          <cell r="D7026">
            <v>-0.38500000000000001</v>
          </cell>
        </row>
        <row r="7027">
          <cell r="C7027">
            <v>-0.05</v>
          </cell>
          <cell r="D7027">
            <v>1.340077841281891</v>
          </cell>
        </row>
        <row r="7028">
          <cell r="C7028">
            <v>-0.27500000000000002</v>
          </cell>
          <cell r="D7028">
            <v>-0.38500000000000001</v>
          </cell>
        </row>
        <row r="7029">
          <cell r="C7029">
            <v>0.60035029053688049</v>
          </cell>
          <cell r="D7029">
            <v>4.079444110393525E-2</v>
          </cell>
        </row>
        <row r="7030">
          <cell r="C7030">
            <v>0.66140537858009341</v>
          </cell>
          <cell r="D7030">
            <v>2.1868057966232297</v>
          </cell>
        </row>
        <row r="7031">
          <cell r="C7031">
            <v>-0.27500000000000002</v>
          </cell>
          <cell r="D7031">
            <v>-0.24</v>
          </cell>
        </row>
        <row r="7032">
          <cell r="C7032">
            <v>8.2058265805244432E-2</v>
          </cell>
          <cell r="D7032">
            <v>0</v>
          </cell>
        </row>
        <row r="7033">
          <cell r="C7033">
            <v>-0.27500000000000002</v>
          </cell>
          <cell r="D7033">
            <v>-0.12</v>
          </cell>
        </row>
        <row r="7034">
          <cell r="C7034">
            <v>0.26890364289283752</v>
          </cell>
          <cell r="D7034">
            <v>0</v>
          </cell>
        </row>
        <row r="7035">
          <cell r="C7035">
            <v>-0.15</v>
          </cell>
          <cell r="D7035">
            <v>0.33371326327323914</v>
          </cell>
        </row>
        <row r="7036">
          <cell r="C7036">
            <v>0.70463594198226942</v>
          </cell>
          <cell r="D7036">
            <v>0.27643720507621772</v>
          </cell>
        </row>
        <row r="7037">
          <cell r="C7037">
            <v>-0.27500000000000002</v>
          </cell>
          <cell r="D7037">
            <v>7.7483484148979195E-2</v>
          </cell>
        </row>
        <row r="7038">
          <cell r="C7038">
            <v>-0.04</v>
          </cell>
          <cell r="D7038">
            <v>0.29362764954566956</v>
          </cell>
        </row>
        <row r="7039">
          <cell r="C7039">
            <v>-0.25</v>
          </cell>
          <cell r="D7039">
            <v>2.3158761858940131E-2</v>
          </cell>
        </row>
        <row r="7040">
          <cell r="C7040">
            <v>-0.18</v>
          </cell>
          <cell r="D7040">
            <v>1.5898904204368593E-2</v>
          </cell>
        </row>
        <row r="7041">
          <cell r="C7041">
            <v>-0.14000000000000001</v>
          </cell>
          <cell r="D7041">
            <v>0.67626156210899369</v>
          </cell>
        </row>
        <row r="7042">
          <cell r="C7042">
            <v>-0.27500000000000002</v>
          </cell>
          <cell r="D7042">
            <v>-0.38500000000000001</v>
          </cell>
        </row>
        <row r="7043">
          <cell r="C7043">
            <v>-0.27500000000000002</v>
          </cell>
          <cell r="D7043">
            <v>-0.38500000000000001</v>
          </cell>
        </row>
        <row r="7044">
          <cell r="C7044">
            <v>-0.17</v>
          </cell>
          <cell r="D7044">
            <v>1.760320436954498</v>
          </cell>
        </row>
        <row r="7045">
          <cell r="C7045">
            <v>0.70855494737625158</v>
          </cell>
          <cell r="D7045">
            <v>0</v>
          </cell>
        </row>
        <row r="7046">
          <cell r="C7046">
            <v>-0.27500000000000002</v>
          </cell>
          <cell r="D7046">
            <v>-0.26</v>
          </cell>
        </row>
        <row r="7047">
          <cell r="C7047">
            <v>0.157713395357132</v>
          </cell>
          <cell r="D7047">
            <v>0</v>
          </cell>
        </row>
        <row r="7048">
          <cell r="C7048">
            <v>-0.27500000000000002</v>
          </cell>
          <cell r="D7048">
            <v>-0.38500000000000001</v>
          </cell>
        </row>
        <row r="7049">
          <cell r="C7049">
            <v>-7.0000000000000007E-2</v>
          </cell>
          <cell r="D7049">
            <v>0</v>
          </cell>
        </row>
        <row r="7050">
          <cell r="C7050">
            <v>-0.27500000000000002</v>
          </cell>
          <cell r="D7050">
            <v>-0.38500000000000001</v>
          </cell>
        </row>
        <row r="7051">
          <cell r="C7051">
            <v>-0.27500000000000002</v>
          </cell>
          <cell r="D7051">
            <v>-0.38500000000000001</v>
          </cell>
        </row>
        <row r="7052">
          <cell r="C7052">
            <v>-0.01</v>
          </cell>
          <cell r="D7052">
            <v>0</v>
          </cell>
        </row>
        <row r="7053">
          <cell r="C7053">
            <v>-0.27500000000000002</v>
          </cell>
          <cell r="D7053">
            <v>-0.38500000000000001</v>
          </cell>
        </row>
        <row r="7054">
          <cell r="C7054">
            <v>0</v>
          </cell>
          <cell r="D7054">
            <v>0</v>
          </cell>
        </row>
        <row r="7055">
          <cell r="C7055">
            <v>-0.27500000000000002</v>
          </cell>
          <cell r="D7055">
            <v>-0.38500000000000001</v>
          </cell>
        </row>
        <row r="7056">
          <cell r="C7056">
            <v>-0.27500000000000002</v>
          </cell>
          <cell r="D7056">
            <v>-0.38500000000000001</v>
          </cell>
        </row>
        <row r="7057">
          <cell r="C7057">
            <v>-0.27500000000000002</v>
          </cell>
          <cell r="D7057">
            <v>-0.14000000000000001</v>
          </cell>
        </row>
        <row r="7058">
          <cell r="C7058">
            <v>0.42088534235954289</v>
          </cell>
          <cell r="D7058">
            <v>0.1247145116329193</v>
          </cell>
        </row>
        <row r="7059">
          <cell r="C7059">
            <v>-0.27500000000000002</v>
          </cell>
          <cell r="D7059">
            <v>-0.06</v>
          </cell>
        </row>
        <row r="7060">
          <cell r="C7060">
            <v>-0.27500000000000002</v>
          </cell>
          <cell r="D7060">
            <v>-0.38500000000000001</v>
          </cell>
        </row>
        <row r="7061">
          <cell r="C7061">
            <v>-0.27500000000000002</v>
          </cell>
          <cell r="D7061">
            <v>-0.19</v>
          </cell>
        </row>
        <row r="7062">
          <cell r="C7062">
            <v>0.29939281344413771</v>
          </cell>
          <cell r="D7062">
            <v>0.10435484051704408</v>
          </cell>
        </row>
        <row r="7063">
          <cell r="C7063">
            <v>-0.27500000000000002</v>
          </cell>
          <cell r="D7063">
            <v>-0.38500000000000001</v>
          </cell>
        </row>
        <row r="7064">
          <cell r="C7064">
            <v>-0.27500000000000002</v>
          </cell>
          <cell r="D7064">
            <v>-0.38500000000000001</v>
          </cell>
        </row>
        <row r="7065">
          <cell r="C7065">
            <v>-0.22</v>
          </cell>
          <cell r="D7065">
            <v>1.0642004847526552</v>
          </cell>
        </row>
        <row r="7066">
          <cell r="C7066">
            <v>0</v>
          </cell>
          <cell r="D7066">
            <v>0.1696129262447357</v>
          </cell>
        </row>
        <row r="7067">
          <cell r="C7067">
            <v>-0.27500000000000002</v>
          </cell>
          <cell r="D7067">
            <v>-0.38500000000000001</v>
          </cell>
        </row>
        <row r="7068">
          <cell r="C7068">
            <v>-0.01</v>
          </cell>
          <cell r="D7068">
            <v>0.38560681939125074</v>
          </cell>
        </row>
        <row r="7069">
          <cell r="C7069">
            <v>-0.27500000000000002</v>
          </cell>
          <cell r="D7069">
            <v>-0.38500000000000001</v>
          </cell>
        </row>
        <row r="7070">
          <cell r="C7070">
            <v>-0.27500000000000002</v>
          </cell>
          <cell r="D7070">
            <v>-0.38500000000000001</v>
          </cell>
        </row>
        <row r="7071">
          <cell r="C7071">
            <v>-0.27500000000000002</v>
          </cell>
          <cell r="D7071">
            <v>-0.38500000000000001</v>
          </cell>
        </row>
        <row r="7072">
          <cell r="C7072">
            <v>-0.27500000000000002</v>
          </cell>
          <cell r="D7072">
            <v>-0.38500000000000001</v>
          </cell>
        </row>
        <row r="7073">
          <cell r="C7073">
            <v>-0.27500000000000002</v>
          </cell>
          <cell r="D7073">
            <v>-0.38500000000000001</v>
          </cell>
        </row>
        <row r="7074">
          <cell r="C7074">
            <v>-0.27500000000000002</v>
          </cell>
          <cell r="D7074">
            <v>-0.01</v>
          </cell>
        </row>
        <row r="7075">
          <cell r="C7075">
            <v>-0.27500000000000002</v>
          </cell>
          <cell r="D7075">
            <v>-0.38500000000000001</v>
          </cell>
        </row>
        <row r="7076">
          <cell r="C7076">
            <v>-0.17</v>
          </cell>
          <cell r="D7076">
            <v>0</v>
          </cell>
        </row>
        <row r="7077">
          <cell r="C7077">
            <v>-0.03</v>
          </cell>
          <cell r="D7077">
            <v>0</v>
          </cell>
        </row>
        <row r="7078">
          <cell r="C7078">
            <v>0.71765965223312378</v>
          </cell>
          <cell r="D7078">
            <v>0</v>
          </cell>
        </row>
        <row r="7079">
          <cell r="C7079">
            <v>0.48202043175697318</v>
          </cell>
          <cell r="D7079">
            <v>6.1069819331169117E-2</v>
          </cell>
        </row>
        <row r="7080">
          <cell r="C7080">
            <v>-0.08</v>
          </cell>
          <cell r="D7080">
            <v>1.8852671980857858E-2</v>
          </cell>
        </row>
        <row r="7081">
          <cell r="C7081">
            <v>-0.05</v>
          </cell>
          <cell r="D7081">
            <v>0.80194245576858525</v>
          </cell>
        </row>
        <row r="7082">
          <cell r="C7082">
            <v>-0.27500000000000002</v>
          </cell>
          <cell r="D7082">
            <v>-0.09</v>
          </cell>
        </row>
        <row r="7083">
          <cell r="C7083">
            <v>-0.27500000000000002</v>
          </cell>
          <cell r="D7083">
            <v>1.1684826254844669</v>
          </cell>
        </row>
        <row r="7084">
          <cell r="C7084">
            <v>-0.27500000000000002</v>
          </cell>
          <cell r="D7084">
            <v>-0.38500000000000001</v>
          </cell>
        </row>
        <row r="7085">
          <cell r="C7085">
            <v>-0.27500000000000002</v>
          </cell>
          <cell r="D7085">
            <v>-0.38500000000000001</v>
          </cell>
        </row>
        <row r="7086">
          <cell r="C7086">
            <v>-0.27500000000000002</v>
          </cell>
          <cell r="D7086">
            <v>-0.38500000000000001</v>
          </cell>
        </row>
        <row r="7087">
          <cell r="C7087">
            <v>-0.27500000000000002</v>
          </cell>
          <cell r="D7087">
            <v>-0.38500000000000001</v>
          </cell>
        </row>
        <row r="7088">
          <cell r="C7088">
            <v>-0.27500000000000002</v>
          </cell>
          <cell r="D7088">
            <v>-0.38500000000000001</v>
          </cell>
        </row>
        <row r="7089">
          <cell r="C7089">
            <v>0.47273821234703062</v>
          </cell>
          <cell r="D7089">
            <v>9.4109864234924334</v>
          </cell>
        </row>
        <row r="7090">
          <cell r="C7090">
            <v>0</v>
          </cell>
          <cell r="D7090">
            <v>0.95448735952377306</v>
          </cell>
        </row>
        <row r="7091">
          <cell r="C7091">
            <v>-0.27500000000000002</v>
          </cell>
          <cell r="D7091">
            <v>-0.08</v>
          </cell>
        </row>
        <row r="7092">
          <cell r="C7092">
            <v>1.2530108809471132</v>
          </cell>
          <cell r="D7092">
            <v>1.5595807433128359</v>
          </cell>
        </row>
        <row r="7093">
          <cell r="C7093">
            <v>-0.11</v>
          </cell>
          <cell r="D7093">
            <v>0</v>
          </cell>
        </row>
        <row r="7094">
          <cell r="C7094">
            <v>-0.27500000000000002</v>
          </cell>
          <cell r="D7094">
            <v>-0.38500000000000001</v>
          </cell>
        </row>
        <row r="7095">
          <cell r="C7095">
            <v>-0.27500000000000002</v>
          </cell>
          <cell r="D7095">
            <v>-0.38500000000000001</v>
          </cell>
        </row>
        <row r="7096">
          <cell r="C7096">
            <v>-0.27500000000000002</v>
          </cell>
          <cell r="D7096">
            <v>-0.22</v>
          </cell>
        </row>
        <row r="7097">
          <cell r="C7097">
            <v>-0.15</v>
          </cell>
          <cell r="D7097">
            <v>0.26499586701393119</v>
          </cell>
        </row>
        <row r="7098">
          <cell r="C7098">
            <v>0.58004404902458195</v>
          </cell>
          <cell r="D7098">
            <v>0.73509987592697135</v>
          </cell>
        </row>
        <row r="7099">
          <cell r="C7099">
            <v>-0.27500000000000002</v>
          </cell>
          <cell r="D7099">
            <v>-0.38500000000000001</v>
          </cell>
        </row>
        <row r="7100">
          <cell r="C7100">
            <v>0.45862392783164974</v>
          </cell>
          <cell r="D7100">
            <v>0</v>
          </cell>
        </row>
        <row r="7101">
          <cell r="C7101">
            <v>0.57076531052589419</v>
          </cell>
          <cell r="D7101">
            <v>0.48266078829765324</v>
          </cell>
        </row>
        <row r="7102">
          <cell r="C7102">
            <v>0.42113769650459287</v>
          </cell>
          <cell r="D7102">
            <v>1.7154791951179502E-2</v>
          </cell>
        </row>
        <row r="7103">
          <cell r="C7103">
            <v>-0.27500000000000002</v>
          </cell>
          <cell r="D7103">
            <v>-0.38500000000000001</v>
          </cell>
        </row>
        <row r="7104">
          <cell r="C7104">
            <v>-0.27500000000000002</v>
          </cell>
          <cell r="D7104">
            <v>-0.38500000000000001</v>
          </cell>
        </row>
        <row r="7105">
          <cell r="C7105">
            <v>-0.27500000000000002</v>
          </cell>
          <cell r="D7105">
            <v>-0.03</v>
          </cell>
        </row>
        <row r="7106">
          <cell r="C7106">
            <v>0.40311469435691838</v>
          </cell>
          <cell r="D7106">
            <v>0.64712260365486152</v>
          </cell>
        </row>
        <row r="7107">
          <cell r="C7107">
            <v>0.32700667977333076</v>
          </cell>
          <cell r="D7107">
            <v>1.2511384844779971</v>
          </cell>
        </row>
        <row r="7108">
          <cell r="C7108">
            <v>-0.27500000000000002</v>
          </cell>
          <cell r="D7108">
            <v>-0.23</v>
          </cell>
        </row>
        <row r="7109">
          <cell r="C7109">
            <v>-0.27500000000000002</v>
          </cell>
          <cell r="D7109">
            <v>0.71901370286941524</v>
          </cell>
        </row>
        <row r="7110">
          <cell r="C7110">
            <v>0.35452057719230667</v>
          </cell>
          <cell r="D7110">
            <v>4.4491335749626174E-2</v>
          </cell>
        </row>
        <row r="7111">
          <cell r="C7111">
            <v>0.55017929673194887</v>
          </cell>
          <cell r="D7111">
            <v>2.0275428891181949E-2</v>
          </cell>
        </row>
        <row r="7112">
          <cell r="C7112">
            <v>-0.22</v>
          </cell>
          <cell r="D7112">
            <v>1.6036740422248841</v>
          </cell>
        </row>
        <row r="7113">
          <cell r="C7113">
            <v>-7.0000000000000007E-2</v>
          </cell>
          <cell r="D7113">
            <v>0</v>
          </cell>
        </row>
        <row r="7114">
          <cell r="C7114">
            <v>-0.27500000000000002</v>
          </cell>
          <cell r="D7114">
            <v>-0.38500000000000001</v>
          </cell>
        </row>
        <row r="7115">
          <cell r="C7115">
            <v>-0.14000000000000001</v>
          </cell>
          <cell r="D7115">
            <v>0</v>
          </cell>
        </row>
        <row r="7116">
          <cell r="C7116">
            <v>-0.04</v>
          </cell>
          <cell r="D7116">
            <v>1.0734262585639955</v>
          </cell>
        </row>
        <row r="7117">
          <cell r="C7117">
            <v>-0.03</v>
          </cell>
          <cell r="D7117">
            <v>0</v>
          </cell>
        </row>
        <row r="7118">
          <cell r="C7118">
            <v>-0.19</v>
          </cell>
          <cell r="D7118">
            <v>0.55275005698204038</v>
          </cell>
        </row>
        <row r="7119">
          <cell r="C7119">
            <v>-0.24</v>
          </cell>
          <cell r="D7119">
            <v>0.82786566019058228</v>
          </cell>
        </row>
        <row r="7120">
          <cell r="C7120">
            <v>0.30973522067070014</v>
          </cell>
          <cell r="D7120">
            <v>1.8243326544761662</v>
          </cell>
        </row>
        <row r="7121">
          <cell r="C7121">
            <v>0.78097342252731328</v>
          </cell>
          <cell r="D7121">
            <v>0.46527002453804012</v>
          </cell>
        </row>
        <row r="7122">
          <cell r="C7122">
            <v>0.31203759312629697</v>
          </cell>
          <cell r="D7122">
            <v>0</v>
          </cell>
        </row>
        <row r="7123">
          <cell r="C7123">
            <v>-0.27500000000000002</v>
          </cell>
          <cell r="D7123">
            <v>-0.03</v>
          </cell>
        </row>
        <row r="7124">
          <cell r="C7124">
            <v>-0.27500000000000002</v>
          </cell>
          <cell r="D7124">
            <v>-0.38500000000000001</v>
          </cell>
        </row>
        <row r="7125">
          <cell r="C7125">
            <v>-0.27500000000000002</v>
          </cell>
          <cell r="D7125">
            <v>-0.38500000000000001</v>
          </cell>
        </row>
        <row r="7126">
          <cell r="C7126">
            <v>-0.1</v>
          </cell>
          <cell r="D7126">
            <v>0.12351921200752258</v>
          </cell>
        </row>
        <row r="7127">
          <cell r="C7127">
            <v>0.77220071554183956</v>
          </cell>
          <cell r="D7127">
            <v>1.9915956735610965</v>
          </cell>
        </row>
        <row r="7128">
          <cell r="C7128">
            <v>-0.27500000000000002</v>
          </cell>
          <cell r="D7128">
            <v>-0.38500000000000001</v>
          </cell>
        </row>
        <row r="7129">
          <cell r="C7129">
            <v>-0.27500000000000002</v>
          </cell>
          <cell r="D7129">
            <v>-0.38500000000000001</v>
          </cell>
        </row>
        <row r="7130">
          <cell r="C7130">
            <v>-0.27500000000000002</v>
          </cell>
          <cell r="D7130">
            <v>-0.02</v>
          </cell>
        </row>
        <row r="7131">
          <cell r="C7131">
            <v>-0.27500000000000002</v>
          </cell>
          <cell r="D7131">
            <v>-0.38500000000000001</v>
          </cell>
        </row>
        <row r="7132">
          <cell r="C7132">
            <v>-0.27500000000000002</v>
          </cell>
          <cell r="D7132">
            <v>-0.38500000000000001</v>
          </cell>
        </row>
        <row r="7133">
          <cell r="C7133">
            <v>-0.27500000000000002</v>
          </cell>
          <cell r="D7133">
            <v>-0.38500000000000001</v>
          </cell>
        </row>
        <row r="7134">
          <cell r="C7134">
            <v>0.61045195460319523</v>
          </cell>
          <cell r="D7134">
            <v>1.2036182045936581</v>
          </cell>
        </row>
        <row r="7135">
          <cell r="C7135">
            <v>0.45139293074607845</v>
          </cell>
          <cell r="D7135">
            <v>0</v>
          </cell>
        </row>
        <row r="7136">
          <cell r="C7136">
            <v>-0.27500000000000002</v>
          </cell>
          <cell r="D7136">
            <v>-0.38500000000000001</v>
          </cell>
        </row>
        <row r="7137">
          <cell r="C7137">
            <v>-0.11</v>
          </cell>
          <cell r="D7137">
            <v>0.99289625883102417</v>
          </cell>
        </row>
        <row r="7138">
          <cell r="C7138">
            <v>-0.27500000000000002</v>
          </cell>
          <cell r="D7138">
            <v>-0.38500000000000001</v>
          </cell>
        </row>
        <row r="7139">
          <cell r="C7139">
            <v>0.3472021639347076</v>
          </cell>
          <cell r="D7139">
            <v>1.6406505703926089</v>
          </cell>
        </row>
        <row r="7140">
          <cell r="C7140">
            <v>-0.26</v>
          </cell>
          <cell r="D7140">
            <v>0</v>
          </cell>
        </row>
        <row r="7141">
          <cell r="C7141">
            <v>0.45040766596794135</v>
          </cell>
          <cell r="D7141">
            <v>3.4349426627159119E-2</v>
          </cell>
        </row>
        <row r="7142">
          <cell r="C7142">
            <v>-0.27500000000000002</v>
          </cell>
          <cell r="D7142">
            <v>-0.38500000000000001</v>
          </cell>
        </row>
        <row r="7143">
          <cell r="C7143">
            <v>-0.27500000000000002</v>
          </cell>
          <cell r="D7143">
            <v>-0.27</v>
          </cell>
        </row>
        <row r="7144">
          <cell r="C7144">
            <v>-0.03</v>
          </cell>
          <cell r="D7144">
            <v>2.3133531212806705E-2</v>
          </cell>
        </row>
        <row r="7145">
          <cell r="C7145">
            <v>0.38660330176353452</v>
          </cell>
          <cell r="D7145">
            <v>3.6391291022300723E-2</v>
          </cell>
        </row>
        <row r="7146">
          <cell r="C7146">
            <v>0.58458059430122389</v>
          </cell>
          <cell r="D7146">
            <v>0</v>
          </cell>
        </row>
        <row r="7147">
          <cell r="C7147">
            <v>-0.27500000000000002</v>
          </cell>
          <cell r="D7147">
            <v>-0.38500000000000001</v>
          </cell>
        </row>
        <row r="7148">
          <cell r="C7148">
            <v>0.3253537118434906</v>
          </cell>
          <cell r="D7148">
            <v>1.2516965985298161</v>
          </cell>
        </row>
        <row r="7149">
          <cell r="C7149">
            <v>0.30069286227226266</v>
          </cell>
          <cell r="D7149">
            <v>0.10977866053581239</v>
          </cell>
        </row>
        <row r="7150">
          <cell r="C7150">
            <v>0.35296036601066605</v>
          </cell>
          <cell r="D7150">
            <v>0</v>
          </cell>
        </row>
        <row r="7151">
          <cell r="C7151">
            <v>-0.27500000000000002</v>
          </cell>
          <cell r="D7151">
            <v>-0.38500000000000001</v>
          </cell>
        </row>
        <row r="7152">
          <cell r="C7152">
            <v>-0.27500000000000002</v>
          </cell>
          <cell r="D7152">
            <v>-0.38500000000000001</v>
          </cell>
        </row>
        <row r="7153">
          <cell r="C7153">
            <v>-0.23</v>
          </cell>
          <cell r="D7153">
            <v>0.95152286291122445</v>
          </cell>
        </row>
        <row r="7154">
          <cell r="C7154">
            <v>0.28932133316993713</v>
          </cell>
          <cell r="D7154">
            <v>0</v>
          </cell>
        </row>
        <row r="7155">
          <cell r="C7155">
            <v>-0.27500000000000002</v>
          </cell>
          <cell r="D7155">
            <v>-0.38500000000000001</v>
          </cell>
        </row>
        <row r="7156">
          <cell r="C7156">
            <v>-0.27500000000000002</v>
          </cell>
          <cell r="D7156">
            <v>-0.38500000000000001</v>
          </cell>
        </row>
        <row r="7157">
          <cell r="C7157">
            <v>-0.27500000000000002</v>
          </cell>
          <cell r="D7157">
            <v>2.2944149732589727</v>
          </cell>
        </row>
        <row r="7158">
          <cell r="C7158">
            <v>-0.27500000000000002</v>
          </cell>
          <cell r="D7158">
            <v>-0.38500000000000001</v>
          </cell>
        </row>
        <row r="7159">
          <cell r="C7159">
            <v>0.45327519774436953</v>
          </cell>
          <cell r="D7159">
            <v>6.6689017415046695E-2</v>
          </cell>
        </row>
        <row r="7160">
          <cell r="C7160">
            <v>-0.09</v>
          </cell>
          <cell r="D7160">
            <v>1.9403120875358587E-2</v>
          </cell>
        </row>
        <row r="7161">
          <cell r="C7161">
            <v>-0.25</v>
          </cell>
          <cell r="D7161">
            <v>4.6816763281822202E-2</v>
          </cell>
        </row>
        <row r="7162">
          <cell r="C7162">
            <v>-0.27500000000000002</v>
          </cell>
          <cell r="D7162">
            <v>-0.38500000000000001</v>
          </cell>
        </row>
        <row r="7163">
          <cell r="C7163">
            <v>0.48615589737892162</v>
          </cell>
          <cell r="D7163">
            <v>1.6540399193763732E-2</v>
          </cell>
        </row>
        <row r="7164">
          <cell r="C7164">
            <v>-0.27500000000000002</v>
          </cell>
          <cell r="D7164">
            <v>-0.38500000000000001</v>
          </cell>
        </row>
        <row r="7165">
          <cell r="C7165">
            <v>0.32732856869697569</v>
          </cell>
          <cell r="D7165">
            <v>0</v>
          </cell>
        </row>
        <row r="7166">
          <cell r="C7166">
            <v>0.50811040997505186</v>
          </cell>
          <cell r="D7166">
            <v>0</v>
          </cell>
        </row>
        <row r="7167">
          <cell r="C7167">
            <v>0.44658539891242988</v>
          </cell>
          <cell r="D7167">
            <v>0</v>
          </cell>
        </row>
        <row r="7168">
          <cell r="C7168">
            <v>-0.27</v>
          </cell>
          <cell r="D7168">
            <v>5.8885851502418513E-2</v>
          </cell>
        </row>
        <row r="7169">
          <cell r="C7169">
            <v>0.42294548153877254</v>
          </cell>
          <cell r="D7169">
            <v>0</v>
          </cell>
        </row>
        <row r="7170">
          <cell r="C7170">
            <v>-0.27500000000000002</v>
          </cell>
          <cell r="D7170">
            <v>-0.38500000000000001</v>
          </cell>
        </row>
        <row r="7171">
          <cell r="C7171">
            <v>-0.27500000000000002</v>
          </cell>
          <cell r="D7171">
            <v>-0.38500000000000001</v>
          </cell>
        </row>
        <row r="7172">
          <cell r="C7172">
            <v>-0.27</v>
          </cell>
          <cell r="D7172">
            <v>3.4939378499984734E-3</v>
          </cell>
        </row>
        <row r="7173">
          <cell r="C7173">
            <v>-0.27500000000000002</v>
          </cell>
          <cell r="D7173">
            <v>-0.38500000000000001</v>
          </cell>
        </row>
        <row r="7174">
          <cell r="C7174">
            <v>-0.13</v>
          </cell>
          <cell r="D7174">
            <v>-0.17</v>
          </cell>
        </row>
        <row r="7175">
          <cell r="C7175">
            <v>0.39027829766273503</v>
          </cell>
          <cell r="D7175">
            <v>0.12019839882850644</v>
          </cell>
        </row>
        <row r="7176">
          <cell r="C7176">
            <v>0.64474464058876058</v>
          </cell>
          <cell r="D7176">
            <v>1.2805500626564024E-2</v>
          </cell>
        </row>
        <row r="7177">
          <cell r="C7177">
            <v>-0.27500000000000002</v>
          </cell>
          <cell r="D7177">
            <v>-0.38500000000000001</v>
          </cell>
        </row>
        <row r="7178">
          <cell r="C7178">
            <v>-0.27500000000000002</v>
          </cell>
          <cell r="D7178">
            <v>-0.38500000000000001</v>
          </cell>
        </row>
        <row r="7179">
          <cell r="C7179">
            <v>-0.27500000000000002</v>
          </cell>
          <cell r="D7179">
            <v>-0.38500000000000001</v>
          </cell>
        </row>
        <row r="7180">
          <cell r="C7180">
            <v>0.67238174080848678</v>
          </cell>
          <cell r="D7180">
            <v>6.1346629261970514E-2</v>
          </cell>
        </row>
        <row r="7181">
          <cell r="C7181">
            <v>-7.0000000000000007E-2</v>
          </cell>
          <cell r="D7181">
            <v>8.1958866596221895</v>
          </cell>
        </row>
        <row r="7182">
          <cell r="C7182">
            <v>2.076765894889832</v>
          </cell>
          <cell r="D7182">
            <v>1.4149584889411926</v>
          </cell>
        </row>
        <row r="7183">
          <cell r="C7183">
            <v>-0.27500000000000002</v>
          </cell>
          <cell r="D7183">
            <v>-0.38500000000000001</v>
          </cell>
        </row>
        <row r="7184">
          <cell r="C7184">
            <v>0.51165077090263378</v>
          </cell>
          <cell r="D7184">
            <v>0</v>
          </cell>
        </row>
        <row r="7185">
          <cell r="C7185">
            <v>-0.13</v>
          </cell>
          <cell r="D7185">
            <v>8.9504060149192821E-2</v>
          </cell>
        </row>
        <row r="7186">
          <cell r="C7186">
            <v>-0.27500000000000002</v>
          </cell>
          <cell r="D7186">
            <v>0</v>
          </cell>
        </row>
        <row r="7187">
          <cell r="C7187">
            <v>-0.27500000000000002</v>
          </cell>
          <cell r="D7187">
            <v>-0.38500000000000001</v>
          </cell>
        </row>
        <row r="7188">
          <cell r="C7188">
            <v>-0.27500000000000002</v>
          </cell>
          <cell r="D7188">
            <v>-0.38500000000000001</v>
          </cell>
        </row>
        <row r="7189">
          <cell r="C7189">
            <v>0.70066672563552879</v>
          </cell>
          <cell r="D7189">
            <v>2.961211502552032E-2</v>
          </cell>
        </row>
        <row r="7190">
          <cell r="C7190">
            <v>0</v>
          </cell>
          <cell r="D7190">
            <v>0.26489037871360777</v>
          </cell>
        </row>
        <row r="7191">
          <cell r="C7191">
            <v>1.1414644837379457</v>
          </cell>
          <cell r="D7191">
            <v>1.0269253611564635</v>
          </cell>
        </row>
        <row r="7192">
          <cell r="C7192">
            <v>-0.27500000000000002</v>
          </cell>
          <cell r="D7192">
            <v>-0.18</v>
          </cell>
        </row>
        <row r="7193">
          <cell r="C7193">
            <v>-0.27500000000000002</v>
          </cell>
          <cell r="D7193">
            <v>-0.38500000000000001</v>
          </cell>
        </row>
        <row r="7194">
          <cell r="C7194">
            <v>0.42486937642097478</v>
          </cell>
          <cell r="D7194">
            <v>2.1607384085655212E-2</v>
          </cell>
        </row>
        <row r="7195">
          <cell r="C7195">
            <v>-0.27500000000000002</v>
          </cell>
          <cell r="D7195">
            <v>-0.19</v>
          </cell>
        </row>
        <row r="7196">
          <cell r="C7196">
            <v>0.4246317446231842</v>
          </cell>
          <cell r="D7196">
            <v>0.63242364525795003</v>
          </cell>
        </row>
        <row r="7197">
          <cell r="C7197">
            <v>-0.27500000000000002</v>
          </cell>
          <cell r="D7197">
            <v>-0.38500000000000001</v>
          </cell>
        </row>
        <row r="7198">
          <cell r="C7198">
            <v>0.86354504823684697</v>
          </cell>
          <cell r="D7198">
            <v>0</v>
          </cell>
        </row>
        <row r="7199">
          <cell r="C7199">
            <v>-0.27500000000000002</v>
          </cell>
          <cell r="D7199">
            <v>-0.24</v>
          </cell>
        </row>
        <row r="7200">
          <cell r="C7200">
            <v>0.34998956322669983</v>
          </cell>
          <cell r="D7200">
            <v>0</v>
          </cell>
        </row>
        <row r="7201">
          <cell r="C7201">
            <v>1.2273002505302433</v>
          </cell>
          <cell r="D7201">
            <v>0</v>
          </cell>
        </row>
        <row r="7202">
          <cell r="C7202">
            <v>-0.27500000000000002</v>
          </cell>
          <cell r="D7202">
            <v>-0.04</v>
          </cell>
        </row>
        <row r="7203">
          <cell r="C7203">
            <v>0.10865518450737</v>
          </cell>
          <cell r="D7203">
            <v>6.6701799631118785E-3</v>
          </cell>
        </row>
        <row r="7204">
          <cell r="C7204">
            <v>-0.27500000000000002</v>
          </cell>
          <cell r="D7204">
            <v>-0.38500000000000001</v>
          </cell>
        </row>
        <row r="7205">
          <cell r="C7205">
            <v>0.23371947407722471</v>
          </cell>
          <cell r="D7205">
            <v>1.4275843024253849</v>
          </cell>
        </row>
        <row r="7206">
          <cell r="C7206">
            <v>-0.27500000000000002</v>
          </cell>
          <cell r="D7206">
            <v>-0.38500000000000001</v>
          </cell>
        </row>
        <row r="7207">
          <cell r="C7207">
            <v>-0.12</v>
          </cell>
          <cell r="D7207">
            <v>0.14202523827552802</v>
          </cell>
        </row>
        <row r="7208">
          <cell r="C7208">
            <v>-0.27500000000000002</v>
          </cell>
          <cell r="D7208">
            <v>-0.38500000000000001</v>
          </cell>
        </row>
        <row r="7209">
          <cell r="C7209">
            <v>-0.16</v>
          </cell>
          <cell r="D7209">
            <v>3.6897602677345293E-2</v>
          </cell>
        </row>
        <row r="7210">
          <cell r="C7210">
            <v>-0.27500000000000002</v>
          </cell>
          <cell r="D7210">
            <v>-0.25</v>
          </cell>
        </row>
        <row r="7211">
          <cell r="C7211">
            <v>-0.27500000000000002</v>
          </cell>
          <cell r="D7211">
            <v>-0.38500000000000001</v>
          </cell>
        </row>
        <row r="7212">
          <cell r="C7212">
            <v>-0.05</v>
          </cell>
          <cell r="D7212">
            <v>1.1060046553611755</v>
          </cell>
        </row>
        <row r="7213">
          <cell r="C7213">
            <v>-0.27500000000000002</v>
          </cell>
          <cell r="D7213">
            <v>-0.38500000000000001</v>
          </cell>
        </row>
        <row r="7214">
          <cell r="C7214">
            <v>0.18430302739143375</v>
          </cell>
          <cell r="D7214">
            <v>0.1001765787601471</v>
          </cell>
        </row>
        <row r="7215">
          <cell r="C7215">
            <v>0.33536460995674133</v>
          </cell>
          <cell r="D7215">
            <v>4.2617520093917847</v>
          </cell>
        </row>
        <row r="7216">
          <cell r="C7216">
            <v>0.24974129796028136</v>
          </cell>
          <cell r="D7216">
            <v>0.14111800789833071</v>
          </cell>
        </row>
        <row r="7217">
          <cell r="C7217">
            <v>-0.27500000000000002</v>
          </cell>
          <cell r="D7217">
            <v>7.6666146516799925E-3</v>
          </cell>
        </row>
        <row r="7218">
          <cell r="C7218">
            <v>0.38814842104911818</v>
          </cell>
          <cell r="D7218">
            <v>8.2171410322189331E-3</v>
          </cell>
        </row>
        <row r="7219">
          <cell r="C7219">
            <v>-0.27500000000000002</v>
          </cell>
          <cell r="D7219">
            <v>-0.38500000000000001</v>
          </cell>
        </row>
        <row r="7220">
          <cell r="C7220">
            <v>-0.27500000000000002</v>
          </cell>
          <cell r="D7220">
            <v>-0.38500000000000001</v>
          </cell>
        </row>
        <row r="7221">
          <cell r="C7221">
            <v>-0.27500000000000002</v>
          </cell>
          <cell r="D7221">
            <v>-0.38500000000000001</v>
          </cell>
        </row>
        <row r="7222">
          <cell r="C7222">
            <v>0.36890179514884958</v>
          </cell>
          <cell r="D7222">
            <v>0</v>
          </cell>
        </row>
        <row r="7223">
          <cell r="C7223">
            <v>-0.02</v>
          </cell>
          <cell r="D7223">
            <v>0.44215011000633231</v>
          </cell>
        </row>
        <row r="7224">
          <cell r="C7224">
            <v>-0.04</v>
          </cell>
          <cell r="D7224">
            <v>4.4833645224571242E-2</v>
          </cell>
        </row>
        <row r="7225">
          <cell r="C7225">
            <v>-0.27500000000000002</v>
          </cell>
          <cell r="D7225">
            <v>-0.38500000000000001</v>
          </cell>
        </row>
        <row r="7226">
          <cell r="C7226">
            <v>-0.27500000000000002</v>
          </cell>
          <cell r="D7226">
            <v>-0.38500000000000001</v>
          </cell>
        </row>
        <row r="7227">
          <cell r="C7227">
            <v>-0.27500000000000002</v>
          </cell>
          <cell r="D7227">
            <v>-0.38500000000000001</v>
          </cell>
        </row>
        <row r="7228">
          <cell r="C7228">
            <v>1.1590422272682193</v>
          </cell>
          <cell r="D7228">
            <v>0.63136518597602853</v>
          </cell>
        </row>
        <row r="7229">
          <cell r="C7229">
            <v>-0.27500000000000002</v>
          </cell>
          <cell r="D7229">
            <v>0</v>
          </cell>
        </row>
        <row r="7230">
          <cell r="C7230">
            <v>-0.27500000000000002</v>
          </cell>
          <cell r="D7230">
            <v>-0.1</v>
          </cell>
        </row>
        <row r="7231">
          <cell r="C7231">
            <v>-0.27500000000000002</v>
          </cell>
          <cell r="D7231">
            <v>-0.38500000000000001</v>
          </cell>
        </row>
        <row r="7232">
          <cell r="C7232">
            <v>-0.27500000000000002</v>
          </cell>
          <cell r="D7232">
            <v>-0.38500000000000001</v>
          </cell>
        </row>
        <row r="7233">
          <cell r="C7233">
            <v>0.47050816416740415</v>
          </cell>
          <cell r="D7233">
            <v>1.4692049145698547</v>
          </cell>
        </row>
        <row r="7234">
          <cell r="C7234">
            <v>0.35769668221473705</v>
          </cell>
          <cell r="D7234">
            <v>0</v>
          </cell>
        </row>
        <row r="7235">
          <cell r="C7235">
            <v>-0.12</v>
          </cell>
          <cell r="D7235">
            <v>0</v>
          </cell>
        </row>
        <row r="7236">
          <cell r="C7236">
            <v>0.95872324705123901</v>
          </cell>
          <cell r="D7236">
            <v>0.34477550387382516</v>
          </cell>
        </row>
        <row r="7237">
          <cell r="C7237">
            <v>-0.27500000000000002</v>
          </cell>
          <cell r="D7237">
            <v>-0.38500000000000001</v>
          </cell>
        </row>
        <row r="7238">
          <cell r="C7238">
            <v>0.31854102015495311</v>
          </cell>
          <cell r="D7238">
            <v>0</v>
          </cell>
        </row>
        <row r="7239">
          <cell r="C7239">
            <v>-0.27500000000000002</v>
          </cell>
          <cell r="D7239">
            <v>-0.38500000000000001</v>
          </cell>
        </row>
        <row r="7240">
          <cell r="C7240">
            <v>0.33878936171531682</v>
          </cell>
          <cell r="D7240">
            <v>6.2153032422065727E-2</v>
          </cell>
        </row>
        <row r="7241">
          <cell r="C7241">
            <v>-0.27500000000000002</v>
          </cell>
          <cell r="D7241">
            <v>0.43121132254600525</v>
          </cell>
        </row>
        <row r="7242">
          <cell r="C7242">
            <v>-0.27500000000000002</v>
          </cell>
          <cell r="D7242">
            <v>0</v>
          </cell>
        </row>
        <row r="7243">
          <cell r="C7243">
            <v>-0.27500000000000002</v>
          </cell>
          <cell r="D7243">
            <v>-0.38500000000000001</v>
          </cell>
        </row>
        <row r="7244">
          <cell r="C7244">
            <v>0.99924987554550193</v>
          </cell>
          <cell r="D7244">
            <v>0.93220232725143459</v>
          </cell>
        </row>
        <row r="7245">
          <cell r="C7245">
            <v>0.26574549078941345</v>
          </cell>
          <cell r="D7245">
            <v>0.15059601664543154</v>
          </cell>
        </row>
        <row r="7246">
          <cell r="C7246">
            <v>-0.06</v>
          </cell>
          <cell r="D7246">
            <v>1.6263298392295837</v>
          </cell>
        </row>
        <row r="7247">
          <cell r="C7247">
            <v>-0.27500000000000002</v>
          </cell>
          <cell r="D7247">
            <v>-0.23</v>
          </cell>
        </row>
        <row r="7248">
          <cell r="C7248">
            <v>-0.27500000000000002</v>
          </cell>
          <cell r="D7248">
            <v>-0.38500000000000001</v>
          </cell>
        </row>
        <row r="7249">
          <cell r="C7249">
            <v>-0.27500000000000002</v>
          </cell>
          <cell r="D7249">
            <v>-0.38500000000000001</v>
          </cell>
        </row>
        <row r="7250">
          <cell r="C7250">
            <v>-0.27500000000000002</v>
          </cell>
          <cell r="D7250">
            <v>-0.12</v>
          </cell>
        </row>
        <row r="7251">
          <cell r="C7251">
            <v>-0.25</v>
          </cell>
          <cell r="D7251">
            <v>1.5651707291603092</v>
          </cell>
        </row>
        <row r="7252">
          <cell r="C7252">
            <v>-0.12</v>
          </cell>
          <cell r="D7252">
            <v>2.6857575774192812E-2</v>
          </cell>
        </row>
        <row r="7253">
          <cell r="C7253">
            <v>-0.27500000000000002</v>
          </cell>
          <cell r="D7253">
            <v>-0.38500000000000001</v>
          </cell>
        </row>
        <row r="7254">
          <cell r="C7254">
            <v>0.84701880216598524</v>
          </cell>
          <cell r="D7254">
            <v>0.83371957540512098</v>
          </cell>
        </row>
        <row r="7255">
          <cell r="C7255">
            <v>-0.27500000000000002</v>
          </cell>
          <cell r="D7255">
            <v>-0.13</v>
          </cell>
        </row>
        <row r="7256">
          <cell r="C7256">
            <v>-0.27500000000000002</v>
          </cell>
          <cell r="D7256">
            <v>-0.38500000000000001</v>
          </cell>
        </row>
        <row r="7257">
          <cell r="C7257">
            <v>0.39916142821311951</v>
          </cell>
          <cell r="D7257">
            <v>0</v>
          </cell>
        </row>
        <row r="7258">
          <cell r="C7258">
            <v>-0.27500000000000002</v>
          </cell>
          <cell r="D7258">
            <v>-0.38500000000000001</v>
          </cell>
        </row>
        <row r="7259">
          <cell r="C7259">
            <v>-0.27500000000000002</v>
          </cell>
          <cell r="D7259">
            <v>-0.08</v>
          </cell>
        </row>
        <row r="7260">
          <cell r="C7260">
            <v>-0.27500000000000002</v>
          </cell>
          <cell r="D7260">
            <v>-0.04</v>
          </cell>
        </row>
        <row r="7261">
          <cell r="C7261">
            <v>0.4029766738414764</v>
          </cell>
          <cell r="D7261">
            <v>0.34309365153312676</v>
          </cell>
        </row>
        <row r="7262">
          <cell r="C7262">
            <v>-0.27500000000000002</v>
          </cell>
          <cell r="D7262">
            <v>-0.38500000000000001</v>
          </cell>
        </row>
        <row r="7263">
          <cell r="C7263">
            <v>-0.25</v>
          </cell>
          <cell r="D7263">
            <v>0</v>
          </cell>
        </row>
        <row r="7264">
          <cell r="C7264">
            <v>-0.27500000000000002</v>
          </cell>
          <cell r="D7264">
            <v>-0.38500000000000001</v>
          </cell>
        </row>
        <row r="7265">
          <cell r="C7265">
            <v>-0.27500000000000002</v>
          </cell>
          <cell r="D7265">
            <v>-0.38500000000000001</v>
          </cell>
        </row>
        <row r="7266">
          <cell r="C7266">
            <v>-0.27500000000000002</v>
          </cell>
          <cell r="D7266">
            <v>-0.38500000000000001</v>
          </cell>
        </row>
        <row r="7267">
          <cell r="C7267">
            <v>-0.27500000000000002</v>
          </cell>
          <cell r="D7267">
            <v>-0.04</v>
          </cell>
        </row>
        <row r="7268">
          <cell r="C7268">
            <v>0.50994961857795695</v>
          </cell>
          <cell r="D7268">
            <v>2.0725475072860724</v>
          </cell>
        </row>
        <row r="7269">
          <cell r="C7269">
            <v>-0.17</v>
          </cell>
          <cell r="D7269">
            <v>0.55398462414741534</v>
          </cell>
        </row>
        <row r="7270">
          <cell r="C7270">
            <v>-0.27500000000000002</v>
          </cell>
          <cell r="D7270">
            <v>-0.09</v>
          </cell>
        </row>
        <row r="7271">
          <cell r="C7271">
            <v>0.4040928661823272</v>
          </cell>
          <cell r="D7271">
            <v>0</v>
          </cell>
        </row>
        <row r="7272">
          <cell r="C7272">
            <v>-0.27500000000000002</v>
          </cell>
          <cell r="D7272">
            <v>-0.38500000000000001</v>
          </cell>
        </row>
        <row r="7273">
          <cell r="C7273">
            <v>-0.27500000000000002</v>
          </cell>
          <cell r="D7273">
            <v>-0.38500000000000001</v>
          </cell>
        </row>
        <row r="7274">
          <cell r="C7274">
            <v>0.41590994000434867</v>
          </cell>
          <cell r="D7274">
            <v>0</v>
          </cell>
        </row>
        <row r="7275">
          <cell r="C7275">
            <v>0.45871186852455137</v>
          </cell>
          <cell r="D7275">
            <v>0.25219703316688535</v>
          </cell>
        </row>
        <row r="7276">
          <cell r="C7276">
            <v>0.26588860154151905</v>
          </cell>
          <cell r="D7276">
            <v>3.2635017156600958</v>
          </cell>
        </row>
        <row r="7277">
          <cell r="C7277">
            <v>0.39333732724189763</v>
          </cell>
          <cell r="D7277">
            <v>0</v>
          </cell>
        </row>
        <row r="7278">
          <cell r="C7278">
            <v>-0.27500000000000002</v>
          </cell>
          <cell r="D7278">
            <v>-0.21</v>
          </cell>
        </row>
        <row r="7279">
          <cell r="C7279">
            <v>0.68876557946205141</v>
          </cell>
          <cell r="D7279">
            <v>1.2542642235755921</v>
          </cell>
        </row>
        <row r="7280">
          <cell r="C7280">
            <v>-0.27500000000000002</v>
          </cell>
          <cell r="D7280">
            <v>-0.38500000000000001</v>
          </cell>
        </row>
        <row r="7281">
          <cell r="C7281">
            <v>-0.27500000000000002</v>
          </cell>
          <cell r="D7281">
            <v>-0.38500000000000001</v>
          </cell>
        </row>
        <row r="7282">
          <cell r="C7282">
            <v>1.2337489247322087</v>
          </cell>
          <cell r="D7282">
            <v>1.0840275883674619</v>
          </cell>
        </row>
        <row r="7283">
          <cell r="C7283">
            <v>0.22415409684181217</v>
          </cell>
          <cell r="D7283">
            <v>0</v>
          </cell>
        </row>
        <row r="7284">
          <cell r="C7284">
            <v>-0.27500000000000002</v>
          </cell>
          <cell r="D7284">
            <v>-0.38500000000000001</v>
          </cell>
        </row>
        <row r="7285">
          <cell r="C7285">
            <v>-0.27500000000000002</v>
          </cell>
          <cell r="D7285">
            <v>-0.06</v>
          </cell>
        </row>
        <row r="7286">
          <cell r="C7286">
            <v>-0.01</v>
          </cell>
          <cell r="D7286">
            <v>-0.24</v>
          </cell>
        </row>
        <row r="7287">
          <cell r="C7287">
            <v>-0.27500000000000002</v>
          </cell>
          <cell r="D7287">
            <v>4.3619525432586679</v>
          </cell>
        </row>
        <row r="7288">
          <cell r="C7288">
            <v>-0.23</v>
          </cell>
          <cell r="D7288">
            <v>0.41619501709938056</v>
          </cell>
        </row>
        <row r="7289">
          <cell r="C7289">
            <v>-0.27500000000000002</v>
          </cell>
          <cell r="D7289">
            <v>0.33074879050254824</v>
          </cell>
        </row>
        <row r="7290">
          <cell r="C7290">
            <v>-0.23</v>
          </cell>
          <cell r="D7290">
            <v>0</v>
          </cell>
        </row>
        <row r="7291">
          <cell r="C7291">
            <v>-0.27500000000000002</v>
          </cell>
          <cell r="D7291">
            <v>-0.04</v>
          </cell>
        </row>
        <row r="7292">
          <cell r="C7292">
            <v>-0.23</v>
          </cell>
          <cell r="D7292">
            <v>0</v>
          </cell>
        </row>
        <row r="7293">
          <cell r="C7293">
            <v>-0.27500000000000002</v>
          </cell>
          <cell r="D7293">
            <v>-0.06</v>
          </cell>
        </row>
        <row r="7294">
          <cell r="C7294">
            <v>-0.27500000000000002</v>
          </cell>
          <cell r="D7294">
            <v>2.9719188809394833E-2</v>
          </cell>
        </row>
        <row r="7295">
          <cell r="C7295">
            <v>-0.15</v>
          </cell>
          <cell r="D7295">
            <v>0</v>
          </cell>
        </row>
        <row r="7296">
          <cell r="C7296">
            <v>-0.27500000000000002</v>
          </cell>
          <cell r="D7296">
            <v>-0.38500000000000001</v>
          </cell>
        </row>
        <row r="7297">
          <cell r="C7297">
            <v>-0.27500000000000002</v>
          </cell>
          <cell r="D7297">
            <v>-0.38500000000000001</v>
          </cell>
        </row>
        <row r="7298">
          <cell r="C7298">
            <v>1.2706816315650942</v>
          </cell>
          <cell r="D7298">
            <v>1.9629070520401002</v>
          </cell>
        </row>
        <row r="7299">
          <cell r="C7299">
            <v>1.228699290752411</v>
          </cell>
          <cell r="D7299">
            <v>0.50427659153938298</v>
          </cell>
        </row>
        <row r="7300">
          <cell r="C7300">
            <v>-0.27500000000000002</v>
          </cell>
          <cell r="D7300">
            <v>-0.38500000000000001</v>
          </cell>
        </row>
        <row r="7301">
          <cell r="C7301">
            <v>0.38644842505455024</v>
          </cell>
          <cell r="D7301">
            <v>0.10275054574012757</v>
          </cell>
        </row>
        <row r="7302">
          <cell r="C7302">
            <v>0.5710320651531221</v>
          </cell>
          <cell r="D7302">
            <v>0.17125131487846368</v>
          </cell>
        </row>
        <row r="7303">
          <cell r="C7303">
            <v>-0.27500000000000002</v>
          </cell>
          <cell r="D7303">
            <v>-0.38500000000000001</v>
          </cell>
        </row>
        <row r="7304">
          <cell r="C7304">
            <v>1.6334015965461732</v>
          </cell>
          <cell r="D7304">
            <v>0.84162007570266728</v>
          </cell>
        </row>
        <row r="7305">
          <cell r="C7305">
            <v>-0.24</v>
          </cell>
          <cell r="D7305">
            <v>-0.2</v>
          </cell>
        </row>
        <row r="7306">
          <cell r="C7306">
            <v>-0.27</v>
          </cell>
          <cell r="D7306">
            <v>-0.24</v>
          </cell>
        </row>
        <row r="7307">
          <cell r="C7307">
            <v>-0.08</v>
          </cell>
          <cell r="D7307">
            <v>-0.24</v>
          </cell>
        </row>
        <row r="7308">
          <cell r="C7308">
            <v>-0.27500000000000002</v>
          </cell>
          <cell r="D7308">
            <v>0</v>
          </cell>
        </row>
        <row r="7309">
          <cell r="C7309">
            <v>0.48227496743202214</v>
          </cell>
          <cell r="D7309">
            <v>2.4477830529212954E-2</v>
          </cell>
        </row>
        <row r="7310">
          <cell r="C7310">
            <v>-0.25</v>
          </cell>
          <cell r="D7310">
            <v>3.9701895952224726</v>
          </cell>
        </row>
        <row r="7311">
          <cell r="C7311">
            <v>-0.24</v>
          </cell>
          <cell r="D7311">
            <v>2.7411362886428829</v>
          </cell>
        </row>
        <row r="7312">
          <cell r="C7312">
            <v>-0.27500000000000002</v>
          </cell>
          <cell r="D7312">
            <v>-0.38500000000000001</v>
          </cell>
        </row>
        <row r="7313">
          <cell r="C7313">
            <v>1.2257372498512267</v>
          </cell>
          <cell r="D7313">
            <v>1.1329167485237119</v>
          </cell>
        </row>
        <row r="7314">
          <cell r="C7314">
            <v>-0.27500000000000002</v>
          </cell>
          <cell r="D7314">
            <v>-0.38500000000000001</v>
          </cell>
        </row>
        <row r="7315">
          <cell r="C7315">
            <v>0.54651278853416441</v>
          </cell>
          <cell r="D7315">
            <v>0.88524135351181021</v>
          </cell>
        </row>
        <row r="7316">
          <cell r="C7316">
            <v>-0.27500000000000002</v>
          </cell>
          <cell r="D7316">
            <v>-0.38500000000000001</v>
          </cell>
        </row>
        <row r="7317">
          <cell r="C7317">
            <v>0.33659709095954904</v>
          </cell>
          <cell r="D7317">
            <v>1.7850139737129209</v>
          </cell>
        </row>
        <row r="7318">
          <cell r="C7318">
            <v>-0.27500000000000002</v>
          </cell>
          <cell r="D7318">
            <v>-0.2</v>
          </cell>
        </row>
        <row r="7319">
          <cell r="C7319">
            <v>-0.27500000000000002</v>
          </cell>
          <cell r="D7319">
            <v>-0.23</v>
          </cell>
        </row>
        <row r="7320">
          <cell r="C7320">
            <v>-0.27500000000000002</v>
          </cell>
          <cell r="D7320">
            <v>-0.38500000000000001</v>
          </cell>
        </row>
        <row r="7321">
          <cell r="C7321">
            <v>-0.27500000000000002</v>
          </cell>
          <cell r="D7321">
            <v>-7.0000000000000007E-2</v>
          </cell>
        </row>
        <row r="7322">
          <cell r="C7322">
            <v>-0.27500000000000002</v>
          </cell>
          <cell r="D7322">
            <v>-0.38500000000000001</v>
          </cell>
        </row>
        <row r="7323">
          <cell r="C7323">
            <v>-0.27500000000000002</v>
          </cell>
          <cell r="D7323">
            <v>-0.38500000000000001</v>
          </cell>
        </row>
        <row r="7324">
          <cell r="C7324">
            <v>-0.12</v>
          </cell>
          <cell r="D7324">
            <v>0.14462236762046812</v>
          </cell>
        </row>
        <row r="7325">
          <cell r="C7325">
            <v>-0.27500000000000002</v>
          </cell>
          <cell r="D7325">
            <v>-0.12</v>
          </cell>
        </row>
        <row r="7326">
          <cell r="C7326">
            <v>-0.27500000000000002</v>
          </cell>
          <cell r="D7326">
            <v>-0.38500000000000001</v>
          </cell>
        </row>
        <row r="7327">
          <cell r="C7327">
            <v>0.5886865675449372</v>
          </cell>
          <cell r="D7327">
            <v>1.2290212512016296E-2</v>
          </cell>
        </row>
        <row r="7328">
          <cell r="C7328">
            <v>-0.23</v>
          </cell>
          <cell r="D7328">
            <v>0.8061500430107118</v>
          </cell>
        </row>
        <row r="7329">
          <cell r="C7329">
            <v>0.46850909590721135</v>
          </cell>
          <cell r="D7329">
            <v>4.9740430712699901E-2</v>
          </cell>
        </row>
        <row r="7330">
          <cell r="C7330">
            <v>-0.24</v>
          </cell>
          <cell r="D7330">
            <v>2.751465916633606</v>
          </cell>
        </row>
        <row r="7331">
          <cell r="C7331">
            <v>0.53354092240333573</v>
          </cell>
          <cell r="D7331">
            <v>0</v>
          </cell>
        </row>
        <row r="7332">
          <cell r="C7332">
            <v>-0.27500000000000002</v>
          </cell>
          <cell r="D7332">
            <v>-0.38500000000000001</v>
          </cell>
        </row>
        <row r="7333">
          <cell r="C7333">
            <v>3.2023921728134157</v>
          </cell>
          <cell r="D7333">
            <v>1.7306721568107608</v>
          </cell>
        </row>
        <row r="7334">
          <cell r="C7334">
            <v>0.97398515939712516</v>
          </cell>
          <cell r="D7334">
            <v>1.1544166445732118</v>
          </cell>
        </row>
        <row r="7335">
          <cell r="C7335">
            <v>-0.03</v>
          </cell>
          <cell r="D7335">
            <v>0.79260195493698116</v>
          </cell>
        </row>
        <row r="7336">
          <cell r="C7336">
            <v>-0.14000000000000001</v>
          </cell>
          <cell r="D7336">
            <v>0.69137272238731395</v>
          </cell>
        </row>
        <row r="7337">
          <cell r="C7337">
            <v>-0.27500000000000002</v>
          </cell>
          <cell r="D7337">
            <v>-0.38500000000000001</v>
          </cell>
        </row>
        <row r="7338">
          <cell r="C7338">
            <v>-0.27500000000000002</v>
          </cell>
          <cell r="D7338">
            <v>-0.15</v>
          </cell>
        </row>
        <row r="7339">
          <cell r="C7339">
            <v>-0.24</v>
          </cell>
          <cell r="D7339">
            <v>0</v>
          </cell>
        </row>
        <row r="7340">
          <cell r="C7340">
            <v>-0.06</v>
          </cell>
          <cell r="D7340">
            <v>0.3771410048007966</v>
          </cell>
        </row>
        <row r="7341">
          <cell r="C7341">
            <v>-0.27500000000000002</v>
          </cell>
          <cell r="D7341">
            <v>-0.38500000000000001</v>
          </cell>
        </row>
        <row r="7342">
          <cell r="C7342">
            <v>-0.27500000000000002</v>
          </cell>
          <cell r="D7342">
            <v>-0.18</v>
          </cell>
        </row>
        <row r="7343">
          <cell r="C7343">
            <v>-0.27500000000000002</v>
          </cell>
          <cell r="D7343">
            <v>-7.0000000000000007E-2</v>
          </cell>
        </row>
        <row r="7344">
          <cell r="C7344">
            <v>-0.27500000000000002</v>
          </cell>
          <cell r="D7344">
            <v>-0.24</v>
          </cell>
        </row>
        <row r="7345">
          <cell r="C7345">
            <v>-0.27500000000000002</v>
          </cell>
          <cell r="D7345">
            <v>-0.19</v>
          </cell>
        </row>
        <row r="7346">
          <cell r="C7346">
            <v>0.28062964081764219</v>
          </cell>
          <cell r="D7346">
            <v>0</v>
          </cell>
        </row>
        <row r="7347">
          <cell r="C7347">
            <v>-0.05</v>
          </cell>
          <cell r="D7347">
            <v>0.46772006154060364</v>
          </cell>
        </row>
        <row r="7348">
          <cell r="C7348">
            <v>-0.26</v>
          </cell>
          <cell r="D7348">
            <v>1.2761937975883488</v>
          </cell>
        </row>
        <row r="7349">
          <cell r="C7349">
            <v>0.91037489175796504</v>
          </cell>
          <cell r="D7349">
            <v>0.52037239670753499</v>
          </cell>
        </row>
        <row r="7350">
          <cell r="C7350">
            <v>0.31700192093849189</v>
          </cell>
          <cell r="D7350">
            <v>0</v>
          </cell>
        </row>
        <row r="7351">
          <cell r="C7351">
            <v>-0.27500000000000002</v>
          </cell>
          <cell r="D7351">
            <v>-0.38500000000000001</v>
          </cell>
        </row>
        <row r="7352">
          <cell r="C7352">
            <v>-0.27500000000000002</v>
          </cell>
          <cell r="D7352">
            <v>-0.1</v>
          </cell>
        </row>
        <row r="7353">
          <cell r="C7353">
            <v>0.20045958161354066</v>
          </cell>
          <cell r="D7353">
            <v>1.7981967329978945E-2</v>
          </cell>
        </row>
        <row r="7354">
          <cell r="C7354">
            <v>-0.27500000000000002</v>
          </cell>
          <cell r="D7354">
            <v>-0.38500000000000001</v>
          </cell>
        </row>
        <row r="7355">
          <cell r="C7355">
            <v>-0.09</v>
          </cell>
          <cell r="D7355">
            <v>-0.03</v>
          </cell>
        </row>
        <row r="7356">
          <cell r="C7356">
            <v>-0.02</v>
          </cell>
          <cell r="D7356">
            <v>1.9373705983161928E-2</v>
          </cell>
        </row>
        <row r="7357">
          <cell r="C7357">
            <v>-0.27500000000000002</v>
          </cell>
          <cell r="D7357">
            <v>-0.38500000000000001</v>
          </cell>
        </row>
        <row r="7358">
          <cell r="C7358">
            <v>1.7978900313377379</v>
          </cell>
          <cell r="D7358">
            <v>0.88819006681442247</v>
          </cell>
        </row>
        <row r="7359">
          <cell r="C7359">
            <v>-0.26</v>
          </cell>
          <cell r="D7359">
            <v>0</v>
          </cell>
        </row>
        <row r="7360">
          <cell r="C7360">
            <v>0.57766879200935362</v>
          </cell>
          <cell r="D7360">
            <v>0</v>
          </cell>
        </row>
        <row r="7361">
          <cell r="C7361">
            <v>-0.27500000000000002</v>
          </cell>
          <cell r="D7361">
            <v>-0.38500000000000001</v>
          </cell>
        </row>
        <row r="7362">
          <cell r="C7362">
            <v>-0.01</v>
          </cell>
          <cell r="D7362">
            <v>1.3553012013435366</v>
          </cell>
        </row>
        <row r="7363">
          <cell r="C7363">
            <v>-0.27500000000000002</v>
          </cell>
          <cell r="D7363">
            <v>-0.38500000000000001</v>
          </cell>
        </row>
        <row r="7364">
          <cell r="C7364">
            <v>-0.01</v>
          </cell>
          <cell r="D7364">
            <v>2.063926160335541E-2</v>
          </cell>
        </row>
        <row r="7365">
          <cell r="C7365">
            <v>-0.08</v>
          </cell>
          <cell r="D7365">
            <v>0</v>
          </cell>
        </row>
        <row r="7366">
          <cell r="C7366">
            <v>-0.27500000000000002</v>
          </cell>
          <cell r="D7366">
            <v>-0.38500000000000001</v>
          </cell>
        </row>
        <row r="7367">
          <cell r="C7367">
            <v>0.45411110520362852</v>
          </cell>
          <cell r="D7367">
            <v>6.2285032868385326E-2</v>
          </cell>
        </row>
        <row r="7368">
          <cell r="C7368">
            <v>-0.26</v>
          </cell>
          <cell r="D7368">
            <v>0</v>
          </cell>
        </row>
        <row r="7369">
          <cell r="C7369">
            <v>-0.27500000000000002</v>
          </cell>
          <cell r="D7369">
            <v>0</v>
          </cell>
        </row>
        <row r="7370">
          <cell r="C7370">
            <v>-0.16</v>
          </cell>
          <cell r="D7370">
            <v>3.2218134641647338</v>
          </cell>
        </row>
        <row r="7371">
          <cell r="C7371">
            <v>0.42752284407615659</v>
          </cell>
          <cell r="D7371">
            <v>0.38156158328056333</v>
          </cell>
        </row>
        <row r="7372">
          <cell r="C7372">
            <v>-0.03</v>
          </cell>
          <cell r="D7372">
            <v>0</v>
          </cell>
        </row>
        <row r="7373">
          <cell r="C7373">
            <v>0.56110320687293991</v>
          </cell>
          <cell r="D7373">
            <v>0</v>
          </cell>
        </row>
        <row r="7374">
          <cell r="C7374">
            <v>-0.27500000000000002</v>
          </cell>
          <cell r="D7374">
            <v>7.0072671771049491E-2</v>
          </cell>
        </row>
        <row r="7375">
          <cell r="C7375">
            <v>-0.27500000000000002</v>
          </cell>
          <cell r="D7375">
            <v>-0.38500000000000001</v>
          </cell>
        </row>
        <row r="7376">
          <cell r="C7376">
            <v>-0.27500000000000002</v>
          </cell>
          <cell r="D7376">
            <v>-0.38500000000000001</v>
          </cell>
        </row>
        <row r="7377">
          <cell r="C7377">
            <v>1.019511759281158</v>
          </cell>
          <cell r="D7377">
            <v>1.1509469151496889E-2</v>
          </cell>
        </row>
        <row r="7378">
          <cell r="C7378">
            <v>0.53836287856102005</v>
          </cell>
          <cell r="D7378">
            <v>0.33137860894203197</v>
          </cell>
        </row>
        <row r="7379">
          <cell r="C7379">
            <v>-0.27500000000000002</v>
          </cell>
          <cell r="D7379">
            <v>-0.38500000000000001</v>
          </cell>
        </row>
        <row r="7380">
          <cell r="C7380">
            <v>1.1631857752799986</v>
          </cell>
          <cell r="D7380">
            <v>0.89545539617538461</v>
          </cell>
        </row>
        <row r="7381">
          <cell r="C7381">
            <v>-7.0000000000000007E-2</v>
          </cell>
          <cell r="D7381">
            <v>8.0299374461174036E-2</v>
          </cell>
        </row>
        <row r="7382">
          <cell r="C7382">
            <v>-0.01</v>
          </cell>
          <cell r="D7382">
            <v>0</v>
          </cell>
        </row>
        <row r="7383">
          <cell r="C7383">
            <v>0.54056493639946002</v>
          </cell>
          <cell r="D7383">
            <v>6.7906469106674191E-3</v>
          </cell>
        </row>
        <row r="7384">
          <cell r="C7384">
            <v>-0.27500000000000002</v>
          </cell>
          <cell r="D7384">
            <v>-0.01</v>
          </cell>
        </row>
        <row r="7385">
          <cell r="C7385">
            <v>0.34822838902473463</v>
          </cell>
          <cell r="D7385">
            <v>1.0789469122886659</v>
          </cell>
        </row>
        <row r="7386">
          <cell r="C7386">
            <v>-0.17</v>
          </cell>
          <cell r="D7386">
            <v>0.37590656876564021</v>
          </cell>
        </row>
        <row r="7387">
          <cell r="C7387">
            <v>-0.21</v>
          </cell>
          <cell r="D7387">
            <v>0.3966866433620454</v>
          </cell>
        </row>
        <row r="7388">
          <cell r="C7388">
            <v>-0.14000000000000001</v>
          </cell>
          <cell r="D7388">
            <v>1.864665448665619E-2</v>
          </cell>
        </row>
        <row r="7389">
          <cell r="C7389">
            <v>-0.27500000000000002</v>
          </cell>
          <cell r="D7389">
            <v>1.0674317479133608</v>
          </cell>
        </row>
        <row r="7390">
          <cell r="C7390">
            <v>0.39788003563880925</v>
          </cell>
          <cell r="D7390">
            <v>0</v>
          </cell>
        </row>
        <row r="7391">
          <cell r="C7391">
            <v>0.3127100169658662</v>
          </cell>
          <cell r="D7391">
            <v>0.12694647908210754</v>
          </cell>
        </row>
        <row r="7392">
          <cell r="C7392">
            <v>-0.21</v>
          </cell>
          <cell r="D7392">
            <v>-0.19</v>
          </cell>
        </row>
        <row r="7393">
          <cell r="C7393">
            <v>-0.27500000000000002</v>
          </cell>
          <cell r="D7393">
            <v>-0.38500000000000001</v>
          </cell>
        </row>
        <row r="7394">
          <cell r="C7394">
            <v>0.30665557980537406</v>
          </cell>
          <cell r="D7394">
            <v>1.5264216065406799E-2</v>
          </cell>
        </row>
        <row r="7395">
          <cell r="C7395">
            <v>-0.27500000000000002</v>
          </cell>
          <cell r="D7395">
            <v>-0.38500000000000001</v>
          </cell>
        </row>
        <row r="7396">
          <cell r="C7396">
            <v>0.661577481031418</v>
          </cell>
          <cell r="D7396">
            <v>1.4520597577095034</v>
          </cell>
        </row>
        <row r="7397">
          <cell r="C7397">
            <v>-0.27500000000000002</v>
          </cell>
          <cell r="D7397">
            <v>-0.38500000000000001</v>
          </cell>
        </row>
        <row r="7398">
          <cell r="C7398">
            <v>0.62038101553916947</v>
          </cell>
          <cell r="D7398">
            <v>0.4286382377147675</v>
          </cell>
        </row>
        <row r="7399">
          <cell r="C7399">
            <v>0.93406018018722548</v>
          </cell>
          <cell r="D7399">
            <v>1.1173327088356018</v>
          </cell>
        </row>
        <row r="7400">
          <cell r="C7400">
            <v>4.1674038767814642E-2</v>
          </cell>
          <cell r="D7400">
            <v>7.8906872868537925E-2</v>
          </cell>
        </row>
        <row r="7401">
          <cell r="C7401">
            <v>0.57256763577461245</v>
          </cell>
          <cell r="D7401">
            <v>0.47895341515541068</v>
          </cell>
        </row>
        <row r="7402">
          <cell r="C7402">
            <v>-0.27500000000000002</v>
          </cell>
          <cell r="D7402">
            <v>-7.0000000000000007E-2</v>
          </cell>
        </row>
        <row r="7403">
          <cell r="C7403">
            <v>0.44322200417518609</v>
          </cell>
          <cell r="D7403">
            <v>0</v>
          </cell>
        </row>
        <row r="7404">
          <cell r="C7404">
            <v>0.30549851059913646</v>
          </cell>
          <cell r="D7404">
            <v>0.16474691033363345</v>
          </cell>
        </row>
        <row r="7405">
          <cell r="C7405">
            <v>-0.27500000000000002</v>
          </cell>
          <cell r="D7405">
            <v>-0.38500000000000001</v>
          </cell>
        </row>
        <row r="7406">
          <cell r="C7406">
            <v>0.63761777281761189</v>
          </cell>
          <cell r="D7406">
            <v>0</v>
          </cell>
        </row>
        <row r="7407">
          <cell r="C7407">
            <v>0</v>
          </cell>
          <cell r="D7407">
            <v>7.8363028168678295E-2</v>
          </cell>
        </row>
        <row r="7408">
          <cell r="C7408">
            <v>0.65070918202400208</v>
          </cell>
          <cell r="D7408">
            <v>0</v>
          </cell>
        </row>
        <row r="7409">
          <cell r="C7409">
            <v>-0.11</v>
          </cell>
          <cell r="D7409">
            <v>0.76443246603012094</v>
          </cell>
        </row>
        <row r="7410">
          <cell r="C7410">
            <v>-0.27500000000000002</v>
          </cell>
          <cell r="D7410">
            <v>-0.38500000000000001</v>
          </cell>
        </row>
        <row r="7411">
          <cell r="C7411">
            <v>-0.27500000000000002</v>
          </cell>
          <cell r="D7411">
            <v>-0.22</v>
          </cell>
        </row>
        <row r="7412">
          <cell r="C7412">
            <v>4.2981470584869399</v>
          </cell>
          <cell r="D7412">
            <v>3.6504293680191044</v>
          </cell>
        </row>
        <row r="7413">
          <cell r="C7413">
            <v>-0.27500000000000002</v>
          </cell>
          <cell r="D7413">
            <v>0</v>
          </cell>
        </row>
        <row r="7414">
          <cell r="C7414">
            <v>-0.09</v>
          </cell>
          <cell r="D7414">
            <v>3.2381247758865364</v>
          </cell>
        </row>
        <row r="7415">
          <cell r="C7415">
            <v>0.58140757679939292</v>
          </cell>
          <cell r="D7415">
            <v>0.25133013129234316</v>
          </cell>
        </row>
        <row r="7416">
          <cell r="C7416">
            <v>-0.27500000000000002</v>
          </cell>
          <cell r="D7416">
            <v>0.87118934392929082</v>
          </cell>
        </row>
        <row r="7417">
          <cell r="C7417">
            <v>-0.27500000000000002</v>
          </cell>
          <cell r="D7417">
            <v>-0.38500000000000001</v>
          </cell>
        </row>
        <row r="7418">
          <cell r="C7418">
            <v>-0.27500000000000002</v>
          </cell>
          <cell r="D7418">
            <v>-0.38500000000000001</v>
          </cell>
        </row>
        <row r="7419">
          <cell r="C7419">
            <v>-0.27500000000000002</v>
          </cell>
          <cell r="D7419">
            <v>-0.38500000000000001</v>
          </cell>
        </row>
        <row r="7420">
          <cell r="C7420">
            <v>-0.24</v>
          </cell>
          <cell r="D7420">
            <v>0</v>
          </cell>
        </row>
        <row r="7421">
          <cell r="C7421">
            <v>-0.27500000000000002</v>
          </cell>
          <cell r="D7421">
            <v>-0.38500000000000001</v>
          </cell>
        </row>
        <row r="7422">
          <cell r="C7422">
            <v>-0.25</v>
          </cell>
          <cell r="D7422">
            <v>-0.02</v>
          </cell>
        </row>
        <row r="7423">
          <cell r="C7423">
            <v>-0.16</v>
          </cell>
          <cell r="D7423">
            <v>0</v>
          </cell>
        </row>
        <row r="7424">
          <cell r="C7424">
            <v>0.36771822571754453</v>
          </cell>
          <cell r="D7424">
            <v>0.81522618532180791</v>
          </cell>
        </row>
        <row r="7425">
          <cell r="C7425">
            <v>0.42836422324180601</v>
          </cell>
          <cell r="D7425">
            <v>4.2594459652900693E-2</v>
          </cell>
        </row>
        <row r="7426">
          <cell r="C7426">
            <v>-0.27500000000000002</v>
          </cell>
          <cell r="D7426">
            <v>-0.38500000000000001</v>
          </cell>
        </row>
        <row r="7427">
          <cell r="C7427">
            <v>0.39314523339271557</v>
          </cell>
          <cell r="D7427">
            <v>0</v>
          </cell>
        </row>
        <row r="7428">
          <cell r="C7428">
            <v>0.40706315636634827</v>
          </cell>
          <cell r="D7428">
            <v>0.10261647105216981</v>
          </cell>
        </row>
        <row r="7429">
          <cell r="C7429">
            <v>-0.27500000000000002</v>
          </cell>
          <cell r="D7429">
            <v>-0.27</v>
          </cell>
        </row>
        <row r="7430">
          <cell r="C7430">
            <v>0.6982573628425599</v>
          </cell>
          <cell r="D7430">
            <v>1.0935893654823302E-2</v>
          </cell>
        </row>
        <row r="7431">
          <cell r="C7431">
            <v>-0.27500000000000002</v>
          </cell>
          <cell r="D7431">
            <v>-0.38500000000000001</v>
          </cell>
        </row>
        <row r="7432">
          <cell r="C7432">
            <v>-0.27500000000000002</v>
          </cell>
          <cell r="D7432">
            <v>-0.38500000000000001</v>
          </cell>
        </row>
        <row r="7433">
          <cell r="C7433">
            <v>-0.27500000000000002</v>
          </cell>
          <cell r="D7433">
            <v>-0.38500000000000001</v>
          </cell>
        </row>
        <row r="7434">
          <cell r="C7434">
            <v>1.0625871062278744</v>
          </cell>
          <cell r="D7434">
            <v>2.9088363051414493E-2</v>
          </cell>
        </row>
        <row r="7435">
          <cell r="C7435">
            <v>0.28498626351356515</v>
          </cell>
          <cell r="D7435">
            <v>1.0105261206626893E-2</v>
          </cell>
        </row>
        <row r="7436">
          <cell r="C7436">
            <v>-0.27500000000000002</v>
          </cell>
          <cell r="D7436">
            <v>-0.19</v>
          </cell>
        </row>
        <row r="7437">
          <cell r="C7437">
            <v>-7.0000000000000007E-2</v>
          </cell>
          <cell r="D7437">
            <v>3.2872618436813359</v>
          </cell>
        </row>
        <row r="7438">
          <cell r="C7438">
            <v>-0.12</v>
          </cell>
          <cell r="D7438">
            <v>0</v>
          </cell>
        </row>
        <row r="7439">
          <cell r="C7439">
            <v>-0.27500000000000002</v>
          </cell>
          <cell r="D7439">
            <v>-0.38500000000000001</v>
          </cell>
        </row>
        <row r="7440">
          <cell r="C7440">
            <v>-0.27500000000000002</v>
          </cell>
          <cell r="D7440">
            <v>-0.38500000000000001</v>
          </cell>
        </row>
        <row r="7441">
          <cell r="C7441">
            <v>-0.02</v>
          </cell>
          <cell r="D7441">
            <v>0.49995151162147522</v>
          </cell>
        </row>
        <row r="7442">
          <cell r="C7442">
            <v>0.22968118786811831</v>
          </cell>
          <cell r="D7442">
            <v>0.67133800387382514</v>
          </cell>
        </row>
        <row r="7443">
          <cell r="C7443">
            <v>-0.27500000000000002</v>
          </cell>
          <cell r="D7443">
            <v>-0.02</v>
          </cell>
        </row>
        <row r="7444">
          <cell r="C7444">
            <v>-0.27500000000000002</v>
          </cell>
          <cell r="D7444">
            <v>-0.01</v>
          </cell>
        </row>
        <row r="7445">
          <cell r="C7445">
            <v>0.4119084417819977</v>
          </cell>
          <cell r="D7445">
            <v>1.5118951678276062</v>
          </cell>
        </row>
        <row r="7446">
          <cell r="C7446">
            <v>-0.27500000000000002</v>
          </cell>
          <cell r="D7446">
            <v>-0.38500000000000001</v>
          </cell>
        </row>
        <row r="7447">
          <cell r="C7447">
            <v>-0.27500000000000002</v>
          </cell>
          <cell r="D7447">
            <v>-0.38500000000000001</v>
          </cell>
        </row>
        <row r="7448">
          <cell r="C7448">
            <v>1.0464372277259824</v>
          </cell>
          <cell r="D7448">
            <v>0.54142612814903257</v>
          </cell>
        </row>
        <row r="7449">
          <cell r="C7449">
            <v>0.30452306866645817</v>
          </cell>
          <cell r="D7449">
            <v>6.5537664294242862E-2</v>
          </cell>
        </row>
        <row r="7450">
          <cell r="C7450">
            <v>-0.18</v>
          </cell>
          <cell r="D7450">
            <v>0</v>
          </cell>
        </row>
        <row r="7451">
          <cell r="C7451">
            <v>0.77502018213272095</v>
          </cell>
          <cell r="D7451">
            <v>0</v>
          </cell>
        </row>
        <row r="7452">
          <cell r="C7452">
            <v>-0.27500000000000002</v>
          </cell>
          <cell r="D7452">
            <v>-0.38500000000000001</v>
          </cell>
        </row>
        <row r="7453">
          <cell r="C7453">
            <v>-0.27500000000000002</v>
          </cell>
          <cell r="D7453">
            <v>-0.38500000000000001</v>
          </cell>
        </row>
        <row r="7454">
          <cell r="C7454">
            <v>-0.27500000000000002</v>
          </cell>
          <cell r="D7454">
            <v>-0.18</v>
          </cell>
        </row>
        <row r="7455">
          <cell r="C7455">
            <v>-0.27500000000000002</v>
          </cell>
          <cell r="D7455">
            <v>-0.38500000000000001</v>
          </cell>
        </row>
        <row r="7456">
          <cell r="C7456">
            <v>-0.24</v>
          </cell>
          <cell r="D7456">
            <v>-0.14000000000000001</v>
          </cell>
        </row>
        <row r="7457">
          <cell r="C7457">
            <v>-0.27500000000000002</v>
          </cell>
          <cell r="D7457">
            <v>-0.38500000000000001</v>
          </cell>
        </row>
        <row r="7458">
          <cell r="C7458">
            <v>0.68021870255470274</v>
          </cell>
          <cell r="D7458">
            <v>0.59756883978843678</v>
          </cell>
        </row>
        <row r="7459">
          <cell r="C7459">
            <v>1.7413050770759579</v>
          </cell>
          <cell r="D7459">
            <v>1.4319710135459904</v>
          </cell>
        </row>
        <row r="7460">
          <cell r="C7460">
            <v>-0.27500000000000002</v>
          </cell>
          <cell r="D7460">
            <v>-0.16</v>
          </cell>
        </row>
        <row r="7461">
          <cell r="C7461">
            <v>-0.21</v>
          </cell>
          <cell r="D7461">
            <v>0</v>
          </cell>
        </row>
        <row r="7462">
          <cell r="C7462">
            <v>-0.27500000000000002</v>
          </cell>
          <cell r="D7462">
            <v>-0.38500000000000001</v>
          </cell>
        </row>
        <row r="7463">
          <cell r="C7463">
            <v>0.32623721957206742</v>
          </cell>
          <cell r="D7463">
            <v>4.7943025827407847E-3</v>
          </cell>
        </row>
        <row r="7464">
          <cell r="C7464">
            <v>0</v>
          </cell>
          <cell r="D7464">
            <v>1.398072636127472</v>
          </cell>
        </row>
        <row r="7465">
          <cell r="C7465">
            <v>-0.05</v>
          </cell>
          <cell r="D7465">
            <v>0.34944619536399846</v>
          </cell>
        </row>
        <row r="7466">
          <cell r="C7466">
            <v>0.60707207322120671</v>
          </cell>
          <cell r="D7466">
            <v>0</v>
          </cell>
        </row>
        <row r="7467">
          <cell r="C7467">
            <v>-0.27</v>
          </cell>
          <cell r="D7467">
            <v>0</v>
          </cell>
        </row>
        <row r="7468">
          <cell r="C7468">
            <v>0.5870685756206514</v>
          </cell>
          <cell r="D7468">
            <v>6.764712929725648E-3</v>
          </cell>
        </row>
        <row r="7469">
          <cell r="C7469">
            <v>0.57519744038581844</v>
          </cell>
          <cell r="D7469">
            <v>0</v>
          </cell>
        </row>
        <row r="7470">
          <cell r="C7470">
            <v>-0.27500000000000002</v>
          </cell>
          <cell r="D7470">
            <v>-0.38500000000000001</v>
          </cell>
        </row>
        <row r="7471">
          <cell r="C7471">
            <v>-0.27500000000000002</v>
          </cell>
          <cell r="D7471">
            <v>-0.04</v>
          </cell>
        </row>
        <row r="7472">
          <cell r="C7472">
            <v>0</v>
          </cell>
          <cell r="D7472">
            <v>1.0243742346763614</v>
          </cell>
        </row>
        <row r="7473">
          <cell r="C7473">
            <v>-0.27500000000000002</v>
          </cell>
          <cell r="D7473">
            <v>-0.38500000000000001</v>
          </cell>
        </row>
        <row r="7474">
          <cell r="C7474">
            <v>-0.27500000000000002</v>
          </cell>
          <cell r="D7474">
            <v>-0.38500000000000001</v>
          </cell>
        </row>
        <row r="7475">
          <cell r="C7475">
            <v>0.86499315500259422</v>
          </cell>
          <cell r="D7475">
            <v>0.46463276743888859</v>
          </cell>
        </row>
        <row r="7476">
          <cell r="C7476">
            <v>0.61669548153877252</v>
          </cell>
          <cell r="D7476">
            <v>2.8481990098953251E-3</v>
          </cell>
        </row>
        <row r="7477">
          <cell r="C7477">
            <v>-0.27500000000000002</v>
          </cell>
          <cell r="D7477">
            <v>-0.38500000000000001</v>
          </cell>
        </row>
        <row r="7478">
          <cell r="C7478">
            <v>-0.03</v>
          </cell>
          <cell r="D7478">
            <v>0</v>
          </cell>
        </row>
        <row r="7479">
          <cell r="C7479">
            <v>-0.23</v>
          </cell>
          <cell r="D7479">
            <v>-0.14000000000000001</v>
          </cell>
        </row>
        <row r="7480">
          <cell r="C7480">
            <v>-0.27500000000000002</v>
          </cell>
          <cell r="D7480">
            <v>0.8760564923286438</v>
          </cell>
        </row>
        <row r="7481">
          <cell r="C7481">
            <v>-0.27500000000000002</v>
          </cell>
          <cell r="D7481">
            <v>-0.38500000000000001</v>
          </cell>
        </row>
        <row r="7482">
          <cell r="C7482">
            <v>0.41226158738136287</v>
          </cell>
          <cell r="D7482">
            <v>0.51692054867744441</v>
          </cell>
        </row>
        <row r="7483">
          <cell r="C7483">
            <v>-0.27500000000000002</v>
          </cell>
          <cell r="D7483">
            <v>-0.38500000000000001</v>
          </cell>
        </row>
        <row r="7484">
          <cell r="C7484">
            <v>0.4333558976650238</v>
          </cell>
          <cell r="D7484">
            <v>0</v>
          </cell>
        </row>
        <row r="7485">
          <cell r="C7485">
            <v>0.80235332250595115</v>
          </cell>
          <cell r="D7485">
            <v>1.6364775061607364</v>
          </cell>
        </row>
        <row r="7486">
          <cell r="C7486">
            <v>0.43242891430854802</v>
          </cell>
          <cell r="D7486">
            <v>0</v>
          </cell>
        </row>
        <row r="7487">
          <cell r="C7487">
            <v>0.3963037550449372</v>
          </cell>
          <cell r="D7487">
            <v>0</v>
          </cell>
        </row>
        <row r="7488">
          <cell r="C7488">
            <v>-0.27500000000000002</v>
          </cell>
          <cell r="D7488">
            <v>-0.38500000000000001</v>
          </cell>
        </row>
        <row r="7489">
          <cell r="C7489">
            <v>-0.22</v>
          </cell>
          <cell r="D7489">
            <v>8.121187388896943E-2</v>
          </cell>
        </row>
        <row r="7490">
          <cell r="C7490">
            <v>-0.27500000000000002</v>
          </cell>
          <cell r="D7490">
            <v>-0.08</v>
          </cell>
        </row>
        <row r="7491">
          <cell r="C7491">
            <v>0.41092566847801215</v>
          </cell>
          <cell r="D7491">
            <v>6.9554415345191939E-2</v>
          </cell>
        </row>
        <row r="7492">
          <cell r="C7492">
            <v>-0.27500000000000002</v>
          </cell>
          <cell r="D7492">
            <v>-0.38500000000000001</v>
          </cell>
        </row>
        <row r="7493">
          <cell r="C7493">
            <v>-0.27500000000000002</v>
          </cell>
          <cell r="D7493">
            <v>-0.38500000000000001</v>
          </cell>
        </row>
        <row r="7494">
          <cell r="C7494">
            <v>-0.27500000000000002</v>
          </cell>
          <cell r="D7494">
            <v>-0.38500000000000001</v>
          </cell>
        </row>
        <row r="7495">
          <cell r="C7495">
            <v>3.1917477369308478</v>
          </cell>
          <cell r="D7495">
            <v>2.2662563562393192</v>
          </cell>
        </row>
        <row r="7496">
          <cell r="C7496">
            <v>0.55170866847038269</v>
          </cell>
          <cell r="D7496">
            <v>0</v>
          </cell>
        </row>
        <row r="7497">
          <cell r="C7497">
            <v>0.20322442650794983</v>
          </cell>
          <cell r="D7497">
            <v>0</v>
          </cell>
        </row>
        <row r="7498">
          <cell r="C7498">
            <v>-0.27500000000000002</v>
          </cell>
          <cell r="D7498">
            <v>-0.38500000000000001</v>
          </cell>
        </row>
        <row r="7499">
          <cell r="C7499">
            <v>0.12653153538703918</v>
          </cell>
          <cell r="D7499">
            <v>0</v>
          </cell>
        </row>
        <row r="7500">
          <cell r="C7500">
            <v>1.8277662634849554</v>
          </cell>
          <cell r="D7500">
            <v>2.4006814241409309</v>
          </cell>
        </row>
        <row r="7501">
          <cell r="C7501">
            <v>0.84757755994796735</v>
          </cell>
          <cell r="D7501">
            <v>7.2677686810493483E-2</v>
          </cell>
        </row>
        <row r="7502">
          <cell r="C7502">
            <v>-0.19</v>
          </cell>
          <cell r="D7502">
            <v>1.0468575358390806</v>
          </cell>
        </row>
        <row r="7503">
          <cell r="C7503">
            <v>-0.12</v>
          </cell>
          <cell r="D7503">
            <v>0</v>
          </cell>
        </row>
        <row r="7504">
          <cell r="C7504">
            <v>-0.27500000000000002</v>
          </cell>
          <cell r="D7504">
            <v>-0.38500000000000001</v>
          </cell>
        </row>
        <row r="7505">
          <cell r="C7505">
            <v>-0.27500000000000002</v>
          </cell>
          <cell r="D7505">
            <v>-0.01</v>
          </cell>
        </row>
        <row r="7506">
          <cell r="C7506">
            <v>-0.27500000000000002</v>
          </cell>
          <cell r="D7506">
            <v>-7.0000000000000007E-2</v>
          </cell>
        </row>
        <row r="7507">
          <cell r="C7507">
            <v>-0.27500000000000002</v>
          </cell>
          <cell r="D7507">
            <v>-0.38500000000000001</v>
          </cell>
        </row>
        <row r="7508">
          <cell r="C7508">
            <v>-0.27500000000000002</v>
          </cell>
          <cell r="D7508">
            <v>-0.38500000000000001</v>
          </cell>
        </row>
        <row r="7509">
          <cell r="C7509">
            <v>-0.04</v>
          </cell>
          <cell r="D7509">
            <v>0.22045504450798034</v>
          </cell>
        </row>
        <row r="7510">
          <cell r="C7510">
            <v>0.35248097777366638</v>
          </cell>
          <cell r="D7510">
            <v>0</v>
          </cell>
        </row>
        <row r="7511">
          <cell r="C7511">
            <v>0.89714242219924945</v>
          </cell>
          <cell r="D7511">
            <v>5.2339079976081851E-2</v>
          </cell>
        </row>
        <row r="7512">
          <cell r="C7512">
            <v>-0.27500000000000002</v>
          </cell>
          <cell r="D7512">
            <v>-0.38500000000000001</v>
          </cell>
        </row>
        <row r="7513">
          <cell r="C7513">
            <v>-0.18</v>
          </cell>
          <cell r="D7513">
            <v>-0.14000000000000001</v>
          </cell>
        </row>
        <row r="7514">
          <cell r="C7514">
            <v>-0.27500000000000002</v>
          </cell>
          <cell r="D7514">
            <v>-0.38500000000000001</v>
          </cell>
        </row>
        <row r="7515">
          <cell r="C7515">
            <v>-0.27500000000000002</v>
          </cell>
          <cell r="D7515">
            <v>-0.38500000000000001</v>
          </cell>
        </row>
        <row r="7516">
          <cell r="C7516">
            <v>-0.27500000000000002</v>
          </cell>
          <cell r="D7516">
            <v>-0.38500000000000001</v>
          </cell>
        </row>
        <row r="7517">
          <cell r="C7517">
            <v>-0.26</v>
          </cell>
          <cell r="D7517">
            <v>3.1450108289718632</v>
          </cell>
        </row>
        <row r="7518">
          <cell r="C7518">
            <v>0.33230840563774122</v>
          </cell>
          <cell r="D7518">
            <v>0</v>
          </cell>
        </row>
        <row r="7519">
          <cell r="C7519">
            <v>-0.27500000000000002</v>
          </cell>
          <cell r="D7519">
            <v>-0.38500000000000001</v>
          </cell>
        </row>
        <row r="7520">
          <cell r="C7520">
            <v>-0.27500000000000002</v>
          </cell>
          <cell r="D7520">
            <v>-0.38500000000000001</v>
          </cell>
        </row>
        <row r="7521">
          <cell r="C7521">
            <v>1.2869317173957826</v>
          </cell>
          <cell r="D7521">
            <v>0</v>
          </cell>
        </row>
        <row r="7522">
          <cell r="C7522">
            <v>-0.04</v>
          </cell>
          <cell r="D7522">
            <v>0.53176448941230769</v>
          </cell>
        </row>
        <row r="7523">
          <cell r="C7523">
            <v>0.42850753664970409</v>
          </cell>
          <cell r="D7523">
            <v>0.30901377797126783</v>
          </cell>
        </row>
        <row r="7524">
          <cell r="C7524">
            <v>-0.27500000000000002</v>
          </cell>
          <cell r="D7524">
            <v>-0.38500000000000001</v>
          </cell>
        </row>
        <row r="7525">
          <cell r="C7525">
            <v>-0.27500000000000002</v>
          </cell>
          <cell r="D7525">
            <v>-0.38500000000000001</v>
          </cell>
        </row>
        <row r="7526">
          <cell r="C7526">
            <v>-0.26</v>
          </cell>
          <cell r="D7526">
            <v>0</v>
          </cell>
        </row>
        <row r="7527">
          <cell r="C7527">
            <v>-0.27500000000000002</v>
          </cell>
          <cell r="D7527">
            <v>-0.38500000000000001</v>
          </cell>
        </row>
        <row r="7528">
          <cell r="C7528">
            <v>-0.05</v>
          </cell>
          <cell r="D7528">
            <v>0</v>
          </cell>
        </row>
        <row r="7529">
          <cell r="C7529">
            <v>-0.21</v>
          </cell>
          <cell r="D7529">
            <v>-7.0000000000000007E-2</v>
          </cell>
        </row>
        <row r="7530">
          <cell r="C7530">
            <v>-0.27500000000000002</v>
          </cell>
          <cell r="D7530">
            <v>-0.38500000000000001</v>
          </cell>
        </row>
        <row r="7531">
          <cell r="C7531">
            <v>-0.27500000000000002</v>
          </cell>
          <cell r="D7531">
            <v>-0.38500000000000001</v>
          </cell>
        </row>
        <row r="7532">
          <cell r="C7532">
            <v>-0.27500000000000002</v>
          </cell>
          <cell r="D7532">
            <v>-0.38500000000000001</v>
          </cell>
        </row>
        <row r="7533">
          <cell r="C7533">
            <v>-0.27500000000000002</v>
          </cell>
          <cell r="D7533">
            <v>-0.38500000000000001</v>
          </cell>
        </row>
        <row r="7534">
          <cell r="C7534">
            <v>-0.09</v>
          </cell>
          <cell r="D7534">
            <v>2.9382792115211484E-2</v>
          </cell>
        </row>
        <row r="7535">
          <cell r="C7535">
            <v>-0.27500000000000002</v>
          </cell>
          <cell r="D7535">
            <v>-0.38500000000000001</v>
          </cell>
        </row>
        <row r="7536">
          <cell r="C7536">
            <v>-0.27500000000000002</v>
          </cell>
          <cell r="D7536">
            <v>-0.01</v>
          </cell>
        </row>
        <row r="7537">
          <cell r="C7537">
            <v>0.57267310023307805</v>
          </cell>
          <cell r="D7537">
            <v>1.9938647747039798E-4</v>
          </cell>
        </row>
        <row r="7538">
          <cell r="C7538">
            <v>-0.27500000000000002</v>
          </cell>
          <cell r="D7538">
            <v>-0.38500000000000001</v>
          </cell>
        </row>
        <row r="7539">
          <cell r="C7539">
            <v>0.67474263310432436</v>
          </cell>
          <cell r="D7539">
            <v>5.1697453856468206E-2</v>
          </cell>
        </row>
        <row r="7540">
          <cell r="C7540">
            <v>-0.27500000000000002</v>
          </cell>
          <cell r="D7540">
            <v>-0.24</v>
          </cell>
        </row>
        <row r="7541">
          <cell r="C7541">
            <v>-0.27500000000000002</v>
          </cell>
          <cell r="D7541">
            <v>-0.38500000000000001</v>
          </cell>
        </row>
        <row r="7542">
          <cell r="C7542">
            <v>-0.27500000000000002</v>
          </cell>
          <cell r="D7542">
            <v>0</v>
          </cell>
        </row>
        <row r="7543">
          <cell r="C7543">
            <v>-0.27500000000000002</v>
          </cell>
          <cell r="D7543">
            <v>-0.38500000000000001</v>
          </cell>
        </row>
        <row r="7544">
          <cell r="C7544">
            <v>-0.27500000000000002</v>
          </cell>
          <cell r="D7544">
            <v>-0.38500000000000001</v>
          </cell>
        </row>
        <row r="7545">
          <cell r="C7545">
            <v>-0.08</v>
          </cell>
          <cell r="D7545">
            <v>0.56421973109245305</v>
          </cell>
        </row>
        <row r="7546">
          <cell r="C7546">
            <v>-0.27500000000000002</v>
          </cell>
          <cell r="D7546">
            <v>0</v>
          </cell>
        </row>
        <row r="7547">
          <cell r="C7547">
            <v>-0.27500000000000002</v>
          </cell>
          <cell r="D7547">
            <v>-0.38500000000000001</v>
          </cell>
        </row>
        <row r="7548">
          <cell r="C7548">
            <v>-7.0000000000000007E-2</v>
          </cell>
          <cell r="D7548">
            <v>0.69478186368942274</v>
          </cell>
        </row>
        <row r="7549">
          <cell r="C7549">
            <v>-0.27500000000000002</v>
          </cell>
          <cell r="D7549">
            <v>-0.38500000000000001</v>
          </cell>
        </row>
        <row r="7550">
          <cell r="C7550">
            <v>-0.15</v>
          </cell>
          <cell r="D7550">
            <v>0.26023686528205869</v>
          </cell>
        </row>
        <row r="7551">
          <cell r="C7551">
            <v>-0.27500000000000002</v>
          </cell>
          <cell r="D7551">
            <v>-0.38500000000000001</v>
          </cell>
        </row>
        <row r="7552">
          <cell r="C7552">
            <v>-0.27500000000000002</v>
          </cell>
          <cell r="D7552">
            <v>0</v>
          </cell>
        </row>
        <row r="7553">
          <cell r="C7553">
            <v>-0.27500000000000002</v>
          </cell>
          <cell r="D7553">
            <v>-0.38500000000000001</v>
          </cell>
        </row>
        <row r="7554">
          <cell r="C7554">
            <v>-0.27500000000000002</v>
          </cell>
          <cell r="D7554">
            <v>-0.38500000000000001</v>
          </cell>
        </row>
        <row r="7555">
          <cell r="C7555">
            <v>0.13200837969779966</v>
          </cell>
          <cell r="D7555">
            <v>0</v>
          </cell>
        </row>
        <row r="7556">
          <cell r="C7556">
            <v>-0.27500000000000002</v>
          </cell>
          <cell r="D7556">
            <v>-0.18</v>
          </cell>
        </row>
        <row r="7557">
          <cell r="C7557">
            <v>0.26854419112205508</v>
          </cell>
          <cell r="D7557">
            <v>0.16808170676231385</v>
          </cell>
        </row>
        <row r="7558">
          <cell r="C7558">
            <v>0.47041131854057316</v>
          </cell>
          <cell r="D7558">
            <v>0</v>
          </cell>
        </row>
        <row r="7559">
          <cell r="C7559">
            <v>-0.27500000000000002</v>
          </cell>
          <cell r="D7559">
            <v>-0.38500000000000001</v>
          </cell>
        </row>
        <row r="7560">
          <cell r="C7560">
            <v>0.51536205410957336</v>
          </cell>
          <cell r="D7560">
            <v>0</v>
          </cell>
        </row>
        <row r="7561">
          <cell r="C7561">
            <v>0.44135386347770689</v>
          </cell>
          <cell r="D7561">
            <v>0</v>
          </cell>
        </row>
        <row r="7562">
          <cell r="C7562">
            <v>0.78259078264236459</v>
          </cell>
          <cell r="D7562">
            <v>0.89373158216476445</v>
          </cell>
        </row>
        <row r="7563">
          <cell r="C7563">
            <v>25.659284782409667</v>
          </cell>
          <cell r="D7563">
            <v>1.9154615640640258</v>
          </cell>
        </row>
        <row r="7564">
          <cell r="C7564">
            <v>-0.27500000000000002</v>
          </cell>
          <cell r="D7564">
            <v>-0.38500000000000001</v>
          </cell>
        </row>
        <row r="7565">
          <cell r="C7565">
            <v>-0.27500000000000002</v>
          </cell>
          <cell r="D7565">
            <v>-0.38500000000000001</v>
          </cell>
        </row>
        <row r="7566">
          <cell r="C7566">
            <v>0.50467193722724901</v>
          </cell>
          <cell r="D7566">
            <v>1.3448747038841244</v>
          </cell>
        </row>
        <row r="7567">
          <cell r="C7567">
            <v>-0.27500000000000002</v>
          </cell>
          <cell r="D7567">
            <v>-0.38500000000000001</v>
          </cell>
        </row>
        <row r="7568">
          <cell r="C7568">
            <v>-0.27500000000000002</v>
          </cell>
          <cell r="D7568">
            <v>0.58173404335975654</v>
          </cell>
        </row>
        <row r="7569">
          <cell r="C7569">
            <v>0.41184920668601988</v>
          </cell>
          <cell r="D7569">
            <v>7.5367851734161366</v>
          </cell>
        </row>
        <row r="7570">
          <cell r="C7570">
            <v>-0.27500000000000002</v>
          </cell>
          <cell r="D7570">
            <v>-0.38500000000000001</v>
          </cell>
        </row>
        <row r="7571">
          <cell r="C7571">
            <v>0.15660184025764465</v>
          </cell>
          <cell r="D7571">
            <v>0</v>
          </cell>
        </row>
        <row r="7572">
          <cell r="C7572">
            <v>0.85318690538406394</v>
          </cell>
          <cell r="D7572">
            <v>0.92965701818466195</v>
          </cell>
        </row>
        <row r="7573">
          <cell r="C7573">
            <v>-0.27500000000000002</v>
          </cell>
          <cell r="D7573">
            <v>-0.38500000000000001</v>
          </cell>
        </row>
        <row r="7574">
          <cell r="C7574">
            <v>0.21603181958198553</v>
          </cell>
          <cell r="D7574">
            <v>0.11234104037284851</v>
          </cell>
        </row>
        <row r="7575">
          <cell r="C7575">
            <v>0.77066859006881727</v>
          </cell>
          <cell r="D7575">
            <v>0</v>
          </cell>
        </row>
        <row r="7576">
          <cell r="C7576">
            <v>-0.27500000000000002</v>
          </cell>
          <cell r="D7576">
            <v>-0.26</v>
          </cell>
        </row>
        <row r="7577">
          <cell r="C7577">
            <v>-0.25</v>
          </cell>
          <cell r="D7577">
            <v>-0.08</v>
          </cell>
        </row>
        <row r="7578">
          <cell r="C7578">
            <v>-0.27500000000000002</v>
          </cell>
          <cell r="D7578">
            <v>-0.38500000000000001</v>
          </cell>
        </row>
        <row r="7579">
          <cell r="C7579">
            <v>0.79264873266220093</v>
          </cell>
          <cell r="D7579">
            <v>0.86908665895462023</v>
          </cell>
        </row>
        <row r="7580">
          <cell r="C7580">
            <v>1.4618531823158265</v>
          </cell>
          <cell r="D7580">
            <v>0.83066078424453749</v>
          </cell>
        </row>
        <row r="7581">
          <cell r="C7581">
            <v>0.10023216605186464</v>
          </cell>
          <cell r="D7581">
            <v>4.9970701336860657E-2</v>
          </cell>
        </row>
        <row r="7582">
          <cell r="C7582">
            <v>1.1179449915885928</v>
          </cell>
          <cell r="D7582">
            <v>9.6102362871170049E-2</v>
          </cell>
        </row>
        <row r="7583">
          <cell r="C7583">
            <v>-0.27500000000000002</v>
          </cell>
          <cell r="D7583">
            <v>-0.38500000000000001</v>
          </cell>
        </row>
        <row r="7584">
          <cell r="C7584">
            <v>3.3291385889053347</v>
          </cell>
          <cell r="D7584">
            <v>2.0184834718704221</v>
          </cell>
        </row>
        <row r="7585">
          <cell r="C7585">
            <v>-0.08</v>
          </cell>
          <cell r="D7585">
            <v>-0.09</v>
          </cell>
        </row>
        <row r="7586">
          <cell r="C7586">
            <v>-0.09</v>
          </cell>
          <cell r="D7586">
            <v>3.7829771637916565E-2</v>
          </cell>
        </row>
        <row r="7587">
          <cell r="C7587">
            <v>-0.27</v>
          </cell>
          <cell r="D7587">
            <v>0</v>
          </cell>
        </row>
        <row r="7588">
          <cell r="C7588">
            <v>-0.15</v>
          </cell>
          <cell r="D7588">
            <v>0</v>
          </cell>
        </row>
        <row r="7589">
          <cell r="C7589">
            <v>-0.27500000000000002</v>
          </cell>
          <cell r="D7589">
            <v>-0.38500000000000001</v>
          </cell>
        </row>
        <row r="7590">
          <cell r="C7590">
            <v>-0.27500000000000002</v>
          </cell>
          <cell r="D7590">
            <v>-0.38500000000000001</v>
          </cell>
        </row>
        <row r="7591">
          <cell r="C7591">
            <v>0.70714591741561894</v>
          </cell>
          <cell r="D7591">
            <v>0.37193117737770076</v>
          </cell>
        </row>
        <row r="7592">
          <cell r="C7592">
            <v>-0.27500000000000002</v>
          </cell>
          <cell r="D7592">
            <v>-0.38500000000000001</v>
          </cell>
        </row>
        <row r="7593">
          <cell r="C7593">
            <v>-0.27500000000000002</v>
          </cell>
          <cell r="D7593">
            <v>-0.13</v>
          </cell>
        </row>
        <row r="7594">
          <cell r="C7594">
            <v>-0.27500000000000002</v>
          </cell>
          <cell r="D7594">
            <v>-0.38500000000000001</v>
          </cell>
        </row>
        <row r="7595">
          <cell r="C7595">
            <v>-0.05</v>
          </cell>
          <cell r="D7595">
            <v>0</v>
          </cell>
        </row>
        <row r="7596">
          <cell r="C7596">
            <v>-0.27500000000000002</v>
          </cell>
          <cell r="D7596">
            <v>-0.38500000000000001</v>
          </cell>
        </row>
        <row r="7597">
          <cell r="C7597">
            <v>2.1278153657913204</v>
          </cell>
          <cell r="D7597">
            <v>3.674746346473694</v>
          </cell>
        </row>
        <row r="7598">
          <cell r="C7598">
            <v>-0.27500000000000002</v>
          </cell>
          <cell r="D7598">
            <v>-0.38500000000000001</v>
          </cell>
        </row>
        <row r="7599">
          <cell r="C7599">
            <v>0.42722466588020325</v>
          </cell>
          <cell r="D7599">
            <v>8.3420068025589003E-3</v>
          </cell>
        </row>
        <row r="7600">
          <cell r="C7600">
            <v>-0.27500000000000002</v>
          </cell>
          <cell r="D7600">
            <v>-0.38500000000000001</v>
          </cell>
        </row>
        <row r="7601">
          <cell r="C7601">
            <v>-0.27500000000000002</v>
          </cell>
          <cell r="D7601">
            <v>-0.38500000000000001</v>
          </cell>
        </row>
        <row r="7602">
          <cell r="C7602">
            <v>0.30028411746025097</v>
          </cell>
          <cell r="D7602">
            <v>0</v>
          </cell>
        </row>
        <row r="7603">
          <cell r="C7603">
            <v>0.53520625233650199</v>
          </cell>
          <cell r="D7603">
            <v>5.849721133708953E-2</v>
          </cell>
        </row>
        <row r="7604">
          <cell r="C7604">
            <v>-0.27500000000000002</v>
          </cell>
          <cell r="D7604">
            <v>-0.38500000000000001</v>
          </cell>
        </row>
        <row r="7605">
          <cell r="C7605">
            <v>-0.27500000000000002</v>
          </cell>
          <cell r="D7605">
            <v>-0.38500000000000001</v>
          </cell>
        </row>
        <row r="7606">
          <cell r="C7606">
            <v>0.33927962183952332</v>
          </cell>
          <cell r="D7606">
            <v>0</v>
          </cell>
        </row>
        <row r="7607">
          <cell r="C7607">
            <v>0.33042249083518993</v>
          </cell>
          <cell r="D7607">
            <v>0</v>
          </cell>
        </row>
        <row r="7608">
          <cell r="C7608">
            <v>0.39893276095390329</v>
          </cell>
          <cell r="D7608">
            <v>0</v>
          </cell>
        </row>
        <row r="7609">
          <cell r="C7609">
            <v>-0.27500000000000002</v>
          </cell>
          <cell r="D7609">
            <v>-0.38500000000000001</v>
          </cell>
        </row>
        <row r="7610">
          <cell r="C7610">
            <v>-0.08</v>
          </cell>
          <cell r="D7610">
            <v>1.4526507973670961</v>
          </cell>
        </row>
        <row r="7611">
          <cell r="C7611">
            <v>-0.27500000000000002</v>
          </cell>
          <cell r="D7611">
            <v>-0.38500000000000001</v>
          </cell>
        </row>
        <row r="7612">
          <cell r="C7612">
            <v>-0.27</v>
          </cell>
          <cell r="D7612">
            <v>0</v>
          </cell>
        </row>
        <row r="7613">
          <cell r="C7613">
            <v>-0.2</v>
          </cell>
          <cell r="D7613">
            <v>0</v>
          </cell>
        </row>
        <row r="7614">
          <cell r="C7614">
            <v>-0.27500000000000002</v>
          </cell>
          <cell r="D7614">
            <v>-0.38500000000000001</v>
          </cell>
        </row>
        <row r="7615">
          <cell r="C7615">
            <v>0.92162688970565809</v>
          </cell>
          <cell r="D7615">
            <v>1.0786676764488221</v>
          </cell>
        </row>
        <row r="7616">
          <cell r="C7616">
            <v>-0.12</v>
          </cell>
          <cell r="D7616">
            <v>0</v>
          </cell>
        </row>
        <row r="7617">
          <cell r="C7617">
            <v>-0.27500000000000002</v>
          </cell>
          <cell r="D7617">
            <v>-0.38500000000000001</v>
          </cell>
        </row>
        <row r="7618">
          <cell r="C7618">
            <v>-0.27500000000000002</v>
          </cell>
          <cell r="D7618">
            <v>-0.38500000000000001</v>
          </cell>
        </row>
        <row r="7619">
          <cell r="C7619">
            <v>-0.27</v>
          </cell>
          <cell r="D7619">
            <v>0.27787224650383002</v>
          </cell>
        </row>
        <row r="7620">
          <cell r="C7620">
            <v>-0.27500000000000002</v>
          </cell>
          <cell r="D7620">
            <v>-0.38500000000000001</v>
          </cell>
        </row>
        <row r="7621">
          <cell r="C7621">
            <v>-0.27500000000000002</v>
          </cell>
          <cell r="D7621">
            <v>-0.38500000000000001</v>
          </cell>
        </row>
        <row r="7622">
          <cell r="C7622">
            <v>1.6646272063255312</v>
          </cell>
          <cell r="D7622">
            <v>1.1198271632194519</v>
          </cell>
        </row>
        <row r="7623">
          <cell r="C7623">
            <v>0.46508110165596006</v>
          </cell>
          <cell r="D7623">
            <v>0</v>
          </cell>
        </row>
        <row r="7624">
          <cell r="C7624">
            <v>-0.27500000000000002</v>
          </cell>
          <cell r="D7624">
            <v>-0.38500000000000001</v>
          </cell>
        </row>
        <row r="7625">
          <cell r="C7625">
            <v>1.0385427594184875</v>
          </cell>
          <cell r="D7625">
            <v>0.85493394136428824</v>
          </cell>
        </row>
        <row r="7626">
          <cell r="C7626">
            <v>-0.27500000000000002</v>
          </cell>
          <cell r="D7626">
            <v>-0.16</v>
          </cell>
        </row>
        <row r="7627">
          <cell r="C7627">
            <v>-0.27</v>
          </cell>
          <cell r="D7627">
            <v>0.20404779314994811</v>
          </cell>
        </row>
        <row r="7628">
          <cell r="C7628">
            <v>-0.27500000000000002</v>
          </cell>
          <cell r="D7628">
            <v>-0.38500000000000001</v>
          </cell>
        </row>
        <row r="7629">
          <cell r="C7629">
            <v>-0.11</v>
          </cell>
          <cell r="D7629">
            <v>1.1486561417579648</v>
          </cell>
        </row>
        <row r="7630">
          <cell r="C7630">
            <v>-0.26</v>
          </cell>
          <cell r="D7630">
            <v>0</v>
          </cell>
        </row>
        <row r="7631">
          <cell r="C7631">
            <v>4.6531846523284912</v>
          </cell>
          <cell r="D7631">
            <v>2.3528765916824343</v>
          </cell>
        </row>
        <row r="7632">
          <cell r="C7632">
            <v>-0.27500000000000002</v>
          </cell>
          <cell r="D7632">
            <v>-0.38500000000000001</v>
          </cell>
        </row>
        <row r="7633">
          <cell r="C7633">
            <v>0.47362974286079396</v>
          </cell>
          <cell r="D7633">
            <v>0.2832007110118866</v>
          </cell>
        </row>
        <row r="7634">
          <cell r="C7634">
            <v>-0.27500000000000002</v>
          </cell>
          <cell r="D7634">
            <v>1.0218553185462949</v>
          </cell>
        </row>
        <row r="7635">
          <cell r="C7635">
            <v>0.27138103842735284</v>
          </cell>
          <cell r="D7635">
            <v>0</v>
          </cell>
        </row>
        <row r="7636">
          <cell r="C7636">
            <v>0.5175164282321929</v>
          </cell>
          <cell r="D7636">
            <v>6.7757722735404965E-2</v>
          </cell>
        </row>
        <row r="7637">
          <cell r="C7637">
            <v>0.43700807690620425</v>
          </cell>
          <cell r="D7637">
            <v>0.25899716019630437</v>
          </cell>
        </row>
        <row r="7638">
          <cell r="C7638">
            <v>-0.27500000000000002</v>
          </cell>
          <cell r="D7638">
            <v>-0.38500000000000001</v>
          </cell>
        </row>
        <row r="7639">
          <cell r="C7639">
            <v>-0.27500000000000002</v>
          </cell>
          <cell r="D7639">
            <v>-0.38500000000000001</v>
          </cell>
        </row>
        <row r="7640">
          <cell r="C7640">
            <v>-0.27500000000000002</v>
          </cell>
          <cell r="D7640">
            <v>-0.04</v>
          </cell>
        </row>
        <row r="7641">
          <cell r="C7641">
            <v>-0.06</v>
          </cell>
          <cell r="D7641">
            <v>1.6684264302253722</v>
          </cell>
        </row>
        <row r="7642">
          <cell r="C7642">
            <v>-0.27500000000000002</v>
          </cell>
          <cell r="D7642">
            <v>-0.38500000000000001</v>
          </cell>
        </row>
        <row r="7643">
          <cell r="C7643">
            <v>-0.27500000000000002</v>
          </cell>
          <cell r="D7643">
            <v>-0.38500000000000001</v>
          </cell>
        </row>
        <row r="7644">
          <cell r="C7644">
            <v>0.42949327826499939</v>
          </cell>
          <cell r="D7644">
            <v>0.17954512238502504</v>
          </cell>
        </row>
        <row r="7645">
          <cell r="C7645">
            <v>-0.27500000000000002</v>
          </cell>
          <cell r="D7645">
            <v>-0.38500000000000001</v>
          </cell>
        </row>
        <row r="7646">
          <cell r="C7646">
            <v>-0.15</v>
          </cell>
          <cell r="D7646">
            <v>2.2247743368148805</v>
          </cell>
        </row>
        <row r="7647">
          <cell r="C7647">
            <v>0.54243608117103592</v>
          </cell>
          <cell r="D7647">
            <v>0</v>
          </cell>
        </row>
        <row r="7648">
          <cell r="C7648">
            <v>-0.27500000000000002</v>
          </cell>
          <cell r="D7648">
            <v>-0.38500000000000001</v>
          </cell>
        </row>
        <row r="7649">
          <cell r="C7649">
            <v>1.6227105021476744</v>
          </cell>
          <cell r="D7649">
            <v>13.921839618682862</v>
          </cell>
        </row>
        <row r="7650">
          <cell r="C7650">
            <v>-0.09</v>
          </cell>
          <cell r="D7650">
            <v>1.9614092111587524</v>
          </cell>
        </row>
        <row r="7651">
          <cell r="C7651">
            <v>-0.27500000000000002</v>
          </cell>
          <cell r="D7651">
            <v>-0.38500000000000001</v>
          </cell>
        </row>
        <row r="7652">
          <cell r="C7652">
            <v>-0.27500000000000002</v>
          </cell>
          <cell r="D7652">
            <v>-0.38500000000000001</v>
          </cell>
        </row>
        <row r="7653">
          <cell r="C7653">
            <v>-0.27500000000000002</v>
          </cell>
          <cell r="D7653">
            <v>-0.38500000000000001</v>
          </cell>
        </row>
        <row r="7654">
          <cell r="C7654">
            <v>-0.24</v>
          </cell>
          <cell r="D7654">
            <v>0</v>
          </cell>
        </row>
        <row r="7655">
          <cell r="C7655">
            <v>-0.27500000000000002</v>
          </cell>
          <cell r="D7655">
            <v>1.731500852108002</v>
          </cell>
        </row>
        <row r="7656">
          <cell r="C7656">
            <v>0.28084405064582829</v>
          </cell>
          <cell r="D7656">
            <v>0.20707660317420959</v>
          </cell>
        </row>
        <row r="7657">
          <cell r="C7657">
            <v>1.0197222828865049</v>
          </cell>
          <cell r="D7657">
            <v>0.87096539735794054</v>
          </cell>
        </row>
        <row r="7658">
          <cell r="C7658">
            <v>-0.17</v>
          </cell>
          <cell r="D7658">
            <v>0</v>
          </cell>
        </row>
        <row r="7659">
          <cell r="C7659">
            <v>-0.27500000000000002</v>
          </cell>
          <cell r="D7659">
            <v>-0.16</v>
          </cell>
        </row>
        <row r="7660">
          <cell r="C7660">
            <v>-0.04</v>
          </cell>
          <cell r="D7660">
            <v>4.0693697333335888E-2</v>
          </cell>
        </row>
        <row r="7661">
          <cell r="C7661">
            <v>0.32402154803276073</v>
          </cell>
          <cell r="D7661">
            <v>0.1501188337802887</v>
          </cell>
        </row>
        <row r="7662">
          <cell r="C7662">
            <v>-0.27500000000000002</v>
          </cell>
          <cell r="D7662">
            <v>-0.15</v>
          </cell>
        </row>
        <row r="7663">
          <cell r="C7663">
            <v>-0.2</v>
          </cell>
          <cell r="D7663">
            <v>-0.22</v>
          </cell>
        </row>
        <row r="7664">
          <cell r="C7664">
            <v>3.1158887624740603</v>
          </cell>
          <cell r="D7664">
            <v>0.60545966029167164</v>
          </cell>
        </row>
        <row r="7665">
          <cell r="C7665">
            <v>-0.27500000000000002</v>
          </cell>
          <cell r="D7665">
            <v>-0.38500000000000001</v>
          </cell>
        </row>
        <row r="7666">
          <cell r="C7666">
            <v>-0.27500000000000002</v>
          </cell>
          <cell r="D7666">
            <v>-0.15</v>
          </cell>
        </row>
        <row r="7667">
          <cell r="C7667">
            <v>-0.27500000000000002</v>
          </cell>
          <cell r="D7667">
            <v>-0.38500000000000001</v>
          </cell>
        </row>
        <row r="7668">
          <cell r="C7668">
            <v>0.80871053934097281</v>
          </cell>
          <cell r="D7668">
            <v>5.4772368073463445E-2</v>
          </cell>
        </row>
        <row r="7669">
          <cell r="C7669">
            <v>0.42726208567619328</v>
          </cell>
          <cell r="D7669">
            <v>0</v>
          </cell>
        </row>
        <row r="7670">
          <cell r="C7670">
            <v>-0.27500000000000002</v>
          </cell>
          <cell r="D7670">
            <v>-0.38500000000000001</v>
          </cell>
        </row>
        <row r="7671">
          <cell r="C7671">
            <v>0.4139347851276397</v>
          </cell>
          <cell r="D7671">
            <v>0</v>
          </cell>
        </row>
        <row r="7672">
          <cell r="C7672">
            <v>-0.14000000000000001</v>
          </cell>
          <cell r="D7672">
            <v>-0.13</v>
          </cell>
        </row>
        <row r="7673">
          <cell r="C7673">
            <v>0.6625461399555207</v>
          </cell>
          <cell r="D7673">
            <v>0.10685642361640932</v>
          </cell>
        </row>
        <row r="7674">
          <cell r="C7674">
            <v>-0.27500000000000002</v>
          </cell>
          <cell r="D7674">
            <v>-0.38500000000000001</v>
          </cell>
        </row>
        <row r="7675">
          <cell r="C7675">
            <v>-0.27500000000000002</v>
          </cell>
          <cell r="D7675">
            <v>-0.38500000000000001</v>
          </cell>
        </row>
        <row r="7676">
          <cell r="C7676">
            <v>0.34854981303215038</v>
          </cell>
          <cell r="D7676">
            <v>0</v>
          </cell>
        </row>
        <row r="7677">
          <cell r="C7677">
            <v>-0.27500000000000002</v>
          </cell>
          <cell r="D7677">
            <v>-0.38500000000000001</v>
          </cell>
        </row>
        <row r="7678">
          <cell r="C7678">
            <v>-0.27500000000000002</v>
          </cell>
          <cell r="D7678">
            <v>-0.38500000000000001</v>
          </cell>
        </row>
        <row r="7679">
          <cell r="C7679">
            <v>-0.27500000000000002</v>
          </cell>
          <cell r="D7679">
            <v>-0.38500000000000001</v>
          </cell>
        </row>
        <row r="7680">
          <cell r="C7680">
            <v>0.47170383334159849</v>
          </cell>
          <cell r="D7680">
            <v>2.9749533534049986E-2</v>
          </cell>
        </row>
        <row r="7681">
          <cell r="C7681">
            <v>-0.27500000000000002</v>
          </cell>
          <cell r="D7681">
            <v>-0.38500000000000001</v>
          </cell>
        </row>
        <row r="7682">
          <cell r="C7682">
            <v>-0.11</v>
          </cell>
          <cell r="D7682">
            <v>0</v>
          </cell>
        </row>
        <row r="7683">
          <cell r="C7683">
            <v>0.47152470946311953</v>
          </cell>
          <cell r="D7683">
            <v>0</v>
          </cell>
        </row>
        <row r="7684">
          <cell r="C7684">
            <v>0.91606971025466954</v>
          </cell>
          <cell r="D7684">
            <v>0</v>
          </cell>
        </row>
        <row r="7685">
          <cell r="C7685">
            <v>-0.12</v>
          </cell>
          <cell r="D7685">
            <v>4.256923496723175E-2</v>
          </cell>
        </row>
        <row r="7686">
          <cell r="C7686">
            <v>-0.27500000000000002</v>
          </cell>
          <cell r="D7686">
            <v>-0.38500000000000001</v>
          </cell>
        </row>
        <row r="7687">
          <cell r="C7687">
            <v>0.5285648047924042</v>
          </cell>
          <cell r="D7687">
            <v>0.38710046410560606</v>
          </cell>
        </row>
        <row r="7688">
          <cell r="C7688">
            <v>-0.27500000000000002</v>
          </cell>
          <cell r="D7688">
            <v>-0.21</v>
          </cell>
        </row>
        <row r="7689">
          <cell r="C7689">
            <v>-0.27500000000000002</v>
          </cell>
          <cell r="D7689">
            <v>-0.38500000000000001</v>
          </cell>
        </row>
        <row r="7690">
          <cell r="C7690">
            <v>-0.27500000000000002</v>
          </cell>
          <cell r="D7690">
            <v>-0.38500000000000001</v>
          </cell>
        </row>
        <row r="7691">
          <cell r="C7691">
            <v>0.20361742377281186</v>
          </cell>
          <cell r="D7691">
            <v>0</v>
          </cell>
        </row>
        <row r="7692">
          <cell r="C7692">
            <v>0.50612139105796816</v>
          </cell>
          <cell r="D7692">
            <v>0</v>
          </cell>
        </row>
        <row r="7693">
          <cell r="C7693">
            <v>0.83517655134201041</v>
          </cell>
          <cell r="D7693">
            <v>3.7419168233871463</v>
          </cell>
        </row>
        <row r="7694">
          <cell r="C7694">
            <v>0.41487167477607723</v>
          </cell>
          <cell r="D7694">
            <v>0</v>
          </cell>
        </row>
        <row r="7695">
          <cell r="C7695">
            <v>-0.27500000000000002</v>
          </cell>
          <cell r="D7695">
            <v>-0.02</v>
          </cell>
        </row>
        <row r="7696">
          <cell r="C7696">
            <v>1.4924945950508117</v>
          </cell>
          <cell r="D7696">
            <v>7.6936802268028265E-2</v>
          </cell>
        </row>
        <row r="7697">
          <cell r="C7697">
            <v>1.0914433360099796</v>
          </cell>
          <cell r="D7697">
            <v>0.72705825567245497</v>
          </cell>
        </row>
        <row r="7698">
          <cell r="C7698">
            <v>-0.2</v>
          </cell>
          <cell r="D7698">
            <v>0</v>
          </cell>
        </row>
        <row r="7699">
          <cell r="C7699">
            <v>-0.03</v>
          </cell>
          <cell r="D7699">
            <v>-0.21</v>
          </cell>
        </row>
        <row r="7700">
          <cell r="C7700">
            <v>-0.22</v>
          </cell>
          <cell r="D7700">
            <v>-0.22</v>
          </cell>
        </row>
        <row r="7701">
          <cell r="C7701">
            <v>0.31737995743751535</v>
          </cell>
          <cell r="D7701">
            <v>0</v>
          </cell>
        </row>
        <row r="7702">
          <cell r="C7702">
            <v>-0.27500000000000002</v>
          </cell>
          <cell r="D7702">
            <v>-0.38500000000000001</v>
          </cell>
        </row>
        <row r="7703">
          <cell r="C7703">
            <v>-0.22</v>
          </cell>
          <cell r="D7703">
            <v>-0.08</v>
          </cell>
        </row>
        <row r="7704">
          <cell r="C7704">
            <v>0</v>
          </cell>
          <cell r="D7704">
            <v>0.50806089043617242</v>
          </cell>
        </row>
        <row r="7705">
          <cell r="C7705">
            <v>-0.14000000000000001</v>
          </cell>
          <cell r="D7705">
            <v>1.5234635710716249</v>
          </cell>
        </row>
        <row r="7706">
          <cell r="C7706">
            <v>-0.09</v>
          </cell>
          <cell r="D7706">
            <v>1.6894105076789859E-2</v>
          </cell>
        </row>
        <row r="7707">
          <cell r="C7707">
            <v>0.50810813307762137</v>
          </cell>
          <cell r="D7707">
            <v>1.5233539938926697</v>
          </cell>
        </row>
        <row r="7708">
          <cell r="C7708">
            <v>-0.27500000000000002</v>
          </cell>
          <cell r="D7708">
            <v>-0.38500000000000001</v>
          </cell>
        </row>
        <row r="7709">
          <cell r="C7709">
            <v>-0.16</v>
          </cell>
          <cell r="D7709">
            <v>0</v>
          </cell>
        </row>
        <row r="7710">
          <cell r="C7710">
            <v>-0.27500000000000002</v>
          </cell>
          <cell r="D7710">
            <v>-0.38500000000000001</v>
          </cell>
        </row>
        <row r="7711">
          <cell r="C7711">
            <v>-0.27500000000000002</v>
          </cell>
          <cell r="D7711">
            <v>-0.38500000000000001</v>
          </cell>
        </row>
        <row r="7712">
          <cell r="C7712">
            <v>-0.27500000000000002</v>
          </cell>
          <cell r="D7712">
            <v>-0.24</v>
          </cell>
        </row>
        <row r="7713">
          <cell r="C7713">
            <v>-0.27500000000000002</v>
          </cell>
          <cell r="D7713">
            <v>-0.38500000000000001</v>
          </cell>
        </row>
        <row r="7714">
          <cell r="C7714">
            <v>0.69710956811904912</v>
          </cell>
          <cell r="D7714">
            <v>0.18321979641914371</v>
          </cell>
        </row>
        <row r="7715">
          <cell r="C7715">
            <v>-0.27500000000000002</v>
          </cell>
          <cell r="D7715">
            <v>-0.38500000000000001</v>
          </cell>
        </row>
        <row r="7716">
          <cell r="C7716">
            <v>0.41817064881324773</v>
          </cell>
          <cell r="D7716">
            <v>0.73455106019973759</v>
          </cell>
        </row>
        <row r="7717">
          <cell r="C7717">
            <v>-0.09</v>
          </cell>
          <cell r="D7717">
            <v>0</v>
          </cell>
        </row>
        <row r="7718">
          <cell r="C7718">
            <v>-0.27500000000000002</v>
          </cell>
          <cell r="D7718">
            <v>-0.38500000000000001</v>
          </cell>
        </row>
        <row r="7719">
          <cell r="C7719">
            <v>-0.27500000000000002</v>
          </cell>
          <cell r="D7719">
            <v>-0.38500000000000001</v>
          </cell>
        </row>
        <row r="7720">
          <cell r="C7720">
            <v>-0.27500000000000002</v>
          </cell>
          <cell r="D7720">
            <v>-0.38500000000000001</v>
          </cell>
        </row>
        <row r="7721">
          <cell r="C7721">
            <v>0.82230037450790427</v>
          </cell>
          <cell r="D7721">
            <v>0.26606535315513613</v>
          </cell>
        </row>
        <row r="7722">
          <cell r="C7722">
            <v>-0.27500000000000002</v>
          </cell>
          <cell r="D7722">
            <v>-0.38500000000000001</v>
          </cell>
        </row>
        <row r="7723">
          <cell r="C7723">
            <v>-0.27500000000000002</v>
          </cell>
          <cell r="D7723">
            <v>-0.38500000000000001</v>
          </cell>
        </row>
        <row r="7724">
          <cell r="C7724">
            <v>-0.27500000000000002</v>
          </cell>
          <cell r="D7724">
            <v>-0.38500000000000001</v>
          </cell>
        </row>
        <row r="7725">
          <cell r="C7725">
            <v>0.10762436985969545</v>
          </cell>
          <cell r="D7725">
            <v>0</v>
          </cell>
        </row>
        <row r="7726">
          <cell r="C7726">
            <v>-0.27500000000000002</v>
          </cell>
          <cell r="D7726">
            <v>-0.12</v>
          </cell>
        </row>
        <row r="7727">
          <cell r="C7727">
            <v>-0.27500000000000002</v>
          </cell>
          <cell r="D7727">
            <v>-0.24</v>
          </cell>
        </row>
        <row r="7728">
          <cell r="C7728">
            <v>-0.09</v>
          </cell>
          <cell r="D7728">
            <v>0</v>
          </cell>
        </row>
        <row r="7729">
          <cell r="C7729">
            <v>-0.27500000000000002</v>
          </cell>
          <cell r="D7729">
            <v>-0.38500000000000001</v>
          </cell>
        </row>
        <row r="7730">
          <cell r="C7730">
            <v>-0.22</v>
          </cell>
          <cell r="D7730">
            <v>-0.14000000000000001</v>
          </cell>
        </row>
        <row r="7731">
          <cell r="C7731">
            <v>0.2885372579097748</v>
          </cell>
          <cell r="D7731">
            <v>8.3325058221817017E-3</v>
          </cell>
        </row>
        <row r="7732">
          <cell r="C7732">
            <v>-0.27500000000000002</v>
          </cell>
          <cell r="D7732">
            <v>-0.38500000000000001</v>
          </cell>
        </row>
        <row r="7733">
          <cell r="C7733">
            <v>-0.27500000000000002</v>
          </cell>
          <cell r="D7733">
            <v>-0.38500000000000001</v>
          </cell>
        </row>
        <row r="7734">
          <cell r="C7734">
            <v>-0.15</v>
          </cell>
          <cell r="D7734">
            <v>0.35274159312248232</v>
          </cell>
        </row>
        <row r="7735">
          <cell r="C7735">
            <v>0.64683536887168913</v>
          </cell>
          <cell r="D7735">
            <v>1.2092684149742128</v>
          </cell>
        </row>
        <row r="7736">
          <cell r="C7736">
            <v>0.43377410769462588</v>
          </cell>
          <cell r="D7736">
            <v>0</v>
          </cell>
        </row>
        <row r="7737">
          <cell r="C7737">
            <v>1.5461960434913635</v>
          </cell>
          <cell r="D7737">
            <v>1.1765505671501162</v>
          </cell>
        </row>
        <row r="7738">
          <cell r="C7738">
            <v>-0.27500000000000002</v>
          </cell>
          <cell r="D7738">
            <v>-0.38500000000000001</v>
          </cell>
        </row>
        <row r="7739">
          <cell r="C7739">
            <v>0.40965649485588074</v>
          </cell>
          <cell r="D7739">
            <v>0</v>
          </cell>
        </row>
        <row r="7740">
          <cell r="C7740">
            <v>-0.27500000000000002</v>
          </cell>
          <cell r="D7740">
            <v>-0.38500000000000001</v>
          </cell>
        </row>
        <row r="7741">
          <cell r="C7741">
            <v>-0.27500000000000002</v>
          </cell>
          <cell r="D7741">
            <v>-0.38500000000000001</v>
          </cell>
        </row>
        <row r="7742">
          <cell r="C7742">
            <v>0.69767240285873422</v>
          </cell>
          <cell r="D7742">
            <v>0</v>
          </cell>
        </row>
        <row r="7743">
          <cell r="C7743">
            <v>-0.11</v>
          </cell>
          <cell r="D7743">
            <v>-0.06</v>
          </cell>
        </row>
        <row r="7744">
          <cell r="C7744">
            <v>-0.27500000000000002</v>
          </cell>
          <cell r="D7744">
            <v>-0.14000000000000001</v>
          </cell>
        </row>
        <row r="7745">
          <cell r="C7745">
            <v>-0.27500000000000002</v>
          </cell>
          <cell r="D7745">
            <v>-0.38500000000000001</v>
          </cell>
        </row>
        <row r="7746">
          <cell r="C7746">
            <v>-0.26</v>
          </cell>
          <cell r="D7746">
            <v>0.3626015961170197</v>
          </cell>
        </row>
        <row r="7747">
          <cell r="C7747">
            <v>-0.06</v>
          </cell>
          <cell r="D7747">
            <v>7.0898640155792227</v>
          </cell>
        </row>
        <row r="7748">
          <cell r="C7748">
            <v>0.3804306805133818</v>
          </cell>
          <cell r="D7748">
            <v>0</v>
          </cell>
        </row>
        <row r="7749">
          <cell r="C7749">
            <v>0.48121847510337823</v>
          </cell>
          <cell r="D7749">
            <v>0.43482609391212468</v>
          </cell>
        </row>
        <row r="7750">
          <cell r="C7750">
            <v>-0.27500000000000002</v>
          </cell>
          <cell r="D7750">
            <v>-0.38500000000000001</v>
          </cell>
        </row>
        <row r="7751">
          <cell r="C7751">
            <v>-0.27500000000000002</v>
          </cell>
          <cell r="D7751">
            <v>-0.38500000000000001</v>
          </cell>
        </row>
        <row r="7752">
          <cell r="C7752">
            <v>-0.27500000000000002</v>
          </cell>
          <cell r="D7752">
            <v>-0.21</v>
          </cell>
        </row>
        <row r="7753">
          <cell r="C7753">
            <v>-0.12</v>
          </cell>
          <cell r="D7753">
            <v>-0.21</v>
          </cell>
        </row>
        <row r="7754">
          <cell r="C7754">
            <v>-0.27500000000000002</v>
          </cell>
          <cell r="D7754">
            <v>-0.38500000000000001</v>
          </cell>
        </row>
        <row r="7755">
          <cell r="C7755">
            <v>0.29060061573982243</v>
          </cell>
          <cell r="D7755">
            <v>0.51632091403007496</v>
          </cell>
        </row>
        <row r="7756">
          <cell r="C7756">
            <v>-0.27500000000000002</v>
          </cell>
          <cell r="D7756">
            <v>-0.38500000000000001</v>
          </cell>
        </row>
        <row r="7757">
          <cell r="C7757">
            <v>-0.05</v>
          </cell>
          <cell r="D7757">
            <v>0.24521633982658386</v>
          </cell>
        </row>
        <row r="7758">
          <cell r="C7758">
            <v>-0.26</v>
          </cell>
          <cell r="D7758">
            <v>1.0733972430229191</v>
          </cell>
        </row>
        <row r="7759">
          <cell r="C7759">
            <v>-0.01</v>
          </cell>
          <cell r="D7759">
            <v>-0.19</v>
          </cell>
        </row>
        <row r="7760">
          <cell r="C7760">
            <v>-0.27</v>
          </cell>
          <cell r="D7760">
            <v>0</v>
          </cell>
        </row>
        <row r="7761">
          <cell r="C7761">
            <v>-0.27500000000000002</v>
          </cell>
          <cell r="D7761">
            <v>-0.02</v>
          </cell>
        </row>
        <row r="7762">
          <cell r="C7762">
            <v>-0.27500000000000002</v>
          </cell>
          <cell r="D7762">
            <v>-0.19</v>
          </cell>
        </row>
        <row r="7763">
          <cell r="C7763">
            <v>-0.27500000000000002</v>
          </cell>
          <cell r="D7763">
            <v>-0.38500000000000001</v>
          </cell>
        </row>
        <row r="7764">
          <cell r="C7764">
            <v>4.9109515547752391E-2</v>
          </cell>
          <cell r="D7764">
            <v>0.100476735830307</v>
          </cell>
        </row>
        <row r="7765">
          <cell r="C7765">
            <v>-0.11</v>
          </cell>
          <cell r="D7765">
            <v>-7.0000000000000007E-2</v>
          </cell>
        </row>
        <row r="7766">
          <cell r="C7766">
            <v>-0.23</v>
          </cell>
          <cell r="D7766">
            <v>3.2839891314506528E-2</v>
          </cell>
        </row>
        <row r="7767">
          <cell r="C7767">
            <v>1.3997617602348331</v>
          </cell>
          <cell r="D7767">
            <v>0</v>
          </cell>
        </row>
        <row r="7768">
          <cell r="C7768">
            <v>-0.02</v>
          </cell>
          <cell r="D7768">
            <v>0</v>
          </cell>
        </row>
        <row r="7769">
          <cell r="C7769">
            <v>-0.27500000000000002</v>
          </cell>
          <cell r="D7769">
            <v>-0.38500000000000001</v>
          </cell>
        </row>
        <row r="7770">
          <cell r="C7770">
            <v>0.39702920317649837</v>
          </cell>
          <cell r="D7770">
            <v>4.2663186788558958E-3</v>
          </cell>
        </row>
        <row r="7771">
          <cell r="C7771">
            <v>-0.09</v>
          </cell>
          <cell r="D7771">
            <v>0.13827524781227116</v>
          </cell>
        </row>
        <row r="7772">
          <cell r="C7772">
            <v>0.52209272980690014</v>
          </cell>
          <cell r="D7772">
            <v>8.9685299992561349E-2</v>
          </cell>
        </row>
        <row r="7773">
          <cell r="C7773">
            <v>0.55339090228080756</v>
          </cell>
          <cell r="D7773">
            <v>2.8087288141250616E-3</v>
          </cell>
        </row>
        <row r="7774">
          <cell r="C7774">
            <v>-0.19</v>
          </cell>
          <cell r="D7774">
            <v>0.81135371923446642</v>
          </cell>
        </row>
        <row r="7775">
          <cell r="C7775">
            <v>-0.23</v>
          </cell>
          <cell r="D7775">
            <v>-0.01</v>
          </cell>
        </row>
        <row r="7776">
          <cell r="C7776">
            <v>-0.27500000000000002</v>
          </cell>
          <cell r="D7776">
            <v>-0.13</v>
          </cell>
        </row>
        <row r="7777">
          <cell r="C7777">
            <v>-0.27500000000000002</v>
          </cell>
          <cell r="D7777">
            <v>-0.38500000000000001</v>
          </cell>
        </row>
        <row r="7778">
          <cell r="C7778">
            <v>-0.27500000000000002</v>
          </cell>
          <cell r="D7778">
            <v>-0.38500000000000001</v>
          </cell>
        </row>
        <row r="7779">
          <cell r="C7779">
            <v>-0.27500000000000002</v>
          </cell>
          <cell r="D7779">
            <v>-0.1</v>
          </cell>
        </row>
        <row r="7780">
          <cell r="C7780">
            <v>-0.27500000000000002</v>
          </cell>
          <cell r="D7780">
            <v>-0.21</v>
          </cell>
        </row>
        <row r="7781">
          <cell r="C7781">
            <v>0.50656580328941347</v>
          </cell>
          <cell r="D7781">
            <v>3.0583450198173521E-2</v>
          </cell>
        </row>
        <row r="7782">
          <cell r="C7782">
            <v>-0.22</v>
          </cell>
          <cell r="D7782">
            <v>0.72744730710983307</v>
          </cell>
        </row>
        <row r="7783">
          <cell r="C7783">
            <v>-0.13</v>
          </cell>
          <cell r="D7783">
            <v>1.6461864113807678E-2</v>
          </cell>
        </row>
        <row r="7784">
          <cell r="C7784">
            <v>-7.0000000000000007E-2</v>
          </cell>
          <cell r="D7784">
            <v>0</v>
          </cell>
        </row>
        <row r="7785">
          <cell r="C7785">
            <v>0.60885164141654979</v>
          </cell>
          <cell r="D7785">
            <v>3.7586370110511788E-2</v>
          </cell>
        </row>
        <row r="7786">
          <cell r="C7786">
            <v>-0.17</v>
          </cell>
          <cell r="D7786">
            <v>0</v>
          </cell>
        </row>
        <row r="7787">
          <cell r="C7787">
            <v>0.67857992053031935</v>
          </cell>
          <cell r="D7787">
            <v>0</v>
          </cell>
        </row>
        <row r="7788">
          <cell r="C7788">
            <v>0.39624856114387508</v>
          </cell>
          <cell r="D7788">
            <v>2.0641139149665835E-2</v>
          </cell>
        </row>
        <row r="7789">
          <cell r="C7789">
            <v>1.9229865312576293</v>
          </cell>
          <cell r="D7789">
            <v>2.0004936933517454</v>
          </cell>
        </row>
        <row r="7790">
          <cell r="C7790">
            <v>-0.27500000000000002</v>
          </cell>
          <cell r="D7790">
            <v>-0.38500000000000001</v>
          </cell>
        </row>
        <row r="7791">
          <cell r="C7791">
            <v>0.17839738726615906</v>
          </cell>
          <cell r="D7791">
            <v>0.43075589537620551</v>
          </cell>
        </row>
        <row r="7792">
          <cell r="C7792">
            <v>0.64414381384849551</v>
          </cell>
          <cell r="D7792">
            <v>0.92608913183212271</v>
          </cell>
        </row>
        <row r="7793">
          <cell r="C7793">
            <v>-0.27500000000000002</v>
          </cell>
          <cell r="D7793">
            <v>3.1892290711402885E-2</v>
          </cell>
        </row>
        <row r="7794">
          <cell r="C7794">
            <v>0.46260710358619694</v>
          </cell>
          <cell r="D7794">
            <v>0</v>
          </cell>
        </row>
        <row r="7795">
          <cell r="C7795">
            <v>-0.27500000000000002</v>
          </cell>
          <cell r="D7795">
            <v>-0.38500000000000001</v>
          </cell>
        </row>
        <row r="7796">
          <cell r="C7796">
            <v>-0.27500000000000002</v>
          </cell>
          <cell r="D7796">
            <v>-0.38500000000000001</v>
          </cell>
        </row>
        <row r="7797">
          <cell r="C7797">
            <v>-0.27500000000000002</v>
          </cell>
          <cell r="D7797">
            <v>-0.03</v>
          </cell>
        </row>
        <row r="7798">
          <cell r="C7798">
            <v>-0.27500000000000002</v>
          </cell>
          <cell r="D7798">
            <v>-0.38500000000000001</v>
          </cell>
        </row>
        <row r="7799">
          <cell r="C7799">
            <v>-0.19</v>
          </cell>
          <cell r="D7799">
            <v>3.1749829649925232E-2</v>
          </cell>
        </row>
        <row r="7800">
          <cell r="C7800">
            <v>-0.09</v>
          </cell>
          <cell r="D7800">
            <v>3.5482794046401986E-3</v>
          </cell>
        </row>
        <row r="7801">
          <cell r="C7801">
            <v>0.42927069067955026</v>
          </cell>
          <cell r="D7801">
            <v>0</v>
          </cell>
        </row>
        <row r="7802">
          <cell r="C7802">
            <v>-0.17</v>
          </cell>
          <cell r="D7802">
            <v>0.15041498541831974</v>
          </cell>
        </row>
        <row r="7803">
          <cell r="C7803">
            <v>-0.26</v>
          </cell>
          <cell r="D7803">
            <v>0.13387477993965152</v>
          </cell>
        </row>
        <row r="7804">
          <cell r="C7804">
            <v>0.42939040064811707</v>
          </cell>
          <cell r="D7804">
            <v>1.339719593524933E-2</v>
          </cell>
        </row>
        <row r="7805">
          <cell r="C7805">
            <v>-0.27500000000000002</v>
          </cell>
          <cell r="D7805">
            <v>-0.38500000000000001</v>
          </cell>
        </row>
        <row r="7806">
          <cell r="C7806">
            <v>6.1645844936370855</v>
          </cell>
          <cell r="D7806">
            <v>1.8847971200942992</v>
          </cell>
        </row>
        <row r="7807">
          <cell r="C7807">
            <v>0.47011887431144728</v>
          </cell>
          <cell r="D7807">
            <v>1.7193225026130677E-2</v>
          </cell>
        </row>
        <row r="7808">
          <cell r="C7808">
            <v>-0.27500000000000002</v>
          </cell>
          <cell r="D7808">
            <v>-0.38500000000000001</v>
          </cell>
        </row>
        <row r="7809">
          <cell r="C7809">
            <v>0.49311172366142275</v>
          </cell>
          <cell r="D7809">
            <v>5.3270012140274048E-3</v>
          </cell>
        </row>
        <row r="7810">
          <cell r="C7810">
            <v>-0.27500000000000002</v>
          </cell>
          <cell r="D7810">
            <v>-0.1</v>
          </cell>
        </row>
        <row r="7811">
          <cell r="C7811">
            <v>-0.27500000000000002</v>
          </cell>
          <cell r="D7811">
            <v>-0.26</v>
          </cell>
        </row>
        <row r="7812">
          <cell r="C7812">
            <v>0.60730299353599559</v>
          </cell>
          <cell r="D7812">
            <v>0</v>
          </cell>
        </row>
        <row r="7813">
          <cell r="C7813">
            <v>0.51111202836036684</v>
          </cell>
          <cell r="D7813">
            <v>0</v>
          </cell>
        </row>
        <row r="7814">
          <cell r="C7814">
            <v>-0.27500000000000002</v>
          </cell>
          <cell r="D7814">
            <v>0</v>
          </cell>
        </row>
        <row r="7815">
          <cell r="C7815">
            <v>6.2749815464019782</v>
          </cell>
          <cell r="D7815">
            <v>1.3845642924308781</v>
          </cell>
        </row>
        <row r="7816">
          <cell r="C7816">
            <v>-0.27500000000000002</v>
          </cell>
          <cell r="D7816">
            <v>-0.11</v>
          </cell>
        </row>
        <row r="7817">
          <cell r="C7817">
            <v>-0.27500000000000002</v>
          </cell>
          <cell r="D7817">
            <v>-0.13</v>
          </cell>
        </row>
        <row r="7818">
          <cell r="C7818">
            <v>-0.27500000000000002</v>
          </cell>
          <cell r="D7818">
            <v>-0.38500000000000001</v>
          </cell>
        </row>
        <row r="7819">
          <cell r="C7819">
            <v>-0.27500000000000002</v>
          </cell>
          <cell r="D7819">
            <v>-0.38500000000000001</v>
          </cell>
        </row>
        <row r="7820">
          <cell r="C7820">
            <v>-0.27500000000000002</v>
          </cell>
          <cell r="D7820">
            <v>-0.13</v>
          </cell>
        </row>
        <row r="7821">
          <cell r="C7821">
            <v>0.41357361674308779</v>
          </cell>
          <cell r="D7821">
            <v>0</v>
          </cell>
        </row>
        <row r="7822">
          <cell r="C7822">
            <v>-0.27500000000000002</v>
          </cell>
          <cell r="D7822">
            <v>-0.38500000000000001</v>
          </cell>
        </row>
        <row r="7823">
          <cell r="C7823">
            <v>-0.27500000000000002</v>
          </cell>
          <cell r="D7823">
            <v>-0.38500000000000001</v>
          </cell>
        </row>
        <row r="7824">
          <cell r="C7824">
            <v>-0.27500000000000002</v>
          </cell>
          <cell r="D7824">
            <v>-0.38500000000000001</v>
          </cell>
        </row>
        <row r="7825">
          <cell r="C7825">
            <v>-0.12</v>
          </cell>
          <cell r="D7825">
            <v>0</v>
          </cell>
        </row>
        <row r="7826">
          <cell r="C7826">
            <v>-0.27500000000000002</v>
          </cell>
          <cell r="D7826">
            <v>-0.38500000000000001</v>
          </cell>
        </row>
        <row r="7827">
          <cell r="C7827">
            <v>0.5152749598026275</v>
          </cell>
          <cell r="D7827">
            <v>6.7896753549575809E-3</v>
          </cell>
        </row>
        <row r="7828">
          <cell r="C7828">
            <v>-0.27500000000000002</v>
          </cell>
          <cell r="D7828">
            <v>-0.38500000000000001</v>
          </cell>
        </row>
        <row r="7829">
          <cell r="C7829">
            <v>-0.27500000000000002</v>
          </cell>
          <cell r="D7829">
            <v>-0.38500000000000001</v>
          </cell>
        </row>
        <row r="7830">
          <cell r="C7830">
            <v>-0.27500000000000002</v>
          </cell>
          <cell r="D7830">
            <v>0</v>
          </cell>
        </row>
        <row r="7831">
          <cell r="C7831">
            <v>-0.27500000000000002</v>
          </cell>
          <cell r="D7831">
            <v>-0.38500000000000001</v>
          </cell>
        </row>
        <row r="7832">
          <cell r="C7832">
            <v>-0.27500000000000002</v>
          </cell>
          <cell r="D7832">
            <v>-0.38500000000000001</v>
          </cell>
        </row>
        <row r="7833">
          <cell r="C7833">
            <v>0.16579198241233828</v>
          </cell>
          <cell r="D7833">
            <v>0</v>
          </cell>
        </row>
        <row r="7834">
          <cell r="C7834">
            <v>0</v>
          </cell>
          <cell r="D7834">
            <v>1.4243249535560611</v>
          </cell>
        </row>
        <row r="7835">
          <cell r="C7835">
            <v>0.80402580499649057</v>
          </cell>
          <cell r="D7835">
            <v>0</v>
          </cell>
        </row>
        <row r="7836">
          <cell r="C7836">
            <v>-0.27500000000000002</v>
          </cell>
          <cell r="D7836">
            <v>-0.38500000000000001</v>
          </cell>
        </row>
        <row r="7837">
          <cell r="C7837">
            <v>0.41649206280708306</v>
          </cell>
          <cell r="D7837">
            <v>0</v>
          </cell>
        </row>
        <row r="7838">
          <cell r="C7838">
            <v>-0.15</v>
          </cell>
          <cell r="D7838">
            <v>0.60389029383659365</v>
          </cell>
        </row>
        <row r="7839">
          <cell r="C7839">
            <v>-0.26</v>
          </cell>
          <cell r="D7839">
            <v>-0.01</v>
          </cell>
        </row>
        <row r="7840">
          <cell r="C7840">
            <v>0.32066903710365302</v>
          </cell>
          <cell r="D7840">
            <v>0</v>
          </cell>
        </row>
        <row r="7841">
          <cell r="C7841">
            <v>0.8227471947669982</v>
          </cell>
          <cell r="D7841">
            <v>1.6045157790184021</v>
          </cell>
        </row>
        <row r="7842">
          <cell r="C7842">
            <v>-0.27500000000000002</v>
          </cell>
          <cell r="D7842">
            <v>-0.38500000000000001</v>
          </cell>
        </row>
        <row r="7843">
          <cell r="C7843">
            <v>-0.27500000000000002</v>
          </cell>
          <cell r="D7843">
            <v>-0.38500000000000001</v>
          </cell>
        </row>
        <row r="7844">
          <cell r="C7844">
            <v>-0.27500000000000002</v>
          </cell>
          <cell r="D7844">
            <v>-0.38500000000000001</v>
          </cell>
        </row>
        <row r="7845">
          <cell r="C7845">
            <v>-0.27500000000000002</v>
          </cell>
          <cell r="D7845">
            <v>-0.38500000000000001</v>
          </cell>
        </row>
        <row r="7846">
          <cell r="C7846">
            <v>-0.25</v>
          </cell>
          <cell r="D7846">
            <v>0</v>
          </cell>
        </row>
        <row r="7847">
          <cell r="C7847">
            <v>-0.06</v>
          </cell>
          <cell r="D7847">
            <v>1.2506577372550964E-2</v>
          </cell>
        </row>
        <row r="7848">
          <cell r="C7848">
            <v>-0.27500000000000002</v>
          </cell>
          <cell r="D7848">
            <v>-0.06</v>
          </cell>
        </row>
        <row r="7849">
          <cell r="C7849">
            <v>0.54600344300270076</v>
          </cell>
          <cell r="D7849">
            <v>5.4506585001945496E-2</v>
          </cell>
        </row>
        <row r="7850">
          <cell r="C7850">
            <v>-0.27500000000000002</v>
          </cell>
          <cell r="D7850">
            <v>-0.38500000000000001</v>
          </cell>
        </row>
        <row r="7851">
          <cell r="C7851">
            <v>-0.27500000000000002</v>
          </cell>
          <cell r="D7851">
            <v>-0.38500000000000001</v>
          </cell>
        </row>
        <row r="7852">
          <cell r="C7852">
            <v>-0.27500000000000002</v>
          </cell>
          <cell r="D7852">
            <v>-0.38500000000000001</v>
          </cell>
        </row>
        <row r="7853">
          <cell r="C7853">
            <v>-0.27500000000000002</v>
          </cell>
          <cell r="D7853">
            <v>-0.38500000000000001</v>
          </cell>
        </row>
        <row r="7854">
          <cell r="C7854">
            <v>-0.04</v>
          </cell>
          <cell r="D7854">
            <v>0</v>
          </cell>
        </row>
        <row r="7855">
          <cell r="C7855">
            <v>-0.27500000000000002</v>
          </cell>
          <cell r="D7855">
            <v>-0.21</v>
          </cell>
        </row>
        <row r="7856">
          <cell r="C7856">
            <v>-0.27500000000000002</v>
          </cell>
          <cell r="D7856">
            <v>-0.38500000000000001</v>
          </cell>
        </row>
        <row r="7857">
          <cell r="C7857">
            <v>-0.04</v>
          </cell>
          <cell r="D7857">
            <v>0</v>
          </cell>
        </row>
        <row r="7858">
          <cell r="C7858">
            <v>1.9950721979141233</v>
          </cell>
          <cell r="D7858">
            <v>2.3081732988357544</v>
          </cell>
        </row>
        <row r="7859">
          <cell r="C7859">
            <v>-0.27500000000000002</v>
          </cell>
          <cell r="D7859">
            <v>-0.38500000000000001</v>
          </cell>
        </row>
        <row r="7860">
          <cell r="C7860">
            <v>0.31348375678062435</v>
          </cell>
          <cell r="D7860">
            <v>1.1444263339042664</v>
          </cell>
        </row>
        <row r="7861">
          <cell r="C7861">
            <v>0.80729025602340698</v>
          </cell>
          <cell r="D7861">
            <v>0.5045180737972258</v>
          </cell>
        </row>
        <row r="7862">
          <cell r="C7862">
            <v>0.62376034855842588</v>
          </cell>
          <cell r="D7862">
            <v>0.20112469792366028</v>
          </cell>
        </row>
        <row r="7863">
          <cell r="C7863">
            <v>0.24487909674644467</v>
          </cell>
          <cell r="D7863">
            <v>2.8944513201713564E-2</v>
          </cell>
        </row>
        <row r="7864">
          <cell r="C7864">
            <v>0.24779676795005798</v>
          </cell>
          <cell r="D7864">
            <v>0</v>
          </cell>
        </row>
        <row r="7865">
          <cell r="C7865">
            <v>-0.27500000000000002</v>
          </cell>
          <cell r="D7865">
            <v>-0.38500000000000001</v>
          </cell>
        </row>
        <row r="7866">
          <cell r="C7866">
            <v>-0.27500000000000002</v>
          </cell>
          <cell r="D7866">
            <v>0</v>
          </cell>
        </row>
        <row r="7867">
          <cell r="C7867">
            <v>-0.27500000000000002</v>
          </cell>
          <cell r="D7867">
            <v>-0.38500000000000001</v>
          </cell>
        </row>
        <row r="7868">
          <cell r="C7868">
            <v>0.26876881718635559</v>
          </cell>
          <cell r="D7868">
            <v>6.9375625252723686E-2</v>
          </cell>
        </row>
        <row r="7869">
          <cell r="C7869">
            <v>-0.27500000000000002</v>
          </cell>
          <cell r="D7869">
            <v>-0.38500000000000001</v>
          </cell>
        </row>
        <row r="7870">
          <cell r="C7870">
            <v>5.22188276052475E-2</v>
          </cell>
          <cell r="D7870">
            <v>0</v>
          </cell>
        </row>
        <row r="7871">
          <cell r="C7871">
            <v>8.9925846576690667</v>
          </cell>
          <cell r="D7871">
            <v>2.1830996274948125</v>
          </cell>
        </row>
        <row r="7872">
          <cell r="C7872">
            <v>-0.27500000000000002</v>
          </cell>
          <cell r="D7872">
            <v>-0.38500000000000001</v>
          </cell>
        </row>
        <row r="7873">
          <cell r="C7873">
            <v>-0.27500000000000002</v>
          </cell>
          <cell r="D7873">
            <v>-0.38500000000000001</v>
          </cell>
        </row>
        <row r="7874">
          <cell r="C7874">
            <v>-0.27500000000000002</v>
          </cell>
          <cell r="D7874">
            <v>-0.38500000000000001</v>
          </cell>
        </row>
        <row r="7875">
          <cell r="C7875">
            <v>-0.06</v>
          </cell>
          <cell r="D7875">
            <v>0.5105025112628937</v>
          </cell>
        </row>
        <row r="7876">
          <cell r="C7876">
            <v>-0.27500000000000002</v>
          </cell>
          <cell r="D7876">
            <v>-0.15</v>
          </cell>
        </row>
        <row r="7877">
          <cell r="C7877">
            <v>-0.27500000000000002</v>
          </cell>
          <cell r="D7877">
            <v>-0.18</v>
          </cell>
        </row>
        <row r="7878">
          <cell r="C7878">
            <v>-0.27500000000000002</v>
          </cell>
          <cell r="D7878">
            <v>-0.38500000000000001</v>
          </cell>
        </row>
        <row r="7879">
          <cell r="C7879">
            <v>0.47100937962532041</v>
          </cell>
          <cell r="D7879">
            <v>0.4269733726978302</v>
          </cell>
        </row>
        <row r="7880">
          <cell r="C7880">
            <v>-0.14000000000000001</v>
          </cell>
          <cell r="D7880">
            <v>0.53505976796150201</v>
          </cell>
        </row>
        <row r="7881">
          <cell r="C7881">
            <v>-0.27500000000000002</v>
          </cell>
          <cell r="D7881">
            <v>-0.06</v>
          </cell>
        </row>
        <row r="7882">
          <cell r="C7882">
            <v>-0.27500000000000002</v>
          </cell>
          <cell r="D7882">
            <v>-0.38500000000000001</v>
          </cell>
        </row>
        <row r="7883">
          <cell r="C7883">
            <v>-0.27500000000000002</v>
          </cell>
          <cell r="D7883">
            <v>-0.38500000000000001</v>
          </cell>
        </row>
        <row r="7884">
          <cell r="C7884">
            <v>-0.08</v>
          </cell>
          <cell r="D7884">
            <v>2.8134241700172424E-2</v>
          </cell>
        </row>
        <row r="7885">
          <cell r="C7885">
            <v>-0.27500000000000002</v>
          </cell>
          <cell r="D7885">
            <v>-0.38500000000000001</v>
          </cell>
        </row>
        <row r="7886">
          <cell r="C7886">
            <v>-0.27500000000000002</v>
          </cell>
          <cell r="D7886">
            <v>-0.38500000000000001</v>
          </cell>
        </row>
        <row r="7887">
          <cell r="C7887">
            <v>-0.27500000000000002</v>
          </cell>
          <cell r="D7887">
            <v>-0.38500000000000001</v>
          </cell>
        </row>
        <row r="7888">
          <cell r="C7888">
            <v>-0.27500000000000002</v>
          </cell>
          <cell r="D7888">
            <v>-0.38500000000000001</v>
          </cell>
        </row>
        <row r="7889">
          <cell r="C7889">
            <v>-0.27500000000000002</v>
          </cell>
          <cell r="D7889">
            <v>-0.38500000000000001</v>
          </cell>
        </row>
        <row r="7890">
          <cell r="C7890">
            <v>-0.27500000000000002</v>
          </cell>
          <cell r="D7890">
            <v>-0.38500000000000001</v>
          </cell>
        </row>
        <row r="7891">
          <cell r="C7891">
            <v>-0.27500000000000002</v>
          </cell>
          <cell r="D7891">
            <v>-0.38500000000000001</v>
          </cell>
        </row>
        <row r="7892">
          <cell r="C7892">
            <v>-0.27500000000000002</v>
          </cell>
          <cell r="D7892">
            <v>-0.24</v>
          </cell>
        </row>
        <row r="7893">
          <cell r="C7893">
            <v>-0.23</v>
          </cell>
          <cell r="D7893">
            <v>0.13388108611106875</v>
          </cell>
        </row>
        <row r="7894">
          <cell r="C7894">
            <v>1.2993096709251408</v>
          </cell>
          <cell r="D7894">
            <v>0.52163704037666325</v>
          </cell>
        </row>
        <row r="7895">
          <cell r="C7895">
            <v>-0.27500000000000002</v>
          </cell>
          <cell r="D7895">
            <v>-0.38500000000000001</v>
          </cell>
        </row>
        <row r="7896">
          <cell r="C7896">
            <v>-0.25</v>
          </cell>
          <cell r="D7896">
            <v>0</v>
          </cell>
        </row>
        <row r="7897">
          <cell r="C7897">
            <v>-0.27500000000000002</v>
          </cell>
          <cell r="D7897">
            <v>-0.1</v>
          </cell>
        </row>
        <row r="7898">
          <cell r="C7898">
            <v>1.3251672148704532</v>
          </cell>
          <cell r="D7898">
            <v>1.848128354549408</v>
          </cell>
        </row>
        <row r="7899">
          <cell r="C7899">
            <v>-0.27500000000000002</v>
          </cell>
          <cell r="D7899">
            <v>0</v>
          </cell>
        </row>
        <row r="7900">
          <cell r="C7900">
            <v>-0.27500000000000002</v>
          </cell>
          <cell r="D7900">
            <v>-0.23</v>
          </cell>
        </row>
        <row r="7901">
          <cell r="C7901">
            <v>-0.14000000000000001</v>
          </cell>
          <cell r="D7901">
            <v>1.7069826722145083</v>
          </cell>
        </row>
        <row r="7902">
          <cell r="C7902">
            <v>0.41521292328834536</v>
          </cell>
          <cell r="D7902">
            <v>0</v>
          </cell>
        </row>
        <row r="7903">
          <cell r="C7903">
            <v>0.49719541668891909</v>
          </cell>
          <cell r="D7903">
            <v>0.372201031446457</v>
          </cell>
        </row>
        <row r="7904">
          <cell r="C7904">
            <v>-0.27500000000000002</v>
          </cell>
          <cell r="D7904">
            <v>-0.38500000000000001</v>
          </cell>
        </row>
        <row r="7905">
          <cell r="C7905">
            <v>-0.17</v>
          </cell>
          <cell r="D7905">
            <v>0.75290690660476689</v>
          </cell>
        </row>
        <row r="7906">
          <cell r="C7906">
            <v>-0.27500000000000002</v>
          </cell>
          <cell r="D7906">
            <v>-0.38500000000000001</v>
          </cell>
        </row>
        <row r="7907">
          <cell r="C7907">
            <v>-0.27500000000000002</v>
          </cell>
          <cell r="D7907">
            <v>-0.38500000000000001</v>
          </cell>
        </row>
        <row r="7908">
          <cell r="C7908">
            <v>-0.01</v>
          </cell>
          <cell r="D7908">
            <v>0</v>
          </cell>
        </row>
        <row r="7909">
          <cell r="C7909">
            <v>-0.27500000000000002</v>
          </cell>
          <cell r="D7909">
            <v>-0.38500000000000001</v>
          </cell>
        </row>
        <row r="7910">
          <cell r="C7910">
            <v>-0.27500000000000002</v>
          </cell>
          <cell r="D7910">
            <v>-0.1</v>
          </cell>
        </row>
        <row r="7911">
          <cell r="C7911">
            <v>-0.12</v>
          </cell>
          <cell r="D7911">
            <v>0</v>
          </cell>
        </row>
        <row r="7912">
          <cell r="C7912">
            <v>0.37242463231086731</v>
          </cell>
          <cell r="D7912">
            <v>0</v>
          </cell>
        </row>
        <row r="7913">
          <cell r="C7913">
            <v>-0.27500000000000002</v>
          </cell>
          <cell r="D7913">
            <v>-0.38500000000000001</v>
          </cell>
        </row>
        <row r="7914">
          <cell r="C7914">
            <v>-0.18</v>
          </cell>
          <cell r="D7914">
            <v>0.82050837278366107</v>
          </cell>
        </row>
        <row r="7915">
          <cell r="C7915">
            <v>0.21427894234657294</v>
          </cell>
          <cell r="D7915">
            <v>0</v>
          </cell>
        </row>
        <row r="7916">
          <cell r="C7916">
            <v>0.38405241370201115</v>
          </cell>
          <cell r="D7916">
            <v>0.25784788727760322</v>
          </cell>
        </row>
        <row r="7917">
          <cell r="C7917">
            <v>-0.27500000000000002</v>
          </cell>
          <cell r="D7917">
            <v>-0.38500000000000001</v>
          </cell>
        </row>
        <row r="7918">
          <cell r="C7918">
            <v>-0.27500000000000002</v>
          </cell>
          <cell r="D7918">
            <v>-0.17</v>
          </cell>
        </row>
        <row r="7919">
          <cell r="C7919">
            <v>0.24513680338859561</v>
          </cell>
          <cell r="D7919">
            <v>0</v>
          </cell>
        </row>
        <row r="7920">
          <cell r="C7920">
            <v>-0.27500000000000002</v>
          </cell>
          <cell r="D7920">
            <v>-0.13</v>
          </cell>
        </row>
        <row r="7921">
          <cell r="C7921">
            <v>1.0333243250846864</v>
          </cell>
          <cell r="D7921">
            <v>1.2972952723503115</v>
          </cell>
        </row>
        <row r="7922">
          <cell r="C7922">
            <v>1.3923637986183171</v>
          </cell>
          <cell r="D7922">
            <v>0.8197498202323914</v>
          </cell>
        </row>
        <row r="7923">
          <cell r="C7923">
            <v>-0.27500000000000002</v>
          </cell>
          <cell r="D7923">
            <v>-0.38500000000000001</v>
          </cell>
        </row>
        <row r="7924">
          <cell r="C7924">
            <v>-0.27500000000000002</v>
          </cell>
          <cell r="D7924">
            <v>-0.38500000000000001</v>
          </cell>
        </row>
        <row r="7925">
          <cell r="C7925">
            <v>0.23013229966163637</v>
          </cell>
          <cell r="D7925">
            <v>0</v>
          </cell>
        </row>
        <row r="7926">
          <cell r="C7926">
            <v>-0.27500000000000002</v>
          </cell>
          <cell r="D7926">
            <v>-0.38500000000000001</v>
          </cell>
        </row>
        <row r="7927">
          <cell r="C7927">
            <v>-0.27500000000000002</v>
          </cell>
          <cell r="D7927">
            <v>-0.38500000000000001</v>
          </cell>
        </row>
        <row r="7928">
          <cell r="C7928">
            <v>2.6068040609359744</v>
          </cell>
          <cell r="D7928">
            <v>1.8575392603874208</v>
          </cell>
        </row>
        <row r="7929">
          <cell r="C7929">
            <v>0.33803918957710266</v>
          </cell>
          <cell r="D7929">
            <v>1.1858734488487243E-2</v>
          </cell>
        </row>
        <row r="7930">
          <cell r="C7930">
            <v>-0.19</v>
          </cell>
          <cell r="D7930">
            <v>-0.06</v>
          </cell>
        </row>
        <row r="7931">
          <cell r="C7931">
            <v>-0.27500000000000002</v>
          </cell>
          <cell r="D7931">
            <v>-0.06</v>
          </cell>
        </row>
        <row r="7932">
          <cell r="C7932">
            <v>-0.12</v>
          </cell>
          <cell r="D7932">
            <v>0</v>
          </cell>
        </row>
        <row r="7933">
          <cell r="C7933">
            <v>1.0291813015937803</v>
          </cell>
          <cell r="D7933">
            <v>0.42254700064659123</v>
          </cell>
        </row>
        <row r="7934">
          <cell r="C7934">
            <v>-0.04</v>
          </cell>
          <cell r="D7934">
            <v>9.7309976816177396E-3</v>
          </cell>
        </row>
        <row r="7935">
          <cell r="C7935">
            <v>-0.27500000000000002</v>
          </cell>
          <cell r="D7935">
            <v>-0.38500000000000001</v>
          </cell>
        </row>
        <row r="7936">
          <cell r="C7936">
            <v>0.41632415652275101</v>
          </cell>
          <cell r="D7936">
            <v>0</v>
          </cell>
        </row>
        <row r="7937">
          <cell r="C7937">
            <v>-0.27500000000000002</v>
          </cell>
          <cell r="D7937">
            <v>-0.38500000000000001</v>
          </cell>
        </row>
        <row r="7938">
          <cell r="C7938">
            <v>-0.27500000000000002</v>
          </cell>
          <cell r="D7938">
            <v>-0.38500000000000001</v>
          </cell>
        </row>
        <row r="7939">
          <cell r="C7939">
            <v>0.67979432940483098</v>
          </cell>
          <cell r="D7939">
            <v>0</v>
          </cell>
        </row>
        <row r="7940">
          <cell r="C7940">
            <v>-0.27500000000000002</v>
          </cell>
          <cell r="D7940">
            <v>-0.38500000000000001</v>
          </cell>
        </row>
        <row r="7941">
          <cell r="C7941">
            <v>0.53634505867958071</v>
          </cell>
          <cell r="D7941">
            <v>0</v>
          </cell>
        </row>
        <row r="7942">
          <cell r="C7942">
            <v>-0.27500000000000002</v>
          </cell>
          <cell r="D7942">
            <v>-0.38500000000000001</v>
          </cell>
        </row>
        <row r="7943">
          <cell r="C7943">
            <v>0.18494598269462587</v>
          </cell>
          <cell r="D7943">
            <v>0.41401488184928892</v>
          </cell>
        </row>
        <row r="7944">
          <cell r="C7944">
            <v>0.50617989897727966</v>
          </cell>
          <cell r="D7944">
            <v>0.27302137017250072</v>
          </cell>
        </row>
        <row r="7945">
          <cell r="C7945">
            <v>0.21756806969642642</v>
          </cell>
          <cell r="D7945">
            <v>0</v>
          </cell>
        </row>
        <row r="7946">
          <cell r="C7946">
            <v>-0.27500000000000002</v>
          </cell>
          <cell r="D7946">
            <v>-0.02</v>
          </cell>
        </row>
        <row r="7947">
          <cell r="C7947">
            <v>-0.01</v>
          </cell>
          <cell r="D7947">
            <v>0</v>
          </cell>
        </row>
        <row r="7948">
          <cell r="C7948">
            <v>-0.27500000000000002</v>
          </cell>
          <cell r="D7948">
            <v>-0.24</v>
          </cell>
        </row>
        <row r="7949">
          <cell r="C7949">
            <v>0.29538235068321239</v>
          </cell>
          <cell r="D7949">
            <v>1.062974464893341</v>
          </cell>
        </row>
        <row r="7950">
          <cell r="C7950">
            <v>-0.27500000000000002</v>
          </cell>
          <cell r="D7950">
            <v>-0.38500000000000001</v>
          </cell>
        </row>
        <row r="7951">
          <cell r="C7951">
            <v>-0.27500000000000002</v>
          </cell>
          <cell r="D7951">
            <v>-0.38500000000000001</v>
          </cell>
        </row>
        <row r="7952">
          <cell r="C7952">
            <v>-0.27500000000000002</v>
          </cell>
          <cell r="D7952">
            <v>-0.01</v>
          </cell>
        </row>
        <row r="7953">
          <cell r="C7953">
            <v>-0.23</v>
          </cell>
          <cell r="D7953">
            <v>2.9264476895332337E-2</v>
          </cell>
        </row>
        <row r="7954">
          <cell r="C7954">
            <v>-0.27500000000000002</v>
          </cell>
          <cell r="D7954">
            <v>-0.38500000000000001</v>
          </cell>
        </row>
        <row r="7955">
          <cell r="C7955">
            <v>-0.27500000000000002</v>
          </cell>
          <cell r="D7955">
            <v>1.7572046399116514</v>
          </cell>
        </row>
        <row r="7956">
          <cell r="C7956">
            <v>-0.16</v>
          </cell>
          <cell r="D7956">
            <v>-0.13</v>
          </cell>
        </row>
        <row r="7957">
          <cell r="C7957">
            <v>-0.27500000000000002</v>
          </cell>
          <cell r="D7957">
            <v>-0.38500000000000001</v>
          </cell>
        </row>
        <row r="7958">
          <cell r="C7958">
            <v>-0.27500000000000002</v>
          </cell>
          <cell r="D7958">
            <v>-0.38500000000000001</v>
          </cell>
        </row>
        <row r="7959">
          <cell r="C7959">
            <v>-0.27500000000000002</v>
          </cell>
          <cell r="D7959">
            <v>0.19614562392234805</v>
          </cell>
        </row>
        <row r="7960">
          <cell r="C7960">
            <v>0.609281986951828</v>
          </cell>
          <cell r="D7960">
            <v>1.585277879238129</v>
          </cell>
        </row>
        <row r="7961">
          <cell r="C7961">
            <v>-0.04</v>
          </cell>
          <cell r="D7961">
            <v>0</v>
          </cell>
        </row>
        <row r="7962">
          <cell r="C7962">
            <v>0.75131760835647587</v>
          </cell>
          <cell r="D7962">
            <v>0</v>
          </cell>
        </row>
        <row r="7963">
          <cell r="C7963">
            <v>-0.21</v>
          </cell>
          <cell r="D7963">
            <v>1.1840513348579409E-2</v>
          </cell>
        </row>
        <row r="7964">
          <cell r="C7964">
            <v>-0.27500000000000002</v>
          </cell>
          <cell r="D7964">
            <v>-0.22</v>
          </cell>
        </row>
        <row r="7965">
          <cell r="C7965">
            <v>0.57107737660408042</v>
          </cell>
          <cell r="D7965">
            <v>0</v>
          </cell>
        </row>
        <row r="7966">
          <cell r="C7966">
            <v>-0.27500000000000002</v>
          </cell>
          <cell r="D7966">
            <v>-0.38500000000000001</v>
          </cell>
        </row>
        <row r="7967">
          <cell r="C7967">
            <v>-0.27500000000000002</v>
          </cell>
          <cell r="D7967">
            <v>-0.15</v>
          </cell>
        </row>
        <row r="7968">
          <cell r="C7968">
            <v>-0.27500000000000002</v>
          </cell>
          <cell r="D7968">
            <v>-0.38500000000000001</v>
          </cell>
        </row>
        <row r="7969">
          <cell r="C7969">
            <v>-0.27500000000000002</v>
          </cell>
          <cell r="D7969">
            <v>-0.38500000000000001</v>
          </cell>
        </row>
        <row r="7970">
          <cell r="C7970">
            <v>-0.03</v>
          </cell>
          <cell r="D7970">
            <v>0</v>
          </cell>
        </row>
        <row r="7971">
          <cell r="C7971">
            <v>0.27682387232780459</v>
          </cell>
          <cell r="D7971">
            <v>0</v>
          </cell>
        </row>
        <row r="7972">
          <cell r="C7972">
            <v>0.48888738751411431</v>
          </cell>
          <cell r="D7972">
            <v>0</v>
          </cell>
        </row>
        <row r="7973">
          <cell r="C7973">
            <v>0.81755110025405875</v>
          </cell>
          <cell r="D7973">
            <v>0.56677538752555867</v>
          </cell>
        </row>
        <row r="7974">
          <cell r="C7974">
            <v>-0.27500000000000002</v>
          </cell>
          <cell r="D7974">
            <v>-0.38500000000000001</v>
          </cell>
        </row>
        <row r="7975">
          <cell r="C7975">
            <v>0.36526016592979427</v>
          </cell>
          <cell r="D7975">
            <v>0.43157491087913513</v>
          </cell>
        </row>
        <row r="7976">
          <cell r="C7976">
            <v>0.25274838805198674</v>
          </cell>
          <cell r="D7976">
            <v>0</v>
          </cell>
        </row>
        <row r="7977">
          <cell r="C7977">
            <v>0.56089228987693784</v>
          </cell>
          <cell r="D7977">
            <v>0</v>
          </cell>
        </row>
        <row r="7978">
          <cell r="C7978">
            <v>-0.27</v>
          </cell>
          <cell r="D7978">
            <v>0.61752321124076859</v>
          </cell>
        </row>
        <row r="7979">
          <cell r="C7979">
            <v>0.19068703055381772</v>
          </cell>
          <cell r="D7979">
            <v>0</v>
          </cell>
        </row>
        <row r="7980">
          <cell r="C7980">
            <v>-0.27500000000000002</v>
          </cell>
          <cell r="D7980">
            <v>-0.38500000000000001</v>
          </cell>
        </row>
        <row r="7981">
          <cell r="C7981">
            <v>0.55511775612831105</v>
          </cell>
          <cell r="D7981">
            <v>0</v>
          </cell>
        </row>
        <row r="7982">
          <cell r="C7982">
            <v>1.4635884165763857</v>
          </cell>
          <cell r="D7982">
            <v>4.9520656466484084E-2</v>
          </cell>
        </row>
        <row r="7983">
          <cell r="C7983">
            <v>-0.27500000000000002</v>
          </cell>
          <cell r="D7983">
            <v>-0.38500000000000001</v>
          </cell>
        </row>
        <row r="7984">
          <cell r="C7984">
            <v>-0.27500000000000002</v>
          </cell>
          <cell r="D7984">
            <v>-0.38500000000000001</v>
          </cell>
        </row>
        <row r="7985">
          <cell r="C7985">
            <v>0.46458856463432319</v>
          </cell>
          <cell r="D7985">
            <v>3.2301744818687445E-2</v>
          </cell>
        </row>
        <row r="7986">
          <cell r="C7986">
            <v>1.258908617496491</v>
          </cell>
          <cell r="D7986">
            <v>0</v>
          </cell>
        </row>
        <row r="7987">
          <cell r="C7987">
            <v>-0.16</v>
          </cell>
          <cell r="D7987">
            <v>1.6918202280998231</v>
          </cell>
        </row>
        <row r="7988">
          <cell r="C7988">
            <v>-0.27500000000000002</v>
          </cell>
          <cell r="D7988">
            <v>-0.38500000000000001</v>
          </cell>
        </row>
        <row r="7989">
          <cell r="C7989">
            <v>0.60073404908180239</v>
          </cell>
          <cell r="D7989">
            <v>9.9371868371963518E-2</v>
          </cell>
        </row>
        <row r="7990">
          <cell r="C7990">
            <v>0.50914371609687803</v>
          </cell>
          <cell r="D7990">
            <v>0</v>
          </cell>
        </row>
        <row r="7991">
          <cell r="C7991">
            <v>-0.08</v>
          </cell>
          <cell r="D7991">
            <v>-0.02</v>
          </cell>
        </row>
        <row r="7992">
          <cell r="C7992">
            <v>0.48125585913658142</v>
          </cell>
          <cell r="D7992">
            <v>0</v>
          </cell>
        </row>
        <row r="7993">
          <cell r="C7993">
            <v>1.0770791649818421</v>
          </cell>
          <cell r="D7993">
            <v>1.7112310767173771</v>
          </cell>
        </row>
        <row r="7994">
          <cell r="C7994">
            <v>-0.27500000000000002</v>
          </cell>
          <cell r="D7994">
            <v>-0.38500000000000001</v>
          </cell>
        </row>
        <row r="7995">
          <cell r="C7995">
            <v>-0.27500000000000002</v>
          </cell>
          <cell r="D7995">
            <v>-0.38500000000000001</v>
          </cell>
        </row>
        <row r="7996">
          <cell r="C7996">
            <v>-0.27500000000000002</v>
          </cell>
          <cell r="D7996">
            <v>-0.05</v>
          </cell>
        </row>
        <row r="7997">
          <cell r="C7997">
            <v>-0.27500000000000002</v>
          </cell>
          <cell r="D7997">
            <v>-0.38500000000000001</v>
          </cell>
        </row>
        <row r="7998">
          <cell r="C7998">
            <v>-0.27500000000000002</v>
          </cell>
          <cell r="D7998">
            <v>-0.38500000000000001</v>
          </cell>
        </row>
        <row r="7999">
          <cell r="C7999">
            <v>-0.27500000000000002</v>
          </cell>
          <cell r="D7999">
            <v>-0.38500000000000001</v>
          </cell>
        </row>
        <row r="8000">
          <cell r="C8000">
            <v>-0.27500000000000002</v>
          </cell>
          <cell r="D8000">
            <v>-0.06</v>
          </cell>
        </row>
        <row r="8001">
          <cell r="C8001">
            <v>0.19697614312171938</v>
          </cell>
          <cell r="D8001">
            <v>0.56721985936164865</v>
          </cell>
        </row>
        <row r="8002">
          <cell r="C8002">
            <v>-0.23</v>
          </cell>
          <cell r="D8002">
            <v>0.46804990172386174</v>
          </cell>
        </row>
        <row r="8003">
          <cell r="C8003">
            <v>0.32970712780952449</v>
          </cell>
          <cell r="D8003">
            <v>8.5841029882431051E-3</v>
          </cell>
        </row>
        <row r="8004">
          <cell r="C8004">
            <v>-0.14000000000000001</v>
          </cell>
          <cell r="D8004">
            <v>0.67453772425651548</v>
          </cell>
        </row>
        <row r="8005">
          <cell r="C8005">
            <v>-0.27500000000000002</v>
          </cell>
          <cell r="D8005">
            <v>-0.38500000000000001</v>
          </cell>
        </row>
        <row r="8006">
          <cell r="C8006">
            <v>-0.27500000000000002</v>
          </cell>
          <cell r="D8006">
            <v>-0.38500000000000001</v>
          </cell>
        </row>
        <row r="8007">
          <cell r="C8007">
            <v>-0.22</v>
          </cell>
          <cell r="D8007">
            <v>1.6359403729438784</v>
          </cell>
        </row>
        <row r="8008">
          <cell r="C8008">
            <v>0.66952793002128619</v>
          </cell>
          <cell r="D8008">
            <v>0.16012422442436222</v>
          </cell>
        </row>
        <row r="8009">
          <cell r="C8009">
            <v>0.51990700364112863</v>
          </cell>
          <cell r="D8009">
            <v>0.94133342504501338</v>
          </cell>
        </row>
        <row r="8010">
          <cell r="C8010">
            <v>-0.27500000000000002</v>
          </cell>
          <cell r="D8010">
            <v>-0.38500000000000001</v>
          </cell>
        </row>
        <row r="8011">
          <cell r="C8011">
            <v>-0.27500000000000002</v>
          </cell>
          <cell r="D8011">
            <v>-0.09</v>
          </cell>
        </row>
        <row r="8012">
          <cell r="C8012">
            <v>0.30075122714042668</v>
          </cell>
          <cell r="D8012">
            <v>2.501775324344635E-2</v>
          </cell>
        </row>
        <row r="8013">
          <cell r="C8013">
            <v>-0.26</v>
          </cell>
          <cell r="D8013">
            <v>8.7695637345314034E-2</v>
          </cell>
        </row>
        <row r="8014">
          <cell r="C8014">
            <v>-0.08</v>
          </cell>
          <cell r="D8014">
            <v>0.39294981360435488</v>
          </cell>
        </row>
        <row r="8015">
          <cell r="C8015">
            <v>0.4214013040065766</v>
          </cell>
          <cell r="D8015">
            <v>0</v>
          </cell>
        </row>
        <row r="8016">
          <cell r="C8016">
            <v>0.58055295348167446</v>
          </cell>
          <cell r="D8016">
            <v>1.0869730114936831</v>
          </cell>
        </row>
        <row r="8017">
          <cell r="C8017">
            <v>-0.27500000000000002</v>
          </cell>
          <cell r="D8017">
            <v>-0.15</v>
          </cell>
        </row>
        <row r="8018">
          <cell r="C8018">
            <v>-0.27500000000000002</v>
          </cell>
          <cell r="D8018">
            <v>-0.38500000000000001</v>
          </cell>
        </row>
        <row r="8019">
          <cell r="C8019">
            <v>0.34852417111396794</v>
          </cell>
          <cell r="D8019">
            <v>5.6634336709976201E-3</v>
          </cell>
        </row>
        <row r="8020">
          <cell r="C8020">
            <v>-0.27500000000000002</v>
          </cell>
          <cell r="D8020">
            <v>-0.38500000000000001</v>
          </cell>
        </row>
        <row r="8021">
          <cell r="C8021">
            <v>-0.27500000000000002</v>
          </cell>
          <cell r="D8021">
            <v>-0.38500000000000001</v>
          </cell>
        </row>
        <row r="8022">
          <cell r="C8022">
            <v>-0.13</v>
          </cell>
          <cell r="D8022">
            <v>3.4966132044792181E-2</v>
          </cell>
        </row>
        <row r="8023">
          <cell r="C8023">
            <v>-0.27500000000000002</v>
          </cell>
          <cell r="D8023">
            <v>-0.38500000000000001</v>
          </cell>
        </row>
        <row r="8024">
          <cell r="C8024">
            <v>-0.27500000000000002</v>
          </cell>
          <cell r="D8024">
            <v>-0.38500000000000001</v>
          </cell>
        </row>
        <row r="8025">
          <cell r="C8025">
            <v>-0.27500000000000002</v>
          </cell>
          <cell r="D8025">
            <v>0.58822558522224444</v>
          </cell>
        </row>
        <row r="8026">
          <cell r="C8026">
            <v>-0.27500000000000002</v>
          </cell>
          <cell r="D8026">
            <v>-0.27</v>
          </cell>
        </row>
        <row r="8027">
          <cell r="C8027">
            <v>-0.04</v>
          </cell>
          <cell r="D8027">
            <v>0.51762043833732596</v>
          </cell>
        </row>
        <row r="8028">
          <cell r="C8028">
            <v>0.4881344735622406</v>
          </cell>
          <cell r="D8028">
            <v>8.5266696453094504</v>
          </cell>
        </row>
        <row r="8029">
          <cell r="C8029">
            <v>-0.27500000000000002</v>
          </cell>
          <cell r="D8029">
            <v>2.1985794305801396</v>
          </cell>
        </row>
        <row r="8030">
          <cell r="C8030">
            <v>-0.27500000000000002</v>
          </cell>
          <cell r="D8030">
            <v>-0.21</v>
          </cell>
        </row>
        <row r="8031">
          <cell r="C8031">
            <v>-0.27500000000000002</v>
          </cell>
          <cell r="D8031">
            <v>-0.38500000000000001</v>
          </cell>
        </row>
        <row r="8032">
          <cell r="C8032">
            <v>-0.27500000000000002</v>
          </cell>
          <cell r="D8032">
            <v>-0.38500000000000001</v>
          </cell>
        </row>
        <row r="8033">
          <cell r="C8033">
            <v>1.0004267573356629</v>
          </cell>
          <cell r="D8033">
            <v>0.94705573320388803</v>
          </cell>
        </row>
        <row r="8034">
          <cell r="C8034">
            <v>0.38510913252830503</v>
          </cell>
          <cell r="D8034">
            <v>0.60104401707649247</v>
          </cell>
        </row>
        <row r="8035">
          <cell r="C8035">
            <v>-0.27500000000000002</v>
          </cell>
          <cell r="D8035">
            <v>-7.0000000000000007E-2</v>
          </cell>
        </row>
        <row r="8036">
          <cell r="C8036">
            <v>0.33226647973060619</v>
          </cell>
          <cell r="D8036">
            <v>0</v>
          </cell>
        </row>
        <row r="8037">
          <cell r="C8037">
            <v>-0.27500000000000002</v>
          </cell>
          <cell r="D8037">
            <v>-0.38500000000000001</v>
          </cell>
        </row>
        <row r="8038">
          <cell r="C8038">
            <v>-0.18</v>
          </cell>
          <cell r="D8038">
            <v>4.1130989789962763E-3</v>
          </cell>
        </row>
        <row r="8039">
          <cell r="C8039">
            <v>-0.27500000000000002</v>
          </cell>
          <cell r="D8039">
            <v>3.6264761209487912</v>
          </cell>
        </row>
        <row r="8040">
          <cell r="C8040">
            <v>-0.1</v>
          </cell>
          <cell r="D8040">
            <v>-0.08</v>
          </cell>
        </row>
        <row r="8041">
          <cell r="C8041">
            <v>-0.23</v>
          </cell>
          <cell r="D8041">
            <v>-0.15</v>
          </cell>
        </row>
        <row r="8042">
          <cell r="C8042">
            <v>-0.27500000000000002</v>
          </cell>
          <cell r="D8042">
            <v>-0.38500000000000001</v>
          </cell>
        </row>
        <row r="8043">
          <cell r="C8043">
            <v>-0.27500000000000002</v>
          </cell>
          <cell r="D8043">
            <v>-0.11</v>
          </cell>
        </row>
        <row r="8044">
          <cell r="C8044">
            <v>1.9684164762496947</v>
          </cell>
          <cell r="D8044">
            <v>1.076944673061371</v>
          </cell>
        </row>
        <row r="8045">
          <cell r="C8045">
            <v>0.54391741156578066</v>
          </cell>
          <cell r="D8045">
            <v>0</v>
          </cell>
        </row>
        <row r="8046">
          <cell r="C8046">
            <v>0.26298313736915591</v>
          </cell>
          <cell r="D8046">
            <v>0</v>
          </cell>
        </row>
        <row r="8047">
          <cell r="C8047">
            <v>-0.27500000000000002</v>
          </cell>
          <cell r="D8047">
            <v>-0.38500000000000001</v>
          </cell>
        </row>
        <row r="8048">
          <cell r="C8048">
            <v>-0.27500000000000002</v>
          </cell>
          <cell r="D8048">
            <v>-0.38500000000000001</v>
          </cell>
        </row>
        <row r="8049">
          <cell r="C8049">
            <v>0.36583549380302438</v>
          </cell>
          <cell r="D8049">
            <v>0</v>
          </cell>
        </row>
        <row r="8050">
          <cell r="C8050">
            <v>-0.27500000000000002</v>
          </cell>
          <cell r="D8050">
            <v>1.6911410689353947</v>
          </cell>
        </row>
        <row r="8051">
          <cell r="C8051">
            <v>-0.27500000000000002</v>
          </cell>
          <cell r="D8051">
            <v>-0.38500000000000001</v>
          </cell>
        </row>
        <row r="8052">
          <cell r="C8052">
            <v>-0.27500000000000002</v>
          </cell>
          <cell r="D8052">
            <v>-0.38500000000000001</v>
          </cell>
        </row>
        <row r="8053">
          <cell r="C8053">
            <v>-0.27500000000000002</v>
          </cell>
          <cell r="D8053">
            <v>-0.38500000000000001</v>
          </cell>
        </row>
        <row r="8054">
          <cell r="C8054">
            <v>-0.27500000000000002</v>
          </cell>
          <cell r="D8054">
            <v>-0.38500000000000001</v>
          </cell>
        </row>
        <row r="8055">
          <cell r="C8055">
            <v>-0.27500000000000002</v>
          </cell>
          <cell r="D8055">
            <v>-0.38500000000000001</v>
          </cell>
        </row>
        <row r="8056">
          <cell r="C8056">
            <v>-0.27500000000000002</v>
          </cell>
          <cell r="D8056">
            <v>-0.24</v>
          </cell>
        </row>
        <row r="8057">
          <cell r="C8057">
            <v>0.62843789458274835</v>
          </cell>
          <cell r="D8057">
            <v>3.7203942537307739</v>
          </cell>
        </row>
        <row r="8058">
          <cell r="C8058">
            <v>-0.27500000000000002</v>
          </cell>
          <cell r="D8058">
            <v>-7.0000000000000007E-2</v>
          </cell>
        </row>
        <row r="8059">
          <cell r="C8059">
            <v>-0.02</v>
          </cell>
          <cell r="D8059">
            <v>0.95268679857254024</v>
          </cell>
        </row>
        <row r="8060">
          <cell r="C8060">
            <v>-0.27500000000000002</v>
          </cell>
          <cell r="D8060">
            <v>-0.38500000000000001</v>
          </cell>
        </row>
        <row r="8061">
          <cell r="C8061">
            <v>-0.27500000000000002</v>
          </cell>
          <cell r="D8061">
            <v>-0.38500000000000001</v>
          </cell>
        </row>
        <row r="8062">
          <cell r="C8062">
            <v>0.38643479943275449</v>
          </cell>
          <cell r="D8062">
            <v>0</v>
          </cell>
        </row>
        <row r="8063">
          <cell r="C8063">
            <v>-0.02</v>
          </cell>
          <cell r="D8063">
            <v>0</v>
          </cell>
        </row>
        <row r="8064">
          <cell r="C8064">
            <v>-0.27500000000000002</v>
          </cell>
          <cell r="D8064">
            <v>-0.38500000000000001</v>
          </cell>
        </row>
        <row r="8065">
          <cell r="C8065">
            <v>0.76992791891098045</v>
          </cell>
          <cell r="D8065">
            <v>0</v>
          </cell>
        </row>
        <row r="8066">
          <cell r="C8066">
            <v>-0.27500000000000002</v>
          </cell>
          <cell r="D8066">
            <v>-0.38500000000000001</v>
          </cell>
        </row>
        <row r="8067">
          <cell r="C8067">
            <v>-0.27500000000000002</v>
          </cell>
          <cell r="D8067">
            <v>-0.38500000000000001</v>
          </cell>
        </row>
        <row r="8068">
          <cell r="C8068">
            <v>-0.27500000000000002</v>
          </cell>
          <cell r="D8068">
            <v>-0.38500000000000001</v>
          </cell>
        </row>
        <row r="8069">
          <cell r="C8069">
            <v>-0.27500000000000002</v>
          </cell>
          <cell r="D8069">
            <v>-0.38500000000000001</v>
          </cell>
        </row>
        <row r="8070">
          <cell r="C8070">
            <v>0.6371044337749483</v>
          </cell>
          <cell r="D8070">
            <v>0.78348196744918841</v>
          </cell>
        </row>
        <row r="8071">
          <cell r="C8071">
            <v>-0.27500000000000002</v>
          </cell>
          <cell r="D8071">
            <v>-0.38500000000000001</v>
          </cell>
        </row>
        <row r="8072">
          <cell r="C8072">
            <v>-0.22</v>
          </cell>
          <cell r="D8072">
            <v>-0.23</v>
          </cell>
        </row>
        <row r="8073">
          <cell r="C8073">
            <v>-0.21</v>
          </cell>
          <cell r="D8073">
            <v>0</v>
          </cell>
        </row>
        <row r="8074">
          <cell r="C8074">
            <v>-0.06</v>
          </cell>
          <cell r="D8074">
            <v>0.31446241736412051</v>
          </cell>
        </row>
        <row r="8075">
          <cell r="C8075">
            <v>-0.27500000000000002</v>
          </cell>
          <cell r="D8075">
            <v>-0.38500000000000001</v>
          </cell>
        </row>
        <row r="8076">
          <cell r="C8076">
            <v>-0.2</v>
          </cell>
          <cell r="D8076">
            <v>2.8145888447761541E-2</v>
          </cell>
        </row>
        <row r="8077">
          <cell r="C8077">
            <v>-0.27500000000000002</v>
          </cell>
          <cell r="D8077">
            <v>-0.14000000000000001</v>
          </cell>
        </row>
        <row r="8078">
          <cell r="C8078">
            <v>-0.24</v>
          </cell>
          <cell r="D8078">
            <v>2.5705829262733459E-2</v>
          </cell>
        </row>
        <row r="8079">
          <cell r="C8079">
            <v>-0.03</v>
          </cell>
          <cell r="D8079">
            <v>0.31935411095619204</v>
          </cell>
        </row>
        <row r="8080">
          <cell r="C8080">
            <v>0.52083783745765688</v>
          </cell>
          <cell r="D8080">
            <v>9.0784132480621334E-4</v>
          </cell>
        </row>
        <row r="8081">
          <cell r="C8081">
            <v>0.37735249400138848</v>
          </cell>
          <cell r="D8081">
            <v>1.8316295742988587E-2</v>
          </cell>
        </row>
        <row r="8082">
          <cell r="C8082">
            <v>1.2929485440254214</v>
          </cell>
          <cell r="D8082">
            <v>0.29054782986640926</v>
          </cell>
        </row>
        <row r="8083">
          <cell r="C8083">
            <v>0.82414313554763807</v>
          </cell>
          <cell r="D8083">
            <v>1.6928323149681093</v>
          </cell>
        </row>
        <row r="8084">
          <cell r="C8084">
            <v>-0.17</v>
          </cell>
          <cell r="D8084">
            <v>0.1227445065975189</v>
          </cell>
        </row>
        <row r="8085">
          <cell r="C8085">
            <v>-0.27500000000000002</v>
          </cell>
          <cell r="D8085">
            <v>-0.27</v>
          </cell>
        </row>
        <row r="8086">
          <cell r="C8086">
            <v>-0.03</v>
          </cell>
          <cell r="D8086">
            <v>0</v>
          </cell>
        </row>
        <row r="8087">
          <cell r="C8087">
            <v>0.35001520514488227</v>
          </cell>
          <cell r="D8087">
            <v>0</v>
          </cell>
        </row>
        <row r="8088">
          <cell r="C8088">
            <v>1.8764099717140197</v>
          </cell>
          <cell r="D8088">
            <v>0.85152362585067776</v>
          </cell>
        </row>
        <row r="8089">
          <cell r="C8089">
            <v>0.33435106873512266</v>
          </cell>
          <cell r="D8089">
            <v>0</v>
          </cell>
        </row>
        <row r="8090">
          <cell r="C8090">
            <v>-0.01</v>
          </cell>
          <cell r="D8090">
            <v>0</v>
          </cell>
        </row>
        <row r="8091">
          <cell r="C8091">
            <v>0.31303278803825385</v>
          </cell>
          <cell r="D8091">
            <v>0.31575172543525698</v>
          </cell>
        </row>
        <row r="8092">
          <cell r="C8092">
            <v>-7.0000000000000007E-2</v>
          </cell>
          <cell r="D8092">
            <v>-0.18</v>
          </cell>
        </row>
        <row r="8093">
          <cell r="C8093">
            <v>-0.27500000000000002</v>
          </cell>
          <cell r="D8093">
            <v>-0.38500000000000001</v>
          </cell>
        </row>
        <row r="8094">
          <cell r="C8094">
            <v>-0.27500000000000002</v>
          </cell>
          <cell r="D8094">
            <v>-0.38500000000000001</v>
          </cell>
        </row>
        <row r="8095">
          <cell r="C8095">
            <v>-0.27500000000000002</v>
          </cell>
          <cell r="D8095">
            <v>-7.0000000000000007E-2</v>
          </cell>
        </row>
        <row r="8096">
          <cell r="C8096">
            <v>-0.27500000000000002</v>
          </cell>
          <cell r="D8096">
            <v>-0.1</v>
          </cell>
        </row>
        <row r="8097">
          <cell r="C8097">
            <v>-0.27500000000000002</v>
          </cell>
          <cell r="D8097">
            <v>-0.38500000000000001</v>
          </cell>
        </row>
        <row r="8098">
          <cell r="C8098">
            <v>-0.27500000000000002</v>
          </cell>
          <cell r="D8098">
            <v>-0.38500000000000001</v>
          </cell>
        </row>
        <row r="8099">
          <cell r="C8099">
            <v>-0.27500000000000002</v>
          </cell>
          <cell r="D8099">
            <v>-0.38500000000000001</v>
          </cell>
        </row>
        <row r="8100">
          <cell r="C8100">
            <v>-0.27500000000000002</v>
          </cell>
          <cell r="D8100">
            <v>-0.01</v>
          </cell>
        </row>
        <row r="8101">
          <cell r="C8101">
            <v>-0.27500000000000002</v>
          </cell>
          <cell r="D8101">
            <v>-0.38500000000000001</v>
          </cell>
        </row>
        <row r="8102">
          <cell r="C8102">
            <v>-0.27500000000000002</v>
          </cell>
          <cell r="D8102">
            <v>-0.38500000000000001</v>
          </cell>
        </row>
        <row r="8103">
          <cell r="C8103">
            <v>0.57514011263847353</v>
          </cell>
          <cell r="D8103">
            <v>1.3157573342323308</v>
          </cell>
        </row>
        <row r="8104">
          <cell r="C8104">
            <v>-0.27500000000000002</v>
          </cell>
          <cell r="D8104">
            <v>-0.38500000000000001</v>
          </cell>
        </row>
        <row r="8105">
          <cell r="C8105">
            <v>-0.27500000000000002</v>
          </cell>
          <cell r="D8105">
            <v>-0.21</v>
          </cell>
        </row>
        <row r="8106">
          <cell r="C8106">
            <v>0.63977352976799029</v>
          </cell>
          <cell r="D8106">
            <v>0</v>
          </cell>
        </row>
        <row r="8107">
          <cell r="C8107">
            <v>-0.27500000000000002</v>
          </cell>
          <cell r="D8107">
            <v>-0.01</v>
          </cell>
        </row>
        <row r="8108">
          <cell r="C8108">
            <v>-0.03</v>
          </cell>
          <cell r="D8108">
            <v>0</v>
          </cell>
        </row>
        <row r="8109">
          <cell r="C8109">
            <v>-0.27500000000000002</v>
          </cell>
          <cell r="D8109">
            <v>-0.38500000000000001</v>
          </cell>
        </row>
        <row r="8110">
          <cell r="C8110">
            <v>0.44387223124504094</v>
          </cell>
          <cell r="D8110">
            <v>0</v>
          </cell>
        </row>
        <row r="8111">
          <cell r="C8111">
            <v>-0.27500000000000002</v>
          </cell>
          <cell r="D8111">
            <v>-0.38500000000000001</v>
          </cell>
        </row>
        <row r="8112">
          <cell r="C8112">
            <v>-0.27500000000000002</v>
          </cell>
          <cell r="D8112">
            <v>-0.21</v>
          </cell>
        </row>
        <row r="8113">
          <cell r="C8113">
            <v>-0.27500000000000002</v>
          </cell>
          <cell r="D8113">
            <v>-0.38500000000000001</v>
          </cell>
        </row>
        <row r="8114">
          <cell r="C8114">
            <v>0.33268634676933295</v>
          </cell>
          <cell r="D8114">
            <v>0</v>
          </cell>
        </row>
        <row r="8115">
          <cell r="C8115">
            <v>-0.27500000000000002</v>
          </cell>
          <cell r="D8115">
            <v>1.2452034354209904</v>
          </cell>
        </row>
        <row r="8116">
          <cell r="C8116">
            <v>-0.27500000000000002</v>
          </cell>
          <cell r="D8116">
            <v>-0.38500000000000001</v>
          </cell>
        </row>
        <row r="8117">
          <cell r="C8117">
            <v>0</v>
          </cell>
          <cell r="D8117">
            <v>0.93713756799697867</v>
          </cell>
        </row>
        <row r="8118">
          <cell r="C8118">
            <v>-0.22</v>
          </cell>
          <cell r="D8118">
            <v>0</v>
          </cell>
        </row>
        <row r="8119">
          <cell r="C8119">
            <v>-0.27500000000000002</v>
          </cell>
          <cell r="D8119">
            <v>-0.38500000000000001</v>
          </cell>
        </row>
        <row r="8120">
          <cell r="C8120">
            <v>0.64202143549919144</v>
          </cell>
          <cell r="D8120">
            <v>0.51852412819862359</v>
          </cell>
        </row>
        <row r="8121">
          <cell r="C8121">
            <v>-0.27</v>
          </cell>
          <cell r="D8121">
            <v>0.70025500059127821</v>
          </cell>
        </row>
        <row r="8122">
          <cell r="C8122">
            <v>-0.27500000000000002</v>
          </cell>
          <cell r="D8122">
            <v>-0.38500000000000001</v>
          </cell>
        </row>
        <row r="8123">
          <cell r="C8123">
            <v>-0.27500000000000002</v>
          </cell>
          <cell r="D8123">
            <v>-0.38500000000000001</v>
          </cell>
        </row>
        <row r="8124">
          <cell r="C8124">
            <v>-0.27500000000000002</v>
          </cell>
          <cell r="D8124">
            <v>-0.38500000000000001</v>
          </cell>
        </row>
        <row r="8125">
          <cell r="C8125">
            <v>-0.25</v>
          </cell>
          <cell r="D8125">
            <v>4.6220812201499942E-2</v>
          </cell>
        </row>
        <row r="8126">
          <cell r="C8126">
            <v>-0.27500000000000002</v>
          </cell>
          <cell r="D8126">
            <v>-0.38500000000000001</v>
          </cell>
        </row>
        <row r="8127">
          <cell r="C8127">
            <v>-0.27500000000000002</v>
          </cell>
          <cell r="D8127">
            <v>-0.38500000000000001</v>
          </cell>
        </row>
        <row r="8128">
          <cell r="C8128">
            <v>-0.27500000000000002</v>
          </cell>
          <cell r="D8128">
            <v>-0.38500000000000001</v>
          </cell>
        </row>
        <row r="8129">
          <cell r="C8129">
            <v>-0.27500000000000002</v>
          </cell>
          <cell r="D8129">
            <v>-0.11</v>
          </cell>
        </row>
        <row r="8130">
          <cell r="C8130">
            <v>-0.27500000000000002</v>
          </cell>
          <cell r="D8130">
            <v>-0.01</v>
          </cell>
        </row>
        <row r="8131">
          <cell r="C8131">
            <v>1.1233255267143252</v>
          </cell>
          <cell r="D8131">
            <v>0.92153760194778456</v>
          </cell>
        </row>
        <row r="8132">
          <cell r="C8132">
            <v>-0.27500000000000002</v>
          </cell>
          <cell r="D8132">
            <v>-0.15</v>
          </cell>
        </row>
        <row r="8133">
          <cell r="C8133">
            <v>0.66121880412101763</v>
          </cell>
          <cell r="D8133">
            <v>0</v>
          </cell>
        </row>
        <row r="8134">
          <cell r="C8134">
            <v>-0.27500000000000002</v>
          </cell>
          <cell r="D8134">
            <v>-0.38500000000000001</v>
          </cell>
        </row>
        <row r="8135">
          <cell r="C8135">
            <v>0.77531348466873173</v>
          </cell>
          <cell r="D8135">
            <v>0.23648884892463681</v>
          </cell>
        </row>
        <row r="8136">
          <cell r="C8136">
            <v>-0.19</v>
          </cell>
          <cell r="D8136">
            <v>0</v>
          </cell>
        </row>
        <row r="8137">
          <cell r="C8137">
            <v>1.7976412892341613</v>
          </cell>
          <cell r="D8137">
            <v>4.718034505844118</v>
          </cell>
        </row>
        <row r="8138">
          <cell r="C8138">
            <v>-0.27500000000000002</v>
          </cell>
          <cell r="D8138">
            <v>-0.38500000000000001</v>
          </cell>
        </row>
        <row r="8139">
          <cell r="C8139">
            <v>-0.27500000000000002</v>
          </cell>
          <cell r="D8139">
            <v>-0.38500000000000001</v>
          </cell>
        </row>
        <row r="8140">
          <cell r="C8140">
            <v>0.58286290764808657</v>
          </cell>
          <cell r="D8140">
            <v>0</v>
          </cell>
        </row>
        <row r="8141">
          <cell r="C8141">
            <v>0.29000294804573057</v>
          </cell>
          <cell r="D8141">
            <v>0</v>
          </cell>
        </row>
        <row r="8142">
          <cell r="C8142">
            <v>0.61348637938499473</v>
          </cell>
          <cell r="D8142">
            <v>1.4851310849189756E-2</v>
          </cell>
        </row>
        <row r="8143">
          <cell r="C8143">
            <v>-0.27500000000000002</v>
          </cell>
          <cell r="D8143">
            <v>-0.38500000000000001</v>
          </cell>
        </row>
        <row r="8144">
          <cell r="C8144">
            <v>-0.18</v>
          </cell>
          <cell r="D8144">
            <v>0.21760324835777287</v>
          </cell>
        </row>
        <row r="8145">
          <cell r="C8145">
            <v>-0.27500000000000002</v>
          </cell>
          <cell r="D8145">
            <v>-0.01</v>
          </cell>
        </row>
        <row r="8146">
          <cell r="C8146">
            <v>-0.27500000000000002</v>
          </cell>
          <cell r="D8146">
            <v>-0.38500000000000001</v>
          </cell>
        </row>
        <row r="8147">
          <cell r="C8147">
            <v>0</v>
          </cell>
          <cell r="D8147">
            <v>0.54859209656715391</v>
          </cell>
        </row>
        <row r="8148">
          <cell r="C8148">
            <v>-0.27500000000000002</v>
          </cell>
          <cell r="D8148">
            <v>-0.38500000000000001</v>
          </cell>
        </row>
        <row r="8149">
          <cell r="C8149">
            <v>-0.27500000000000002</v>
          </cell>
          <cell r="D8149">
            <v>-0.38500000000000001</v>
          </cell>
        </row>
        <row r="8150">
          <cell r="C8150">
            <v>-0.27500000000000002</v>
          </cell>
          <cell r="D8150">
            <v>-0.16</v>
          </cell>
        </row>
        <row r="8151">
          <cell r="C8151">
            <v>-0.27500000000000002</v>
          </cell>
          <cell r="D8151">
            <v>-0.38500000000000001</v>
          </cell>
        </row>
        <row r="8152">
          <cell r="C8152">
            <v>0.34890527129173288</v>
          </cell>
          <cell r="D8152">
            <v>7.2156247496604931E-2</v>
          </cell>
        </row>
        <row r="8153">
          <cell r="C8153">
            <v>-0.27500000000000002</v>
          </cell>
          <cell r="D8153">
            <v>-0.38500000000000001</v>
          </cell>
        </row>
        <row r="8154">
          <cell r="C8154">
            <v>-0.19</v>
          </cell>
          <cell r="D8154">
            <v>-0.1</v>
          </cell>
        </row>
        <row r="8155">
          <cell r="C8155">
            <v>0.54084981083869954</v>
          </cell>
          <cell r="D8155">
            <v>0</v>
          </cell>
        </row>
        <row r="8156">
          <cell r="C8156">
            <v>0.33777175545692451</v>
          </cell>
          <cell r="D8156">
            <v>1.7473190188407897</v>
          </cell>
        </row>
        <row r="8157">
          <cell r="C8157">
            <v>-0.27500000000000002</v>
          </cell>
          <cell r="D8157">
            <v>-0.38500000000000001</v>
          </cell>
        </row>
        <row r="8158">
          <cell r="C8158">
            <v>0.41825804114341747</v>
          </cell>
          <cell r="D8158">
            <v>0</v>
          </cell>
        </row>
        <row r="8159">
          <cell r="C8159">
            <v>-0.27500000000000002</v>
          </cell>
          <cell r="D8159">
            <v>-0.38500000000000001</v>
          </cell>
        </row>
        <row r="8160">
          <cell r="C8160">
            <v>-0.27500000000000002</v>
          </cell>
          <cell r="D8160">
            <v>-0.38500000000000001</v>
          </cell>
        </row>
        <row r="8161">
          <cell r="C8161">
            <v>0.39751904606819155</v>
          </cell>
          <cell r="D8161">
            <v>0</v>
          </cell>
        </row>
        <row r="8162">
          <cell r="C8162">
            <v>-0.27500000000000002</v>
          </cell>
          <cell r="D8162">
            <v>-0.38500000000000001</v>
          </cell>
        </row>
        <row r="8163">
          <cell r="C8163">
            <v>0.38323851227760319</v>
          </cell>
          <cell r="D8163">
            <v>0</v>
          </cell>
        </row>
        <row r="8164">
          <cell r="C8164">
            <v>-0.19</v>
          </cell>
          <cell r="D8164">
            <v>0.56790096163749715</v>
          </cell>
        </row>
        <row r="8165">
          <cell r="C8165">
            <v>-0.08</v>
          </cell>
          <cell r="D8165">
            <v>3.0755683779716488E-2</v>
          </cell>
        </row>
        <row r="8166">
          <cell r="C8166">
            <v>-0.01</v>
          </cell>
          <cell r="D8166">
            <v>4.1549235582351678E-3</v>
          </cell>
        </row>
        <row r="8167">
          <cell r="C8167">
            <v>0.48139843344688404</v>
          </cell>
          <cell r="D8167">
            <v>0.96741009950637813</v>
          </cell>
        </row>
        <row r="8168">
          <cell r="C8168">
            <v>-0.27500000000000002</v>
          </cell>
          <cell r="D8168">
            <v>-0.38500000000000001</v>
          </cell>
        </row>
        <row r="8169">
          <cell r="C8169">
            <v>-0.27500000000000002</v>
          </cell>
          <cell r="D8169">
            <v>-0.38500000000000001</v>
          </cell>
        </row>
        <row r="8170">
          <cell r="C8170">
            <v>-0.27500000000000002</v>
          </cell>
          <cell r="D8170">
            <v>-0.38500000000000001</v>
          </cell>
        </row>
        <row r="8171">
          <cell r="C8171">
            <v>-0.27500000000000002</v>
          </cell>
          <cell r="D8171">
            <v>-0.38500000000000001</v>
          </cell>
        </row>
        <row r="8172">
          <cell r="C8172">
            <v>0.49659700989723199</v>
          </cell>
          <cell r="D8172">
            <v>0.97433830499649043</v>
          </cell>
        </row>
        <row r="8173">
          <cell r="C8173">
            <v>-0.15</v>
          </cell>
          <cell r="D8173">
            <v>0.18814721703529361</v>
          </cell>
        </row>
        <row r="8174">
          <cell r="C8174">
            <v>-0.27500000000000002</v>
          </cell>
          <cell r="D8174">
            <v>-0.38500000000000001</v>
          </cell>
        </row>
        <row r="8175">
          <cell r="C8175">
            <v>-0.27500000000000002</v>
          </cell>
          <cell r="D8175">
            <v>-0.38500000000000001</v>
          </cell>
        </row>
        <row r="8176">
          <cell r="C8176">
            <v>0.86087168455123897</v>
          </cell>
          <cell r="D8176">
            <v>0.82753390073776245</v>
          </cell>
        </row>
        <row r="8177">
          <cell r="C8177">
            <v>-0.27500000000000002</v>
          </cell>
          <cell r="D8177">
            <v>-0.38500000000000001</v>
          </cell>
        </row>
        <row r="8178">
          <cell r="C8178">
            <v>-0.14000000000000001</v>
          </cell>
          <cell r="D8178">
            <v>4.3901917338371288E-2</v>
          </cell>
        </row>
        <row r="8179">
          <cell r="C8179">
            <v>0.46568451523780818</v>
          </cell>
          <cell r="D8179">
            <v>0</v>
          </cell>
        </row>
        <row r="8180">
          <cell r="C8180">
            <v>-0.27500000000000002</v>
          </cell>
          <cell r="D8180">
            <v>-0.38500000000000001</v>
          </cell>
        </row>
        <row r="8181">
          <cell r="C8181">
            <v>0.40689987540245054</v>
          </cell>
          <cell r="D8181">
            <v>0</v>
          </cell>
        </row>
        <row r="8182">
          <cell r="C8182">
            <v>-0.26</v>
          </cell>
          <cell r="D8182">
            <v>0</v>
          </cell>
        </row>
        <row r="8183">
          <cell r="C8183">
            <v>-0.27500000000000002</v>
          </cell>
          <cell r="D8183">
            <v>-0.38500000000000001</v>
          </cell>
        </row>
        <row r="8184">
          <cell r="C8184">
            <v>0.51416867375373843</v>
          </cell>
          <cell r="D8184">
            <v>0.44500947594642648</v>
          </cell>
        </row>
        <row r="8185">
          <cell r="C8185">
            <v>-0.27500000000000002</v>
          </cell>
          <cell r="D8185">
            <v>-0.38500000000000001</v>
          </cell>
        </row>
        <row r="8186">
          <cell r="C8186">
            <v>2.0483072519302365</v>
          </cell>
          <cell r="D8186">
            <v>0.46025565266609192</v>
          </cell>
        </row>
        <row r="8187">
          <cell r="C8187">
            <v>0.19303818345069887</v>
          </cell>
          <cell r="D8187">
            <v>0</v>
          </cell>
        </row>
        <row r="8188">
          <cell r="C8188">
            <v>-0.27500000000000002</v>
          </cell>
          <cell r="D8188">
            <v>-0.38500000000000001</v>
          </cell>
        </row>
        <row r="8189">
          <cell r="C8189">
            <v>-0.27500000000000002</v>
          </cell>
          <cell r="D8189">
            <v>-0.38500000000000001</v>
          </cell>
        </row>
        <row r="8190">
          <cell r="C8190">
            <v>-0.27500000000000002</v>
          </cell>
          <cell r="D8190">
            <v>-0.38500000000000001</v>
          </cell>
        </row>
        <row r="8191">
          <cell r="C8191">
            <v>0.4711364924907685</v>
          </cell>
          <cell r="D8191">
            <v>0</v>
          </cell>
        </row>
        <row r="8192">
          <cell r="C8192">
            <v>0.36539285778999331</v>
          </cell>
          <cell r="D8192">
            <v>1.0876089334487915E-3</v>
          </cell>
        </row>
        <row r="8193">
          <cell r="C8193">
            <v>-0.27500000000000002</v>
          </cell>
          <cell r="D8193">
            <v>-0.38500000000000001</v>
          </cell>
        </row>
        <row r="8194">
          <cell r="C8194">
            <v>-0.27500000000000002</v>
          </cell>
          <cell r="D8194">
            <v>1.4424419283866887</v>
          </cell>
        </row>
        <row r="8195">
          <cell r="C8195">
            <v>-0.27500000000000002</v>
          </cell>
          <cell r="D8195">
            <v>-0.27</v>
          </cell>
        </row>
        <row r="8196">
          <cell r="C8196">
            <v>-0.04</v>
          </cell>
          <cell r="D8196">
            <v>0</v>
          </cell>
        </row>
        <row r="8197">
          <cell r="C8197">
            <v>-0.27500000000000002</v>
          </cell>
          <cell r="D8197">
            <v>-0.38500000000000001</v>
          </cell>
        </row>
        <row r="8198">
          <cell r="C8198">
            <v>-0.27500000000000002</v>
          </cell>
          <cell r="D8198">
            <v>-0.01</v>
          </cell>
        </row>
        <row r="8199">
          <cell r="C8199">
            <v>-0.04</v>
          </cell>
          <cell r="D8199">
            <v>0</v>
          </cell>
        </row>
        <row r="8200">
          <cell r="C8200">
            <v>-0.27500000000000002</v>
          </cell>
          <cell r="D8200">
            <v>-0.38500000000000001</v>
          </cell>
        </row>
        <row r="8201">
          <cell r="C8201">
            <v>0.47495134472846978</v>
          </cell>
          <cell r="D8201">
            <v>0</v>
          </cell>
        </row>
        <row r="8202">
          <cell r="C8202">
            <v>-0.27500000000000002</v>
          </cell>
          <cell r="D8202">
            <v>-0.11</v>
          </cell>
        </row>
        <row r="8203">
          <cell r="C8203">
            <v>-0.27500000000000002</v>
          </cell>
          <cell r="D8203">
            <v>0</v>
          </cell>
        </row>
        <row r="8204">
          <cell r="C8204">
            <v>-0.27500000000000002</v>
          </cell>
          <cell r="D8204">
            <v>-0.38500000000000001</v>
          </cell>
        </row>
        <row r="8205">
          <cell r="C8205">
            <v>0.4290452420711518</v>
          </cell>
          <cell r="D8205">
            <v>1.9364062070846555</v>
          </cell>
        </row>
        <row r="8206">
          <cell r="C8206">
            <v>0.39192447066307079</v>
          </cell>
          <cell r="D8206">
            <v>0</v>
          </cell>
        </row>
        <row r="8207">
          <cell r="C8207">
            <v>-0.27500000000000002</v>
          </cell>
          <cell r="D8207">
            <v>1.4776578545570372E-2</v>
          </cell>
        </row>
        <row r="8208">
          <cell r="C8208">
            <v>0.6571613609790804</v>
          </cell>
          <cell r="D8208">
            <v>0</v>
          </cell>
        </row>
        <row r="8209">
          <cell r="C8209">
            <v>1.7922744870185852</v>
          </cell>
          <cell r="D8209">
            <v>1.5851691603660585</v>
          </cell>
        </row>
        <row r="8210">
          <cell r="C8210">
            <v>0.60800322890281688</v>
          </cell>
          <cell r="D8210">
            <v>2.8871956467628478E-2</v>
          </cell>
        </row>
        <row r="8211">
          <cell r="C8211">
            <v>0.62738110423088078</v>
          </cell>
          <cell r="D8211">
            <v>0.61232311129570005</v>
          </cell>
        </row>
        <row r="8212">
          <cell r="C8212">
            <v>-0.27500000000000002</v>
          </cell>
          <cell r="D8212">
            <v>-0.38500000000000001</v>
          </cell>
        </row>
        <row r="8213">
          <cell r="C8213">
            <v>-0.27500000000000002</v>
          </cell>
          <cell r="D8213">
            <v>-0.08</v>
          </cell>
        </row>
        <row r="8214">
          <cell r="C8214">
            <v>-0.03</v>
          </cell>
          <cell r="D8214">
            <v>-0.21</v>
          </cell>
        </row>
        <row r="8215">
          <cell r="C8215">
            <v>0.33041155934333799</v>
          </cell>
          <cell r="D8215">
            <v>0.51086437106132498</v>
          </cell>
        </row>
        <row r="8216">
          <cell r="C8216">
            <v>-0.16</v>
          </cell>
          <cell r="D8216">
            <v>1.8836001515388487</v>
          </cell>
        </row>
        <row r="8217">
          <cell r="C8217">
            <v>-0.27500000000000002</v>
          </cell>
          <cell r="D8217">
            <v>-0.13</v>
          </cell>
        </row>
        <row r="8218">
          <cell r="C8218">
            <v>-0.27500000000000002</v>
          </cell>
          <cell r="D8218">
            <v>-0.38500000000000001</v>
          </cell>
        </row>
        <row r="8219">
          <cell r="C8219">
            <v>-0.02</v>
          </cell>
          <cell r="D8219">
            <v>0</v>
          </cell>
        </row>
        <row r="8220">
          <cell r="C8220">
            <v>-0.27500000000000002</v>
          </cell>
          <cell r="D8220">
            <v>-0.38500000000000001</v>
          </cell>
        </row>
        <row r="8221">
          <cell r="C8221">
            <v>2.370977520942688</v>
          </cell>
          <cell r="D8221">
            <v>5.1625030994415297</v>
          </cell>
        </row>
        <row r="8222">
          <cell r="C8222">
            <v>0.60700884461402904</v>
          </cell>
          <cell r="D8222">
            <v>0</v>
          </cell>
        </row>
        <row r="8223">
          <cell r="C8223">
            <v>-0.17</v>
          </cell>
          <cell r="D8223">
            <v>2.1346833467483526</v>
          </cell>
        </row>
        <row r="8224">
          <cell r="C8224">
            <v>-0.27500000000000002</v>
          </cell>
          <cell r="D8224">
            <v>-0.38500000000000001</v>
          </cell>
        </row>
        <row r="8225">
          <cell r="C8225">
            <v>-0.27500000000000002</v>
          </cell>
          <cell r="D8225">
            <v>-0.38500000000000001</v>
          </cell>
        </row>
        <row r="8226">
          <cell r="C8226">
            <v>-0.23</v>
          </cell>
          <cell r="D8226">
            <v>-0.24</v>
          </cell>
        </row>
        <row r="8227">
          <cell r="C8227">
            <v>-7.0000000000000007E-2</v>
          </cell>
          <cell r="D8227">
            <v>-0.26</v>
          </cell>
        </row>
        <row r="8228">
          <cell r="C8228">
            <v>-0.04</v>
          </cell>
          <cell r="D8228">
            <v>-0.22</v>
          </cell>
        </row>
        <row r="8229">
          <cell r="C8229">
            <v>-0.27500000000000002</v>
          </cell>
          <cell r="D8229">
            <v>-0.23</v>
          </cell>
        </row>
        <row r="8230">
          <cell r="C8230">
            <v>0.65963963866233821</v>
          </cell>
          <cell r="D8230">
            <v>0</v>
          </cell>
        </row>
        <row r="8231">
          <cell r="C8231">
            <v>-0.27500000000000002</v>
          </cell>
          <cell r="D8231">
            <v>-0.38500000000000001</v>
          </cell>
        </row>
        <row r="8232">
          <cell r="C8232">
            <v>-0.11</v>
          </cell>
          <cell r="D8232">
            <v>8.0232486128807096E-2</v>
          </cell>
        </row>
        <row r="8233">
          <cell r="C8233">
            <v>0.41874640583992007</v>
          </cell>
          <cell r="D8233">
            <v>0</v>
          </cell>
        </row>
        <row r="8234">
          <cell r="C8234">
            <v>-0.27500000000000002</v>
          </cell>
          <cell r="D8234">
            <v>-0.38500000000000001</v>
          </cell>
        </row>
        <row r="8235">
          <cell r="C8235">
            <v>-0.27500000000000002</v>
          </cell>
          <cell r="D8235">
            <v>-0.38500000000000001</v>
          </cell>
        </row>
        <row r="8236">
          <cell r="C8236">
            <v>-0.27500000000000002</v>
          </cell>
          <cell r="D8236">
            <v>-0.38500000000000001</v>
          </cell>
        </row>
        <row r="8237">
          <cell r="C8237">
            <v>-0.27500000000000002</v>
          </cell>
          <cell r="D8237">
            <v>-0.38500000000000001</v>
          </cell>
        </row>
        <row r="8238">
          <cell r="C8238">
            <v>-0.27500000000000002</v>
          </cell>
          <cell r="D8238">
            <v>-0.38500000000000001</v>
          </cell>
        </row>
        <row r="8239">
          <cell r="C8239">
            <v>-0.27500000000000002</v>
          </cell>
          <cell r="D8239">
            <v>-0.38500000000000001</v>
          </cell>
        </row>
        <row r="8240">
          <cell r="C8240">
            <v>-0.27500000000000002</v>
          </cell>
          <cell r="D8240">
            <v>-0.38500000000000001</v>
          </cell>
        </row>
        <row r="8241">
          <cell r="C8241">
            <v>0.66056316494941714</v>
          </cell>
          <cell r="D8241">
            <v>0.33899827599525456</v>
          </cell>
        </row>
        <row r="8242">
          <cell r="C8242">
            <v>-0.27500000000000002</v>
          </cell>
          <cell r="D8242">
            <v>-0.38500000000000001</v>
          </cell>
        </row>
        <row r="8243">
          <cell r="C8243">
            <v>-0.26</v>
          </cell>
          <cell r="D8243">
            <v>0.11176026463508604</v>
          </cell>
        </row>
        <row r="8244">
          <cell r="C8244">
            <v>-0.27500000000000002</v>
          </cell>
          <cell r="D8244">
            <v>-0.38500000000000001</v>
          </cell>
        </row>
        <row r="8245">
          <cell r="C8245">
            <v>0.30666394829750065</v>
          </cell>
          <cell r="D8245">
            <v>0.55916054844856256</v>
          </cell>
        </row>
        <row r="8246">
          <cell r="C8246">
            <v>-0.09</v>
          </cell>
          <cell r="D8246">
            <v>1.7789335131645203</v>
          </cell>
        </row>
        <row r="8247">
          <cell r="C8247">
            <v>0.4283295094966888</v>
          </cell>
          <cell r="D8247">
            <v>0</v>
          </cell>
        </row>
        <row r="8248">
          <cell r="C8248">
            <v>-0.27500000000000002</v>
          </cell>
          <cell r="D8248">
            <v>-0.38500000000000001</v>
          </cell>
        </row>
        <row r="8249">
          <cell r="C8249">
            <v>-0.27500000000000002</v>
          </cell>
          <cell r="D8249">
            <v>-0.38500000000000001</v>
          </cell>
        </row>
        <row r="8250">
          <cell r="C8250">
            <v>0</v>
          </cell>
          <cell r="D8250">
            <v>0</v>
          </cell>
        </row>
        <row r="8251">
          <cell r="C8251">
            <v>0.50973679423332197</v>
          </cell>
          <cell r="D8251">
            <v>9.8953992128372227E-3</v>
          </cell>
        </row>
        <row r="8252">
          <cell r="C8252">
            <v>-0.27500000000000002</v>
          </cell>
          <cell r="D8252">
            <v>-0.38500000000000001</v>
          </cell>
        </row>
        <row r="8253">
          <cell r="C8253">
            <v>-0.27500000000000002</v>
          </cell>
          <cell r="D8253">
            <v>-0.05</v>
          </cell>
        </row>
        <row r="8254">
          <cell r="C8254">
            <v>0.16604905724525451</v>
          </cell>
          <cell r="D8254">
            <v>0</v>
          </cell>
        </row>
        <row r="8255">
          <cell r="C8255">
            <v>-0.27500000000000002</v>
          </cell>
          <cell r="D8255">
            <v>-0.09</v>
          </cell>
        </row>
        <row r="8256">
          <cell r="C8256">
            <v>-0.26</v>
          </cell>
          <cell r="D8256">
            <v>0.71949502229690587</v>
          </cell>
        </row>
        <row r="8257">
          <cell r="C8257">
            <v>-0.27500000000000002</v>
          </cell>
          <cell r="D8257">
            <v>-0.38500000000000001</v>
          </cell>
        </row>
        <row r="8258">
          <cell r="C8258">
            <v>-0.27500000000000002</v>
          </cell>
          <cell r="D8258">
            <v>0</v>
          </cell>
        </row>
        <row r="8259">
          <cell r="C8259">
            <v>-0.27500000000000002</v>
          </cell>
          <cell r="D8259">
            <v>-0.12</v>
          </cell>
        </row>
        <row r="8260">
          <cell r="C8260">
            <v>-0.27500000000000002</v>
          </cell>
          <cell r="D8260">
            <v>-0.38500000000000001</v>
          </cell>
        </row>
        <row r="8261">
          <cell r="C8261">
            <v>-0.21</v>
          </cell>
          <cell r="D8261">
            <v>0.11733871102333068</v>
          </cell>
        </row>
        <row r="8262">
          <cell r="C8262">
            <v>-0.26</v>
          </cell>
          <cell r="D8262">
            <v>0.21685863137245179</v>
          </cell>
        </row>
        <row r="8263">
          <cell r="C8263">
            <v>0.2562290251255035</v>
          </cell>
          <cell r="D8263">
            <v>0</v>
          </cell>
        </row>
        <row r="8264">
          <cell r="C8264">
            <v>-0.27500000000000002</v>
          </cell>
          <cell r="D8264">
            <v>-0.38500000000000001</v>
          </cell>
        </row>
        <row r="8265">
          <cell r="C8265">
            <v>1.0930934548377991</v>
          </cell>
          <cell r="D8265">
            <v>1.3201508879661559</v>
          </cell>
        </row>
        <row r="8266">
          <cell r="C8266">
            <v>0.47005026936531069</v>
          </cell>
          <cell r="D8266">
            <v>0.331513911485672</v>
          </cell>
        </row>
        <row r="8267">
          <cell r="C8267">
            <v>-0.27500000000000002</v>
          </cell>
          <cell r="D8267">
            <v>-0.38500000000000001</v>
          </cell>
        </row>
        <row r="8268">
          <cell r="C8268">
            <v>-0.27500000000000002</v>
          </cell>
          <cell r="D8268">
            <v>-0.38500000000000001</v>
          </cell>
        </row>
        <row r="8269">
          <cell r="C8269">
            <v>0.34574981331825261</v>
          </cell>
          <cell r="D8269">
            <v>0.85277205705642722</v>
          </cell>
        </row>
        <row r="8270">
          <cell r="C8270">
            <v>-0.27500000000000002</v>
          </cell>
          <cell r="D8270">
            <v>-0.38500000000000001</v>
          </cell>
        </row>
        <row r="8271">
          <cell r="C8271">
            <v>-0.27500000000000002</v>
          </cell>
          <cell r="D8271">
            <v>-0.38500000000000001</v>
          </cell>
        </row>
        <row r="8272">
          <cell r="C8272">
            <v>-0.21</v>
          </cell>
          <cell r="D8272">
            <v>0.10458155274391176</v>
          </cell>
        </row>
        <row r="8273">
          <cell r="C8273">
            <v>-0.27500000000000002</v>
          </cell>
          <cell r="D8273">
            <v>-0.38500000000000001</v>
          </cell>
        </row>
        <row r="8274">
          <cell r="C8274">
            <v>-0.27500000000000002</v>
          </cell>
          <cell r="D8274">
            <v>-0.38500000000000001</v>
          </cell>
        </row>
        <row r="8275">
          <cell r="C8275">
            <v>-0.27500000000000002</v>
          </cell>
          <cell r="D8275">
            <v>-0.38500000000000001</v>
          </cell>
        </row>
        <row r="8276">
          <cell r="C8276">
            <v>-0.26</v>
          </cell>
          <cell r="D8276">
            <v>0</v>
          </cell>
        </row>
        <row r="8277">
          <cell r="C8277">
            <v>-0.27500000000000002</v>
          </cell>
          <cell r="D8277">
            <v>-0.13</v>
          </cell>
        </row>
        <row r="8278">
          <cell r="C8278">
            <v>-0.19</v>
          </cell>
          <cell r="D8278">
            <v>0.85095766782760629</v>
          </cell>
        </row>
        <row r="8279">
          <cell r="C8279">
            <v>-0.27500000000000002</v>
          </cell>
          <cell r="D8279">
            <v>-0.38500000000000001</v>
          </cell>
        </row>
        <row r="8280">
          <cell r="C8280">
            <v>-0.27500000000000002</v>
          </cell>
          <cell r="D8280">
            <v>-0.38500000000000001</v>
          </cell>
        </row>
        <row r="8281">
          <cell r="C8281">
            <v>-0.14000000000000001</v>
          </cell>
          <cell r="D8281">
            <v>0</v>
          </cell>
        </row>
        <row r="8282">
          <cell r="C8282">
            <v>1.4507420659065249</v>
          </cell>
          <cell r="D8282">
            <v>0.24955818057060239</v>
          </cell>
        </row>
        <row r="8283">
          <cell r="C8283">
            <v>-0.27500000000000002</v>
          </cell>
          <cell r="D8283">
            <v>-0.38500000000000001</v>
          </cell>
        </row>
        <row r="8284">
          <cell r="C8284">
            <v>-0.11</v>
          </cell>
          <cell r="D8284">
            <v>0.40926995873451233</v>
          </cell>
        </row>
        <row r="8285">
          <cell r="C8285">
            <v>-0.27500000000000002</v>
          </cell>
          <cell r="D8285">
            <v>-0.13</v>
          </cell>
        </row>
        <row r="8286">
          <cell r="C8286">
            <v>0.54004670977592495</v>
          </cell>
          <cell r="D8286">
            <v>8.7443789839744573E-2</v>
          </cell>
        </row>
        <row r="8287">
          <cell r="C8287">
            <v>0.54788817763328546</v>
          </cell>
          <cell r="D8287">
            <v>0</v>
          </cell>
        </row>
        <row r="8288">
          <cell r="C8288">
            <v>0.64177204966545121</v>
          </cell>
          <cell r="D8288">
            <v>0</v>
          </cell>
        </row>
        <row r="8289">
          <cell r="C8289">
            <v>0.44143019318580623</v>
          </cell>
          <cell r="D8289">
            <v>0</v>
          </cell>
        </row>
        <row r="8290">
          <cell r="C8290">
            <v>-0.27500000000000002</v>
          </cell>
          <cell r="D8290">
            <v>-0.11</v>
          </cell>
        </row>
        <row r="8291">
          <cell r="C8291">
            <v>-0.18</v>
          </cell>
          <cell r="D8291">
            <v>2.0795187354087832E-2</v>
          </cell>
        </row>
        <row r="8292">
          <cell r="C8292">
            <v>-0.27500000000000002</v>
          </cell>
          <cell r="D8292">
            <v>7.4555102825164807</v>
          </cell>
        </row>
        <row r="8293">
          <cell r="C8293">
            <v>0.36370721459388744</v>
          </cell>
          <cell r="D8293">
            <v>1.2371769547462462E-2</v>
          </cell>
        </row>
        <row r="8294">
          <cell r="C8294">
            <v>7.654388844966889E-2</v>
          </cell>
          <cell r="D8294">
            <v>0.13710340857505801</v>
          </cell>
        </row>
        <row r="8295">
          <cell r="C8295">
            <v>-0.22</v>
          </cell>
          <cell r="D8295">
            <v>0</v>
          </cell>
        </row>
        <row r="8296">
          <cell r="C8296">
            <v>-0.1</v>
          </cell>
          <cell r="D8296">
            <v>-0.13</v>
          </cell>
        </row>
        <row r="8297">
          <cell r="C8297">
            <v>-0.27500000000000002</v>
          </cell>
          <cell r="D8297">
            <v>-0.38500000000000001</v>
          </cell>
        </row>
        <row r="8298">
          <cell r="C8298">
            <v>-0.09</v>
          </cell>
          <cell r="D8298">
            <v>-0.1</v>
          </cell>
        </row>
        <row r="8299">
          <cell r="C8299">
            <v>0.48915783762931819</v>
          </cell>
          <cell r="D8299">
            <v>0</v>
          </cell>
        </row>
        <row r="8300">
          <cell r="C8300">
            <v>-0.14000000000000001</v>
          </cell>
          <cell r="D8300">
            <v>0</v>
          </cell>
        </row>
        <row r="8301">
          <cell r="C8301">
            <v>-0.11</v>
          </cell>
          <cell r="D8301">
            <v>4.9463495612144484E-2</v>
          </cell>
        </row>
        <row r="8302">
          <cell r="C8302">
            <v>0.28266497254371648</v>
          </cell>
          <cell r="D8302">
            <v>0</v>
          </cell>
        </row>
        <row r="8303">
          <cell r="C8303">
            <v>-0.27500000000000002</v>
          </cell>
          <cell r="D8303">
            <v>-0.38500000000000001</v>
          </cell>
        </row>
        <row r="8304">
          <cell r="C8304">
            <v>0.7638899922370912</v>
          </cell>
          <cell r="D8304">
            <v>1.5719683051109319</v>
          </cell>
        </row>
        <row r="8305">
          <cell r="C8305">
            <v>0.43273499608039856</v>
          </cell>
          <cell r="D8305">
            <v>0</v>
          </cell>
        </row>
        <row r="8306">
          <cell r="C8306">
            <v>-0.09</v>
          </cell>
          <cell r="D8306">
            <v>6.7772117257118222E-2</v>
          </cell>
        </row>
        <row r="8307">
          <cell r="C8307">
            <v>-0.27500000000000002</v>
          </cell>
          <cell r="D8307">
            <v>-0.38500000000000001</v>
          </cell>
        </row>
        <row r="8308">
          <cell r="C8308">
            <v>-0.12</v>
          </cell>
          <cell r="D8308">
            <v>1.9648522138595581E-3</v>
          </cell>
        </row>
        <row r="8309">
          <cell r="C8309">
            <v>-0.27500000000000002</v>
          </cell>
          <cell r="D8309">
            <v>-0.38500000000000001</v>
          </cell>
        </row>
        <row r="8310">
          <cell r="C8310">
            <v>0.13894328474998471</v>
          </cell>
          <cell r="D8310">
            <v>0</v>
          </cell>
        </row>
        <row r="8311">
          <cell r="C8311">
            <v>0.50388049483299258</v>
          </cell>
          <cell r="D8311">
            <v>0.55010730624198922</v>
          </cell>
        </row>
        <row r="8312">
          <cell r="C8312">
            <v>0.2124999582767487</v>
          </cell>
          <cell r="D8312">
            <v>0</v>
          </cell>
        </row>
        <row r="8313">
          <cell r="C8313">
            <v>0.37101573348045336</v>
          </cell>
          <cell r="D8313">
            <v>0</v>
          </cell>
        </row>
        <row r="8314">
          <cell r="C8314">
            <v>-0.27500000000000002</v>
          </cell>
          <cell r="D8314">
            <v>1.4636216759681704</v>
          </cell>
        </row>
        <row r="8315">
          <cell r="C8315">
            <v>-0.27500000000000002</v>
          </cell>
          <cell r="D8315">
            <v>-0.03</v>
          </cell>
        </row>
        <row r="8316">
          <cell r="C8316">
            <v>-0.21</v>
          </cell>
          <cell r="D8316">
            <v>-7.0000000000000007E-2</v>
          </cell>
        </row>
        <row r="8317">
          <cell r="C8317">
            <v>-0.27500000000000002</v>
          </cell>
          <cell r="D8317">
            <v>-0.18</v>
          </cell>
        </row>
        <row r="8318">
          <cell r="C8318">
            <v>-0.27500000000000002</v>
          </cell>
          <cell r="D8318">
            <v>-0.38500000000000001</v>
          </cell>
        </row>
        <row r="8319">
          <cell r="C8319">
            <v>0.25018351674079897</v>
          </cell>
          <cell r="D8319">
            <v>0</v>
          </cell>
        </row>
        <row r="8320">
          <cell r="C8320">
            <v>-0.27500000000000002</v>
          </cell>
          <cell r="D8320">
            <v>-0.38500000000000001</v>
          </cell>
        </row>
        <row r="8321">
          <cell r="C8321">
            <v>-0.27500000000000002</v>
          </cell>
          <cell r="D8321">
            <v>-0.2</v>
          </cell>
        </row>
        <row r="8322">
          <cell r="C8322">
            <v>0.3775946676731109</v>
          </cell>
          <cell r="D8322">
            <v>0.12882673144340517</v>
          </cell>
        </row>
        <row r="8323">
          <cell r="C8323">
            <v>5.3774481296539305</v>
          </cell>
          <cell r="D8323">
            <v>3.0704741239547726</v>
          </cell>
        </row>
        <row r="8324">
          <cell r="C8324">
            <v>0.59679418206214907</v>
          </cell>
          <cell r="D8324">
            <v>4.3694010376930242E-2</v>
          </cell>
        </row>
        <row r="8325">
          <cell r="C8325">
            <v>-0.27500000000000002</v>
          </cell>
          <cell r="D8325">
            <v>-0.05</v>
          </cell>
        </row>
        <row r="8326">
          <cell r="C8326">
            <v>-0.27500000000000002</v>
          </cell>
          <cell r="D8326">
            <v>-0.16</v>
          </cell>
        </row>
        <row r="8327">
          <cell r="C8327">
            <v>0.40407078862190238</v>
          </cell>
          <cell r="D8327">
            <v>1.1221340298652651E-2</v>
          </cell>
        </row>
        <row r="8328">
          <cell r="C8328">
            <v>-0.27500000000000002</v>
          </cell>
          <cell r="D8328">
            <v>-0.38500000000000001</v>
          </cell>
        </row>
        <row r="8329">
          <cell r="C8329">
            <v>4.935472249984743</v>
          </cell>
          <cell r="D8329">
            <v>10.485168552398681</v>
          </cell>
        </row>
        <row r="8330">
          <cell r="C8330">
            <v>-0.27500000000000002</v>
          </cell>
          <cell r="D8330">
            <v>0.19091657996177672</v>
          </cell>
        </row>
        <row r="8331">
          <cell r="C8331">
            <v>0.58714590668678301</v>
          </cell>
          <cell r="D8331">
            <v>0</v>
          </cell>
        </row>
        <row r="8332">
          <cell r="C8332">
            <v>-0.27500000000000002</v>
          </cell>
          <cell r="D8332">
            <v>-0.38500000000000001</v>
          </cell>
        </row>
        <row r="8333">
          <cell r="C8333">
            <v>-0.27500000000000002</v>
          </cell>
          <cell r="D8333">
            <v>-0.38500000000000001</v>
          </cell>
        </row>
        <row r="8334">
          <cell r="C8334">
            <v>-0.27500000000000002</v>
          </cell>
          <cell r="D8334">
            <v>-0.38500000000000001</v>
          </cell>
        </row>
        <row r="8335">
          <cell r="C8335">
            <v>0.21671381592750555</v>
          </cell>
          <cell r="D8335">
            <v>6.1058267951011658E-2</v>
          </cell>
        </row>
        <row r="8336">
          <cell r="C8336">
            <v>-0.18</v>
          </cell>
          <cell r="D8336">
            <v>0</v>
          </cell>
        </row>
        <row r="8337">
          <cell r="C8337">
            <v>0.88398195505142207</v>
          </cell>
          <cell r="D8337">
            <v>0.65309236645698565</v>
          </cell>
        </row>
        <row r="8338">
          <cell r="C8338">
            <v>-0.27500000000000002</v>
          </cell>
          <cell r="D8338">
            <v>0.13202511668205261</v>
          </cell>
        </row>
        <row r="8339">
          <cell r="C8339">
            <v>-0.27500000000000002</v>
          </cell>
          <cell r="D8339">
            <v>-0.38500000000000001</v>
          </cell>
        </row>
        <row r="8340">
          <cell r="C8340">
            <v>0.40058136582374571</v>
          </cell>
          <cell r="D8340">
            <v>2.515037953853607E-2</v>
          </cell>
        </row>
        <row r="8341">
          <cell r="C8341">
            <v>0.45096399188041691</v>
          </cell>
          <cell r="D8341">
            <v>0</v>
          </cell>
        </row>
        <row r="8342">
          <cell r="C8342">
            <v>-0.27500000000000002</v>
          </cell>
          <cell r="D8342">
            <v>-0.38500000000000001</v>
          </cell>
        </row>
        <row r="8343">
          <cell r="C8343">
            <v>-0.27500000000000002</v>
          </cell>
          <cell r="D8343">
            <v>-0.22</v>
          </cell>
        </row>
        <row r="8344">
          <cell r="C8344">
            <v>0.34671093821525589</v>
          </cell>
          <cell r="D8344">
            <v>0.77496207952499407</v>
          </cell>
        </row>
        <row r="8345">
          <cell r="C8345">
            <v>-0.27500000000000002</v>
          </cell>
          <cell r="D8345">
            <v>-0.38500000000000001</v>
          </cell>
        </row>
        <row r="8346">
          <cell r="C8346">
            <v>-0.27500000000000002</v>
          </cell>
          <cell r="D8346">
            <v>-0.38500000000000001</v>
          </cell>
        </row>
        <row r="8347">
          <cell r="C8347">
            <v>0.28935893177986138</v>
          </cell>
          <cell r="D8347">
            <v>0.40116369128227247</v>
          </cell>
        </row>
        <row r="8348">
          <cell r="C8348">
            <v>-0.27500000000000002</v>
          </cell>
          <cell r="D8348">
            <v>-0.21</v>
          </cell>
        </row>
        <row r="8349">
          <cell r="C8349">
            <v>-0.27500000000000002</v>
          </cell>
          <cell r="D8349">
            <v>-0.38500000000000001</v>
          </cell>
        </row>
        <row r="8350">
          <cell r="C8350">
            <v>-0.27500000000000002</v>
          </cell>
          <cell r="D8350">
            <v>-0.21</v>
          </cell>
        </row>
        <row r="8351">
          <cell r="C8351">
            <v>-0.27500000000000002</v>
          </cell>
          <cell r="D8351">
            <v>-0.23</v>
          </cell>
        </row>
        <row r="8352">
          <cell r="C8352">
            <v>-0.27500000000000002</v>
          </cell>
          <cell r="D8352">
            <v>1.4471501111984254E-3</v>
          </cell>
        </row>
        <row r="8353">
          <cell r="C8353">
            <v>-0.27500000000000002</v>
          </cell>
          <cell r="D8353">
            <v>-0.38500000000000001</v>
          </cell>
        </row>
        <row r="8354">
          <cell r="C8354">
            <v>6.826983404159547</v>
          </cell>
          <cell r="D8354">
            <v>2.3739279508590707</v>
          </cell>
        </row>
        <row r="8355">
          <cell r="C8355">
            <v>-0.27500000000000002</v>
          </cell>
          <cell r="D8355">
            <v>-0.38500000000000001</v>
          </cell>
        </row>
        <row r="8356">
          <cell r="C8356">
            <v>1.1450248360633848</v>
          </cell>
          <cell r="D8356">
            <v>0.41989014744758624</v>
          </cell>
        </row>
        <row r="8357">
          <cell r="C8357">
            <v>0.98731557130813608</v>
          </cell>
          <cell r="D8357">
            <v>0.27410318255424515</v>
          </cell>
        </row>
        <row r="8358">
          <cell r="C8358">
            <v>-0.27500000000000002</v>
          </cell>
          <cell r="D8358">
            <v>-0.38500000000000001</v>
          </cell>
        </row>
        <row r="8359">
          <cell r="C8359">
            <v>0.47733443379402152</v>
          </cell>
          <cell r="D8359">
            <v>0.51368761658668516</v>
          </cell>
        </row>
        <row r="8360">
          <cell r="C8360">
            <v>0.56061452031135561</v>
          </cell>
          <cell r="D8360">
            <v>0.23167065978050233</v>
          </cell>
        </row>
        <row r="8361">
          <cell r="C8361">
            <v>-0.27500000000000002</v>
          </cell>
          <cell r="D8361">
            <v>-0.38500000000000001</v>
          </cell>
        </row>
        <row r="8362">
          <cell r="C8362">
            <v>-0.27500000000000002</v>
          </cell>
          <cell r="D8362">
            <v>-0.38500000000000001</v>
          </cell>
        </row>
        <row r="8363">
          <cell r="C8363">
            <v>-0.27500000000000002</v>
          </cell>
          <cell r="D8363">
            <v>-0.38500000000000001</v>
          </cell>
        </row>
        <row r="8364">
          <cell r="C8364">
            <v>-0.27500000000000002</v>
          </cell>
          <cell r="D8364">
            <v>-0.09</v>
          </cell>
        </row>
        <row r="8365">
          <cell r="C8365">
            <v>-0.27500000000000002</v>
          </cell>
          <cell r="D8365">
            <v>-0.38500000000000001</v>
          </cell>
        </row>
        <row r="8366">
          <cell r="C8366">
            <v>0.5676355302333832</v>
          </cell>
          <cell r="D8366">
            <v>5.3294828534126287E-2</v>
          </cell>
        </row>
        <row r="8367">
          <cell r="C8367">
            <v>-0.27500000000000002</v>
          </cell>
          <cell r="D8367">
            <v>-0.38500000000000001</v>
          </cell>
        </row>
        <row r="8368">
          <cell r="C8368">
            <v>-0.27500000000000002</v>
          </cell>
          <cell r="D8368">
            <v>-0.38500000000000001</v>
          </cell>
        </row>
        <row r="8369">
          <cell r="C8369">
            <v>-0.27500000000000002</v>
          </cell>
          <cell r="D8369">
            <v>-0.38500000000000001</v>
          </cell>
        </row>
        <row r="8370">
          <cell r="C8370">
            <v>-0.25</v>
          </cell>
          <cell r="D8370">
            <v>0</v>
          </cell>
        </row>
        <row r="8371">
          <cell r="C8371">
            <v>0.38814296126365666</v>
          </cell>
          <cell r="D8371">
            <v>0</v>
          </cell>
        </row>
        <row r="8372">
          <cell r="C8372">
            <v>-0.27500000000000002</v>
          </cell>
          <cell r="D8372">
            <v>-0.38500000000000001</v>
          </cell>
        </row>
        <row r="8373">
          <cell r="C8373">
            <v>-0.27500000000000002</v>
          </cell>
          <cell r="D8373">
            <v>1.4843341708183289E-2</v>
          </cell>
        </row>
        <row r="8374">
          <cell r="C8374">
            <v>0.97216511964797969</v>
          </cell>
          <cell r="D8374">
            <v>0.82630723714828491</v>
          </cell>
        </row>
        <row r="8375">
          <cell r="C8375">
            <v>-0.01</v>
          </cell>
          <cell r="D8375">
            <v>0</v>
          </cell>
        </row>
        <row r="8376">
          <cell r="C8376">
            <v>-0.27500000000000002</v>
          </cell>
          <cell r="D8376">
            <v>-0.12</v>
          </cell>
        </row>
        <row r="8377">
          <cell r="C8377">
            <v>0.48519466519355781</v>
          </cell>
          <cell r="D8377">
            <v>1.2916790127754212</v>
          </cell>
        </row>
        <row r="8378">
          <cell r="C8378">
            <v>-0.27500000000000002</v>
          </cell>
          <cell r="D8378">
            <v>-0.38500000000000001</v>
          </cell>
        </row>
        <row r="8379">
          <cell r="C8379">
            <v>-0.27500000000000002</v>
          </cell>
          <cell r="D8379">
            <v>-0.38500000000000001</v>
          </cell>
        </row>
        <row r="8380">
          <cell r="C8380">
            <v>0.86384781599044813</v>
          </cell>
          <cell r="D8380">
            <v>0.70315967798233014</v>
          </cell>
        </row>
        <row r="8381">
          <cell r="C8381">
            <v>-0.27500000000000002</v>
          </cell>
          <cell r="D8381">
            <v>-0.38500000000000001</v>
          </cell>
        </row>
        <row r="8382">
          <cell r="C8382">
            <v>-0.27500000000000002</v>
          </cell>
          <cell r="D8382">
            <v>-0.25</v>
          </cell>
        </row>
        <row r="8383">
          <cell r="C8383">
            <v>-0.2</v>
          </cell>
          <cell r="D8383">
            <v>5.880683660507203E-4</v>
          </cell>
        </row>
        <row r="8384">
          <cell r="C8384">
            <v>-0.27500000000000002</v>
          </cell>
          <cell r="D8384">
            <v>-0.04</v>
          </cell>
        </row>
        <row r="8385">
          <cell r="C8385">
            <v>-0.16</v>
          </cell>
          <cell r="D8385">
            <v>-0.06</v>
          </cell>
        </row>
        <row r="8386">
          <cell r="C8386">
            <v>0.52774389386177056</v>
          </cell>
          <cell r="D8386">
            <v>0</v>
          </cell>
        </row>
        <row r="8387">
          <cell r="C8387">
            <v>-0.27500000000000002</v>
          </cell>
          <cell r="D8387">
            <v>-0.38500000000000001</v>
          </cell>
        </row>
        <row r="8388">
          <cell r="C8388">
            <v>-0.11</v>
          </cell>
          <cell r="D8388">
            <v>0.4363575279712677</v>
          </cell>
        </row>
        <row r="8389">
          <cell r="C8389">
            <v>0.33646585345268254</v>
          </cell>
          <cell r="D8389">
            <v>0</v>
          </cell>
        </row>
        <row r="8390">
          <cell r="C8390">
            <v>-0.27500000000000002</v>
          </cell>
          <cell r="D8390">
            <v>-0.38500000000000001</v>
          </cell>
        </row>
        <row r="8391">
          <cell r="C8391">
            <v>-0.05</v>
          </cell>
          <cell r="D8391">
            <v>1.8958280801773069</v>
          </cell>
        </row>
        <row r="8392">
          <cell r="C8392">
            <v>0.6233104169368745</v>
          </cell>
          <cell r="D8392">
            <v>0.36847469210624706</v>
          </cell>
        </row>
        <row r="8393">
          <cell r="C8393">
            <v>0.24440700411796565</v>
          </cell>
          <cell r="D8393">
            <v>0</v>
          </cell>
        </row>
        <row r="8394">
          <cell r="C8394">
            <v>-0.27500000000000002</v>
          </cell>
          <cell r="D8394">
            <v>-0.38500000000000001</v>
          </cell>
        </row>
        <row r="8395">
          <cell r="C8395">
            <v>-0.27500000000000002</v>
          </cell>
          <cell r="D8395">
            <v>-0.38500000000000001</v>
          </cell>
        </row>
        <row r="8396">
          <cell r="C8396">
            <v>-0.27500000000000002</v>
          </cell>
          <cell r="D8396">
            <v>-0.38500000000000001</v>
          </cell>
        </row>
        <row r="8397">
          <cell r="C8397">
            <v>-0.21</v>
          </cell>
          <cell r="D8397">
            <v>7.9821047186851526E-2</v>
          </cell>
        </row>
        <row r="8398">
          <cell r="C8398">
            <v>0.44758531451225292</v>
          </cell>
          <cell r="D8398">
            <v>5.7797878980636605E-3</v>
          </cell>
        </row>
        <row r="8399">
          <cell r="C8399">
            <v>0.61455743908882154</v>
          </cell>
          <cell r="D8399">
            <v>0</v>
          </cell>
        </row>
        <row r="8400">
          <cell r="C8400">
            <v>-0.22</v>
          </cell>
          <cell r="D8400">
            <v>0</v>
          </cell>
        </row>
        <row r="8401">
          <cell r="C8401">
            <v>0.32337917685508732</v>
          </cell>
          <cell r="D8401">
            <v>0.42916268706321725</v>
          </cell>
        </row>
        <row r="8402">
          <cell r="C8402">
            <v>-0.27500000000000002</v>
          </cell>
          <cell r="D8402">
            <v>-0.38500000000000001</v>
          </cell>
        </row>
        <row r="8403">
          <cell r="C8403">
            <v>-0.27500000000000002</v>
          </cell>
          <cell r="D8403">
            <v>-0.38500000000000001</v>
          </cell>
        </row>
        <row r="8404">
          <cell r="C8404">
            <v>0.46085316538810728</v>
          </cell>
          <cell r="D8404">
            <v>0</v>
          </cell>
        </row>
        <row r="8405">
          <cell r="C8405">
            <v>-0.27500000000000002</v>
          </cell>
          <cell r="D8405">
            <v>-0.15</v>
          </cell>
        </row>
        <row r="8406">
          <cell r="C8406">
            <v>-0.27500000000000002</v>
          </cell>
          <cell r="D8406">
            <v>-0.27</v>
          </cell>
        </row>
        <row r="8407">
          <cell r="C8407">
            <v>-0.27500000000000002</v>
          </cell>
          <cell r="D8407">
            <v>-0.38500000000000001</v>
          </cell>
        </row>
        <row r="8408">
          <cell r="C8408">
            <v>-0.27500000000000002</v>
          </cell>
          <cell r="D8408">
            <v>-0.38500000000000001</v>
          </cell>
        </row>
        <row r="8409">
          <cell r="C8409">
            <v>-0.27500000000000002</v>
          </cell>
          <cell r="D8409">
            <v>-0.38500000000000001</v>
          </cell>
        </row>
        <row r="8410">
          <cell r="C8410">
            <v>-0.27500000000000002</v>
          </cell>
          <cell r="D8410">
            <v>-0.13</v>
          </cell>
        </row>
        <row r="8411">
          <cell r="C8411">
            <v>-0.27500000000000002</v>
          </cell>
          <cell r="D8411">
            <v>-0.38500000000000001</v>
          </cell>
        </row>
        <row r="8412">
          <cell r="C8412">
            <v>-0.27500000000000002</v>
          </cell>
          <cell r="D8412">
            <v>-0.01</v>
          </cell>
        </row>
        <row r="8413">
          <cell r="C8413">
            <v>-0.27500000000000002</v>
          </cell>
          <cell r="D8413">
            <v>-0.38500000000000001</v>
          </cell>
        </row>
        <row r="8414">
          <cell r="C8414">
            <v>-0.27500000000000002</v>
          </cell>
          <cell r="D8414">
            <v>-0.38500000000000001</v>
          </cell>
        </row>
        <row r="8415">
          <cell r="C8415">
            <v>-0.27500000000000002</v>
          </cell>
          <cell r="D8415">
            <v>-0.38500000000000001</v>
          </cell>
        </row>
        <row r="8416">
          <cell r="C8416">
            <v>-0.27500000000000002</v>
          </cell>
          <cell r="D8416">
            <v>-0.38500000000000001</v>
          </cell>
        </row>
        <row r="8417">
          <cell r="C8417">
            <v>-0.13</v>
          </cell>
          <cell r="D8417">
            <v>0</v>
          </cell>
        </row>
        <row r="8418">
          <cell r="C8418">
            <v>-0.27500000000000002</v>
          </cell>
          <cell r="D8418">
            <v>0</v>
          </cell>
        </row>
        <row r="8419">
          <cell r="C8419">
            <v>-0.01</v>
          </cell>
          <cell r="D8419">
            <v>0</v>
          </cell>
        </row>
        <row r="8420">
          <cell r="C8420">
            <v>-0.18</v>
          </cell>
          <cell r="D8420">
            <v>-0.01</v>
          </cell>
        </row>
        <row r="8421">
          <cell r="C8421">
            <v>-0.19</v>
          </cell>
          <cell r="D8421">
            <v>0</v>
          </cell>
        </row>
        <row r="8422">
          <cell r="C8422">
            <v>-7.0000000000000007E-2</v>
          </cell>
          <cell r="D8422">
            <v>0</v>
          </cell>
        </row>
        <row r="8423">
          <cell r="C8423">
            <v>0.36355077624320997</v>
          </cell>
          <cell r="D8423">
            <v>1.0387398600578306</v>
          </cell>
        </row>
        <row r="8424">
          <cell r="C8424">
            <v>-0.06</v>
          </cell>
          <cell r="D8424">
            <v>0</v>
          </cell>
        </row>
        <row r="8425">
          <cell r="C8425">
            <v>-0.27500000000000002</v>
          </cell>
          <cell r="D8425">
            <v>-0.16</v>
          </cell>
        </row>
        <row r="8426">
          <cell r="C8426">
            <v>-0.27500000000000002</v>
          </cell>
          <cell r="D8426">
            <v>-0.38500000000000001</v>
          </cell>
        </row>
        <row r="8427">
          <cell r="C8427">
            <v>-0.01</v>
          </cell>
          <cell r="D8427">
            <v>0.50530094504356382</v>
          </cell>
        </row>
        <row r="8428">
          <cell r="C8428">
            <v>-0.27500000000000002</v>
          </cell>
          <cell r="D8428">
            <v>-0.38500000000000001</v>
          </cell>
        </row>
        <row r="8429">
          <cell r="C8429">
            <v>-0.27500000000000002</v>
          </cell>
          <cell r="D8429">
            <v>-0.38500000000000001</v>
          </cell>
        </row>
        <row r="8430">
          <cell r="C8430">
            <v>0.2621797978878021</v>
          </cell>
          <cell r="D8430">
            <v>0.3120199859142303</v>
          </cell>
        </row>
        <row r="8431">
          <cell r="C8431">
            <v>-0.04</v>
          </cell>
          <cell r="D8431">
            <v>7.2383862018585203</v>
          </cell>
        </row>
        <row r="8432">
          <cell r="C8432">
            <v>-0.1</v>
          </cell>
          <cell r="D8432">
            <v>3.5011805295944209</v>
          </cell>
        </row>
        <row r="8433">
          <cell r="C8433">
            <v>-0.15</v>
          </cell>
          <cell r="D8433">
            <v>0</v>
          </cell>
        </row>
        <row r="8434">
          <cell r="C8434">
            <v>-0.05</v>
          </cell>
          <cell r="D8434">
            <v>0</v>
          </cell>
        </row>
        <row r="8435">
          <cell r="C8435">
            <v>2.8854502916336062</v>
          </cell>
          <cell r="D8435">
            <v>58.07432746887207</v>
          </cell>
        </row>
        <row r="8436">
          <cell r="C8436">
            <v>0.4842260897159576</v>
          </cell>
          <cell r="D8436">
            <v>0</v>
          </cell>
        </row>
        <row r="8437">
          <cell r="C8437">
            <v>0.98248931169509901</v>
          </cell>
          <cell r="D8437">
            <v>6.3348928093910226E-2</v>
          </cell>
        </row>
        <row r="8438">
          <cell r="C8438">
            <v>-0.27500000000000002</v>
          </cell>
          <cell r="D8438">
            <v>-0.38500000000000001</v>
          </cell>
        </row>
        <row r="8439">
          <cell r="C8439">
            <v>0.62776448130607609</v>
          </cell>
          <cell r="D8439">
            <v>0.97816354036331155</v>
          </cell>
        </row>
        <row r="8440">
          <cell r="C8440">
            <v>0.64360654950141916</v>
          </cell>
          <cell r="D8440">
            <v>0</v>
          </cell>
        </row>
        <row r="8441">
          <cell r="C8441">
            <v>0.27369681000709534</v>
          </cell>
          <cell r="D8441">
            <v>0</v>
          </cell>
        </row>
        <row r="8442">
          <cell r="C8442">
            <v>-0.27500000000000002</v>
          </cell>
          <cell r="D8442">
            <v>-0.03</v>
          </cell>
        </row>
        <row r="8443">
          <cell r="C8443">
            <v>1.0467971444129947</v>
          </cell>
          <cell r="D8443">
            <v>3.0835307359695436</v>
          </cell>
        </row>
        <row r="8444">
          <cell r="C8444">
            <v>-0.27500000000000002</v>
          </cell>
          <cell r="D8444">
            <v>-0.01</v>
          </cell>
        </row>
        <row r="8445">
          <cell r="C8445">
            <v>-0.27500000000000002</v>
          </cell>
          <cell r="D8445">
            <v>-0.38500000000000001</v>
          </cell>
        </row>
        <row r="8446">
          <cell r="C8446">
            <v>-0.27500000000000002</v>
          </cell>
          <cell r="D8446">
            <v>-0.38500000000000001</v>
          </cell>
        </row>
        <row r="8447">
          <cell r="C8447">
            <v>-0.27500000000000002</v>
          </cell>
          <cell r="D8447">
            <v>-0.38500000000000001</v>
          </cell>
        </row>
        <row r="8448">
          <cell r="C8448">
            <v>-0.27500000000000002</v>
          </cell>
          <cell r="D8448">
            <v>0.36727872490882874</v>
          </cell>
        </row>
        <row r="8449">
          <cell r="C8449">
            <v>0.46961190104484563</v>
          </cell>
          <cell r="D8449">
            <v>0</v>
          </cell>
        </row>
        <row r="8450">
          <cell r="C8450">
            <v>0.45987704396247875</v>
          </cell>
          <cell r="D8450">
            <v>6.2310931086540219E-2</v>
          </cell>
        </row>
        <row r="8451">
          <cell r="C8451">
            <v>-0.27500000000000002</v>
          </cell>
          <cell r="D8451">
            <v>-0.06</v>
          </cell>
        </row>
        <row r="8452">
          <cell r="C8452">
            <v>0.40678429007530215</v>
          </cell>
          <cell r="D8452">
            <v>0</v>
          </cell>
        </row>
        <row r="8453">
          <cell r="C8453">
            <v>-0.09</v>
          </cell>
          <cell r="D8453">
            <v>0.35092132687568656</v>
          </cell>
        </row>
        <row r="8454">
          <cell r="C8454">
            <v>-0.27500000000000002</v>
          </cell>
          <cell r="D8454">
            <v>-0.38500000000000001</v>
          </cell>
        </row>
        <row r="8455">
          <cell r="C8455">
            <v>-0.13</v>
          </cell>
          <cell r="D8455">
            <v>0.38998665213584893</v>
          </cell>
        </row>
        <row r="8456">
          <cell r="C8456">
            <v>-0.27500000000000002</v>
          </cell>
          <cell r="D8456">
            <v>-0.38500000000000001</v>
          </cell>
        </row>
        <row r="8457">
          <cell r="C8457">
            <v>-0.27500000000000002</v>
          </cell>
          <cell r="D8457">
            <v>-0.23</v>
          </cell>
        </row>
        <row r="8458">
          <cell r="C8458">
            <v>-0.27500000000000002</v>
          </cell>
          <cell r="D8458">
            <v>-0.2</v>
          </cell>
        </row>
        <row r="8459">
          <cell r="C8459">
            <v>-0.27500000000000002</v>
          </cell>
          <cell r="D8459">
            <v>-0.25</v>
          </cell>
        </row>
        <row r="8460">
          <cell r="C8460">
            <v>-0.27500000000000002</v>
          </cell>
          <cell r="D8460">
            <v>7.6572182774543779E-2</v>
          </cell>
        </row>
        <row r="8461">
          <cell r="C8461">
            <v>-0.27500000000000002</v>
          </cell>
          <cell r="D8461">
            <v>-0.38500000000000001</v>
          </cell>
        </row>
        <row r="8462">
          <cell r="C8462">
            <v>-0.27500000000000002</v>
          </cell>
          <cell r="D8462">
            <v>-0.38500000000000001</v>
          </cell>
        </row>
        <row r="8463">
          <cell r="C8463">
            <v>-0.23</v>
          </cell>
          <cell r="D8463">
            <v>2.542524838447572</v>
          </cell>
        </row>
        <row r="8464">
          <cell r="C8464">
            <v>-0.27500000000000002</v>
          </cell>
          <cell r="D8464">
            <v>-0.38500000000000001</v>
          </cell>
        </row>
        <row r="8465">
          <cell r="C8465">
            <v>2.8807980298995983</v>
          </cell>
          <cell r="D8465">
            <v>1.0818093895912171</v>
          </cell>
        </row>
        <row r="8466">
          <cell r="C8466">
            <v>0.42812827229499817</v>
          </cell>
          <cell r="D8466">
            <v>0</v>
          </cell>
        </row>
        <row r="8467">
          <cell r="C8467">
            <v>0.48201550841331486</v>
          </cell>
          <cell r="D8467">
            <v>0.51798794865608222</v>
          </cell>
        </row>
        <row r="8468">
          <cell r="C8468">
            <v>-0.27500000000000002</v>
          </cell>
          <cell r="D8468">
            <v>-0.38500000000000001</v>
          </cell>
        </row>
        <row r="8469">
          <cell r="C8469">
            <v>0.28542479872703563</v>
          </cell>
          <cell r="D8469">
            <v>0</v>
          </cell>
        </row>
        <row r="8470">
          <cell r="C8470">
            <v>0.45989915728569042</v>
          </cell>
          <cell r="D8470">
            <v>0</v>
          </cell>
        </row>
        <row r="8471">
          <cell r="C8471">
            <v>-0.27500000000000002</v>
          </cell>
          <cell r="D8471">
            <v>-0.09</v>
          </cell>
        </row>
        <row r="8472">
          <cell r="C8472">
            <v>-0.18</v>
          </cell>
          <cell r="D8472">
            <v>-0.25</v>
          </cell>
        </row>
        <row r="8473">
          <cell r="C8473">
            <v>-0.27500000000000002</v>
          </cell>
          <cell r="D8473">
            <v>-0.38500000000000001</v>
          </cell>
        </row>
        <row r="8474">
          <cell r="C8474">
            <v>-0.17</v>
          </cell>
          <cell r="D8474">
            <v>0.30327168107032776</v>
          </cell>
        </row>
        <row r="8475">
          <cell r="C8475">
            <v>0.50489619374275208</v>
          </cell>
          <cell r="D8475">
            <v>1.6806408047676091</v>
          </cell>
        </row>
        <row r="8476">
          <cell r="C8476">
            <v>-0.27500000000000002</v>
          </cell>
          <cell r="D8476">
            <v>-0.38500000000000001</v>
          </cell>
        </row>
        <row r="8477">
          <cell r="C8477">
            <v>0.24113947749137876</v>
          </cell>
          <cell r="D8477">
            <v>0</v>
          </cell>
        </row>
        <row r="8478">
          <cell r="C8478">
            <v>0.47305186390876774</v>
          </cell>
          <cell r="D8478">
            <v>2.5333693623542788E-2</v>
          </cell>
        </row>
        <row r="8479">
          <cell r="C8479">
            <v>-0.27500000000000002</v>
          </cell>
          <cell r="D8479">
            <v>-0.38500000000000001</v>
          </cell>
        </row>
        <row r="8480">
          <cell r="C8480">
            <v>-0.27500000000000002</v>
          </cell>
          <cell r="D8480">
            <v>-0.38500000000000001</v>
          </cell>
        </row>
        <row r="8481">
          <cell r="C8481">
            <v>0.4784724175930023</v>
          </cell>
          <cell r="D8481">
            <v>0</v>
          </cell>
        </row>
        <row r="8482">
          <cell r="C8482">
            <v>0.41161399483680727</v>
          </cell>
          <cell r="D8482">
            <v>0.2929498136043549</v>
          </cell>
        </row>
        <row r="8483">
          <cell r="C8483">
            <v>-0.27500000000000002</v>
          </cell>
          <cell r="D8483">
            <v>-0.38500000000000001</v>
          </cell>
        </row>
        <row r="8484">
          <cell r="C8484">
            <v>-0.27500000000000002</v>
          </cell>
          <cell r="D8484">
            <v>-0.38500000000000001</v>
          </cell>
        </row>
        <row r="8485">
          <cell r="C8485">
            <v>-0.02</v>
          </cell>
          <cell r="D8485">
            <v>0</v>
          </cell>
        </row>
        <row r="8486">
          <cell r="C8486">
            <v>-0.27500000000000002</v>
          </cell>
          <cell r="D8486">
            <v>-0.38500000000000001</v>
          </cell>
        </row>
        <row r="8487">
          <cell r="C8487">
            <v>-0.27500000000000002</v>
          </cell>
          <cell r="D8487">
            <v>-0.38500000000000001</v>
          </cell>
        </row>
        <row r="8488">
          <cell r="C8488">
            <v>-0.17</v>
          </cell>
          <cell r="D8488">
            <v>0</v>
          </cell>
        </row>
        <row r="8489">
          <cell r="C8489">
            <v>0.61642201542854314</v>
          </cell>
          <cell r="D8489">
            <v>0</v>
          </cell>
        </row>
        <row r="8490">
          <cell r="C8490">
            <v>0.34889554381370558</v>
          </cell>
          <cell r="D8490">
            <v>2.2397080063819887E-2</v>
          </cell>
        </row>
        <row r="8491">
          <cell r="C8491">
            <v>-0.04</v>
          </cell>
          <cell r="D8491">
            <v>3.8129001855850223E-3</v>
          </cell>
        </row>
        <row r="8492">
          <cell r="C8492">
            <v>-0.27500000000000002</v>
          </cell>
          <cell r="D8492">
            <v>-0.38500000000000001</v>
          </cell>
        </row>
        <row r="8493">
          <cell r="C8493">
            <v>-0.27500000000000002</v>
          </cell>
          <cell r="D8493">
            <v>-0.26</v>
          </cell>
        </row>
        <row r="8494">
          <cell r="C8494">
            <v>-0.14000000000000001</v>
          </cell>
          <cell r="D8494">
            <v>0.36287578940391541</v>
          </cell>
        </row>
        <row r="8495">
          <cell r="C8495">
            <v>1.0321748852729797</v>
          </cell>
          <cell r="D8495">
            <v>0</v>
          </cell>
        </row>
        <row r="8496">
          <cell r="C8496">
            <v>0.82033349275589007</v>
          </cell>
          <cell r="D8496">
            <v>1.2067404627799989</v>
          </cell>
        </row>
        <row r="8497">
          <cell r="C8497">
            <v>-0.27500000000000002</v>
          </cell>
          <cell r="D8497">
            <v>-0.38500000000000001</v>
          </cell>
        </row>
        <row r="8498">
          <cell r="C8498">
            <v>2.6152176141738894</v>
          </cell>
          <cell r="D8498">
            <v>1.2787233710289005</v>
          </cell>
        </row>
        <row r="8499">
          <cell r="C8499">
            <v>0.3963783204555511</v>
          </cell>
          <cell r="D8499">
            <v>5.4732009768486023E-2</v>
          </cell>
        </row>
        <row r="8500">
          <cell r="C8500">
            <v>0.18559355139732361</v>
          </cell>
          <cell r="D8500">
            <v>0</v>
          </cell>
        </row>
        <row r="8501">
          <cell r="C8501">
            <v>-0.27500000000000002</v>
          </cell>
          <cell r="D8501">
            <v>-0.38500000000000001</v>
          </cell>
        </row>
        <row r="8502">
          <cell r="C8502">
            <v>-0.27500000000000002</v>
          </cell>
          <cell r="D8502">
            <v>-0.38500000000000001</v>
          </cell>
        </row>
        <row r="8503">
          <cell r="C8503">
            <v>-0.27500000000000002</v>
          </cell>
          <cell r="D8503">
            <v>-0.38500000000000001</v>
          </cell>
        </row>
        <row r="8504">
          <cell r="C8504">
            <v>-0.27500000000000002</v>
          </cell>
          <cell r="D8504">
            <v>-0.08</v>
          </cell>
        </row>
        <row r="8505">
          <cell r="C8505">
            <v>0.17646488547325137</v>
          </cell>
          <cell r="D8505">
            <v>0</v>
          </cell>
        </row>
        <row r="8506">
          <cell r="C8506">
            <v>-0.27500000000000002</v>
          </cell>
          <cell r="D8506">
            <v>-0.38500000000000001</v>
          </cell>
        </row>
        <row r="8507">
          <cell r="C8507">
            <v>-0.27500000000000002</v>
          </cell>
          <cell r="D8507">
            <v>-0.38500000000000001</v>
          </cell>
        </row>
        <row r="8508">
          <cell r="C8508">
            <v>-0.27500000000000002</v>
          </cell>
          <cell r="D8508">
            <v>-0.38500000000000001</v>
          </cell>
        </row>
        <row r="8509">
          <cell r="C8509">
            <v>-0.2</v>
          </cell>
          <cell r="D8509">
            <v>0</v>
          </cell>
        </row>
        <row r="8510">
          <cell r="C8510">
            <v>-0.27500000000000002</v>
          </cell>
          <cell r="D8510">
            <v>-0.38500000000000001</v>
          </cell>
        </row>
        <row r="8511">
          <cell r="C8511">
            <v>-0.23</v>
          </cell>
          <cell r="D8511">
            <v>1.2189569354057312</v>
          </cell>
        </row>
        <row r="8512">
          <cell r="C8512">
            <v>-0.06</v>
          </cell>
          <cell r="D8512">
            <v>0</v>
          </cell>
        </row>
        <row r="8513">
          <cell r="C8513">
            <v>-0.27500000000000002</v>
          </cell>
          <cell r="D8513">
            <v>-0.19</v>
          </cell>
        </row>
        <row r="8514">
          <cell r="C8514">
            <v>-0.27500000000000002</v>
          </cell>
          <cell r="D8514">
            <v>-0.38500000000000001</v>
          </cell>
        </row>
        <row r="8515">
          <cell r="C8515">
            <v>-0.27500000000000002</v>
          </cell>
          <cell r="D8515">
            <v>-0.38500000000000001</v>
          </cell>
        </row>
        <row r="8516">
          <cell r="C8516">
            <v>-0.27500000000000002</v>
          </cell>
          <cell r="D8516">
            <v>-0.38500000000000001</v>
          </cell>
        </row>
        <row r="8517">
          <cell r="C8517">
            <v>-0.27500000000000002</v>
          </cell>
          <cell r="D8517">
            <v>-0.38500000000000001</v>
          </cell>
        </row>
        <row r="8518">
          <cell r="C8518">
            <v>-0.09</v>
          </cell>
          <cell r="D8518">
            <v>0</v>
          </cell>
        </row>
        <row r="8519">
          <cell r="C8519">
            <v>-0.27500000000000002</v>
          </cell>
          <cell r="D8519">
            <v>-0.38500000000000001</v>
          </cell>
        </row>
        <row r="8520">
          <cell r="C8520">
            <v>-0.24</v>
          </cell>
          <cell r="D8520">
            <v>0</v>
          </cell>
        </row>
        <row r="8521">
          <cell r="C8521">
            <v>-0.27500000000000002</v>
          </cell>
          <cell r="D8521">
            <v>-0.38500000000000001</v>
          </cell>
        </row>
        <row r="8522">
          <cell r="C8522">
            <v>-0.27500000000000002</v>
          </cell>
          <cell r="D8522">
            <v>-0.38500000000000001</v>
          </cell>
        </row>
        <row r="8523">
          <cell r="C8523">
            <v>-0.27500000000000002</v>
          </cell>
          <cell r="D8523">
            <v>-0.38500000000000001</v>
          </cell>
        </row>
        <row r="8524">
          <cell r="C8524">
            <v>-0.09</v>
          </cell>
          <cell r="D8524">
            <v>1.2841075658798222E-3</v>
          </cell>
        </row>
        <row r="8525">
          <cell r="C8525">
            <v>0.93614650964736934</v>
          </cell>
          <cell r="D8525">
            <v>1.0278478264808655</v>
          </cell>
        </row>
        <row r="8526">
          <cell r="C8526">
            <v>-0.27500000000000002</v>
          </cell>
          <cell r="D8526">
            <v>-0.38500000000000001</v>
          </cell>
        </row>
        <row r="8527">
          <cell r="C8527">
            <v>0.66606910824775711</v>
          </cell>
          <cell r="D8527">
            <v>0</v>
          </cell>
        </row>
        <row r="8528">
          <cell r="C8528">
            <v>-0.27500000000000002</v>
          </cell>
          <cell r="D8528">
            <v>-0.01</v>
          </cell>
        </row>
        <row r="8529">
          <cell r="C8529">
            <v>1.1108260750770569</v>
          </cell>
          <cell r="D8529">
            <v>0.63458819985389725</v>
          </cell>
        </row>
        <row r="8530">
          <cell r="C8530">
            <v>-0.24</v>
          </cell>
          <cell r="D8530">
            <v>0.9501476407051086</v>
          </cell>
        </row>
        <row r="8531">
          <cell r="C8531">
            <v>0.80140436887741107</v>
          </cell>
          <cell r="D8531">
            <v>0.34070910811424249</v>
          </cell>
        </row>
        <row r="8532">
          <cell r="C8532">
            <v>-0.02</v>
          </cell>
          <cell r="D8532">
            <v>1.7716607451438909E-2</v>
          </cell>
        </row>
        <row r="8533">
          <cell r="C8533">
            <v>0.27880178093910213</v>
          </cell>
          <cell r="D8533">
            <v>0.69039352536201481</v>
          </cell>
        </row>
        <row r="8534">
          <cell r="C8534">
            <v>8.0126294493675254E-2</v>
          </cell>
          <cell r="D8534">
            <v>0</v>
          </cell>
        </row>
        <row r="8535">
          <cell r="C8535">
            <v>-0.27500000000000002</v>
          </cell>
          <cell r="D8535">
            <v>-0.19</v>
          </cell>
        </row>
        <row r="8536">
          <cell r="C8536">
            <v>-7.0000000000000007E-2</v>
          </cell>
          <cell r="D8536">
            <v>0</v>
          </cell>
        </row>
        <row r="8537">
          <cell r="C8537">
            <v>-0.27500000000000002</v>
          </cell>
          <cell r="D8537">
            <v>-0.38500000000000001</v>
          </cell>
        </row>
        <row r="8538">
          <cell r="C8538">
            <v>-0.27500000000000002</v>
          </cell>
          <cell r="D8538">
            <v>-0.38500000000000001</v>
          </cell>
        </row>
        <row r="8539">
          <cell r="C8539">
            <v>-0.27500000000000002</v>
          </cell>
          <cell r="D8539">
            <v>-0.17</v>
          </cell>
        </row>
        <row r="8540">
          <cell r="C8540">
            <v>-0.11</v>
          </cell>
          <cell r="D8540">
            <v>5.2481678128242504E-2</v>
          </cell>
        </row>
        <row r="8541">
          <cell r="C8541">
            <v>-0.27500000000000002</v>
          </cell>
          <cell r="D8541">
            <v>-0.38500000000000001</v>
          </cell>
        </row>
        <row r="8542">
          <cell r="C8542">
            <v>0</v>
          </cell>
          <cell r="D8542">
            <v>0</v>
          </cell>
        </row>
        <row r="8543">
          <cell r="C8543">
            <v>-0.01</v>
          </cell>
          <cell r="D8543">
            <v>0.37770755887031549</v>
          </cell>
        </row>
        <row r="8544">
          <cell r="C8544">
            <v>0.41169015765190131</v>
          </cell>
          <cell r="D8544">
            <v>1.5969923138618464E-2</v>
          </cell>
        </row>
        <row r="8545">
          <cell r="C8545">
            <v>-0.19</v>
          </cell>
          <cell r="D8545">
            <v>0.29304133057594306</v>
          </cell>
        </row>
        <row r="8546">
          <cell r="C8546">
            <v>2.0854466676712042</v>
          </cell>
          <cell r="D8546">
            <v>1.5587942481040957</v>
          </cell>
        </row>
        <row r="8547">
          <cell r="C8547">
            <v>-0.27500000000000002</v>
          </cell>
          <cell r="D8547">
            <v>-0.38500000000000001</v>
          </cell>
        </row>
        <row r="8548">
          <cell r="C8548">
            <v>-0.23</v>
          </cell>
          <cell r="D8548">
            <v>0.7387992501258851</v>
          </cell>
        </row>
        <row r="8549">
          <cell r="C8549">
            <v>-0.27500000000000002</v>
          </cell>
          <cell r="D8549">
            <v>-0.38500000000000001</v>
          </cell>
        </row>
        <row r="8550">
          <cell r="C8550">
            <v>-0.27500000000000002</v>
          </cell>
          <cell r="D8550">
            <v>-0.38500000000000001</v>
          </cell>
        </row>
        <row r="8551">
          <cell r="C8551">
            <v>-0.2</v>
          </cell>
          <cell r="D8551">
            <v>-0.26</v>
          </cell>
        </row>
        <row r="8552">
          <cell r="C8552">
            <v>-0.27500000000000002</v>
          </cell>
          <cell r="D8552">
            <v>0</v>
          </cell>
        </row>
        <row r="8553">
          <cell r="C8553">
            <v>0.36655252575874331</v>
          </cell>
          <cell r="D8553">
            <v>0</v>
          </cell>
        </row>
        <row r="8554">
          <cell r="C8554">
            <v>-0.27500000000000002</v>
          </cell>
          <cell r="D8554">
            <v>-0.38500000000000001</v>
          </cell>
        </row>
        <row r="8555">
          <cell r="C8555">
            <v>0.28518672585487381</v>
          </cell>
          <cell r="D8555">
            <v>0</v>
          </cell>
        </row>
        <row r="8556">
          <cell r="C8556">
            <v>-0.27500000000000002</v>
          </cell>
          <cell r="D8556">
            <v>-0.38500000000000001</v>
          </cell>
        </row>
        <row r="8557">
          <cell r="C8557">
            <v>-0.27500000000000002</v>
          </cell>
          <cell r="D8557">
            <v>0</v>
          </cell>
        </row>
        <row r="8558">
          <cell r="C8558">
            <v>-0.27500000000000002</v>
          </cell>
          <cell r="D8558">
            <v>1.6465962052345273</v>
          </cell>
        </row>
        <row r="8559">
          <cell r="C8559">
            <v>0.94002660512924208</v>
          </cell>
          <cell r="D8559">
            <v>0.8052141308784484</v>
          </cell>
        </row>
        <row r="8560">
          <cell r="C8560">
            <v>-0.27500000000000002</v>
          </cell>
          <cell r="D8560">
            <v>-0.38500000000000001</v>
          </cell>
        </row>
        <row r="8561">
          <cell r="C8561">
            <v>-0.27500000000000002</v>
          </cell>
          <cell r="D8561">
            <v>-0.38500000000000001</v>
          </cell>
        </row>
        <row r="8562">
          <cell r="C8562">
            <v>-0.27500000000000002</v>
          </cell>
          <cell r="D8562">
            <v>-0.38500000000000001</v>
          </cell>
        </row>
        <row r="8563">
          <cell r="C8563">
            <v>-0.27500000000000002</v>
          </cell>
          <cell r="D8563">
            <v>-0.27</v>
          </cell>
        </row>
        <row r="8564">
          <cell r="C8564">
            <v>0.37999160885810834</v>
          </cell>
          <cell r="D8564">
            <v>0.84495455026626609</v>
          </cell>
        </row>
        <row r="8565">
          <cell r="C8565">
            <v>0.965460193157196</v>
          </cell>
          <cell r="D8565">
            <v>1.2140277266502384</v>
          </cell>
        </row>
        <row r="8566">
          <cell r="C8566">
            <v>0.3853990972042084</v>
          </cell>
          <cell r="D8566">
            <v>0</v>
          </cell>
        </row>
        <row r="8567">
          <cell r="C8567">
            <v>0.47867534756660457</v>
          </cell>
          <cell r="D8567">
            <v>0</v>
          </cell>
        </row>
        <row r="8568">
          <cell r="C8568">
            <v>-7.0000000000000007E-2</v>
          </cell>
          <cell r="D8568">
            <v>0</v>
          </cell>
        </row>
        <row r="8569">
          <cell r="C8569">
            <v>-0.27500000000000002</v>
          </cell>
          <cell r="D8569">
            <v>-0.38500000000000001</v>
          </cell>
        </row>
        <row r="8570">
          <cell r="C8570">
            <v>-0.27500000000000002</v>
          </cell>
          <cell r="D8570">
            <v>-0.38500000000000001</v>
          </cell>
        </row>
        <row r="8571">
          <cell r="C8571">
            <v>-0.19</v>
          </cell>
          <cell r="D8571">
            <v>0</v>
          </cell>
        </row>
        <row r="8572">
          <cell r="C8572">
            <v>0.43461753726005559</v>
          </cell>
          <cell r="D8572">
            <v>0.2221456944942474</v>
          </cell>
        </row>
        <row r="8573">
          <cell r="C8573">
            <v>-0.27500000000000002</v>
          </cell>
          <cell r="D8573">
            <v>-0.38500000000000001</v>
          </cell>
        </row>
        <row r="8574">
          <cell r="C8574">
            <v>-0.09</v>
          </cell>
          <cell r="D8574">
            <v>0</v>
          </cell>
        </row>
        <row r="8575">
          <cell r="C8575">
            <v>-0.27500000000000002</v>
          </cell>
          <cell r="D8575">
            <v>-0.38500000000000001</v>
          </cell>
        </row>
        <row r="8576">
          <cell r="C8576">
            <v>-0.27500000000000002</v>
          </cell>
          <cell r="D8576">
            <v>-0.38500000000000001</v>
          </cell>
        </row>
        <row r="8577">
          <cell r="C8577">
            <v>-0.27500000000000002</v>
          </cell>
          <cell r="D8577">
            <v>-0.02</v>
          </cell>
        </row>
        <row r="8578">
          <cell r="C8578">
            <v>-0.27500000000000002</v>
          </cell>
          <cell r="D8578">
            <v>-0.38500000000000001</v>
          </cell>
        </row>
        <row r="8579">
          <cell r="C8579">
            <v>-0.27500000000000002</v>
          </cell>
          <cell r="D8579">
            <v>-0.11</v>
          </cell>
        </row>
        <row r="8580">
          <cell r="C8580">
            <v>-0.23</v>
          </cell>
          <cell r="D8580">
            <v>0</v>
          </cell>
        </row>
        <row r="8581">
          <cell r="C8581">
            <v>0.7144708275794982</v>
          </cell>
          <cell r="D8581">
            <v>5.1038250327110291E-2</v>
          </cell>
        </row>
        <row r="8582">
          <cell r="C8582">
            <v>-0.27500000000000002</v>
          </cell>
          <cell r="D8582">
            <v>-0.38500000000000001</v>
          </cell>
        </row>
        <row r="8583">
          <cell r="C8583">
            <v>0.37065003514289863</v>
          </cell>
          <cell r="D8583">
            <v>0.12710819840431212</v>
          </cell>
        </row>
        <row r="8584">
          <cell r="C8584">
            <v>1.2365520358085635</v>
          </cell>
          <cell r="D8584">
            <v>0.44052310585975651</v>
          </cell>
        </row>
        <row r="8585">
          <cell r="C8585">
            <v>-0.27500000000000002</v>
          </cell>
          <cell r="D8585">
            <v>-0.38500000000000001</v>
          </cell>
        </row>
        <row r="8586">
          <cell r="C8586">
            <v>-0.12</v>
          </cell>
          <cell r="D8586">
            <v>-0.11</v>
          </cell>
        </row>
        <row r="8587">
          <cell r="C8587">
            <v>-0.27500000000000002</v>
          </cell>
          <cell r="D8587">
            <v>-0.38500000000000001</v>
          </cell>
        </row>
        <row r="8588">
          <cell r="C8588">
            <v>-0.27500000000000002</v>
          </cell>
          <cell r="D8588">
            <v>-0.1</v>
          </cell>
        </row>
        <row r="8589">
          <cell r="C8589">
            <v>0.38149145245552052</v>
          </cell>
          <cell r="D8589">
            <v>0</v>
          </cell>
        </row>
        <row r="8590">
          <cell r="C8590">
            <v>-0.27500000000000002</v>
          </cell>
          <cell r="D8590">
            <v>-0.38500000000000001</v>
          </cell>
        </row>
        <row r="8591">
          <cell r="C8591">
            <v>-0.06</v>
          </cell>
          <cell r="D8591">
            <v>0</v>
          </cell>
        </row>
        <row r="8592">
          <cell r="C8592">
            <v>-0.27500000000000002</v>
          </cell>
          <cell r="D8592">
            <v>-0.38500000000000001</v>
          </cell>
        </row>
        <row r="8593">
          <cell r="C8593">
            <v>0.67909327149391174</v>
          </cell>
          <cell r="D8593">
            <v>0</v>
          </cell>
        </row>
        <row r="8594">
          <cell r="C8594">
            <v>0.29467726349830636</v>
          </cell>
          <cell r="D8594">
            <v>0</v>
          </cell>
        </row>
        <row r="8595">
          <cell r="C8595">
            <v>-0.27500000000000002</v>
          </cell>
          <cell r="D8595">
            <v>-0.38500000000000001</v>
          </cell>
        </row>
        <row r="8596">
          <cell r="C8596">
            <v>1.5856749415397642</v>
          </cell>
          <cell r="D8596">
            <v>1.831452882289887</v>
          </cell>
        </row>
        <row r="8597">
          <cell r="C8597">
            <v>-0.27500000000000002</v>
          </cell>
          <cell r="D8597">
            <v>-0.38500000000000001</v>
          </cell>
        </row>
        <row r="8598">
          <cell r="C8598">
            <v>-0.23</v>
          </cell>
          <cell r="D8598">
            <v>11.741991138458252</v>
          </cell>
        </row>
        <row r="8599">
          <cell r="C8599">
            <v>-0.14000000000000001</v>
          </cell>
          <cell r="D8599">
            <v>2.2981091260910036</v>
          </cell>
        </row>
        <row r="8600">
          <cell r="C8600">
            <v>0.34151751399040231</v>
          </cell>
          <cell r="D8600">
            <v>0</v>
          </cell>
        </row>
        <row r="8601">
          <cell r="C8601">
            <v>-0.27500000000000002</v>
          </cell>
          <cell r="D8601">
            <v>-0.38500000000000001</v>
          </cell>
        </row>
        <row r="8602">
          <cell r="C8602">
            <v>0.61284001469612115</v>
          </cell>
          <cell r="D8602">
            <v>0.76589237451553349</v>
          </cell>
        </row>
        <row r="8603">
          <cell r="C8603">
            <v>0.98302265405654898</v>
          </cell>
          <cell r="D8603">
            <v>0.61307956576347344</v>
          </cell>
        </row>
        <row r="8604">
          <cell r="C8604">
            <v>-0.27500000000000002</v>
          </cell>
          <cell r="D8604">
            <v>-0.38500000000000001</v>
          </cell>
        </row>
        <row r="8605">
          <cell r="C8605">
            <v>0.18992589116096492</v>
          </cell>
          <cell r="D8605">
            <v>0</v>
          </cell>
        </row>
        <row r="8606">
          <cell r="C8606">
            <v>-0.27500000000000002</v>
          </cell>
          <cell r="D8606">
            <v>-0.1</v>
          </cell>
        </row>
        <row r="8607">
          <cell r="C8607">
            <v>-0.27500000000000002</v>
          </cell>
          <cell r="D8607">
            <v>-0.38500000000000001</v>
          </cell>
        </row>
        <row r="8608">
          <cell r="C8608">
            <v>-0.18</v>
          </cell>
          <cell r="D8608">
            <v>0</v>
          </cell>
        </row>
        <row r="8609">
          <cell r="C8609">
            <v>1.6636936068534853</v>
          </cell>
          <cell r="D8609">
            <v>0.83905738592147849</v>
          </cell>
        </row>
        <row r="8610">
          <cell r="C8610">
            <v>-0.27500000000000002</v>
          </cell>
          <cell r="D8610">
            <v>0</v>
          </cell>
        </row>
        <row r="8611">
          <cell r="C8611">
            <v>-0.27500000000000002</v>
          </cell>
          <cell r="D8611">
            <v>-0.38500000000000001</v>
          </cell>
        </row>
        <row r="8612">
          <cell r="C8612">
            <v>-0.27500000000000002</v>
          </cell>
          <cell r="D8612">
            <v>-0.38500000000000001</v>
          </cell>
        </row>
        <row r="8613">
          <cell r="C8613">
            <v>-0.27500000000000002</v>
          </cell>
          <cell r="D8613">
            <v>-0.15</v>
          </cell>
        </row>
        <row r="8614">
          <cell r="C8614">
            <v>0.45980153679847724</v>
          </cell>
          <cell r="D8614">
            <v>0</v>
          </cell>
        </row>
        <row r="8615">
          <cell r="C8615">
            <v>-0.27500000000000002</v>
          </cell>
          <cell r="D8615">
            <v>-0.38500000000000001</v>
          </cell>
        </row>
        <row r="8616">
          <cell r="C8616">
            <v>-0.27500000000000002</v>
          </cell>
          <cell r="D8616">
            <v>-0.26</v>
          </cell>
        </row>
        <row r="8617">
          <cell r="C8617">
            <v>1.0448857188224794</v>
          </cell>
          <cell r="D8617">
            <v>1.1484406352043151</v>
          </cell>
        </row>
        <row r="8618">
          <cell r="C8618">
            <v>-0.27500000000000002</v>
          </cell>
          <cell r="D8618">
            <v>-0.38500000000000001</v>
          </cell>
        </row>
        <row r="8619">
          <cell r="C8619">
            <v>0.52080089449882516</v>
          </cell>
          <cell r="D8619">
            <v>0.80877586603164664</v>
          </cell>
        </row>
        <row r="8620">
          <cell r="C8620">
            <v>-0.25</v>
          </cell>
          <cell r="D8620">
            <v>0.41601570248603814</v>
          </cell>
        </row>
        <row r="8621">
          <cell r="C8621">
            <v>-0.27500000000000002</v>
          </cell>
          <cell r="D8621">
            <v>-0.38500000000000001</v>
          </cell>
        </row>
        <row r="8622">
          <cell r="C8622">
            <v>-0.27</v>
          </cell>
          <cell r="D8622">
            <v>0.91459397077560434</v>
          </cell>
        </row>
        <row r="8623">
          <cell r="C8623">
            <v>1.0920611262321474</v>
          </cell>
          <cell r="D8623">
            <v>0.41426517367362969</v>
          </cell>
        </row>
        <row r="8624">
          <cell r="C8624">
            <v>-0.13</v>
          </cell>
          <cell r="D8624">
            <v>0</v>
          </cell>
        </row>
        <row r="8625">
          <cell r="C8625">
            <v>-0.27500000000000002</v>
          </cell>
          <cell r="D8625">
            <v>-0.38500000000000001</v>
          </cell>
        </row>
        <row r="8626">
          <cell r="C8626">
            <v>1.1629791855812073</v>
          </cell>
          <cell r="D8626">
            <v>0.87378786802291875</v>
          </cell>
        </row>
        <row r="8627">
          <cell r="C8627">
            <v>-0.27500000000000002</v>
          </cell>
          <cell r="D8627">
            <v>-0.38500000000000001</v>
          </cell>
        </row>
        <row r="8628">
          <cell r="C8628">
            <v>9.8917943239212047E-2</v>
          </cell>
          <cell r="D8628">
            <v>1.3763800263404846E-2</v>
          </cell>
        </row>
        <row r="8629">
          <cell r="C8629">
            <v>-0.27500000000000002</v>
          </cell>
          <cell r="D8629">
            <v>-0.38500000000000001</v>
          </cell>
        </row>
        <row r="8630">
          <cell r="C8630">
            <v>-0.27500000000000002</v>
          </cell>
          <cell r="D8630">
            <v>-0.25</v>
          </cell>
        </row>
        <row r="8631">
          <cell r="C8631">
            <v>0.41357685923576359</v>
          </cell>
          <cell r="D8631">
            <v>0</v>
          </cell>
        </row>
        <row r="8632">
          <cell r="C8632">
            <v>-0.27500000000000002</v>
          </cell>
          <cell r="D8632">
            <v>-0.38500000000000001</v>
          </cell>
        </row>
        <row r="8633">
          <cell r="C8633">
            <v>0.93226724863052368</v>
          </cell>
          <cell r="D8633">
            <v>2.1712285757064813</v>
          </cell>
        </row>
        <row r="8634">
          <cell r="C8634">
            <v>0.16498126387596132</v>
          </cell>
          <cell r="D8634">
            <v>0</v>
          </cell>
        </row>
        <row r="8635">
          <cell r="C8635">
            <v>-0.27500000000000002</v>
          </cell>
          <cell r="D8635">
            <v>-0.21</v>
          </cell>
        </row>
        <row r="8636">
          <cell r="C8636">
            <v>-0.27500000000000002</v>
          </cell>
          <cell r="D8636">
            <v>-0.38500000000000001</v>
          </cell>
        </row>
        <row r="8637">
          <cell r="C8637">
            <v>-0.27500000000000002</v>
          </cell>
          <cell r="D8637">
            <v>-0.38500000000000001</v>
          </cell>
        </row>
        <row r="8638">
          <cell r="C8638">
            <v>0.53138434290885928</v>
          </cell>
          <cell r="D8638">
            <v>7.6882216334342973E-2</v>
          </cell>
        </row>
        <row r="8639">
          <cell r="C8639">
            <v>-0.27500000000000002</v>
          </cell>
          <cell r="D8639">
            <v>-0.38500000000000001</v>
          </cell>
        </row>
        <row r="8640">
          <cell r="C8640">
            <v>0.40019238591194151</v>
          </cell>
          <cell r="D8640">
            <v>2.1602120995521543E-2</v>
          </cell>
        </row>
        <row r="8641">
          <cell r="C8641">
            <v>-0.13</v>
          </cell>
          <cell r="D8641">
            <v>1.5766927599906919E-2</v>
          </cell>
        </row>
        <row r="8642">
          <cell r="C8642">
            <v>-0.27500000000000002</v>
          </cell>
          <cell r="D8642">
            <v>-0.38500000000000001</v>
          </cell>
        </row>
        <row r="8643">
          <cell r="C8643">
            <v>-0.27500000000000002</v>
          </cell>
          <cell r="D8643">
            <v>-0.38500000000000001</v>
          </cell>
        </row>
        <row r="8644">
          <cell r="C8644">
            <v>-0.11</v>
          </cell>
          <cell r="D8644">
            <v>0</v>
          </cell>
        </row>
        <row r="8645">
          <cell r="C8645">
            <v>-0.01</v>
          </cell>
          <cell r="D8645">
            <v>0.91959940195083623</v>
          </cell>
        </row>
        <row r="8646">
          <cell r="C8646">
            <v>0.3548597037792206</v>
          </cell>
          <cell r="D8646">
            <v>6.601461768150331E-3</v>
          </cell>
        </row>
        <row r="8647">
          <cell r="C8647">
            <v>-0.27500000000000002</v>
          </cell>
          <cell r="D8647">
            <v>-0.38500000000000001</v>
          </cell>
        </row>
        <row r="8648">
          <cell r="C8648">
            <v>1.119697105884552</v>
          </cell>
          <cell r="D8648">
            <v>0</v>
          </cell>
        </row>
        <row r="8649">
          <cell r="C8649">
            <v>-0.27500000000000002</v>
          </cell>
          <cell r="D8649">
            <v>-0.03</v>
          </cell>
        </row>
        <row r="8650">
          <cell r="C8650">
            <v>0.56100946068763735</v>
          </cell>
          <cell r="D8650">
            <v>0</v>
          </cell>
        </row>
        <row r="8651">
          <cell r="C8651">
            <v>-0.27500000000000002</v>
          </cell>
          <cell r="D8651">
            <v>-0.38500000000000001</v>
          </cell>
        </row>
        <row r="8652">
          <cell r="C8652">
            <v>-7.0000000000000007E-2</v>
          </cell>
          <cell r="D8652">
            <v>0</v>
          </cell>
        </row>
        <row r="8653">
          <cell r="C8653">
            <v>0.41317917704582219</v>
          </cell>
          <cell r="D8653">
            <v>0</v>
          </cell>
        </row>
        <row r="8654">
          <cell r="C8654">
            <v>-0.27500000000000002</v>
          </cell>
          <cell r="D8654">
            <v>-0.38500000000000001</v>
          </cell>
        </row>
        <row r="8655">
          <cell r="C8655">
            <v>-0.27500000000000002</v>
          </cell>
          <cell r="D8655">
            <v>-0.38500000000000001</v>
          </cell>
        </row>
        <row r="8656">
          <cell r="C8656">
            <v>-0.27500000000000002</v>
          </cell>
          <cell r="D8656">
            <v>-0.38500000000000001</v>
          </cell>
        </row>
        <row r="8657">
          <cell r="C8657">
            <v>-0.08</v>
          </cell>
          <cell r="D8657">
            <v>0</v>
          </cell>
        </row>
        <row r="8658">
          <cell r="C8658">
            <v>0.83714181184768699</v>
          </cell>
          <cell r="D8658">
            <v>5.5696371197700503E-2</v>
          </cell>
        </row>
        <row r="8659">
          <cell r="C8659">
            <v>-0.15</v>
          </cell>
          <cell r="D8659">
            <v>2.2583999395370489</v>
          </cell>
        </row>
        <row r="8660">
          <cell r="C8660">
            <v>-0.27500000000000002</v>
          </cell>
          <cell r="D8660">
            <v>-0.38500000000000001</v>
          </cell>
        </row>
        <row r="8661">
          <cell r="C8661">
            <v>1.3317746758461</v>
          </cell>
          <cell r="D8661">
            <v>2.1843127489089964</v>
          </cell>
        </row>
        <row r="8662">
          <cell r="C8662">
            <v>-0.27500000000000002</v>
          </cell>
          <cell r="D8662">
            <v>-0.38500000000000001</v>
          </cell>
        </row>
        <row r="8663">
          <cell r="C8663">
            <v>-0.2</v>
          </cell>
          <cell r="D8663">
            <v>7.1142879128456127E-2</v>
          </cell>
        </row>
        <row r="8664">
          <cell r="C8664">
            <v>-0.27500000000000002</v>
          </cell>
          <cell r="D8664">
            <v>-0.38500000000000001</v>
          </cell>
        </row>
        <row r="8665">
          <cell r="C8665">
            <v>1.0971357464790343</v>
          </cell>
          <cell r="D8665">
            <v>0.68612821698188764</v>
          </cell>
        </row>
        <row r="8666">
          <cell r="C8666">
            <v>0.475315362215042</v>
          </cell>
          <cell r="D8666">
            <v>0.63457022309303301</v>
          </cell>
        </row>
        <row r="8667">
          <cell r="C8667">
            <v>-0.27500000000000002</v>
          </cell>
          <cell r="D8667">
            <v>-0.04</v>
          </cell>
        </row>
        <row r="8668">
          <cell r="C8668">
            <v>-0.08</v>
          </cell>
          <cell r="D8668">
            <v>0</v>
          </cell>
        </row>
        <row r="8669">
          <cell r="C8669">
            <v>-0.13</v>
          </cell>
          <cell r="D8669">
            <v>-0.19</v>
          </cell>
        </row>
        <row r="8670">
          <cell r="C8670">
            <v>0.81088825464248648</v>
          </cell>
          <cell r="D8670">
            <v>0.51145182251930221</v>
          </cell>
        </row>
        <row r="8671">
          <cell r="C8671">
            <v>-0.27500000000000002</v>
          </cell>
          <cell r="D8671">
            <v>-0.38500000000000001</v>
          </cell>
        </row>
        <row r="8672">
          <cell r="C8672">
            <v>0.40357925295829788</v>
          </cell>
          <cell r="D8672">
            <v>0</v>
          </cell>
        </row>
        <row r="8673">
          <cell r="C8673">
            <v>-0.27500000000000002</v>
          </cell>
          <cell r="D8673">
            <v>-0.38500000000000001</v>
          </cell>
        </row>
        <row r="8674">
          <cell r="C8674">
            <v>-0.27500000000000002</v>
          </cell>
          <cell r="D8674">
            <v>-0.38500000000000001</v>
          </cell>
        </row>
        <row r="8675">
          <cell r="C8675">
            <v>-0.27500000000000002</v>
          </cell>
          <cell r="D8675">
            <v>-0.38500000000000001</v>
          </cell>
        </row>
        <row r="8676">
          <cell r="C8676">
            <v>-0.27500000000000002</v>
          </cell>
          <cell r="D8676">
            <v>-0.2</v>
          </cell>
        </row>
        <row r="8677">
          <cell r="C8677">
            <v>-0.17</v>
          </cell>
          <cell r="D8677">
            <v>-0.2</v>
          </cell>
        </row>
        <row r="8678">
          <cell r="C8678">
            <v>-0.27500000000000002</v>
          </cell>
          <cell r="D8678">
            <v>-0.38500000000000001</v>
          </cell>
        </row>
        <row r="8679">
          <cell r="C8679">
            <v>-0.18</v>
          </cell>
          <cell r="D8679">
            <v>0</v>
          </cell>
        </row>
        <row r="8680">
          <cell r="C8680">
            <v>-0.27500000000000002</v>
          </cell>
          <cell r="D8680">
            <v>-0.38500000000000001</v>
          </cell>
        </row>
        <row r="8681">
          <cell r="C8681">
            <v>0.57165415883064286</v>
          </cell>
          <cell r="D8681">
            <v>0.45181820988655086</v>
          </cell>
        </row>
        <row r="8682">
          <cell r="C8682">
            <v>-0.27500000000000002</v>
          </cell>
          <cell r="D8682">
            <v>-0.38500000000000001</v>
          </cell>
        </row>
        <row r="8683">
          <cell r="C8683">
            <v>-0.27500000000000002</v>
          </cell>
          <cell r="D8683">
            <v>-0.38500000000000001</v>
          </cell>
        </row>
        <row r="8684">
          <cell r="C8684">
            <v>-0.09</v>
          </cell>
          <cell r="D8684">
            <v>0</v>
          </cell>
        </row>
        <row r="8685">
          <cell r="C8685">
            <v>-0.27500000000000002</v>
          </cell>
          <cell r="D8685">
            <v>-0.38500000000000001</v>
          </cell>
        </row>
        <row r="8686">
          <cell r="C8686">
            <v>-0.27500000000000002</v>
          </cell>
          <cell r="D8686">
            <v>-0.38500000000000001</v>
          </cell>
        </row>
        <row r="8687">
          <cell r="C8687">
            <v>-0.15</v>
          </cell>
          <cell r="D8687">
            <v>0.27725475430488578</v>
          </cell>
        </row>
        <row r="8688">
          <cell r="C8688">
            <v>0.73274914026260385</v>
          </cell>
          <cell r="D8688">
            <v>0.43272389769554143</v>
          </cell>
        </row>
        <row r="8689">
          <cell r="C8689">
            <v>-0.11</v>
          </cell>
          <cell r="D8689">
            <v>1.9261952161788938</v>
          </cell>
        </row>
        <row r="8690">
          <cell r="C8690">
            <v>-0.05</v>
          </cell>
          <cell r="D8690">
            <v>6.5053746104240417E-2</v>
          </cell>
        </row>
        <row r="8691">
          <cell r="C8691">
            <v>1.0202118277549743</v>
          </cell>
          <cell r="D8691">
            <v>1.3717514872550962</v>
          </cell>
        </row>
        <row r="8692">
          <cell r="C8692">
            <v>-0.27500000000000002</v>
          </cell>
          <cell r="D8692">
            <v>-0.38500000000000001</v>
          </cell>
        </row>
        <row r="8693">
          <cell r="C8693">
            <v>-0.27500000000000002</v>
          </cell>
          <cell r="D8693">
            <v>-0.38500000000000001</v>
          </cell>
        </row>
        <row r="8694">
          <cell r="C8694">
            <v>-0.27500000000000002</v>
          </cell>
          <cell r="D8694">
            <v>-0.38500000000000001</v>
          </cell>
        </row>
        <row r="8695">
          <cell r="C8695">
            <v>-0.27500000000000002</v>
          </cell>
          <cell r="D8695">
            <v>-0.17</v>
          </cell>
        </row>
        <row r="8696">
          <cell r="C8696">
            <v>0.92429517507553105</v>
          </cell>
          <cell r="D8696">
            <v>0.53534572720527651</v>
          </cell>
        </row>
        <row r="8697">
          <cell r="C8697">
            <v>-0.27500000000000002</v>
          </cell>
          <cell r="D8697">
            <v>-0.38500000000000001</v>
          </cell>
        </row>
        <row r="8698">
          <cell r="C8698">
            <v>-0.27500000000000002</v>
          </cell>
          <cell r="D8698">
            <v>-0.38500000000000001</v>
          </cell>
        </row>
        <row r="8699">
          <cell r="C8699">
            <v>-0.27500000000000002</v>
          </cell>
          <cell r="D8699">
            <v>-0.38500000000000001</v>
          </cell>
        </row>
        <row r="8700">
          <cell r="C8700">
            <v>-0.27500000000000002</v>
          </cell>
          <cell r="D8700">
            <v>-0.38500000000000001</v>
          </cell>
        </row>
        <row r="8701">
          <cell r="C8701">
            <v>-0.27500000000000002</v>
          </cell>
          <cell r="D8701">
            <v>-0.38500000000000001</v>
          </cell>
        </row>
        <row r="8702">
          <cell r="C8702">
            <v>0.37387418150901797</v>
          </cell>
          <cell r="D8702">
            <v>2.6223779439926154</v>
          </cell>
        </row>
        <row r="8703">
          <cell r="C8703">
            <v>-0.05</v>
          </cell>
          <cell r="D8703">
            <v>0</v>
          </cell>
        </row>
        <row r="8704">
          <cell r="C8704">
            <v>-0.27500000000000002</v>
          </cell>
          <cell r="D8704">
            <v>-0.38500000000000001</v>
          </cell>
        </row>
        <row r="8705">
          <cell r="C8705">
            <v>-0.27500000000000002</v>
          </cell>
          <cell r="D8705">
            <v>-0.38500000000000001</v>
          </cell>
        </row>
        <row r="8706">
          <cell r="C8706">
            <v>-0.27500000000000002</v>
          </cell>
          <cell r="D8706">
            <v>-0.38500000000000001</v>
          </cell>
        </row>
        <row r="8707">
          <cell r="C8707">
            <v>-0.05</v>
          </cell>
          <cell r="D8707">
            <v>0</v>
          </cell>
        </row>
        <row r="8708">
          <cell r="C8708">
            <v>-0.27500000000000002</v>
          </cell>
          <cell r="D8708">
            <v>-0.38500000000000001</v>
          </cell>
        </row>
        <row r="8709">
          <cell r="C8709">
            <v>-0.27500000000000002</v>
          </cell>
          <cell r="D8709">
            <v>-0.38500000000000001</v>
          </cell>
        </row>
        <row r="8710">
          <cell r="C8710">
            <v>-0.24</v>
          </cell>
          <cell r="D8710">
            <v>5.7891160249710092E-3</v>
          </cell>
        </row>
        <row r="8711">
          <cell r="C8711">
            <v>-0.27500000000000002</v>
          </cell>
          <cell r="D8711">
            <v>0</v>
          </cell>
        </row>
        <row r="8712">
          <cell r="C8712">
            <v>-0.22</v>
          </cell>
          <cell r="D8712">
            <v>0.85915950536727914</v>
          </cell>
        </row>
        <row r="8713">
          <cell r="C8713">
            <v>-0.27500000000000002</v>
          </cell>
          <cell r="D8713">
            <v>-0.38500000000000001</v>
          </cell>
        </row>
        <row r="8714">
          <cell r="C8714">
            <v>0.58157380223274235</v>
          </cell>
          <cell r="D8714">
            <v>1.8263570427894591</v>
          </cell>
        </row>
        <row r="8715">
          <cell r="C8715">
            <v>-0.27500000000000002</v>
          </cell>
          <cell r="D8715">
            <v>-0.38500000000000001</v>
          </cell>
        </row>
        <row r="8716">
          <cell r="C8716">
            <v>0.46896046996116636</v>
          </cell>
          <cell r="D8716">
            <v>1.9725114107131958E-3</v>
          </cell>
        </row>
        <row r="8717">
          <cell r="C8717">
            <v>0.59527308344841035</v>
          </cell>
          <cell r="D8717">
            <v>0</v>
          </cell>
        </row>
        <row r="8718">
          <cell r="C8718">
            <v>0.54764836430549613</v>
          </cell>
          <cell r="D8718">
            <v>1.1372032284736633</v>
          </cell>
        </row>
        <row r="8719">
          <cell r="C8719">
            <v>-0.22</v>
          </cell>
          <cell r="D8719">
            <v>-0.21</v>
          </cell>
        </row>
        <row r="8720">
          <cell r="C8720">
            <v>-0.27500000000000002</v>
          </cell>
          <cell r="D8720">
            <v>-0.38500000000000001</v>
          </cell>
        </row>
        <row r="8721">
          <cell r="C8721">
            <v>1.5351928830146788</v>
          </cell>
          <cell r="D8721">
            <v>0.63310388922691352</v>
          </cell>
        </row>
        <row r="8722">
          <cell r="C8722">
            <v>-0.27500000000000002</v>
          </cell>
          <cell r="D8722">
            <v>-0.38500000000000001</v>
          </cell>
        </row>
        <row r="8723">
          <cell r="C8723">
            <v>-0.27500000000000002</v>
          </cell>
          <cell r="D8723">
            <v>-0.38500000000000001</v>
          </cell>
        </row>
        <row r="8724">
          <cell r="C8724">
            <v>-0.27500000000000002</v>
          </cell>
          <cell r="D8724">
            <v>-0.38500000000000001</v>
          </cell>
        </row>
        <row r="8725">
          <cell r="C8725">
            <v>-0.27500000000000002</v>
          </cell>
          <cell r="D8725">
            <v>-0.38500000000000001</v>
          </cell>
        </row>
        <row r="8726">
          <cell r="C8726">
            <v>-0.27500000000000002</v>
          </cell>
          <cell r="D8726">
            <v>-0.38500000000000001</v>
          </cell>
        </row>
        <row r="8727">
          <cell r="C8727">
            <v>0.76484299898147579</v>
          </cell>
          <cell r="D8727">
            <v>0</v>
          </cell>
        </row>
        <row r="8728">
          <cell r="C8728">
            <v>0.61142360568046572</v>
          </cell>
          <cell r="D8728">
            <v>0.13323075175285343</v>
          </cell>
        </row>
        <row r="8729">
          <cell r="C8729">
            <v>0.37069221138954167</v>
          </cell>
          <cell r="D8729">
            <v>0.79143582582473759</v>
          </cell>
        </row>
        <row r="8730">
          <cell r="C8730">
            <v>-0.27500000000000002</v>
          </cell>
          <cell r="D8730">
            <v>-0.38500000000000001</v>
          </cell>
        </row>
        <row r="8731">
          <cell r="C8731">
            <v>-0.08</v>
          </cell>
          <cell r="D8731">
            <v>9.3510621070861841</v>
          </cell>
        </row>
        <row r="8732">
          <cell r="C8732">
            <v>-0.27500000000000002</v>
          </cell>
          <cell r="D8732">
            <v>-0.38500000000000001</v>
          </cell>
        </row>
        <row r="8733">
          <cell r="C8733">
            <v>-0.16</v>
          </cell>
          <cell r="D8733">
            <v>0</v>
          </cell>
        </row>
        <row r="8734">
          <cell r="C8734">
            <v>-0.1</v>
          </cell>
          <cell r="D8734">
            <v>0.19271509051322941</v>
          </cell>
        </row>
        <row r="8735">
          <cell r="C8735">
            <v>-0.27500000000000002</v>
          </cell>
          <cell r="D8735">
            <v>7.9670056700706482E-2</v>
          </cell>
        </row>
        <row r="8736">
          <cell r="C8736">
            <v>-0.1</v>
          </cell>
          <cell r="D8736">
            <v>0.28610239624977107</v>
          </cell>
        </row>
        <row r="8737">
          <cell r="C8737">
            <v>-0.27500000000000002</v>
          </cell>
          <cell r="D8737">
            <v>-0.21</v>
          </cell>
        </row>
        <row r="8738">
          <cell r="C8738">
            <v>0.55147680640220653</v>
          </cell>
          <cell r="D8738">
            <v>5.750440657138825E-2</v>
          </cell>
        </row>
        <row r="8739">
          <cell r="C8739">
            <v>-0.09</v>
          </cell>
          <cell r="D8739">
            <v>0</v>
          </cell>
        </row>
        <row r="8740">
          <cell r="C8740">
            <v>0.36122707724571224</v>
          </cell>
          <cell r="D8740">
            <v>0</v>
          </cell>
        </row>
        <row r="8741">
          <cell r="C8741">
            <v>-0.27500000000000002</v>
          </cell>
          <cell r="D8741">
            <v>-0.38500000000000001</v>
          </cell>
        </row>
        <row r="8742">
          <cell r="C8742">
            <v>-0.18</v>
          </cell>
          <cell r="D8742">
            <v>6.8033546209335331E-3</v>
          </cell>
        </row>
        <row r="8743">
          <cell r="C8743">
            <v>2.0898348569869998</v>
          </cell>
          <cell r="D8743">
            <v>1.5681551575660706</v>
          </cell>
        </row>
        <row r="8744">
          <cell r="C8744">
            <v>-0.27500000000000002</v>
          </cell>
          <cell r="D8744">
            <v>-0.04</v>
          </cell>
        </row>
        <row r="8745">
          <cell r="C8745">
            <v>-0.27500000000000002</v>
          </cell>
          <cell r="D8745">
            <v>-0.38500000000000001</v>
          </cell>
        </row>
        <row r="8746">
          <cell r="C8746">
            <v>-0.27500000000000002</v>
          </cell>
          <cell r="D8746">
            <v>-0.38500000000000001</v>
          </cell>
        </row>
        <row r="8747">
          <cell r="C8747">
            <v>-0.27500000000000002</v>
          </cell>
          <cell r="D8747">
            <v>-0.38500000000000001</v>
          </cell>
        </row>
        <row r="8748">
          <cell r="C8748">
            <v>0.78440018892288199</v>
          </cell>
          <cell r="D8748">
            <v>0.62924596667289756</v>
          </cell>
        </row>
        <row r="8749">
          <cell r="C8749">
            <v>0.85048183202743544</v>
          </cell>
          <cell r="D8749">
            <v>1.0473755478858948</v>
          </cell>
        </row>
        <row r="8750">
          <cell r="C8750">
            <v>-0.27500000000000002</v>
          </cell>
          <cell r="D8750">
            <v>-0.1</v>
          </cell>
        </row>
        <row r="8751">
          <cell r="C8751">
            <v>-0.27500000000000002</v>
          </cell>
          <cell r="D8751">
            <v>-0.38500000000000001</v>
          </cell>
        </row>
        <row r="8752">
          <cell r="C8752">
            <v>-0.26</v>
          </cell>
          <cell r="D8752">
            <v>5.7504233717918393E-2</v>
          </cell>
        </row>
        <row r="8753">
          <cell r="C8753">
            <v>-0.25</v>
          </cell>
          <cell r="D8753">
            <v>6.0638698935508731E-2</v>
          </cell>
        </row>
        <row r="8754">
          <cell r="C8754">
            <v>0.85786973237991337</v>
          </cell>
          <cell r="D8754">
            <v>0</v>
          </cell>
        </row>
        <row r="8755">
          <cell r="C8755">
            <v>1.7681670784950254</v>
          </cell>
          <cell r="D8755">
            <v>1.2909201502799992</v>
          </cell>
        </row>
        <row r="8756">
          <cell r="C8756">
            <v>-0.27500000000000002</v>
          </cell>
          <cell r="D8756">
            <v>-0.38500000000000001</v>
          </cell>
        </row>
        <row r="8757">
          <cell r="C8757">
            <v>0.30868018269538877</v>
          </cell>
          <cell r="D8757">
            <v>1.8303862929344179</v>
          </cell>
        </row>
        <row r="8758">
          <cell r="C8758">
            <v>-0.27500000000000002</v>
          </cell>
          <cell r="D8758">
            <v>-0.22</v>
          </cell>
        </row>
        <row r="8759">
          <cell r="C8759">
            <v>1.5945701003074644</v>
          </cell>
          <cell r="D8759">
            <v>0.77463256120681767</v>
          </cell>
        </row>
        <row r="8760">
          <cell r="C8760">
            <v>0.58924559950828559</v>
          </cell>
          <cell r="D8760">
            <v>4.3778499960899359E-2</v>
          </cell>
        </row>
        <row r="8761">
          <cell r="C8761">
            <v>-0.16</v>
          </cell>
          <cell r="D8761">
            <v>0.43238306641578672</v>
          </cell>
        </row>
        <row r="8762">
          <cell r="C8762">
            <v>0.49761876463890076</v>
          </cell>
          <cell r="D8762">
            <v>3.2863560318946841E-2</v>
          </cell>
        </row>
        <row r="8763">
          <cell r="C8763">
            <v>0.26706352829933167</v>
          </cell>
          <cell r="D8763">
            <v>8.9523524045944207E-3</v>
          </cell>
        </row>
        <row r="8764">
          <cell r="C8764">
            <v>-0.27500000000000002</v>
          </cell>
          <cell r="D8764">
            <v>-0.38500000000000001</v>
          </cell>
        </row>
        <row r="8765">
          <cell r="C8765">
            <v>0.703876793384552</v>
          </cell>
          <cell r="D8765">
            <v>0.89630945920944227</v>
          </cell>
        </row>
        <row r="8766">
          <cell r="C8766">
            <v>0.32233338952064527</v>
          </cell>
          <cell r="D8766">
            <v>0.27296419739723199</v>
          </cell>
        </row>
        <row r="8767">
          <cell r="C8767">
            <v>0.99001935720443757</v>
          </cell>
          <cell r="D8767">
            <v>1.6105356812477108E-2</v>
          </cell>
        </row>
        <row r="8768">
          <cell r="C8768">
            <v>-0.14000000000000001</v>
          </cell>
          <cell r="D8768">
            <v>1.8759936094284058E-3</v>
          </cell>
        </row>
        <row r="8769">
          <cell r="C8769">
            <v>-0.27500000000000002</v>
          </cell>
          <cell r="D8769">
            <v>8.9314499497413657E-2</v>
          </cell>
        </row>
        <row r="8770">
          <cell r="C8770">
            <v>0.33699899315834048</v>
          </cell>
          <cell r="D8770">
            <v>0</v>
          </cell>
        </row>
        <row r="8771">
          <cell r="C8771">
            <v>-0.27500000000000002</v>
          </cell>
          <cell r="D8771">
            <v>-0.38500000000000001</v>
          </cell>
        </row>
        <row r="8772">
          <cell r="C8772">
            <v>-0.09</v>
          </cell>
          <cell r="D8772">
            <v>0.15655146241188056</v>
          </cell>
        </row>
        <row r="8773">
          <cell r="C8773">
            <v>-0.27500000000000002</v>
          </cell>
          <cell r="D8773">
            <v>-0.02</v>
          </cell>
        </row>
        <row r="8774">
          <cell r="C8774">
            <v>0</v>
          </cell>
          <cell r="D8774">
            <v>1.1735740303993227</v>
          </cell>
        </row>
        <row r="8775">
          <cell r="C8775">
            <v>-0.27500000000000002</v>
          </cell>
          <cell r="D8775">
            <v>-0.22</v>
          </cell>
        </row>
        <row r="8776">
          <cell r="C8776">
            <v>-0.27500000000000002</v>
          </cell>
          <cell r="D8776">
            <v>-0.38500000000000001</v>
          </cell>
        </row>
        <row r="8777">
          <cell r="C8777">
            <v>-0.27500000000000002</v>
          </cell>
          <cell r="D8777">
            <v>-0.38500000000000001</v>
          </cell>
        </row>
        <row r="8778">
          <cell r="C8778">
            <v>-0.21</v>
          </cell>
          <cell r="D8778">
            <v>1.5105725169181825</v>
          </cell>
        </row>
        <row r="8779">
          <cell r="C8779">
            <v>0.72457793951034577</v>
          </cell>
          <cell r="D8779">
            <v>1.9235283136367798E-3</v>
          </cell>
        </row>
        <row r="8780">
          <cell r="C8780">
            <v>-0.27500000000000002</v>
          </cell>
          <cell r="D8780">
            <v>1.4940724492073059</v>
          </cell>
        </row>
        <row r="8781">
          <cell r="C8781">
            <v>-0.1</v>
          </cell>
          <cell r="D8781">
            <v>0</v>
          </cell>
        </row>
        <row r="8782">
          <cell r="C8782">
            <v>-0.27500000000000002</v>
          </cell>
          <cell r="D8782">
            <v>-0.38500000000000001</v>
          </cell>
        </row>
        <row r="8783">
          <cell r="C8783">
            <v>0.40329646468162539</v>
          </cell>
          <cell r="D8783">
            <v>2.1825924515724182E-2</v>
          </cell>
        </row>
        <row r="8784">
          <cell r="C8784">
            <v>-0.16</v>
          </cell>
          <cell r="D8784">
            <v>9.674188494682312E-2</v>
          </cell>
        </row>
        <row r="8785">
          <cell r="C8785">
            <v>-0.14000000000000001</v>
          </cell>
          <cell r="D8785">
            <v>1.4040185332298281</v>
          </cell>
        </row>
        <row r="8786">
          <cell r="C8786">
            <v>-0.27500000000000002</v>
          </cell>
          <cell r="D8786">
            <v>-0.38500000000000001</v>
          </cell>
        </row>
        <row r="8787">
          <cell r="C8787">
            <v>-7.0000000000000007E-2</v>
          </cell>
          <cell r="D8787">
            <v>0</v>
          </cell>
        </row>
        <row r="8788">
          <cell r="C8788">
            <v>-0.11</v>
          </cell>
          <cell r="D8788">
            <v>-0.26</v>
          </cell>
        </row>
        <row r="8789">
          <cell r="C8789">
            <v>-0.1</v>
          </cell>
          <cell r="D8789">
            <v>1.090968692302704</v>
          </cell>
        </row>
        <row r="8790">
          <cell r="C8790">
            <v>-0.27500000000000002</v>
          </cell>
          <cell r="D8790">
            <v>-0.38500000000000001</v>
          </cell>
        </row>
        <row r="8791">
          <cell r="C8791">
            <v>-0.27500000000000002</v>
          </cell>
          <cell r="D8791">
            <v>-0.38500000000000001</v>
          </cell>
        </row>
        <row r="8792">
          <cell r="C8792">
            <v>0.30248746275901794</v>
          </cell>
          <cell r="D8792">
            <v>0</v>
          </cell>
        </row>
        <row r="8793">
          <cell r="C8793">
            <v>-0.12</v>
          </cell>
          <cell r="D8793">
            <v>0</v>
          </cell>
        </row>
        <row r="8794">
          <cell r="C8794">
            <v>-0.27500000000000002</v>
          </cell>
          <cell r="D8794">
            <v>-0.38500000000000001</v>
          </cell>
        </row>
        <row r="8795">
          <cell r="C8795">
            <v>0.30769450068473825</v>
          </cell>
          <cell r="D8795">
            <v>0</v>
          </cell>
        </row>
        <row r="8796">
          <cell r="C8796">
            <v>-0.27500000000000002</v>
          </cell>
          <cell r="D8796">
            <v>-0.38500000000000001</v>
          </cell>
        </row>
        <row r="8797">
          <cell r="C8797">
            <v>-0.27500000000000002</v>
          </cell>
          <cell r="D8797">
            <v>-0.38500000000000001</v>
          </cell>
        </row>
        <row r="8798">
          <cell r="C8798">
            <v>-0.27500000000000002</v>
          </cell>
          <cell r="D8798">
            <v>-0.38500000000000001</v>
          </cell>
        </row>
        <row r="8799">
          <cell r="C8799">
            <v>0.63478085398674011</v>
          </cell>
          <cell r="D8799">
            <v>0</v>
          </cell>
        </row>
        <row r="8800">
          <cell r="C8800">
            <v>-0.27500000000000002</v>
          </cell>
          <cell r="D8800">
            <v>-0.38500000000000001</v>
          </cell>
        </row>
        <row r="8801">
          <cell r="C8801">
            <v>-0.27500000000000002</v>
          </cell>
          <cell r="D8801">
            <v>-0.16</v>
          </cell>
        </row>
        <row r="8802">
          <cell r="C8802">
            <v>-0.22</v>
          </cell>
          <cell r="D8802">
            <v>0.68919799923896774</v>
          </cell>
        </row>
        <row r="8803">
          <cell r="C8803">
            <v>0.50316789746284485</v>
          </cell>
          <cell r="D8803">
            <v>0</v>
          </cell>
        </row>
        <row r="8804">
          <cell r="C8804">
            <v>-0.27500000000000002</v>
          </cell>
          <cell r="D8804">
            <v>-0.38500000000000001</v>
          </cell>
        </row>
        <row r="8805">
          <cell r="C8805">
            <v>0.26901337504386902</v>
          </cell>
          <cell r="D8805">
            <v>1.9876739382743838E-2</v>
          </cell>
        </row>
        <row r="8806">
          <cell r="C8806">
            <v>0.56758578419685368</v>
          </cell>
          <cell r="D8806">
            <v>6.4760357141494746E-3</v>
          </cell>
        </row>
        <row r="8807">
          <cell r="C8807">
            <v>-0.27500000000000002</v>
          </cell>
          <cell r="D8807">
            <v>0</v>
          </cell>
        </row>
        <row r="8808">
          <cell r="C8808">
            <v>-0.27500000000000002</v>
          </cell>
          <cell r="D8808">
            <v>-0.38500000000000001</v>
          </cell>
        </row>
        <row r="8809">
          <cell r="C8809">
            <v>0.17578497529029846</v>
          </cell>
          <cell r="D8809">
            <v>3.7297126650810239E-2</v>
          </cell>
        </row>
        <row r="8810">
          <cell r="C8810">
            <v>0.58080309033393851</v>
          </cell>
          <cell r="D8810">
            <v>0.20026068091392521</v>
          </cell>
        </row>
        <row r="8811">
          <cell r="C8811">
            <v>-0.27500000000000002</v>
          </cell>
          <cell r="D8811">
            <v>-0.38500000000000001</v>
          </cell>
        </row>
        <row r="8812">
          <cell r="C8812">
            <v>4.4762982845306407</v>
          </cell>
          <cell r="D8812">
            <v>2.0232187032699591</v>
          </cell>
        </row>
        <row r="8813">
          <cell r="C8813">
            <v>-0.27</v>
          </cell>
          <cell r="D8813">
            <v>0</v>
          </cell>
        </row>
        <row r="8814">
          <cell r="C8814">
            <v>-0.27500000000000002</v>
          </cell>
          <cell r="D8814">
            <v>-0.38500000000000001</v>
          </cell>
        </row>
        <row r="8815">
          <cell r="C8815">
            <v>-0.27500000000000002</v>
          </cell>
          <cell r="D8815">
            <v>0</v>
          </cell>
        </row>
        <row r="8816">
          <cell r="C8816">
            <v>-0.23</v>
          </cell>
          <cell r="D8816">
            <v>0</v>
          </cell>
        </row>
        <row r="8817">
          <cell r="C8817">
            <v>-0.27500000000000002</v>
          </cell>
          <cell r="D8817">
            <v>-0.38500000000000001</v>
          </cell>
        </row>
        <row r="8818">
          <cell r="C8818">
            <v>-0.27500000000000002</v>
          </cell>
          <cell r="D8818">
            <v>-0.38500000000000001</v>
          </cell>
        </row>
        <row r="8819">
          <cell r="C8819">
            <v>-0.27500000000000002</v>
          </cell>
          <cell r="D8819">
            <v>-0.38500000000000001</v>
          </cell>
        </row>
        <row r="8820">
          <cell r="C8820">
            <v>1.233476459980011</v>
          </cell>
          <cell r="D8820">
            <v>0.51906148791313167</v>
          </cell>
        </row>
        <row r="8821">
          <cell r="C8821">
            <v>-0.27500000000000002</v>
          </cell>
          <cell r="D8821">
            <v>-0.38500000000000001</v>
          </cell>
        </row>
        <row r="8822">
          <cell r="C8822">
            <v>-0.27500000000000002</v>
          </cell>
          <cell r="D8822">
            <v>-0.38500000000000001</v>
          </cell>
        </row>
        <row r="8823">
          <cell r="C8823">
            <v>-0.27500000000000002</v>
          </cell>
          <cell r="D8823">
            <v>-0.19</v>
          </cell>
        </row>
        <row r="8824">
          <cell r="C8824">
            <v>-0.04</v>
          </cell>
          <cell r="D8824">
            <v>1.0621432900428771</v>
          </cell>
        </row>
        <row r="8825">
          <cell r="C8825">
            <v>0.14987246394157414</v>
          </cell>
          <cell r="D8825">
            <v>1.636287569999695E-3</v>
          </cell>
        </row>
        <row r="8826">
          <cell r="C8826">
            <v>-0.27500000000000002</v>
          </cell>
          <cell r="D8826">
            <v>-0.38500000000000001</v>
          </cell>
        </row>
        <row r="8827">
          <cell r="C8827">
            <v>-0.27500000000000002</v>
          </cell>
          <cell r="D8827">
            <v>-0.38500000000000001</v>
          </cell>
        </row>
        <row r="8828">
          <cell r="C8828">
            <v>-0.27500000000000002</v>
          </cell>
          <cell r="D8828">
            <v>-0.22</v>
          </cell>
        </row>
        <row r="8829">
          <cell r="C8829">
            <v>-0.27500000000000002</v>
          </cell>
          <cell r="D8829">
            <v>-0.38500000000000001</v>
          </cell>
        </row>
        <row r="8830">
          <cell r="C8830">
            <v>0</v>
          </cell>
          <cell r="D8830">
            <v>0.67256630063056932</v>
          </cell>
        </row>
        <row r="8831">
          <cell r="C8831">
            <v>-0.27500000000000002</v>
          </cell>
          <cell r="D8831">
            <v>-0.38500000000000001</v>
          </cell>
        </row>
        <row r="8832">
          <cell r="C8832">
            <v>-0.27500000000000002</v>
          </cell>
          <cell r="D8832">
            <v>-0.18</v>
          </cell>
        </row>
        <row r="8833">
          <cell r="C8833">
            <v>-0.27500000000000002</v>
          </cell>
          <cell r="D8833">
            <v>-0.14000000000000001</v>
          </cell>
        </row>
        <row r="8834">
          <cell r="C8834">
            <v>0.79507607221603394</v>
          </cell>
          <cell r="D8834">
            <v>0</v>
          </cell>
        </row>
        <row r="8835">
          <cell r="C8835">
            <v>-0.27500000000000002</v>
          </cell>
          <cell r="D8835">
            <v>-0.21</v>
          </cell>
        </row>
        <row r="8836">
          <cell r="C8836">
            <v>0.11127620339393615</v>
          </cell>
          <cell r="D8836">
            <v>0.22420266270637515</v>
          </cell>
        </row>
        <row r="8837">
          <cell r="C8837">
            <v>-0.21</v>
          </cell>
          <cell r="D8837">
            <v>0</v>
          </cell>
        </row>
        <row r="8838">
          <cell r="C8838">
            <v>-0.25</v>
          </cell>
          <cell r="D8838">
            <v>-0.08</v>
          </cell>
        </row>
        <row r="8839">
          <cell r="C8839">
            <v>-0.11</v>
          </cell>
          <cell r="D8839">
            <v>0.20517813563346868</v>
          </cell>
        </row>
        <row r="8840">
          <cell r="C8840">
            <v>0.3903922855854034</v>
          </cell>
          <cell r="D8840">
            <v>0</v>
          </cell>
        </row>
        <row r="8841">
          <cell r="C8841">
            <v>-0.27500000000000002</v>
          </cell>
          <cell r="D8841">
            <v>-0.15</v>
          </cell>
        </row>
        <row r="8842">
          <cell r="C8842">
            <v>-0.27</v>
          </cell>
          <cell r="D8842">
            <v>0</v>
          </cell>
        </row>
        <row r="8843">
          <cell r="C8843">
            <v>-0.1</v>
          </cell>
          <cell r="D8843">
            <v>7.6405319571495045E-2</v>
          </cell>
        </row>
        <row r="8844">
          <cell r="C8844">
            <v>-0.27500000000000002</v>
          </cell>
          <cell r="D8844">
            <v>-0.38500000000000001</v>
          </cell>
        </row>
        <row r="8845">
          <cell r="C8845">
            <v>-0.27500000000000002</v>
          </cell>
          <cell r="D8845">
            <v>-0.38500000000000001</v>
          </cell>
        </row>
        <row r="8846">
          <cell r="C8846">
            <v>-0.27500000000000002</v>
          </cell>
          <cell r="D8846">
            <v>-0.38500000000000001</v>
          </cell>
        </row>
        <row r="8847">
          <cell r="C8847">
            <v>0.58782039284706122</v>
          </cell>
          <cell r="D8847">
            <v>0.10599449276924136</v>
          </cell>
        </row>
        <row r="8848">
          <cell r="C8848">
            <v>-0.12</v>
          </cell>
          <cell r="D8848">
            <v>7.5870722532272337E-3</v>
          </cell>
        </row>
        <row r="8849">
          <cell r="C8849">
            <v>0.29040147662162785</v>
          </cell>
          <cell r="D8849">
            <v>0</v>
          </cell>
        </row>
        <row r="8850">
          <cell r="C8850">
            <v>-0.27500000000000002</v>
          </cell>
          <cell r="D8850">
            <v>0</v>
          </cell>
        </row>
        <row r="8851">
          <cell r="C8851">
            <v>-0.2</v>
          </cell>
          <cell r="D8851">
            <v>1.4942353129386901</v>
          </cell>
        </row>
        <row r="8852">
          <cell r="C8852">
            <v>0.32398211359977724</v>
          </cell>
          <cell r="D8852">
            <v>0.10890507102012636</v>
          </cell>
        </row>
        <row r="8853">
          <cell r="C8853">
            <v>-0.27500000000000002</v>
          </cell>
          <cell r="D8853">
            <v>-0.38500000000000001</v>
          </cell>
        </row>
        <row r="8854">
          <cell r="C8854">
            <v>-0.05</v>
          </cell>
          <cell r="D8854">
            <v>5.8119401335716248E-2</v>
          </cell>
        </row>
        <row r="8855">
          <cell r="C8855">
            <v>-0.23</v>
          </cell>
          <cell r="D8855">
            <v>0.28657777905464177</v>
          </cell>
        </row>
        <row r="8856">
          <cell r="C8856">
            <v>0.43876168131828319</v>
          </cell>
          <cell r="D8856">
            <v>0</v>
          </cell>
        </row>
        <row r="8857">
          <cell r="C8857">
            <v>0.70012418031692514</v>
          </cell>
          <cell r="D8857">
            <v>0.16555207371711733</v>
          </cell>
        </row>
        <row r="8858">
          <cell r="C8858">
            <v>-0.27500000000000002</v>
          </cell>
          <cell r="D8858">
            <v>-0.38500000000000001</v>
          </cell>
        </row>
        <row r="8859">
          <cell r="C8859">
            <v>-0.27500000000000002</v>
          </cell>
          <cell r="D8859">
            <v>-0.38500000000000001</v>
          </cell>
        </row>
        <row r="8860">
          <cell r="C8860">
            <v>-0.27</v>
          </cell>
          <cell r="D8860">
            <v>1.6768099904060365</v>
          </cell>
        </row>
        <row r="8861">
          <cell r="C8861">
            <v>-0.27500000000000002</v>
          </cell>
          <cell r="D8861">
            <v>-0.15</v>
          </cell>
        </row>
        <row r="8862">
          <cell r="C8862">
            <v>-0.17</v>
          </cell>
          <cell r="D8862">
            <v>1.0420496582984926</v>
          </cell>
        </row>
        <row r="8863">
          <cell r="C8863">
            <v>-0.27500000000000002</v>
          </cell>
          <cell r="D8863">
            <v>-0.38500000000000001</v>
          </cell>
        </row>
        <row r="8864">
          <cell r="C8864">
            <v>-0.27500000000000002</v>
          </cell>
          <cell r="D8864">
            <v>-0.2</v>
          </cell>
        </row>
        <row r="8865">
          <cell r="C8865">
            <v>0.54044327139854442</v>
          </cell>
          <cell r="D8865">
            <v>0</v>
          </cell>
        </row>
        <row r="8866">
          <cell r="C8866">
            <v>0.47941955924034108</v>
          </cell>
          <cell r="D8866">
            <v>0</v>
          </cell>
        </row>
        <row r="8867">
          <cell r="C8867">
            <v>-0.27500000000000002</v>
          </cell>
          <cell r="D8867">
            <v>-0.38500000000000001</v>
          </cell>
        </row>
        <row r="8868">
          <cell r="C8868">
            <v>-0.27500000000000002</v>
          </cell>
          <cell r="D8868">
            <v>-0.38500000000000001</v>
          </cell>
        </row>
        <row r="8869">
          <cell r="C8869">
            <v>-0.27500000000000002</v>
          </cell>
          <cell r="D8869">
            <v>-0.38500000000000001</v>
          </cell>
        </row>
        <row r="8870">
          <cell r="C8870">
            <v>-0.27500000000000002</v>
          </cell>
          <cell r="D8870">
            <v>-0.38500000000000001</v>
          </cell>
        </row>
        <row r="8871">
          <cell r="C8871">
            <v>-0.27500000000000002</v>
          </cell>
          <cell r="D8871">
            <v>-0.38500000000000001</v>
          </cell>
        </row>
        <row r="8872">
          <cell r="C8872">
            <v>-0.27500000000000002</v>
          </cell>
          <cell r="D8872">
            <v>-0.11</v>
          </cell>
        </row>
        <row r="8873">
          <cell r="C8873">
            <v>0.55820702910423292</v>
          </cell>
          <cell r="D8873">
            <v>0</v>
          </cell>
        </row>
        <row r="8874">
          <cell r="C8874">
            <v>0.30991399884223947</v>
          </cell>
          <cell r="D8874">
            <v>0</v>
          </cell>
        </row>
        <row r="8875">
          <cell r="C8875">
            <v>-0.01</v>
          </cell>
          <cell r="D8875">
            <v>1.855484759807587</v>
          </cell>
        </row>
        <row r="8876">
          <cell r="C8876">
            <v>-0.27500000000000002</v>
          </cell>
          <cell r="D8876">
            <v>-0.24</v>
          </cell>
        </row>
        <row r="8877">
          <cell r="C8877">
            <v>-0.06</v>
          </cell>
          <cell r="D8877">
            <v>0.99213465452194227</v>
          </cell>
        </row>
        <row r="8878">
          <cell r="C8878">
            <v>-7.0000000000000007E-2</v>
          </cell>
          <cell r="D8878">
            <v>0.2089535772800446</v>
          </cell>
        </row>
        <row r="8879">
          <cell r="C8879">
            <v>-0.27500000000000002</v>
          </cell>
          <cell r="D8879">
            <v>-0.38500000000000001</v>
          </cell>
        </row>
        <row r="8880">
          <cell r="C8880">
            <v>-0.13</v>
          </cell>
          <cell r="D8880">
            <v>0</v>
          </cell>
        </row>
        <row r="8881">
          <cell r="C8881">
            <v>-0.27500000000000002</v>
          </cell>
          <cell r="D8881">
            <v>-0.38500000000000001</v>
          </cell>
        </row>
        <row r="8882">
          <cell r="C8882">
            <v>-0.27500000000000002</v>
          </cell>
          <cell r="D8882">
            <v>-0.38500000000000001</v>
          </cell>
        </row>
        <row r="8883">
          <cell r="C8883">
            <v>0.7822693467140196</v>
          </cell>
          <cell r="D8883">
            <v>2.6186061620712291</v>
          </cell>
        </row>
        <row r="8884">
          <cell r="C8884">
            <v>-0.27500000000000002</v>
          </cell>
          <cell r="D8884">
            <v>-0.38500000000000001</v>
          </cell>
        </row>
        <row r="8885">
          <cell r="C8885">
            <v>0.38016749024391172</v>
          </cell>
          <cell r="D8885">
            <v>5.1142516732215884E-2</v>
          </cell>
        </row>
        <row r="8886">
          <cell r="C8886">
            <v>0.68526007533073419</v>
          </cell>
          <cell r="D8886">
            <v>0.5765222251415254</v>
          </cell>
        </row>
        <row r="8887">
          <cell r="C8887">
            <v>0.79206165075302137</v>
          </cell>
          <cell r="D8887">
            <v>4.1449269652366644E-2</v>
          </cell>
        </row>
        <row r="8888">
          <cell r="C8888">
            <v>1.2743492007255559</v>
          </cell>
          <cell r="D8888">
            <v>0</v>
          </cell>
        </row>
        <row r="8889">
          <cell r="C8889">
            <v>-0.27500000000000002</v>
          </cell>
          <cell r="D8889">
            <v>-0.21</v>
          </cell>
        </row>
        <row r="8890">
          <cell r="C8890">
            <v>-0.21</v>
          </cell>
          <cell r="D8890">
            <v>3.5147616267204279E-2</v>
          </cell>
        </row>
        <row r="8891">
          <cell r="C8891">
            <v>0.30478735566139226</v>
          </cell>
          <cell r="D8891">
            <v>1.0703811049461366E-2</v>
          </cell>
        </row>
        <row r="8892">
          <cell r="C8892">
            <v>-0.06</v>
          </cell>
          <cell r="D8892">
            <v>0</v>
          </cell>
        </row>
        <row r="8893">
          <cell r="C8893">
            <v>-0.02</v>
          </cell>
          <cell r="D8893">
            <v>2.5425526857376104</v>
          </cell>
        </row>
        <row r="8894">
          <cell r="C8894">
            <v>-0.2</v>
          </cell>
          <cell r="D8894">
            <v>1.0814971804618838</v>
          </cell>
        </row>
        <row r="8895">
          <cell r="C8895">
            <v>-0.27500000000000002</v>
          </cell>
          <cell r="D8895">
            <v>-0.38500000000000001</v>
          </cell>
        </row>
        <row r="8896">
          <cell r="C8896">
            <v>-0.27500000000000002</v>
          </cell>
          <cell r="D8896">
            <v>-0.13</v>
          </cell>
        </row>
        <row r="8897">
          <cell r="C8897">
            <v>-0.27500000000000002</v>
          </cell>
          <cell r="D8897">
            <v>-0.38500000000000001</v>
          </cell>
        </row>
        <row r="8898">
          <cell r="C8898">
            <v>1.3974086403846742</v>
          </cell>
          <cell r="D8898">
            <v>9.1346665382385268</v>
          </cell>
        </row>
        <row r="8899">
          <cell r="C8899">
            <v>-0.27500000000000002</v>
          </cell>
          <cell r="D8899">
            <v>-0.38500000000000001</v>
          </cell>
        </row>
        <row r="8900">
          <cell r="C8900">
            <v>-0.1</v>
          </cell>
          <cell r="D8900">
            <v>0</v>
          </cell>
        </row>
        <row r="8901">
          <cell r="C8901">
            <v>-0.27500000000000002</v>
          </cell>
          <cell r="D8901">
            <v>-0.38500000000000001</v>
          </cell>
        </row>
        <row r="8902">
          <cell r="C8902">
            <v>-0.27500000000000002</v>
          </cell>
          <cell r="D8902">
            <v>-0.27</v>
          </cell>
        </row>
        <row r="8903">
          <cell r="C8903">
            <v>-0.27500000000000002</v>
          </cell>
          <cell r="D8903">
            <v>-0.38500000000000001</v>
          </cell>
        </row>
        <row r="8904">
          <cell r="C8904">
            <v>-0.27500000000000002</v>
          </cell>
          <cell r="D8904">
            <v>-0.1</v>
          </cell>
        </row>
        <row r="8905">
          <cell r="C8905">
            <v>-0.27500000000000002</v>
          </cell>
          <cell r="D8905">
            <v>0</v>
          </cell>
        </row>
        <row r="8906">
          <cell r="C8906">
            <v>0.8869746565818788</v>
          </cell>
          <cell r="D8906">
            <v>2.0360629796981806</v>
          </cell>
        </row>
        <row r="8907">
          <cell r="C8907">
            <v>-0.26</v>
          </cell>
          <cell r="D8907">
            <v>3.5305228829383847E-2</v>
          </cell>
        </row>
        <row r="8908">
          <cell r="C8908">
            <v>1.6145232796669007</v>
          </cell>
          <cell r="D8908">
            <v>2.8546365022659304</v>
          </cell>
        </row>
        <row r="8909">
          <cell r="C8909">
            <v>-0.27500000000000002</v>
          </cell>
          <cell r="D8909">
            <v>-0.38500000000000001</v>
          </cell>
        </row>
        <row r="8910">
          <cell r="C8910">
            <v>-0.27500000000000002</v>
          </cell>
          <cell r="D8910">
            <v>-0.02</v>
          </cell>
        </row>
        <row r="8911">
          <cell r="C8911">
            <v>-0.27500000000000002</v>
          </cell>
          <cell r="D8911">
            <v>-0.38500000000000001</v>
          </cell>
        </row>
        <row r="8912">
          <cell r="C8912">
            <v>1.3430991530418397</v>
          </cell>
          <cell r="D8912">
            <v>5.3301743984222423</v>
          </cell>
        </row>
        <row r="8913">
          <cell r="C8913">
            <v>-0.27500000000000002</v>
          </cell>
          <cell r="D8913">
            <v>-0.24</v>
          </cell>
        </row>
        <row r="8914">
          <cell r="C8914">
            <v>-0.03</v>
          </cell>
          <cell r="D8914">
            <v>1.7237009644508365</v>
          </cell>
        </row>
        <row r="8915">
          <cell r="C8915">
            <v>0.52485504746437073</v>
          </cell>
          <cell r="D8915">
            <v>0</v>
          </cell>
        </row>
        <row r="8916">
          <cell r="C8916">
            <v>0.32411201596260075</v>
          </cell>
          <cell r="D8916">
            <v>0</v>
          </cell>
        </row>
        <row r="8917">
          <cell r="C8917">
            <v>-0.27500000000000002</v>
          </cell>
          <cell r="D8917">
            <v>-0.18</v>
          </cell>
        </row>
        <row r="8918">
          <cell r="C8918">
            <v>-0.09</v>
          </cell>
          <cell r="D8918">
            <v>0.81328214406967159</v>
          </cell>
        </row>
        <row r="8919">
          <cell r="C8919">
            <v>2.7669033408164977E-2</v>
          </cell>
          <cell r="D8919">
            <v>0</v>
          </cell>
        </row>
        <row r="8920">
          <cell r="C8920">
            <v>-0.1</v>
          </cell>
          <cell r="D8920">
            <v>5.1956060528755191E-2</v>
          </cell>
        </row>
        <row r="8921">
          <cell r="C8921">
            <v>0.39624474644660956</v>
          </cell>
          <cell r="D8921">
            <v>0</v>
          </cell>
        </row>
        <row r="8922">
          <cell r="C8922">
            <v>0.60853677392005923</v>
          </cell>
          <cell r="D8922">
            <v>0.11621174216270447</v>
          </cell>
        </row>
        <row r="8923">
          <cell r="C8923">
            <v>-0.27500000000000002</v>
          </cell>
          <cell r="D8923">
            <v>-0.38500000000000001</v>
          </cell>
        </row>
        <row r="8924">
          <cell r="C8924">
            <v>-0.27500000000000002</v>
          </cell>
          <cell r="D8924">
            <v>-0.38500000000000001</v>
          </cell>
        </row>
        <row r="8925">
          <cell r="C8925">
            <v>-0.15</v>
          </cell>
          <cell r="D8925">
            <v>0</v>
          </cell>
        </row>
        <row r="8926">
          <cell r="C8926">
            <v>-0.27500000000000002</v>
          </cell>
          <cell r="D8926">
            <v>-0.38500000000000001</v>
          </cell>
        </row>
        <row r="8927">
          <cell r="C8927">
            <v>-0.27500000000000002</v>
          </cell>
          <cell r="D8927">
            <v>-0.38500000000000001</v>
          </cell>
        </row>
        <row r="8928">
          <cell r="C8928">
            <v>0.93391109704971309</v>
          </cell>
          <cell r="D8928">
            <v>0.30989130139350896</v>
          </cell>
        </row>
        <row r="8929">
          <cell r="C8929">
            <v>-0.23</v>
          </cell>
          <cell r="D8929">
            <v>0</v>
          </cell>
        </row>
        <row r="8930">
          <cell r="C8930">
            <v>-0.27500000000000002</v>
          </cell>
          <cell r="D8930">
            <v>-0.11</v>
          </cell>
        </row>
        <row r="8931">
          <cell r="C8931">
            <v>-0.21</v>
          </cell>
          <cell r="D8931">
            <v>0</v>
          </cell>
        </row>
        <row r="8932">
          <cell r="C8932">
            <v>-0.2</v>
          </cell>
          <cell r="D8932">
            <v>0.18442751765251161</v>
          </cell>
        </row>
        <row r="8933">
          <cell r="C8933">
            <v>1.411737501621246E-2</v>
          </cell>
          <cell r="D8933">
            <v>0</v>
          </cell>
        </row>
        <row r="8934">
          <cell r="C8934">
            <v>0.8185786128044128</v>
          </cell>
          <cell r="D8934">
            <v>0.39953247904777534</v>
          </cell>
        </row>
        <row r="8935">
          <cell r="C8935">
            <v>-0.27500000000000002</v>
          </cell>
          <cell r="D8935">
            <v>-0.38500000000000001</v>
          </cell>
        </row>
        <row r="8936">
          <cell r="C8936">
            <v>0.30968268513679509</v>
          </cell>
          <cell r="D8936">
            <v>0</v>
          </cell>
        </row>
        <row r="8937">
          <cell r="C8937">
            <v>-0.27500000000000002</v>
          </cell>
          <cell r="D8937">
            <v>-0.38500000000000001</v>
          </cell>
        </row>
        <row r="8938">
          <cell r="C8938">
            <v>-0.25</v>
          </cell>
          <cell r="D8938">
            <v>0</v>
          </cell>
        </row>
        <row r="8939">
          <cell r="C8939">
            <v>-0.06</v>
          </cell>
          <cell r="D8939">
            <v>-0.16</v>
          </cell>
        </row>
        <row r="8940">
          <cell r="C8940">
            <v>-0.27500000000000002</v>
          </cell>
          <cell r="D8940">
            <v>-0.38500000000000001</v>
          </cell>
        </row>
        <row r="8941">
          <cell r="C8941">
            <v>-0.26</v>
          </cell>
          <cell r="D8941">
            <v>0</v>
          </cell>
        </row>
        <row r="8942">
          <cell r="C8942">
            <v>-0.27500000000000002</v>
          </cell>
          <cell r="D8942">
            <v>-0.38500000000000001</v>
          </cell>
        </row>
        <row r="8943">
          <cell r="C8943">
            <v>-0.27500000000000002</v>
          </cell>
          <cell r="D8943">
            <v>-0.38500000000000001</v>
          </cell>
        </row>
        <row r="8944">
          <cell r="C8944">
            <v>1.0210726618766783</v>
          </cell>
          <cell r="D8944">
            <v>0.48616921305656435</v>
          </cell>
        </row>
        <row r="8945">
          <cell r="C8945">
            <v>-0.27500000000000002</v>
          </cell>
          <cell r="D8945">
            <v>-0.38500000000000001</v>
          </cell>
        </row>
        <row r="8946">
          <cell r="C8946">
            <v>-0.23</v>
          </cell>
          <cell r="D8946">
            <v>0</v>
          </cell>
        </row>
        <row r="8947">
          <cell r="C8947">
            <v>0.46081696152687068</v>
          </cell>
          <cell r="D8947">
            <v>0.44104835391044628</v>
          </cell>
        </row>
        <row r="8948">
          <cell r="C8948">
            <v>-0.27500000000000002</v>
          </cell>
          <cell r="D8948">
            <v>-0.38500000000000001</v>
          </cell>
        </row>
        <row r="8949">
          <cell r="C8949">
            <v>-0.27500000000000002</v>
          </cell>
          <cell r="D8949">
            <v>-0.38500000000000001</v>
          </cell>
        </row>
        <row r="8950">
          <cell r="C8950">
            <v>-0.27500000000000002</v>
          </cell>
          <cell r="D8950">
            <v>-0.38500000000000001</v>
          </cell>
        </row>
        <row r="8951">
          <cell r="C8951">
            <v>-0.27500000000000002</v>
          </cell>
          <cell r="D8951">
            <v>-0.38500000000000001</v>
          </cell>
        </row>
        <row r="8952">
          <cell r="C8952">
            <v>0.42967854142189033</v>
          </cell>
          <cell r="D8952">
            <v>5.1656514406204232E-3</v>
          </cell>
        </row>
        <row r="8953">
          <cell r="C8953">
            <v>-0.27500000000000002</v>
          </cell>
          <cell r="D8953">
            <v>-0.38500000000000001</v>
          </cell>
        </row>
        <row r="8954">
          <cell r="C8954">
            <v>0.21581694483757019</v>
          </cell>
          <cell r="D8954">
            <v>0.5937788069248201</v>
          </cell>
        </row>
        <row r="8955">
          <cell r="C8955">
            <v>0.57410820126533502</v>
          </cell>
          <cell r="D8955">
            <v>0</v>
          </cell>
        </row>
        <row r="8956">
          <cell r="C8956">
            <v>-0.18</v>
          </cell>
          <cell r="D8956">
            <v>0</v>
          </cell>
        </row>
        <row r="8957">
          <cell r="C8957">
            <v>3.8875911474227909</v>
          </cell>
          <cell r="D8957">
            <v>0.97415167093276955</v>
          </cell>
        </row>
        <row r="8958">
          <cell r="C8958">
            <v>-0.27500000000000002</v>
          </cell>
          <cell r="D8958">
            <v>-0.38500000000000001</v>
          </cell>
        </row>
        <row r="8959">
          <cell r="C8959">
            <v>0.39266285300254822</v>
          </cell>
          <cell r="D8959">
            <v>0</v>
          </cell>
        </row>
        <row r="8960">
          <cell r="C8960">
            <v>0.39821646809577937</v>
          </cell>
          <cell r="D8960">
            <v>0</v>
          </cell>
        </row>
        <row r="8961">
          <cell r="C8961">
            <v>-0.03</v>
          </cell>
          <cell r="D8961">
            <v>-0.15</v>
          </cell>
        </row>
        <row r="8962">
          <cell r="C8962">
            <v>-0.27500000000000002</v>
          </cell>
          <cell r="D8962">
            <v>-0.06</v>
          </cell>
        </row>
        <row r="8963">
          <cell r="C8963">
            <v>-0.27500000000000002</v>
          </cell>
          <cell r="D8963">
            <v>-0.38500000000000001</v>
          </cell>
        </row>
        <row r="8964">
          <cell r="C8964">
            <v>-0.13</v>
          </cell>
          <cell r="D8964">
            <v>0</v>
          </cell>
        </row>
        <row r="8965">
          <cell r="C8965">
            <v>-0.27500000000000002</v>
          </cell>
          <cell r="D8965">
            <v>-0.38500000000000001</v>
          </cell>
        </row>
        <row r="8966">
          <cell r="C8966">
            <v>0.41299690604209904</v>
          </cell>
          <cell r="D8966">
            <v>7.1052005887031575E-2</v>
          </cell>
        </row>
        <row r="8967">
          <cell r="C8967">
            <v>-0.27500000000000002</v>
          </cell>
          <cell r="D8967">
            <v>-0.38500000000000001</v>
          </cell>
        </row>
        <row r="8968">
          <cell r="C8968">
            <v>-0.27500000000000002</v>
          </cell>
          <cell r="D8968">
            <v>-0.38500000000000001</v>
          </cell>
        </row>
        <row r="8969">
          <cell r="C8969">
            <v>-0.27500000000000002</v>
          </cell>
          <cell r="D8969">
            <v>-0.38500000000000001</v>
          </cell>
        </row>
        <row r="8970">
          <cell r="C8970">
            <v>-0.27500000000000002</v>
          </cell>
          <cell r="D8970">
            <v>-0.38500000000000001</v>
          </cell>
        </row>
        <row r="8971">
          <cell r="C8971">
            <v>-0.27500000000000002</v>
          </cell>
          <cell r="D8971">
            <v>-0.38500000000000001</v>
          </cell>
        </row>
        <row r="8972">
          <cell r="C8972">
            <v>-0.27500000000000002</v>
          </cell>
          <cell r="D8972">
            <v>-0.38500000000000001</v>
          </cell>
        </row>
        <row r="8973">
          <cell r="C8973">
            <v>0.44475091099739072</v>
          </cell>
          <cell r="D8973">
            <v>0</v>
          </cell>
        </row>
        <row r="8974">
          <cell r="C8974">
            <v>-0.27500000000000002</v>
          </cell>
          <cell r="D8974">
            <v>-0.25</v>
          </cell>
        </row>
        <row r="8975">
          <cell r="C8975">
            <v>-0.27500000000000002</v>
          </cell>
          <cell r="D8975">
            <v>-0.38500000000000001</v>
          </cell>
        </row>
        <row r="8976">
          <cell r="C8976">
            <v>-0.27500000000000002</v>
          </cell>
          <cell r="D8976">
            <v>-0.38500000000000001</v>
          </cell>
        </row>
        <row r="8977">
          <cell r="C8977">
            <v>0.4996138989925385</v>
          </cell>
          <cell r="D8977">
            <v>0.5038208305835723</v>
          </cell>
        </row>
        <row r="8978">
          <cell r="C8978">
            <v>0.55632875561714168</v>
          </cell>
          <cell r="D8978">
            <v>0.13505113720893863</v>
          </cell>
        </row>
        <row r="8979">
          <cell r="C8979">
            <v>0.7220949053764345</v>
          </cell>
          <cell r="D8979">
            <v>0.58004490733146674</v>
          </cell>
        </row>
        <row r="8980">
          <cell r="C8980">
            <v>-0.16</v>
          </cell>
          <cell r="D8980">
            <v>0</v>
          </cell>
        </row>
        <row r="8981">
          <cell r="C8981">
            <v>-0.27500000000000002</v>
          </cell>
          <cell r="D8981">
            <v>4.2669132351875305E-2</v>
          </cell>
        </row>
        <row r="8982">
          <cell r="C8982">
            <v>-0.27500000000000002</v>
          </cell>
          <cell r="D8982">
            <v>-0.38500000000000001</v>
          </cell>
        </row>
        <row r="8983">
          <cell r="C8983">
            <v>-0.19</v>
          </cell>
          <cell r="D8983">
            <v>0.19019603133201599</v>
          </cell>
        </row>
        <row r="8984">
          <cell r="C8984">
            <v>0.32905624508857723</v>
          </cell>
          <cell r="D8984">
            <v>0</v>
          </cell>
        </row>
        <row r="8985">
          <cell r="C8985">
            <v>-0.08</v>
          </cell>
          <cell r="D8985">
            <v>0.22714957594871524</v>
          </cell>
        </row>
        <row r="8986">
          <cell r="C8986">
            <v>-0.02</v>
          </cell>
          <cell r="D8986">
            <v>0.87824150323867789</v>
          </cell>
        </row>
        <row r="8987">
          <cell r="C8987">
            <v>-0.26</v>
          </cell>
          <cell r="D8987">
            <v>-0.26</v>
          </cell>
        </row>
        <row r="8988">
          <cell r="C8988">
            <v>-0.27500000000000002</v>
          </cell>
          <cell r="D8988">
            <v>-0.38500000000000001</v>
          </cell>
        </row>
        <row r="8989">
          <cell r="C8989">
            <v>0.40133706927299506</v>
          </cell>
          <cell r="D8989">
            <v>0</v>
          </cell>
        </row>
        <row r="8990">
          <cell r="C8990">
            <v>-0.27500000000000002</v>
          </cell>
          <cell r="D8990">
            <v>-7.0000000000000007E-2</v>
          </cell>
        </row>
        <row r="8991">
          <cell r="C8991">
            <v>0.52410060763359068</v>
          </cell>
          <cell r="D8991">
            <v>1.1520753502845766</v>
          </cell>
        </row>
        <row r="8992">
          <cell r="C8992">
            <v>-0.27500000000000002</v>
          </cell>
          <cell r="D8992">
            <v>-0.2</v>
          </cell>
        </row>
        <row r="8993">
          <cell r="C8993">
            <v>0.51819563508033761</v>
          </cell>
          <cell r="D8993">
            <v>0.17623823285102846</v>
          </cell>
        </row>
        <row r="8994">
          <cell r="C8994">
            <v>-0.27500000000000002</v>
          </cell>
          <cell r="D8994">
            <v>-0.38500000000000001</v>
          </cell>
        </row>
        <row r="8995">
          <cell r="C8995">
            <v>-0.27500000000000002</v>
          </cell>
          <cell r="D8995">
            <v>5.3922405838966375E-2</v>
          </cell>
        </row>
        <row r="8996">
          <cell r="C8996">
            <v>-0.27500000000000002</v>
          </cell>
          <cell r="D8996">
            <v>-0.26</v>
          </cell>
        </row>
        <row r="8997">
          <cell r="C8997">
            <v>0.60185166001319879</v>
          </cell>
          <cell r="D8997">
            <v>0.12712556719779966</v>
          </cell>
        </row>
        <row r="8998">
          <cell r="C8998">
            <v>-0.27500000000000002</v>
          </cell>
          <cell r="D8998">
            <v>-0.03</v>
          </cell>
        </row>
        <row r="8999">
          <cell r="C8999">
            <v>-0.27500000000000002</v>
          </cell>
          <cell r="D8999">
            <v>-0.38500000000000001</v>
          </cell>
        </row>
        <row r="9000">
          <cell r="C9000">
            <v>-0.21</v>
          </cell>
          <cell r="D9000">
            <v>2.2187724828720095</v>
          </cell>
        </row>
        <row r="9001">
          <cell r="C9001">
            <v>1.6216256976127623</v>
          </cell>
          <cell r="D9001">
            <v>1.0664388298988341</v>
          </cell>
        </row>
        <row r="9002">
          <cell r="C9002">
            <v>-0.27500000000000002</v>
          </cell>
          <cell r="D9002">
            <v>-0.38500000000000001</v>
          </cell>
        </row>
        <row r="9003">
          <cell r="C9003">
            <v>-0.27500000000000002</v>
          </cell>
          <cell r="D9003">
            <v>-0.19</v>
          </cell>
        </row>
        <row r="9004">
          <cell r="C9004">
            <v>-0.27500000000000002</v>
          </cell>
          <cell r="D9004">
            <v>5.1303157210350045E-2</v>
          </cell>
        </row>
        <row r="9005">
          <cell r="C9005">
            <v>0.37555966973304755</v>
          </cell>
          <cell r="D9005">
            <v>0</v>
          </cell>
        </row>
        <row r="9006">
          <cell r="C9006">
            <v>-0.27500000000000002</v>
          </cell>
          <cell r="D9006">
            <v>-0.38500000000000001</v>
          </cell>
        </row>
        <row r="9007">
          <cell r="C9007">
            <v>-0.27500000000000002</v>
          </cell>
          <cell r="D9007">
            <v>-0.38500000000000001</v>
          </cell>
        </row>
        <row r="9008">
          <cell r="C9008">
            <v>-0.27500000000000002</v>
          </cell>
          <cell r="D9008">
            <v>-0.38500000000000001</v>
          </cell>
        </row>
        <row r="9009">
          <cell r="C9009">
            <v>-0.18</v>
          </cell>
          <cell r="D9009">
            <v>0</v>
          </cell>
        </row>
        <row r="9010">
          <cell r="C9010">
            <v>0.28747946619987486</v>
          </cell>
          <cell r="D9010">
            <v>0.32032319903373729</v>
          </cell>
        </row>
        <row r="9011">
          <cell r="C9011">
            <v>0.37948979735374444</v>
          </cell>
          <cell r="D9011">
            <v>0</v>
          </cell>
        </row>
        <row r="9012">
          <cell r="C9012">
            <v>0.42551935315132139</v>
          </cell>
          <cell r="D9012">
            <v>0.73847881555557238</v>
          </cell>
        </row>
        <row r="9013">
          <cell r="C9013">
            <v>-0.09</v>
          </cell>
          <cell r="D9013">
            <v>3.9121615171432489</v>
          </cell>
        </row>
        <row r="9014">
          <cell r="C9014">
            <v>-0.27500000000000002</v>
          </cell>
          <cell r="D9014">
            <v>-0.38500000000000001</v>
          </cell>
        </row>
        <row r="9015">
          <cell r="C9015">
            <v>-0.27500000000000002</v>
          </cell>
          <cell r="D9015">
            <v>-0.38500000000000001</v>
          </cell>
        </row>
        <row r="9016">
          <cell r="C9016">
            <v>-0.27500000000000002</v>
          </cell>
          <cell r="D9016">
            <v>-0.38500000000000001</v>
          </cell>
        </row>
        <row r="9017">
          <cell r="C9017">
            <v>-0.11</v>
          </cell>
          <cell r="D9017">
            <v>-0.14000000000000001</v>
          </cell>
        </row>
        <row r="9018">
          <cell r="C9018">
            <v>0.5037507951259611</v>
          </cell>
          <cell r="D9018">
            <v>0.50364971756935117</v>
          </cell>
        </row>
        <row r="9019">
          <cell r="C9019">
            <v>0.89024111032485975</v>
          </cell>
          <cell r="D9019">
            <v>1.0954487204551695</v>
          </cell>
        </row>
        <row r="9020">
          <cell r="C9020">
            <v>-0.27500000000000002</v>
          </cell>
          <cell r="D9020">
            <v>0.51928475499153148</v>
          </cell>
        </row>
        <row r="9021">
          <cell r="C9021">
            <v>-0.27500000000000002</v>
          </cell>
          <cell r="D9021">
            <v>-0.38500000000000001</v>
          </cell>
        </row>
        <row r="9022">
          <cell r="C9022">
            <v>-0.27500000000000002</v>
          </cell>
          <cell r="D9022">
            <v>-0.38500000000000001</v>
          </cell>
        </row>
        <row r="9023">
          <cell r="C9023">
            <v>-0.22</v>
          </cell>
          <cell r="D9023">
            <v>0</v>
          </cell>
        </row>
        <row r="9024">
          <cell r="C9024">
            <v>0.85767863988876347</v>
          </cell>
          <cell r="D9024">
            <v>-0.14000000000000001</v>
          </cell>
        </row>
        <row r="9025">
          <cell r="C9025">
            <v>-0.27500000000000002</v>
          </cell>
          <cell r="D9025">
            <v>-0.38500000000000001</v>
          </cell>
        </row>
        <row r="9026">
          <cell r="C9026">
            <v>-0.27500000000000002</v>
          </cell>
          <cell r="D9026">
            <v>-0.05</v>
          </cell>
        </row>
        <row r="9027">
          <cell r="C9027">
            <v>-0.1</v>
          </cell>
          <cell r="D9027">
            <v>-0.23</v>
          </cell>
        </row>
        <row r="9028">
          <cell r="C9028">
            <v>-0.27500000000000002</v>
          </cell>
          <cell r="D9028">
            <v>-0.08</v>
          </cell>
        </row>
        <row r="9029">
          <cell r="C9029">
            <v>-0.22</v>
          </cell>
          <cell r="D9029">
            <v>0</v>
          </cell>
        </row>
        <row r="9030">
          <cell r="C9030">
            <v>0.26862114071846011</v>
          </cell>
          <cell r="D9030">
            <v>0</v>
          </cell>
        </row>
        <row r="9031">
          <cell r="C9031">
            <v>-0.27500000000000002</v>
          </cell>
          <cell r="D9031">
            <v>-0.38500000000000001</v>
          </cell>
        </row>
        <row r="9032">
          <cell r="C9032">
            <v>-0.19</v>
          </cell>
          <cell r="D9032">
            <v>0.88892945051193228</v>
          </cell>
        </row>
        <row r="9033">
          <cell r="C9033">
            <v>-7.0000000000000007E-2</v>
          </cell>
          <cell r="D9033">
            <v>0</v>
          </cell>
        </row>
        <row r="9034">
          <cell r="C9034">
            <v>-0.27500000000000002</v>
          </cell>
          <cell r="D9034">
            <v>-0.38500000000000001</v>
          </cell>
        </row>
        <row r="9035">
          <cell r="C9035">
            <v>-0.27500000000000002</v>
          </cell>
          <cell r="D9035">
            <v>-0.27</v>
          </cell>
        </row>
        <row r="9036">
          <cell r="C9036">
            <v>0.79140383005142234</v>
          </cell>
          <cell r="D9036">
            <v>0</v>
          </cell>
        </row>
        <row r="9037">
          <cell r="C9037">
            <v>-0.27500000000000002</v>
          </cell>
          <cell r="D9037">
            <v>-0.38500000000000001</v>
          </cell>
        </row>
        <row r="9038">
          <cell r="C9038">
            <v>-0.27500000000000002</v>
          </cell>
          <cell r="D9038">
            <v>-0.18</v>
          </cell>
        </row>
        <row r="9039">
          <cell r="C9039">
            <v>-0.27500000000000002</v>
          </cell>
          <cell r="D9039">
            <v>-0.38500000000000001</v>
          </cell>
        </row>
        <row r="9040">
          <cell r="C9040">
            <v>-0.27500000000000002</v>
          </cell>
          <cell r="D9040">
            <v>-0.38500000000000001</v>
          </cell>
        </row>
        <row r="9041">
          <cell r="C9041">
            <v>0.75355159044265752</v>
          </cell>
          <cell r="D9041">
            <v>0.46407272219657902</v>
          </cell>
        </row>
        <row r="9042">
          <cell r="C9042">
            <v>-0.27500000000000002</v>
          </cell>
          <cell r="D9042">
            <v>-0.38500000000000001</v>
          </cell>
        </row>
        <row r="9043">
          <cell r="C9043">
            <v>1.6880770325660706</v>
          </cell>
          <cell r="D9043">
            <v>1.1591460347175599</v>
          </cell>
        </row>
        <row r="9044">
          <cell r="C9044">
            <v>-0.03</v>
          </cell>
          <cell r="D9044">
            <v>0</v>
          </cell>
        </row>
        <row r="9045">
          <cell r="C9045">
            <v>0.82331756353378305</v>
          </cell>
          <cell r="D9045">
            <v>0.72650877237319933</v>
          </cell>
        </row>
        <row r="9046">
          <cell r="C9046">
            <v>-0.27500000000000002</v>
          </cell>
          <cell r="D9046">
            <v>6.1036959290504456E-2</v>
          </cell>
        </row>
        <row r="9047">
          <cell r="C9047">
            <v>-0.27500000000000002</v>
          </cell>
          <cell r="D9047">
            <v>-0.38500000000000001</v>
          </cell>
        </row>
        <row r="9048">
          <cell r="C9048">
            <v>-0.06</v>
          </cell>
          <cell r="D9048">
            <v>1.9455362081527707</v>
          </cell>
        </row>
        <row r="9049">
          <cell r="C9049">
            <v>-0.21</v>
          </cell>
          <cell r="D9049">
            <v>1.0623951554298401</v>
          </cell>
        </row>
        <row r="9050">
          <cell r="C9050">
            <v>-0.27500000000000002</v>
          </cell>
          <cell r="D9050">
            <v>-0.22</v>
          </cell>
        </row>
        <row r="9051">
          <cell r="C9051">
            <v>-0.27500000000000002</v>
          </cell>
          <cell r="D9051">
            <v>-0.38500000000000001</v>
          </cell>
        </row>
        <row r="9052">
          <cell r="C9052">
            <v>-0.27500000000000002</v>
          </cell>
          <cell r="D9052">
            <v>-0.38500000000000001</v>
          </cell>
        </row>
        <row r="9053">
          <cell r="C9053">
            <v>0.85395244359970102</v>
          </cell>
          <cell r="D9053">
            <v>0.49673826098442075</v>
          </cell>
        </row>
        <row r="9054">
          <cell r="C9054">
            <v>0.18451527953147887</v>
          </cell>
          <cell r="D9054">
            <v>0</v>
          </cell>
        </row>
        <row r="9055">
          <cell r="C9055">
            <v>0.47291641831398012</v>
          </cell>
          <cell r="D9055">
            <v>0.13118824362754825</v>
          </cell>
        </row>
        <row r="9056">
          <cell r="C9056">
            <v>0.41770150065422063</v>
          </cell>
          <cell r="D9056">
            <v>0.41854922175407416</v>
          </cell>
        </row>
        <row r="9057">
          <cell r="C9057">
            <v>-0.15</v>
          </cell>
          <cell r="D9057">
            <v>0</v>
          </cell>
        </row>
        <row r="9058">
          <cell r="C9058">
            <v>-0.27500000000000002</v>
          </cell>
          <cell r="D9058">
            <v>-0.38500000000000001</v>
          </cell>
        </row>
        <row r="9059">
          <cell r="C9059">
            <v>3.7258072137832641</v>
          </cell>
          <cell r="D9059">
            <v>2.4251669645309457</v>
          </cell>
        </row>
        <row r="9060">
          <cell r="C9060">
            <v>0.83039194345474243</v>
          </cell>
          <cell r="D9060">
            <v>1.0808703780174258</v>
          </cell>
        </row>
        <row r="9061">
          <cell r="C9061">
            <v>-0.27500000000000002</v>
          </cell>
          <cell r="D9061">
            <v>-0.38500000000000001</v>
          </cell>
        </row>
        <row r="9062">
          <cell r="C9062">
            <v>-0.27500000000000002</v>
          </cell>
          <cell r="D9062">
            <v>-0.06</v>
          </cell>
        </row>
        <row r="9063">
          <cell r="C9063">
            <v>0.3982713401317598</v>
          </cell>
          <cell r="D9063">
            <v>1.4504248023033146</v>
          </cell>
        </row>
        <row r="9064">
          <cell r="C9064">
            <v>-0.27500000000000002</v>
          </cell>
          <cell r="D9064">
            <v>-0.38500000000000001</v>
          </cell>
        </row>
        <row r="9065">
          <cell r="C9065">
            <v>0.47880030274391172</v>
          </cell>
          <cell r="D9065">
            <v>0</v>
          </cell>
        </row>
        <row r="9066">
          <cell r="C9066">
            <v>-0.27500000000000002</v>
          </cell>
          <cell r="D9066">
            <v>-0.38500000000000001</v>
          </cell>
        </row>
        <row r="9067">
          <cell r="C9067">
            <v>0.37592784762382514</v>
          </cell>
          <cell r="D9067">
            <v>5.3267702460289015E-2</v>
          </cell>
        </row>
        <row r="9068">
          <cell r="C9068">
            <v>1.1582754254341123</v>
          </cell>
          <cell r="D9068">
            <v>1.095932924747467</v>
          </cell>
        </row>
        <row r="9069">
          <cell r="C9069">
            <v>-0.27500000000000002</v>
          </cell>
          <cell r="D9069">
            <v>-0.02</v>
          </cell>
        </row>
        <row r="9070">
          <cell r="C9070">
            <v>0.76701408624649048</v>
          </cell>
          <cell r="D9070">
            <v>0.33434516787528989</v>
          </cell>
        </row>
        <row r="9071">
          <cell r="C9071">
            <v>-0.27500000000000002</v>
          </cell>
          <cell r="D9071">
            <v>-0.38500000000000001</v>
          </cell>
        </row>
        <row r="9072">
          <cell r="C9072">
            <v>-0.27500000000000002</v>
          </cell>
          <cell r="D9072">
            <v>-0.38500000000000001</v>
          </cell>
        </row>
        <row r="9073">
          <cell r="C9073">
            <v>-0.27500000000000002</v>
          </cell>
          <cell r="D9073">
            <v>-0.38500000000000001</v>
          </cell>
        </row>
        <row r="9074">
          <cell r="C9074">
            <v>-0.27500000000000002</v>
          </cell>
          <cell r="D9074">
            <v>-0.38500000000000001</v>
          </cell>
        </row>
        <row r="9075">
          <cell r="C9075">
            <v>-0.27500000000000002</v>
          </cell>
          <cell r="D9075">
            <v>-0.38500000000000001</v>
          </cell>
        </row>
        <row r="9076">
          <cell r="C9076">
            <v>-0.27500000000000002</v>
          </cell>
          <cell r="D9076">
            <v>-0.03</v>
          </cell>
        </row>
        <row r="9077">
          <cell r="C9077">
            <v>-0.02</v>
          </cell>
          <cell r="D9077">
            <v>0</v>
          </cell>
        </row>
        <row r="9078">
          <cell r="C9078">
            <v>0</v>
          </cell>
          <cell r="D9078">
            <v>0.48457083106040955</v>
          </cell>
        </row>
        <row r="9079">
          <cell r="C9079">
            <v>0.33197173476219188</v>
          </cell>
          <cell r="D9079">
            <v>1.6453209519386291E-2</v>
          </cell>
        </row>
        <row r="9080">
          <cell r="C9080">
            <v>0.69414004087448133</v>
          </cell>
          <cell r="D9080">
            <v>0</v>
          </cell>
        </row>
        <row r="9081">
          <cell r="C9081">
            <v>-0.27500000000000002</v>
          </cell>
          <cell r="D9081">
            <v>-0.05</v>
          </cell>
        </row>
        <row r="9082">
          <cell r="C9082">
            <v>0.36861230731010441</v>
          </cell>
          <cell r="D9082">
            <v>0</v>
          </cell>
        </row>
        <row r="9083">
          <cell r="C9083">
            <v>7.7509414196014399</v>
          </cell>
          <cell r="D9083">
            <v>3.5947224378585818</v>
          </cell>
        </row>
        <row r="9084">
          <cell r="C9084">
            <v>-0.27500000000000002</v>
          </cell>
          <cell r="D9084">
            <v>0</v>
          </cell>
        </row>
        <row r="9085">
          <cell r="C9085">
            <v>-0.23</v>
          </cell>
          <cell r="D9085">
            <v>0</v>
          </cell>
        </row>
        <row r="9086">
          <cell r="C9086">
            <v>0.2290623128414154</v>
          </cell>
          <cell r="D9086">
            <v>0</v>
          </cell>
        </row>
        <row r="9087">
          <cell r="C9087">
            <v>1.2342670321464537</v>
          </cell>
          <cell r="D9087">
            <v>1.6748184084892277</v>
          </cell>
        </row>
        <row r="9088">
          <cell r="C9088">
            <v>-0.27500000000000002</v>
          </cell>
          <cell r="D9088">
            <v>-0.06</v>
          </cell>
        </row>
        <row r="9089">
          <cell r="C9089">
            <v>-0.27500000000000002</v>
          </cell>
          <cell r="D9089">
            <v>-0.38500000000000001</v>
          </cell>
        </row>
        <row r="9090">
          <cell r="C9090">
            <v>-0.27500000000000002</v>
          </cell>
          <cell r="D9090">
            <v>-0.38500000000000001</v>
          </cell>
        </row>
        <row r="9091">
          <cell r="C9091">
            <v>0.29810057282447822</v>
          </cell>
          <cell r="D9091">
            <v>0</v>
          </cell>
        </row>
        <row r="9092">
          <cell r="C9092">
            <v>-0.03</v>
          </cell>
          <cell r="D9092">
            <v>0</v>
          </cell>
        </row>
        <row r="9093">
          <cell r="C9093">
            <v>-0.27500000000000002</v>
          </cell>
          <cell r="D9093">
            <v>-0.38500000000000001</v>
          </cell>
        </row>
        <row r="9094">
          <cell r="C9094">
            <v>-0.27</v>
          </cell>
          <cell r="D9094">
            <v>0</v>
          </cell>
        </row>
        <row r="9095">
          <cell r="C9095">
            <v>-0.27500000000000002</v>
          </cell>
          <cell r="D9095">
            <v>-0.38500000000000001</v>
          </cell>
        </row>
        <row r="9096">
          <cell r="C9096">
            <v>-0.27500000000000002</v>
          </cell>
          <cell r="D9096">
            <v>-0.38500000000000001</v>
          </cell>
        </row>
        <row r="9097">
          <cell r="C9097">
            <v>-0.27500000000000002</v>
          </cell>
          <cell r="D9097">
            <v>-0.2</v>
          </cell>
        </row>
        <row r="9098">
          <cell r="C9098">
            <v>0.58938981890678432</v>
          </cell>
          <cell r="D9098">
            <v>0</v>
          </cell>
        </row>
        <row r="9099">
          <cell r="C9099">
            <v>0</v>
          </cell>
          <cell r="D9099">
            <v>1.5845826506614686</v>
          </cell>
        </row>
        <row r="9100">
          <cell r="C9100">
            <v>38.048946762084974</v>
          </cell>
          <cell r="D9100">
            <v>1.6473263144493107</v>
          </cell>
        </row>
        <row r="9101">
          <cell r="C9101">
            <v>0.68654540181159973</v>
          </cell>
          <cell r="D9101">
            <v>6.4824375510215748E-2</v>
          </cell>
        </row>
        <row r="9102">
          <cell r="C9102">
            <v>2.5671019792556766</v>
          </cell>
          <cell r="D9102">
            <v>1.4533772826194766</v>
          </cell>
        </row>
        <row r="9103">
          <cell r="C9103">
            <v>0.4195535600185395</v>
          </cell>
          <cell r="D9103">
            <v>0.10543621182441715</v>
          </cell>
        </row>
        <row r="9104">
          <cell r="C9104">
            <v>-0.01</v>
          </cell>
          <cell r="D9104">
            <v>0.59618466496467593</v>
          </cell>
        </row>
        <row r="9105">
          <cell r="C9105">
            <v>-0.14000000000000001</v>
          </cell>
          <cell r="D9105">
            <v>-0.19</v>
          </cell>
        </row>
        <row r="9106">
          <cell r="C9106">
            <v>-0.27500000000000002</v>
          </cell>
          <cell r="D9106">
            <v>-0.38500000000000001</v>
          </cell>
        </row>
        <row r="9107">
          <cell r="C9107">
            <v>-0.27500000000000002</v>
          </cell>
          <cell r="D9107">
            <v>-0.38500000000000001</v>
          </cell>
        </row>
        <row r="9108">
          <cell r="C9108">
            <v>-0.27500000000000002</v>
          </cell>
          <cell r="D9108">
            <v>-0.38500000000000001</v>
          </cell>
        </row>
        <row r="9109">
          <cell r="C9109">
            <v>-0.27500000000000002</v>
          </cell>
          <cell r="D9109">
            <v>-0.38500000000000001</v>
          </cell>
        </row>
        <row r="9110">
          <cell r="C9110">
            <v>-0.27500000000000002</v>
          </cell>
          <cell r="D9110">
            <v>-0.24</v>
          </cell>
        </row>
        <row r="9111">
          <cell r="C9111">
            <v>-0.27500000000000002</v>
          </cell>
          <cell r="D9111">
            <v>-0.38500000000000001</v>
          </cell>
        </row>
        <row r="9112">
          <cell r="C9112">
            <v>0.3983282744884491</v>
          </cell>
          <cell r="D9112">
            <v>1.3638481497764587E-2</v>
          </cell>
        </row>
        <row r="9113">
          <cell r="C9113">
            <v>0.45808807015419017</v>
          </cell>
          <cell r="D9113">
            <v>0</v>
          </cell>
        </row>
        <row r="9114">
          <cell r="C9114">
            <v>-0.27500000000000002</v>
          </cell>
          <cell r="D9114">
            <v>-0.38500000000000001</v>
          </cell>
        </row>
        <row r="9115">
          <cell r="C9115">
            <v>-7.0000000000000007E-2</v>
          </cell>
          <cell r="D9115">
            <v>0</v>
          </cell>
        </row>
        <row r="9116">
          <cell r="C9116">
            <v>-0.24</v>
          </cell>
          <cell r="D9116">
            <v>0</v>
          </cell>
        </row>
        <row r="9117">
          <cell r="C9117">
            <v>-0.27500000000000002</v>
          </cell>
          <cell r="D9117">
            <v>-0.38500000000000001</v>
          </cell>
        </row>
        <row r="9118">
          <cell r="C9118">
            <v>-0.27500000000000002</v>
          </cell>
          <cell r="D9118">
            <v>-0.38500000000000001</v>
          </cell>
        </row>
        <row r="9119">
          <cell r="C9119">
            <v>-0.27500000000000002</v>
          </cell>
          <cell r="D9119">
            <v>-0.38500000000000001</v>
          </cell>
        </row>
        <row r="9120">
          <cell r="C9120">
            <v>0.40228684544563298</v>
          </cell>
          <cell r="D9120">
            <v>0.80562790632247938</v>
          </cell>
        </row>
        <row r="9121">
          <cell r="C9121">
            <v>1.1254900574684144</v>
          </cell>
          <cell r="D9121">
            <v>3.7487378716468817E-2</v>
          </cell>
        </row>
        <row r="9122">
          <cell r="C9122">
            <v>-0.18</v>
          </cell>
          <cell r="D9122">
            <v>1.0507083535194397</v>
          </cell>
        </row>
        <row r="9123">
          <cell r="C9123">
            <v>-0.27500000000000002</v>
          </cell>
          <cell r="D9123">
            <v>-0.38500000000000001</v>
          </cell>
        </row>
        <row r="9124">
          <cell r="C9124">
            <v>-0.27500000000000002</v>
          </cell>
          <cell r="D9124">
            <v>-0.38500000000000001</v>
          </cell>
        </row>
        <row r="9125">
          <cell r="C9125">
            <v>-0.27500000000000002</v>
          </cell>
          <cell r="D9125">
            <v>-0.23</v>
          </cell>
        </row>
        <row r="9126">
          <cell r="C9126">
            <v>0.3970183908939362</v>
          </cell>
          <cell r="D9126">
            <v>0.32524505257606517</v>
          </cell>
        </row>
        <row r="9127">
          <cell r="C9127">
            <v>-0.27500000000000002</v>
          </cell>
          <cell r="D9127">
            <v>-0.38500000000000001</v>
          </cell>
        </row>
        <row r="9128">
          <cell r="C9128">
            <v>-0.27500000000000002</v>
          </cell>
          <cell r="D9128">
            <v>-0.38500000000000001</v>
          </cell>
        </row>
        <row r="9129">
          <cell r="C9129">
            <v>-0.27500000000000002</v>
          </cell>
          <cell r="D9129">
            <v>-0.38500000000000001</v>
          </cell>
        </row>
        <row r="9130">
          <cell r="C9130">
            <v>-0.27500000000000002</v>
          </cell>
          <cell r="D9130">
            <v>-0.38500000000000001</v>
          </cell>
        </row>
        <row r="9131">
          <cell r="C9131">
            <v>-0.27500000000000002</v>
          </cell>
          <cell r="D9131">
            <v>-0.38500000000000001</v>
          </cell>
        </row>
        <row r="9132">
          <cell r="C9132">
            <v>-0.17</v>
          </cell>
          <cell r="D9132">
            <v>0.75916179418563834</v>
          </cell>
        </row>
        <row r="9133">
          <cell r="C9133">
            <v>0.95071953535079934</v>
          </cell>
          <cell r="D9133">
            <v>1.2623381257057191</v>
          </cell>
        </row>
        <row r="9134">
          <cell r="C9134">
            <v>-0.27500000000000002</v>
          </cell>
          <cell r="D9134">
            <v>-0.38500000000000001</v>
          </cell>
        </row>
        <row r="9135">
          <cell r="C9135">
            <v>-0.27500000000000002</v>
          </cell>
          <cell r="D9135">
            <v>8.3730641007423404E-2</v>
          </cell>
        </row>
        <row r="9136">
          <cell r="C9136">
            <v>0.37656705975532534</v>
          </cell>
          <cell r="D9136">
            <v>0</v>
          </cell>
        </row>
        <row r="9137">
          <cell r="C9137">
            <v>-0.27500000000000002</v>
          </cell>
          <cell r="D9137">
            <v>-0.16</v>
          </cell>
        </row>
        <row r="9138">
          <cell r="C9138">
            <v>-0.02</v>
          </cell>
          <cell r="D9138">
            <v>0.58390902876853945</v>
          </cell>
        </row>
        <row r="9139">
          <cell r="C9139">
            <v>-0.27500000000000002</v>
          </cell>
          <cell r="D9139">
            <v>-0.12</v>
          </cell>
        </row>
        <row r="9140">
          <cell r="C9140">
            <v>0.37099247574806216</v>
          </cell>
          <cell r="D9140">
            <v>0</v>
          </cell>
        </row>
        <row r="9141">
          <cell r="C9141">
            <v>-0.25</v>
          </cell>
          <cell r="D9141">
            <v>2.3886165022850035E-2</v>
          </cell>
        </row>
        <row r="9142">
          <cell r="C9142">
            <v>0.27655587792396552</v>
          </cell>
          <cell r="D9142">
            <v>0</v>
          </cell>
        </row>
        <row r="9143">
          <cell r="C9143">
            <v>-0.27500000000000002</v>
          </cell>
          <cell r="D9143">
            <v>-0.38500000000000001</v>
          </cell>
        </row>
        <row r="9144">
          <cell r="C9144">
            <v>-0.08</v>
          </cell>
          <cell r="D9144">
            <v>2.4386057257652284E-2</v>
          </cell>
        </row>
        <row r="9145">
          <cell r="C9145">
            <v>-0.27500000000000002</v>
          </cell>
          <cell r="D9145">
            <v>-7.0000000000000007E-2</v>
          </cell>
        </row>
        <row r="9146">
          <cell r="C9146">
            <v>-0.27500000000000002</v>
          </cell>
          <cell r="D9146">
            <v>-0.38500000000000001</v>
          </cell>
        </row>
        <row r="9147">
          <cell r="C9147">
            <v>-0.27500000000000002</v>
          </cell>
          <cell r="D9147">
            <v>-0.38500000000000001</v>
          </cell>
        </row>
        <row r="9148">
          <cell r="C9148">
            <v>-0.18</v>
          </cell>
          <cell r="D9148">
            <v>0.29050791859626779</v>
          </cell>
        </row>
        <row r="9149">
          <cell r="C9149">
            <v>-0.27500000000000002</v>
          </cell>
          <cell r="D9149">
            <v>-0.38500000000000001</v>
          </cell>
        </row>
        <row r="9150">
          <cell r="C9150">
            <v>-0.27500000000000002</v>
          </cell>
          <cell r="D9150">
            <v>-0.2</v>
          </cell>
        </row>
        <row r="9151">
          <cell r="C9151">
            <v>-0.27500000000000002</v>
          </cell>
          <cell r="D9151">
            <v>-0.38500000000000001</v>
          </cell>
        </row>
        <row r="9152">
          <cell r="C9152">
            <v>-0.27500000000000002</v>
          </cell>
          <cell r="D9152">
            <v>-0.04</v>
          </cell>
        </row>
        <row r="9153">
          <cell r="C9153">
            <v>-0.27500000000000002</v>
          </cell>
          <cell r="D9153">
            <v>-0.38500000000000001</v>
          </cell>
        </row>
        <row r="9154">
          <cell r="C9154">
            <v>0.25853568911552438</v>
          </cell>
          <cell r="D9154">
            <v>0</v>
          </cell>
        </row>
        <row r="9155">
          <cell r="C9155">
            <v>0.33012269139289863</v>
          </cell>
          <cell r="D9155">
            <v>0.11688027977943419</v>
          </cell>
        </row>
        <row r="9156">
          <cell r="C9156">
            <v>0</v>
          </cell>
          <cell r="D9156">
            <v>-0.01</v>
          </cell>
        </row>
        <row r="9157">
          <cell r="C9157">
            <v>0.29515338540077229</v>
          </cell>
          <cell r="D9157">
            <v>0</v>
          </cell>
        </row>
        <row r="9158">
          <cell r="C9158">
            <v>0.6123735845088959</v>
          </cell>
          <cell r="D9158">
            <v>2.702757716178894E-3</v>
          </cell>
        </row>
        <row r="9159">
          <cell r="C9159">
            <v>-0.27500000000000002</v>
          </cell>
          <cell r="D9159">
            <v>-0.38500000000000001</v>
          </cell>
        </row>
        <row r="9160">
          <cell r="C9160">
            <v>-0.27500000000000002</v>
          </cell>
          <cell r="D9160">
            <v>-0.06</v>
          </cell>
        </row>
        <row r="9161">
          <cell r="C9161">
            <v>-0.14000000000000001</v>
          </cell>
          <cell r="D9161">
            <v>-0.22</v>
          </cell>
        </row>
        <row r="9162">
          <cell r="C9162">
            <v>-0.27500000000000002</v>
          </cell>
          <cell r="D9162">
            <v>-0.38500000000000001</v>
          </cell>
        </row>
        <row r="9163">
          <cell r="C9163">
            <v>0.4581201136112214</v>
          </cell>
          <cell r="D9163">
            <v>0</v>
          </cell>
        </row>
        <row r="9164">
          <cell r="C9164">
            <v>-0.17</v>
          </cell>
          <cell r="D9164">
            <v>4.0147071123123172</v>
          </cell>
        </row>
        <row r="9165">
          <cell r="C9165">
            <v>-0.27500000000000002</v>
          </cell>
          <cell r="D9165">
            <v>-0.38500000000000001</v>
          </cell>
        </row>
        <row r="9166">
          <cell r="C9166">
            <v>-0.27500000000000002</v>
          </cell>
          <cell r="D9166">
            <v>-0.21</v>
          </cell>
        </row>
        <row r="9167">
          <cell r="C9167">
            <v>-0.27500000000000002</v>
          </cell>
          <cell r="D9167">
            <v>-0.38500000000000001</v>
          </cell>
        </row>
        <row r="9168">
          <cell r="C9168">
            <v>-0.27500000000000002</v>
          </cell>
          <cell r="D9168">
            <v>-0.38500000000000001</v>
          </cell>
        </row>
        <row r="9169">
          <cell r="C9169">
            <v>0.3266612946987153</v>
          </cell>
          <cell r="D9169">
            <v>0</v>
          </cell>
        </row>
        <row r="9170">
          <cell r="C9170">
            <v>0.47485302090644832</v>
          </cell>
          <cell r="D9170">
            <v>2.54424124956131E-2</v>
          </cell>
        </row>
        <row r="9171">
          <cell r="C9171">
            <v>-0.27500000000000002</v>
          </cell>
          <cell r="D9171">
            <v>-0.38500000000000001</v>
          </cell>
        </row>
        <row r="9172">
          <cell r="C9172">
            <v>0.43692472577095021</v>
          </cell>
          <cell r="D9172">
            <v>0.4976568281650543</v>
          </cell>
        </row>
        <row r="9173">
          <cell r="C9173">
            <v>-0.27500000000000002</v>
          </cell>
          <cell r="D9173">
            <v>-0.38500000000000001</v>
          </cell>
        </row>
        <row r="9174">
          <cell r="C9174">
            <v>0.36849941611289971</v>
          </cell>
          <cell r="D9174">
            <v>0</v>
          </cell>
        </row>
        <row r="9175">
          <cell r="C9175">
            <v>-0.05</v>
          </cell>
          <cell r="D9175">
            <v>0</v>
          </cell>
        </row>
        <row r="9176">
          <cell r="C9176">
            <v>-7.0000000000000007E-2</v>
          </cell>
          <cell r="D9176">
            <v>0</v>
          </cell>
        </row>
        <row r="9177">
          <cell r="C9177">
            <v>0.55716333985328692</v>
          </cell>
          <cell r="D9177">
            <v>3.5065284371376043E-2</v>
          </cell>
        </row>
        <row r="9178">
          <cell r="C9178">
            <v>-0.01</v>
          </cell>
          <cell r="D9178">
            <v>2.767133784294129</v>
          </cell>
        </row>
        <row r="9179">
          <cell r="C9179">
            <v>-0.27500000000000002</v>
          </cell>
          <cell r="D9179">
            <v>-0.38500000000000001</v>
          </cell>
        </row>
        <row r="9180">
          <cell r="C9180">
            <v>-0.09</v>
          </cell>
          <cell r="D9180">
            <v>0.59522245526313788</v>
          </cell>
        </row>
        <row r="9181">
          <cell r="C9181">
            <v>-0.27500000000000002</v>
          </cell>
          <cell r="D9181">
            <v>-0.38500000000000001</v>
          </cell>
        </row>
        <row r="9182">
          <cell r="C9182">
            <v>-0.25</v>
          </cell>
          <cell r="D9182">
            <v>2.0205059647560124E-2</v>
          </cell>
        </row>
        <row r="9183">
          <cell r="C9183">
            <v>-0.27500000000000002</v>
          </cell>
          <cell r="D9183">
            <v>-0.38500000000000001</v>
          </cell>
        </row>
        <row r="9184">
          <cell r="C9184">
            <v>-0.05</v>
          </cell>
          <cell r="D9184">
            <v>0.62453069090843205</v>
          </cell>
        </row>
        <row r="9185">
          <cell r="C9185">
            <v>-0.1</v>
          </cell>
          <cell r="D9185">
            <v>0.19819223284721371</v>
          </cell>
        </row>
        <row r="9186">
          <cell r="C9186">
            <v>0.37874470353126533</v>
          </cell>
          <cell r="D9186">
            <v>0</v>
          </cell>
        </row>
        <row r="9187">
          <cell r="C9187">
            <v>-0.13</v>
          </cell>
          <cell r="D9187">
            <v>0.27327492833137512</v>
          </cell>
        </row>
        <row r="9188">
          <cell r="C9188">
            <v>-0.15</v>
          </cell>
          <cell r="D9188">
            <v>2.3241747617721553</v>
          </cell>
        </row>
        <row r="9189">
          <cell r="C9189">
            <v>-0.27500000000000002</v>
          </cell>
          <cell r="D9189">
            <v>-0.38500000000000001</v>
          </cell>
        </row>
        <row r="9190">
          <cell r="C9190">
            <v>0.48010436892509456</v>
          </cell>
          <cell r="D9190">
            <v>9.9899131059646623E-2</v>
          </cell>
        </row>
        <row r="9191">
          <cell r="C9191">
            <v>1.3486107230186466</v>
          </cell>
          <cell r="D9191">
            <v>5.758170652389528</v>
          </cell>
        </row>
        <row r="9192">
          <cell r="C9192">
            <v>-0.27500000000000002</v>
          </cell>
          <cell r="D9192">
            <v>-0.09</v>
          </cell>
        </row>
        <row r="9193">
          <cell r="C9193">
            <v>0.37846311926841736</v>
          </cell>
          <cell r="D9193">
            <v>0.25197537541389459</v>
          </cell>
        </row>
        <row r="9194">
          <cell r="C9194">
            <v>-0.27500000000000002</v>
          </cell>
          <cell r="D9194">
            <v>-0.38500000000000001</v>
          </cell>
        </row>
        <row r="9195">
          <cell r="C9195">
            <v>0.70362747907638545</v>
          </cell>
          <cell r="D9195">
            <v>2.4679645895957954E-2</v>
          </cell>
        </row>
        <row r="9196">
          <cell r="C9196">
            <v>-0.27500000000000002</v>
          </cell>
          <cell r="D9196">
            <v>-0.38500000000000001</v>
          </cell>
        </row>
        <row r="9197">
          <cell r="C9197">
            <v>0.30290722250938418</v>
          </cell>
          <cell r="D9197">
            <v>1.5299782156944275E-2</v>
          </cell>
        </row>
        <row r="9198">
          <cell r="C9198">
            <v>-0.24</v>
          </cell>
          <cell r="D9198">
            <v>0</v>
          </cell>
        </row>
        <row r="9199">
          <cell r="C9199">
            <v>-0.27500000000000002</v>
          </cell>
          <cell r="D9199">
            <v>-0.38500000000000001</v>
          </cell>
        </row>
        <row r="9200">
          <cell r="C9200">
            <v>-0.04</v>
          </cell>
          <cell r="D9200">
            <v>-0.05</v>
          </cell>
        </row>
        <row r="9201">
          <cell r="C9201">
            <v>-0.27500000000000002</v>
          </cell>
          <cell r="D9201">
            <v>-0.38500000000000001</v>
          </cell>
        </row>
        <row r="9202">
          <cell r="C9202">
            <v>-0.27500000000000002</v>
          </cell>
          <cell r="D9202">
            <v>-0.25</v>
          </cell>
        </row>
        <row r="9203">
          <cell r="C9203">
            <v>-0.27500000000000002</v>
          </cell>
          <cell r="D9203">
            <v>-0.38500000000000001</v>
          </cell>
        </row>
        <row r="9204">
          <cell r="C9204">
            <v>-0.27500000000000002</v>
          </cell>
          <cell r="D9204">
            <v>-0.38500000000000001</v>
          </cell>
        </row>
        <row r="9205">
          <cell r="C9205">
            <v>-0.27500000000000002</v>
          </cell>
          <cell r="D9205">
            <v>-0.38500000000000001</v>
          </cell>
        </row>
        <row r="9206">
          <cell r="C9206">
            <v>-0.27500000000000002</v>
          </cell>
          <cell r="D9206">
            <v>-0.23</v>
          </cell>
        </row>
        <row r="9207">
          <cell r="C9207">
            <v>0.40356882214546208</v>
          </cell>
          <cell r="D9207">
            <v>1.2492250323295595</v>
          </cell>
        </row>
        <row r="9208">
          <cell r="C9208">
            <v>-0.15</v>
          </cell>
          <cell r="D9208">
            <v>0.39662507176399242</v>
          </cell>
        </row>
        <row r="9209">
          <cell r="C9209">
            <v>-0.27500000000000002</v>
          </cell>
          <cell r="D9209">
            <v>-0.38500000000000001</v>
          </cell>
        </row>
        <row r="9210">
          <cell r="C9210">
            <v>-0.27500000000000002</v>
          </cell>
          <cell r="D9210">
            <v>-0.03</v>
          </cell>
        </row>
        <row r="9211">
          <cell r="C9211">
            <v>-0.27500000000000002</v>
          </cell>
          <cell r="D9211">
            <v>-0.38500000000000001</v>
          </cell>
        </row>
        <row r="9212">
          <cell r="C9212">
            <v>0.27932226061820986</v>
          </cell>
          <cell r="D9212">
            <v>0</v>
          </cell>
        </row>
        <row r="9213">
          <cell r="C9213">
            <v>-0.27500000000000002</v>
          </cell>
          <cell r="D9213">
            <v>-0.38500000000000001</v>
          </cell>
        </row>
        <row r="9214">
          <cell r="C9214">
            <v>0.25895124077796938</v>
          </cell>
          <cell r="D9214">
            <v>0</v>
          </cell>
        </row>
        <row r="9215">
          <cell r="C9215">
            <v>0.42383655905723572</v>
          </cell>
          <cell r="D9215">
            <v>0</v>
          </cell>
        </row>
        <row r="9216">
          <cell r="C9216">
            <v>-0.27500000000000002</v>
          </cell>
          <cell r="D9216">
            <v>0</v>
          </cell>
        </row>
        <row r="9217">
          <cell r="C9217">
            <v>-0.27</v>
          </cell>
          <cell r="D9217">
            <v>0</v>
          </cell>
        </row>
        <row r="9218">
          <cell r="C9218">
            <v>-0.27500000000000002</v>
          </cell>
          <cell r="D9218">
            <v>-0.04</v>
          </cell>
        </row>
        <row r="9219">
          <cell r="C9219">
            <v>-0.01</v>
          </cell>
          <cell r="D9219">
            <v>0.82623382806777967</v>
          </cell>
        </row>
        <row r="9220">
          <cell r="C9220">
            <v>-0.27500000000000002</v>
          </cell>
          <cell r="D9220">
            <v>-0.38500000000000001</v>
          </cell>
        </row>
        <row r="9221">
          <cell r="C9221">
            <v>-0.27500000000000002</v>
          </cell>
          <cell r="D9221">
            <v>-0.19</v>
          </cell>
        </row>
        <row r="9222">
          <cell r="C9222">
            <v>-0.27500000000000002</v>
          </cell>
          <cell r="D9222">
            <v>-0.38500000000000001</v>
          </cell>
        </row>
        <row r="9223">
          <cell r="C9223">
            <v>0.50796367526054398</v>
          </cell>
          <cell r="D9223">
            <v>0</v>
          </cell>
        </row>
        <row r="9224">
          <cell r="C9224">
            <v>-0.27500000000000002</v>
          </cell>
          <cell r="D9224">
            <v>-0.38500000000000001</v>
          </cell>
        </row>
        <row r="9225">
          <cell r="C9225">
            <v>0.57499101758003235</v>
          </cell>
          <cell r="D9225">
            <v>0</v>
          </cell>
        </row>
        <row r="9226">
          <cell r="C9226">
            <v>-0.19</v>
          </cell>
          <cell r="D9226">
            <v>1.0959584832191467</v>
          </cell>
        </row>
        <row r="9227">
          <cell r="C9227">
            <v>0.36999993920326246</v>
          </cell>
          <cell r="D9227">
            <v>0</v>
          </cell>
        </row>
        <row r="9228">
          <cell r="C9228">
            <v>-0.27500000000000002</v>
          </cell>
          <cell r="D9228">
            <v>-0.38500000000000001</v>
          </cell>
        </row>
        <row r="9229">
          <cell r="C9229">
            <v>0.31793534159660353</v>
          </cell>
          <cell r="D9229">
            <v>0</v>
          </cell>
        </row>
        <row r="9230">
          <cell r="C9230">
            <v>-0.15</v>
          </cell>
          <cell r="D9230">
            <v>-7.0000000000000007E-2</v>
          </cell>
        </row>
        <row r="9231">
          <cell r="C9231">
            <v>0.88082553148269649</v>
          </cell>
          <cell r="D9231">
            <v>0</v>
          </cell>
        </row>
        <row r="9232">
          <cell r="C9232">
            <v>-0.27500000000000002</v>
          </cell>
          <cell r="D9232">
            <v>1.510206878185272</v>
          </cell>
        </row>
        <row r="9233">
          <cell r="C9233">
            <v>-0.27500000000000002</v>
          </cell>
          <cell r="D9233">
            <v>-0.38500000000000001</v>
          </cell>
        </row>
        <row r="9234">
          <cell r="C9234">
            <v>-0.27500000000000002</v>
          </cell>
          <cell r="D9234">
            <v>0.31576120257377638</v>
          </cell>
        </row>
        <row r="9235">
          <cell r="C9235">
            <v>-0.27500000000000002</v>
          </cell>
          <cell r="D9235">
            <v>-0.17</v>
          </cell>
        </row>
        <row r="9236">
          <cell r="C9236">
            <v>-0.27500000000000002</v>
          </cell>
          <cell r="D9236">
            <v>-0.19</v>
          </cell>
        </row>
        <row r="9237">
          <cell r="C9237">
            <v>-0.08</v>
          </cell>
          <cell r="D9237">
            <v>4.5342400670051575E-2</v>
          </cell>
        </row>
        <row r="9238">
          <cell r="C9238">
            <v>0.43307909369468689</v>
          </cell>
          <cell r="D9238">
            <v>0</v>
          </cell>
        </row>
        <row r="9239">
          <cell r="C9239">
            <v>2.2254307985305792</v>
          </cell>
          <cell r="D9239">
            <v>0.80152422189712524</v>
          </cell>
        </row>
        <row r="9240">
          <cell r="C9240">
            <v>0.43269100785255432</v>
          </cell>
          <cell r="D9240">
            <v>0.20326787829399107</v>
          </cell>
        </row>
        <row r="9241">
          <cell r="C9241">
            <v>0.54602201581001275</v>
          </cell>
          <cell r="D9241">
            <v>0.51229512095451335</v>
          </cell>
        </row>
        <row r="9242">
          <cell r="C9242">
            <v>0.49948504567146301</v>
          </cell>
          <cell r="D9242">
            <v>0.20217501521110534</v>
          </cell>
        </row>
        <row r="9243">
          <cell r="C9243">
            <v>-0.27500000000000002</v>
          </cell>
          <cell r="D9243">
            <v>-0.38500000000000001</v>
          </cell>
        </row>
        <row r="9244">
          <cell r="C9244">
            <v>0.62816823124885557</v>
          </cell>
          <cell r="D9244">
            <v>0</v>
          </cell>
        </row>
        <row r="9245">
          <cell r="C9245">
            <v>0.42378616929054258</v>
          </cell>
          <cell r="D9245">
            <v>0.19050415158271791</v>
          </cell>
        </row>
        <row r="9246">
          <cell r="C9246">
            <v>1.1196523547172548</v>
          </cell>
          <cell r="D9246">
            <v>1.1148193478584291E-2</v>
          </cell>
        </row>
        <row r="9247">
          <cell r="C9247">
            <v>0.47691575884819026</v>
          </cell>
          <cell r="D9247">
            <v>0</v>
          </cell>
        </row>
        <row r="9248">
          <cell r="C9248">
            <v>-0.27500000000000002</v>
          </cell>
          <cell r="D9248">
            <v>-0.18</v>
          </cell>
        </row>
        <row r="9249">
          <cell r="C9249">
            <v>-0.27500000000000002</v>
          </cell>
          <cell r="D9249">
            <v>-0.14000000000000001</v>
          </cell>
        </row>
        <row r="9250">
          <cell r="C9250">
            <v>0.48017874360084523</v>
          </cell>
          <cell r="D9250">
            <v>1.2471393942832951</v>
          </cell>
        </row>
        <row r="9251">
          <cell r="C9251">
            <v>0.35771005749702456</v>
          </cell>
          <cell r="D9251">
            <v>0.35550925135612499</v>
          </cell>
        </row>
        <row r="9252">
          <cell r="C9252">
            <v>0.25921084284782414</v>
          </cell>
          <cell r="D9252">
            <v>0.97689448595046979</v>
          </cell>
        </row>
        <row r="9253">
          <cell r="C9253">
            <v>-0.27500000000000002</v>
          </cell>
          <cell r="D9253">
            <v>-0.38500000000000001</v>
          </cell>
        </row>
        <row r="9254">
          <cell r="C9254">
            <v>-0.15</v>
          </cell>
          <cell r="D9254">
            <v>-0.06</v>
          </cell>
        </row>
        <row r="9255">
          <cell r="C9255">
            <v>-0.04</v>
          </cell>
          <cell r="D9255">
            <v>0.58769395947456382</v>
          </cell>
        </row>
        <row r="9256">
          <cell r="C9256">
            <v>-0.27500000000000002</v>
          </cell>
          <cell r="D9256">
            <v>4.0012845396995553E-2</v>
          </cell>
        </row>
        <row r="9257">
          <cell r="C9257">
            <v>0.43497365117073061</v>
          </cell>
          <cell r="D9257">
            <v>0</v>
          </cell>
        </row>
        <row r="9258">
          <cell r="C9258">
            <v>-0.27500000000000002</v>
          </cell>
          <cell r="D9258">
            <v>-0.38500000000000001</v>
          </cell>
        </row>
        <row r="9259">
          <cell r="C9259">
            <v>-0.27500000000000002</v>
          </cell>
          <cell r="D9259">
            <v>-0.38500000000000001</v>
          </cell>
        </row>
        <row r="9260">
          <cell r="C9260">
            <v>0.40706071257591259</v>
          </cell>
          <cell r="D9260">
            <v>0.17035420536994933</v>
          </cell>
        </row>
        <row r="9261">
          <cell r="C9261">
            <v>-0.27500000000000002</v>
          </cell>
          <cell r="D9261">
            <v>-0.38500000000000001</v>
          </cell>
        </row>
        <row r="9262">
          <cell r="C9262">
            <v>0.37641984820365915</v>
          </cell>
          <cell r="D9262">
            <v>2.5685539841651919E-2</v>
          </cell>
        </row>
        <row r="9263">
          <cell r="C9263">
            <v>0.38650503754615784</v>
          </cell>
          <cell r="D9263">
            <v>0</v>
          </cell>
        </row>
        <row r="9264">
          <cell r="C9264">
            <v>-0.2</v>
          </cell>
          <cell r="D9264">
            <v>7.1666362881660464E-2</v>
          </cell>
        </row>
        <row r="9265">
          <cell r="C9265">
            <v>-0.11</v>
          </cell>
          <cell r="D9265">
            <v>0</v>
          </cell>
        </row>
        <row r="9266">
          <cell r="C9266">
            <v>-0.23</v>
          </cell>
          <cell r="D9266">
            <v>1.4626171231269842</v>
          </cell>
        </row>
        <row r="9267">
          <cell r="C9267">
            <v>-0.27500000000000002</v>
          </cell>
          <cell r="D9267">
            <v>-0.38500000000000001</v>
          </cell>
        </row>
        <row r="9268">
          <cell r="C9268">
            <v>0.27394955754280093</v>
          </cell>
          <cell r="D9268">
            <v>0</v>
          </cell>
        </row>
        <row r="9269">
          <cell r="C9269">
            <v>-0.27500000000000002</v>
          </cell>
          <cell r="D9269">
            <v>-0.13</v>
          </cell>
        </row>
        <row r="9270">
          <cell r="C9270">
            <v>-0.27500000000000002</v>
          </cell>
          <cell r="D9270">
            <v>-0.38500000000000001</v>
          </cell>
        </row>
        <row r="9271">
          <cell r="C9271">
            <v>-0.27500000000000002</v>
          </cell>
          <cell r="D9271">
            <v>-0.38500000000000001</v>
          </cell>
        </row>
        <row r="9272">
          <cell r="C9272">
            <v>0.66397362351417555</v>
          </cell>
          <cell r="D9272">
            <v>0</v>
          </cell>
        </row>
        <row r="9273">
          <cell r="C9273">
            <v>-0.27500000000000002</v>
          </cell>
          <cell r="D9273">
            <v>0</v>
          </cell>
        </row>
        <row r="9274">
          <cell r="C9274">
            <v>-0.27500000000000002</v>
          </cell>
          <cell r="D9274">
            <v>1.670012176036835E-2</v>
          </cell>
        </row>
        <row r="9275">
          <cell r="C9275">
            <v>-0.27500000000000002</v>
          </cell>
          <cell r="D9275">
            <v>-0.38500000000000001</v>
          </cell>
        </row>
        <row r="9276">
          <cell r="C9276">
            <v>-0.27500000000000002</v>
          </cell>
          <cell r="D9276">
            <v>-0.14000000000000001</v>
          </cell>
        </row>
        <row r="9277">
          <cell r="C9277">
            <v>0.41778684258461007</v>
          </cell>
          <cell r="D9277">
            <v>0</v>
          </cell>
        </row>
        <row r="9278">
          <cell r="C9278">
            <v>-0.27500000000000002</v>
          </cell>
          <cell r="D9278">
            <v>-0.38500000000000001</v>
          </cell>
        </row>
        <row r="9279">
          <cell r="C9279">
            <v>-0.27500000000000002</v>
          </cell>
          <cell r="D9279">
            <v>-0.38500000000000001</v>
          </cell>
        </row>
        <row r="9280">
          <cell r="C9280">
            <v>-0.27500000000000002</v>
          </cell>
          <cell r="D9280">
            <v>-0.38500000000000001</v>
          </cell>
        </row>
        <row r="9281">
          <cell r="C9281">
            <v>0.57607172131538409</v>
          </cell>
          <cell r="D9281">
            <v>0.30167542099952704</v>
          </cell>
        </row>
        <row r="9282">
          <cell r="C9282">
            <v>-0.27500000000000002</v>
          </cell>
          <cell r="D9282">
            <v>-0.24</v>
          </cell>
        </row>
        <row r="9283">
          <cell r="C9283">
            <v>-0.18</v>
          </cell>
          <cell r="D9283">
            <v>1.1609288811683656</v>
          </cell>
        </row>
        <row r="9284">
          <cell r="C9284">
            <v>-0.06</v>
          </cell>
          <cell r="D9284">
            <v>0</v>
          </cell>
        </row>
        <row r="9285">
          <cell r="C9285">
            <v>0.42918356060981744</v>
          </cell>
          <cell r="D9285">
            <v>0.36144706606864929</v>
          </cell>
        </row>
        <row r="9286">
          <cell r="C9286">
            <v>-0.05</v>
          </cell>
          <cell r="D9286">
            <v>0</v>
          </cell>
        </row>
        <row r="9287">
          <cell r="C9287">
            <v>-0.27500000000000002</v>
          </cell>
          <cell r="D9287">
            <v>-0.38500000000000001</v>
          </cell>
        </row>
        <row r="9288">
          <cell r="C9288">
            <v>0.36093211770057676</v>
          </cell>
          <cell r="D9288">
            <v>0</v>
          </cell>
        </row>
        <row r="9289">
          <cell r="C9289">
            <v>-0.27500000000000002</v>
          </cell>
          <cell r="D9289">
            <v>-0.38500000000000001</v>
          </cell>
        </row>
        <row r="9290">
          <cell r="C9290">
            <v>-0.27500000000000002</v>
          </cell>
          <cell r="D9290">
            <v>-0.13</v>
          </cell>
        </row>
        <row r="9291">
          <cell r="C9291">
            <v>0.52748796343803428</v>
          </cell>
          <cell r="D9291">
            <v>0</v>
          </cell>
        </row>
        <row r="9292">
          <cell r="C9292">
            <v>-0.27500000000000002</v>
          </cell>
          <cell r="D9292">
            <v>-0.38500000000000001</v>
          </cell>
        </row>
        <row r="9293">
          <cell r="C9293">
            <v>-0.27500000000000002</v>
          </cell>
          <cell r="D9293">
            <v>-0.38500000000000001</v>
          </cell>
        </row>
        <row r="9294">
          <cell r="C9294">
            <v>-0.02</v>
          </cell>
          <cell r="D9294">
            <v>0</v>
          </cell>
        </row>
        <row r="9295">
          <cell r="C9295">
            <v>-0.27500000000000002</v>
          </cell>
          <cell r="D9295">
            <v>-0.38500000000000001</v>
          </cell>
        </row>
        <row r="9296">
          <cell r="C9296">
            <v>-0.27500000000000002</v>
          </cell>
          <cell r="D9296">
            <v>-0.38500000000000001</v>
          </cell>
        </row>
        <row r="9297">
          <cell r="C9297">
            <v>-0.27500000000000002</v>
          </cell>
          <cell r="D9297">
            <v>-0.11</v>
          </cell>
        </row>
        <row r="9298">
          <cell r="C9298">
            <v>-0.27500000000000002</v>
          </cell>
          <cell r="D9298">
            <v>-0.38500000000000001</v>
          </cell>
        </row>
        <row r="9299">
          <cell r="C9299">
            <v>0.59564064145088191</v>
          </cell>
          <cell r="D9299">
            <v>3.4399641275405881</v>
          </cell>
        </row>
        <row r="9300">
          <cell r="C9300">
            <v>-0.27500000000000002</v>
          </cell>
          <cell r="D9300">
            <v>-0.38500000000000001</v>
          </cell>
        </row>
        <row r="9301">
          <cell r="C9301">
            <v>-0.27500000000000002</v>
          </cell>
          <cell r="D9301">
            <v>-0.38500000000000001</v>
          </cell>
        </row>
        <row r="9302">
          <cell r="C9302">
            <v>0.38122828602790837</v>
          </cell>
          <cell r="D9302">
            <v>0</v>
          </cell>
        </row>
        <row r="9303">
          <cell r="C9303">
            <v>0.40572217106819153</v>
          </cell>
          <cell r="D9303">
            <v>0</v>
          </cell>
        </row>
        <row r="9304">
          <cell r="C9304">
            <v>0.44707474112510681</v>
          </cell>
          <cell r="D9304">
            <v>1.6290621161460879</v>
          </cell>
        </row>
        <row r="9305">
          <cell r="C9305">
            <v>-0.27500000000000002</v>
          </cell>
          <cell r="D9305">
            <v>-0.38500000000000001</v>
          </cell>
        </row>
        <row r="9306">
          <cell r="C9306">
            <v>0.40803630948066716</v>
          </cell>
          <cell r="D9306">
            <v>2.5988343358039859E-2</v>
          </cell>
        </row>
        <row r="9307">
          <cell r="C9307">
            <v>-0.27500000000000002</v>
          </cell>
          <cell r="D9307">
            <v>-0.25</v>
          </cell>
        </row>
        <row r="9308">
          <cell r="C9308">
            <v>0.45723405480384827</v>
          </cell>
          <cell r="D9308">
            <v>0</v>
          </cell>
        </row>
        <row r="9309">
          <cell r="C9309">
            <v>0.69469703435897845</v>
          </cell>
          <cell r="D9309">
            <v>0.58749271035194417</v>
          </cell>
        </row>
        <row r="9310">
          <cell r="C9310">
            <v>4.0092930197715773E-2</v>
          </cell>
          <cell r="D9310">
            <v>0</v>
          </cell>
        </row>
        <row r="9311">
          <cell r="C9311">
            <v>2.9777580976486213</v>
          </cell>
          <cell r="D9311">
            <v>4.0594469785690315</v>
          </cell>
        </row>
        <row r="9312">
          <cell r="C9312">
            <v>-0.15</v>
          </cell>
          <cell r="D9312">
            <v>0</v>
          </cell>
        </row>
        <row r="9313">
          <cell r="C9313">
            <v>-0.27500000000000002</v>
          </cell>
          <cell r="D9313">
            <v>-0.16</v>
          </cell>
        </row>
        <row r="9314">
          <cell r="C9314">
            <v>0.58301112055778503</v>
          </cell>
          <cell r="D9314">
            <v>0.2167570531368255</v>
          </cell>
        </row>
        <row r="9315">
          <cell r="C9315">
            <v>0.31474547982215895</v>
          </cell>
          <cell r="D9315">
            <v>0.27954748272895813</v>
          </cell>
        </row>
        <row r="9316">
          <cell r="C9316">
            <v>1.0448464274406437</v>
          </cell>
          <cell r="D9316">
            <v>0.81499861478805569</v>
          </cell>
        </row>
        <row r="9317">
          <cell r="C9317">
            <v>-0.27500000000000002</v>
          </cell>
          <cell r="D9317">
            <v>-0.38500000000000001</v>
          </cell>
        </row>
        <row r="9318">
          <cell r="C9318">
            <v>-0.27500000000000002</v>
          </cell>
          <cell r="D9318">
            <v>-0.38500000000000001</v>
          </cell>
        </row>
        <row r="9319">
          <cell r="C9319">
            <v>-0.27500000000000002</v>
          </cell>
          <cell r="D9319">
            <v>-7.0000000000000007E-2</v>
          </cell>
        </row>
        <row r="9320">
          <cell r="C9320">
            <v>-0.09</v>
          </cell>
          <cell r="D9320">
            <v>0.86884306669235234</v>
          </cell>
        </row>
        <row r="9321">
          <cell r="C9321">
            <v>-0.27500000000000002</v>
          </cell>
          <cell r="D9321">
            <v>-0.22</v>
          </cell>
        </row>
        <row r="9322">
          <cell r="C9322">
            <v>-0.27500000000000002</v>
          </cell>
          <cell r="D9322">
            <v>-0.38500000000000001</v>
          </cell>
        </row>
        <row r="9323">
          <cell r="C9323">
            <v>0.25183637738227849</v>
          </cell>
          <cell r="D9323">
            <v>5.1306876540184024E-2</v>
          </cell>
        </row>
        <row r="9324">
          <cell r="C9324">
            <v>0.85619703531265245</v>
          </cell>
          <cell r="D9324">
            <v>1.9144952535629272</v>
          </cell>
        </row>
        <row r="9325">
          <cell r="C9325">
            <v>0.27700788378715513</v>
          </cell>
          <cell r="D9325">
            <v>0</v>
          </cell>
        </row>
        <row r="9326">
          <cell r="C9326">
            <v>-7.0000000000000007E-2</v>
          </cell>
          <cell r="D9326">
            <v>-0.11</v>
          </cell>
        </row>
        <row r="9327">
          <cell r="C9327">
            <v>-0.19</v>
          </cell>
          <cell r="D9327">
            <v>0.29258553385734565</v>
          </cell>
        </row>
        <row r="9328">
          <cell r="C9328">
            <v>-0.27500000000000002</v>
          </cell>
          <cell r="D9328">
            <v>-0.38500000000000001</v>
          </cell>
        </row>
        <row r="9329">
          <cell r="C9329">
            <v>-0.17</v>
          </cell>
          <cell r="D9329">
            <v>0.61475216746330275</v>
          </cell>
        </row>
        <row r="9330">
          <cell r="C9330">
            <v>-0.27500000000000002</v>
          </cell>
          <cell r="D9330">
            <v>-0.12</v>
          </cell>
        </row>
        <row r="9331">
          <cell r="C9331">
            <v>-0.27500000000000002</v>
          </cell>
          <cell r="D9331">
            <v>-0.38500000000000001</v>
          </cell>
        </row>
        <row r="9332">
          <cell r="C9332">
            <v>-0.27500000000000002</v>
          </cell>
          <cell r="D9332">
            <v>-0.38500000000000001</v>
          </cell>
        </row>
        <row r="9333">
          <cell r="C9333">
            <v>-0.27500000000000002</v>
          </cell>
          <cell r="D9333">
            <v>-0.38500000000000001</v>
          </cell>
        </row>
        <row r="9334">
          <cell r="C9334">
            <v>-0.02</v>
          </cell>
          <cell r="D9334">
            <v>0</v>
          </cell>
        </row>
        <row r="9335">
          <cell r="C9335">
            <v>-0.04</v>
          </cell>
          <cell r="D9335">
            <v>0.16779015660285951</v>
          </cell>
        </row>
        <row r="9336">
          <cell r="C9336">
            <v>0.47879194617271426</v>
          </cell>
          <cell r="D9336">
            <v>9.0163448452949532E-2</v>
          </cell>
        </row>
        <row r="9337">
          <cell r="C9337">
            <v>0.53861739039421097</v>
          </cell>
          <cell r="D9337">
            <v>0.45672075152397162</v>
          </cell>
        </row>
        <row r="9338">
          <cell r="C9338">
            <v>0.51748991608619688</v>
          </cell>
          <cell r="D9338">
            <v>0.51986674666404731</v>
          </cell>
        </row>
        <row r="9339">
          <cell r="C9339">
            <v>0.40190822482109079</v>
          </cell>
          <cell r="D9339">
            <v>0</v>
          </cell>
        </row>
        <row r="9340">
          <cell r="C9340">
            <v>-0.27500000000000002</v>
          </cell>
          <cell r="D9340">
            <v>-0.38500000000000001</v>
          </cell>
        </row>
        <row r="9341">
          <cell r="C9341">
            <v>1.0187034010887144</v>
          </cell>
          <cell r="D9341">
            <v>0</v>
          </cell>
        </row>
        <row r="9342">
          <cell r="C9342">
            <v>-0.04</v>
          </cell>
          <cell r="D9342">
            <v>4.6840265393257141E-2</v>
          </cell>
        </row>
        <row r="9343">
          <cell r="C9343">
            <v>-0.19</v>
          </cell>
          <cell r="D9343">
            <v>-0.12</v>
          </cell>
        </row>
        <row r="9344">
          <cell r="C9344">
            <v>0.44227824807167049</v>
          </cell>
          <cell r="D9344">
            <v>0.95276879072189335</v>
          </cell>
        </row>
        <row r="9345">
          <cell r="C9345">
            <v>-0.1</v>
          </cell>
          <cell r="D9345">
            <v>0.20603581070899965</v>
          </cell>
        </row>
        <row r="9346">
          <cell r="C9346">
            <v>-0.27500000000000002</v>
          </cell>
          <cell r="D9346">
            <v>-0.38500000000000001</v>
          </cell>
        </row>
        <row r="9347">
          <cell r="C9347">
            <v>-0.21</v>
          </cell>
          <cell r="D9347">
            <v>0</v>
          </cell>
        </row>
        <row r="9348">
          <cell r="C9348">
            <v>-0.27500000000000002</v>
          </cell>
          <cell r="D9348">
            <v>-0.38500000000000001</v>
          </cell>
        </row>
        <row r="9349">
          <cell r="C9349">
            <v>-0.17</v>
          </cell>
          <cell r="D9349">
            <v>0</v>
          </cell>
        </row>
        <row r="9350">
          <cell r="C9350">
            <v>0.28727942109107973</v>
          </cell>
          <cell r="D9350">
            <v>3.3466786146163939E-3</v>
          </cell>
        </row>
        <row r="9351">
          <cell r="C9351">
            <v>-0.24</v>
          </cell>
          <cell r="D9351">
            <v>5.5711373686790466E-2</v>
          </cell>
        </row>
        <row r="9352">
          <cell r="C9352">
            <v>-0.27500000000000002</v>
          </cell>
          <cell r="D9352">
            <v>-0.38500000000000001</v>
          </cell>
        </row>
        <row r="9353">
          <cell r="C9353">
            <v>-0.11</v>
          </cell>
          <cell r="D9353">
            <v>-0.05</v>
          </cell>
        </row>
        <row r="9354">
          <cell r="C9354">
            <v>-0.27500000000000002</v>
          </cell>
          <cell r="D9354">
            <v>-0.22</v>
          </cell>
        </row>
        <row r="9355">
          <cell r="C9355">
            <v>-0.27500000000000002</v>
          </cell>
          <cell r="D9355">
            <v>-0.01</v>
          </cell>
        </row>
        <row r="9356">
          <cell r="C9356">
            <v>-0.27500000000000002</v>
          </cell>
          <cell r="D9356">
            <v>-0.08</v>
          </cell>
        </row>
        <row r="9357">
          <cell r="C9357">
            <v>0.73697375059127834</v>
          </cell>
          <cell r="D9357">
            <v>0</v>
          </cell>
        </row>
        <row r="9358">
          <cell r="C9358">
            <v>1.2588816761970525</v>
          </cell>
          <cell r="D9358">
            <v>1.4010523676872253</v>
          </cell>
        </row>
        <row r="9359">
          <cell r="C9359">
            <v>-0.27500000000000002</v>
          </cell>
          <cell r="D9359">
            <v>-0.38500000000000001</v>
          </cell>
        </row>
        <row r="9360">
          <cell r="C9360">
            <v>-0.27500000000000002</v>
          </cell>
          <cell r="D9360">
            <v>-0.38500000000000001</v>
          </cell>
        </row>
        <row r="9361">
          <cell r="C9361">
            <v>-0.27500000000000002</v>
          </cell>
          <cell r="D9361">
            <v>-0.38500000000000001</v>
          </cell>
        </row>
        <row r="9362">
          <cell r="C9362">
            <v>-0.27500000000000002</v>
          </cell>
          <cell r="D9362">
            <v>-0.38500000000000001</v>
          </cell>
        </row>
        <row r="9363">
          <cell r="C9363">
            <v>-0.11</v>
          </cell>
          <cell r="D9363">
            <v>2.8055647015571592E-2</v>
          </cell>
        </row>
        <row r="9364">
          <cell r="C9364">
            <v>-0.09</v>
          </cell>
          <cell r="D9364">
            <v>0.69986032247543339</v>
          </cell>
        </row>
        <row r="9365">
          <cell r="C9365">
            <v>-0.27500000000000002</v>
          </cell>
          <cell r="D9365">
            <v>-0.38500000000000001</v>
          </cell>
        </row>
        <row r="9366">
          <cell r="C9366">
            <v>0.93560677766799927</v>
          </cell>
          <cell r="D9366">
            <v>0.4382274091243743</v>
          </cell>
        </row>
        <row r="9367">
          <cell r="C9367">
            <v>-0.27500000000000002</v>
          </cell>
          <cell r="D9367">
            <v>-0.38500000000000001</v>
          </cell>
        </row>
        <row r="9368">
          <cell r="C9368">
            <v>-0.2</v>
          </cell>
          <cell r="D9368">
            <v>1.2568086385726933E-3</v>
          </cell>
        </row>
        <row r="9369">
          <cell r="C9369">
            <v>0.55624609589576712</v>
          </cell>
          <cell r="D9369">
            <v>0</v>
          </cell>
        </row>
        <row r="9370">
          <cell r="C9370">
            <v>-0.27500000000000002</v>
          </cell>
          <cell r="D9370">
            <v>-0.02</v>
          </cell>
        </row>
        <row r="9371">
          <cell r="C9371">
            <v>-0.16</v>
          </cell>
          <cell r="D9371">
            <v>4.265833795070649E-2</v>
          </cell>
        </row>
        <row r="9372">
          <cell r="C9372">
            <v>-0.27500000000000002</v>
          </cell>
          <cell r="D9372">
            <v>-0.38500000000000001</v>
          </cell>
        </row>
        <row r="9373">
          <cell r="C9373">
            <v>-0.27500000000000002</v>
          </cell>
          <cell r="D9373">
            <v>-0.23</v>
          </cell>
        </row>
        <row r="9374">
          <cell r="C9374">
            <v>-0.01</v>
          </cell>
          <cell r="D9374">
            <v>5.0429382920265206E-2</v>
          </cell>
        </row>
        <row r="9375">
          <cell r="C9375">
            <v>-0.27500000000000002</v>
          </cell>
          <cell r="D9375">
            <v>-0.1</v>
          </cell>
        </row>
        <row r="9376">
          <cell r="C9376">
            <v>-0.27500000000000002</v>
          </cell>
          <cell r="D9376">
            <v>-0.21</v>
          </cell>
        </row>
        <row r="9377">
          <cell r="C9377">
            <v>-0.27500000000000002</v>
          </cell>
          <cell r="D9377">
            <v>-0.38500000000000001</v>
          </cell>
        </row>
        <row r="9378">
          <cell r="C9378">
            <v>-0.27500000000000002</v>
          </cell>
          <cell r="D9378">
            <v>-0.38500000000000001</v>
          </cell>
        </row>
        <row r="9379">
          <cell r="C9379">
            <v>-0.1</v>
          </cell>
          <cell r="D9379">
            <v>5.0421174526214605</v>
          </cell>
        </row>
        <row r="9380">
          <cell r="C9380">
            <v>-0.27500000000000002</v>
          </cell>
          <cell r="D9380">
            <v>-0.38500000000000001</v>
          </cell>
        </row>
        <row r="9381">
          <cell r="C9381">
            <v>-0.27500000000000002</v>
          </cell>
          <cell r="D9381">
            <v>-0.38500000000000001</v>
          </cell>
        </row>
        <row r="9382">
          <cell r="C9382">
            <v>-0.27500000000000002</v>
          </cell>
          <cell r="D9382">
            <v>-0.38500000000000001</v>
          </cell>
        </row>
        <row r="9383">
          <cell r="C9383">
            <v>0.47220609784126277</v>
          </cell>
          <cell r="D9383">
            <v>0.61487081646919262</v>
          </cell>
        </row>
        <row r="9384">
          <cell r="C9384">
            <v>-0.27500000000000002</v>
          </cell>
          <cell r="D9384">
            <v>-0.18</v>
          </cell>
        </row>
        <row r="9385">
          <cell r="C9385">
            <v>-0.26</v>
          </cell>
          <cell r="D9385">
            <v>3.1668558716773987E-2</v>
          </cell>
        </row>
        <row r="9386">
          <cell r="C9386">
            <v>0.31673250794410712</v>
          </cell>
          <cell r="D9386">
            <v>0</v>
          </cell>
        </row>
        <row r="9387">
          <cell r="C9387">
            <v>0.41723223328590398</v>
          </cell>
          <cell r="D9387">
            <v>3.8367381691932698E-2</v>
          </cell>
        </row>
        <row r="9388">
          <cell r="C9388">
            <v>0.70307029485702532</v>
          </cell>
          <cell r="D9388">
            <v>0.99060097932815561</v>
          </cell>
        </row>
        <row r="9389">
          <cell r="C9389">
            <v>0.33461628556251533</v>
          </cell>
          <cell r="D9389">
            <v>0</v>
          </cell>
        </row>
        <row r="9390">
          <cell r="C9390">
            <v>-0.27500000000000002</v>
          </cell>
          <cell r="D9390">
            <v>-0.38500000000000001</v>
          </cell>
        </row>
        <row r="9391">
          <cell r="C9391">
            <v>-0.27500000000000002</v>
          </cell>
          <cell r="D9391">
            <v>-0.14000000000000001</v>
          </cell>
        </row>
        <row r="9392">
          <cell r="C9392">
            <v>-0.27500000000000002</v>
          </cell>
          <cell r="D9392">
            <v>-0.38500000000000001</v>
          </cell>
        </row>
        <row r="9393">
          <cell r="C9393">
            <v>-0.27500000000000002</v>
          </cell>
          <cell r="D9393">
            <v>-0.38500000000000001</v>
          </cell>
        </row>
        <row r="9394">
          <cell r="C9394">
            <v>-0.19</v>
          </cell>
          <cell r="D9394">
            <v>0.74216655492782602</v>
          </cell>
        </row>
        <row r="9395">
          <cell r="C9395">
            <v>-0.27500000000000002</v>
          </cell>
          <cell r="D9395">
            <v>-0.38500000000000001</v>
          </cell>
        </row>
        <row r="9396">
          <cell r="C9396">
            <v>-0.12</v>
          </cell>
          <cell r="D9396">
            <v>0</v>
          </cell>
        </row>
        <row r="9397">
          <cell r="C9397">
            <v>-0.15</v>
          </cell>
          <cell r="D9397">
            <v>0.3789632976055145</v>
          </cell>
        </row>
        <row r="9398">
          <cell r="C9398">
            <v>-0.27500000000000002</v>
          </cell>
          <cell r="D9398">
            <v>-0.15</v>
          </cell>
        </row>
        <row r="9399">
          <cell r="C9399">
            <v>-0.18</v>
          </cell>
          <cell r="D9399">
            <v>2.8462916612625126E-3</v>
          </cell>
        </row>
        <row r="9400">
          <cell r="C9400">
            <v>0.55345793366432183</v>
          </cell>
          <cell r="D9400">
            <v>1.9452431797981264E-2</v>
          </cell>
        </row>
        <row r="9401">
          <cell r="C9401">
            <v>0.9764861226081849</v>
          </cell>
          <cell r="D9401">
            <v>0.31830133795738236</v>
          </cell>
        </row>
        <row r="9402">
          <cell r="C9402">
            <v>1.2740003466606145</v>
          </cell>
          <cell r="D9402">
            <v>1.9231539964675899</v>
          </cell>
        </row>
        <row r="9403">
          <cell r="C9403">
            <v>-0.2</v>
          </cell>
          <cell r="D9403">
            <v>5.7978734374046326E-2</v>
          </cell>
        </row>
        <row r="9404">
          <cell r="C9404">
            <v>-0.27500000000000002</v>
          </cell>
          <cell r="D9404">
            <v>-0.38500000000000001</v>
          </cell>
        </row>
        <row r="9405">
          <cell r="C9405">
            <v>-0.27</v>
          </cell>
          <cell r="D9405">
            <v>0.12024791836738585</v>
          </cell>
        </row>
        <row r="9406">
          <cell r="C9406">
            <v>-0.03</v>
          </cell>
          <cell r="D9406">
            <v>5.9105923771858221E-2</v>
          </cell>
        </row>
        <row r="9407">
          <cell r="C9407">
            <v>-0.27500000000000002</v>
          </cell>
          <cell r="D9407">
            <v>-0.38500000000000001</v>
          </cell>
        </row>
        <row r="9408">
          <cell r="C9408">
            <v>0.27352159619331362</v>
          </cell>
          <cell r="D9408">
            <v>0</v>
          </cell>
        </row>
        <row r="9409">
          <cell r="C9409">
            <v>0.36833650469779977</v>
          </cell>
          <cell r="D9409">
            <v>5.9893915057182306E-2</v>
          </cell>
        </row>
        <row r="9410">
          <cell r="C9410">
            <v>0</v>
          </cell>
          <cell r="D9410">
            <v>0.10333622097969059</v>
          </cell>
        </row>
        <row r="9411">
          <cell r="C9411">
            <v>0.4411496579647064</v>
          </cell>
          <cell r="D9411">
            <v>0</v>
          </cell>
        </row>
        <row r="9412">
          <cell r="C9412">
            <v>1.1232595562934875</v>
          </cell>
          <cell r="D9412">
            <v>4.7877088069915779</v>
          </cell>
        </row>
        <row r="9413">
          <cell r="C9413">
            <v>-0.27500000000000002</v>
          </cell>
          <cell r="D9413">
            <v>-0.38500000000000001</v>
          </cell>
        </row>
        <row r="9414">
          <cell r="C9414">
            <v>0.41320945620536809</v>
          </cell>
          <cell r="D9414">
            <v>1.4760570168495177</v>
          </cell>
        </row>
        <row r="9415">
          <cell r="C9415">
            <v>1.7124003529548644</v>
          </cell>
          <cell r="D9415">
            <v>2.8442083597183232</v>
          </cell>
        </row>
        <row r="9416">
          <cell r="C9416">
            <v>0.35136945843696599</v>
          </cell>
          <cell r="D9416">
            <v>3.9863616228103631E-3</v>
          </cell>
        </row>
        <row r="9417">
          <cell r="C9417">
            <v>-0.27500000000000002</v>
          </cell>
          <cell r="D9417">
            <v>-0.38500000000000001</v>
          </cell>
        </row>
        <row r="9418">
          <cell r="C9418">
            <v>0.44801324009895327</v>
          </cell>
          <cell r="D9418">
            <v>0</v>
          </cell>
        </row>
        <row r="9419">
          <cell r="C9419">
            <v>-0.27500000000000002</v>
          </cell>
          <cell r="D9419">
            <v>-0.38500000000000001</v>
          </cell>
        </row>
        <row r="9420">
          <cell r="C9420">
            <v>0.6374153912067414</v>
          </cell>
          <cell r="D9420">
            <v>2.7379110455513004E-2</v>
          </cell>
        </row>
        <row r="9421">
          <cell r="C9421">
            <v>-0.27500000000000002</v>
          </cell>
          <cell r="D9421">
            <v>-0.38500000000000001</v>
          </cell>
        </row>
        <row r="9422">
          <cell r="C9422">
            <v>-0.14000000000000001</v>
          </cell>
          <cell r="D9422">
            <v>9.9837917089462297E-2</v>
          </cell>
        </row>
        <row r="9423">
          <cell r="C9423">
            <v>-0.27500000000000002</v>
          </cell>
          <cell r="D9423">
            <v>-0.38500000000000001</v>
          </cell>
        </row>
        <row r="9424">
          <cell r="C9424">
            <v>-0.27500000000000002</v>
          </cell>
          <cell r="D9424">
            <v>-0.38500000000000001</v>
          </cell>
        </row>
        <row r="9425">
          <cell r="C9425">
            <v>1.5587317824363709</v>
          </cell>
          <cell r="D9425">
            <v>9.7821325063705486E-3</v>
          </cell>
        </row>
        <row r="9426">
          <cell r="C9426">
            <v>-0.27500000000000002</v>
          </cell>
          <cell r="D9426">
            <v>-0.38500000000000001</v>
          </cell>
        </row>
        <row r="9427">
          <cell r="C9427">
            <v>0.28232100605964661</v>
          </cell>
          <cell r="D9427">
            <v>0</v>
          </cell>
        </row>
        <row r="9428">
          <cell r="C9428">
            <v>0.34959314465522762</v>
          </cell>
          <cell r="D9428">
            <v>0</v>
          </cell>
        </row>
        <row r="9429">
          <cell r="C9429">
            <v>0.46277549862861633</v>
          </cell>
          <cell r="D9429">
            <v>9.2849144339561443E-2</v>
          </cell>
        </row>
        <row r="9430">
          <cell r="C9430">
            <v>0.45770024657249453</v>
          </cell>
          <cell r="D9430">
            <v>0.46383960843086236</v>
          </cell>
        </row>
        <row r="9431">
          <cell r="C9431">
            <v>-0.27500000000000002</v>
          </cell>
          <cell r="D9431">
            <v>-0.38500000000000001</v>
          </cell>
        </row>
        <row r="9432">
          <cell r="C9432">
            <v>-0.27500000000000002</v>
          </cell>
          <cell r="D9432">
            <v>-0.26</v>
          </cell>
        </row>
        <row r="9433">
          <cell r="C9433">
            <v>-0.27500000000000002</v>
          </cell>
          <cell r="D9433">
            <v>2.1334657073020936E-2</v>
          </cell>
        </row>
        <row r="9434">
          <cell r="C9434">
            <v>-0.14000000000000001</v>
          </cell>
          <cell r="D9434">
            <v>0</v>
          </cell>
        </row>
        <row r="9435">
          <cell r="C9435">
            <v>-0.27500000000000002</v>
          </cell>
          <cell r="D9435">
            <v>-0.38500000000000001</v>
          </cell>
        </row>
        <row r="9436">
          <cell r="C9436">
            <v>-0.27500000000000002</v>
          </cell>
          <cell r="D9436">
            <v>-0.38500000000000001</v>
          </cell>
        </row>
        <row r="9437">
          <cell r="C9437">
            <v>-0.27500000000000002</v>
          </cell>
          <cell r="D9437">
            <v>-0.38500000000000001</v>
          </cell>
        </row>
        <row r="9438">
          <cell r="C9438">
            <v>-0.23</v>
          </cell>
          <cell r="D9438">
            <v>5.9522062540054328E-3</v>
          </cell>
        </row>
        <row r="9439">
          <cell r="C9439">
            <v>-0.27500000000000002</v>
          </cell>
          <cell r="D9439">
            <v>-0.17</v>
          </cell>
        </row>
        <row r="9440">
          <cell r="C9440">
            <v>-0.27500000000000002</v>
          </cell>
          <cell r="D9440">
            <v>-0.38500000000000001</v>
          </cell>
        </row>
        <row r="9441">
          <cell r="C9441">
            <v>-0.27500000000000002</v>
          </cell>
          <cell r="D9441">
            <v>-0.38500000000000001</v>
          </cell>
        </row>
        <row r="9442">
          <cell r="C9442">
            <v>-0.27500000000000002</v>
          </cell>
          <cell r="D9442">
            <v>-0.23</v>
          </cell>
        </row>
        <row r="9443">
          <cell r="C9443">
            <v>-0.27</v>
          </cell>
          <cell r="D9443">
            <v>2.234035849571228</v>
          </cell>
        </row>
        <row r="9444">
          <cell r="C9444">
            <v>0.40613878369331358</v>
          </cell>
          <cell r="D9444">
            <v>0.25424931645393367</v>
          </cell>
        </row>
        <row r="9445">
          <cell r="C9445">
            <v>-0.27500000000000002</v>
          </cell>
          <cell r="D9445">
            <v>-0.38500000000000001</v>
          </cell>
        </row>
        <row r="9446">
          <cell r="C9446">
            <v>0.51295138001441953</v>
          </cell>
          <cell r="D9446">
            <v>6.147057116031647E-2</v>
          </cell>
        </row>
        <row r="9447">
          <cell r="C9447">
            <v>-0.27500000000000002</v>
          </cell>
          <cell r="D9447">
            <v>-0.38500000000000001</v>
          </cell>
        </row>
        <row r="9448">
          <cell r="C9448">
            <v>0.43469001650810246</v>
          </cell>
          <cell r="D9448">
            <v>0</v>
          </cell>
        </row>
        <row r="9449">
          <cell r="C9449">
            <v>0.51211952567100527</v>
          </cell>
          <cell r="D9449">
            <v>6.5282604098319999E-2</v>
          </cell>
        </row>
        <row r="9450">
          <cell r="C9450">
            <v>-0.27500000000000002</v>
          </cell>
          <cell r="D9450">
            <v>-0.38500000000000001</v>
          </cell>
        </row>
        <row r="9451">
          <cell r="C9451">
            <v>-0.24</v>
          </cell>
          <cell r="D9451">
            <v>1.4321156859397892</v>
          </cell>
        </row>
        <row r="9452">
          <cell r="C9452">
            <v>-0.12</v>
          </cell>
          <cell r="D9452">
            <v>0</v>
          </cell>
        </row>
        <row r="9453">
          <cell r="C9453">
            <v>-0.27500000000000002</v>
          </cell>
          <cell r="D9453">
            <v>-0.03</v>
          </cell>
        </row>
        <row r="9454">
          <cell r="C9454">
            <v>-0.27500000000000002</v>
          </cell>
          <cell r="D9454">
            <v>-0.38500000000000001</v>
          </cell>
        </row>
        <row r="9455">
          <cell r="C9455">
            <v>-0.06</v>
          </cell>
          <cell r="D9455">
            <v>0</v>
          </cell>
        </row>
        <row r="9456">
          <cell r="C9456">
            <v>-0.01</v>
          </cell>
          <cell r="D9456">
            <v>0.64288898110389703</v>
          </cell>
        </row>
        <row r="9457">
          <cell r="C9457">
            <v>0.20189402699470521</v>
          </cell>
          <cell r="D9457">
            <v>0</v>
          </cell>
        </row>
        <row r="9458">
          <cell r="C9458">
            <v>2.434312224388123</v>
          </cell>
          <cell r="D9458">
            <v>4.3936079502105727</v>
          </cell>
        </row>
        <row r="9459">
          <cell r="C9459">
            <v>-0.27500000000000002</v>
          </cell>
          <cell r="D9459">
            <v>-0.38500000000000001</v>
          </cell>
        </row>
        <row r="9460">
          <cell r="C9460">
            <v>-0.27500000000000002</v>
          </cell>
          <cell r="D9460">
            <v>-0.15</v>
          </cell>
        </row>
        <row r="9461">
          <cell r="C9461">
            <v>-0.27500000000000002</v>
          </cell>
          <cell r="D9461">
            <v>-0.25</v>
          </cell>
        </row>
        <row r="9462">
          <cell r="C9462">
            <v>-0.27500000000000002</v>
          </cell>
          <cell r="D9462">
            <v>-0.38500000000000001</v>
          </cell>
        </row>
        <row r="9463">
          <cell r="C9463">
            <v>0.33920214772224422</v>
          </cell>
          <cell r="D9463">
            <v>0</v>
          </cell>
        </row>
        <row r="9464">
          <cell r="C9464">
            <v>0.42805331349372866</v>
          </cell>
          <cell r="D9464">
            <v>0.10804643034934996</v>
          </cell>
        </row>
        <row r="9465">
          <cell r="C9465">
            <v>-0.27500000000000002</v>
          </cell>
          <cell r="D9465">
            <v>-0.38500000000000001</v>
          </cell>
        </row>
        <row r="9466">
          <cell r="C9466">
            <v>-0.27500000000000002</v>
          </cell>
          <cell r="D9466">
            <v>-0.18</v>
          </cell>
        </row>
        <row r="9467">
          <cell r="C9467">
            <v>-0.27500000000000002</v>
          </cell>
          <cell r="D9467">
            <v>-0.23</v>
          </cell>
        </row>
        <row r="9468">
          <cell r="C9468">
            <v>0.4309867441654206</v>
          </cell>
          <cell r="D9468">
            <v>0</v>
          </cell>
        </row>
        <row r="9469">
          <cell r="C9469">
            <v>-0.27500000000000002</v>
          </cell>
          <cell r="D9469">
            <v>-0.38500000000000001</v>
          </cell>
        </row>
        <row r="9470">
          <cell r="C9470">
            <v>-0.03</v>
          </cell>
          <cell r="D9470">
            <v>1.7132710099220274</v>
          </cell>
        </row>
        <row r="9471">
          <cell r="C9471">
            <v>-0.27500000000000002</v>
          </cell>
          <cell r="D9471">
            <v>-0.38500000000000001</v>
          </cell>
        </row>
        <row r="9472">
          <cell r="C9472">
            <v>0.5250203430652618</v>
          </cell>
          <cell r="D9472">
            <v>0</v>
          </cell>
        </row>
        <row r="9473">
          <cell r="C9473">
            <v>-0.27500000000000002</v>
          </cell>
          <cell r="D9473">
            <v>-0.38500000000000001</v>
          </cell>
        </row>
        <row r="9474">
          <cell r="C9474">
            <v>-0.27500000000000002</v>
          </cell>
          <cell r="D9474">
            <v>-0.38500000000000001</v>
          </cell>
        </row>
        <row r="9475">
          <cell r="C9475">
            <v>1.3826069712638855</v>
          </cell>
          <cell r="D9475">
            <v>3.6138072252273554</v>
          </cell>
        </row>
        <row r="9476">
          <cell r="C9476">
            <v>-0.27500000000000002</v>
          </cell>
          <cell r="D9476">
            <v>-0.38500000000000001</v>
          </cell>
        </row>
        <row r="9477">
          <cell r="C9477">
            <v>-0.27500000000000002</v>
          </cell>
          <cell r="D9477">
            <v>-0.23</v>
          </cell>
        </row>
        <row r="9478">
          <cell r="C9478">
            <v>-0.27500000000000002</v>
          </cell>
          <cell r="D9478">
            <v>-0.38500000000000001</v>
          </cell>
        </row>
        <row r="9479">
          <cell r="C9479">
            <v>1.4718405127525331</v>
          </cell>
          <cell r="D9479">
            <v>1.44779509305954</v>
          </cell>
        </row>
        <row r="9480">
          <cell r="C9480">
            <v>0.20914699435234071</v>
          </cell>
          <cell r="D9480">
            <v>0</v>
          </cell>
        </row>
        <row r="9481">
          <cell r="C9481">
            <v>0.33595185875892641</v>
          </cell>
          <cell r="D9481">
            <v>7.079591131210325</v>
          </cell>
        </row>
        <row r="9482">
          <cell r="C9482">
            <v>0.29963942170143132</v>
          </cell>
          <cell r="D9482">
            <v>0.18611717820167545</v>
          </cell>
        </row>
        <row r="9483">
          <cell r="C9483">
            <v>-0.27500000000000002</v>
          </cell>
          <cell r="D9483">
            <v>-0.38500000000000001</v>
          </cell>
        </row>
        <row r="9484">
          <cell r="C9484">
            <v>0.34943658709526071</v>
          </cell>
          <cell r="D9484">
            <v>0.2604508817195893</v>
          </cell>
        </row>
        <row r="9485">
          <cell r="C9485">
            <v>-0.17</v>
          </cell>
          <cell r="D9485">
            <v>0</v>
          </cell>
        </row>
        <row r="9486">
          <cell r="C9486">
            <v>-0.27500000000000002</v>
          </cell>
          <cell r="D9486">
            <v>-0.38500000000000001</v>
          </cell>
        </row>
        <row r="9487">
          <cell r="C9487">
            <v>0.34036150574684143</v>
          </cell>
          <cell r="D9487">
            <v>0</v>
          </cell>
        </row>
        <row r="9488">
          <cell r="C9488">
            <v>0.58612336516380303</v>
          </cell>
          <cell r="D9488">
            <v>0</v>
          </cell>
        </row>
        <row r="9489">
          <cell r="C9489">
            <v>0.48826960921287532</v>
          </cell>
          <cell r="D9489">
            <v>0.80239032506942776</v>
          </cell>
        </row>
        <row r="9490">
          <cell r="C9490">
            <v>-0.26</v>
          </cell>
          <cell r="D9490">
            <v>0.16782196164131169</v>
          </cell>
        </row>
        <row r="9491">
          <cell r="C9491">
            <v>-0.27500000000000002</v>
          </cell>
          <cell r="D9491">
            <v>-0.38500000000000001</v>
          </cell>
        </row>
        <row r="9492">
          <cell r="C9492">
            <v>-0.27500000000000002</v>
          </cell>
          <cell r="D9492">
            <v>-0.09</v>
          </cell>
        </row>
        <row r="9493">
          <cell r="C9493">
            <v>-0.27500000000000002</v>
          </cell>
          <cell r="D9493">
            <v>-0.14000000000000001</v>
          </cell>
        </row>
        <row r="9494">
          <cell r="C9494">
            <v>-0.27500000000000002</v>
          </cell>
          <cell r="D9494">
            <v>-0.38500000000000001</v>
          </cell>
        </row>
        <row r="9495">
          <cell r="C9495">
            <v>-0.27500000000000002</v>
          </cell>
          <cell r="D9495">
            <v>-7.0000000000000007E-2</v>
          </cell>
        </row>
        <row r="9496">
          <cell r="C9496">
            <v>-0.18</v>
          </cell>
          <cell r="D9496">
            <v>-0.02</v>
          </cell>
        </row>
        <row r="9497">
          <cell r="C9497">
            <v>-0.27500000000000002</v>
          </cell>
          <cell r="D9497">
            <v>-0.38500000000000001</v>
          </cell>
        </row>
        <row r="9498">
          <cell r="C9498">
            <v>0.81197110414505014</v>
          </cell>
          <cell r="D9498">
            <v>1.3108888983726503</v>
          </cell>
        </row>
        <row r="9499">
          <cell r="C9499">
            <v>0.42525234818458557</v>
          </cell>
          <cell r="D9499">
            <v>0</v>
          </cell>
        </row>
        <row r="9500">
          <cell r="C9500">
            <v>-0.27500000000000002</v>
          </cell>
          <cell r="D9500">
            <v>-0.08</v>
          </cell>
        </row>
        <row r="9501">
          <cell r="C9501">
            <v>-0.27500000000000002</v>
          </cell>
          <cell r="D9501">
            <v>-0.38500000000000001</v>
          </cell>
        </row>
        <row r="9502">
          <cell r="C9502">
            <v>0.30936279892921459</v>
          </cell>
          <cell r="D9502">
            <v>0</v>
          </cell>
        </row>
        <row r="9503">
          <cell r="C9503">
            <v>-0.27500000000000002</v>
          </cell>
          <cell r="D9503">
            <v>-0.38500000000000001</v>
          </cell>
        </row>
        <row r="9504">
          <cell r="C9504">
            <v>0.52650746703147899</v>
          </cell>
          <cell r="D9504">
            <v>0.13864071965217592</v>
          </cell>
        </row>
        <row r="9505">
          <cell r="C9505">
            <v>-0.02</v>
          </cell>
          <cell r="D9505">
            <v>0</v>
          </cell>
        </row>
        <row r="9506">
          <cell r="C9506">
            <v>-0.27500000000000002</v>
          </cell>
          <cell r="D9506">
            <v>-0.38500000000000001</v>
          </cell>
        </row>
        <row r="9507">
          <cell r="C9507">
            <v>-0.27500000000000002</v>
          </cell>
          <cell r="D9507">
            <v>-0.38500000000000001</v>
          </cell>
        </row>
        <row r="9508">
          <cell r="C9508">
            <v>-0.27500000000000002</v>
          </cell>
          <cell r="D9508">
            <v>-0.38500000000000001</v>
          </cell>
        </row>
        <row r="9509">
          <cell r="C9509">
            <v>0.41694365143775947</v>
          </cell>
          <cell r="D9509">
            <v>0.44805789589881906</v>
          </cell>
        </row>
        <row r="9510">
          <cell r="C9510">
            <v>0.45569249987602234</v>
          </cell>
          <cell r="D9510">
            <v>0.24315291047096255</v>
          </cell>
        </row>
        <row r="9511">
          <cell r="C9511">
            <v>-0.27500000000000002</v>
          </cell>
          <cell r="D9511">
            <v>-0.38500000000000001</v>
          </cell>
        </row>
        <row r="9512">
          <cell r="C9512">
            <v>-0.27500000000000002</v>
          </cell>
          <cell r="D9512">
            <v>-0.38500000000000001</v>
          </cell>
        </row>
        <row r="9513">
          <cell r="C9513">
            <v>-0.27500000000000002</v>
          </cell>
          <cell r="D9513">
            <v>-0.04</v>
          </cell>
        </row>
        <row r="9514">
          <cell r="C9514">
            <v>-0.27500000000000002</v>
          </cell>
          <cell r="D9514">
            <v>-0.38500000000000001</v>
          </cell>
        </row>
        <row r="9515">
          <cell r="C9515">
            <v>-0.26</v>
          </cell>
          <cell r="D9515">
            <v>0.10262767672538758</v>
          </cell>
        </row>
        <row r="9516">
          <cell r="C9516">
            <v>-0.27500000000000002</v>
          </cell>
          <cell r="D9516">
            <v>-0.38500000000000001</v>
          </cell>
        </row>
        <row r="9517">
          <cell r="C9517">
            <v>-0.27500000000000002</v>
          </cell>
          <cell r="D9517">
            <v>-0.38500000000000001</v>
          </cell>
        </row>
        <row r="9518">
          <cell r="C9518">
            <v>2.3535356760025032</v>
          </cell>
          <cell r="D9518">
            <v>1.564941155910492</v>
          </cell>
        </row>
        <row r="9519">
          <cell r="C9519">
            <v>-0.27500000000000002</v>
          </cell>
          <cell r="D9519">
            <v>-0.38500000000000001</v>
          </cell>
        </row>
        <row r="9520">
          <cell r="C9520">
            <v>-0.27500000000000002</v>
          </cell>
          <cell r="D9520">
            <v>-0.38500000000000001</v>
          </cell>
        </row>
        <row r="9521">
          <cell r="C9521">
            <v>-0.01</v>
          </cell>
          <cell r="D9521">
            <v>0</v>
          </cell>
        </row>
        <row r="9522">
          <cell r="C9522">
            <v>-0.27500000000000002</v>
          </cell>
          <cell r="D9522">
            <v>-0.38500000000000001</v>
          </cell>
        </row>
        <row r="9523">
          <cell r="C9523">
            <v>0.86632808446884146</v>
          </cell>
          <cell r="D9523">
            <v>0</v>
          </cell>
        </row>
        <row r="9524">
          <cell r="C9524">
            <v>-0.27500000000000002</v>
          </cell>
          <cell r="D9524">
            <v>-0.38500000000000001</v>
          </cell>
        </row>
        <row r="9525">
          <cell r="C9525">
            <v>0.44052550196647644</v>
          </cell>
          <cell r="D9525">
            <v>3.6881962418556236E-2</v>
          </cell>
        </row>
        <row r="9526">
          <cell r="C9526">
            <v>2.4101329088211068</v>
          </cell>
          <cell r="D9526">
            <v>3.0376350641250602</v>
          </cell>
        </row>
        <row r="9527">
          <cell r="C9527">
            <v>0.30950606465339658</v>
          </cell>
          <cell r="D9527">
            <v>0</v>
          </cell>
        </row>
        <row r="9528">
          <cell r="C9528">
            <v>-0.06</v>
          </cell>
          <cell r="D9528">
            <v>9.7414332628250111E-2</v>
          </cell>
        </row>
        <row r="9529">
          <cell r="C9529">
            <v>-0.01</v>
          </cell>
          <cell r="D9529">
            <v>-0.1</v>
          </cell>
        </row>
        <row r="9530">
          <cell r="C9530">
            <v>-0.17</v>
          </cell>
          <cell r="D9530">
            <v>7.4607333540916448E-2</v>
          </cell>
        </row>
        <row r="9531">
          <cell r="C9531">
            <v>-0.27500000000000002</v>
          </cell>
          <cell r="D9531">
            <v>0.40044510960578916</v>
          </cell>
        </row>
        <row r="9532">
          <cell r="C9532">
            <v>-0.27500000000000002</v>
          </cell>
          <cell r="D9532">
            <v>-0.38500000000000001</v>
          </cell>
        </row>
        <row r="9533">
          <cell r="C9533">
            <v>1.1383206486701967</v>
          </cell>
          <cell r="D9533">
            <v>0.70483354330062875</v>
          </cell>
        </row>
        <row r="9534">
          <cell r="C9534">
            <v>0.52155765891075145</v>
          </cell>
          <cell r="D9534">
            <v>2.2947877645492558</v>
          </cell>
        </row>
        <row r="9535">
          <cell r="C9535">
            <v>-0.27500000000000002</v>
          </cell>
          <cell r="D9535">
            <v>-0.18</v>
          </cell>
        </row>
        <row r="9536">
          <cell r="C9536">
            <v>-0.27500000000000002</v>
          </cell>
          <cell r="D9536">
            <v>-0.38500000000000001</v>
          </cell>
        </row>
        <row r="9537">
          <cell r="C9537">
            <v>4.2778071761131284E-2</v>
          </cell>
          <cell r="D9537">
            <v>0.75364187955856332</v>
          </cell>
        </row>
        <row r="9538">
          <cell r="C9538">
            <v>0.76926609277725233</v>
          </cell>
          <cell r="D9538">
            <v>0.9785285115242004</v>
          </cell>
        </row>
        <row r="9539">
          <cell r="C9539">
            <v>-0.27500000000000002</v>
          </cell>
          <cell r="D9539">
            <v>-0.38500000000000001</v>
          </cell>
        </row>
        <row r="9540">
          <cell r="C9540">
            <v>0.6543773829936983</v>
          </cell>
          <cell r="D9540">
            <v>3.6069245100021368</v>
          </cell>
        </row>
        <row r="9541">
          <cell r="C9541">
            <v>-0.27500000000000002</v>
          </cell>
          <cell r="D9541">
            <v>-0.38500000000000001</v>
          </cell>
        </row>
        <row r="9542">
          <cell r="C9542">
            <v>0.38127580285072316</v>
          </cell>
          <cell r="D9542">
            <v>0</v>
          </cell>
        </row>
        <row r="9543">
          <cell r="C9543">
            <v>0.51529218554496792</v>
          </cell>
          <cell r="D9543">
            <v>0.13929408192634588</v>
          </cell>
        </row>
        <row r="9544">
          <cell r="C9544">
            <v>-0.14000000000000001</v>
          </cell>
          <cell r="D9544">
            <v>0</v>
          </cell>
        </row>
        <row r="9545">
          <cell r="C9545">
            <v>2.291282117366791E-2</v>
          </cell>
          <cell r="D9545">
            <v>8.7832239270210263E-2</v>
          </cell>
        </row>
        <row r="9546">
          <cell r="C9546">
            <v>0.9784871697425841</v>
          </cell>
          <cell r="D9546">
            <v>0</v>
          </cell>
        </row>
        <row r="9547">
          <cell r="C9547">
            <v>-0.12</v>
          </cell>
          <cell r="D9547">
            <v>1.4665117859840392E-2</v>
          </cell>
        </row>
        <row r="9548">
          <cell r="C9548">
            <v>-0.27500000000000002</v>
          </cell>
          <cell r="D9548">
            <v>-0.38500000000000001</v>
          </cell>
        </row>
        <row r="9549">
          <cell r="C9549">
            <v>-0.27500000000000002</v>
          </cell>
          <cell r="D9549">
            <v>-0.38500000000000001</v>
          </cell>
        </row>
        <row r="9550">
          <cell r="C9550">
            <v>-0.27500000000000002</v>
          </cell>
          <cell r="D9550">
            <v>-0.38500000000000001</v>
          </cell>
        </row>
        <row r="9551">
          <cell r="C9551">
            <v>1.1345795750617984</v>
          </cell>
          <cell r="D9551">
            <v>0.92068330049514779</v>
          </cell>
        </row>
        <row r="9552">
          <cell r="C9552">
            <v>-0.27500000000000002</v>
          </cell>
          <cell r="D9552">
            <v>-0.38500000000000001</v>
          </cell>
        </row>
        <row r="9553">
          <cell r="C9553">
            <v>0.94144271612167363</v>
          </cell>
          <cell r="D9553">
            <v>2.2258262395858766</v>
          </cell>
        </row>
        <row r="9554">
          <cell r="C9554">
            <v>-0.27500000000000002</v>
          </cell>
          <cell r="D9554">
            <v>-0.17</v>
          </cell>
        </row>
        <row r="9555">
          <cell r="C9555">
            <v>-0.27500000000000002</v>
          </cell>
          <cell r="D9555">
            <v>-0.38500000000000001</v>
          </cell>
        </row>
        <row r="9556">
          <cell r="C9556">
            <v>-0.27500000000000002</v>
          </cell>
          <cell r="D9556">
            <v>-0.18</v>
          </cell>
        </row>
        <row r="9557">
          <cell r="C9557">
            <v>0.31544895768165593</v>
          </cell>
          <cell r="D9557">
            <v>7.6123723387718195E-2</v>
          </cell>
        </row>
        <row r="9558">
          <cell r="C9558">
            <v>-0.23</v>
          </cell>
          <cell r="D9558">
            <v>0</v>
          </cell>
        </row>
        <row r="9559">
          <cell r="C9559">
            <v>-0.27500000000000002</v>
          </cell>
          <cell r="D9559">
            <v>-0.38500000000000001</v>
          </cell>
        </row>
        <row r="9560">
          <cell r="C9560">
            <v>0.45519133210182194</v>
          </cell>
          <cell r="D9560">
            <v>0.13620080351829533</v>
          </cell>
        </row>
        <row r="9561">
          <cell r="C9561">
            <v>-0.27500000000000002</v>
          </cell>
          <cell r="D9561">
            <v>-0.18</v>
          </cell>
        </row>
        <row r="9562">
          <cell r="C9562">
            <v>-0.24</v>
          </cell>
          <cell r="D9562">
            <v>0</v>
          </cell>
        </row>
        <row r="9563">
          <cell r="C9563">
            <v>-0.1</v>
          </cell>
          <cell r="D9563">
            <v>0</v>
          </cell>
        </row>
        <row r="9564">
          <cell r="C9564">
            <v>-0.27500000000000002</v>
          </cell>
          <cell r="D9564">
            <v>-0.38500000000000001</v>
          </cell>
        </row>
        <row r="9565">
          <cell r="C9565">
            <v>-0.27500000000000002</v>
          </cell>
          <cell r="D9565">
            <v>-0.38500000000000001</v>
          </cell>
        </row>
        <row r="9566">
          <cell r="C9566">
            <v>-0.27500000000000002</v>
          </cell>
          <cell r="D9566">
            <v>-0.38500000000000001</v>
          </cell>
        </row>
        <row r="9567">
          <cell r="C9567">
            <v>0.32399140000343329</v>
          </cell>
          <cell r="D9567">
            <v>0</v>
          </cell>
        </row>
        <row r="9568">
          <cell r="C9568">
            <v>-0.27500000000000002</v>
          </cell>
          <cell r="D9568">
            <v>-0.38500000000000001</v>
          </cell>
        </row>
        <row r="9569">
          <cell r="C9569">
            <v>-0.27500000000000002</v>
          </cell>
          <cell r="D9569">
            <v>-0.38500000000000001</v>
          </cell>
        </row>
        <row r="9570">
          <cell r="C9570">
            <v>0.43232921957969672</v>
          </cell>
          <cell r="D9570">
            <v>1.3323673605918889E-2</v>
          </cell>
        </row>
        <row r="9571">
          <cell r="C9571">
            <v>0.39980488419532778</v>
          </cell>
          <cell r="D9571">
            <v>6.7239829897880563E-2</v>
          </cell>
        </row>
        <row r="9572">
          <cell r="C9572">
            <v>-0.25</v>
          </cell>
          <cell r="D9572">
            <v>0</v>
          </cell>
        </row>
        <row r="9573">
          <cell r="C9573">
            <v>-0.27500000000000002</v>
          </cell>
          <cell r="D9573">
            <v>-0.16</v>
          </cell>
        </row>
        <row r="9574">
          <cell r="C9574">
            <v>-0.27500000000000002</v>
          </cell>
          <cell r="D9574">
            <v>-0.38500000000000001</v>
          </cell>
        </row>
        <row r="9575">
          <cell r="C9575">
            <v>-0.27500000000000002</v>
          </cell>
          <cell r="D9575">
            <v>-0.16</v>
          </cell>
        </row>
        <row r="9576">
          <cell r="C9576">
            <v>0.41656548380851743</v>
          </cell>
          <cell r="D9576">
            <v>1.9135960936546327E-2</v>
          </cell>
        </row>
        <row r="9577">
          <cell r="C9577">
            <v>-0.27500000000000002</v>
          </cell>
          <cell r="D9577">
            <v>-0.26</v>
          </cell>
        </row>
        <row r="9578">
          <cell r="C9578">
            <v>-0.27500000000000002</v>
          </cell>
          <cell r="D9578">
            <v>-0.14000000000000001</v>
          </cell>
        </row>
        <row r="9579">
          <cell r="C9579">
            <v>-0.27500000000000002</v>
          </cell>
          <cell r="D9579">
            <v>9.9726718664169323E-2</v>
          </cell>
        </row>
        <row r="9580">
          <cell r="C9580">
            <v>0.54563984274864208</v>
          </cell>
          <cell r="D9580">
            <v>0.40130159258842479</v>
          </cell>
        </row>
        <row r="9581">
          <cell r="C9581">
            <v>1.0025786280632019</v>
          </cell>
          <cell r="D9581">
            <v>0.97794314622879019</v>
          </cell>
        </row>
        <row r="9582">
          <cell r="C9582">
            <v>0.86086024045944209</v>
          </cell>
          <cell r="D9582">
            <v>0.45674331784248356</v>
          </cell>
        </row>
        <row r="9583">
          <cell r="C9583">
            <v>-0.27500000000000002</v>
          </cell>
          <cell r="D9583">
            <v>-0.38500000000000001</v>
          </cell>
        </row>
        <row r="9584">
          <cell r="C9584">
            <v>-0.13</v>
          </cell>
          <cell r="D9584">
            <v>0</v>
          </cell>
        </row>
        <row r="9585">
          <cell r="C9585">
            <v>-0.27500000000000002</v>
          </cell>
          <cell r="D9585">
            <v>-0.38500000000000001</v>
          </cell>
        </row>
        <row r="9586">
          <cell r="C9586">
            <v>1.111767590045929</v>
          </cell>
          <cell r="D9586">
            <v>0.50205940604209898</v>
          </cell>
        </row>
        <row r="9587">
          <cell r="C9587">
            <v>-0.27500000000000002</v>
          </cell>
          <cell r="D9587">
            <v>-0.38500000000000001</v>
          </cell>
        </row>
        <row r="9588">
          <cell r="C9588">
            <v>0.69738632440567017</v>
          </cell>
          <cell r="D9588">
            <v>0</v>
          </cell>
        </row>
        <row r="9589">
          <cell r="C9589">
            <v>1.2504063248634338</v>
          </cell>
          <cell r="D9589">
            <v>2.4692303895950323</v>
          </cell>
        </row>
        <row r="9590">
          <cell r="C9590">
            <v>-0.27500000000000002</v>
          </cell>
          <cell r="D9590">
            <v>-0.38500000000000001</v>
          </cell>
        </row>
        <row r="9591">
          <cell r="C9591">
            <v>-0.27500000000000002</v>
          </cell>
          <cell r="D9591">
            <v>-0.18</v>
          </cell>
        </row>
        <row r="9592">
          <cell r="C9592">
            <v>-0.27500000000000002</v>
          </cell>
          <cell r="D9592">
            <v>-0.38500000000000001</v>
          </cell>
        </row>
        <row r="9593">
          <cell r="C9593">
            <v>-0.27500000000000002</v>
          </cell>
          <cell r="D9593">
            <v>-0.38500000000000001</v>
          </cell>
        </row>
        <row r="9594">
          <cell r="C9594">
            <v>0.68768742680549622</v>
          </cell>
          <cell r="D9594">
            <v>0</v>
          </cell>
        </row>
        <row r="9595">
          <cell r="C9595">
            <v>-0.27500000000000002</v>
          </cell>
          <cell r="D9595">
            <v>-0.38500000000000001</v>
          </cell>
        </row>
        <row r="9596">
          <cell r="C9596">
            <v>-0.27500000000000002</v>
          </cell>
          <cell r="D9596">
            <v>-0.38500000000000001</v>
          </cell>
        </row>
        <row r="9597">
          <cell r="C9597">
            <v>0.53352561593055736</v>
          </cell>
          <cell r="D9597">
            <v>0</v>
          </cell>
        </row>
        <row r="9598">
          <cell r="C9598">
            <v>-0.27500000000000002</v>
          </cell>
          <cell r="D9598">
            <v>-0.38500000000000001</v>
          </cell>
        </row>
        <row r="9599">
          <cell r="C9599">
            <v>-0.27500000000000002</v>
          </cell>
          <cell r="D9599">
            <v>-0.16</v>
          </cell>
        </row>
        <row r="9600">
          <cell r="C9600">
            <v>1.1515911459922794</v>
          </cell>
          <cell r="D9600">
            <v>0.44787793755531313</v>
          </cell>
        </row>
        <row r="9601">
          <cell r="C9601">
            <v>-0.27500000000000002</v>
          </cell>
          <cell r="D9601">
            <v>-0.38500000000000001</v>
          </cell>
        </row>
        <row r="9602">
          <cell r="C9602">
            <v>-0.27500000000000002</v>
          </cell>
          <cell r="D9602">
            <v>-0.38500000000000001</v>
          </cell>
        </row>
        <row r="9603">
          <cell r="C9603">
            <v>-0.27500000000000002</v>
          </cell>
          <cell r="D9603">
            <v>-0.38500000000000001</v>
          </cell>
        </row>
        <row r="9604">
          <cell r="C9604">
            <v>-0.11</v>
          </cell>
          <cell r="D9604">
            <v>1.3339931368827822</v>
          </cell>
        </row>
        <row r="9605">
          <cell r="C9605">
            <v>-0.27500000000000002</v>
          </cell>
          <cell r="D9605">
            <v>-0.38500000000000001</v>
          </cell>
        </row>
        <row r="9606">
          <cell r="C9606">
            <v>-0.27500000000000002</v>
          </cell>
          <cell r="D9606">
            <v>-0.38500000000000001</v>
          </cell>
        </row>
        <row r="9607">
          <cell r="C9607">
            <v>-0.27500000000000002</v>
          </cell>
          <cell r="D9607">
            <v>-0.02</v>
          </cell>
        </row>
        <row r="9608">
          <cell r="C9608">
            <v>0.44367064833641046</v>
          </cell>
          <cell r="D9608">
            <v>0.26463212370872502</v>
          </cell>
        </row>
        <row r="9609">
          <cell r="C9609">
            <v>0.41317748427391054</v>
          </cell>
          <cell r="D9609">
            <v>0.13550648093223569</v>
          </cell>
        </row>
        <row r="9610">
          <cell r="C9610">
            <v>0.32400162816047684</v>
          </cell>
          <cell r="D9610">
            <v>7.3746910691261339E-2</v>
          </cell>
        </row>
        <row r="9611">
          <cell r="C9611">
            <v>-0.27500000000000002</v>
          </cell>
          <cell r="D9611">
            <v>-0.11</v>
          </cell>
        </row>
        <row r="9612">
          <cell r="C9612">
            <v>-0.12</v>
          </cell>
          <cell r="D9612">
            <v>0</v>
          </cell>
        </row>
        <row r="9613">
          <cell r="C9613">
            <v>-0.27500000000000002</v>
          </cell>
          <cell r="D9613">
            <v>-0.38500000000000001</v>
          </cell>
        </row>
        <row r="9614">
          <cell r="C9614">
            <v>-0.27500000000000002</v>
          </cell>
          <cell r="D9614">
            <v>-0.38500000000000001</v>
          </cell>
        </row>
        <row r="9615">
          <cell r="C9615">
            <v>1.4184080481529238</v>
          </cell>
          <cell r="D9615">
            <v>1.1975547432899476</v>
          </cell>
        </row>
        <row r="9616">
          <cell r="C9616">
            <v>2.1237533807754518</v>
          </cell>
          <cell r="D9616">
            <v>5.6798504352569568</v>
          </cell>
        </row>
        <row r="9617">
          <cell r="C9617">
            <v>-0.22</v>
          </cell>
          <cell r="D9617">
            <v>9.1695496439933785E-2</v>
          </cell>
        </row>
        <row r="9618">
          <cell r="C9618">
            <v>-0.27500000000000002</v>
          </cell>
          <cell r="D9618">
            <v>-0.38500000000000001</v>
          </cell>
        </row>
        <row r="9619">
          <cell r="C9619">
            <v>-0.27500000000000002</v>
          </cell>
          <cell r="D9619">
            <v>0</v>
          </cell>
        </row>
        <row r="9620">
          <cell r="C9620">
            <v>-0.27500000000000002</v>
          </cell>
          <cell r="D9620">
            <v>-0.38500000000000001</v>
          </cell>
        </row>
        <row r="9621">
          <cell r="C9621">
            <v>0.56689390540122997</v>
          </cell>
          <cell r="D9621">
            <v>0</v>
          </cell>
        </row>
        <row r="9622">
          <cell r="C9622">
            <v>-0.27500000000000002</v>
          </cell>
          <cell r="D9622">
            <v>-0.38500000000000001</v>
          </cell>
        </row>
        <row r="9623">
          <cell r="C9623">
            <v>-0.27500000000000002</v>
          </cell>
          <cell r="D9623">
            <v>-0.38500000000000001</v>
          </cell>
        </row>
        <row r="9624">
          <cell r="C9624">
            <v>-0.27500000000000002</v>
          </cell>
          <cell r="D9624">
            <v>-0.38500000000000001</v>
          </cell>
        </row>
        <row r="9625">
          <cell r="C9625">
            <v>0.38032615780830381</v>
          </cell>
          <cell r="D9625">
            <v>0</v>
          </cell>
        </row>
        <row r="9626">
          <cell r="C9626">
            <v>-0.27500000000000002</v>
          </cell>
          <cell r="D9626">
            <v>-0.27</v>
          </cell>
        </row>
        <row r="9627">
          <cell r="C9627">
            <v>-0.27500000000000002</v>
          </cell>
          <cell r="D9627">
            <v>-0.38500000000000001</v>
          </cell>
        </row>
        <row r="9628">
          <cell r="C9628">
            <v>-0.27500000000000002</v>
          </cell>
          <cell r="D9628">
            <v>-0.38500000000000001</v>
          </cell>
        </row>
        <row r="9629">
          <cell r="C9629">
            <v>0.53973081707954429</v>
          </cell>
          <cell r="D9629">
            <v>9.7673207521438599E-2</v>
          </cell>
        </row>
        <row r="9630">
          <cell r="C9630">
            <v>-0.27500000000000002</v>
          </cell>
          <cell r="D9630">
            <v>-0.38500000000000001</v>
          </cell>
        </row>
        <row r="9631">
          <cell r="C9631">
            <v>-7.0000000000000007E-2</v>
          </cell>
          <cell r="D9631">
            <v>0.58915987610816967</v>
          </cell>
        </row>
        <row r="9632">
          <cell r="C9632">
            <v>0.61813997626304651</v>
          </cell>
          <cell r="D9632">
            <v>0</v>
          </cell>
        </row>
        <row r="9633">
          <cell r="C9633">
            <v>-0.27500000000000002</v>
          </cell>
          <cell r="D9633">
            <v>-0.11</v>
          </cell>
        </row>
        <row r="9634">
          <cell r="C9634">
            <v>0.32942901253700263</v>
          </cell>
          <cell r="D9634">
            <v>0</v>
          </cell>
        </row>
        <row r="9635">
          <cell r="C9635">
            <v>-0.27500000000000002</v>
          </cell>
          <cell r="D9635">
            <v>-0.38500000000000001</v>
          </cell>
        </row>
        <row r="9636">
          <cell r="C9636">
            <v>-0.24</v>
          </cell>
          <cell r="D9636">
            <v>-0.25</v>
          </cell>
        </row>
        <row r="9637">
          <cell r="C9637">
            <v>0.61322866082191474</v>
          </cell>
          <cell r="D9637">
            <v>8.0318787693977378E-2</v>
          </cell>
        </row>
        <row r="9638">
          <cell r="C9638">
            <v>-0.17</v>
          </cell>
          <cell r="D9638">
            <v>-0.08</v>
          </cell>
        </row>
        <row r="9639">
          <cell r="C9639">
            <v>-0.27500000000000002</v>
          </cell>
          <cell r="D9639">
            <v>-0.08</v>
          </cell>
        </row>
        <row r="9640">
          <cell r="C9640">
            <v>-0.27500000000000002</v>
          </cell>
          <cell r="D9640">
            <v>-0.38500000000000001</v>
          </cell>
        </row>
        <row r="9641">
          <cell r="C9641">
            <v>-0.27500000000000002</v>
          </cell>
          <cell r="D9641">
            <v>-0.38500000000000001</v>
          </cell>
        </row>
        <row r="9642">
          <cell r="C9642">
            <v>-0.27500000000000002</v>
          </cell>
          <cell r="D9642">
            <v>-0.38500000000000001</v>
          </cell>
        </row>
        <row r="9643">
          <cell r="C9643">
            <v>-0.27500000000000002</v>
          </cell>
          <cell r="D9643">
            <v>-0.38500000000000001</v>
          </cell>
        </row>
        <row r="9644">
          <cell r="C9644">
            <v>-0.27500000000000002</v>
          </cell>
          <cell r="D9644">
            <v>-0.26</v>
          </cell>
        </row>
        <row r="9645">
          <cell r="C9645">
            <v>0.4593286454677582</v>
          </cell>
          <cell r="D9645">
            <v>9.767728447914123E-2</v>
          </cell>
        </row>
        <row r="9646">
          <cell r="C9646">
            <v>0</v>
          </cell>
          <cell r="D9646">
            <v>0.38714681267738338</v>
          </cell>
        </row>
        <row r="9647">
          <cell r="C9647">
            <v>-0.27500000000000002</v>
          </cell>
          <cell r="D9647">
            <v>-0.38500000000000001</v>
          </cell>
        </row>
        <row r="9648">
          <cell r="C9648">
            <v>-0.03</v>
          </cell>
          <cell r="D9648">
            <v>4.4851556420326247E-2</v>
          </cell>
        </row>
        <row r="9649">
          <cell r="C9649">
            <v>-0.27500000000000002</v>
          </cell>
          <cell r="D9649">
            <v>1.2242451310157776</v>
          </cell>
        </row>
        <row r="9650">
          <cell r="C9650">
            <v>-0.27500000000000002</v>
          </cell>
          <cell r="D9650">
            <v>-0.38500000000000001</v>
          </cell>
        </row>
        <row r="9651">
          <cell r="C9651">
            <v>-0.2</v>
          </cell>
          <cell r="D9651">
            <v>0.73800684213638301</v>
          </cell>
        </row>
        <row r="9652">
          <cell r="C9652">
            <v>-0.27500000000000002</v>
          </cell>
          <cell r="D9652">
            <v>-0.38500000000000001</v>
          </cell>
        </row>
        <row r="9653">
          <cell r="C9653">
            <v>-0.27500000000000002</v>
          </cell>
          <cell r="D9653">
            <v>0</v>
          </cell>
        </row>
        <row r="9654">
          <cell r="C9654">
            <v>-0.27500000000000002</v>
          </cell>
          <cell r="D9654">
            <v>-0.38500000000000001</v>
          </cell>
        </row>
        <row r="9655">
          <cell r="C9655">
            <v>-0.27500000000000002</v>
          </cell>
          <cell r="D9655">
            <v>-0.38500000000000001</v>
          </cell>
        </row>
        <row r="9656">
          <cell r="C9656">
            <v>-0.27500000000000002</v>
          </cell>
          <cell r="D9656">
            <v>-0.14000000000000001</v>
          </cell>
        </row>
        <row r="9657">
          <cell r="C9657">
            <v>-0.16</v>
          </cell>
          <cell r="D9657">
            <v>3.0618196249008176</v>
          </cell>
        </row>
        <row r="9658">
          <cell r="C9658">
            <v>1.1633972764015201</v>
          </cell>
          <cell r="D9658">
            <v>4.1628298044204719</v>
          </cell>
        </row>
        <row r="9659">
          <cell r="C9659">
            <v>-0.21</v>
          </cell>
          <cell r="D9659">
            <v>0</v>
          </cell>
        </row>
        <row r="9660">
          <cell r="C9660">
            <v>-0.18</v>
          </cell>
          <cell r="D9660">
            <v>8.0365362763404863E-2</v>
          </cell>
        </row>
        <row r="9661">
          <cell r="C9661">
            <v>-0.27500000000000002</v>
          </cell>
          <cell r="D9661">
            <v>-0.38500000000000001</v>
          </cell>
        </row>
        <row r="9662">
          <cell r="C9662">
            <v>-0.27500000000000002</v>
          </cell>
          <cell r="D9662">
            <v>-0.38500000000000001</v>
          </cell>
        </row>
        <row r="9663">
          <cell r="C9663">
            <v>0.77053617238998418</v>
          </cell>
          <cell r="D9663">
            <v>0.42967458367347722</v>
          </cell>
        </row>
        <row r="9664">
          <cell r="C9664">
            <v>-0.05</v>
          </cell>
          <cell r="D9664">
            <v>0.11256846785545352</v>
          </cell>
        </row>
        <row r="9665">
          <cell r="C9665">
            <v>-0.27500000000000002</v>
          </cell>
          <cell r="D9665">
            <v>-0.38500000000000001</v>
          </cell>
        </row>
        <row r="9666">
          <cell r="C9666">
            <v>-0.27500000000000002</v>
          </cell>
          <cell r="D9666">
            <v>-0.38500000000000001</v>
          </cell>
        </row>
        <row r="9667">
          <cell r="C9667">
            <v>-0.17</v>
          </cell>
          <cell r="D9667">
            <v>0.39076934456825252</v>
          </cell>
        </row>
        <row r="9668">
          <cell r="C9668">
            <v>1.841104829311371</v>
          </cell>
          <cell r="D9668">
            <v>2.5958032369613657</v>
          </cell>
        </row>
        <row r="9669">
          <cell r="C9669">
            <v>0.54722593426704402</v>
          </cell>
          <cell r="D9669">
            <v>0.26460046172142027</v>
          </cell>
        </row>
        <row r="9670">
          <cell r="C9670">
            <v>-0.27500000000000002</v>
          </cell>
          <cell r="D9670">
            <v>-0.38500000000000001</v>
          </cell>
        </row>
        <row r="9671">
          <cell r="C9671">
            <v>-0.25</v>
          </cell>
          <cell r="D9671">
            <v>8.3791226148605367E-3</v>
          </cell>
        </row>
        <row r="9672">
          <cell r="C9672">
            <v>0.46780897974967961</v>
          </cell>
          <cell r="D9672">
            <v>2.9665507555007933</v>
          </cell>
        </row>
        <row r="9673">
          <cell r="C9673">
            <v>0.30468949675559998</v>
          </cell>
          <cell r="D9673">
            <v>0.75781513452529903</v>
          </cell>
        </row>
        <row r="9674">
          <cell r="C9674">
            <v>0.39156079888343809</v>
          </cell>
          <cell r="D9674">
            <v>0.49506474137306222</v>
          </cell>
        </row>
        <row r="9675">
          <cell r="C9675">
            <v>-0.27500000000000002</v>
          </cell>
          <cell r="D9675">
            <v>-0.38500000000000001</v>
          </cell>
        </row>
        <row r="9676">
          <cell r="C9676">
            <v>0.56065197587013238</v>
          </cell>
          <cell r="D9676">
            <v>0.23632794022560119</v>
          </cell>
        </row>
        <row r="9677">
          <cell r="C9677">
            <v>-0.25</v>
          </cell>
          <cell r="D9677">
            <v>0</v>
          </cell>
        </row>
        <row r="9678">
          <cell r="C9678">
            <v>0.72078639268875144</v>
          </cell>
          <cell r="D9678">
            <v>3.07775137424469</v>
          </cell>
        </row>
        <row r="9679">
          <cell r="C9679">
            <v>1.864928185939789</v>
          </cell>
          <cell r="D9679">
            <v>2.0192721605300901</v>
          </cell>
        </row>
        <row r="9680">
          <cell r="C9680">
            <v>0.52158463597297677</v>
          </cell>
          <cell r="D9680">
            <v>0</v>
          </cell>
        </row>
        <row r="9681">
          <cell r="C9681">
            <v>0.76015111207962005</v>
          </cell>
          <cell r="D9681">
            <v>1.6177086234092712</v>
          </cell>
        </row>
        <row r="9682">
          <cell r="C9682">
            <v>-0.27500000000000002</v>
          </cell>
          <cell r="D9682">
            <v>-0.38500000000000001</v>
          </cell>
        </row>
        <row r="9683">
          <cell r="C9683">
            <v>-0.26</v>
          </cell>
          <cell r="D9683">
            <v>0</v>
          </cell>
        </row>
        <row r="9684">
          <cell r="C9684">
            <v>1.2444124341011047</v>
          </cell>
          <cell r="D9684">
            <v>1.0390889048576357</v>
          </cell>
        </row>
        <row r="9685">
          <cell r="C9685">
            <v>-0.27500000000000002</v>
          </cell>
          <cell r="D9685">
            <v>-0.38500000000000001</v>
          </cell>
        </row>
        <row r="9686">
          <cell r="C9686">
            <v>-0.22</v>
          </cell>
          <cell r="D9686">
            <v>0.36034355759620673</v>
          </cell>
        </row>
        <row r="9687">
          <cell r="C9687">
            <v>-0.22</v>
          </cell>
          <cell r="D9687">
            <v>0.27078500390052807</v>
          </cell>
        </row>
        <row r="9688">
          <cell r="C9688">
            <v>-0.13</v>
          </cell>
          <cell r="D9688">
            <v>0</v>
          </cell>
        </row>
        <row r="9689">
          <cell r="C9689">
            <v>-0.06</v>
          </cell>
          <cell r="D9689">
            <v>1.0203634619712827</v>
          </cell>
        </row>
        <row r="9690">
          <cell r="C9690">
            <v>-0.27500000000000002</v>
          </cell>
          <cell r="D9690">
            <v>0</v>
          </cell>
        </row>
        <row r="9691">
          <cell r="C9691">
            <v>0.28410356640815737</v>
          </cell>
          <cell r="D9691">
            <v>2.5338473916053768E-2</v>
          </cell>
        </row>
        <row r="9692">
          <cell r="C9692">
            <v>-0.27500000000000002</v>
          </cell>
          <cell r="D9692">
            <v>-0.38500000000000001</v>
          </cell>
        </row>
        <row r="9693">
          <cell r="C9693">
            <v>0.30412774682044985</v>
          </cell>
          <cell r="D9693">
            <v>0</v>
          </cell>
        </row>
        <row r="9694">
          <cell r="C9694">
            <v>0.55806476473808297</v>
          </cell>
          <cell r="D9694">
            <v>3.0749738216400151E-4</v>
          </cell>
        </row>
        <row r="9695">
          <cell r="C9695">
            <v>-0.27500000000000002</v>
          </cell>
          <cell r="D9695">
            <v>-0.38500000000000001</v>
          </cell>
        </row>
        <row r="9696">
          <cell r="C9696">
            <v>-0.22</v>
          </cell>
          <cell r="D9696">
            <v>0</v>
          </cell>
        </row>
        <row r="9697">
          <cell r="C9697">
            <v>-0.27500000000000002</v>
          </cell>
          <cell r="D9697">
            <v>-0.14000000000000001</v>
          </cell>
        </row>
        <row r="9698">
          <cell r="C9698">
            <v>0.38556342720985415</v>
          </cell>
          <cell r="D9698">
            <v>1.3272139430046084E-2</v>
          </cell>
        </row>
        <row r="9699">
          <cell r="C9699">
            <v>-0.27500000000000002</v>
          </cell>
          <cell r="D9699">
            <v>-0.38500000000000001</v>
          </cell>
        </row>
        <row r="9700">
          <cell r="C9700">
            <v>0.4156072318553925</v>
          </cell>
          <cell r="D9700">
            <v>5.9629794955253598E-2</v>
          </cell>
        </row>
        <row r="9701">
          <cell r="C9701">
            <v>-0.03</v>
          </cell>
          <cell r="D9701">
            <v>0.88997710943222064</v>
          </cell>
        </row>
        <row r="9702">
          <cell r="C9702">
            <v>-0.27500000000000002</v>
          </cell>
          <cell r="D9702">
            <v>-0.38500000000000001</v>
          </cell>
        </row>
        <row r="9703">
          <cell r="C9703">
            <v>1.9788560152053836</v>
          </cell>
          <cell r="D9703">
            <v>1.2069274067878724</v>
          </cell>
        </row>
        <row r="9704">
          <cell r="C9704">
            <v>0.17145031094551089</v>
          </cell>
          <cell r="D9704">
            <v>0</v>
          </cell>
        </row>
        <row r="9705">
          <cell r="C9705">
            <v>-0.27500000000000002</v>
          </cell>
          <cell r="D9705">
            <v>-0.38500000000000001</v>
          </cell>
        </row>
        <row r="9706">
          <cell r="C9706">
            <v>-0.27500000000000002</v>
          </cell>
          <cell r="D9706">
            <v>-0.01</v>
          </cell>
        </row>
        <row r="9707">
          <cell r="C9707">
            <v>-0.06</v>
          </cell>
          <cell r="D9707">
            <v>1.632409083843231</v>
          </cell>
        </row>
        <row r="9708">
          <cell r="C9708">
            <v>-0.27500000000000002</v>
          </cell>
          <cell r="D9708">
            <v>-0.38500000000000001</v>
          </cell>
        </row>
        <row r="9709">
          <cell r="C9709">
            <v>-0.27500000000000002</v>
          </cell>
          <cell r="D9709">
            <v>-0.38500000000000001</v>
          </cell>
        </row>
        <row r="9710">
          <cell r="C9710">
            <v>-0.27500000000000002</v>
          </cell>
          <cell r="D9710">
            <v>-0.38500000000000001</v>
          </cell>
        </row>
        <row r="9711">
          <cell r="C9711">
            <v>-0.27500000000000002</v>
          </cell>
          <cell r="D9711">
            <v>-0.38500000000000001</v>
          </cell>
        </row>
        <row r="9712">
          <cell r="C9712">
            <v>0.69177990555763247</v>
          </cell>
          <cell r="D9712">
            <v>0.3681196749210357</v>
          </cell>
        </row>
        <row r="9713">
          <cell r="C9713">
            <v>-0.04</v>
          </cell>
          <cell r="D9713">
            <v>0</v>
          </cell>
        </row>
        <row r="9714">
          <cell r="C9714">
            <v>-0.27500000000000002</v>
          </cell>
          <cell r="D9714">
            <v>-0.38500000000000001</v>
          </cell>
        </row>
        <row r="9715">
          <cell r="C9715">
            <v>-0.27500000000000002</v>
          </cell>
          <cell r="D9715">
            <v>-0.12</v>
          </cell>
        </row>
        <row r="9716">
          <cell r="C9716">
            <v>-0.27500000000000002</v>
          </cell>
          <cell r="D9716">
            <v>-0.15</v>
          </cell>
        </row>
        <row r="9717">
          <cell r="C9717">
            <v>-0.27500000000000002</v>
          </cell>
          <cell r="D9717">
            <v>0.6831763327121736</v>
          </cell>
        </row>
        <row r="9718">
          <cell r="C9718">
            <v>1.3952087998390201</v>
          </cell>
          <cell r="D9718">
            <v>0.2956109225749971</v>
          </cell>
        </row>
        <row r="9719">
          <cell r="C9719">
            <v>-0.27500000000000002</v>
          </cell>
          <cell r="D9719">
            <v>-0.38500000000000001</v>
          </cell>
        </row>
        <row r="9720">
          <cell r="C9720">
            <v>-0.27500000000000002</v>
          </cell>
          <cell r="D9720">
            <v>-0.38500000000000001</v>
          </cell>
        </row>
        <row r="9721">
          <cell r="C9721">
            <v>1.2108150601387024</v>
          </cell>
          <cell r="D9721">
            <v>1.0916206240653996</v>
          </cell>
        </row>
        <row r="9722">
          <cell r="C9722">
            <v>-0.27500000000000002</v>
          </cell>
          <cell r="D9722">
            <v>-0.38500000000000001</v>
          </cell>
        </row>
        <row r="9723">
          <cell r="C9723">
            <v>-0.27500000000000002</v>
          </cell>
          <cell r="D9723">
            <v>-0.38500000000000001</v>
          </cell>
        </row>
        <row r="9724">
          <cell r="C9724">
            <v>0.32049811482429513</v>
          </cell>
          <cell r="D9724">
            <v>1.2265282988548278</v>
          </cell>
        </row>
        <row r="9725">
          <cell r="C9725">
            <v>-0.1</v>
          </cell>
          <cell r="D9725">
            <v>1.1910915970802307</v>
          </cell>
        </row>
        <row r="9726">
          <cell r="C9726">
            <v>-0.27500000000000002</v>
          </cell>
          <cell r="D9726">
            <v>-0.38500000000000001</v>
          </cell>
        </row>
        <row r="9727">
          <cell r="C9727">
            <v>-0.24</v>
          </cell>
          <cell r="D9727">
            <v>0.48884946703910825</v>
          </cell>
        </row>
        <row r="9728">
          <cell r="C9728">
            <v>-0.27500000000000002</v>
          </cell>
          <cell r="D9728">
            <v>0</v>
          </cell>
        </row>
        <row r="9729">
          <cell r="C9729">
            <v>1.1702103734016422</v>
          </cell>
          <cell r="D9729">
            <v>0.85667899847030649</v>
          </cell>
        </row>
        <row r="9730">
          <cell r="C9730">
            <v>-0.27500000000000002</v>
          </cell>
          <cell r="D9730">
            <v>-0.06</v>
          </cell>
        </row>
        <row r="9731">
          <cell r="C9731">
            <v>0.42023438811302183</v>
          </cell>
          <cell r="D9731">
            <v>9.3807309865951566E-3</v>
          </cell>
        </row>
        <row r="9732">
          <cell r="C9732">
            <v>-0.27500000000000002</v>
          </cell>
          <cell r="D9732">
            <v>-0.38500000000000001</v>
          </cell>
        </row>
        <row r="9733">
          <cell r="C9733">
            <v>0.22114583849906921</v>
          </cell>
          <cell r="D9733">
            <v>3.4183773398399356E-2</v>
          </cell>
        </row>
        <row r="9734">
          <cell r="C9734">
            <v>0.59963358044624337</v>
          </cell>
          <cell r="D9734">
            <v>0</v>
          </cell>
        </row>
        <row r="9735">
          <cell r="C9735">
            <v>-0.27500000000000002</v>
          </cell>
          <cell r="D9735">
            <v>-0.19</v>
          </cell>
        </row>
        <row r="9736">
          <cell r="C9736">
            <v>-0.06</v>
          </cell>
          <cell r="D9736">
            <v>0</v>
          </cell>
        </row>
        <row r="9737">
          <cell r="C9737">
            <v>-0.27500000000000002</v>
          </cell>
          <cell r="D9737">
            <v>-0.38500000000000001</v>
          </cell>
        </row>
        <row r="9738">
          <cell r="C9738">
            <v>-0.05</v>
          </cell>
          <cell r="D9738">
            <v>7.686940133571625E-2</v>
          </cell>
        </row>
        <row r="9739">
          <cell r="C9739">
            <v>-0.14000000000000001</v>
          </cell>
          <cell r="D9739">
            <v>0.24319252371788022</v>
          </cell>
        </row>
        <row r="9740">
          <cell r="C9740">
            <v>-0.27</v>
          </cell>
          <cell r="D9740">
            <v>3.809126913547517E-2</v>
          </cell>
        </row>
        <row r="9741">
          <cell r="C9741">
            <v>-0.2</v>
          </cell>
          <cell r="D9741">
            <v>0</v>
          </cell>
        </row>
        <row r="9742">
          <cell r="C9742">
            <v>-0.27500000000000002</v>
          </cell>
          <cell r="D9742">
            <v>-0.38500000000000001</v>
          </cell>
        </row>
        <row r="9743">
          <cell r="C9743">
            <v>-0.22</v>
          </cell>
          <cell r="D9743">
            <v>0</v>
          </cell>
        </row>
        <row r="9744">
          <cell r="C9744">
            <v>-0.27500000000000002</v>
          </cell>
          <cell r="D9744">
            <v>-0.38500000000000001</v>
          </cell>
        </row>
        <row r="9745">
          <cell r="C9745">
            <v>-0.27500000000000002</v>
          </cell>
          <cell r="D9745">
            <v>0</v>
          </cell>
        </row>
        <row r="9746">
          <cell r="C9746">
            <v>-0.27500000000000002</v>
          </cell>
          <cell r="D9746">
            <v>-0.38500000000000001</v>
          </cell>
        </row>
        <row r="9747">
          <cell r="C9747">
            <v>-0.27500000000000002</v>
          </cell>
          <cell r="D9747">
            <v>-0.38500000000000001</v>
          </cell>
        </row>
        <row r="9748">
          <cell r="C9748">
            <v>0.17823430895805364</v>
          </cell>
          <cell r="D9748">
            <v>2.0822671055793763E-2</v>
          </cell>
        </row>
        <row r="9749">
          <cell r="C9749">
            <v>-0.1</v>
          </cell>
          <cell r="D9749">
            <v>2.0726496934890752</v>
          </cell>
        </row>
        <row r="9750">
          <cell r="C9750">
            <v>-0.27500000000000002</v>
          </cell>
          <cell r="D9750">
            <v>-0.38500000000000001</v>
          </cell>
        </row>
        <row r="9751">
          <cell r="C9751">
            <v>-0.27500000000000002</v>
          </cell>
          <cell r="D9751">
            <v>-0.38500000000000001</v>
          </cell>
        </row>
        <row r="9752">
          <cell r="C9752">
            <v>-0.06</v>
          </cell>
          <cell r="D9752">
            <v>0</v>
          </cell>
        </row>
        <row r="9753">
          <cell r="C9753">
            <v>0.3753934442996979</v>
          </cell>
          <cell r="D9753">
            <v>0</v>
          </cell>
        </row>
        <row r="9754">
          <cell r="C9754">
            <v>-0.27500000000000002</v>
          </cell>
          <cell r="D9754">
            <v>-0.38500000000000001</v>
          </cell>
        </row>
        <row r="9755">
          <cell r="C9755">
            <v>0.67467132210731517</v>
          </cell>
          <cell r="D9755">
            <v>0</v>
          </cell>
        </row>
        <row r="9756">
          <cell r="C9756">
            <v>-0.27500000000000002</v>
          </cell>
          <cell r="D9756">
            <v>-0.38500000000000001</v>
          </cell>
        </row>
        <row r="9757">
          <cell r="C9757">
            <v>-0.27500000000000002</v>
          </cell>
          <cell r="D9757">
            <v>-0.15</v>
          </cell>
        </row>
        <row r="9758">
          <cell r="C9758">
            <v>-0.27500000000000002</v>
          </cell>
          <cell r="D9758">
            <v>-0.13</v>
          </cell>
        </row>
        <row r="9759">
          <cell r="C9759">
            <v>-0.27500000000000002</v>
          </cell>
          <cell r="D9759">
            <v>-0.38500000000000001</v>
          </cell>
        </row>
        <row r="9760">
          <cell r="C9760">
            <v>-0.24</v>
          </cell>
          <cell r="D9760">
            <v>7.1908906102180481E-2</v>
          </cell>
        </row>
        <row r="9761">
          <cell r="C9761">
            <v>2.0969553232192992</v>
          </cell>
          <cell r="D9761">
            <v>1.6507786154747013</v>
          </cell>
        </row>
        <row r="9762">
          <cell r="C9762">
            <v>-0.26</v>
          </cell>
          <cell r="D9762">
            <v>0.99739824533462507</v>
          </cell>
        </row>
        <row r="9763">
          <cell r="C9763">
            <v>-0.27500000000000002</v>
          </cell>
          <cell r="D9763">
            <v>-0.17</v>
          </cell>
        </row>
        <row r="9764">
          <cell r="C9764">
            <v>0.61651204228401191</v>
          </cell>
          <cell r="D9764">
            <v>0.88513821363449097</v>
          </cell>
        </row>
        <row r="9765">
          <cell r="C9765">
            <v>0.36990085244178783</v>
          </cell>
          <cell r="D9765">
            <v>2.5696721673011784E-2</v>
          </cell>
        </row>
        <row r="9766">
          <cell r="C9766">
            <v>-0.27500000000000002</v>
          </cell>
          <cell r="D9766">
            <v>-0.2</v>
          </cell>
        </row>
        <row r="9767">
          <cell r="C9767">
            <v>-0.27500000000000002</v>
          </cell>
          <cell r="D9767">
            <v>-0.38500000000000001</v>
          </cell>
        </row>
        <row r="9768">
          <cell r="C9768">
            <v>0.58470796942710879</v>
          </cell>
          <cell r="D9768">
            <v>0.11834576725959778</v>
          </cell>
        </row>
        <row r="9769">
          <cell r="C9769">
            <v>0.65720482468605068</v>
          </cell>
          <cell r="D9769">
            <v>0.87418106794357309</v>
          </cell>
        </row>
        <row r="9770">
          <cell r="C9770">
            <v>0.31897965073585521</v>
          </cell>
          <cell r="D9770">
            <v>5.952745676040649E-4</v>
          </cell>
        </row>
        <row r="9771">
          <cell r="C9771">
            <v>2.0266241312026971</v>
          </cell>
          <cell r="D9771">
            <v>0.8652485966682435</v>
          </cell>
        </row>
        <row r="9772">
          <cell r="C9772">
            <v>-0.27500000000000002</v>
          </cell>
          <cell r="D9772">
            <v>-0.23</v>
          </cell>
        </row>
        <row r="9773">
          <cell r="C9773">
            <v>-0.27500000000000002</v>
          </cell>
          <cell r="D9773">
            <v>-0.38500000000000001</v>
          </cell>
        </row>
        <row r="9774">
          <cell r="C9774">
            <v>-0.27500000000000002</v>
          </cell>
          <cell r="D9774">
            <v>-0.38500000000000001</v>
          </cell>
        </row>
        <row r="9775">
          <cell r="C9775">
            <v>-0.27500000000000002</v>
          </cell>
          <cell r="D9775">
            <v>-0.24</v>
          </cell>
        </row>
        <row r="9776">
          <cell r="C9776">
            <v>1.9031272649765012</v>
          </cell>
          <cell r="D9776">
            <v>0.72514213323593157</v>
          </cell>
        </row>
        <row r="9777">
          <cell r="C9777">
            <v>-0.27500000000000002</v>
          </cell>
          <cell r="D9777">
            <v>-0.38500000000000001</v>
          </cell>
        </row>
        <row r="9778">
          <cell r="C9778">
            <v>-0.27500000000000002</v>
          </cell>
          <cell r="D9778">
            <v>-0.16</v>
          </cell>
        </row>
        <row r="9779">
          <cell r="C9779">
            <v>-0.12</v>
          </cell>
          <cell r="D9779">
            <v>0.2547108948230743</v>
          </cell>
        </row>
        <row r="9780">
          <cell r="C9780">
            <v>-0.27500000000000002</v>
          </cell>
          <cell r="D9780">
            <v>-0.38500000000000001</v>
          </cell>
        </row>
        <row r="9781">
          <cell r="C9781">
            <v>-0.18</v>
          </cell>
          <cell r="D9781">
            <v>0.84819756746292141</v>
          </cell>
        </row>
        <row r="9782">
          <cell r="C9782">
            <v>-0.27500000000000002</v>
          </cell>
          <cell r="D9782">
            <v>-0.38500000000000001</v>
          </cell>
        </row>
        <row r="9783">
          <cell r="C9783">
            <v>1.4319926142692572</v>
          </cell>
          <cell r="D9783">
            <v>0</v>
          </cell>
        </row>
        <row r="9784">
          <cell r="C9784">
            <v>-0.27500000000000002</v>
          </cell>
          <cell r="D9784">
            <v>-0.38500000000000001</v>
          </cell>
        </row>
        <row r="9785">
          <cell r="C9785">
            <v>-0.27500000000000002</v>
          </cell>
          <cell r="D9785">
            <v>-0.38500000000000001</v>
          </cell>
        </row>
        <row r="9786">
          <cell r="C9786">
            <v>-0.27500000000000002</v>
          </cell>
          <cell r="D9786">
            <v>-0.38500000000000001</v>
          </cell>
        </row>
        <row r="9787">
          <cell r="C9787">
            <v>0.70823720693588266</v>
          </cell>
          <cell r="D9787">
            <v>3.142187893390655E-2</v>
          </cell>
        </row>
        <row r="9788">
          <cell r="C9788">
            <v>-0.12</v>
          </cell>
          <cell r="D9788">
            <v>-0.24</v>
          </cell>
        </row>
        <row r="9789">
          <cell r="C9789">
            <v>0.59003502726554902</v>
          </cell>
          <cell r="D9789">
            <v>0.525357061624527</v>
          </cell>
        </row>
        <row r="9790">
          <cell r="C9790">
            <v>0.28426378369331362</v>
          </cell>
          <cell r="D9790">
            <v>0.14623841643333435</v>
          </cell>
        </row>
        <row r="9791">
          <cell r="C9791">
            <v>0.56800718903541569</v>
          </cell>
          <cell r="D9791">
            <v>0</v>
          </cell>
        </row>
        <row r="9792">
          <cell r="C9792">
            <v>0.52649899125099198</v>
          </cell>
          <cell r="D9792">
            <v>1.7689764499664309E-4</v>
          </cell>
        </row>
        <row r="9793">
          <cell r="C9793">
            <v>-0.08</v>
          </cell>
          <cell r="D9793">
            <v>0.81510556936264034</v>
          </cell>
        </row>
        <row r="9794">
          <cell r="C9794">
            <v>-0.06</v>
          </cell>
          <cell r="D9794">
            <v>0.29571976065635686</v>
          </cell>
        </row>
        <row r="9795">
          <cell r="C9795">
            <v>-0.27500000000000002</v>
          </cell>
          <cell r="D9795">
            <v>-0.38500000000000001</v>
          </cell>
        </row>
        <row r="9796">
          <cell r="C9796">
            <v>-0.27500000000000002</v>
          </cell>
          <cell r="D9796">
            <v>-0.38500000000000001</v>
          </cell>
        </row>
        <row r="9797">
          <cell r="C9797">
            <v>-0.24</v>
          </cell>
          <cell r="D9797">
            <v>-0.09</v>
          </cell>
        </row>
        <row r="9798">
          <cell r="C9798">
            <v>-0.27500000000000002</v>
          </cell>
          <cell r="D9798">
            <v>-0.38500000000000001</v>
          </cell>
        </row>
        <row r="9799">
          <cell r="C9799">
            <v>0.36204562783241279</v>
          </cell>
          <cell r="D9799">
            <v>0</v>
          </cell>
        </row>
        <row r="9800">
          <cell r="C9800">
            <v>-0.27500000000000002</v>
          </cell>
          <cell r="D9800">
            <v>-0.06</v>
          </cell>
        </row>
        <row r="9801">
          <cell r="C9801">
            <v>-0.21</v>
          </cell>
          <cell r="D9801">
            <v>0.73950566053390498</v>
          </cell>
        </row>
        <row r="9802">
          <cell r="C9802">
            <v>0.38366495966911318</v>
          </cell>
          <cell r="D9802">
            <v>0.60953423380851768</v>
          </cell>
        </row>
        <row r="9803">
          <cell r="C9803">
            <v>0.30035606026649475</v>
          </cell>
          <cell r="D9803">
            <v>8.1444653868675249E-2</v>
          </cell>
        </row>
        <row r="9804">
          <cell r="C9804">
            <v>-0.27500000000000002</v>
          </cell>
          <cell r="D9804">
            <v>-0.38500000000000001</v>
          </cell>
        </row>
        <row r="9805">
          <cell r="C9805">
            <v>-0.27500000000000002</v>
          </cell>
          <cell r="D9805">
            <v>-0.38500000000000001</v>
          </cell>
        </row>
        <row r="9806">
          <cell r="C9806">
            <v>0.51284844279289232</v>
          </cell>
          <cell r="D9806">
            <v>2.0152455091476442</v>
          </cell>
        </row>
        <row r="9807">
          <cell r="C9807">
            <v>1.2694956183433537</v>
          </cell>
          <cell r="D9807">
            <v>0.41784889101982137</v>
          </cell>
        </row>
        <row r="9808">
          <cell r="C9808">
            <v>-0.27500000000000002</v>
          </cell>
          <cell r="D9808">
            <v>-0.09</v>
          </cell>
        </row>
        <row r="9809">
          <cell r="C9809">
            <v>0.3178968250751496</v>
          </cell>
          <cell r="D9809">
            <v>8.8412460684776317E-2</v>
          </cell>
        </row>
        <row r="9810">
          <cell r="C9810">
            <v>-0.08</v>
          </cell>
          <cell r="D9810">
            <v>0.75520254373550411</v>
          </cell>
        </row>
        <row r="9811">
          <cell r="C9811">
            <v>-0.27500000000000002</v>
          </cell>
          <cell r="D9811">
            <v>-0.12</v>
          </cell>
        </row>
        <row r="9812">
          <cell r="C9812">
            <v>0.30088756680488582</v>
          </cell>
          <cell r="D9812">
            <v>0</v>
          </cell>
        </row>
        <row r="9813">
          <cell r="C9813">
            <v>-0.27500000000000002</v>
          </cell>
          <cell r="D9813">
            <v>-0.38500000000000001</v>
          </cell>
        </row>
        <row r="9814">
          <cell r="C9814">
            <v>-0.27500000000000002</v>
          </cell>
          <cell r="D9814">
            <v>-0.11</v>
          </cell>
        </row>
        <row r="9815">
          <cell r="C9815">
            <v>0.78411089181900029</v>
          </cell>
          <cell r="D9815">
            <v>0</v>
          </cell>
        </row>
        <row r="9816">
          <cell r="C9816">
            <v>-0.27500000000000002</v>
          </cell>
          <cell r="D9816">
            <v>-0.38500000000000001</v>
          </cell>
        </row>
        <row r="9817">
          <cell r="C9817">
            <v>0.24359374642372136</v>
          </cell>
          <cell r="D9817">
            <v>5.1518914103508007E-2</v>
          </cell>
        </row>
        <row r="9818">
          <cell r="C9818">
            <v>2.2217859506607058</v>
          </cell>
          <cell r="D9818">
            <v>0</v>
          </cell>
        </row>
        <row r="9819">
          <cell r="C9819">
            <v>0.58811698555946357</v>
          </cell>
          <cell r="D9819">
            <v>3.8781377673149112E-2</v>
          </cell>
        </row>
        <row r="9820">
          <cell r="C9820">
            <v>0.55028277039527884</v>
          </cell>
          <cell r="D9820">
            <v>0</v>
          </cell>
        </row>
        <row r="9821">
          <cell r="C9821">
            <v>0.39665426611900334</v>
          </cell>
          <cell r="D9821">
            <v>0</v>
          </cell>
        </row>
        <row r="9822">
          <cell r="C9822">
            <v>-0.27500000000000002</v>
          </cell>
          <cell r="D9822">
            <v>-0.38500000000000001</v>
          </cell>
        </row>
        <row r="9823">
          <cell r="C9823">
            <v>0.5650474488735201</v>
          </cell>
          <cell r="D9823">
            <v>0.15453998446464542</v>
          </cell>
        </row>
        <row r="9824">
          <cell r="C9824">
            <v>-0.27500000000000002</v>
          </cell>
          <cell r="D9824">
            <v>-0.38500000000000001</v>
          </cell>
        </row>
        <row r="9825">
          <cell r="C9825">
            <v>0.36774814724922178</v>
          </cell>
          <cell r="D9825">
            <v>0</v>
          </cell>
        </row>
        <row r="9826">
          <cell r="C9826">
            <v>-0.27500000000000002</v>
          </cell>
          <cell r="D9826">
            <v>0.44689134955406185</v>
          </cell>
        </row>
        <row r="9827">
          <cell r="C9827">
            <v>-0.2</v>
          </cell>
          <cell r="D9827">
            <v>7.5668922066688543E-2</v>
          </cell>
        </row>
        <row r="9828">
          <cell r="C9828">
            <v>-0.1</v>
          </cell>
          <cell r="D9828">
            <v>0.83094836473464961</v>
          </cell>
        </row>
        <row r="9829">
          <cell r="C9829">
            <v>0</v>
          </cell>
          <cell r="D9829">
            <v>0.93673678636550894</v>
          </cell>
        </row>
        <row r="9830">
          <cell r="C9830">
            <v>-0.27500000000000002</v>
          </cell>
          <cell r="D9830">
            <v>3.4176242113113404</v>
          </cell>
        </row>
        <row r="9831">
          <cell r="C9831">
            <v>1.1637002348899841</v>
          </cell>
          <cell r="D9831">
            <v>0.71221436262130755</v>
          </cell>
        </row>
        <row r="9832">
          <cell r="C9832">
            <v>-0.27500000000000002</v>
          </cell>
          <cell r="D9832">
            <v>-0.08</v>
          </cell>
        </row>
        <row r="9833">
          <cell r="C9833">
            <v>-0.27500000000000002</v>
          </cell>
          <cell r="D9833">
            <v>-0.38500000000000001</v>
          </cell>
        </row>
        <row r="9834">
          <cell r="C9834">
            <v>-0.27500000000000002</v>
          </cell>
          <cell r="D9834">
            <v>-0.38500000000000001</v>
          </cell>
        </row>
        <row r="9835">
          <cell r="C9835">
            <v>-0.27500000000000002</v>
          </cell>
          <cell r="D9835">
            <v>-0.38500000000000001</v>
          </cell>
        </row>
        <row r="9836">
          <cell r="C9836">
            <v>-0.27500000000000002</v>
          </cell>
          <cell r="D9836">
            <v>-0.13</v>
          </cell>
        </row>
        <row r="9837">
          <cell r="C9837">
            <v>-0.27500000000000002</v>
          </cell>
          <cell r="D9837">
            <v>-0.38500000000000001</v>
          </cell>
        </row>
        <row r="9838">
          <cell r="C9838">
            <v>0.43250253796577465</v>
          </cell>
          <cell r="D9838">
            <v>0.16480876803398131</v>
          </cell>
        </row>
        <row r="9839">
          <cell r="C9839">
            <v>0.47966433167457567</v>
          </cell>
          <cell r="D9839">
            <v>0</v>
          </cell>
        </row>
        <row r="9840">
          <cell r="C9840">
            <v>-0.27500000000000002</v>
          </cell>
          <cell r="D9840">
            <v>-0.38500000000000001</v>
          </cell>
        </row>
        <row r="9841">
          <cell r="C9841">
            <v>-0.27500000000000002</v>
          </cell>
          <cell r="D9841">
            <v>-0.08</v>
          </cell>
        </row>
        <row r="9842">
          <cell r="C9842">
            <v>-0.27500000000000002</v>
          </cell>
          <cell r="D9842">
            <v>-0.38500000000000001</v>
          </cell>
        </row>
        <row r="9843">
          <cell r="C9843">
            <v>-0.19</v>
          </cell>
          <cell r="D9843">
            <v>0.25870602726936343</v>
          </cell>
        </row>
        <row r="9844">
          <cell r="C9844">
            <v>0.63928688168525705</v>
          </cell>
          <cell r="D9844">
            <v>0.51788337826728814</v>
          </cell>
        </row>
        <row r="9845">
          <cell r="C9845">
            <v>-0.16</v>
          </cell>
          <cell r="D9845">
            <v>0</v>
          </cell>
        </row>
        <row r="9846">
          <cell r="C9846">
            <v>-0.27500000000000002</v>
          </cell>
          <cell r="D9846">
            <v>-0.38500000000000001</v>
          </cell>
        </row>
        <row r="9847">
          <cell r="C9847">
            <v>-0.01</v>
          </cell>
          <cell r="D9847">
            <v>4.5257034897804277E-2</v>
          </cell>
        </row>
        <row r="9848">
          <cell r="C9848">
            <v>-0.27</v>
          </cell>
          <cell r="D9848">
            <v>0</v>
          </cell>
        </row>
        <row r="9849">
          <cell r="C9849">
            <v>-0.12</v>
          </cell>
          <cell r="D9849">
            <v>0.57716608643531786</v>
          </cell>
        </row>
        <row r="9850">
          <cell r="C9850">
            <v>0.62294190526008619</v>
          </cell>
          <cell r="D9850">
            <v>0</v>
          </cell>
        </row>
        <row r="9851">
          <cell r="C9851">
            <v>0.23553228974342344</v>
          </cell>
          <cell r="D9851">
            <v>9.9058908224105818E-2</v>
          </cell>
        </row>
        <row r="9852">
          <cell r="C9852">
            <v>-0.27500000000000002</v>
          </cell>
          <cell r="D9852">
            <v>-0.21</v>
          </cell>
        </row>
        <row r="9853">
          <cell r="C9853">
            <v>2.1874405622482302</v>
          </cell>
          <cell r="D9853">
            <v>1.5180670619010928</v>
          </cell>
        </row>
        <row r="9854">
          <cell r="C9854">
            <v>-0.27500000000000002</v>
          </cell>
          <cell r="D9854">
            <v>-0.38500000000000001</v>
          </cell>
        </row>
        <row r="9855">
          <cell r="C9855">
            <v>-0.26</v>
          </cell>
          <cell r="D9855">
            <v>-0.04</v>
          </cell>
        </row>
        <row r="9856">
          <cell r="C9856">
            <v>-0.27500000000000002</v>
          </cell>
          <cell r="D9856">
            <v>-0.03</v>
          </cell>
        </row>
        <row r="9857">
          <cell r="C9857">
            <v>-0.27500000000000002</v>
          </cell>
          <cell r="D9857">
            <v>-0.38500000000000001</v>
          </cell>
        </row>
        <row r="9858">
          <cell r="C9858">
            <v>-0.17</v>
          </cell>
          <cell r="D9858">
            <v>-0.16</v>
          </cell>
        </row>
        <row r="9859">
          <cell r="C9859">
            <v>0.51067596077918986</v>
          </cell>
          <cell r="D9859">
            <v>6.0260435938835136E-2</v>
          </cell>
        </row>
        <row r="9860">
          <cell r="C9860">
            <v>-0.06</v>
          </cell>
          <cell r="D9860">
            <v>0</v>
          </cell>
        </row>
        <row r="9861">
          <cell r="C9861">
            <v>-0.27500000000000002</v>
          </cell>
          <cell r="D9861">
            <v>-0.2</v>
          </cell>
        </row>
        <row r="9862">
          <cell r="C9862">
            <v>-0.25</v>
          </cell>
          <cell r="D9862">
            <v>-0.19</v>
          </cell>
        </row>
        <row r="9863">
          <cell r="C9863">
            <v>-0.27500000000000002</v>
          </cell>
          <cell r="D9863">
            <v>-0.11</v>
          </cell>
        </row>
        <row r="9864">
          <cell r="C9864">
            <v>-0.27500000000000002</v>
          </cell>
          <cell r="D9864">
            <v>-0.38500000000000001</v>
          </cell>
        </row>
        <row r="9865">
          <cell r="C9865">
            <v>-0.27500000000000002</v>
          </cell>
          <cell r="D9865">
            <v>-0.38500000000000001</v>
          </cell>
        </row>
        <row r="9866">
          <cell r="C9866">
            <v>-0.27500000000000002</v>
          </cell>
          <cell r="D9866">
            <v>-0.38500000000000001</v>
          </cell>
        </row>
        <row r="9867">
          <cell r="C9867">
            <v>-0.25</v>
          </cell>
          <cell r="D9867">
            <v>0</v>
          </cell>
        </row>
        <row r="9868">
          <cell r="C9868">
            <v>0.83164809942245488</v>
          </cell>
          <cell r="D9868">
            <v>0.65278170704841643</v>
          </cell>
        </row>
        <row r="9869">
          <cell r="C9869">
            <v>-0.27500000000000002</v>
          </cell>
          <cell r="D9869">
            <v>-0.38500000000000001</v>
          </cell>
        </row>
        <row r="9870">
          <cell r="C9870">
            <v>0.31691696047782913</v>
          </cell>
          <cell r="D9870">
            <v>7.7653828263282806E-2</v>
          </cell>
        </row>
        <row r="9871">
          <cell r="C9871">
            <v>-0.23</v>
          </cell>
          <cell r="D9871">
            <v>-0.26</v>
          </cell>
        </row>
        <row r="9872">
          <cell r="C9872">
            <v>3.942426705360413</v>
          </cell>
          <cell r="D9872">
            <v>3.0039265394210819</v>
          </cell>
        </row>
        <row r="9873">
          <cell r="C9873">
            <v>-0.27500000000000002</v>
          </cell>
          <cell r="D9873">
            <v>-0.38500000000000001</v>
          </cell>
        </row>
        <row r="9874">
          <cell r="C9874">
            <v>-0.27500000000000002</v>
          </cell>
          <cell r="D9874">
            <v>0.44492815136909492</v>
          </cell>
        </row>
        <row r="9875">
          <cell r="C9875">
            <v>-0.19</v>
          </cell>
          <cell r="D9875">
            <v>0</v>
          </cell>
        </row>
        <row r="9876">
          <cell r="C9876">
            <v>-0.27500000000000002</v>
          </cell>
          <cell r="D9876">
            <v>-0.38500000000000001</v>
          </cell>
        </row>
        <row r="9877">
          <cell r="C9877">
            <v>-0.27500000000000002</v>
          </cell>
          <cell r="D9877">
            <v>-0.38500000000000001</v>
          </cell>
        </row>
        <row r="9878">
          <cell r="C9878">
            <v>-0.27500000000000002</v>
          </cell>
          <cell r="D9878">
            <v>-0.38500000000000001</v>
          </cell>
        </row>
        <row r="9879">
          <cell r="C9879">
            <v>0.69408241510391222</v>
          </cell>
          <cell r="D9879">
            <v>8.3021703362464921E-2</v>
          </cell>
        </row>
        <row r="9880">
          <cell r="C9880">
            <v>0.28719057440757756</v>
          </cell>
          <cell r="D9880">
            <v>1.9469056367874145</v>
          </cell>
        </row>
        <row r="9881">
          <cell r="C9881">
            <v>-0.27500000000000002</v>
          </cell>
          <cell r="D9881">
            <v>-0.13</v>
          </cell>
        </row>
        <row r="9882">
          <cell r="C9882">
            <v>0.45831429362297071</v>
          </cell>
          <cell r="D9882">
            <v>3.8654938340187087E-2</v>
          </cell>
        </row>
        <row r="9883">
          <cell r="C9883">
            <v>0.63170987963676462</v>
          </cell>
          <cell r="D9883">
            <v>0.30574309229850771</v>
          </cell>
        </row>
        <row r="9884">
          <cell r="C9884">
            <v>0.36265272498130807</v>
          </cell>
          <cell r="D9884">
            <v>0</v>
          </cell>
        </row>
        <row r="9885">
          <cell r="C9885">
            <v>-0.27500000000000002</v>
          </cell>
          <cell r="D9885">
            <v>-0.22</v>
          </cell>
        </row>
        <row r="9886">
          <cell r="C9886">
            <v>-0.14000000000000001</v>
          </cell>
          <cell r="D9886">
            <v>-0.1</v>
          </cell>
        </row>
        <row r="9887">
          <cell r="C9887">
            <v>0.36447269320487974</v>
          </cell>
          <cell r="D9887">
            <v>0</v>
          </cell>
        </row>
        <row r="9888">
          <cell r="C9888">
            <v>-0.27500000000000002</v>
          </cell>
          <cell r="D9888">
            <v>-0.02</v>
          </cell>
        </row>
        <row r="9889">
          <cell r="C9889">
            <v>-0.27500000000000002</v>
          </cell>
          <cell r="D9889">
            <v>-0.38500000000000001</v>
          </cell>
        </row>
        <row r="9890">
          <cell r="C9890">
            <v>-0.27500000000000002</v>
          </cell>
          <cell r="D9890">
            <v>-0.38500000000000001</v>
          </cell>
        </row>
        <row r="9891">
          <cell r="C9891">
            <v>-0.27500000000000002</v>
          </cell>
          <cell r="D9891">
            <v>-0.38500000000000001</v>
          </cell>
        </row>
        <row r="9892">
          <cell r="C9892">
            <v>-0.27500000000000002</v>
          </cell>
          <cell r="D9892">
            <v>-0.38500000000000001</v>
          </cell>
        </row>
        <row r="9893">
          <cell r="C9893">
            <v>0.42523654103279118</v>
          </cell>
          <cell r="D9893">
            <v>1.9173857569694523E-2</v>
          </cell>
        </row>
        <row r="9894">
          <cell r="C9894">
            <v>-0.27500000000000002</v>
          </cell>
          <cell r="D9894">
            <v>1.0277215600013732</v>
          </cell>
        </row>
        <row r="9895">
          <cell r="C9895">
            <v>0.68498888611793507</v>
          </cell>
          <cell r="D9895">
            <v>0.96274212598800646</v>
          </cell>
        </row>
        <row r="9896">
          <cell r="C9896">
            <v>-0.27500000000000002</v>
          </cell>
          <cell r="D9896">
            <v>-0.38500000000000001</v>
          </cell>
        </row>
        <row r="9897">
          <cell r="C9897">
            <v>0</v>
          </cell>
          <cell r="D9897">
            <v>0.61266393065452585</v>
          </cell>
        </row>
        <row r="9898">
          <cell r="C9898">
            <v>0.28077219128608699</v>
          </cell>
          <cell r="D9898">
            <v>0</v>
          </cell>
        </row>
        <row r="9899">
          <cell r="C9899">
            <v>-0.27500000000000002</v>
          </cell>
          <cell r="D9899">
            <v>-0.01</v>
          </cell>
        </row>
        <row r="9900">
          <cell r="C9900">
            <v>-0.27500000000000002</v>
          </cell>
          <cell r="D9900">
            <v>-0.12</v>
          </cell>
        </row>
        <row r="9901">
          <cell r="C9901">
            <v>-0.27500000000000002</v>
          </cell>
          <cell r="D9901">
            <v>-0.38500000000000001</v>
          </cell>
        </row>
        <row r="9902">
          <cell r="C9902">
            <v>-0.11</v>
          </cell>
          <cell r="D9902">
            <v>0</v>
          </cell>
        </row>
        <row r="9903">
          <cell r="C9903">
            <v>0.37068877816200263</v>
          </cell>
          <cell r="D9903">
            <v>7.0944473147392287E-2</v>
          </cell>
        </row>
        <row r="9904">
          <cell r="C9904">
            <v>-0.27500000000000002</v>
          </cell>
          <cell r="D9904">
            <v>-0.38500000000000001</v>
          </cell>
        </row>
        <row r="9905">
          <cell r="C9905">
            <v>-0.27500000000000002</v>
          </cell>
          <cell r="D9905">
            <v>-0.38500000000000001</v>
          </cell>
        </row>
        <row r="9906">
          <cell r="C9906">
            <v>-0.27500000000000002</v>
          </cell>
          <cell r="D9906">
            <v>-0.38500000000000001</v>
          </cell>
        </row>
        <row r="9907">
          <cell r="C9907">
            <v>0.74069494009017967</v>
          </cell>
          <cell r="D9907">
            <v>5.6426414847373957E-2</v>
          </cell>
        </row>
        <row r="9908">
          <cell r="C9908">
            <v>0.56121959090232842</v>
          </cell>
          <cell r="D9908">
            <v>0.74022682905197157</v>
          </cell>
        </row>
        <row r="9909">
          <cell r="C9909">
            <v>0.29290605187416074</v>
          </cell>
          <cell r="D9909">
            <v>0</v>
          </cell>
        </row>
        <row r="9910">
          <cell r="C9910">
            <v>-0.27500000000000002</v>
          </cell>
          <cell r="D9910">
            <v>-0.38500000000000001</v>
          </cell>
        </row>
        <row r="9911">
          <cell r="C9911">
            <v>-0.27500000000000002</v>
          </cell>
          <cell r="D9911">
            <v>-0.38500000000000001</v>
          </cell>
        </row>
        <row r="9912">
          <cell r="C9912">
            <v>-0.27500000000000002</v>
          </cell>
          <cell r="D9912">
            <v>-0.04</v>
          </cell>
        </row>
        <row r="9913">
          <cell r="C9913">
            <v>0.35952031016349795</v>
          </cell>
          <cell r="D9913">
            <v>0.52673725485801726</v>
          </cell>
        </row>
        <row r="9914">
          <cell r="C9914">
            <v>0.74793053865432735</v>
          </cell>
          <cell r="D9914">
            <v>0</v>
          </cell>
        </row>
        <row r="9915">
          <cell r="C9915">
            <v>-0.27500000000000002</v>
          </cell>
          <cell r="D9915">
            <v>-0.06</v>
          </cell>
        </row>
        <row r="9916">
          <cell r="C9916">
            <v>-0.16</v>
          </cell>
          <cell r="D9916">
            <v>13.296545314788821</v>
          </cell>
        </row>
        <row r="9917">
          <cell r="C9917">
            <v>1.5018153071403504</v>
          </cell>
          <cell r="D9917">
            <v>1.3653560519218446</v>
          </cell>
        </row>
        <row r="9918">
          <cell r="C9918">
            <v>0.53685130476951615</v>
          </cell>
          <cell r="D9918">
            <v>0</v>
          </cell>
        </row>
        <row r="9919">
          <cell r="C9919">
            <v>0.18011935353279118</v>
          </cell>
          <cell r="D9919">
            <v>0</v>
          </cell>
        </row>
        <row r="9920">
          <cell r="C9920">
            <v>-0.12</v>
          </cell>
          <cell r="D9920">
            <v>0</v>
          </cell>
        </row>
        <row r="9921">
          <cell r="C9921">
            <v>-0.27500000000000002</v>
          </cell>
          <cell r="D9921">
            <v>-0.38500000000000001</v>
          </cell>
        </row>
        <row r="9922">
          <cell r="C9922">
            <v>-0.24</v>
          </cell>
          <cell r="D9922">
            <v>7.9206589221954351</v>
          </cell>
        </row>
        <row r="9923">
          <cell r="C9923">
            <v>0.74267274141311646</v>
          </cell>
          <cell r="D9923">
            <v>1.4425478339195255</v>
          </cell>
        </row>
        <row r="9924">
          <cell r="C9924">
            <v>-0.27500000000000002</v>
          </cell>
          <cell r="D9924">
            <v>-0.38500000000000001</v>
          </cell>
        </row>
        <row r="9925">
          <cell r="C9925">
            <v>0.33569751381874091</v>
          </cell>
          <cell r="D9925">
            <v>5.0806108117103579E-2</v>
          </cell>
        </row>
        <row r="9926">
          <cell r="C9926">
            <v>-0.27500000000000002</v>
          </cell>
          <cell r="D9926">
            <v>-0.38500000000000001</v>
          </cell>
        </row>
        <row r="9927">
          <cell r="C9927">
            <v>0.80892144441604596</v>
          </cell>
          <cell r="D9927">
            <v>0</v>
          </cell>
        </row>
        <row r="9928">
          <cell r="C9928">
            <v>-0.14000000000000001</v>
          </cell>
          <cell r="D9928">
            <v>0</v>
          </cell>
        </row>
        <row r="9929">
          <cell r="C9929">
            <v>-0.27500000000000002</v>
          </cell>
          <cell r="D9929">
            <v>-0.38500000000000001</v>
          </cell>
        </row>
        <row r="9930">
          <cell r="C9930">
            <v>-0.27500000000000002</v>
          </cell>
          <cell r="D9930">
            <v>-0.38500000000000001</v>
          </cell>
        </row>
        <row r="9931">
          <cell r="C9931">
            <v>0.39761708378791805</v>
          </cell>
          <cell r="D9931">
            <v>0</v>
          </cell>
        </row>
        <row r="9932">
          <cell r="C9932">
            <v>0.71507979631423968</v>
          </cell>
          <cell r="D9932">
            <v>0</v>
          </cell>
        </row>
        <row r="9933">
          <cell r="C9933">
            <v>0.26641355156898494</v>
          </cell>
          <cell r="D9933">
            <v>1.4625266194343567E-2</v>
          </cell>
        </row>
        <row r="9934">
          <cell r="C9934">
            <v>0.63330095410346998</v>
          </cell>
          <cell r="D9934">
            <v>0.52979865670204151</v>
          </cell>
        </row>
        <row r="9935">
          <cell r="C9935">
            <v>-0.02</v>
          </cell>
          <cell r="D9935">
            <v>0.71103950738906874</v>
          </cell>
        </row>
        <row r="9936">
          <cell r="C9936">
            <v>-0.27500000000000002</v>
          </cell>
          <cell r="D9936">
            <v>-0.38500000000000001</v>
          </cell>
        </row>
        <row r="9937">
          <cell r="C9937">
            <v>-0.27500000000000002</v>
          </cell>
          <cell r="D9937">
            <v>-0.38500000000000001</v>
          </cell>
        </row>
        <row r="9938">
          <cell r="C9938">
            <v>-0.27500000000000002</v>
          </cell>
          <cell r="D9938">
            <v>-0.38500000000000001</v>
          </cell>
        </row>
        <row r="9939">
          <cell r="C9939">
            <v>-0.27500000000000002</v>
          </cell>
          <cell r="D9939">
            <v>-0.38500000000000001</v>
          </cell>
        </row>
        <row r="9940">
          <cell r="C9940">
            <v>-0.27500000000000002</v>
          </cell>
          <cell r="D9940">
            <v>-0.08</v>
          </cell>
        </row>
        <row r="9941">
          <cell r="C9941">
            <v>-0.27500000000000002</v>
          </cell>
          <cell r="D9941">
            <v>-0.38500000000000001</v>
          </cell>
        </row>
        <row r="9942">
          <cell r="C9942">
            <v>-0.27500000000000002</v>
          </cell>
          <cell r="D9942">
            <v>-0.38500000000000001</v>
          </cell>
        </row>
        <row r="9943">
          <cell r="C9943">
            <v>0.55510872006416312</v>
          </cell>
          <cell r="D9943">
            <v>0</v>
          </cell>
        </row>
        <row r="9944">
          <cell r="C9944">
            <v>-0.27500000000000002</v>
          </cell>
          <cell r="D9944">
            <v>-0.38500000000000001</v>
          </cell>
        </row>
        <row r="9945">
          <cell r="C9945">
            <v>-0.17</v>
          </cell>
          <cell r="D9945">
            <v>0.10946868062019349</v>
          </cell>
        </row>
        <row r="9946">
          <cell r="C9946">
            <v>-0.27500000000000002</v>
          </cell>
          <cell r="D9946">
            <v>-0.38500000000000001</v>
          </cell>
        </row>
        <row r="9947">
          <cell r="C9947">
            <v>-0.27500000000000002</v>
          </cell>
          <cell r="D9947">
            <v>1.391927516460419</v>
          </cell>
        </row>
        <row r="9948">
          <cell r="C9948">
            <v>-0.27500000000000002</v>
          </cell>
          <cell r="D9948">
            <v>-0.38500000000000001</v>
          </cell>
        </row>
        <row r="9949">
          <cell r="C9949">
            <v>0.34440800547599804</v>
          </cell>
          <cell r="D9949">
            <v>0.98961848020553611</v>
          </cell>
        </row>
        <row r="9950">
          <cell r="C9950">
            <v>-0.27500000000000002</v>
          </cell>
          <cell r="D9950">
            <v>-0.38500000000000001</v>
          </cell>
        </row>
        <row r="9951">
          <cell r="C9951">
            <v>-0.27500000000000002</v>
          </cell>
          <cell r="D9951">
            <v>-0.12</v>
          </cell>
        </row>
        <row r="9952">
          <cell r="C9952">
            <v>-0.27500000000000002</v>
          </cell>
          <cell r="D9952">
            <v>-0.18</v>
          </cell>
        </row>
        <row r="9953">
          <cell r="C9953">
            <v>-0.27500000000000002</v>
          </cell>
          <cell r="D9953">
            <v>-0.38500000000000001</v>
          </cell>
        </row>
        <row r="9954">
          <cell r="C9954">
            <v>-0.2</v>
          </cell>
          <cell r="D9954">
            <v>6.595590734481811</v>
          </cell>
        </row>
        <row r="9955">
          <cell r="C9955">
            <v>-0.27500000000000002</v>
          </cell>
          <cell r="D9955">
            <v>-0.02</v>
          </cell>
        </row>
        <row r="9956">
          <cell r="C9956">
            <v>-0.14000000000000001</v>
          </cell>
          <cell r="D9956">
            <v>1.5025704026222229</v>
          </cell>
        </row>
        <row r="9957">
          <cell r="C9957">
            <v>-0.27500000000000002</v>
          </cell>
          <cell r="D9957">
            <v>0</v>
          </cell>
        </row>
        <row r="9958">
          <cell r="C9958">
            <v>-0.1</v>
          </cell>
          <cell r="D9958">
            <v>0</v>
          </cell>
        </row>
        <row r="9959">
          <cell r="C9959">
            <v>-0.02</v>
          </cell>
          <cell r="D9959">
            <v>0.47152279019355769</v>
          </cell>
        </row>
        <row r="9960">
          <cell r="C9960">
            <v>-0.27500000000000002</v>
          </cell>
          <cell r="D9960">
            <v>-0.38500000000000001</v>
          </cell>
        </row>
        <row r="9961">
          <cell r="C9961">
            <v>-0.27500000000000002</v>
          </cell>
          <cell r="D9961">
            <v>-0.38500000000000001</v>
          </cell>
        </row>
        <row r="9962">
          <cell r="C9962">
            <v>0.53630754351615928</v>
          </cell>
          <cell r="D9962">
            <v>3.2307091355323794E-2</v>
          </cell>
        </row>
        <row r="9963">
          <cell r="C9963">
            <v>0.52334477305412297</v>
          </cell>
          <cell r="D9963">
            <v>0.14897765517234804</v>
          </cell>
        </row>
        <row r="9964">
          <cell r="C9964">
            <v>-7.0000000000000007E-2</v>
          </cell>
          <cell r="D9964">
            <v>2.0545138597488406</v>
          </cell>
        </row>
        <row r="9965">
          <cell r="C9965">
            <v>0.42435906529426581</v>
          </cell>
          <cell r="D9965">
            <v>0</v>
          </cell>
        </row>
        <row r="9966">
          <cell r="C9966">
            <v>-0.27500000000000002</v>
          </cell>
          <cell r="D9966">
            <v>-0.38500000000000001</v>
          </cell>
        </row>
        <row r="9967">
          <cell r="C9967">
            <v>-0.27500000000000002</v>
          </cell>
          <cell r="D9967">
            <v>0.15391400456428531</v>
          </cell>
        </row>
        <row r="9968">
          <cell r="C9968">
            <v>-0.27500000000000002</v>
          </cell>
          <cell r="D9968">
            <v>-0.38500000000000001</v>
          </cell>
        </row>
        <row r="9969">
          <cell r="C9969">
            <v>0.38165699839591971</v>
          </cell>
          <cell r="D9969">
            <v>0</v>
          </cell>
        </row>
        <row r="9970">
          <cell r="C9970">
            <v>-0.27500000000000002</v>
          </cell>
          <cell r="D9970">
            <v>-0.38500000000000001</v>
          </cell>
        </row>
        <row r="9971">
          <cell r="C9971">
            <v>-0.27500000000000002</v>
          </cell>
          <cell r="D9971">
            <v>0</v>
          </cell>
        </row>
        <row r="9972">
          <cell r="C9972">
            <v>-0.19</v>
          </cell>
          <cell r="D9972">
            <v>0</v>
          </cell>
        </row>
        <row r="9973">
          <cell r="C9973">
            <v>-0.02</v>
          </cell>
          <cell r="D9973">
            <v>0</v>
          </cell>
        </row>
        <row r="9974">
          <cell r="C9974">
            <v>-0.09</v>
          </cell>
          <cell r="D9974">
            <v>0</v>
          </cell>
        </row>
        <row r="9975">
          <cell r="C9975">
            <v>-0.27500000000000002</v>
          </cell>
          <cell r="D9975">
            <v>-0.02</v>
          </cell>
        </row>
        <row r="9976">
          <cell r="C9976">
            <v>0.15806741118431092</v>
          </cell>
          <cell r="D9976">
            <v>1.2445625662803651E-2</v>
          </cell>
        </row>
        <row r="9977">
          <cell r="C9977">
            <v>-0.27500000000000002</v>
          </cell>
          <cell r="D9977">
            <v>-0.38500000000000001</v>
          </cell>
        </row>
        <row r="9978">
          <cell r="C9978">
            <v>-0.27500000000000002</v>
          </cell>
          <cell r="D9978">
            <v>-0.24</v>
          </cell>
        </row>
        <row r="9979">
          <cell r="C9979">
            <v>-0.27500000000000002</v>
          </cell>
          <cell r="D9979">
            <v>-0.22</v>
          </cell>
        </row>
        <row r="9980">
          <cell r="C9980">
            <v>0.49880726933479302</v>
          </cell>
          <cell r="D9980">
            <v>7.9011264443397539E-2</v>
          </cell>
        </row>
        <row r="9981">
          <cell r="C9981">
            <v>1.5832045197486881</v>
          </cell>
          <cell r="D9981">
            <v>1.3266427159309384</v>
          </cell>
        </row>
        <row r="9982">
          <cell r="C9982">
            <v>-7.0000000000000007E-2</v>
          </cell>
          <cell r="D9982">
            <v>5.6789129972457898E-3</v>
          </cell>
        </row>
        <row r="9983">
          <cell r="C9983">
            <v>-0.27500000000000002</v>
          </cell>
          <cell r="D9983">
            <v>0.9691203236579895</v>
          </cell>
        </row>
        <row r="9984">
          <cell r="C9984">
            <v>-0.27500000000000002</v>
          </cell>
          <cell r="D9984">
            <v>-7.0000000000000007E-2</v>
          </cell>
        </row>
        <row r="9985">
          <cell r="C9985">
            <v>-0.27500000000000002</v>
          </cell>
          <cell r="D9985">
            <v>-0.38500000000000001</v>
          </cell>
        </row>
        <row r="9986">
          <cell r="C9986">
            <v>0.72490288019180293</v>
          </cell>
          <cell r="D9986">
            <v>0</v>
          </cell>
        </row>
        <row r="9987">
          <cell r="C9987">
            <v>-0.11</v>
          </cell>
          <cell r="D9987">
            <v>0.87908519506454486</v>
          </cell>
        </row>
        <row r="9988">
          <cell r="C9988">
            <v>-0.27500000000000002</v>
          </cell>
          <cell r="D9988">
            <v>-0.14000000000000001</v>
          </cell>
        </row>
        <row r="9989">
          <cell r="C9989">
            <v>-0.27500000000000002</v>
          </cell>
          <cell r="D9989">
            <v>-0.38500000000000001</v>
          </cell>
        </row>
        <row r="9990">
          <cell r="C9990">
            <v>-0.27500000000000002</v>
          </cell>
          <cell r="D9990">
            <v>-0.22</v>
          </cell>
        </row>
        <row r="9991">
          <cell r="C9991">
            <v>0.6092090904712677</v>
          </cell>
          <cell r="D9991">
            <v>2.2180806398391724</v>
          </cell>
        </row>
        <row r="9992">
          <cell r="C9992">
            <v>-0.27500000000000002</v>
          </cell>
          <cell r="D9992">
            <v>-0.17</v>
          </cell>
        </row>
        <row r="9993">
          <cell r="C9993">
            <v>-0.27500000000000002</v>
          </cell>
          <cell r="D9993">
            <v>-0.38500000000000001</v>
          </cell>
        </row>
        <row r="9994">
          <cell r="C9994">
            <v>2.4251189947128302</v>
          </cell>
          <cell r="D9994">
            <v>0.72312186956405666</v>
          </cell>
        </row>
        <row r="9995">
          <cell r="C9995">
            <v>0.27900847792625438</v>
          </cell>
          <cell r="D9995">
            <v>0</v>
          </cell>
        </row>
        <row r="9996">
          <cell r="C9996">
            <v>-0.27500000000000002</v>
          </cell>
          <cell r="D9996">
            <v>-0.38500000000000001</v>
          </cell>
        </row>
        <row r="9997">
          <cell r="C9997">
            <v>-0.27500000000000002</v>
          </cell>
          <cell r="D9997">
            <v>-0.38500000000000001</v>
          </cell>
        </row>
        <row r="9998">
          <cell r="C9998">
            <v>-0.06</v>
          </cell>
          <cell r="D9998">
            <v>0.23298332095146179</v>
          </cell>
        </row>
        <row r="9999">
          <cell r="C9999">
            <v>-0.27500000000000002</v>
          </cell>
          <cell r="D9999">
            <v>-0.38500000000000001</v>
          </cell>
        </row>
        <row r="10000">
          <cell r="C10000">
            <v>1.0951929450035094</v>
          </cell>
          <cell r="D10000">
            <v>2.7636797189712525</v>
          </cell>
        </row>
        <row r="10001">
          <cell r="C10001">
            <v>-0.27500000000000002</v>
          </cell>
          <cell r="D10001">
            <v>-0.2</v>
          </cell>
        </row>
        <row r="10002">
          <cell r="C10002">
            <v>-0.16</v>
          </cell>
          <cell r="D10002">
            <v>0.21181812882423404</v>
          </cell>
        </row>
        <row r="10003">
          <cell r="C10003">
            <v>-0.27500000000000002</v>
          </cell>
          <cell r="D10003">
            <v>-0.38500000000000001</v>
          </cell>
        </row>
      </sheetData>
      <sheetData sheetId="7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hyperlink" Target="https://www.beauhurst.com/research/exits-in-the-uk/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T108"/>
  <sheetViews>
    <sheetView showGridLines="0" showRowColHeaders="0" tabSelected="1" topLeftCell="A2" zoomScale="98" zoomScaleNormal="100" workbookViewId="0">
      <selection activeCell="E19" sqref="E19"/>
    </sheetView>
  </sheetViews>
  <sheetFormatPr defaultRowHeight="15" x14ac:dyDescent="0.25"/>
  <cols>
    <col min="1" max="1" width="2" customWidth="1"/>
    <col min="2" max="2" width="3.7109375" customWidth="1"/>
    <col min="3" max="3" width="23.7109375" customWidth="1"/>
    <col min="4" max="4" width="20.7109375" customWidth="1"/>
    <col min="5" max="5" width="18.42578125" customWidth="1"/>
    <col min="6" max="6" width="4.7109375" customWidth="1"/>
    <col min="7" max="7" width="17.7109375" bestFit="1" customWidth="1"/>
    <col min="8" max="9" width="16.28515625" bestFit="1" customWidth="1"/>
    <col min="10" max="10" width="19.42578125" customWidth="1"/>
    <col min="11" max="11" width="15.5703125" customWidth="1"/>
    <col min="13" max="13" width="17" customWidth="1"/>
    <col min="14" max="14" width="22.42578125" customWidth="1"/>
    <col min="15" max="15" width="14.140625" customWidth="1"/>
    <col min="18" max="18" width="15" customWidth="1"/>
    <col min="19" max="20" width="9.140625" style="4"/>
  </cols>
  <sheetData>
    <row r="1" spans="1:18" ht="12.75" customHeight="1" thickBot="1" x14ac:dyDescent="0.45">
      <c r="A1" s="4"/>
      <c r="B1" s="5"/>
      <c r="C1" s="5"/>
      <c r="D1" s="5"/>
      <c r="E1" s="5"/>
      <c r="F1" s="5"/>
      <c r="G1" s="5"/>
      <c r="H1" s="5"/>
      <c r="I1" s="4"/>
      <c r="J1" s="4"/>
      <c r="K1" s="4"/>
      <c r="L1" s="4"/>
      <c r="M1" s="4"/>
      <c r="N1" s="4"/>
      <c r="O1" s="4"/>
      <c r="P1" s="4"/>
      <c r="Q1" s="4"/>
      <c r="R1" s="4"/>
    </row>
    <row r="2" spans="1:18" ht="16.5" customHeight="1" x14ac:dyDescent="0.25">
      <c r="A2" s="4"/>
      <c r="B2" s="89" t="s">
        <v>72</v>
      </c>
      <c r="C2" s="90"/>
      <c r="D2" s="90"/>
      <c r="E2" s="90"/>
      <c r="F2" s="90"/>
      <c r="G2" s="90"/>
      <c r="H2" s="90"/>
      <c r="I2" s="101"/>
      <c r="J2" s="102"/>
      <c r="K2" s="4"/>
      <c r="L2" s="4"/>
      <c r="M2" s="4"/>
      <c r="N2" s="4"/>
      <c r="O2" s="4"/>
      <c r="P2" s="4"/>
      <c r="Q2" s="4"/>
      <c r="R2" s="4"/>
    </row>
    <row r="3" spans="1:18" s="4" customFormat="1" ht="32.25" customHeight="1" thickBot="1" x14ac:dyDescent="0.3">
      <c r="B3" s="91"/>
      <c r="C3" s="92"/>
      <c r="D3" s="92"/>
      <c r="E3" s="92"/>
      <c r="F3" s="92"/>
      <c r="G3" s="92"/>
      <c r="H3" s="92"/>
      <c r="I3" s="92"/>
      <c r="J3" s="103"/>
    </row>
    <row r="4" spans="1:18" ht="15.75" thickBot="1" x14ac:dyDescent="0.3">
      <c r="A4" s="4"/>
      <c r="B4" s="7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</row>
    <row r="5" spans="1:18" x14ac:dyDescent="0.25">
      <c r="A5" s="4"/>
      <c r="B5" s="4"/>
      <c r="C5" s="14" t="s">
        <v>19</v>
      </c>
      <c r="D5" s="35"/>
      <c r="E5" s="4"/>
      <c r="F5" s="4"/>
      <c r="G5" s="43" t="s">
        <v>3</v>
      </c>
      <c r="H5" s="44" t="s">
        <v>47</v>
      </c>
      <c r="I5" s="44" t="s">
        <v>48</v>
      </c>
      <c r="J5" s="45" t="s">
        <v>49</v>
      </c>
      <c r="K5" s="4"/>
      <c r="L5" s="4"/>
      <c r="M5" s="4"/>
      <c r="N5" s="4"/>
      <c r="O5" s="4"/>
      <c r="P5" s="4"/>
      <c r="Q5" s="4"/>
      <c r="R5" s="4"/>
    </row>
    <row r="6" spans="1:18" ht="15.75" thickBot="1" x14ac:dyDescent="0.3">
      <c r="A6" s="4"/>
      <c r="B6" s="4"/>
      <c r="C6" s="36" t="s">
        <v>44</v>
      </c>
      <c r="D6" s="37">
        <f ca="1">IF(K9&lt;(H9/J9),H6+SQRT(K9*H9*J9),J6-SQRT((1-K9)*I9*J9))</f>
        <v>11445089.617831171</v>
      </c>
      <c r="E6" s="4"/>
      <c r="F6" s="4"/>
      <c r="G6" s="46" t="s">
        <v>12</v>
      </c>
      <c r="H6" s="74">
        <v>8000000</v>
      </c>
      <c r="I6" s="74">
        <v>11000000</v>
      </c>
      <c r="J6" s="75">
        <v>18000000</v>
      </c>
      <c r="K6" s="4"/>
      <c r="L6" s="4"/>
      <c r="M6" s="4"/>
    </row>
    <row r="7" spans="1:18" ht="15.75" thickBot="1" x14ac:dyDescent="0.3">
      <c r="A7" s="4"/>
      <c r="B7" s="4"/>
      <c r="C7" s="38" t="s">
        <v>71</v>
      </c>
      <c r="D7" s="73">
        <v>0</v>
      </c>
      <c r="E7" s="4"/>
      <c r="F7" s="4"/>
      <c r="G7" s="4"/>
      <c r="H7" s="4"/>
      <c r="I7" s="4"/>
      <c r="J7" s="4"/>
      <c r="K7" s="4"/>
      <c r="L7" s="4"/>
      <c r="M7" s="4"/>
    </row>
    <row r="8" spans="1:18" ht="15.75" thickBot="1" x14ac:dyDescent="0.3">
      <c r="A8" s="4"/>
      <c r="B8" s="4"/>
      <c r="C8" s="27" t="s">
        <v>20</v>
      </c>
      <c r="D8" s="39">
        <f ca="1">D6</f>
        <v>11445089.617831171</v>
      </c>
      <c r="E8" s="4"/>
      <c r="F8" s="4"/>
      <c r="G8" s="43"/>
      <c r="H8" s="44" t="s">
        <v>50</v>
      </c>
      <c r="I8" s="44" t="s">
        <v>51</v>
      </c>
      <c r="J8" s="45" t="s">
        <v>52</v>
      </c>
      <c r="K8" s="55" t="s">
        <v>53</v>
      </c>
      <c r="L8" s="4"/>
      <c r="M8" s="4"/>
    </row>
    <row r="9" spans="1:18" ht="15.75" thickBot="1" x14ac:dyDescent="0.3">
      <c r="A9" s="4"/>
      <c r="B9" s="4"/>
      <c r="C9" s="4"/>
      <c r="D9" s="8"/>
      <c r="E9" s="4"/>
      <c r="F9" s="4"/>
      <c r="G9" s="46"/>
      <c r="H9" s="53">
        <f>I6-H6</f>
        <v>3000000</v>
      </c>
      <c r="I9" s="53">
        <f>J6-I6</f>
        <v>7000000</v>
      </c>
      <c r="J9" s="54">
        <f>J6-H6</f>
        <v>10000000</v>
      </c>
      <c r="K9" s="56">
        <f ca="1">RAND()</f>
        <v>0.38618785545336154</v>
      </c>
      <c r="L9" s="4"/>
      <c r="M9" s="4"/>
    </row>
    <row r="10" spans="1:18" ht="15.75" thickBot="1" x14ac:dyDescent="0.3">
      <c r="A10" s="4"/>
      <c r="B10" s="4"/>
      <c r="C10" s="4"/>
      <c r="D10" s="8"/>
      <c r="E10" s="4"/>
      <c r="F10" s="4"/>
      <c r="G10" s="4"/>
      <c r="H10" s="4"/>
      <c r="I10" s="4"/>
      <c r="J10" s="4"/>
      <c r="K10" s="4"/>
      <c r="L10" s="4"/>
      <c r="M10" s="4"/>
    </row>
    <row r="11" spans="1:18" x14ac:dyDescent="0.25">
      <c r="A11" s="4"/>
      <c r="B11" s="4"/>
      <c r="C11" s="14" t="s">
        <v>30</v>
      </c>
      <c r="D11" s="22"/>
      <c r="E11" s="4"/>
      <c r="F11" s="4"/>
      <c r="G11" s="43" t="s">
        <v>3</v>
      </c>
      <c r="H11" s="44" t="s">
        <v>10</v>
      </c>
      <c r="I11" s="44" t="s">
        <v>70</v>
      </c>
      <c r="J11" s="45"/>
      <c r="K11" s="55" t="s">
        <v>53</v>
      </c>
      <c r="L11" s="4"/>
      <c r="M11" s="4"/>
    </row>
    <row r="12" spans="1:18" ht="15.75" thickBot="1" x14ac:dyDescent="0.3">
      <c r="A12" s="4"/>
      <c r="B12" s="4"/>
      <c r="C12" s="17" t="s">
        <v>21</v>
      </c>
      <c r="D12" s="23">
        <f ca="1">H12+_xlfn.NORM.S.INV(K12)*I12</f>
        <v>0.73037692871517468</v>
      </c>
      <c r="E12" s="4"/>
      <c r="F12" s="4"/>
      <c r="G12" s="46" t="s">
        <v>9</v>
      </c>
      <c r="H12" s="76">
        <v>0.7</v>
      </c>
      <c r="I12" s="76">
        <v>0.1</v>
      </c>
      <c r="J12" s="77"/>
      <c r="K12" s="56">
        <f ca="1">RAND()</f>
        <v>0.61934816650016622</v>
      </c>
      <c r="L12" s="4"/>
      <c r="M12" s="4"/>
    </row>
    <row r="13" spans="1:18" x14ac:dyDescent="0.25">
      <c r="A13" s="4"/>
      <c r="B13" s="4"/>
      <c r="C13" s="17" t="s">
        <v>22</v>
      </c>
      <c r="D13" s="71">
        <v>0</v>
      </c>
      <c r="E13" s="4"/>
      <c r="F13" s="4"/>
      <c r="G13" s="4"/>
      <c r="H13" s="4"/>
      <c r="I13" s="4"/>
      <c r="J13" s="4"/>
      <c r="K13" s="4"/>
      <c r="L13" s="4"/>
      <c r="M13" s="4"/>
    </row>
    <row r="14" spans="1:18" x14ac:dyDescent="0.25">
      <c r="A14" s="4"/>
      <c r="B14" s="4"/>
      <c r="C14" s="24" t="s">
        <v>23</v>
      </c>
      <c r="D14" s="25">
        <f ca="1">D8*D13</f>
        <v>0</v>
      </c>
      <c r="E14" s="4"/>
      <c r="F14" s="4"/>
      <c r="G14" s="4"/>
      <c r="H14" s="4"/>
      <c r="I14" s="4"/>
      <c r="J14" s="4"/>
      <c r="K14" s="4"/>
      <c r="L14" s="4"/>
      <c r="M14" s="4"/>
    </row>
    <row r="15" spans="1:18" x14ac:dyDescent="0.25">
      <c r="A15" s="4"/>
      <c r="B15" s="4"/>
      <c r="C15" s="26" t="s">
        <v>24</v>
      </c>
      <c r="D15" s="25">
        <f ca="1">D6-D8-D14</f>
        <v>0</v>
      </c>
      <c r="E15" s="4"/>
      <c r="F15" s="4"/>
      <c r="G15" s="4"/>
      <c r="H15" s="4"/>
      <c r="I15" s="4"/>
      <c r="J15" s="4"/>
      <c r="K15" s="4"/>
      <c r="L15" s="4"/>
      <c r="M15" s="4"/>
    </row>
    <row r="16" spans="1:18" ht="15.75" thickBot="1" x14ac:dyDescent="0.3">
      <c r="A16" s="4"/>
      <c r="B16" s="4"/>
      <c r="C16" s="27" t="s">
        <v>46</v>
      </c>
      <c r="D16" s="28">
        <f ca="1">-D15/D6</f>
        <v>0</v>
      </c>
      <c r="E16" s="12"/>
      <c r="F16" s="4"/>
      <c r="G16" s="4"/>
      <c r="H16" s="4"/>
      <c r="I16" s="4"/>
      <c r="J16" s="4"/>
      <c r="K16" s="4"/>
      <c r="L16" s="4"/>
      <c r="M16" s="4"/>
    </row>
    <row r="17" spans="1:18" ht="15.75" thickBot="1" x14ac:dyDescent="0.3">
      <c r="A17" s="4"/>
      <c r="B17" s="4"/>
      <c r="C17" s="4"/>
      <c r="D17" s="9"/>
      <c r="E17" s="4"/>
      <c r="F17" s="4"/>
      <c r="G17" s="4"/>
      <c r="H17" s="4"/>
      <c r="I17" s="4"/>
      <c r="J17" s="4"/>
      <c r="K17" s="4"/>
      <c r="L17" s="4"/>
      <c r="M17" s="4"/>
    </row>
    <row r="18" spans="1:18" x14ac:dyDescent="0.25">
      <c r="A18" s="4"/>
      <c r="B18" s="4"/>
      <c r="C18" s="14" t="s">
        <v>28</v>
      </c>
      <c r="D18" s="40"/>
      <c r="E18" s="4"/>
      <c r="F18" s="4"/>
      <c r="G18" s="43" t="s">
        <v>3</v>
      </c>
      <c r="H18" s="44" t="s">
        <v>4</v>
      </c>
      <c r="I18" s="44" t="s">
        <v>5</v>
      </c>
      <c r="J18" s="45" t="s">
        <v>6</v>
      </c>
      <c r="K18" s="57" t="s">
        <v>53</v>
      </c>
      <c r="L18" s="4"/>
      <c r="M18" s="4"/>
    </row>
    <row r="19" spans="1:18" x14ac:dyDescent="0.25">
      <c r="A19" s="4"/>
      <c r="B19" s="4"/>
      <c r="C19" s="36" t="s">
        <v>42</v>
      </c>
      <c r="D19" s="23">
        <f ca="1">H19+_xlfn.NORM.S.INV(K19)*I19</f>
        <v>0</v>
      </c>
      <c r="E19" s="4"/>
      <c r="F19" s="4"/>
      <c r="G19" s="47" t="s">
        <v>9</v>
      </c>
      <c r="H19" s="78"/>
      <c r="I19" s="78"/>
      <c r="J19" s="79"/>
      <c r="K19" s="62">
        <f ca="1">RAND()</f>
        <v>0.11932043014618743</v>
      </c>
      <c r="L19" s="4"/>
      <c r="M19" s="4"/>
    </row>
    <row r="20" spans="1:18" x14ac:dyDescent="0.25">
      <c r="A20" s="4"/>
      <c r="B20" s="4"/>
      <c r="C20" s="36" t="s">
        <v>32</v>
      </c>
      <c r="D20" s="37" t="str">
        <f ca="1">IFERROR(IF(K20&lt;(H21/J21),H20+SQRT(K20*H21*J21),J20-SQRT((1-K20)*I21*J21)),"")</f>
        <v/>
      </c>
      <c r="E20" s="4"/>
      <c r="F20" s="4"/>
      <c r="G20" s="47" t="s">
        <v>12</v>
      </c>
      <c r="H20" s="80"/>
      <c r="I20" s="80"/>
      <c r="J20" s="81"/>
      <c r="K20" s="62">
        <f t="shared" ref="K20:K25" ca="1" si="0">RAND()</f>
        <v>0.6449470108751707</v>
      </c>
      <c r="L20" s="4"/>
      <c r="M20" s="4"/>
    </row>
    <row r="21" spans="1:18" ht="15.75" thickBot="1" x14ac:dyDescent="0.3">
      <c r="A21" s="4"/>
      <c r="B21" s="4"/>
      <c r="C21" s="36"/>
      <c r="D21" s="37"/>
      <c r="E21" s="4"/>
      <c r="F21" s="4"/>
      <c r="G21" s="47"/>
      <c r="H21" s="53">
        <f>I20-H20</f>
        <v>0</v>
      </c>
      <c r="I21" s="53">
        <f>J20-I20</f>
        <v>0</v>
      </c>
      <c r="J21" s="54">
        <f>J20-H20</f>
        <v>0</v>
      </c>
      <c r="K21" s="62"/>
      <c r="L21" s="4"/>
      <c r="M21" s="4"/>
    </row>
    <row r="22" spans="1:18" x14ac:dyDescent="0.25">
      <c r="A22" s="4"/>
      <c r="B22" s="4"/>
      <c r="C22" s="41" t="s">
        <v>43</v>
      </c>
      <c r="D22" s="23">
        <f ca="1">H22+_xlfn.NORM.S.INV(K22)*I22</f>
        <v>0</v>
      </c>
      <c r="E22" s="4"/>
      <c r="F22" s="4"/>
      <c r="G22" s="47" t="s">
        <v>9</v>
      </c>
      <c r="H22" s="82"/>
      <c r="I22" s="82"/>
      <c r="J22" s="81"/>
      <c r="K22" s="62">
        <f t="shared" ca="1" si="0"/>
        <v>0.19696493505765911</v>
      </c>
      <c r="L22" s="4"/>
      <c r="M22" s="4"/>
    </row>
    <row r="23" spans="1:18" x14ac:dyDescent="0.25">
      <c r="A23" s="4"/>
      <c r="B23" s="4"/>
      <c r="C23" s="41" t="s">
        <v>33</v>
      </c>
      <c r="D23" s="37">
        <f ca="1">H23*RAND()^(-1/I23)</f>
        <v>112019955.43768148</v>
      </c>
      <c r="E23" s="4"/>
      <c r="F23" s="4"/>
      <c r="G23" s="47" t="s">
        <v>31</v>
      </c>
      <c r="H23" s="80">
        <v>75000000</v>
      </c>
      <c r="I23" s="83">
        <v>1.2</v>
      </c>
      <c r="J23" s="81"/>
      <c r="K23" s="62">
        <f t="shared" ca="1" si="0"/>
        <v>0.59979234203608445</v>
      </c>
      <c r="L23" s="4"/>
      <c r="M23" s="4"/>
    </row>
    <row r="24" spans="1:18" x14ac:dyDescent="0.25">
      <c r="A24" s="4"/>
      <c r="B24" s="4"/>
      <c r="C24" s="41" t="s">
        <v>25</v>
      </c>
      <c r="D24" s="63">
        <f ca="1">H24+_xlfn.NORM.S.INV(K24)*I24</f>
        <v>83.279292443408536</v>
      </c>
      <c r="E24" s="4"/>
      <c r="F24" s="4"/>
      <c r="G24" s="47" t="s">
        <v>9</v>
      </c>
      <c r="H24" s="84">
        <v>84</v>
      </c>
      <c r="I24" s="84">
        <v>12</v>
      </c>
      <c r="J24" s="85"/>
      <c r="K24" s="62">
        <f t="shared" ca="1" si="0"/>
        <v>0.47605433683715048</v>
      </c>
      <c r="L24" s="4"/>
      <c r="M24" s="4"/>
    </row>
    <row r="25" spans="1:18" ht="15.75" thickBot="1" x14ac:dyDescent="0.3">
      <c r="A25" s="4"/>
      <c r="B25" s="4"/>
      <c r="C25" s="42" t="s">
        <v>36</v>
      </c>
      <c r="D25" s="23">
        <f ca="1">H25+_xlfn.NORM.S.INV(K25)*I25</f>
        <v>0.38269904569818419</v>
      </c>
      <c r="E25" s="4"/>
      <c r="F25" s="4"/>
      <c r="G25" s="46" t="s">
        <v>9</v>
      </c>
      <c r="H25" s="86">
        <v>0.4</v>
      </c>
      <c r="I25" s="86">
        <v>0.06</v>
      </c>
      <c r="J25" s="87"/>
      <c r="K25" s="58">
        <f t="shared" ca="1" si="0"/>
        <v>0.38653971005882093</v>
      </c>
      <c r="L25" s="4"/>
      <c r="M25" s="4"/>
    </row>
    <row r="26" spans="1:18" ht="15.75" thickBot="1" x14ac:dyDescent="0.3">
      <c r="A26" s="4"/>
      <c r="B26" s="4"/>
      <c r="C26" s="31" t="s">
        <v>29</v>
      </c>
      <c r="D26" s="39">
        <f ca="1">IF(E34="Big Exit",D23*(1-D25),D20*(1-D22))</f>
        <v>69150025.392527655</v>
      </c>
      <c r="E26" s="4"/>
      <c r="F26" s="4"/>
      <c r="G26" s="4"/>
      <c r="H26" s="4"/>
      <c r="I26" s="4"/>
      <c r="J26" s="4"/>
      <c r="K26" s="4"/>
      <c r="L26" s="4"/>
      <c r="M26" s="4"/>
    </row>
    <row r="27" spans="1:18" ht="15.75" thickBot="1" x14ac:dyDescent="0.3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</row>
    <row r="28" spans="1:18" x14ac:dyDescent="0.25">
      <c r="A28" s="4"/>
      <c r="B28" s="4"/>
      <c r="C28" s="14" t="s">
        <v>39</v>
      </c>
      <c r="D28" s="15"/>
      <c r="E28" s="16"/>
      <c r="F28" s="4"/>
      <c r="G28" s="98" t="s">
        <v>68</v>
      </c>
      <c r="H28" s="99"/>
      <c r="I28" s="99"/>
      <c r="J28" s="100"/>
      <c r="K28" s="4"/>
      <c r="L28" s="4"/>
      <c r="M28" s="4"/>
      <c r="N28" s="4"/>
      <c r="O28" s="4"/>
      <c r="P28" s="4"/>
      <c r="Q28" s="4"/>
      <c r="R28" s="4"/>
    </row>
    <row r="29" spans="1:18" ht="15.75" thickBot="1" x14ac:dyDescent="0.3">
      <c r="A29" s="4"/>
      <c r="B29" s="4"/>
      <c r="C29" s="17" t="s">
        <v>37</v>
      </c>
      <c r="D29" s="72">
        <v>45839</v>
      </c>
      <c r="E29" s="18">
        <f ca="1">-D8</f>
        <v>-11445089.617831171</v>
      </c>
      <c r="F29" s="4"/>
      <c r="G29" s="93" t="s">
        <v>3</v>
      </c>
      <c r="H29" s="95" t="s">
        <v>69</v>
      </c>
      <c r="I29" s="96"/>
      <c r="J29" s="97"/>
      <c r="K29" s="4"/>
      <c r="L29" s="4"/>
      <c r="M29" s="4"/>
      <c r="N29" s="4"/>
      <c r="O29" s="4"/>
      <c r="P29" s="4"/>
      <c r="Q29" s="4"/>
      <c r="R29" s="4"/>
    </row>
    <row r="30" spans="1:18" x14ac:dyDescent="0.25">
      <c r="A30" s="4"/>
      <c r="B30" s="4"/>
      <c r="C30" s="17" t="s">
        <v>38</v>
      </c>
      <c r="D30" s="13">
        <f ca="1">EDATE(D29,D24)</f>
        <v>48366</v>
      </c>
      <c r="E30" s="18">
        <f ca="1">D26</f>
        <v>69150025.392527655</v>
      </c>
      <c r="F30" s="4"/>
      <c r="G30" s="94"/>
      <c r="H30" s="6" t="s">
        <v>4</v>
      </c>
      <c r="I30" s="6" t="s">
        <v>5</v>
      </c>
      <c r="J30" s="48" t="s">
        <v>6</v>
      </c>
      <c r="K30" s="4"/>
      <c r="L30" s="4"/>
      <c r="M30" s="4"/>
      <c r="N30" s="4"/>
      <c r="O30" s="4"/>
      <c r="P30" s="4"/>
      <c r="Q30" s="4"/>
      <c r="R30" s="4"/>
    </row>
    <row r="31" spans="1:18" ht="15.75" thickBot="1" x14ac:dyDescent="0.3">
      <c r="A31" s="4"/>
      <c r="B31" s="4"/>
      <c r="C31" s="19" t="s">
        <v>39</v>
      </c>
      <c r="D31" s="20"/>
      <c r="E31" s="21">
        <f ca="1">XIRR(E29:E30,D29:D30)</f>
        <v>0.29667962193489084</v>
      </c>
      <c r="F31" s="4"/>
      <c r="G31" s="50" t="s">
        <v>9</v>
      </c>
      <c r="H31" s="49" t="s">
        <v>10</v>
      </c>
      <c r="I31" s="49" t="s">
        <v>11</v>
      </c>
      <c r="J31" s="51"/>
      <c r="K31" s="4"/>
      <c r="L31" s="4"/>
      <c r="M31" s="4"/>
      <c r="N31" s="4"/>
      <c r="O31" s="4"/>
      <c r="P31" s="4"/>
      <c r="Q31" s="4"/>
      <c r="R31" s="4"/>
    </row>
    <row r="32" spans="1:18" ht="15.75" thickBot="1" x14ac:dyDescent="0.3">
      <c r="A32" s="4"/>
      <c r="B32" s="4"/>
      <c r="C32" s="4"/>
      <c r="D32" s="4"/>
      <c r="E32" s="4"/>
      <c r="F32" s="4"/>
      <c r="G32" s="50" t="s">
        <v>12</v>
      </c>
      <c r="H32" s="49" t="s">
        <v>7</v>
      </c>
      <c r="I32" s="49" t="s">
        <v>2</v>
      </c>
      <c r="J32" s="51" t="s">
        <v>8</v>
      </c>
      <c r="K32" s="4"/>
      <c r="L32" s="4"/>
      <c r="M32" s="4"/>
      <c r="N32" s="4"/>
      <c r="O32" s="4"/>
      <c r="P32" s="4"/>
      <c r="Q32" s="4"/>
      <c r="R32" s="4"/>
    </row>
    <row r="33" spans="1:18" x14ac:dyDescent="0.25">
      <c r="A33" s="4"/>
      <c r="B33" s="4"/>
      <c r="C33" s="29" t="s">
        <v>34</v>
      </c>
      <c r="D33" s="52">
        <f ca="1">RAND()</f>
        <v>0.12388620926928118</v>
      </c>
      <c r="E33" s="30" t="str">
        <f ca="1">IF(D33&gt;D12, "Succes", "Failure")</f>
        <v>Failure</v>
      </c>
      <c r="F33" s="4"/>
      <c r="G33" s="50" t="s">
        <v>31</v>
      </c>
      <c r="H33" s="49" t="s">
        <v>13</v>
      </c>
      <c r="I33" s="49" t="s">
        <v>40</v>
      </c>
      <c r="J33" s="51" t="s">
        <v>41</v>
      </c>
      <c r="K33" s="4"/>
      <c r="L33" s="4"/>
      <c r="M33" s="4"/>
      <c r="N33" s="4"/>
      <c r="O33" s="4"/>
      <c r="P33" s="4"/>
      <c r="Q33" s="4"/>
      <c r="R33" s="4"/>
    </row>
    <row r="34" spans="1:18" ht="15.75" thickBot="1" x14ac:dyDescent="0.3">
      <c r="A34" s="4"/>
      <c r="B34" s="4"/>
      <c r="C34" s="31" t="s">
        <v>35</v>
      </c>
      <c r="D34" s="32">
        <f ca="1">D33</f>
        <v>0.12388620926928118</v>
      </c>
      <c r="E34" s="33" t="str">
        <f ca="1">IF(D34&gt;D19, "Big Exit", "Small Exit")</f>
        <v>Big Exit</v>
      </c>
      <c r="F34" s="4"/>
      <c r="G34" s="4"/>
      <c r="H34" s="10"/>
      <c r="I34" s="4"/>
      <c r="J34" s="4"/>
      <c r="K34" s="4"/>
      <c r="L34" s="4"/>
      <c r="M34" s="4"/>
      <c r="N34" s="4"/>
      <c r="O34" s="4"/>
      <c r="P34" s="4"/>
      <c r="Q34" s="4"/>
      <c r="R34" s="4"/>
    </row>
    <row r="35" spans="1:18" ht="15.75" thickBot="1" x14ac:dyDescent="0.3">
      <c r="A35" s="4"/>
      <c r="B35" s="4"/>
      <c r="C35" s="4"/>
      <c r="D35" s="11"/>
      <c r="E35" s="4"/>
      <c r="F35" s="4"/>
      <c r="G35" s="4"/>
      <c r="H35" s="10"/>
      <c r="I35" s="4"/>
      <c r="J35" s="4"/>
      <c r="K35" s="4"/>
      <c r="L35" s="4"/>
      <c r="M35" s="4"/>
      <c r="N35" s="4"/>
      <c r="O35" s="4"/>
      <c r="P35" s="4"/>
      <c r="Q35" s="4"/>
      <c r="R35" s="4"/>
    </row>
    <row r="36" spans="1:18" ht="16.5" customHeight="1" x14ac:dyDescent="0.25">
      <c r="A36" s="4"/>
      <c r="B36" s="4"/>
      <c r="C36" s="29" t="s">
        <v>26</v>
      </c>
      <c r="D36" s="59">
        <f ca="1">(IF(E33="Failure",D16,E31))</f>
        <v>0</v>
      </c>
      <c r="E36" s="4"/>
      <c r="F36" s="4"/>
      <c r="G36" s="4"/>
      <c r="H36" s="10"/>
      <c r="I36" s="4"/>
      <c r="J36" s="4"/>
      <c r="K36" s="4"/>
      <c r="L36" s="4"/>
      <c r="M36" s="4"/>
      <c r="N36" s="4"/>
      <c r="O36" s="4"/>
      <c r="P36" s="4"/>
      <c r="Q36" s="4"/>
      <c r="R36" s="4"/>
    </row>
    <row r="37" spans="1:18" x14ac:dyDescent="0.25">
      <c r="A37" s="4"/>
      <c r="B37" s="4"/>
      <c r="C37" s="34" t="s">
        <v>27</v>
      </c>
      <c r="D37" s="60">
        <f>AVERAGE(Data!E3:E10002)</f>
        <v>0.11353907878339298</v>
      </c>
      <c r="E37" s="4"/>
      <c r="F37" s="4"/>
      <c r="G37" s="4"/>
      <c r="H37" s="10"/>
      <c r="I37" s="4"/>
      <c r="J37" s="4"/>
      <c r="K37" s="4"/>
      <c r="L37" s="4"/>
      <c r="M37" s="4"/>
      <c r="N37" s="4"/>
      <c r="O37" s="4"/>
      <c r="P37" s="4"/>
      <c r="Q37" s="4"/>
      <c r="R37" s="4"/>
    </row>
    <row r="38" spans="1:18" ht="15.75" thickBot="1" x14ac:dyDescent="0.3">
      <c r="A38" s="4"/>
      <c r="B38" s="4"/>
      <c r="C38" s="31" t="s">
        <v>45</v>
      </c>
      <c r="D38" s="61">
        <f>_xlfn.STDEV.P(Data!E3:E10002)</f>
        <v>0.21539994374562546</v>
      </c>
      <c r="E38" s="4"/>
      <c r="F38" s="4"/>
      <c r="G38" s="4"/>
      <c r="H38" s="10"/>
      <c r="I38" s="4"/>
      <c r="J38" s="4"/>
      <c r="K38" s="4"/>
      <c r="L38" s="4"/>
      <c r="M38" s="4"/>
      <c r="N38" s="4"/>
      <c r="O38" s="4"/>
      <c r="P38" s="4"/>
      <c r="Q38" s="4"/>
      <c r="R38" s="4"/>
    </row>
    <row r="39" spans="1:18" x14ac:dyDescent="0.25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</row>
    <row r="40" spans="1:18" x14ac:dyDescent="0.25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</row>
    <row r="41" spans="1:18" x14ac:dyDescent="0.25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</row>
    <row r="42" spans="1:18" x14ac:dyDescent="0.25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</row>
    <row r="43" spans="1:18" x14ac:dyDescent="0.25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</row>
    <row r="44" spans="1:18" x14ac:dyDescent="0.25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</row>
    <row r="45" spans="1:18" x14ac:dyDescent="0.25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</row>
    <row r="46" spans="1:18" x14ac:dyDescent="0.25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</row>
    <row r="47" spans="1:18" x14ac:dyDescent="0.25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</row>
    <row r="48" spans="1:18" x14ac:dyDescent="0.25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</row>
    <row r="49" spans="1:18" x14ac:dyDescent="0.25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</row>
    <row r="50" spans="1:18" x14ac:dyDescent="0.25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</row>
    <row r="51" spans="1:18" x14ac:dyDescent="0.25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</row>
    <row r="52" spans="1:18" x14ac:dyDescent="0.25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</row>
    <row r="53" spans="1:18" x14ac:dyDescent="0.25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</row>
    <row r="54" spans="1:18" x14ac:dyDescent="0.25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</row>
    <row r="55" spans="1:18" x14ac:dyDescent="0.25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</row>
    <row r="56" spans="1:18" x14ac:dyDescent="0.25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</row>
    <row r="57" spans="1:18" x14ac:dyDescent="0.25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</row>
    <row r="58" spans="1:18" x14ac:dyDescent="0.2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</row>
    <row r="59" spans="1:18" x14ac:dyDescent="0.2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</row>
    <row r="60" spans="1:18" x14ac:dyDescent="0.25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</row>
    <row r="61" spans="1:18" x14ac:dyDescent="0.25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</row>
    <row r="62" spans="1:18" x14ac:dyDescent="0.25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</row>
    <row r="63" spans="1:18" x14ac:dyDescent="0.25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</row>
    <row r="64" spans="1:18" x14ac:dyDescent="0.25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</row>
    <row r="65" spans="1:18" x14ac:dyDescent="0.25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</row>
    <row r="66" spans="1:18" x14ac:dyDescent="0.25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</row>
    <row r="67" spans="1:18" x14ac:dyDescent="0.25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</row>
    <row r="68" spans="1:18" x14ac:dyDescent="0.25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</row>
    <row r="69" spans="1:18" x14ac:dyDescent="0.25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</row>
    <row r="70" spans="1:18" x14ac:dyDescent="0.25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</row>
    <row r="71" spans="1:18" x14ac:dyDescent="0.25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</row>
    <row r="72" spans="1:18" x14ac:dyDescent="0.25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</row>
    <row r="73" spans="1:18" x14ac:dyDescent="0.25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</row>
    <row r="74" spans="1:18" x14ac:dyDescent="0.25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</row>
    <row r="75" spans="1:18" x14ac:dyDescent="0.25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</row>
    <row r="76" spans="1:18" x14ac:dyDescent="0.25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</row>
    <row r="77" spans="1:18" x14ac:dyDescent="0.25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</row>
    <row r="78" spans="1:18" x14ac:dyDescent="0.25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</row>
    <row r="79" spans="1:18" x14ac:dyDescent="0.25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</row>
    <row r="80" spans="1:18" x14ac:dyDescent="0.25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</row>
    <row r="81" spans="1:18" x14ac:dyDescent="0.25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</row>
    <row r="82" spans="1:18" x14ac:dyDescent="0.25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</row>
    <row r="83" spans="1:18" x14ac:dyDescent="0.25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</row>
    <row r="84" spans="1:18" x14ac:dyDescent="0.25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</row>
    <row r="85" spans="1:18" x14ac:dyDescent="0.25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</row>
    <row r="86" spans="1:18" x14ac:dyDescent="0.25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</row>
    <row r="87" spans="1:18" x14ac:dyDescent="0.25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</row>
    <row r="88" spans="1:18" x14ac:dyDescent="0.25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</row>
    <row r="89" spans="1:18" x14ac:dyDescent="0.25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</row>
    <row r="90" spans="1:18" x14ac:dyDescent="0.25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</row>
    <row r="91" spans="1:18" x14ac:dyDescent="0.25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</row>
    <row r="92" spans="1:18" x14ac:dyDescent="0.25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</row>
    <row r="93" spans="1:18" x14ac:dyDescent="0.25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</row>
    <row r="94" spans="1:18" x14ac:dyDescent="0.25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</row>
    <row r="95" spans="1:18" x14ac:dyDescent="0.25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</row>
    <row r="96" spans="1:18" x14ac:dyDescent="0.25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</row>
    <row r="97" spans="1:18" x14ac:dyDescent="0.25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</row>
    <row r="98" spans="1:18" x14ac:dyDescent="0.25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</row>
    <row r="99" spans="1:18" x14ac:dyDescent="0.25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</row>
    <row r="100" spans="1:18" x14ac:dyDescent="0.25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</row>
    <row r="101" spans="1:18" x14ac:dyDescent="0.25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</row>
    <row r="102" spans="1:18" x14ac:dyDescent="0.25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</row>
    <row r="103" spans="1:18" x14ac:dyDescent="0.25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</row>
    <row r="104" spans="1:18" x14ac:dyDescent="0.25">
      <c r="A104" s="4"/>
      <c r="B104" s="4"/>
      <c r="C104" s="4"/>
      <c r="D104" s="4"/>
      <c r="E104" s="4"/>
      <c r="F104" s="4"/>
      <c r="K104" s="4"/>
      <c r="L104" s="4"/>
      <c r="M104" s="4"/>
      <c r="N104" s="4"/>
      <c r="O104" s="4"/>
      <c r="P104" s="4"/>
      <c r="Q104" s="4"/>
      <c r="R104" s="4"/>
    </row>
    <row r="105" spans="1:18" x14ac:dyDescent="0.25">
      <c r="A105" s="4"/>
      <c r="B105" s="4"/>
      <c r="C105" s="4"/>
      <c r="D105" s="4"/>
      <c r="E105" s="4"/>
      <c r="F105" s="4"/>
      <c r="K105" s="4"/>
      <c r="L105" s="4"/>
      <c r="M105" s="4"/>
      <c r="N105" s="4"/>
      <c r="O105" s="4"/>
      <c r="P105" s="4"/>
      <c r="Q105" s="4"/>
      <c r="R105" s="4"/>
    </row>
    <row r="106" spans="1:18" x14ac:dyDescent="0.25">
      <c r="A106" s="4"/>
      <c r="B106" s="4"/>
      <c r="C106" s="4"/>
      <c r="D106" s="4"/>
      <c r="E106" s="4"/>
      <c r="F106" s="4"/>
      <c r="K106" s="4"/>
      <c r="L106" s="4"/>
      <c r="M106" s="4"/>
      <c r="N106" s="4"/>
      <c r="O106" s="4"/>
      <c r="P106" s="4"/>
      <c r="Q106" s="4"/>
      <c r="R106" s="4"/>
    </row>
    <row r="107" spans="1:18" x14ac:dyDescent="0.25">
      <c r="A107" s="4"/>
      <c r="B107" s="4"/>
      <c r="C107" s="4"/>
      <c r="D107" s="4"/>
      <c r="E107" s="4"/>
      <c r="F107" s="4"/>
      <c r="K107" s="4"/>
      <c r="L107" s="4"/>
      <c r="M107" s="4"/>
      <c r="N107" s="4"/>
      <c r="O107" s="4"/>
      <c r="P107" s="4"/>
      <c r="Q107" s="4"/>
      <c r="R107" s="4"/>
    </row>
    <row r="108" spans="1:18" x14ac:dyDescent="0.25">
      <c r="A108" s="4"/>
      <c r="C108" s="4"/>
      <c r="D108" s="4"/>
      <c r="E108" s="4"/>
      <c r="K108" s="4"/>
      <c r="L108" s="4"/>
      <c r="M108" s="4"/>
      <c r="O108" s="4"/>
      <c r="P108" s="4"/>
      <c r="Q108" s="4"/>
      <c r="R108" s="4"/>
    </row>
  </sheetData>
  <sheetProtection selectLockedCells="1" sort="0" autoFilter="0" pivotTables="0"/>
  <mergeCells count="5">
    <mergeCell ref="B2:H3"/>
    <mergeCell ref="G29:G30"/>
    <mergeCell ref="H29:J29"/>
    <mergeCell ref="G28:J28"/>
    <mergeCell ref="I2:J3"/>
  </mergeCells>
  <pageMargins left="0.7" right="0.7" top="0.75" bottom="0.75" header="0.3" footer="0.3"/>
  <pageSetup orientation="portrait" r:id="rId1"/>
  <ignoredErrors>
    <ignoredError sqref="D23" formula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53F087-F42E-42BA-80DD-8755E4ADC9D0}">
  <dimension ref="B1:S10002"/>
  <sheetViews>
    <sheetView topLeftCell="A9946" zoomScale="87" zoomScaleNormal="100" workbookViewId="0">
      <selection activeCell="U35" sqref="U35"/>
    </sheetView>
  </sheetViews>
  <sheetFormatPr defaultRowHeight="15" x14ac:dyDescent="0.25"/>
  <cols>
    <col min="2" max="2" width="9.28515625" bestFit="1" customWidth="1"/>
    <col min="3" max="3" width="17.5703125" customWidth="1"/>
    <col min="4" max="4" width="16.28515625" customWidth="1"/>
    <col min="5" max="5" width="15.7109375" customWidth="1"/>
    <col min="8" max="8" width="17.7109375" customWidth="1"/>
    <col min="9" max="9" width="15" customWidth="1"/>
    <col min="10" max="10" width="10" bestFit="1" customWidth="1"/>
    <col min="12" max="12" width="9.28515625" bestFit="1" customWidth="1"/>
    <col min="13" max="13" width="21.28515625" bestFit="1" customWidth="1"/>
    <col min="14" max="14" width="9.28515625" bestFit="1" customWidth="1"/>
    <col min="17" max="17" width="9.28515625" bestFit="1" customWidth="1"/>
    <col min="18" max="18" width="23.85546875" bestFit="1" customWidth="1"/>
    <col min="19" max="19" width="10" bestFit="1" customWidth="1"/>
  </cols>
  <sheetData>
    <row r="1" spans="2:19" x14ac:dyDescent="0.25">
      <c r="C1" t="s">
        <v>54</v>
      </c>
      <c r="D1" t="s">
        <v>55</v>
      </c>
      <c r="E1" t="s">
        <v>26</v>
      </c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</row>
    <row r="2" spans="2:19" x14ac:dyDescent="0.25">
      <c r="C2" s="64" t="str">
        <f ca="1">'Investor return input'!D20</f>
        <v/>
      </c>
      <c r="D2" s="64">
        <f ca="1">'Investor return input'!D23</f>
        <v>112019955.43768148</v>
      </c>
      <c r="E2" s="65">
        <f ca="1">'Investor return input'!D36</f>
        <v>0</v>
      </c>
      <c r="G2" s="68"/>
      <c r="H2" t="s">
        <v>60</v>
      </c>
      <c r="I2" s="64">
        <f>MAX(C3:C10002)</f>
        <v>0</v>
      </c>
      <c r="L2" t="s">
        <v>62</v>
      </c>
      <c r="M2" s="66">
        <f>IF(MAX(D3:D10002)&lt;'Investor return input'!J23,MAX(Data!D3:D10002),'Investor return input'!J23)</f>
        <v>0</v>
      </c>
      <c r="Q2" t="s">
        <v>64</v>
      </c>
      <c r="R2" s="67">
        <f>MAX(E3:E10002)</f>
        <v>3.0115648508071904</v>
      </c>
    </row>
    <row r="3" spans="2:19" x14ac:dyDescent="0.25">
      <c r="B3">
        <v>1</v>
      </c>
      <c r="C3" s="66" t="str">
        <f t="dataTable" ref="C3:E10002" dt2D="0" dtr="0" r1="B1" ca="1"/>
        <v/>
      </c>
      <c r="D3" s="66">
        <v>84124913.62508671</v>
      </c>
      <c r="E3" s="65">
        <v>0</v>
      </c>
      <c r="H3" t="s">
        <v>61</v>
      </c>
      <c r="I3" s="64">
        <f>MIN(C3:C10002)</f>
        <v>0</v>
      </c>
      <c r="L3" t="s">
        <v>63</v>
      </c>
      <c r="M3" s="66">
        <f>MIN(D3:D10002)</f>
        <v>75001274.436744973</v>
      </c>
      <c r="Q3" t="s">
        <v>65</v>
      </c>
      <c r="R3" s="67">
        <f ca="1">MIN(E2:E10002)</f>
        <v>0</v>
      </c>
    </row>
    <row r="4" spans="2:19" x14ac:dyDescent="0.25">
      <c r="B4">
        <v>2</v>
      </c>
      <c r="C4" s="66" t="str">
        <v/>
      </c>
      <c r="D4" s="66">
        <v>110470290.29920465</v>
      </c>
      <c r="E4" s="65">
        <v>0</v>
      </c>
      <c r="H4" t="s">
        <v>56</v>
      </c>
      <c r="I4">
        <f>COUNT(H:H)</f>
        <v>40</v>
      </c>
      <c r="L4" t="s">
        <v>56</v>
      </c>
      <c r="M4">
        <v>40</v>
      </c>
      <c r="Q4" t="s">
        <v>56</v>
      </c>
      <c r="R4">
        <f>COUNT(Q:Q)</f>
        <v>40</v>
      </c>
    </row>
    <row r="5" spans="2:19" x14ac:dyDescent="0.25">
      <c r="B5">
        <v>3</v>
      </c>
      <c r="C5" s="66" t="str">
        <v/>
      </c>
      <c r="D5" s="66">
        <v>102724091.42235145</v>
      </c>
      <c r="E5" s="65">
        <v>0</v>
      </c>
    </row>
    <row r="6" spans="2:19" x14ac:dyDescent="0.25">
      <c r="B6">
        <v>4</v>
      </c>
      <c r="C6" s="66" t="str">
        <v/>
      </c>
      <c r="D6" s="66">
        <v>207009031.44494468</v>
      </c>
      <c r="E6" s="65">
        <v>0</v>
      </c>
    </row>
    <row r="7" spans="2:19" x14ac:dyDescent="0.25">
      <c r="B7">
        <v>5</v>
      </c>
      <c r="C7" s="66" t="str">
        <v/>
      </c>
      <c r="D7" s="66">
        <v>225549157.24032801</v>
      </c>
      <c r="E7" s="65">
        <v>0.4935902416706085</v>
      </c>
      <c r="H7" t="s">
        <v>57</v>
      </c>
      <c r="I7" t="s">
        <v>54</v>
      </c>
      <c r="J7" t="s">
        <v>58</v>
      </c>
      <c r="L7" t="s">
        <v>57</v>
      </c>
      <c r="M7" t="s">
        <v>55</v>
      </c>
      <c r="N7" t="s">
        <v>58</v>
      </c>
      <c r="Q7" t="s">
        <v>57</v>
      </c>
      <c r="R7" t="s">
        <v>26</v>
      </c>
      <c r="S7" t="s">
        <v>59</v>
      </c>
    </row>
    <row r="8" spans="2:19" x14ac:dyDescent="0.25">
      <c r="B8">
        <v>6</v>
      </c>
      <c r="C8" s="66" t="str">
        <v/>
      </c>
      <c r="D8" s="66">
        <v>210032441.36613551</v>
      </c>
      <c r="E8" s="65">
        <v>0.42357479929924013</v>
      </c>
      <c r="H8">
        <v>1</v>
      </c>
      <c r="I8" s="66">
        <f>I3</f>
        <v>0</v>
      </c>
      <c r="J8" s="69">
        <f t="array" ref="J8:J47">FREQUENCY(C3:C10002,I8:I47)</f>
        <v>0</v>
      </c>
      <c r="K8" s="69"/>
      <c r="L8">
        <v>1</v>
      </c>
      <c r="M8" s="66">
        <v>10000000</v>
      </c>
      <c r="N8" s="70">
        <f t="array" ref="N8:N47">FREQUENCY(D3:D10002,M8:M47)</f>
        <v>0</v>
      </c>
      <c r="O8" s="65">
        <f>N8/10000</f>
        <v>0</v>
      </c>
      <c r="P8" s="65">
        <f>O8</f>
        <v>0</v>
      </c>
      <c r="Q8">
        <v>1</v>
      </c>
      <c r="R8" s="68">
        <v>-0.27</v>
      </c>
      <c r="S8" s="69">
        <f t="array" ref="S8:S47">FREQUENCY(E3:E10002,R8:R47)</f>
        <v>0</v>
      </c>
    </row>
    <row r="9" spans="2:19" x14ac:dyDescent="0.25">
      <c r="B9">
        <v>7</v>
      </c>
      <c r="C9" s="66" t="str">
        <v/>
      </c>
      <c r="D9" s="66">
        <v>102012104.42723233</v>
      </c>
      <c r="E9" s="65">
        <v>0</v>
      </c>
      <c r="H9">
        <v>2</v>
      </c>
      <c r="I9" s="66">
        <f>(I$2-I$3)/(I$4-1)+I8</f>
        <v>0</v>
      </c>
      <c r="J9" s="69">
        <v>0</v>
      </c>
      <c r="L9">
        <v>2</v>
      </c>
      <c r="M9" s="66">
        <v>20000000</v>
      </c>
      <c r="N9" s="70">
        <v>0</v>
      </c>
      <c r="O9" s="65">
        <f t="shared" ref="O9:O47" si="0">N9/10000</f>
        <v>0</v>
      </c>
      <c r="P9" s="65">
        <f>O9+P8</f>
        <v>0</v>
      </c>
      <c r="Q9">
        <v>2</v>
      </c>
      <c r="R9" s="68">
        <v>0</v>
      </c>
      <c r="S9" s="69">
        <v>7066</v>
      </c>
    </row>
    <row r="10" spans="2:19" x14ac:dyDescent="0.25">
      <c r="B10">
        <v>8</v>
      </c>
      <c r="C10" s="66" t="str">
        <v/>
      </c>
      <c r="D10" s="66">
        <v>108650431.74129237</v>
      </c>
      <c r="E10" s="65">
        <v>0</v>
      </c>
      <c r="H10">
        <v>3</v>
      </c>
      <c r="I10" s="66">
        <f t="shared" ref="I10:I47" si="1">(I$2-I$3)/(I$4-1)+I9</f>
        <v>0</v>
      </c>
      <c r="J10" s="69">
        <v>0</v>
      </c>
      <c r="L10">
        <v>3</v>
      </c>
      <c r="M10" s="66">
        <v>30000000</v>
      </c>
      <c r="N10" s="70">
        <v>0</v>
      </c>
      <c r="O10" s="65">
        <f t="shared" si="0"/>
        <v>0</v>
      </c>
      <c r="P10" s="65">
        <f t="shared" ref="P10:P47" si="2">O10+P9</f>
        <v>0</v>
      </c>
      <c r="Q10">
        <v>3</v>
      </c>
      <c r="R10" s="68">
        <v>0.05</v>
      </c>
      <c r="S10" s="69">
        <v>0</v>
      </c>
    </row>
    <row r="11" spans="2:19" x14ac:dyDescent="0.25">
      <c r="B11">
        <v>9</v>
      </c>
      <c r="C11" s="66" t="str">
        <v/>
      </c>
      <c r="D11" s="66">
        <v>735751108.65977311</v>
      </c>
      <c r="E11" s="65">
        <v>0</v>
      </c>
      <c r="H11">
        <v>4</v>
      </c>
      <c r="I11" s="66">
        <f t="shared" si="1"/>
        <v>0</v>
      </c>
      <c r="J11" s="69">
        <v>0</v>
      </c>
      <c r="L11">
        <v>4</v>
      </c>
      <c r="M11" s="66">
        <f>40000000</f>
        <v>40000000</v>
      </c>
      <c r="N11" s="70">
        <v>0</v>
      </c>
      <c r="O11" s="65">
        <f t="shared" si="0"/>
        <v>0</v>
      </c>
      <c r="P11" s="65">
        <f t="shared" si="2"/>
        <v>0</v>
      </c>
      <c r="Q11">
        <v>4</v>
      </c>
      <c r="R11" s="68">
        <v>0.1</v>
      </c>
      <c r="S11" s="69">
        <v>0</v>
      </c>
    </row>
    <row r="12" spans="2:19" x14ac:dyDescent="0.25">
      <c r="B12">
        <v>10</v>
      </c>
      <c r="C12" s="66" t="str">
        <v/>
      </c>
      <c r="D12" s="66">
        <v>139889695.55894375</v>
      </c>
      <c r="E12" s="65">
        <v>0</v>
      </c>
      <c r="H12">
        <v>5</v>
      </c>
      <c r="I12" s="66">
        <f t="shared" si="1"/>
        <v>0</v>
      </c>
      <c r="J12" s="69">
        <v>0</v>
      </c>
      <c r="L12">
        <v>5</v>
      </c>
      <c r="M12" s="66">
        <f>50000000</f>
        <v>50000000</v>
      </c>
      <c r="N12" s="70">
        <v>0</v>
      </c>
      <c r="O12" s="65">
        <f t="shared" si="0"/>
        <v>0</v>
      </c>
      <c r="P12" s="65">
        <f t="shared" si="2"/>
        <v>0</v>
      </c>
      <c r="Q12">
        <v>5</v>
      </c>
      <c r="R12" s="68">
        <v>0.15</v>
      </c>
      <c r="S12" s="69">
        <v>32</v>
      </c>
    </row>
    <row r="13" spans="2:19" x14ac:dyDescent="0.25">
      <c r="B13">
        <v>11</v>
      </c>
      <c r="C13" s="66" t="str">
        <v/>
      </c>
      <c r="D13" s="66">
        <v>76464480.076491356</v>
      </c>
      <c r="E13" s="65">
        <v>0</v>
      </c>
      <c r="H13">
        <v>6</v>
      </c>
      <c r="I13" s="66">
        <f t="shared" si="1"/>
        <v>0</v>
      </c>
      <c r="J13" s="69">
        <v>0</v>
      </c>
      <c r="L13">
        <v>6</v>
      </c>
      <c r="M13" s="66">
        <f>60000000</f>
        <v>60000000</v>
      </c>
      <c r="N13" s="70">
        <v>0</v>
      </c>
      <c r="O13" s="65">
        <f t="shared" si="0"/>
        <v>0</v>
      </c>
      <c r="P13" s="65">
        <f t="shared" si="2"/>
        <v>0</v>
      </c>
      <c r="Q13">
        <v>6</v>
      </c>
      <c r="R13" s="68">
        <v>0.2</v>
      </c>
      <c r="S13" s="69">
        <v>253</v>
      </c>
    </row>
    <row r="14" spans="2:19" x14ac:dyDescent="0.25">
      <c r="B14">
        <v>12</v>
      </c>
      <c r="C14" s="66" t="str">
        <v/>
      </c>
      <c r="D14" s="66">
        <v>82401776.01413931</v>
      </c>
      <c r="E14" s="65">
        <v>0</v>
      </c>
      <c r="H14">
        <v>7</v>
      </c>
      <c r="I14" s="66">
        <f t="shared" si="1"/>
        <v>0</v>
      </c>
      <c r="J14" s="69">
        <v>0</v>
      </c>
      <c r="L14">
        <v>7</v>
      </c>
      <c r="M14" s="66">
        <f>70000000</f>
        <v>70000000</v>
      </c>
      <c r="N14" s="70">
        <v>0</v>
      </c>
      <c r="O14" s="65">
        <f t="shared" si="0"/>
        <v>0</v>
      </c>
      <c r="P14" s="65">
        <f t="shared" si="2"/>
        <v>0</v>
      </c>
      <c r="Q14">
        <v>7</v>
      </c>
      <c r="R14" s="68">
        <v>0.3</v>
      </c>
      <c r="S14" s="69">
        <v>977</v>
      </c>
    </row>
    <row r="15" spans="2:19" x14ac:dyDescent="0.25">
      <c r="B15">
        <v>13</v>
      </c>
      <c r="C15" s="66" t="str">
        <v/>
      </c>
      <c r="D15" s="66">
        <v>191888436.84025085</v>
      </c>
      <c r="E15" s="65">
        <v>0.37826876044273372</v>
      </c>
      <c r="H15">
        <v>8</v>
      </c>
      <c r="I15" s="66">
        <f t="shared" si="1"/>
        <v>0</v>
      </c>
      <c r="J15" s="69">
        <v>0</v>
      </c>
      <c r="L15">
        <v>8</v>
      </c>
      <c r="M15" s="66">
        <f>80000000</f>
        <v>80000000</v>
      </c>
      <c r="N15" s="70">
        <v>779</v>
      </c>
      <c r="O15" s="65">
        <f t="shared" si="0"/>
        <v>7.7899999999999997E-2</v>
      </c>
      <c r="P15" s="65">
        <f t="shared" si="2"/>
        <v>7.7899999999999997E-2</v>
      </c>
      <c r="Q15">
        <v>8</v>
      </c>
      <c r="R15" s="68">
        <v>0.4</v>
      </c>
      <c r="S15" s="69">
        <v>723</v>
      </c>
    </row>
    <row r="16" spans="2:19" x14ac:dyDescent="0.25">
      <c r="B16">
        <v>14</v>
      </c>
      <c r="C16" s="66" t="str">
        <v/>
      </c>
      <c r="D16" s="66">
        <v>173810694.38471496</v>
      </c>
      <c r="E16" s="65">
        <v>0</v>
      </c>
      <c r="H16">
        <v>9</v>
      </c>
      <c r="I16" s="66">
        <f t="shared" si="1"/>
        <v>0</v>
      </c>
      <c r="J16" s="69">
        <v>0</v>
      </c>
      <c r="L16">
        <v>9</v>
      </c>
      <c r="M16" s="66">
        <v>90000000</v>
      </c>
      <c r="N16" s="70">
        <v>1194</v>
      </c>
      <c r="O16" s="65">
        <f t="shared" si="0"/>
        <v>0.11940000000000001</v>
      </c>
      <c r="P16" s="65">
        <f t="shared" si="2"/>
        <v>0.1973</v>
      </c>
      <c r="Q16">
        <v>9</v>
      </c>
      <c r="R16" s="68">
        <v>0.5</v>
      </c>
      <c r="S16" s="69">
        <v>371</v>
      </c>
    </row>
    <row r="17" spans="2:19" x14ac:dyDescent="0.25">
      <c r="B17">
        <v>15</v>
      </c>
      <c r="C17" s="66" t="str">
        <v/>
      </c>
      <c r="D17" s="66">
        <v>183671344.91146475</v>
      </c>
      <c r="E17" s="65">
        <v>0.48717679381370549</v>
      </c>
      <c r="H17">
        <v>10</v>
      </c>
      <c r="I17" s="66">
        <f t="shared" si="1"/>
        <v>0</v>
      </c>
      <c r="J17" s="69">
        <v>0</v>
      </c>
      <c r="L17">
        <v>10</v>
      </c>
      <c r="M17" s="66">
        <f>100000000</f>
        <v>100000000</v>
      </c>
      <c r="N17" s="70">
        <v>970</v>
      </c>
      <c r="O17" s="65">
        <f t="shared" si="0"/>
        <v>9.7000000000000003E-2</v>
      </c>
      <c r="P17" s="65">
        <f t="shared" si="2"/>
        <v>0.29430000000000001</v>
      </c>
      <c r="Q17">
        <v>10</v>
      </c>
      <c r="R17" s="68">
        <v>0.6</v>
      </c>
      <c r="S17" s="69">
        <v>209</v>
      </c>
    </row>
    <row r="18" spans="2:19" x14ac:dyDescent="0.25">
      <c r="B18">
        <v>16</v>
      </c>
      <c r="C18" s="66" t="str">
        <v/>
      </c>
      <c r="D18" s="66">
        <v>267548469.80151862</v>
      </c>
      <c r="E18" s="65">
        <v>0</v>
      </c>
      <c r="H18">
        <v>11</v>
      </c>
      <c r="I18" s="66">
        <f t="shared" si="1"/>
        <v>0</v>
      </c>
      <c r="J18" s="69">
        <v>0</v>
      </c>
      <c r="L18">
        <v>11</v>
      </c>
      <c r="M18" s="66">
        <f>110000000</f>
        <v>110000000</v>
      </c>
      <c r="N18" s="70">
        <v>792</v>
      </c>
      <c r="O18" s="65">
        <f t="shared" si="0"/>
        <v>7.9200000000000007E-2</v>
      </c>
      <c r="P18" s="65">
        <f t="shared" si="2"/>
        <v>0.3735</v>
      </c>
      <c r="Q18">
        <v>11</v>
      </c>
      <c r="R18" s="68">
        <v>0.7</v>
      </c>
      <c r="S18" s="69">
        <v>139</v>
      </c>
    </row>
    <row r="19" spans="2:19" x14ac:dyDescent="0.25">
      <c r="B19">
        <v>17</v>
      </c>
      <c r="C19" s="66" t="str">
        <v/>
      </c>
      <c r="D19" s="66">
        <v>106779092.7029274</v>
      </c>
      <c r="E19" s="65">
        <v>0</v>
      </c>
      <c r="H19">
        <v>12</v>
      </c>
      <c r="I19" s="66">
        <f t="shared" si="1"/>
        <v>0</v>
      </c>
      <c r="J19" s="69">
        <v>0</v>
      </c>
      <c r="L19">
        <v>12</v>
      </c>
      <c r="M19" s="66">
        <v>120000000</v>
      </c>
      <c r="N19" s="70">
        <v>577</v>
      </c>
      <c r="O19" s="65">
        <f t="shared" si="0"/>
        <v>5.7700000000000001E-2</v>
      </c>
      <c r="P19" s="65">
        <f t="shared" si="2"/>
        <v>0.43120000000000003</v>
      </c>
      <c r="Q19">
        <v>12</v>
      </c>
      <c r="R19" s="68">
        <v>0.8</v>
      </c>
      <c r="S19" s="69">
        <v>79</v>
      </c>
    </row>
    <row r="20" spans="2:19" x14ac:dyDescent="0.25">
      <c r="B20">
        <v>18</v>
      </c>
      <c r="C20" s="66" t="str">
        <v/>
      </c>
      <c r="D20" s="66">
        <v>90492806.43626985</v>
      </c>
      <c r="E20" s="65">
        <v>0.2119952380657196</v>
      </c>
      <c r="H20">
        <v>13</v>
      </c>
      <c r="I20" s="66">
        <f t="shared" si="1"/>
        <v>0</v>
      </c>
      <c r="J20" s="69">
        <v>0</v>
      </c>
      <c r="L20">
        <v>13</v>
      </c>
      <c r="M20" s="66">
        <v>130000000</v>
      </c>
      <c r="N20" s="70">
        <v>490</v>
      </c>
      <c r="O20" s="65">
        <f t="shared" si="0"/>
        <v>4.9000000000000002E-2</v>
      </c>
      <c r="P20" s="65">
        <f t="shared" si="2"/>
        <v>0.48020000000000002</v>
      </c>
      <c r="Q20">
        <v>13</v>
      </c>
      <c r="R20" s="68">
        <v>0.9</v>
      </c>
      <c r="S20" s="69">
        <v>55</v>
      </c>
    </row>
    <row r="21" spans="2:19" x14ac:dyDescent="0.25">
      <c r="B21">
        <v>19</v>
      </c>
      <c r="C21" s="66" t="str">
        <v/>
      </c>
      <c r="D21" s="66">
        <v>152641042.85981697</v>
      </c>
      <c r="E21" s="65">
        <v>0</v>
      </c>
      <c r="H21">
        <v>14</v>
      </c>
      <c r="I21" s="66">
        <f t="shared" si="1"/>
        <v>0</v>
      </c>
      <c r="J21" s="69">
        <v>0</v>
      </c>
      <c r="L21">
        <v>14</v>
      </c>
      <c r="M21" s="66">
        <v>140000000</v>
      </c>
      <c r="N21" s="70">
        <v>429</v>
      </c>
      <c r="O21" s="65">
        <f t="shared" si="0"/>
        <v>4.2900000000000001E-2</v>
      </c>
      <c r="P21" s="65">
        <f t="shared" si="2"/>
        <v>0.52310000000000001</v>
      </c>
      <c r="Q21">
        <v>14</v>
      </c>
      <c r="R21" s="68">
        <v>1</v>
      </c>
      <c r="S21" s="69">
        <v>35</v>
      </c>
    </row>
    <row r="22" spans="2:19" x14ac:dyDescent="0.25">
      <c r="B22">
        <v>20</v>
      </c>
      <c r="C22" s="66" t="str">
        <v/>
      </c>
      <c r="D22" s="66">
        <v>205896069.47260645</v>
      </c>
      <c r="E22" s="65">
        <v>0</v>
      </c>
      <c r="H22">
        <v>15</v>
      </c>
      <c r="I22" s="66">
        <f t="shared" si="1"/>
        <v>0</v>
      </c>
      <c r="J22" s="69">
        <v>0</v>
      </c>
      <c r="L22">
        <v>15</v>
      </c>
      <c r="M22" s="66">
        <f>150000000</f>
        <v>150000000</v>
      </c>
      <c r="N22" s="70">
        <v>367</v>
      </c>
      <c r="O22" s="65">
        <f t="shared" si="0"/>
        <v>3.6700000000000003E-2</v>
      </c>
      <c r="P22" s="65">
        <f t="shared" si="2"/>
        <v>0.55979999999999996</v>
      </c>
      <c r="Q22">
        <v>15</v>
      </c>
      <c r="R22" s="68">
        <v>1.1000000000000001</v>
      </c>
      <c r="S22" s="69">
        <v>11</v>
      </c>
    </row>
    <row r="23" spans="2:19" x14ac:dyDescent="0.25">
      <c r="B23">
        <v>21</v>
      </c>
      <c r="C23" s="66" t="str">
        <v/>
      </c>
      <c r="D23" s="66">
        <v>632510570.68282306</v>
      </c>
      <c r="E23" s="65">
        <v>0.71731489896774314</v>
      </c>
      <c r="H23">
        <v>16</v>
      </c>
      <c r="I23" s="66">
        <f t="shared" si="1"/>
        <v>0</v>
      </c>
      <c r="J23" s="69">
        <v>0</v>
      </c>
      <c r="L23">
        <v>16</v>
      </c>
      <c r="M23" s="66">
        <f>160000000</f>
        <v>160000000</v>
      </c>
      <c r="N23" s="70">
        <v>323</v>
      </c>
      <c r="O23" s="65">
        <f t="shared" si="0"/>
        <v>3.2300000000000002E-2</v>
      </c>
      <c r="P23" s="65">
        <f t="shared" si="2"/>
        <v>0.59209999999999996</v>
      </c>
      <c r="Q23">
        <v>16</v>
      </c>
      <c r="R23" s="68">
        <v>1.2</v>
      </c>
      <c r="S23" s="69">
        <v>19</v>
      </c>
    </row>
    <row r="24" spans="2:19" x14ac:dyDescent="0.25">
      <c r="B24">
        <v>22</v>
      </c>
      <c r="C24" s="66" t="str">
        <v/>
      </c>
      <c r="D24" s="66">
        <v>99100791.418230146</v>
      </c>
      <c r="E24" s="65">
        <v>0</v>
      </c>
      <c r="H24">
        <v>17</v>
      </c>
      <c r="I24" s="66">
        <f t="shared" si="1"/>
        <v>0</v>
      </c>
      <c r="J24" s="69">
        <v>0</v>
      </c>
      <c r="L24">
        <v>17</v>
      </c>
      <c r="M24" s="66">
        <f>170000000</f>
        <v>170000000</v>
      </c>
      <c r="N24" s="70">
        <v>302</v>
      </c>
      <c r="O24" s="65">
        <f t="shared" si="0"/>
        <v>3.0200000000000001E-2</v>
      </c>
      <c r="P24" s="65">
        <f t="shared" si="2"/>
        <v>0.62229999999999996</v>
      </c>
      <c r="Q24">
        <v>17</v>
      </c>
      <c r="R24" s="68">
        <v>1.3</v>
      </c>
      <c r="S24" s="69">
        <v>13</v>
      </c>
    </row>
    <row r="25" spans="2:19" x14ac:dyDescent="0.25">
      <c r="B25">
        <v>23</v>
      </c>
      <c r="C25" s="66" t="str">
        <v/>
      </c>
      <c r="D25" s="66">
        <v>94140226.824324414</v>
      </c>
      <c r="E25" s="65">
        <v>0</v>
      </c>
      <c r="H25">
        <v>18</v>
      </c>
      <c r="I25" s="66">
        <f t="shared" si="1"/>
        <v>0</v>
      </c>
      <c r="J25" s="69">
        <v>0</v>
      </c>
      <c r="L25">
        <v>18</v>
      </c>
      <c r="M25" s="66">
        <v>180000000</v>
      </c>
      <c r="N25" s="70">
        <v>250</v>
      </c>
      <c r="O25" s="65">
        <f t="shared" si="0"/>
        <v>2.5000000000000001E-2</v>
      </c>
      <c r="P25" s="65">
        <f t="shared" si="2"/>
        <v>0.64729999999999999</v>
      </c>
      <c r="Q25">
        <v>18</v>
      </c>
      <c r="R25" s="68">
        <v>1.4</v>
      </c>
      <c r="S25" s="69">
        <v>6</v>
      </c>
    </row>
    <row r="26" spans="2:19" x14ac:dyDescent="0.25">
      <c r="B26">
        <v>24</v>
      </c>
      <c r="C26" s="66" t="str">
        <v/>
      </c>
      <c r="D26" s="66">
        <v>91635159.985005856</v>
      </c>
      <c r="E26" s="65">
        <v>0</v>
      </c>
      <c r="H26">
        <v>19</v>
      </c>
      <c r="I26" s="66">
        <f t="shared" si="1"/>
        <v>0</v>
      </c>
      <c r="J26" s="69">
        <v>0</v>
      </c>
      <c r="L26">
        <v>19</v>
      </c>
      <c r="M26" s="66">
        <v>190000000</v>
      </c>
      <c r="N26" s="70">
        <v>212</v>
      </c>
      <c r="O26" s="65">
        <f t="shared" si="0"/>
        <v>2.12E-2</v>
      </c>
      <c r="P26" s="65">
        <f t="shared" si="2"/>
        <v>0.66849999999999998</v>
      </c>
      <c r="Q26">
        <v>19</v>
      </c>
      <c r="R26" s="68">
        <v>1.5</v>
      </c>
      <c r="S26" s="69">
        <v>0</v>
      </c>
    </row>
    <row r="27" spans="2:19" x14ac:dyDescent="0.25">
      <c r="B27">
        <v>25</v>
      </c>
      <c r="C27" s="66" t="str">
        <v/>
      </c>
      <c r="D27" s="66">
        <v>505580578.75321609</v>
      </c>
      <c r="E27" s="65">
        <v>0.55268260836601268</v>
      </c>
      <c r="H27">
        <v>20</v>
      </c>
      <c r="I27" s="66">
        <f t="shared" si="1"/>
        <v>0</v>
      </c>
      <c r="J27" s="69">
        <v>0</v>
      </c>
      <c r="L27">
        <v>20</v>
      </c>
      <c r="M27" s="66">
        <f>200000000</f>
        <v>200000000</v>
      </c>
      <c r="N27" s="70">
        <v>185</v>
      </c>
      <c r="O27" s="65">
        <f t="shared" si="0"/>
        <v>1.8499999999999999E-2</v>
      </c>
      <c r="P27" s="65">
        <f t="shared" si="2"/>
        <v>0.68699999999999994</v>
      </c>
      <c r="Q27">
        <v>20</v>
      </c>
      <c r="R27" s="68">
        <v>1.6</v>
      </c>
      <c r="S27" s="69">
        <v>2</v>
      </c>
    </row>
    <row r="28" spans="2:19" x14ac:dyDescent="0.25">
      <c r="B28">
        <v>26</v>
      </c>
      <c r="C28" s="66" t="str">
        <v/>
      </c>
      <c r="D28" s="66">
        <v>115299812.43683842</v>
      </c>
      <c r="E28" s="65">
        <v>0</v>
      </c>
      <c r="H28">
        <v>21</v>
      </c>
      <c r="I28" s="66">
        <f t="shared" si="1"/>
        <v>0</v>
      </c>
      <c r="J28" s="69">
        <v>0</v>
      </c>
      <c r="L28">
        <v>21</v>
      </c>
      <c r="M28" s="66">
        <f>300000000</f>
        <v>300000000</v>
      </c>
      <c r="N28" s="70">
        <v>1212</v>
      </c>
      <c r="O28" s="65">
        <f t="shared" si="0"/>
        <v>0.1212</v>
      </c>
      <c r="P28" s="65">
        <f t="shared" si="2"/>
        <v>0.80819999999999992</v>
      </c>
      <c r="Q28">
        <v>21</v>
      </c>
      <c r="R28" s="68">
        <f>170%</f>
        <v>1.7</v>
      </c>
      <c r="S28" s="69">
        <v>3</v>
      </c>
    </row>
    <row r="29" spans="2:19" x14ac:dyDescent="0.25">
      <c r="B29">
        <v>27</v>
      </c>
      <c r="C29" s="66" t="str">
        <v/>
      </c>
      <c r="D29" s="66">
        <v>160234345.76734862</v>
      </c>
      <c r="E29" s="65">
        <v>0</v>
      </c>
      <c r="H29">
        <v>22</v>
      </c>
      <c r="I29" s="66">
        <f t="shared" si="1"/>
        <v>0</v>
      </c>
      <c r="J29" s="69">
        <v>0</v>
      </c>
      <c r="L29">
        <v>22</v>
      </c>
      <c r="M29" s="66">
        <f>400000000</f>
        <v>400000000</v>
      </c>
      <c r="N29" s="70">
        <v>545</v>
      </c>
      <c r="O29" s="65">
        <f t="shared" si="0"/>
        <v>5.45E-2</v>
      </c>
      <c r="P29" s="65">
        <f t="shared" si="2"/>
        <v>0.86269999999999991</v>
      </c>
      <c r="Q29">
        <v>22</v>
      </c>
      <c r="R29" s="68">
        <v>1.8</v>
      </c>
      <c r="S29" s="69">
        <v>0</v>
      </c>
    </row>
    <row r="30" spans="2:19" x14ac:dyDescent="0.25">
      <c r="B30">
        <v>28</v>
      </c>
      <c r="C30" s="66" t="str">
        <v/>
      </c>
      <c r="D30" s="66">
        <v>76541345.002862394</v>
      </c>
      <c r="E30" s="65">
        <v>0</v>
      </c>
      <c r="H30">
        <v>23</v>
      </c>
      <c r="I30" s="66">
        <f t="shared" si="1"/>
        <v>0</v>
      </c>
      <c r="J30" s="69">
        <v>0</v>
      </c>
      <c r="L30">
        <v>23</v>
      </c>
      <c r="M30" s="66">
        <f>500000000</f>
        <v>500000000</v>
      </c>
      <c r="N30" s="70">
        <v>319</v>
      </c>
      <c r="O30" s="65">
        <f t="shared" si="0"/>
        <v>3.1899999999999998E-2</v>
      </c>
      <c r="P30" s="65">
        <f t="shared" si="2"/>
        <v>0.89459999999999995</v>
      </c>
      <c r="Q30">
        <v>23</v>
      </c>
      <c r="R30" s="68">
        <v>1.9</v>
      </c>
      <c r="S30" s="69">
        <v>1</v>
      </c>
    </row>
    <row r="31" spans="2:19" x14ac:dyDescent="0.25">
      <c r="B31">
        <v>29</v>
      </c>
      <c r="C31" s="66" t="str">
        <v/>
      </c>
      <c r="D31" s="66">
        <v>110588746.65487781</v>
      </c>
      <c r="E31" s="65">
        <v>0</v>
      </c>
      <c r="H31">
        <v>24</v>
      </c>
      <c r="I31" s="66">
        <f t="shared" si="1"/>
        <v>0</v>
      </c>
      <c r="J31" s="69">
        <v>0</v>
      </c>
      <c r="L31">
        <v>24</v>
      </c>
      <c r="M31" s="66">
        <f>600000000</f>
        <v>600000000</v>
      </c>
      <c r="N31" s="70">
        <v>219</v>
      </c>
      <c r="O31" s="65">
        <f t="shared" si="0"/>
        <v>2.1899999999999999E-2</v>
      </c>
      <c r="P31" s="65">
        <f t="shared" si="2"/>
        <v>0.91649999999999998</v>
      </c>
      <c r="Q31">
        <v>24</v>
      </c>
      <c r="R31" s="68">
        <v>1.7</v>
      </c>
      <c r="S31" s="69">
        <v>0</v>
      </c>
    </row>
    <row r="32" spans="2:19" x14ac:dyDescent="0.25">
      <c r="B32">
        <v>30</v>
      </c>
      <c r="C32" s="66" t="str">
        <v/>
      </c>
      <c r="D32" s="66">
        <v>1539058474.8441622</v>
      </c>
      <c r="E32" s="65">
        <v>0</v>
      </c>
      <c r="H32">
        <v>25</v>
      </c>
      <c r="I32" s="66">
        <f t="shared" si="1"/>
        <v>0</v>
      </c>
      <c r="J32" s="69">
        <v>0</v>
      </c>
      <c r="L32">
        <v>25</v>
      </c>
      <c r="M32" s="66">
        <f>700000000</f>
        <v>700000000</v>
      </c>
      <c r="N32" s="70">
        <v>136</v>
      </c>
      <c r="O32" s="65">
        <f t="shared" si="0"/>
        <v>1.3599999999999999E-2</v>
      </c>
      <c r="P32" s="65">
        <f t="shared" si="2"/>
        <v>0.93009999999999993</v>
      </c>
      <c r="Q32">
        <v>25</v>
      </c>
      <c r="R32" s="68">
        <v>1.8</v>
      </c>
      <c r="S32" s="69">
        <v>0</v>
      </c>
    </row>
    <row r="33" spans="2:19" x14ac:dyDescent="0.25">
      <c r="B33">
        <v>31</v>
      </c>
      <c r="C33" s="66" t="str">
        <v/>
      </c>
      <c r="D33" s="66">
        <v>84322939.012332842</v>
      </c>
      <c r="E33" s="65">
        <v>0</v>
      </c>
      <c r="H33">
        <v>26</v>
      </c>
      <c r="I33" s="66">
        <f t="shared" si="1"/>
        <v>0</v>
      </c>
      <c r="J33" s="69">
        <v>0</v>
      </c>
      <c r="L33">
        <v>26</v>
      </c>
      <c r="M33" s="66">
        <f>800000000</f>
        <v>800000000</v>
      </c>
      <c r="N33" s="70">
        <v>109</v>
      </c>
      <c r="O33" s="65">
        <f t="shared" si="0"/>
        <v>1.09E-2</v>
      </c>
      <c r="P33" s="65">
        <f t="shared" si="2"/>
        <v>0.94099999999999995</v>
      </c>
      <c r="Q33">
        <v>26</v>
      </c>
      <c r="R33" s="68">
        <v>1.9</v>
      </c>
      <c r="S33" s="69">
        <v>0</v>
      </c>
    </row>
    <row r="34" spans="2:19" x14ac:dyDescent="0.25">
      <c r="B34">
        <v>32</v>
      </c>
      <c r="C34" s="66" t="str">
        <v/>
      </c>
      <c r="D34" s="66">
        <v>148912142.22365078</v>
      </c>
      <c r="E34" s="65">
        <v>0.31265764832496645</v>
      </c>
      <c r="H34">
        <v>27</v>
      </c>
      <c r="I34" s="66">
        <f t="shared" si="1"/>
        <v>0</v>
      </c>
      <c r="J34" s="69">
        <v>0</v>
      </c>
      <c r="L34">
        <v>27</v>
      </c>
      <c r="M34" s="66">
        <f>900000000</f>
        <v>900000000</v>
      </c>
      <c r="N34" s="70">
        <v>64</v>
      </c>
      <c r="O34" s="65">
        <f t="shared" si="0"/>
        <v>6.4000000000000003E-3</v>
      </c>
      <c r="P34" s="65">
        <f t="shared" si="2"/>
        <v>0.94739999999999991</v>
      </c>
      <c r="Q34">
        <v>27</v>
      </c>
      <c r="R34" s="68">
        <v>2</v>
      </c>
      <c r="S34" s="69">
        <v>0</v>
      </c>
    </row>
    <row r="35" spans="2:19" x14ac:dyDescent="0.25">
      <c r="B35">
        <v>33</v>
      </c>
      <c r="C35" s="66" t="str">
        <v/>
      </c>
      <c r="D35" s="66">
        <v>100407193.11726634</v>
      </c>
      <c r="E35" s="65">
        <v>0</v>
      </c>
      <c r="H35">
        <v>28</v>
      </c>
      <c r="I35" s="66">
        <f t="shared" si="1"/>
        <v>0</v>
      </c>
      <c r="J35" s="69">
        <v>0</v>
      </c>
      <c r="L35">
        <v>28</v>
      </c>
      <c r="M35" s="66">
        <f>1000000000</f>
        <v>1000000000</v>
      </c>
      <c r="N35" s="70">
        <v>62</v>
      </c>
      <c r="O35" s="65">
        <f t="shared" si="0"/>
        <v>6.1999999999999998E-3</v>
      </c>
      <c r="P35" s="65">
        <f t="shared" si="2"/>
        <v>0.95359999999999989</v>
      </c>
      <c r="Q35">
        <v>28</v>
      </c>
      <c r="R35" s="68">
        <v>2.1</v>
      </c>
      <c r="S35" s="69">
        <v>0</v>
      </c>
    </row>
    <row r="36" spans="2:19" x14ac:dyDescent="0.25">
      <c r="B36">
        <v>34</v>
      </c>
      <c r="C36" s="66" t="str">
        <v/>
      </c>
      <c r="D36" s="66">
        <v>286940729.62556893</v>
      </c>
      <c r="E36" s="65">
        <v>0</v>
      </c>
      <c r="H36">
        <v>29</v>
      </c>
      <c r="I36" s="66">
        <f t="shared" si="1"/>
        <v>0</v>
      </c>
      <c r="J36" s="69">
        <v>0</v>
      </c>
      <c r="L36">
        <v>29</v>
      </c>
      <c r="M36" s="66">
        <f>2000000000</f>
        <v>2000000000</v>
      </c>
      <c r="N36" s="70">
        <v>269</v>
      </c>
      <c r="O36" s="65">
        <f t="shared" si="0"/>
        <v>2.69E-2</v>
      </c>
      <c r="P36" s="65">
        <f t="shared" si="2"/>
        <v>0.98049999999999993</v>
      </c>
      <c r="Q36">
        <v>29</v>
      </c>
      <c r="R36" s="68">
        <v>2.2000000000000002</v>
      </c>
      <c r="S36" s="69">
        <v>0</v>
      </c>
    </row>
    <row r="37" spans="2:19" x14ac:dyDescent="0.25">
      <c r="B37">
        <v>35</v>
      </c>
      <c r="C37" s="66" t="str">
        <v/>
      </c>
      <c r="D37" s="66">
        <v>112169797.32305054</v>
      </c>
      <c r="E37" s="65">
        <v>0</v>
      </c>
      <c r="H37">
        <v>30</v>
      </c>
      <c r="I37" s="66">
        <f t="shared" si="1"/>
        <v>0</v>
      </c>
      <c r="J37" s="69">
        <v>0</v>
      </c>
      <c r="L37">
        <v>30</v>
      </c>
      <c r="M37" s="66">
        <f>3000000000</f>
        <v>3000000000</v>
      </c>
      <c r="N37" s="70">
        <v>76</v>
      </c>
      <c r="O37" s="65">
        <f t="shared" si="0"/>
        <v>7.6E-3</v>
      </c>
      <c r="P37" s="65">
        <f t="shared" si="2"/>
        <v>0.98809999999999998</v>
      </c>
      <c r="Q37">
        <v>30</v>
      </c>
      <c r="R37" s="68">
        <v>2.2999999999999998</v>
      </c>
      <c r="S37" s="69">
        <v>0</v>
      </c>
    </row>
    <row r="38" spans="2:19" x14ac:dyDescent="0.25">
      <c r="B38">
        <v>36</v>
      </c>
      <c r="C38" s="66" t="str">
        <v/>
      </c>
      <c r="D38" s="66">
        <v>123453668.23128706</v>
      </c>
      <c r="E38" s="65">
        <v>0</v>
      </c>
      <c r="H38">
        <v>31</v>
      </c>
      <c r="I38" s="66">
        <f t="shared" si="1"/>
        <v>0</v>
      </c>
      <c r="J38" s="69">
        <v>0</v>
      </c>
      <c r="L38">
        <v>31</v>
      </c>
      <c r="M38" s="66">
        <f>4000000000</f>
        <v>4000000000</v>
      </c>
      <c r="N38" s="70">
        <v>38</v>
      </c>
      <c r="O38" s="65">
        <f t="shared" si="0"/>
        <v>3.8E-3</v>
      </c>
      <c r="P38" s="65">
        <f t="shared" si="2"/>
        <v>0.9919</v>
      </c>
      <c r="Q38">
        <v>31</v>
      </c>
      <c r="R38" s="68">
        <v>2.4</v>
      </c>
      <c r="S38" s="69">
        <v>2</v>
      </c>
    </row>
    <row r="39" spans="2:19" x14ac:dyDescent="0.25">
      <c r="B39">
        <v>37</v>
      </c>
      <c r="C39" s="66" t="str">
        <v/>
      </c>
      <c r="D39" s="66">
        <v>119636541.84581953</v>
      </c>
      <c r="E39" s="65">
        <v>0.44311737418174735</v>
      </c>
      <c r="H39">
        <v>32</v>
      </c>
      <c r="I39" s="66">
        <f t="shared" si="1"/>
        <v>0</v>
      </c>
      <c r="J39" s="69">
        <v>0</v>
      </c>
      <c r="L39">
        <v>32</v>
      </c>
      <c r="M39" s="66">
        <f>5000000000</f>
        <v>5000000000</v>
      </c>
      <c r="N39" s="70">
        <v>18</v>
      </c>
      <c r="O39" s="65">
        <f t="shared" si="0"/>
        <v>1.8E-3</v>
      </c>
      <c r="P39" s="65">
        <f t="shared" si="2"/>
        <v>0.99370000000000003</v>
      </c>
      <c r="Q39">
        <v>32</v>
      </c>
      <c r="R39" s="68">
        <v>2.5</v>
      </c>
      <c r="S39" s="69">
        <v>1</v>
      </c>
    </row>
    <row r="40" spans="2:19" x14ac:dyDescent="0.25">
      <c r="B40">
        <v>38</v>
      </c>
      <c r="C40" s="66" t="str">
        <v/>
      </c>
      <c r="D40" s="66">
        <v>154868276.79922929</v>
      </c>
      <c r="E40" s="65">
        <v>0</v>
      </c>
      <c r="H40">
        <v>33</v>
      </c>
      <c r="I40" s="66">
        <f t="shared" si="1"/>
        <v>0</v>
      </c>
      <c r="J40" s="69">
        <v>0</v>
      </c>
      <c r="L40">
        <v>33</v>
      </c>
      <c r="M40" s="66">
        <f>6000000000</f>
        <v>6000000000</v>
      </c>
      <c r="N40" s="70">
        <v>7</v>
      </c>
      <c r="O40" s="65">
        <f t="shared" si="0"/>
        <v>6.9999999999999999E-4</v>
      </c>
      <c r="P40" s="65">
        <f t="shared" si="2"/>
        <v>0.99440000000000006</v>
      </c>
      <c r="Q40">
        <v>33</v>
      </c>
      <c r="R40" s="68">
        <v>2.6</v>
      </c>
      <c r="S40" s="69">
        <v>0</v>
      </c>
    </row>
    <row r="41" spans="2:19" x14ac:dyDescent="0.25">
      <c r="B41">
        <v>39</v>
      </c>
      <c r="C41" s="66" t="str">
        <v/>
      </c>
      <c r="D41" s="66">
        <v>851580764.81299055</v>
      </c>
      <c r="E41" s="65">
        <v>0</v>
      </c>
      <c r="H41">
        <v>34</v>
      </c>
      <c r="I41" s="66">
        <f t="shared" si="1"/>
        <v>0</v>
      </c>
      <c r="J41" s="69">
        <v>0</v>
      </c>
      <c r="L41">
        <v>34</v>
      </c>
      <c r="M41" s="66">
        <f>7000000000</f>
        <v>7000000000</v>
      </c>
      <c r="N41" s="70">
        <v>8</v>
      </c>
      <c r="O41" s="65">
        <f t="shared" si="0"/>
        <v>8.0000000000000004E-4</v>
      </c>
      <c r="P41" s="65">
        <f t="shared" si="2"/>
        <v>0.99520000000000008</v>
      </c>
      <c r="Q41">
        <v>34</v>
      </c>
      <c r="R41" s="68">
        <v>2.7</v>
      </c>
      <c r="S41" s="69">
        <v>1</v>
      </c>
    </row>
    <row r="42" spans="2:19" x14ac:dyDescent="0.25">
      <c r="B42">
        <v>40</v>
      </c>
      <c r="C42" s="66" t="str">
        <v/>
      </c>
      <c r="D42" s="66">
        <v>110912118.66782193</v>
      </c>
      <c r="E42" s="65">
        <v>0</v>
      </c>
      <c r="H42">
        <v>35</v>
      </c>
      <c r="I42" s="66">
        <f t="shared" si="1"/>
        <v>0</v>
      </c>
      <c r="J42" s="69">
        <v>0</v>
      </c>
      <c r="L42">
        <v>35</v>
      </c>
      <c r="M42" s="66">
        <f>8000000000</f>
        <v>8000000000</v>
      </c>
      <c r="N42" s="70">
        <v>1</v>
      </c>
      <c r="O42" s="65">
        <f t="shared" si="0"/>
        <v>1E-4</v>
      </c>
      <c r="P42" s="65">
        <f t="shared" si="2"/>
        <v>0.99530000000000007</v>
      </c>
      <c r="Q42">
        <v>35</v>
      </c>
      <c r="R42" s="68">
        <v>2.8</v>
      </c>
      <c r="S42" s="69">
        <v>0</v>
      </c>
    </row>
    <row r="43" spans="2:19" x14ac:dyDescent="0.25">
      <c r="B43">
        <v>41</v>
      </c>
      <c r="C43" s="66" t="str">
        <v/>
      </c>
      <c r="D43" s="66">
        <v>94410399.029804736</v>
      </c>
      <c r="E43" s="65">
        <v>0</v>
      </c>
      <c r="H43">
        <v>36</v>
      </c>
      <c r="I43" s="66">
        <f t="shared" si="1"/>
        <v>0</v>
      </c>
      <c r="J43" s="69">
        <v>0</v>
      </c>
      <c r="L43">
        <v>36</v>
      </c>
      <c r="M43" s="66">
        <f>9000000000</f>
        <v>9000000000</v>
      </c>
      <c r="N43" s="70">
        <v>9</v>
      </c>
      <c r="O43" s="65">
        <f t="shared" si="0"/>
        <v>8.9999999999999998E-4</v>
      </c>
      <c r="P43" s="65">
        <f t="shared" si="2"/>
        <v>0.99620000000000009</v>
      </c>
      <c r="Q43">
        <v>36</v>
      </c>
      <c r="R43" s="68">
        <v>2.9</v>
      </c>
      <c r="S43" s="69">
        <v>0</v>
      </c>
    </row>
    <row r="44" spans="2:19" x14ac:dyDescent="0.25">
      <c r="B44">
        <v>42</v>
      </c>
      <c r="C44" s="66" t="str">
        <v/>
      </c>
      <c r="D44" s="66">
        <v>88859374.477527767</v>
      </c>
      <c r="E44" s="65">
        <v>0</v>
      </c>
      <c r="H44">
        <v>37</v>
      </c>
      <c r="I44" s="66">
        <f t="shared" si="1"/>
        <v>0</v>
      </c>
      <c r="J44" s="69">
        <v>0</v>
      </c>
      <c r="L44">
        <v>37</v>
      </c>
      <c r="M44" s="66">
        <f>10000000000</f>
        <v>10000000000</v>
      </c>
      <c r="N44" s="70">
        <v>9</v>
      </c>
      <c r="O44" s="65">
        <f t="shared" si="0"/>
        <v>8.9999999999999998E-4</v>
      </c>
      <c r="P44" s="65">
        <f t="shared" si="2"/>
        <v>0.9971000000000001</v>
      </c>
      <c r="Q44">
        <v>37</v>
      </c>
      <c r="R44" s="68">
        <v>3</v>
      </c>
      <c r="S44" s="69">
        <v>1</v>
      </c>
    </row>
    <row r="45" spans="2:19" x14ac:dyDescent="0.25">
      <c r="B45">
        <v>43</v>
      </c>
      <c r="C45" s="66" t="str">
        <v/>
      </c>
      <c r="D45" s="66">
        <v>414528776.37637669</v>
      </c>
      <c r="E45" s="65">
        <v>0</v>
      </c>
      <c r="H45">
        <v>38</v>
      </c>
      <c r="I45" s="66">
        <f t="shared" si="1"/>
        <v>0</v>
      </c>
      <c r="J45" s="69">
        <v>0</v>
      </c>
      <c r="L45">
        <v>38</v>
      </c>
      <c r="M45" s="66">
        <f>15000000000</f>
        <v>15000000000</v>
      </c>
      <c r="N45" s="70">
        <v>11</v>
      </c>
      <c r="O45" s="65">
        <f t="shared" si="0"/>
        <v>1.1000000000000001E-3</v>
      </c>
      <c r="P45" s="65">
        <f t="shared" si="2"/>
        <v>0.99820000000000009</v>
      </c>
      <c r="Q45">
        <v>38</v>
      </c>
      <c r="R45" s="68">
        <v>3.1</v>
      </c>
      <c r="S45" s="69">
        <v>1</v>
      </c>
    </row>
    <row r="46" spans="2:19" x14ac:dyDescent="0.25">
      <c r="B46">
        <v>44</v>
      </c>
      <c r="C46" s="66" t="str">
        <v/>
      </c>
      <c r="D46" s="66">
        <v>210804941.40224549</v>
      </c>
      <c r="E46" s="65">
        <v>0.38311154246330259</v>
      </c>
      <c r="H46">
        <v>39</v>
      </c>
      <c r="I46" s="66">
        <f t="shared" si="1"/>
        <v>0</v>
      </c>
      <c r="J46" s="69">
        <v>0</v>
      </c>
      <c r="L46">
        <v>39</v>
      </c>
      <c r="M46" s="66">
        <f>20000000000</f>
        <v>20000000000</v>
      </c>
      <c r="N46" s="70">
        <v>4</v>
      </c>
      <c r="O46" s="65">
        <f t="shared" si="0"/>
        <v>4.0000000000000002E-4</v>
      </c>
      <c r="P46" s="65">
        <f t="shared" si="2"/>
        <v>0.99860000000000004</v>
      </c>
      <c r="Q46">
        <v>39</v>
      </c>
      <c r="R46" s="68">
        <v>3.2</v>
      </c>
      <c r="S46" s="69">
        <v>0</v>
      </c>
    </row>
    <row r="47" spans="2:19" x14ac:dyDescent="0.25">
      <c r="B47">
        <v>45</v>
      </c>
      <c r="C47" s="66" t="str">
        <v/>
      </c>
      <c r="D47" s="66">
        <v>137714940.69597429</v>
      </c>
      <c r="E47" s="65">
        <v>0</v>
      </c>
      <c r="H47">
        <v>40</v>
      </c>
      <c r="I47" s="66">
        <f t="shared" si="1"/>
        <v>0</v>
      </c>
      <c r="J47" s="69">
        <v>0</v>
      </c>
      <c r="L47">
        <v>40</v>
      </c>
      <c r="M47" s="66">
        <f>30000000000</f>
        <v>30000000000</v>
      </c>
      <c r="N47" s="70">
        <v>4</v>
      </c>
      <c r="O47" s="65">
        <f t="shared" si="0"/>
        <v>4.0000000000000002E-4</v>
      </c>
      <c r="P47" s="65">
        <f t="shared" si="2"/>
        <v>0.999</v>
      </c>
      <c r="Q47">
        <v>40</v>
      </c>
      <c r="R47" s="68">
        <v>3.3</v>
      </c>
      <c r="S47" s="69">
        <v>0</v>
      </c>
    </row>
    <row r="48" spans="2:19" x14ac:dyDescent="0.25">
      <c r="B48">
        <v>46</v>
      </c>
      <c r="C48" s="66" t="str">
        <v/>
      </c>
      <c r="D48" s="66">
        <v>217106061.69522163</v>
      </c>
      <c r="E48" s="65">
        <v>0</v>
      </c>
    </row>
    <row r="49" spans="2:5" x14ac:dyDescent="0.25">
      <c r="B49">
        <v>47</v>
      </c>
      <c r="C49" s="66" t="str">
        <v/>
      </c>
      <c r="D49" s="66">
        <v>186592282.33373439</v>
      </c>
      <c r="E49" s="65">
        <v>0</v>
      </c>
    </row>
    <row r="50" spans="2:5" x14ac:dyDescent="0.25">
      <c r="B50">
        <v>48</v>
      </c>
      <c r="C50" s="66" t="str">
        <v/>
      </c>
      <c r="D50" s="66">
        <v>167989356.28877494</v>
      </c>
      <c r="E50" s="65">
        <v>0</v>
      </c>
    </row>
    <row r="51" spans="2:5" x14ac:dyDescent="0.25">
      <c r="B51">
        <v>49</v>
      </c>
      <c r="C51" s="66" t="str">
        <v/>
      </c>
      <c r="D51" s="66">
        <v>206122004.76384807</v>
      </c>
      <c r="E51" s="65">
        <v>0</v>
      </c>
    </row>
    <row r="52" spans="2:5" x14ac:dyDescent="0.25">
      <c r="B52">
        <v>50</v>
      </c>
      <c r="C52" s="66" t="str">
        <v/>
      </c>
      <c r="D52" s="66">
        <v>128368554.67635795</v>
      </c>
      <c r="E52" s="65">
        <v>0</v>
      </c>
    </row>
    <row r="53" spans="2:5" x14ac:dyDescent="0.25">
      <c r="B53">
        <v>51</v>
      </c>
      <c r="C53" s="66" t="str">
        <v/>
      </c>
      <c r="D53" s="66">
        <v>75754228.981499121</v>
      </c>
      <c r="E53" s="65">
        <v>0</v>
      </c>
    </row>
    <row r="54" spans="2:5" x14ac:dyDescent="0.25">
      <c r="B54">
        <v>52</v>
      </c>
      <c r="C54" s="66" t="str">
        <v/>
      </c>
      <c r="D54" s="66">
        <v>105016631.13971509</v>
      </c>
      <c r="E54" s="65">
        <v>0</v>
      </c>
    </row>
    <row r="55" spans="2:5" x14ac:dyDescent="0.25">
      <c r="B55">
        <v>53</v>
      </c>
      <c r="C55" s="66" t="str">
        <v/>
      </c>
      <c r="D55" s="66">
        <v>88439011.694775343</v>
      </c>
      <c r="E55" s="65">
        <v>0.20647720694541935</v>
      </c>
    </row>
    <row r="56" spans="2:5" x14ac:dyDescent="0.25">
      <c r="B56">
        <v>54</v>
      </c>
      <c r="C56" s="66" t="str">
        <v/>
      </c>
      <c r="D56" s="66">
        <v>79574631.223108426</v>
      </c>
      <c r="E56" s="65">
        <v>0</v>
      </c>
    </row>
    <row r="57" spans="2:5" x14ac:dyDescent="0.25">
      <c r="B57">
        <v>55</v>
      </c>
      <c r="C57" s="66" t="str">
        <v/>
      </c>
      <c r="D57" s="66">
        <v>134179077.59303257</v>
      </c>
      <c r="E57" s="65">
        <v>0</v>
      </c>
    </row>
    <row r="58" spans="2:5" x14ac:dyDescent="0.25">
      <c r="B58">
        <v>56</v>
      </c>
      <c r="C58" s="66" t="str">
        <v/>
      </c>
      <c r="D58" s="66">
        <v>112771027.40080029</v>
      </c>
      <c r="E58" s="65">
        <v>0</v>
      </c>
    </row>
    <row r="59" spans="2:5" x14ac:dyDescent="0.25">
      <c r="B59">
        <v>57</v>
      </c>
      <c r="C59" s="66" t="str">
        <v/>
      </c>
      <c r="D59" s="66">
        <v>85420604.625053763</v>
      </c>
      <c r="E59" s="65">
        <v>0.24330460429191586</v>
      </c>
    </row>
    <row r="60" spans="2:5" x14ac:dyDescent="0.25">
      <c r="B60">
        <v>58</v>
      </c>
      <c r="C60" s="66" t="str">
        <v/>
      </c>
      <c r="D60" s="66">
        <v>92494248.73254405</v>
      </c>
      <c r="E60" s="65">
        <v>0</v>
      </c>
    </row>
    <row r="61" spans="2:5" x14ac:dyDescent="0.25">
      <c r="B61">
        <v>59</v>
      </c>
      <c r="C61" s="66" t="str">
        <v/>
      </c>
      <c r="D61" s="66">
        <v>156180054.21907109</v>
      </c>
      <c r="E61" s="65">
        <v>0</v>
      </c>
    </row>
    <row r="62" spans="2:5" x14ac:dyDescent="0.25">
      <c r="B62">
        <v>60</v>
      </c>
      <c r="C62" s="66" t="str">
        <v/>
      </c>
      <c r="D62" s="66">
        <v>75170373.753105745</v>
      </c>
      <c r="E62" s="65">
        <v>0</v>
      </c>
    </row>
    <row r="63" spans="2:5" x14ac:dyDescent="0.25">
      <c r="B63">
        <v>61</v>
      </c>
      <c r="C63" s="66" t="str">
        <v/>
      </c>
      <c r="D63" s="66">
        <v>159583084.89406618</v>
      </c>
      <c r="E63" s="65">
        <v>0</v>
      </c>
    </row>
    <row r="64" spans="2:5" x14ac:dyDescent="0.25">
      <c r="B64">
        <v>62</v>
      </c>
      <c r="C64" s="66" t="str">
        <v/>
      </c>
      <c r="D64" s="66">
        <v>103551463.31477179</v>
      </c>
      <c r="E64" s="65">
        <v>0</v>
      </c>
    </row>
    <row r="65" spans="2:5" x14ac:dyDescent="0.25">
      <c r="B65">
        <v>63</v>
      </c>
      <c r="C65" s="66" t="str">
        <v/>
      </c>
      <c r="D65" s="66">
        <v>101296013.8500879</v>
      </c>
      <c r="E65" s="65">
        <v>0</v>
      </c>
    </row>
    <row r="66" spans="2:5" x14ac:dyDescent="0.25">
      <c r="B66">
        <v>64</v>
      </c>
      <c r="C66" s="66" t="str">
        <v/>
      </c>
      <c r="D66" s="66">
        <v>89793526.10370706</v>
      </c>
      <c r="E66" s="65">
        <v>0</v>
      </c>
    </row>
    <row r="67" spans="2:5" x14ac:dyDescent="0.25">
      <c r="B67">
        <v>65</v>
      </c>
      <c r="C67" s="66" t="str">
        <v/>
      </c>
      <c r="D67" s="66">
        <v>310183789.8154434</v>
      </c>
      <c r="E67" s="65">
        <v>0.49369892477989197</v>
      </c>
    </row>
    <row r="68" spans="2:5" x14ac:dyDescent="0.25">
      <c r="B68">
        <v>66</v>
      </c>
      <c r="C68" s="66" t="str">
        <v/>
      </c>
      <c r="D68" s="66">
        <v>436591213.30266887</v>
      </c>
      <c r="E68" s="65">
        <v>0</v>
      </c>
    </row>
    <row r="69" spans="2:5" x14ac:dyDescent="0.25">
      <c r="B69">
        <v>67</v>
      </c>
      <c r="C69" s="66" t="str">
        <v/>
      </c>
      <c r="D69" s="66">
        <v>1067586290.4991658</v>
      </c>
      <c r="E69" s="65">
        <v>0</v>
      </c>
    </row>
    <row r="70" spans="2:5" x14ac:dyDescent="0.25">
      <c r="B70">
        <v>68</v>
      </c>
      <c r="C70" s="66" t="str">
        <v/>
      </c>
      <c r="D70" s="66">
        <v>134587946.22522095</v>
      </c>
      <c r="E70" s="65">
        <v>0.31749874949455259</v>
      </c>
    </row>
    <row r="71" spans="2:5" x14ac:dyDescent="0.25">
      <c r="B71">
        <v>69</v>
      </c>
      <c r="C71" s="66" t="str">
        <v/>
      </c>
      <c r="D71" s="66">
        <v>155220855.91018042</v>
      </c>
      <c r="E71" s="65">
        <v>0</v>
      </c>
    </row>
    <row r="72" spans="2:5" x14ac:dyDescent="0.25">
      <c r="B72">
        <v>70</v>
      </c>
      <c r="C72" s="66" t="str">
        <v/>
      </c>
      <c r="D72" s="66">
        <v>152218771.75326726</v>
      </c>
      <c r="E72" s="65">
        <v>0.41008792519569415</v>
      </c>
    </row>
    <row r="73" spans="2:5" x14ac:dyDescent="0.25">
      <c r="B73">
        <v>71</v>
      </c>
      <c r="C73" s="66" t="str">
        <v/>
      </c>
      <c r="D73" s="66">
        <v>136959627.83432263</v>
      </c>
      <c r="E73" s="65">
        <v>0</v>
      </c>
    </row>
    <row r="74" spans="2:5" x14ac:dyDescent="0.25">
      <c r="B74">
        <v>72</v>
      </c>
      <c r="C74" s="66" t="str">
        <v/>
      </c>
      <c r="D74" s="66">
        <v>712351620.89209032</v>
      </c>
      <c r="E74" s="65">
        <v>0</v>
      </c>
    </row>
    <row r="75" spans="2:5" x14ac:dyDescent="0.25">
      <c r="B75">
        <v>73</v>
      </c>
      <c r="C75" s="66" t="str">
        <v/>
      </c>
      <c r="D75" s="66">
        <v>88688071.367030889</v>
      </c>
      <c r="E75" s="65">
        <v>0</v>
      </c>
    </row>
    <row r="76" spans="2:5" x14ac:dyDescent="0.25">
      <c r="B76">
        <v>74</v>
      </c>
      <c r="C76" s="66" t="str">
        <v/>
      </c>
      <c r="D76" s="66">
        <v>820404965.10809124</v>
      </c>
      <c r="E76" s="65">
        <v>1.1905247330665594</v>
      </c>
    </row>
    <row r="77" spans="2:5" x14ac:dyDescent="0.25">
      <c r="B77">
        <v>75</v>
      </c>
      <c r="C77" s="66" t="str">
        <v/>
      </c>
      <c r="D77" s="66">
        <v>86915178.79529956</v>
      </c>
      <c r="E77" s="65">
        <v>0</v>
      </c>
    </row>
    <row r="78" spans="2:5" x14ac:dyDescent="0.25">
      <c r="B78">
        <v>76</v>
      </c>
      <c r="C78" s="66" t="str">
        <v/>
      </c>
      <c r="D78" s="66">
        <v>142678297.03991249</v>
      </c>
      <c r="E78" s="65">
        <v>0.28426069617271432</v>
      </c>
    </row>
    <row r="79" spans="2:5" x14ac:dyDescent="0.25">
      <c r="B79">
        <v>77</v>
      </c>
      <c r="C79" s="66" t="str">
        <v/>
      </c>
      <c r="D79" s="66">
        <v>312220212.15532202</v>
      </c>
      <c r="E79" s="65">
        <v>0</v>
      </c>
    </row>
    <row r="80" spans="2:5" x14ac:dyDescent="0.25">
      <c r="B80">
        <v>78</v>
      </c>
      <c r="C80" s="66" t="str">
        <v/>
      </c>
      <c r="D80" s="66">
        <v>135757659.19492334</v>
      </c>
      <c r="E80" s="65">
        <v>0</v>
      </c>
    </row>
    <row r="81" spans="2:5" x14ac:dyDescent="0.25">
      <c r="B81">
        <v>79</v>
      </c>
      <c r="C81" s="66" t="str">
        <v/>
      </c>
      <c r="D81" s="66">
        <v>86332599.819773167</v>
      </c>
      <c r="E81" s="65">
        <v>0.29476043581962597</v>
      </c>
    </row>
    <row r="82" spans="2:5" x14ac:dyDescent="0.25">
      <c r="B82">
        <v>80</v>
      </c>
      <c r="C82" s="66" t="str">
        <v/>
      </c>
      <c r="D82" s="66">
        <v>152731909.48121333</v>
      </c>
      <c r="E82" s="65">
        <v>0</v>
      </c>
    </row>
    <row r="83" spans="2:5" x14ac:dyDescent="0.25">
      <c r="B83">
        <v>81</v>
      </c>
      <c r="C83" s="66" t="str">
        <v/>
      </c>
      <c r="D83" s="66">
        <v>629697281.29556024</v>
      </c>
      <c r="E83" s="65">
        <v>0</v>
      </c>
    </row>
    <row r="84" spans="2:5" x14ac:dyDescent="0.25">
      <c r="B84">
        <v>82</v>
      </c>
      <c r="C84" s="66" t="str">
        <v/>
      </c>
      <c r="D84" s="66">
        <v>195366336.96790531</v>
      </c>
      <c r="E84" s="65">
        <v>0</v>
      </c>
    </row>
    <row r="85" spans="2:5" x14ac:dyDescent="0.25">
      <c r="B85">
        <v>83</v>
      </c>
      <c r="C85" s="66" t="str">
        <v/>
      </c>
      <c r="D85" s="66">
        <v>201567702.52320787</v>
      </c>
      <c r="E85" s="65">
        <v>0.62024078965187079</v>
      </c>
    </row>
    <row r="86" spans="2:5" x14ac:dyDescent="0.25">
      <c r="B86">
        <v>84</v>
      </c>
      <c r="C86" s="66" t="str">
        <v/>
      </c>
      <c r="D86" s="66">
        <v>77990531.078103453</v>
      </c>
      <c r="E86" s="65">
        <v>0.2445174157619476</v>
      </c>
    </row>
    <row r="87" spans="2:5" x14ac:dyDescent="0.25">
      <c r="B87">
        <v>85</v>
      </c>
      <c r="C87" s="66" t="str">
        <v/>
      </c>
      <c r="D87" s="66">
        <v>248568446.6398496</v>
      </c>
      <c r="E87" s="65">
        <v>0</v>
      </c>
    </row>
    <row r="88" spans="2:5" x14ac:dyDescent="0.25">
      <c r="B88">
        <v>86</v>
      </c>
      <c r="C88" s="66" t="str">
        <v/>
      </c>
      <c r="D88" s="66">
        <v>2695046129.1845465</v>
      </c>
      <c r="E88" s="65">
        <v>0</v>
      </c>
    </row>
    <row r="89" spans="2:5" x14ac:dyDescent="0.25">
      <c r="B89">
        <v>87</v>
      </c>
      <c r="C89" s="66" t="str">
        <v/>
      </c>
      <c r="D89" s="66">
        <v>75986480.744579256</v>
      </c>
      <c r="E89" s="65">
        <v>0</v>
      </c>
    </row>
    <row r="90" spans="2:5" x14ac:dyDescent="0.25">
      <c r="B90">
        <v>88</v>
      </c>
      <c r="C90" s="66" t="str">
        <v/>
      </c>
      <c r="D90" s="66">
        <v>136865773.15478688</v>
      </c>
      <c r="E90" s="65">
        <v>0</v>
      </c>
    </row>
    <row r="91" spans="2:5" x14ac:dyDescent="0.25">
      <c r="B91">
        <v>89</v>
      </c>
      <c r="C91" s="66" t="str">
        <v/>
      </c>
      <c r="D91" s="66">
        <v>158929132.52310956</v>
      </c>
      <c r="E91" s="65">
        <v>0</v>
      </c>
    </row>
    <row r="92" spans="2:5" x14ac:dyDescent="0.25">
      <c r="B92">
        <v>90</v>
      </c>
      <c r="C92" s="66" t="str">
        <v/>
      </c>
      <c r="D92" s="66">
        <v>1096186759.3782737</v>
      </c>
      <c r="E92" s="65">
        <v>1.3175756096839908</v>
      </c>
    </row>
    <row r="93" spans="2:5" x14ac:dyDescent="0.25">
      <c r="B93">
        <v>91</v>
      </c>
      <c r="C93" s="66" t="str">
        <v/>
      </c>
      <c r="D93" s="66">
        <v>95494958.490088418</v>
      </c>
      <c r="E93" s="65">
        <v>0</v>
      </c>
    </row>
    <row r="94" spans="2:5" x14ac:dyDescent="0.25">
      <c r="B94">
        <v>92</v>
      </c>
      <c r="C94" s="66" t="str">
        <v/>
      </c>
      <c r="D94" s="66">
        <v>163361524.85014844</v>
      </c>
      <c r="E94" s="65">
        <v>0</v>
      </c>
    </row>
    <row r="95" spans="2:5" x14ac:dyDescent="0.25">
      <c r="B95">
        <v>93</v>
      </c>
      <c r="C95" s="66" t="str">
        <v/>
      </c>
      <c r="D95" s="66">
        <v>78872918.430147573</v>
      </c>
      <c r="E95" s="65">
        <v>0</v>
      </c>
    </row>
    <row r="96" spans="2:5" x14ac:dyDescent="0.25">
      <c r="B96">
        <v>94</v>
      </c>
      <c r="C96" s="66" t="str">
        <v/>
      </c>
      <c r="D96" s="66">
        <v>132415906.88347903</v>
      </c>
      <c r="E96" s="65">
        <v>0</v>
      </c>
    </row>
    <row r="97" spans="2:5" x14ac:dyDescent="0.25">
      <c r="B97">
        <v>95</v>
      </c>
      <c r="C97" s="66" t="str">
        <v/>
      </c>
      <c r="D97" s="66">
        <v>83835516.507853985</v>
      </c>
      <c r="E97" s="65">
        <v>0</v>
      </c>
    </row>
    <row r="98" spans="2:5" x14ac:dyDescent="0.25">
      <c r="B98">
        <v>96</v>
      </c>
      <c r="C98" s="66" t="str">
        <v/>
      </c>
      <c r="D98" s="66">
        <v>87855939.802926317</v>
      </c>
      <c r="E98" s="65">
        <v>0.25436150431632998</v>
      </c>
    </row>
    <row r="99" spans="2:5" x14ac:dyDescent="0.25">
      <c r="B99">
        <v>97</v>
      </c>
      <c r="C99" s="66" t="str">
        <v/>
      </c>
      <c r="D99" s="66">
        <v>177353618.83291805</v>
      </c>
      <c r="E99" s="65">
        <v>0</v>
      </c>
    </row>
    <row r="100" spans="2:5" x14ac:dyDescent="0.25">
      <c r="B100">
        <v>98</v>
      </c>
      <c r="C100" s="66" t="str">
        <v/>
      </c>
      <c r="D100" s="66">
        <v>177606733.75045228</v>
      </c>
      <c r="E100" s="65">
        <v>0</v>
      </c>
    </row>
    <row r="101" spans="2:5" x14ac:dyDescent="0.25">
      <c r="B101">
        <v>99</v>
      </c>
      <c r="C101" s="66" t="str">
        <v/>
      </c>
      <c r="D101" s="66">
        <v>84000748.160336852</v>
      </c>
      <c r="E101" s="65">
        <v>0</v>
      </c>
    </row>
    <row r="102" spans="2:5" x14ac:dyDescent="0.25">
      <c r="B102">
        <v>100</v>
      </c>
      <c r="C102" s="66" t="str">
        <v/>
      </c>
      <c r="D102" s="66">
        <v>219252730.09317809</v>
      </c>
      <c r="E102" s="65">
        <v>0</v>
      </c>
    </row>
    <row r="103" spans="2:5" x14ac:dyDescent="0.25">
      <c r="B103">
        <v>101</v>
      </c>
      <c r="C103" s="66" t="str">
        <v/>
      </c>
      <c r="D103" s="66">
        <v>122145844.33286481</v>
      </c>
      <c r="E103" s="65">
        <v>0</v>
      </c>
    </row>
    <row r="104" spans="2:5" x14ac:dyDescent="0.25">
      <c r="B104">
        <v>102</v>
      </c>
      <c r="C104" s="66" t="str">
        <v/>
      </c>
      <c r="D104" s="66">
        <v>124889429.55587646</v>
      </c>
      <c r="E104" s="65">
        <v>0.32361608147621157</v>
      </c>
    </row>
    <row r="105" spans="2:5" x14ac:dyDescent="0.25">
      <c r="B105">
        <v>103</v>
      </c>
      <c r="C105" s="66" t="str">
        <v/>
      </c>
      <c r="D105" s="66">
        <v>81632906.819734931</v>
      </c>
      <c r="E105" s="65">
        <v>0.27303099036216738</v>
      </c>
    </row>
    <row r="106" spans="2:5" x14ac:dyDescent="0.25">
      <c r="B106">
        <v>104</v>
      </c>
      <c r="C106" s="66" t="str">
        <v/>
      </c>
      <c r="D106" s="66">
        <v>183410428.34206197</v>
      </c>
      <c r="E106" s="65">
        <v>0.2675447285175323</v>
      </c>
    </row>
    <row r="107" spans="2:5" x14ac:dyDescent="0.25">
      <c r="B107">
        <v>105</v>
      </c>
      <c r="C107" s="66" t="str">
        <v/>
      </c>
      <c r="D107" s="66">
        <v>738109597.4853847</v>
      </c>
      <c r="E107" s="65">
        <v>0</v>
      </c>
    </row>
    <row r="108" spans="2:5" x14ac:dyDescent="0.25">
      <c r="B108">
        <v>106</v>
      </c>
      <c r="C108" s="66" t="str">
        <v/>
      </c>
      <c r="D108" s="66">
        <v>84900563.421158105</v>
      </c>
      <c r="E108" s="65">
        <v>0</v>
      </c>
    </row>
    <row r="109" spans="2:5" x14ac:dyDescent="0.25">
      <c r="B109">
        <v>107</v>
      </c>
      <c r="C109" s="66" t="str">
        <v/>
      </c>
      <c r="D109" s="66">
        <v>614774878.02178454</v>
      </c>
      <c r="E109" s="65">
        <v>0.55867810845375077</v>
      </c>
    </row>
    <row r="110" spans="2:5" x14ac:dyDescent="0.25">
      <c r="B110">
        <v>108</v>
      </c>
      <c r="C110" s="66" t="str">
        <v/>
      </c>
      <c r="D110" s="66">
        <v>1122152461.436233</v>
      </c>
      <c r="E110" s="65">
        <v>0</v>
      </c>
    </row>
    <row r="111" spans="2:5" x14ac:dyDescent="0.25">
      <c r="B111">
        <v>109</v>
      </c>
      <c r="C111" s="66" t="str">
        <v/>
      </c>
      <c r="D111" s="66">
        <v>82046294.484652787</v>
      </c>
      <c r="E111" s="65">
        <v>0.26230409741401672</v>
      </c>
    </row>
    <row r="112" spans="2:5" x14ac:dyDescent="0.25">
      <c r="B112">
        <v>110</v>
      </c>
      <c r="C112" s="66" t="str">
        <v/>
      </c>
      <c r="D112" s="66">
        <v>254579322.48711821</v>
      </c>
      <c r="E112" s="65">
        <v>0</v>
      </c>
    </row>
    <row r="113" spans="2:5" x14ac:dyDescent="0.25">
      <c r="B113">
        <v>111</v>
      </c>
      <c r="C113" s="66" t="str">
        <v/>
      </c>
      <c r="D113" s="66">
        <v>97979829.07724677</v>
      </c>
      <c r="E113" s="65">
        <v>0</v>
      </c>
    </row>
    <row r="114" spans="2:5" x14ac:dyDescent="0.25">
      <c r="B114">
        <v>112</v>
      </c>
      <c r="C114" s="66" t="str">
        <v/>
      </c>
      <c r="D114" s="66">
        <v>76615295.029205844</v>
      </c>
      <c r="E114" s="65">
        <v>0</v>
      </c>
    </row>
    <row r="115" spans="2:5" x14ac:dyDescent="0.25">
      <c r="B115">
        <v>113</v>
      </c>
      <c r="C115" s="66" t="str">
        <v/>
      </c>
      <c r="D115" s="66">
        <v>223357645.53684264</v>
      </c>
      <c r="E115" s="65">
        <v>0</v>
      </c>
    </row>
    <row r="116" spans="2:5" x14ac:dyDescent="0.25">
      <c r="B116">
        <v>114</v>
      </c>
      <c r="C116" s="66" t="str">
        <v/>
      </c>
      <c r="D116" s="66">
        <v>121182244.11926642</v>
      </c>
      <c r="E116" s="65">
        <v>0</v>
      </c>
    </row>
    <row r="117" spans="2:5" x14ac:dyDescent="0.25">
      <c r="B117">
        <v>115</v>
      </c>
      <c r="C117" s="66" t="str">
        <v/>
      </c>
      <c r="D117" s="66">
        <v>298607267.50595677</v>
      </c>
      <c r="E117" s="65">
        <v>0</v>
      </c>
    </row>
    <row r="118" spans="2:5" x14ac:dyDescent="0.25">
      <c r="B118">
        <v>116</v>
      </c>
      <c r="C118" s="66" t="str">
        <v/>
      </c>
      <c r="D118" s="66">
        <v>693252876.8175652</v>
      </c>
      <c r="E118" s="65">
        <v>0</v>
      </c>
    </row>
    <row r="119" spans="2:5" x14ac:dyDescent="0.25">
      <c r="B119">
        <v>117</v>
      </c>
      <c r="C119" s="66" t="str">
        <v/>
      </c>
      <c r="D119" s="66">
        <v>83375089.69572477</v>
      </c>
      <c r="E119" s="65">
        <v>0</v>
      </c>
    </row>
    <row r="120" spans="2:5" x14ac:dyDescent="0.25">
      <c r="B120">
        <v>118</v>
      </c>
      <c r="C120" s="66" t="str">
        <v/>
      </c>
      <c r="D120" s="66">
        <v>420543995.10152119</v>
      </c>
      <c r="E120" s="65">
        <v>0.62428867220878614</v>
      </c>
    </row>
    <row r="121" spans="2:5" x14ac:dyDescent="0.25">
      <c r="B121">
        <v>119</v>
      </c>
      <c r="C121" s="66" t="str">
        <v/>
      </c>
      <c r="D121" s="66">
        <v>275246628.03710747</v>
      </c>
      <c r="E121" s="65">
        <v>0</v>
      </c>
    </row>
    <row r="122" spans="2:5" x14ac:dyDescent="0.25">
      <c r="B122">
        <v>120</v>
      </c>
      <c r="C122" s="66" t="str">
        <v/>
      </c>
      <c r="D122" s="66">
        <v>928564712.33081198</v>
      </c>
      <c r="E122" s="65">
        <v>0</v>
      </c>
    </row>
    <row r="123" spans="2:5" x14ac:dyDescent="0.25">
      <c r="B123">
        <v>121</v>
      </c>
      <c r="C123" s="66" t="str">
        <v/>
      </c>
      <c r="D123" s="66">
        <v>75738546.625067398</v>
      </c>
      <c r="E123" s="65">
        <v>0</v>
      </c>
    </row>
    <row r="124" spans="2:5" x14ac:dyDescent="0.25">
      <c r="B124">
        <v>122</v>
      </c>
      <c r="C124" s="66" t="str">
        <v/>
      </c>
      <c r="D124" s="66">
        <v>156938350.28141055</v>
      </c>
      <c r="E124" s="65">
        <v>0.32212758660316476</v>
      </c>
    </row>
    <row r="125" spans="2:5" x14ac:dyDescent="0.25">
      <c r="B125">
        <v>123</v>
      </c>
      <c r="C125" s="66" t="str">
        <v/>
      </c>
      <c r="D125" s="66">
        <v>75326408.410397455</v>
      </c>
      <c r="E125" s="65">
        <v>0</v>
      </c>
    </row>
    <row r="126" spans="2:5" x14ac:dyDescent="0.25">
      <c r="B126">
        <v>124</v>
      </c>
      <c r="C126" s="66" t="str">
        <v/>
      </c>
      <c r="D126" s="66">
        <v>173779111.52284327</v>
      </c>
      <c r="E126" s="65">
        <v>0</v>
      </c>
    </row>
    <row r="127" spans="2:5" x14ac:dyDescent="0.25">
      <c r="B127">
        <v>125</v>
      </c>
      <c r="C127" s="66" t="str">
        <v/>
      </c>
      <c r="D127" s="66">
        <v>78084784.886451989</v>
      </c>
      <c r="E127" s="65">
        <v>0</v>
      </c>
    </row>
    <row r="128" spans="2:5" x14ac:dyDescent="0.25">
      <c r="B128">
        <v>126</v>
      </c>
      <c r="C128" s="66" t="str">
        <v/>
      </c>
      <c r="D128" s="66">
        <v>102372598.86580759</v>
      </c>
      <c r="E128" s="65">
        <v>0.28766407370567326</v>
      </c>
    </row>
    <row r="129" spans="2:5" x14ac:dyDescent="0.25">
      <c r="B129">
        <v>127</v>
      </c>
      <c r="C129" s="66" t="str">
        <v/>
      </c>
      <c r="D129" s="66">
        <v>236291178.52826613</v>
      </c>
      <c r="E129" s="65">
        <v>0.36505878567695615</v>
      </c>
    </row>
    <row r="130" spans="2:5" x14ac:dyDescent="0.25">
      <c r="B130">
        <v>128</v>
      </c>
      <c r="C130" s="66" t="str">
        <v/>
      </c>
      <c r="D130" s="66">
        <v>113401516.94300969</v>
      </c>
      <c r="E130" s="65">
        <v>0</v>
      </c>
    </row>
    <row r="131" spans="2:5" x14ac:dyDescent="0.25">
      <c r="B131">
        <v>129</v>
      </c>
      <c r="C131" s="66" t="str">
        <v/>
      </c>
      <c r="D131" s="66">
        <v>128775199.21605225</v>
      </c>
      <c r="E131" s="65">
        <v>0</v>
      </c>
    </row>
    <row r="132" spans="2:5" x14ac:dyDescent="0.25">
      <c r="B132">
        <v>130</v>
      </c>
      <c r="C132" s="66" t="str">
        <v/>
      </c>
      <c r="D132" s="66">
        <v>169949798.42450723</v>
      </c>
      <c r="E132" s="65">
        <v>0</v>
      </c>
    </row>
    <row r="133" spans="2:5" x14ac:dyDescent="0.25">
      <c r="B133">
        <v>131</v>
      </c>
      <c r="C133" s="66" t="str">
        <v/>
      </c>
      <c r="D133" s="66">
        <v>1230594748.8030455</v>
      </c>
      <c r="E133" s="65">
        <v>0.81070438623428354</v>
      </c>
    </row>
    <row r="134" spans="2:5" x14ac:dyDescent="0.25">
      <c r="B134">
        <v>132</v>
      </c>
      <c r="C134" s="66" t="str">
        <v/>
      </c>
      <c r="D134" s="66">
        <v>120243411.52033898</v>
      </c>
      <c r="E134" s="65">
        <v>0</v>
      </c>
    </row>
    <row r="135" spans="2:5" x14ac:dyDescent="0.25">
      <c r="B135">
        <v>133</v>
      </c>
      <c r="C135" s="66" t="str">
        <v/>
      </c>
      <c r="D135" s="66">
        <v>91505062.637671292</v>
      </c>
      <c r="E135" s="65">
        <v>0</v>
      </c>
    </row>
    <row r="136" spans="2:5" x14ac:dyDescent="0.25">
      <c r="B136">
        <v>134</v>
      </c>
      <c r="C136" s="66" t="str">
        <v/>
      </c>
      <c r="D136" s="66">
        <v>75070981.745481014</v>
      </c>
      <c r="E136" s="65">
        <v>0</v>
      </c>
    </row>
    <row r="137" spans="2:5" x14ac:dyDescent="0.25">
      <c r="B137">
        <v>135</v>
      </c>
      <c r="C137" s="66" t="str">
        <v/>
      </c>
      <c r="D137" s="66">
        <v>169045679.63643995</v>
      </c>
      <c r="E137" s="65">
        <v>0</v>
      </c>
    </row>
    <row r="138" spans="2:5" x14ac:dyDescent="0.25">
      <c r="B138">
        <v>136</v>
      </c>
      <c r="C138" s="66" t="str">
        <v/>
      </c>
      <c r="D138" s="66">
        <v>88034991.2282096</v>
      </c>
      <c r="E138" s="65">
        <v>0</v>
      </c>
    </row>
    <row r="139" spans="2:5" x14ac:dyDescent="0.25">
      <c r="B139">
        <v>137</v>
      </c>
      <c r="C139" s="66" t="str">
        <v/>
      </c>
      <c r="D139" s="66">
        <v>118906505.22790381</v>
      </c>
      <c r="E139" s="65">
        <v>0.30702726244926459</v>
      </c>
    </row>
    <row r="140" spans="2:5" x14ac:dyDescent="0.25">
      <c r="B140">
        <v>138</v>
      </c>
      <c r="C140" s="66" t="str">
        <v/>
      </c>
      <c r="D140" s="66">
        <v>97197441.169582978</v>
      </c>
      <c r="E140" s="65">
        <v>0</v>
      </c>
    </row>
    <row r="141" spans="2:5" x14ac:dyDescent="0.25">
      <c r="B141">
        <v>139</v>
      </c>
      <c r="C141" s="66" t="str">
        <v/>
      </c>
      <c r="D141" s="66">
        <v>78246136.818598703</v>
      </c>
      <c r="E141" s="65">
        <v>0</v>
      </c>
    </row>
    <row r="142" spans="2:5" x14ac:dyDescent="0.25">
      <c r="B142">
        <v>140</v>
      </c>
      <c r="C142" s="66" t="str">
        <v/>
      </c>
      <c r="D142" s="66">
        <v>670435890.60959351</v>
      </c>
      <c r="E142" s="65">
        <v>0</v>
      </c>
    </row>
    <row r="143" spans="2:5" x14ac:dyDescent="0.25">
      <c r="B143">
        <v>141</v>
      </c>
      <c r="C143" s="66" t="str">
        <v/>
      </c>
      <c r="D143" s="66">
        <v>249738117.56256673</v>
      </c>
      <c r="E143" s="65">
        <v>0</v>
      </c>
    </row>
    <row r="144" spans="2:5" x14ac:dyDescent="0.25">
      <c r="B144">
        <v>142</v>
      </c>
      <c r="C144" s="66" t="str">
        <v/>
      </c>
      <c r="D144" s="66">
        <v>120678736.27662654</v>
      </c>
      <c r="E144" s="65">
        <v>0.38752076029777538</v>
      </c>
    </row>
    <row r="145" spans="2:5" x14ac:dyDescent="0.25">
      <c r="B145">
        <v>143</v>
      </c>
      <c r="C145" s="66" t="str">
        <v/>
      </c>
      <c r="D145" s="66">
        <v>322957079.48000634</v>
      </c>
      <c r="E145" s="65">
        <v>0.72774993181228642</v>
      </c>
    </row>
    <row r="146" spans="2:5" x14ac:dyDescent="0.25">
      <c r="B146">
        <v>144</v>
      </c>
      <c r="C146" s="66" t="str">
        <v/>
      </c>
      <c r="D146" s="66">
        <v>154406661.29076973</v>
      </c>
      <c r="E146" s="65">
        <v>0.28873772025108346</v>
      </c>
    </row>
    <row r="147" spans="2:5" x14ac:dyDescent="0.25">
      <c r="B147">
        <v>145</v>
      </c>
      <c r="C147" s="66" t="str">
        <v/>
      </c>
      <c r="D147" s="66">
        <v>160658141.71079221</v>
      </c>
      <c r="E147" s="65">
        <v>0.29514108300209063</v>
      </c>
    </row>
    <row r="148" spans="2:5" x14ac:dyDescent="0.25">
      <c r="B148">
        <v>146</v>
      </c>
      <c r="C148" s="66" t="str">
        <v/>
      </c>
      <c r="D148" s="66">
        <v>163568815.80744839</v>
      </c>
      <c r="E148" s="65">
        <v>0</v>
      </c>
    </row>
    <row r="149" spans="2:5" x14ac:dyDescent="0.25">
      <c r="B149">
        <v>147</v>
      </c>
      <c r="C149" s="66" t="str">
        <v/>
      </c>
      <c r="D149" s="66">
        <v>109438176.9035919</v>
      </c>
      <c r="E149" s="65">
        <v>0</v>
      </c>
    </row>
    <row r="150" spans="2:5" x14ac:dyDescent="0.25">
      <c r="B150">
        <v>148</v>
      </c>
      <c r="C150" s="66" t="str">
        <v/>
      </c>
      <c r="D150" s="66">
        <v>84204766.388029546</v>
      </c>
      <c r="E150" s="65">
        <v>0</v>
      </c>
    </row>
    <row r="151" spans="2:5" x14ac:dyDescent="0.25">
      <c r="B151">
        <v>149</v>
      </c>
      <c r="C151" s="66" t="str">
        <v/>
      </c>
      <c r="D151" s="66">
        <v>114026373.75596651</v>
      </c>
      <c r="E151" s="65">
        <v>0</v>
      </c>
    </row>
    <row r="152" spans="2:5" x14ac:dyDescent="0.25">
      <c r="B152">
        <v>150</v>
      </c>
      <c r="C152" s="66" t="str">
        <v/>
      </c>
      <c r="D152" s="66">
        <v>85068195.651195228</v>
      </c>
      <c r="E152" s="65">
        <v>0</v>
      </c>
    </row>
    <row r="153" spans="2:5" x14ac:dyDescent="0.25">
      <c r="B153">
        <v>151</v>
      </c>
      <c r="C153" s="66" t="str">
        <v/>
      </c>
      <c r="D153" s="66">
        <v>164034800.02171639</v>
      </c>
      <c r="E153" s="65">
        <v>0.29904811978340151</v>
      </c>
    </row>
    <row r="154" spans="2:5" x14ac:dyDescent="0.25">
      <c r="B154">
        <v>152</v>
      </c>
      <c r="C154" s="66" t="str">
        <v/>
      </c>
      <c r="D154" s="66">
        <v>141896260.57697058</v>
      </c>
      <c r="E154" s="65">
        <v>0</v>
      </c>
    </row>
    <row r="155" spans="2:5" x14ac:dyDescent="0.25">
      <c r="B155">
        <v>153</v>
      </c>
      <c r="C155" s="66" t="str">
        <v/>
      </c>
      <c r="D155" s="66">
        <v>97477030.339186102</v>
      </c>
      <c r="E155" s="65">
        <v>0</v>
      </c>
    </row>
    <row r="156" spans="2:5" x14ac:dyDescent="0.25">
      <c r="B156">
        <v>154</v>
      </c>
      <c r="C156" s="66" t="str">
        <v/>
      </c>
      <c r="D156" s="66">
        <v>153973652.09202603</v>
      </c>
      <c r="E156" s="65">
        <v>0.28204670548439026</v>
      </c>
    </row>
    <row r="157" spans="2:5" x14ac:dyDescent="0.25">
      <c r="B157">
        <v>155</v>
      </c>
      <c r="C157" s="66" t="str">
        <v/>
      </c>
      <c r="D157" s="66">
        <v>86018641.12998642</v>
      </c>
      <c r="E157" s="65">
        <v>0</v>
      </c>
    </row>
    <row r="158" spans="2:5" x14ac:dyDescent="0.25">
      <c r="B158">
        <v>156</v>
      </c>
      <c r="C158" s="66" t="str">
        <v/>
      </c>
      <c r="D158" s="66">
        <v>673859949.33599985</v>
      </c>
      <c r="E158" s="65">
        <v>0.77533944845199598</v>
      </c>
    </row>
    <row r="159" spans="2:5" x14ac:dyDescent="0.25">
      <c r="B159">
        <v>157</v>
      </c>
      <c r="C159" s="66" t="str">
        <v/>
      </c>
      <c r="D159" s="66">
        <v>87493480.402933538</v>
      </c>
      <c r="E159" s="65">
        <v>0</v>
      </c>
    </row>
    <row r="160" spans="2:5" x14ac:dyDescent="0.25">
      <c r="B160">
        <v>158</v>
      </c>
      <c r="C160" s="66" t="str">
        <v/>
      </c>
      <c r="D160" s="66">
        <v>843481808.17751312</v>
      </c>
      <c r="E160" s="65">
        <v>0</v>
      </c>
    </row>
    <row r="161" spans="2:5" x14ac:dyDescent="0.25">
      <c r="B161">
        <v>159</v>
      </c>
      <c r="C161" s="66" t="str">
        <v/>
      </c>
      <c r="D161" s="66">
        <v>84265758.421874702</v>
      </c>
      <c r="E161" s="65">
        <v>0</v>
      </c>
    </row>
    <row r="162" spans="2:5" x14ac:dyDescent="0.25">
      <c r="B162">
        <v>160</v>
      </c>
      <c r="C162" s="66" t="str">
        <v/>
      </c>
      <c r="D162" s="66">
        <v>171023437.84521988</v>
      </c>
      <c r="E162" s="65">
        <v>0</v>
      </c>
    </row>
    <row r="163" spans="2:5" x14ac:dyDescent="0.25">
      <c r="B163">
        <v>161</v>
      </c>
      <c r="C163" s="66" t="str">
        <v/>
      </c>
      <c r="D163" s="66">
        <v>147644873.16690618</v>
      </c>
      <c r="E163" s="65">
        <v>0</v>
      </c>
    </row>
    <row r="164" spans="2:5" x14ac:dyDescent="0.25">
      <c r="B164">
        <v>162</v>
      </c>
      <c r="C164" s="66" t="str">
        <v/>
      </c>
      <c r="D164" s="66">
        <v>93223086.766083464</v>
      </c>
      <c r="E164" s="65">
        <v>0</v>
      </c>
    </row>
    <row r="165" spans="2:5" x14ac:dyDescent="0.25">
      <c r="B165">
        <v>163</v>
      </c>
      <c r="C165" s="66" t="str">
        <v/>
      </c>
      <c r="D165" s="66">
        <v>92051078.421643138</v>
      </c>
      <c r="E165" s="65">
        <v>0.3624618113040925</v>
      </c>
    </row>
    <row r="166" spans="2:5" x14ac:dyDescent="0.25">
      <c r="B166">
        <v>164</v>
      </c>
      <c r="C166" s="66" t="str">
        <v/>
      </c>
      <c r="D166" s="66">
        <v>144014018.01998571</v>
      </c>
      <c r="E166" s="65">
        <v>0</v>
      </c>
    </row>
    <row r="167" spans="2:5" x14ac:dyDescent="0.25">
      <c r="B167">
        <v>165</v>
      </c>
      <c r="C167" s="66" t="str">
        <v/>
      </c>
      <c r="D167" s="66">
        <v>503153955.00089979</v>
      </c>
      <c r="E167" s="65">
        <v>0.60313033461570764</v>
      </c>
    </row>
    <row r="168" spans="2:5" x14ac:dyDescent="0.25">
      <c r="B168">
        <v>166</v>
      </c>
      <c r="C168" s="66" t="str">
        <v/>
      </c>
      <c r="D168" s="66">
        <v>107809624.68531777</v>
      </c>
      <c r="E168" s="65">
        <v>0</v>
      </c>
    </row>
    <row r="169" spans="2:5" x14ac:dyDescent="0.25">
      <c r="B169">
        <v>167</v>
      </c>
      <c r="C169" s="66" t="str">
        <v/>
      </c>
      <c r="D169" s="66">
        <v>84756717.531817555</v>
      </c>
      <c r="E169" s="65">
        <v>0</v>
      </c>
    </row>
    <row r="170" spans="2:5" x14ac:dyDescent="0.25">
      <c r="B170">
        <v>168</v>
      </c>
      <c r="C170" s="66" t="str">
        <v/>
      </c>
      <c r="D170" s="66">
        <v>933268957.62303698</v>
      </c>
      <c r="E170" s="65">
        <v>0</v>
      </c>
    </row>
    <row r="171" spans="2:5" x14ac:dyDescent="0.25">
      <c r="B171">
        <v>169</v>
      </c>
      <c r="C171" s="66" t="str">
        <v/>
      </c>
      <c r="D171" s="66">
        <v>347338031.29598737</v>
      </c>
      <c r="E171" s="65">
        <v>0</v>
      </c>
    </row>
    <row r="172" spans="2:5" x14ac:dyDescent="0.25">
      <c r="B172">
        <v>170</v>
      </c>
      <c r="C172" s="66" t="str">
        <v/>
      </c>
      <c r="D172" s="66">
        <v>117810772.95757274</v>
      </c>
      <c r="E172" s="65">
        <v>0</v>
      </c>
    </row>
    <row r="173" spans="2:5" x14ac:dyDescent="0.25">
      <c r="B173">
        <v>171</v>
      </c>
      <c r="C173" s="66" t="str">
        <v/>
      </c>
      <c r="D173" s="66">
        <v>83197769.57089068</v>
      </c>
      <c r="E173" s="65">
        <v>0.22769250273704533</v>
      </c>
    </row>
    <row r="174" spans="2:5" x14ac:dyDescent="0.25">
      <c r="B174">
        <v>172</v>
      </c>
      <c r="C174" s="66" t="str">
        <v/>
      </c>
      <c r="D174" s="66">
        <v>330899009.16913396</v>
      </c>
      <c r="E174" s="65">
        <v>0</v>
      </c>
    </row>
    <row r="175" spans="2:5" x14ac:dyDescent="0.25">
      <c r="B175">
        <v>173</v>
      </c>
      <c r="C175" s="66" t="str">
        <v/>
      </c>
      <c r="D175" s="66">
        <v>76631928.011618957</v>
      </c>
      <c r="E175" s="65">
        <v>0</v>
      </c>
    </row>
    <row r="176" spans="2:5" x14ac:dyDescent="0.25">
      <c r="B176">
        <v>174</v>
      </c>
      <c r="C176" s="66" t="str">
        <v/>
      </c>
      <c r="D176" s="66">
        <v>153605394.78395653</v>
      </c>
      <c r="E176" s="65">
        <v>0</v>
      </c>
    </row>
    <row r="177" spans="2:5" x14ac:dyDescent="0.25">
      <c r="B177">
        <v>175</v>
      </c>
      <c r="C177" s="66" t="str">
        <v/>
      </c>
      <c r="D177" s="66">
        <v>256936951.90043846</v>
      </c>
      <c r="E177" s="65">
        <v>0.51730517745018012</v>
      </c>
    </row>
    <row r="178" spans="2:5" x14ac:dyDescent="0.25">
      <c r="B178">
        <v>176</v>
      </c>
      <c r="C178" s="66" t="str">
        <v/>
      </c>
      <c r="D178" s="66">
        <v>255499323.06673539</v>
      </c>
      <c r="E178" s="65">
        <v>0.38927963376045216</v>
      </c>
    </row>
    <row r="179" spans="2:5" x14ac:dyDescent="0.25">
      <c r="B179">
        <v>177</v>
      </c>
      <c r="C179" s="66" t="str">
        <v/>
      </c>
      <c r="D179" s="66">
        <v>143415978.81136426</v>
      </c>
      <c r="E179" s="65">
        <v>0</v>
      </c>
    </row>
    <row r="180" spans="2:5" x14ac:dyDescent="0.25">
      <c r="B180">
        <v>178</v>
      </c>
      <c r="C180" s="66" t="str">
        <v/>
      </c>
      <c r="D180" s="66">
        <v>136506158.38809457</v>
      </c>
      <c r="E180" s="65">
        <v>0.38425704836845409</v>
      </c>
    </row>
    <row r="181" spans="2:5" x14ac:dyDescent="0.25">
      <c r="B181">
        <v>179</v>
      </c>
      <c r="C181" s="66" t="str">
        <v/>
      </c>
      <c r="D181" s="66">
        <v>104251835.65666205</v>
      </c>
      <c r="E181" s="65">
        <v>0.32002617716789261</v>
      </c>
    </row>
    <row r="182" spans="2:5" x14ac:dyDescent="0.25">
      <c r="B182">
        <v>180</v>
      </c>
      <c r="C182" s="66" t="str">
        <v/>
      </c>
      <c r="D182" s="66">
        <v>165717234.10558733</v>
      </c>
      <c r="E182" s="65">
        <v>0</v>
      </c>
    </row>
    <row r="183" spans="2:5" x14ac:dyDescent="0.25">
      <c r="B183">
        <v>181</v>
      </c>
      <c r="C183" s="66" t="str">
        <v/>
      </c>
      <c r="D183" s="66">
        <v>78576503.409061879</v>
      </c>
      <c r="E183" s="65">
        <v>0</v>
      </c>
    </row>
    <row r="184" spans="2:5" x14ac:dyDescent="0.25">
      <c r="B184">
        <v>182</v>
      </c>
      <c r="C184" s="66" t="str">
        <v/>
      </c>
      <c r="D184" s="66">
        <v>89293912.764520124</v>
      </c>
      <c r="E184" s="65">
        <v>0</v>
      </c>
    </row>
    <row r="185" spans="2:5" x14ac:dyDescent="0.25">
      <c r="B185">
        <v>183</v>
      </c>
      <c r="C185" s="66" t="str">
        <v/>
      </c>
      <c r="D185" s="66">
        <v>135415929.41034195</v>
      </c>
      <c r="E185" s="65">
        <v>0</v>
      </c>
    </row>
    <row r="186" spans="2:5" x14ac:dyDescent="0.25">
      <c r="B186">
        <v>184</v>
      </c>
      <c r="C186" s="66" t="str">
        <v/>
      </c>
      <c r="D186" s="66">
        <v>291166611.06103325</v>
      </c>
      <c r="E186" s="65">
        <v>0</v>
      </c>
    </row>
    <row r="187" spans="2:5" x14ac:dyDescent="0.25">
      <c r="B187">
        <v>185</v>
      </c>
      <c r="C187" s="66" t="str">
        <v/>
      </c>
      <c r="D187" s="66">
        <v>79622663.495983124</v>
      </c>
      <c r="E187" s="65">
        <v>0.20613864064216617</v>
      </c>
    </row>
    <row r="188" spans="2:5" x14ac:dyDescent="0.25">
      <c r="B188">
        <v>186</v>
      </c>
      <c r="C188" s="66" t="str">
        <v/>
      </c>
      <c r="D188" s="66">
        <v>182696158.32218748</v>
      </c>
      <c r="E188" s="65">
        <v>0</v>
      </c>
    </row>
    <row r="189" spans="2:5" x14ac:dyDescent="0.25">
      <c r="B189">
        <v>187</v>
      </c>
      <c r="C189" s="66" t="str">
        <v/>
      </c>
      <c r="D189" s="66">
        <v>167361434.15918252</v>
      </c>
      <c r="E189" s="65">
        <v>0</v>
      </c>
    </row>
    <row r="190" spans="2:5" x14ac:dyDescent="0.25">
      <c r="B190">
        <v>188</v>
      </c>
      <c r="C190" s="66" t="str">
        <v/>
      </c>
      <c r="D190" s="66">
        <v>448285436.0026623</v>
      </c>
      <c r="E190" s="65">
        <v>0</v>
      </c>
    </row>
    <row r="191" spans="2:5" x14ac:dyDescent="0.25">
      <c r="B191">
        <v>189</v>
      </c>
      <c r="C191" s="66" t="str">
        <v/>
      </c>
      <c r="D191" s="66">
        <v>169738387.98678479</v>
      </c>
      <c r="E191" s="65">
        <v>0</v>
      </c>
    </row>
    <row r="192" spans="2:5" x14ac:dyDescent="0.25">
      <c r="B192">
        <v>190</v>
      </c>
      <c r="C192" s="66" t="str">
        <v/>
      </c>
      <c r="D192" s="66">
        <v>94420562.572638899</v>
      </c>
      <c r="E192" s="65">
        <v>0</v>
      </c>
    </row>
    <row r="193" spans="2:5" x14ac:dyDescent="0.25">
      <c r="B193">
        <v>191</v>
      </c>
      <c r="C193" s="66" t="str">
        <v/>
      </c>
      <c r="D193" s="66">
        <v>92789967.205586955</v>
      </c>
      <c r="E193" s="65">
        <v>0.19513549208641054</v>
      </c>
    </row>
    <row r="194" spans="2:5" x14ac:dyDescent="0.25">
      <c r="B194">
        <v>192</v>
      </c>
      <c r="C194" s="66" t="str">
        <v/>
      </c>
      <c r="D194" s="66">
        <v>125796091.10064523</v>
      </c>
      <c r="E194" s="65">
        <v>0</v>
      </c>
    </row>
    <row r="195" spans="2:5" x14ac:dyDescent="0.25">
      <c r="B195">
        <v>193</v>
      </c>
      <c r="C195" s="66" t="str">
        <v/>
      </c>
      <c r="D195" s="66">
        <v>79760635.166553661</v>
      </c>
      <c r="E195" s="65">
        <v>0.24058284163475033</v>
      </c>
    </row>
    <row r="196" spans="2:5" x14ac:dyDescent="0.25">
      <c r="B196">
        <v>194</v>
      </c>
      <c r="C196" s="66" t="str">
        <v/>
      </c>
      <c r="D196" s="66">
        <v>1357152229.5908329</v>
      </c>
      <c r="E196" s="65">
        <v>0</v>
      </c>
    </row>
    <row r="197" spans="2:5" x14ac:dyDescent="0.25">
      <c r="B197">
        <v>195</v>
      </c>
      <c r="C197" s="66" t="str">
        <v/>
      </c>
      <c r="D197" s="66">
        <v>82489669.098503605</v>
      </c>
      <c r="E197" s="65">
        <v>0</v>
      </c>
    </row>
    <row r="198" spans="2:5" x14ac:dyDescent="0.25">
      <c r="B198">
        <v>196</v>
      </c>
      <c r="C198" s="66" t="str">
        <v/>
      </c>
      <c r="D198" s="66">
        <v>88850272.814628333</v>
      </c>
      <c r="E198" s="65">
        <v>0</v>
      </c>
    </row>
    <row r="199" spans="2:5" x14ac:dyDescent="0.25">
      <c r="B199">
        <v>197</v>
      </c>
      <c r="C199" s="66" t="str">
        <v/>
      </c>
      <c r="D199" s="66">
        <v>91336420.908017084</v>
      </c>
      <c r="E199" s="65">
        <v>0.19363382458686829</v>
      </c>
    </row>
    <row r="200" spans="2:5" x14ac:dyDescent="0.25">
      <c r="B200">
        <v>198</v>
      </c>
      <c r="C200" s="66" t="str">
        <v/>
      </c>
      <c r="D200" s="66">
        <v>215659205.0481714</v>
      </c>
      <c r="E200" s="65">
        <v>0</v>
      </c>
    </row>
    <row r="201" spans="2:5" x14ac:dyDescent="0.25">
      <c r="B201">
        <v>199</v>
      </c>
      <c r="C201" s="66" t="str">
        <v/>
      </c>
      <c r="D201" s="66">
        <v>337418977.119838</v>
      </c>
      <c r="E201" s="65">
        <v>0</v>
      </c>
    </row>
    <row r="202" spans="2:5" x14ac:dyDescent="0.25">
      <c r="B202">
        <v>200</v>
      </c>
      <c r="C202" s="66" t="str">
        <v/>
      </c>
      <c r="D202" s="66">
        <v>128837598.49313785</v>
      </c>
      <c r="E202" s="65">
        <v>0.39766026139259347</v>
      </c>
    </row>
    <row r="203" spans="2:5" x14ac:dyDescent="0.25">
      <c r="B203">
        <v>201</v>
      </c>
      <c r="C203" s="66" t="str">
        <v/>
      </c>
      <c r="D203" s="66">
        <v>121104224.6518203</v>
      </c>
      <c r="E203" s="65">
        <v>0.28178080916404724</v>
      </c>
    </row>
    <row r="204" spans="2:5" x14ac:dyDescent="0.25">
      <c r="B204">
        <v>202</v>
      </c>
      <c r="C204" s="66" t="str">
        <v/>
      </c>
      <c r="D204" s="66">
        <v>103601399.60158357</v>
      </c>
      <c r="E204" s="65">
        <v>0</v>
      </c>
    </row>
    <row r="205" spans="2:5" x14ac:dyDescent="0.25">
      <c r="B205">
        <v>203</v>
      </c>
      <c r="C205" s="66" t="str">
        <v/>
      </c>
      <c r="D205" s="66">
        <v>223796338.64294034</v>
      </c>
      <c r="E205" s="65">
        <v>0</v>
      </c>
    </row>
    <row r="206" spans="2:5" x14ac:dyDescent="0.25">
      <c r="B206">
        <v>204</v>
      </c>
      <c r="C206" s="66" t="str">
        <v/>
      </c>
      <c r="D206" s="66">
        <v>87014983.608993784</v>
      </c>
      <c r="E206" s="65">
        <v>0.17044989466667179</v>
      </c>
    </row>
    <row r="207" spans="2:5" x14ac:dyDescent="0.25">
      <c r="B207">
        <v>205</v>
      </c>
      <c r="C207" s="66" t="str">
        <v/>
      </c>
      <c r="D207" s="66">
        <v>99115480.722614363</v>
      </c>
      <c r="E207" s="65">
        <v>0</v>
      </c>
    </row>
    <row r="208" spans="2:5" x14ac:dyDescent="0.25">
      <c r="B208">
        <v>206</v>
      </c>
      <c r="C208" s="66" t="str">
        <v/>
      </c>
      <c r="D208" s="66">
        <v>20180681355.432571</v>
      </c>
      <c r="E208" s="65">
        <v>0</v>
      </c>
    </row>
    <row r="209" spans="2:5" x14ac:dyDescent="0.25">
      <c r="B209">
        <v>207</v>
      </c>
      <c r="C209" s="66" t="str">
        <v/>
      </c>
      <c r="D209" s="66">
        <v>102451726.66701211</v>
      </c>
      <c r="E209" s="65">
        <v>0</v>
      </c>
    </row>
    <row r="210" spans="2:5" x14ac:dyDescent="0.25">
      <c r="B210">
        <v>208</v>
      </c>
      <c r="C210" s="66" t="str">
        <v/>
      </c>
      <c r="D210" s="66">
        <v>100892672.25797781</v>
      </c>
      <c r="E210" s="65">
        <v>0</v>
      </c>
    </row>
    <row r="211" spans="2:5" x14ac:dyDescent="0.25">
      <c r="B211">
        <v>209</v>
      </c>
      <c r="C211" s="66" t="str">
        <v/>
      </c>
      <c r="D211" s="66">
        <v>363667985.1540398</v>
      </c>
      <c r="E211" s="65">
        <v>0</v>
      </c>
    </row>
    <row r="212" spans="2:5" x14ac:dyDescent="0.25">
      <c r="B212">
        <v>210</v>
      </c>
      <c r="C212" s="66" t="str">
        <v/>
      </c>
      <c r="D212" s="66">
        <v>120391421.74404185</v>
      </c>
      <c r="E212" s="65">
        <v>0.37557595372200014</v>
      </c>
    </row>
    <row r="213" spans="2:5" x14ac:dyDescent="0.25">
      <c r="B213">
        <v>211</v>
      </c>
      <c r="C213" s="66" t="str">
        <v/>
      </c>
      <c r="D213" s="66">
        <v>858240914.09640694</v>
      </c>
      <c r="E213" s="65">
        <v>0</v>
      </c>
    </row>
    <row r="214" spans="2:5" x14ac:dyDescent="0.25">
      <c r="B214">
        <v>212</v>
      </c>
      <c r="C214" s="66" t="str">
        <v/>
      </c>
      <c r="D214" s="66">
        <v>1610763439.7191002</v>
      </c>
      <c r="E214" s="65">
        <v>0</v>
      </c>
    </row>
    <row r="215" spans="2:5" x14ac:dyDescent="0.25">
      <c r="B215">
        <v>213</v>
      </c>
      <c r="C215" s="66" t="str">
        <v/>
      </c>
      <c r="D215" s="66">
        <v>133294214.26680227</v>
      </c>
      <c r="E215" s="65">
        <v>0</v>
      </c>
    </row>
    <row r="216" spans="2:5" x14ac:dyDescent="0.25">
      <c r="B216">
        <v>214</v>
      </c>
      <c r="C216" s="66" t="str">
        <v/>
      </c>
      <c r="D216" s="66">
        <v>423445032.94625354</v>
      </c>
      <c r="E216" s="65">
        <v>0</v>
      </c>
    </row>
    <row r="217" spans="2:5" x14ac:dyDescent="0.25">
      <c r="B217">
        <v>215</v>
      </c>
      <c r="C217" s="66" t="str">
        <v/>
      </c>
      <c r="D217" s="66">
        <v>499495882.05824518</v>
      </c>
      <c r="E217" s="65">
        <v>0.62327086329460146</v>
      </c>
    </row>
    <row r="218" spans="2:5" x14ac:dyDescent="0.25">
      <c r="B218">
        <v>216</v>
      </c>
      <c r="C218" s="66" t="str">
        <v/>
      </c>
      <c r="D218" s="66">
        <v>293285966.50525433</v>
      </c>
      <c r="E218" s="65">
        <v>0</v>
      </c>
    </row>
    <row r="219" spans="2:5" x14ac:dyDescent="0.25">
      <c r="B219">
        <v>217</v>
      </c>
      <c r="C219" s="66" t="str">
        <v/>
      </c>
      <c r="D219" s="66">
        <v>116624670.32654791</v>
      </c>
      <c r="E219" s="65">
        <v>0</v>
      </c>
    </row>
    <row r="220" spans="2:5" x14ac:dyDescent="0.25">
      <c r="B220">
        <v>218</v>
      </c>
      <c r="C220" s="66" t="str">
        <v/>
      </c>
      <c r="D220" s="66">
        <v>325985330.28263801</v>
      </c>
      <c r="E220" s="65">
        <v>0</v>
      </c>
    </row>
    <row r="221" spans="2:5" x14ac:dyDescent="0.25">
      <c r="B221">
        <v>219</v>
      </c>
      <c r="C221" s="66" t="str">
        <v/>
      </c>
      <c r="D221" s="66">
        <v>138020151.52703086</v>
      </c>
      <c r="E221" s="65">
        <v>0.28609049916267404</v>
      </c>
    </row>
    <row r="222" spans="2:5" x14ac:dyDescent="0.25">
      <c r="B222">
        <v>220</v>
      </c>
      <c r="C222" s="66" t="str">
        <v/>
      </c>
      <c r="D222" s="66">
        <v>75156148.629086062</v>
      </c>
      <c r="E222" s="65">
        <v>0</v>
      </c>
    </row>
    <row r="223" spans="2:5" x14ac:dyDescent="0.25">
      <c r="B223">
        <v>221</v>
      </c>
      <c r="C223" s="66" t="str">
        <v/>
      </c>
      <c r="D223" s="66">
        <v>107621654.41238037</v>
      </c>
      <c r="E223" s="65">
        <v>0.2337863147258758</v>
      </c>
    </row>
    <row r="224" spans="2:5" x14ac:dyDescent="0.25">
      <c r="B224">
        <v>222</v>
      </c>
      <c r="C224" s="66" t="str">
        <v/>
      </c>
      <c r="D224" s="66">
        <v>257853465.66582453</v>
      </c>
      <c r="E224" s="65">
        <v>0</v>
      </c>
    </row>
    <row r="225" spans="2:5" x14ac:dyDescent="0.25">
      <c r="B225">
        <v>223</v>
      </c>
      <c r="C225" s="66" t="str">
        <v/>
      </c>
      <c r="D225" s="66">
        <v>93780651.981171638</v>
      </c>
      <c r="E225" s="65">
        <v>0</v>
      </c>
    </row>
    <row r="226" spans="2:5" x14ac:dyDescent="0.25">
      <c r="B226">
        <v>224</v>
      </c>
      <c r="C226" s="66" t="str">
        <v/>
      </c>
      <c r="D226" s="66">
        <v>124802609.38871579</v>
      </c>
      <c r="E226" s="65">
        <v>0</v>
      </c>
    </row>
    <row r="227" spans="2:5" x14ac:dyDescent="0.25">
      <c r="B227">
        <v>225</v>
      </c>
      <c r="C227" s="66" t="str">
        <v/>
      </c>
      <c r="D227" s="66">
        <v>102462259.02251862</v>
      </c>
      <c r="E227" s="65">
        <v>0</v>
      </c>
    </row>
    <row r="228" spans="2:5" x14ac:dyDescent="0.25">
      <c r="B228">
        <v>226</v>
      </c>
      <c r="C228" s="66" t="str">
        <v/>
      </c>
      <c r="D228" s="66">
        <v>92934110.01221627</v>
      </c>
      <c r="E228" s="65">
        <v>0.1436602294445038</v>
      </c>
    </row>
    <row r="229" spans="2:5" x14ac:dyDescent="0.25">
      <c r="B229">
        <v>227</v>
      </c>
      <c r="C229" s="66" t="str">
        <v/>
      </c>
      <c r="D229" s="66">
        <v>75155714.850126445</v>
      </c>
      <c r="E229" s="65">
        <v>0</v>
      </c>
    </row>
    <row r="230" spans="2:5" x14ac:dyDescent="0.25">
      <c r="B230">
        <v>228</v>
      </c>
      <c r="C230" s="66" t="str">
        <v/>
      </c>
      <c r="D230" s="66">
        <v>78893868.475711301</v>
      </c>
      <c r="E230" s="65">
        <v>0</v>
      </c>
    </row>
    <row r="231" spans="2:5" x14ac:dyDescent="0.25">
      <c r="B231">
        <v>229</v>
      </c>
      <c r="C231" s="66" t="str">
        <v/>
      </c>
      <c r="D231" s="66">
        <v>181045024.47540563</v>
      </c>
      <c r="E231" s="65">
        <v>0</v>
      </c>
    </row>
    <row r="232" spans="2:5" x14ac:dyDescent="0.25">
      <c r="B232">
        <v>230</v>
      </c>
      <c r="C232" s="66" t="str">
        <v/>
      </c>
      <c r="D232" s="66">
        <v>129348504.34843826</v>
      </c>
      <c r="E232" s="65">
        <v>0</v>
      </c>
    </row>
    <row r="233" spans="2:5" x14ac:dyDescent="0.25">
      <c r="B233">
        <v>231</v>
      </c>
      <c r="C233" s="66" t="str">
        <v/>
      </c>
      <c r="D233" s="66">
        <v>87294174.779488683</v>
      </c>
      <c r="E233" s="65">
        <v>0</v>
      </c>
    </row>
    <row r="234" spans="2:5" x14ac:dyDescent="0.25">
      <c r="B234">
        <v>232</v>
      </c>
      <c r="C234" s="66" t="str">
        <v/>
      </c>
      <c r="D234" s="66">
        <v>125191404.0843799</v>
      </c>
      <c r="E234" s="65">
        <v>0</v>
      </c>
    </row>
    <row r="235" spans="2:5" x14ac:dyDescent="0.25">
      <c r="B235">
        <v>233</v>
      </c>
      <c r="C235" s="66" t="str">
        <v/>
      </c>
      <c r="D235" s="66">
        <v>379209807.81851119</v>
      </c>
      <c r="E235" s="65">
        <v>0.69086593985557576</v>
      </c>
    </row>
    <row r="236" spans="2:5" x14ac:dyDescent="0.25">
      <c r="B236">
        <v>234</v>
      </c>
      <c r="C236" s="66" t="str">
        <v/>
      </c>
      <c r="D236" s="66">
        <v>80455972.67700626</v>
      </c>
      <c r="E236" s="65">
        <v>0</v>
      </c>
    </row>
    <row r="237" spans="2:5" x14ac:dyDescent="0.25">
      <c r="B237">
        <v>235</v>
      </c>
      <c r="C237" s="66" t="str">
        <v/>
      </c>
      <c r="D237" s="66">
        <v>78055141.704172686</v>
      </c>
      <c r="E237" s="65">
        <v>0</v>
      </c>
    </row>
    <row r="238" spans="2:5" x14ac:dyDescent="0.25">
      <c r="B238">
        <v>236</v>
      </c>
      <c r="C238" s="66" t="str">
        <v/>
      </c>
      <c r="D238" s="66">
        <v>96519334.989202589</v>
      </c>
      <c r="E238" s="65">
        <v>0.32286365628242497</v>
      </c>
    </row>
    <row r="239" spans="2:5" x14ac:dyDescent="0.25">
      <c r="B239">
        <v>237</v>
      </c>
      <c r="C239" s="66" t="str">
        <v/>
      </c>
      <c r="D239" s="66">
        <v>101745136.45898913</v>
      </c>
      <c r="E239" s="65">
        <v>0</v>
      </c>
    </row>
    <row r="240" spans="2:5" x14ac:dyDescent="0.25">
      <c r="B240">
        <v>238</v>
      </c>
      <c r="C240" s="66" t="str">
        <v/>
      </c>
      <c r="D240" s="66">
        <v>125142318.0173168</v>
      </c>
      <c r="E240" s="65">
        <v>0</v>
      </c>
    </row>
    <row r="241" spans="2:5" x14ac:dyDescent="0.25">
      <c r="B241">
        <v>239</v>
      </c>
      <c r="C241" s="66" t="str">
        <v/>
      </c>
      <c r="D241" s="66">
        <v>99393315.582178622</v>
      </c>
      <c r="E241" s="65">
        <v>0</v>
      </c>
    </row>
    <row r="242" spans="2:5" x14ac:dyDescent="0.25">
      <c r="B242">
        <v>240</v>
      </c>
      <c r="C242" s="66" t="str">
        <v/>
      </c>
      <c r="D242" s="66">
        <v>82369532.878439367</v>
      </c>
      <c r="E242" s="65">
        <v>0</v>
      </c>
    </row>
    <row r="243" spans="2:5" x14ac:dyDescent="0.25">
      <c r="B243">
        <v>241</v>
      </c>
      <c r="C243" s="66" t="str">
        <v/>
      </c>
      <c r="D243" s="66">
        <v>100670309.23762362</v>
      </c>
      <c r="E243" s="65">
        <v>0</v>
      </c>
    </row>
    <row r="244" spans="2:5" x14ac:dyDescent="0.25">
      <c r="B244">
        <v>242</v>
      </c>
      <c r="C244" s="66" t="str">
        <v/>
      </c>
      <c r="D244" s="66">
        <v>84680183.347349435</v>
      </c>
      <c r="E244" s="65">
        <v>0</v>
      </c>
    </row>
    <row r="245" spans="2:5" x14ac:dyDescent="0.25">
      <c r="B245">
        <v>243</v>
      </c>
      <c r="C245" s="66" t="str">
        <v/>
      </c>
      <c r="D245" s="66">
        <v>1393999650.9439769</v>
      </c>
      <c r="E245" s="65">
        <v>0</v>
      </c>
    </row>
    <row r="246" spans="2:5" x14ac:dyDescent="0.25">
      <c r="B246">
        <v>244</v>
      </c>
      <c r="C246" s="66" t="str">
        <v/>
      </c>
      <c r="D246" s="66">
        <v>79371439.46511592</v>
      </c>
      <c r="E246" s="65">
        <v>0.26161014437675478</v>
      </c>
    </row>
    <row r="247" spans="2:5" x14ac:dyDescent="0.25">
      <c r="B247">
        <v>245</v>
      </c>
      <c r="C247" s="66" t="str">
        <v/>
      </c>
      <c r="D247" s="66">
        <v>186540367.9652085</v>
      </c>
      <c r="E247" s="65">
        <v>0</v>
      </c>
    </row>
    <row r="248" spans="2:5" x14ac:dyDescent="0.25">
      <c r="B248">
        <v>246</v>
      </c>
      <c r="C248" s="66" t="str">
        <v/>
      </c>
      <c r="D248" s="66">
        <v>141869028.08112246</v>
      </c>
      <c r="E248" s="65">
        <v>0.36554726958274841</v>
      </c>
    </row>
    <row r="249" spans="2:5" x14ac:dyDescent="0.25">
      <c r="B249">
        <v>247</v>
      </c>
      <c r="C249" s="66" t="str">
        <v/>
      </c>
      <c r="D249" s="66">
        <v>395577477.53530562</v>
      </c>
      <c r="E249" s="65">
        <v>0</v>
      </c>
    </row>
    <row r="250" spans="2:5" x14ac:dyDescent="0.25">
      <c r="B250">
        <v>248</v>
      </c>
      <c r="C250" s="66" t="str">
        <v/>
      </c>
      <c r="D250" s="66">
        <v>260753201.63839465</v>
      </c>
      <c r="E250" s="65">
        <v>0</v>
      </c>
    </row>
    <row r="251" spans="2:5" x14ac:dyDescent="0.25">
      <c r="B251">
        <v>249</v>
      </c>
      <c r="C251" s="66" t="str">
        <v/>
      </c>
      <c r="D251" s="66">
        <v>242955818.27697483</v>
      </c>
      <c r="E251" s="65">
        <v>0</v>
      </c>
    </row>
    <row r="252" spans="2:5" x14ac:dyDescent="0.25">
      <c r="B252">
        <v>250</v>
      </c>
      <c r="C252" s="66" t="str">
        <v/>
      </c>
      <c r="D252" s="66">
        <v>263573558.86308968</v>
      </c>
      <c r="E252" s="65">
        <v>0</v>
      </c>
    </row>
    <row r="253" spans="2:5" x14ac:dyDescent="0.25">
      <c r="B253">
        <v>251</v>
      </c>
      <c r="C253" s="66" t="str">
        <v/>
      </c>
      <c r="D253" s="66">
        <v>610403279.67648828</v>
      </c>
      <c r="E253" s="65">
        <v>0</v>
      </c>
    </row>
    <row r="254" spans="2:5" x14ac:dyDescent="0.25">
      <c r="B254">
        <v>252</v>
      </c>
      <c r="C254" s="66" t="str">
        <v/>
      </c>
      <c r="D254" s="66">
        <v>276657493.99048483</v>
      </c>
      <c r="E254" s="65">
        <v>0</v>
      </c>
    </row>
    <row r="255" spans="2:5" x14ac:dyDescent="0.25">
      <c r="B255">
        <v>253</v>
      </c>
      <c r="C255" s="66" t="str">
        <v/>
      </c>
      <c r="D255" s="66">
        <v>82315865.416998014</v>
      </c>
      <c r="E255" s="65">
        <v>0</v>
      </c>
    </row>
    <row r="256" spans="2:5" x14ac:dyDescent="0.25">
      <c r="B256">
        <v>254</v>
      </c>
      <c r="C256" s="66" t="str">
        <v/>
      </c>
      <c r="D256" s="66">
        <v>75529728.463997155</v>
      </c>
      <c r="E256" s="65">
        <v>0.12248890995979309</v>
      </c>
    </row>
    <row r="257" spans="2:5" x14ac:dyDescent="0.25">
      <c r="B257">
        <v>255</v>
      </c>
      <c r="C257" s="66" t="str">
        <v/>
      </c>
      <c r="D257" s="66">
        <v>109924636.98859771</v>
      </c>
      <c r="E257" s="65">
        <v>0.2294173538684845</v>
      </c>
    </row>
    <row r="258" spans="2:5" x14ac:dyDescent="0.25">
      <c r="B258">
        <v>256</v>
      </c>
      <c r="C258" s="66" t="str">
        <v/>
      </c>
      <c r="D258" s="66">
        <v>101751798.14491196</v>
      </c>
      <c r="E258" s="65">
        <v>0</v>
      </c>
    </row>
    <row r="259" spans="2:5" x14ac:dyDescent="0.25">
      <c r="B259">
        <v>257</v>
      </c>
      <c r="C259" s="66" t="str">
        <v/>
      </c>
      <c r="D259" s="66">
        <v>93065883.197691292</v>
      </c>
      <c r="E259" s="65">
        <v>0</v>
      </c>
    </row>
    <row r="260" spans="2:5" x14ac:dyDescent="0.25">
      <c r="B260">
        <v>258</v>
      </c>
      <c r="C260" s="66" t="str">
        <v/>
      </c>
      <c r="D260" s="66">
        <v>142237199.60739347</v>
      </c>
      <c r="E260" s="65">
        <v>0</v>
      </c>
    </row>
    <row r="261" spans="2:5" x14ac:dyDescent="0.25">
      <c r="B261">
        <v>259</v>
      </c>
      <c r="C261" s="66" t="str">
        <v/>
      </c>
      <c r="D261" s="66">
        <v>350899639.35302269</v>
      </c>
      <c r="E261" s="65">
        <v>0.75762428045272823</v>
      </c>
    </row>
    <row r="262" spans="2:5" x14ac:dyDescent="0.25">
      <c r="B262">
        <v>260</v>
      </c>
      <c r="C262" s="66" t="str">
        <v/>
      </c>
      <c r="D262" s="66">
        <v>427758865.44224006</v>
      </c>
      <c r="E262" s="65">
        <v>0</v>
      </c>
    </row>
    <row r="263" spans="2:5" x14ac:dyDescent="0.25">
      <c r="B263">
        <v>261</v>
      </c>
      <c r="C263" s="66" t="str">
        <v/>
      </c>
      <c r="D263" s="66">
        <v>75774470.385669217</v>
      </c>
      <c r="E263" s="65">
        <v>0</v>
      </c>
    </row>
    <row r="264" spans="2:5" x14ac:dyDescent="0.25">
      <c r="B264">
        <v>262</v>
      </c>
      <c r="C264" s="66" t="str">
        <v/>
      </c>
      <c r="D264" s="66">
        <v>109213380.88032101</v>
      </c>
      <c r="E264" s="65">
        <v>0.25571879744529713</v>
      </c>
    </row>
    <row r="265" spans="2:5" x14ac:dyDescent="0.25">
      <c r="B265">
        <v>263</v>
      </c>
      <c r="C265" s="66" t="str">
        <v/>
      </c>
      <c r="D265" s="66">
        <v>131230467.25243159</v>
      </c>
      <c r="E265" s="65">
        <v>0</v>
      </c>
    </row>
    <row r="266" spans="2:5" x14ac:dyDescent="0.25">
      <c r="B266">
        <v>264</v>
      </c>
      <c r="C266" s="66" t="str">
        <v/>
      </c>
      <c r="D266" s="66">
        <v>78396716.812216878</v>
      </c>
      <c r="E266" s="65">
        <v>0</v>
      </c>
    </row>
    <row r="267" spans="2:5" x14ac:dyDescent="0.25">
      <c r="B267">
        <v>265</v>
      </c>
      <c r="C267" s="66" t="str">
        <v/>
      </c>
      <c r="D267" s="66">
        <v>709470181.33291137</v>
      </c>
      <c r="E267" s="65">
        <v>0</v>
      </c>
    </row>
    <row r="268" spans="2:5" x14ac:dyDescent="0.25">
      <c r="B268">
        <v>266</v>
      </c>
      <c r="C268" s="66" t="str">
        <v/>
      </c>
      <c r="D268" s="66">
        <v>80864009.087264434</v>
      </c>
      <c r="E268" s="65">
        <v>0</v>
      </c>
    </row>
    <row r="269" spans="2:5" x14ac:dyDescent="0.25">
      <c r="B269">
        <v>267</v>
      </c>
      <c r="C269" s="66" t="str">
        <v/>
      </c>
      <c r="D269" s="66">
        <v>177689082.01367986</v>
      </c>
      <c r="E269" s="65">
        <v>0.2845181882381439</v>
      </c>
    </row>
    <row r="270" spans="2:5" x14ac:dyDescent="0.25">
      <c r="B270">
        <v>268</v>
      </c>
      <c r="C270" s="66" t="str">
        <v/>
      </c>
      <c r="D270" s="66">
        <v>442665275.94627529</v>
      </c>
      <c r="E270" s="65">
        <v>0</v>
      </c>
    </row>
    <row r="271" spans="2:5" x14ac:dyDescent="0.25">
      <c r="B271">
        <v>269</v>
      </c>
      <c r="C271" s="66" t="str">
        <v/>
      </c>
      <c r="D271" s="66">
        <v>337040824.22170186</v>
      </c>
      <c r="E271" s="65">
        <v>0</v>
      </c>
    </row>
    <row r="272" spans="2:5" x14ac:dyDescent="0.25">
      <c r="B272">
        <v>270</v>
      </c>
      <c r="C272" s="66" t="str">
        <v/>
      </c>
      <c r="D272" s="66">
        <v>162085968.7001493</v>
      </c>
      <c r="E272" s="65">
        <v>0.33923700451850891</v>
      </c>
    </row>
    <row r="273" spans="2:5" x14ac:dyDescent="0.25">
      <c r="B273">
        <v>271</v>
      </c>
      <c r="C273" s="66" t="str">
        <v/>
      </c>
      <c r="D273" s="66">
        <v>113452065.15299794</v>
      </c>
      <c r="E273" s="65">
        <v>0</v>
      </c>
    </row>
    <row r="274" spans="2:5" x14ac:dyDescent="0.25">
      <c r="B274">
        <v>272</v>
      </c>
      <c r="C274" s="66" t="str">
        <v/>
      </c>
      <c r="D274" s="66">
        <v>134163494.63965978</v>
      </c>
      <c r="E274" s="65">
        <v>0</v>
      </c>
    </row>
    <row r="275" spans="2:5" x14ac:dyDescent="0.25">
      <c r="B275">
        <v>273</v>
      </c>
      <c r="C275" s="66" t="str">
        <v/>
      </c>
      <c r="D275" s="66">
        <v>232573013.70591143</v>
      </c>
      <c r="E275" s="65">
        <v>0</v>
      </c>
    </row>
    <row r="276" spans="2:5" x14ac:dyDescent="0.25">
      <c r="B276">
        <v>274</v>
      </c>
      <c r="C276" s="66" t="str">
        <v/>
      </c>
      <c r="D276" s="66">
        <v>84726624.264167309</v>
      </c>
      <c r="E276" s="65">
        <v>0</v>
      </c>
    </row>
    <row r="277" spans="2:5" x14ac:dyDescent="0.25">
      <c r="B277">
        <v>275</v>
      </c>
      <c r="C277" s="66" t="str">
        <v/>
      </c>
      <c r="D277" s="66">
        <v>306328317.92713726</v>
      </c>
      <c r="E277" s="65">
        <v>0.45688562989234927</v>
      </c>
    </row>
    <row r="278" spans="2:5" x14ac:dyDescent="0.25">
      <c r="B278">
        <v>276</v>
      </c>
      <c r="C278" s="66" t="str">
        <v/>
      </c>
      <c r="D278" s="66">
        <v>129787305.3431551</v>
      </c>
      <c r="E278" s="65">
        <v>0.36627750992774966</v>
      </c>
    </row>
    <row r="279" spans="2:5" x14ac:dyDescent="0.25">
      <c r="B279">
        <v>277</v>
      </c>
      <c r="C279" s="66" t="str">
        <v/>
      </c>
      <c r="D279" s="66">
        <v>94597415.912674993</v>
      </c>
      <c r="E279" s="65">
        <v>0</v>
      </c>
    </row>
    <row r="280" spans="2:5" x14ac:dyDescent="0.25">
      <c r="B280">
        <v>278</v>
      </c>
      <c r="C280" s="66" t="str">
        <v/>
      </c>
      <c r="D280" s="66">
        <v>128195483.32870296</v>
      </c>
      <c r="E280" s="65">
        <v>0</v>
      </c>
    </row>
    <row r="281" spans="2:5" x14ac:dyDescent="0.25">
      <c r="B281">
        <v>279</v>
      </c>
      <c r="C281" s="66" t="str">
        <v/>
      </c>
      <c r="D281" s="66">
        <v>295788208.77124888</v>
      </c>
      <c r="E281" s="65">
        <v>0</v>
      </c>
    </row>
    <row r="282" spans="2:5" x14ac:dyDescent="0.25">
      <c r="B282">
        <v>280</v>
      </c>
      <c r="C282" s="66" t="str">
        <v/>
      </c>
      <c r="D282" s="66">
        <v>496454278.238132</v>
      </c>
      <c r="E282" s="65">
        <v>0</v>
      </c>
    </row>
    <row r="283" spans="2:5" x14ac:dyDescent="0.25">
      <c r="B283">
        <v>281</v>
      </c>
      <c r="C283" s="66" t="str">
        <v/>
      </c>
      <c r="D283" s="66">
        <v>204868435.17309836</v>
      </c>
      <c r="E283" s="65">
        <v>0</v>
      </c>
    </row>
    <row r="284" spans="2:5" x14ac:dyDescent="0.25">
      <c r="B284">
        <v>282</v>
      </c>
      <c r="C284" s="66" t="str">
        <v/>
      </c>
      <c r="D284" s="66">
        <v>95503380.779695198</v>
      </c>
      <c r="E284" s="65">
        <v>0</v>
      </c>
    </row>
    <row r="285" spans="2:5" x14ac:dyDescent="0.25">
      <c r="B285">
        <v>283</v>
      </c>
      <c r="C285" s="66" t="str">
        <v/>
      </c>
      <c r="D285" s="66">
        <v>214910066.46884108</v>
      </c>
      <c r="E285" s="65">
        <v>0</v>
      </c>
    </row>
    <row r="286" spans="2:5" x14ac:dyDescent="0.25">
      <c r="B286">
        <v>284</v>
      </c>
      <c r="C286" s="66" t="str">
        <v/>
      </c>
      <c r="D286" s="66">
        <v>147239192.50498325</v>
      </c>
      <c r="E286" s="65">
        <v>0</v>
      </c>
    </row>
    <row r="287" spans="2:5" x14ac:dyDescent="0.25">
      <c r="B287">
        <v>285</v>
      </c>
      <c r="C287" s="66" t="str">
        <v/>
      </c>
      <c r="D287" s="66">
        <v>188579762.41346347</v>
      </c>
      <c r="E287" s="65">
        <v>0</v>
      </c>
    </row>
    <row r="288" spans="2:5" x14ac:dyDescent="0.25">
      <c r="B288">
        <v>286</v>
      </c>
      <c r="C288" s="66" t="str">
        <v/>
      </c>
      <c r="D288" s="66">
        <v>87827324.284421176</v>
      </c>
      <c r="E288" s="65">
        <v>0</v>
      </c>
    </row>
    <row r="289" spans="2:5" x14ac:dyDescent="0.25">
      <c r="B289">
        <v>287</v>
      </c>
      <c r="C289" s="66" t="str">
        <v/>
      </c>
      <c r="D289" s="66">
        <v>127075906.74238673</v>
      </c>
      <c r="E289" s="65">
        <v>0.29656804203987119</v>
      </c>
    </row>
    <row r="290" spans="2:5" x14ac:dyDescent="0.25">
      <c r="B290">
        <v>288</v>
      </c>
      <c r="C290" s="66" t="str">
        <v/>
      </c>
      <c r="D290" s="66">
        <v>96415849.590429187</v>
      </c>
      <c r="E290" s="65">
        <v>0</v>
      </c>
    </row>
    <row r="291" spans="2:5" x14ac:dyDescent="0.25">
      <c r="B291">
        <v>289</v>
      </c>
      <c r="C291" s="66" t="str">
        <v/>
      </c>
      <c r="D291" s="66">
        <v>143629052.28856876</v>
      </c>
      <c r="E291" s="65">
        <v>0.22525625824928286</v>
      </c>
    </row>
    <row r="292" spans="2:5" x14ac:dyDescent="0.25">
      <c r="B292">
        <v>290</v>
      </c>
      <c r="C292" s="66" t="str">
        <v/>
      </c>
      <c r="D292" s="66">
        <v>170436754.44251791</v>
      </c>
      <c r="E292" s="65">
        <v>0</v>
      </c>
    </row>
    <row r="293" spans="2:5" x14ac:dyDescent="0.25">
      <c r="B293">
        <v>291</v>
      </c>
      <c r="C293" s="66" t="str">
        <v/>
      </c>
      <c r="D293" s="66">
        <v>191569622.33808425</v>
      </c>
      <c r="E293" s="65">
        <v>0.30883063673973099</v>
      </c>
    </row>
    <row r="294" spans="2:5" x14ac:dyDescent="0.25">
      <c r="B294">
        <v>292</v>
      </c>
      <c r="C294" s="66" t="str">
        <v/>
      </c>
      <c r="D294" s="66">
        <v>214846406.70991769</v>
      </c>
      <c r="E294" s="65">
        <v>0</v>
      </c>
    </row>
    <row r="295" spans="2:5" x14ac:dyDescent="0.25">
      <c r="B295">
        <v>293</v>
      </c>
      <c r="C295" s="66" t="str">
        <v/>
      </c>
      <c r="D295" s="66">
        <v>126173750.24924792</v>
      </c>
      <c r="E295" s="65">
        <v>0.24346737265586851</v>
      </c>
    </row>
    <row r="296" spans="2:5" x14ac:dyDescent="0.25">
      <c r="B296">
        <v>294</v>
      </c>
      <c r="C296" s="66" t="str">
        <v/>
      </c>
      <c r="D296" s="66">
        <v>86599792.924276575</v>
      </c>
      <c r="E296" s="65">
        <v>0.37708267569541931</v>
      </c>
    </row>
    <row r="297" spans="2:5" x14ac:dyDescent="0.25">
      <c r="B297">
        <v>295</v>
      </c>
      <c r="C297" s="66" t="str">
        <v/>
      </c>
      <c r="D297" s="66">
        <v>208559356.79746282</v>
      </c>
      <c r="E297" s="65">
        <v>0</v>
      </c>
    </row>
    <row r="298" spans="2:5" x14ac:dyDescent="0.25">
      <c r="B298">
        <v>296</v>
      </c>
      <c r="C298" s="66" t="str">
        <v/>
      </c>
      <c r="D298" s="66">
        <v>95212095.097925261</v>
      </c>
      <c r="E298" s="65">
        <v>0</v>
      </c>
    </row>
    <row r="299" spans="2:5" x14ac:dyDescent="0.25">
      <c r="B299">
        <v>297</v>
      </c>
      <c r="C299" s="66" t="str">
        <v/>
      </c>
      <c r="D299" s="66">
        <v>270568636.78838307</v>
      </c>
      <c r="E299" s="65">
        <v>0</v>
      </c>
    </row>
    <row r="300" spans="2:5" x14ac:dyDescent="0.25">
      <c r="B300">
        <v>298</v>
      </c>
      <c r="C300" s="66" t="str">
        <v/>
      </c>
      <c r="D300" s="66">
        <v>348540964.41064018</v>
      </c>
      <c r="E300" s="65">
        <v>0.55908312201499932</v>
      </c>
    </row>
    <row r="301" spans="2:5" x14ac:dyDescent="0.25">
      <c r="B301">
        <v>299</v>
      </c>
      <c r="C301" s="66" t="str">
        <v/>
      </c>
      <c r="D301" s="66">
        <v>105067217.22775856</v>
      </c>
      <c r="E301" s="65">
        <v>0</v>
      </c>
    </row>
    <row r="302" spans="2:5" x14ac:dyDescent="0.25">
      <c r="B302">
        <v>300</v>
      </c>
      <c r="C302" s="66" t="str">
        <v/>
      </c>
      <c r="D302" s="66">
        <v>653260999.32464743</v>
      </c>
      <c r="E302" s="65">
        <v>0</v>
      </c>
    </row>
    <row r="303" spans="2:5" x14ac:dyDescent="0.25">
      <c r="B303">
        <v>301</v>
      </c>
      <c r="C303" s="66" t="str">
        <v/>
      </c>
      <c r="D303" s="66">
        <v>109587420.11371815</v>
      </c>
      <c r="E303" s="65">
        <v>0.44586412310600287</v>
      </c>
    </row>
    <row r="304" spans="2:5" x14ac:dyDescent="0.25">
      <c r="B304">
        <v>302</v>
      </c>
      <c r="C304" s="66" t="str">
        <v/>
      </c>
      <c r="D304" s="66">
        <v>107624346.88775712</v>
      </c>
      <c r="E304" s="65">
        <v>0</v>
      </c>
    </row>
    <row r="305" spans="2:5" x14ac:dyDescent="0.25">
      <c r="B305">
        <v>303</v>
      </c>
      <c r="C305" s="66" t="str">
        <v/>
      </c>
      <c r="D305" s="66">
        <v>610935018.92610478</v>
      </c>
      <c r="E305" s="65">
        <v>0</v>
      </c>
    </row>
    <row r="306" spans="2:5" x14ac:dyDescent="0.25">
      <c r="B306">
        <v>304</v>
      </c>
      <c r="C306" s="66" t="str">
        <v/>
      </c>
      <c r="D306" s="66">
        <v>293773586.98192114</v>
      </c>
      <c r="E306" s="65">
        <v>0</v>
      </c>
    </row>
    <row r="307" spans="2:5" x14ac:dyDescent="0.25">
      <c r="B307">
        <v>305</v>
      </c>
      <c r="C307" s="66" t="str">
        <v/>
      </c>
      <c r="D307" s="66">
        <v>1909873469.6346574</v>
      </c>
      <c r="E307" s="65">
        <v>0</v>
      </c>
    </row>
    <row r="308" spans="2:5" x14ac:dyDescent="0.25">
      <c r="B308">
        <v>306</v>
      </c>
      <c r="C308" s="66" t="str">
        <v/>
      </c>
      <c r="D308" s="66">
        <v>179181138.68310028</v>
      </c>
      <c r="E308" s="65">
        <v>0</v>
      </c>
    </row>
    <row r="309" spans="2:5" x14ac:dyDescent="0.25">
      <c r="B309">
        <v>307</v>
      </c>
      <c r="C309" s="66" t="str">
        <v/>
      </c>
      <c r="D309" s="66">
        <v>420785754.79295731</v>
      </c>
      <c r="E309" s="65">
        <v>0</v>
      </c>
    </row>
    <row r="310" spans="2:5" x14ac:dyDescent="0.25">
      <c r="B310">
        <v>308</v>
      </c>
      <c r="C310" s="66" t="str">
        <v/>
      </c>
      <c r="D310" s="66">
        <v>91478151.870467663</v>
      </c>
      <c r="E310" s="65">
        <v>0</v>
      </c>
    </row>
    <row r="311" spans="2:5" x14ac:dyDescent="0.25">
      <c r="B311">
        <v>309</v>
      </c>
      <c r="C311" s="66" t="str">
        <v/>
      </c>
      <c r="D311" s="66">
        <v>203210721.90503648</v>
      </c>
      <c r="E311" s="65">
        <v>0</v>
      </c>
    </row>
    <row r="312" spans="2:5" x14ac:dyDescent="0.25">
      <c r="B312">
        <v>310</v>
      </c>
      <c r="C312" s="66" t="str">
        <v/>
      </c>
      <c r="D312" s="66">
        <v>148233559.40970221</v>
      </c>
      <c r="E312" s="65">
        <v>0</v>
      </c>
    </row>
    <row r="313" spans="2:5" x14ac:dyDescent="0.25">
      <c r="B313">
        <v>311</v>
      </c>
      <c r="C313" s="66" t="str">
        <v/>
      </c>
      <c r="D313" s="66">
        <v>250599754.50103712</v>
      </c>
      <c r="E313" s="65">
        <v>0</v>
      </c>
    </row>
    <row r="314" spans="2:5" x14ac:dyDescent="0.25">
      <c r="B314">
        <v>312</v>
      </c>
      <c r="C314" s="66" t="str">
        <v/>
      </c>
      <c r="D314" s="66">
        <v>164615842.38284695</v>
      </c>
      <c r="E314" s="65">
        <v>0</v>
      </c>
    </row>
    <row r="315" spans="2:5" x14ac:dyDescent="0.25">
      <c r="B315">
        <v>313</v>
      </c>
      <c r="C315" s="66" t="str">
        <v/>
      </c>
      <c r="D315" s="66">
        <v>91387474.311382666</v>
      </c>
      <c r="E315" s="65">
        <v>0</v>
      </c>
    </row>
    <row r="316" spans="2:5" x14ac:dyDescent="0.25">
      <c r="B316">
        <v>314</v>
      </c>
      <c r="C316" s="66" t="str">
        <v/>
      </c>
      <c r="D316" s="66">
        <v>108448095.38238865</v>
      </c>
      <c r="E316" s="65">
        <v>0</v>
      </c>
    </row>
    <row r="317" spans="2:5" x14ac:dyDescent="0.25">
      <c r="B317">
        <v>315</v>
      </c>
      <c r="C317" s="66" t="str">
        <v/>
      </c>
      <c r="D317" s="66">
        <v>90746481.133155361</v>
      </c>
      <c r="E317" s="65">
        <v>0</v>
      </c>
    </row>
    <row r="318" spans="2:5" x14ac:dyDescent="0.25">
      <c r="B318">
        <v>316</v>
      </c>
      <c r="C318" s="66" t="str">
        <v/>
      </c>
      <c r="D318" s="66">
        <v>79233676.93484576</v>
      </c>
      <c r="E318" s="65">
        <v>0.1835674464702606</v>
      </c>
    </row>
    <row r="319" spans="2:5" x14ac:dyDescent="0.25">
      <c r="B319">
        <v>317</v>
      </c>
      <c r="C319" s="66" t="str">
        <v/>
      </c>
      <c r="D319" s="66">
        <v>192578316.58450294</v>
      </c>
      <c r="E319" s="65">
        <v>0</v>
      </c>
    </row>
    <row r="320" spans="2:5" x14ac:dyDescent="0.25">
      <c r="B320">
        <v>318</v>
      </c>
      <c r="C320" s="66" t="str">
        <v/>
      </c>
      <c r="D320" s="66">
        <v>81205974.652547851</v>
      </c>
      <c r="E320" s="65">
        <v>0</v>
      </c>
    </row>
    <row r="321" spans="2:5" x14ac:dyDescent="0.25">
      <c r="B321">
        <v>319</v>
      </c>
      <c r="C321" s="66" t="str">
        <v/>
      </c>
      <c r="D321" s="66">
        <v>143300119.71270946</v>
      </c>
      <c r="E321" s="65">
        <v>0.37927048802375796</v>
      </c>
    </row>
    <row r="322" spans="2:5" x14ac:dyDescent="0.25">
      <c r="B322">
        <v>320</v>
      </c>
      <c r="C322" s="66" t="str">
        <v/>
      </c>
      <c r="D322" s="66">
        <v>287909499.5069989</v>
      </c>
      <c r="E322" s="65">
        <v>0</v>
      </c>
    </row>
    <row r="323" spans="2:5" x14ac:dyDescent="0.25">
      <c r="B323">
        <v>321</v>
      </c>
      <c r="C323" s="66" t="str">
        <v/>
      </c>
      <c r="D323" s="66">
        <v>85599767.219144627</v>
      </c>
      <c r="E323" s="65">
        <v>0</v>
      </c>
    </row>
    <row r="324" spans="2:5" x14ac:dyDescent="0.25">
      <c r="B324">
        <v>322</v>
      </c>
      <c r="C324" s="66" t="str">
        <v/>
      </c>
      <c r="D324" s="66">
        <v>165054033.41137567</v>
      </c>
      <c r="E324" s="65">
        <v>0.29645962119102476</v>
      </c>
    </row>
    <row r="325" spans="2:5" x14ac:dyDescent="0.25">
      <c r="B325">
        <v>323</v>
      </c>
      <c r="C325" s="66" t="str">
        <v/>
      </c>
      <c r="D325" s="66">
        <v>445468336.15146261</v>
      </c>
      <c r="E325" s="65">
        <v>0</v>
      </c>
    </row>
    <row r="326" spans="2:5" x14ac:dyDescent="0.25">
      <c r="B326">
        <v>324</v>
      </c>
      <c r="C326" s="66" t="str">
        <v/>
      </c>
      <c r="D326" s="66">
        <v>83202002.787493184</v>
      </c>
      <c r="E326" s="65">
        <v>0</v>
      </c>
    </row>
    <row r="327" spans="2:5" x14ac:dyDescent="0.25">
      <c r="B327">
        <v>325</v>
      </c>
      <c r="C327" s="66" t="str">
        <v/>
      </c>
      <c r="D327" s="66">
        <v>223065625.21691307</v>
      </c>
      <c r="E327" s="65">
        <v>0</v>
      </c>
    </row>
    <row r="328" spans="2:5" x14ac:dyDescent="0.25">
      <c r="B328">
        <v>326</v>
      </c>
      <c r="C328" s="66" t="str">
        <v/>
      </c>
      <c r="D328" s="66">
        <v>197592786.00089327</v>
      </c>
      <c r="E328" s="65">
        <v>0</v>
      </c>
    </row>
    <row r="329" spans="2:5" x14ac:dyDescent="0.25">
      <c r="B329">
        <v>327</v>
      </c>
      <c r="C329" s="66" t="str">
        <v/>
      </c>
      <c r="D329" s="66">
        <v>96173115.420367032</v>
      </c>
      <c r="E329" s="65">
        <v>0.23188173174858095</v>
      </c>
    </row>
    <row r="330" spans="2:5" x14ac:dyDescent="0.25">
      <c r="B330">
        <v>328</v>
      </c>
      <c r="C330" s="66" t="str">
        <v/>
      </c>
      <c r="D330" s="66">
        <v>95769659.384629518</v>
      </c>
      <c r="E330" s="65">
        <v>0</v>
      </c>
    </row>
    <row r="331" spans="2:5" x14ac:dyDescent="0.25">
      <c r="B331">
        <v>329</v>
      </c>
      <c r="C331" s="66" t="str">
        <v/>
      </c>
      <c r="D331" s="66">
        <v>76043549.720658869</v>
      </c>
      <c r="E331" s="65">
        <v>0.24134286046028133</v>
      </c>
    </row>
    <row r="332" spans="2:5" x14ac:dyDescent="0.25">
      <c r="B332">
        <v>330</v>
      </c>
      <c r="C332" s="66" t="str">
        <v/>
      </c>
      <c r="D332" s="66">
        <v>244493931.02933159</v>
      </c>
      <c r="E332" s="65">
        <v>0</v>
      </c>
    </row>
    <row r="333" spans="2:5" x14ac:dyDescent="0.25">
      <c r="B333">
        <v>331</v>
      </c>
      <c r="C333" s="66" t="str">
        <v/>
      </c>
      <c r="D333" s="66">
        <v>192137728.19630659</v>
      </c>
      <c r="E333" s="65">
        <v>0</v>
      </c>
    </row>
    <row r="334" spans="2:5" x14ac:dyDescent="0.25">
      <c r="B334">
        <v>332</v>
      </c>
      <c r="C334" s="66" t="str">
        <v/>
      </c>
      <c r="D334" s="66">
        <v>115272411.02073552</v>
      </c>
      <c r="E334" s="65">
        <v>0.19584112763404848</v>
      </c>
    </row>
    <row r="335" spans="2:5" x14ac:dyDescent="0.25">
      <c r="B335">
        <v>333</v>
      </c>
      <c r="C335" s="66" t="str">
        <v/>
      </c>
      <c r="D335" s="66">
        <v>239874000.22608635</v>
      </c>
      <c r="E335" s="65">
        <v>0.60338867306709287</v>
      </c>
    </row>
    <row r="336" spans="2:5" x14ac:dyDescent="0.25">
      <c r="B336">
        <v>334</v>
      </c>
      <c r="C336" s="66" t="str">
        <v/>
      </c>
      <c r="D336" s="66">
        <v>91672864.70534417</v>
      </c>
      <c r="E336" s="65">
        <v>0.26705512404441845</v>
      </c>
    </row>
    <row r="337" spans="2:5" x14ac:dyDescent="0.25">
      <c r="B337">
        <v>335</v>
      </c>
      <c r="C337" s="66" t="str">
        <v/>
      </c>
      <c r="D337" s="66">
        <v>78613227.665178105</v>
      </c>
      <c r="E337" s="65">
        <v>0</v>
      </c>
    </row>
    <row r="338" spans="2:5" x14ac:dyDescent="0.25">
      <c r="B338">
        <v>336</v>
      </c>
      <c r="C338" s="66" t="str">
        <v/>
      </c>
      <c r="D338" s="66">
        <v>159880492.8281998</v>
      </c>
      <c r="E338" s="65">
        <v>0</v>
      </c>
    </row>
    <row r="339" spans="2:5" x14ac:dyDescent="0.25">
      <c r="B339">
        <v>337</v>
      </c>
      <c r="C339" s="66" t="str">
        <v/>
      </c>
      <c r="D339" s="66">
        <v>125110188.40312293</v>
      </c>
      <c r="E339" s="65">
        <v>0</v>
      </c>
    </row>
    <row r="340" spans="2:5" x14ac:dyDescent="0.25">
      <c r="B340">
        <v>338</v>
      </c>
      <c r="C340" s="66" t="str">
        <v/>
      </c>
      <c r="D340" s="66">
        <v>122534942.91749707</v>
      </c>
      <c r="E340" s="65">
        <v>0</v>
      </c>
    </row>
    <row r="341" spans="2:5" x14ac:dyDescent="0.25">
      <c r="B341">
        <v>339</v>
      </c>
      <c r="C341" s="66" t="str">
        <v/>
      </c>
      <c r="D341" s="66">
        <v>101125014.74078554</v>
      </c>
      <c r="E341" s="65">
        <v>0</v>
      </c>
    </row>
    <row r="342" spans="2:5" x14ac:dyDescent="0.25">
      <c r="B342">
        <v>340</v>
      </c>
      <c r="C342" s="66" t="str">
        <v/>
      </c>
      <c r="D342" s="66">
        <v>791388813.7904892</v>
      </c>
      <c r="E342" s="65">
        <v>0</v>
      </c>
    </row>
    <row r="343" spans="2:5" x14ac:dyDescent="0.25">
      <c r="B343">
        <v>341</v>
      </c>
      <c r="C343" s="66" t="str">
        <v/>
      </c>
      <c r="D343" s="66">
        <v>94623019.60783948</v>
      </c>
      <c r="E343" s="65">
        <v>0</v>
      </c>
    </row>
    <row r="344" spans="2:5" x14ac:dyDescent="0.25">
      <c r="B344">
        <v>342</v>
      </c>
      <c r="C344" s="66" t="str">
        <v/>
      </c>
      <c r="D344" s="66">
        <v>125125710.58051611</v>
      </c>
      <c r="E344" s="65">
        <v>0.29796559214591978</v>
      </c>
    </row>
    <row r="345" spans="2:5" x14ac:dyDescent="0.25">
      <c r="B345">
        <v>343</v>
      </c>
      <c r="C345" s="66" t="str">
        <v/>
      </c>
      <c r="D345" s="66">
        <v>80723062.571211949</v>
      </c>
      <c r="E345" s="65">
        <v>0</v>
      </c>
    </row>
    <row r="346" spans="2:5" x14ac:dyDescent="0.25">
      <c r="B346">
        <v>344</v>
      </c>
      <c r="C346" s="66" t="str">
        <v/>
      </c>
      <c r="D346" s="66">
        <v>99371645.992205113</v>
      </c>
      <c r="E346" s="65">
        <v>0</v>
      </c>
    </row>
    <row r="347" spans="2:5" x14ac:dyDescent="0.25">
      <c r="B347">
        <v>345</v>
      </c>
      <c r="C347" s="66" t="str">
        <v/>
      </c>
      <c r="D347" s="66">
        <v>152553168.85870257</v>
      </c>
      <c r="E347" s="65">
        <v>0</v>
      </c>
    </row>
    <row r="348" spans="2:5" x14ac:dyDescent="0.25">
      <c r="B348">
        <v>346</v>
      </c>
      <c r="C348" s="66" t="str">
        <v/>
      </c>
      <c r="D348" s="66">
        <v>321732522.03224939</v>
      </c>
      <c r="E348" s="65">
        <v>0</v>
      </c>
    </row>
    <row r="349" spans="2:5" x14ac:dyDescent="0.25">
      <c r="B349">
        <v>347</v>
      </c>
      <c r="C349" s="66" t="str">
        <v/>
      </c>
      <c r="D349" s="66">
        <v>124529640.45217477</v>
      </c>
      <c r="E349" s="65">
        <v>0</v>
      </c>
    </row>
    <row r="350" spans="2:5" x14ac:dyDescent="0.25">
      <c r="B350">
        <v>348</v>
      </c>
      <c r="C350" s="66" t="str">
        <v/>
      </c>
      <c r="D350" s="66">
        <v>99890033.849487662</v>
      </c>
      <c r="E350" s="65">
        <v>0</v>
      </c>
    </row>
    <row r="351" spans="2:5" x14ac:dyDescent="0.25">
      <c r="B351">
        <v>349</v>
      </c>
      <c r="C351" s="66" t="str">
        <v/>
      </c>
      <c r="D351" s="66">
        <v>307613803.62778604</v>
      </c>
      <c r="E351" s="65">
        <v>0.465146917104721</v>
      </c>
    </row>
    <row r="352" spans="2:5" x14ac:dyDescent="0.25">
      <c r="B352">
        <v>350</v>
      </c>
      <c r="C352" s="66" t="str">
        <v/>
      </c>
      <c r="D352" s="66">
        <v>791734350.65226483</v>
      </c>
      <c r="E352" s="65">
        <v>0</v>
      </c>
    </row>
    <row r="353" spans="2:5" x14ac:dyDescent="0.25">
      <c r="B353">
        <v>351</v>
      </c>
      <c r="C353" s="66" t="str">
        <v/>
      </c>
      <c r="D353" s="66">
        <v>561151642.96136022</v>
      </c>
      <c r="E353" s="65">
        <v>0</v>
      </c>
    </row>
    <row r="354" spans="2:5" x14ac:dyDescent="0.25">
      <c r="B354">
        <v>352</v>
      </c>
      <c r="C354" s="66" t="str">
        <v/>
      </c>
      <c r="D354" s="66">
        <v>139042615.006484</v>
      </c>
      <c r="E354" s="65">
        <v>0</v>
      </c>
    </row>
    <row r="355" spans="2:5" x14ac:dyDescent="0.25">
      <c r="B355">
        <v>353</v>
      </c>
      <c r="C355" s="66" t="str">
        <v/>
      </c>
      <c r="D355" s="66">
        <v>1147224170.4091244</v>
      </c>
      <c r="E355" s="65">
        <v>0</v>
      </c>
    </row>
    <row r="356" spans="2:5" x14ac:dyDescent="0.25">
      <c r="B356">
        <v>354</v>
      </c>
      <c r="C356" s="66" t="str">
        <v/>
      </c>
      <c r="D356" s="66">
        <v>187404079.00270128</v>
      </c>
      <c r="E356" s="65">
        <v>0</v>
      </c>
    </row>
    <row r="357" spans="2:5" x14ac:dyDescent="0.25">
      <c r="B357">
        <v>355</v>
      </c>
      <c r="C357" s="66" t="str">
        <v/>
      </c>
      <c r="D357" s="66">
        <v>138314636.90144157</v>
      </c>
      <c r="E357" s="65">
        <v>0</v>
      </c>
    </row>
    <row r="358" spans="2:5" x14ac:dyDescent="0.25">
      <c r="B358">
        <v>356</v>
      </c>
      <c r="C358" s="66" t="str">
        <v/>
      </c>
      <c r="D358" s="66">
        <v>177690968.34463799</v>
      </c>
      <c r="E358" s="65">
        <v>0</v>
      </c>
    </row>
    <row r="359" spans="2:5" x14ac:dyDescent="0.25">
      <c r="B359">
        <v>357</v>
      </c>
      <c r="C359" s="66" t="str">
        <v/>
      </c>
      <c r="D359" s="66">
        <v>115824773.71488191</v>
      </c>
      <c r="E359" s="65">
        <v>0</v>
      </c>
    </row>
    <row r="360" spans="2:5" x14ac:dyDescent="0.25">
      <c r="B360">
        <v>358</v>
      </c>
      <c r="C360" s="66" t="str">
        <v/>
      </c>
      <c r="D360" s="66">
        <v>175303041.19275844</v>
      </c>
      <c r="E360" s="65">
        <v>0</v>
      </c>
    </row>
    <row r="361" spans="2:5" x14ac:dyDescent="0.25">
      <c r="B361">
        <v>359</v>
      </c>
      <c r="C361" s="66" t="str">
        <v/>
      </c>
      <c r="D361" s="66">
        <v>5294321663.6748848</v>
      </c>
      <c r="E361" s="65">
        <v>0</v>
      </c>
    </row>
    <row r="362" spans="2:5" x14ac:dyDescent="0.25">
      <c r="B362">
        <v>360</v>
      </c>
      <c r="C362" s="66" t="str">
        <v/>
      </c>
      <c r="D362" s="66">
        <v>100397021.15910217</v>
      </c>
      <c r="E362" s="65">
        <v>0</v>
      </c>
    </row>
    <row r="363" spans="2:5" x14ac:dyDescent="0.25">
      <c r="B363">
        <v>361</v>
      </c>
      <c r="C363" s="66" t="str">
        <v/>
      </c>
      <c r="D363" s="66">
        <v>188462610.9782148</v>
      </c>
      <c r="E363" s="65">
        <v>0</v>
      </c>
    </row>
    <row r="364" spans="2:5" x14ac:dyDescent="0.25">
      <c r="B364">
        <v>362</v>
      </c>
      <c r="C364" s="66" t="str">
        <v/>
      </c>
      <c r="D364" s="66">
        <v>159774851.19170284</v>
      </c>
      <c r="E364" s="65">
        <v>0</v>
      </c>
    </row>
    <row r="365" spans="2:5" x14ac:dyDescent="0.25">
      <c r="B365">
        <v>363</v>
      </c>
      <c r="C365" s="66" t="str">
        <v/>
      </c>
      <c r="D365" s="66">
        <v>235142016.96890655</v>
      </c>
      <c r="E365" s="65">
        <v>0.38227620720863342</v>
      </c>
    </row>
    <row r="366" spans="2:5" x14ac:dyDescent="0.25">
      <c r="B366">
        <v>364</v>
      </c>
      <c r="C366" s="66" t="str">
        <v/>
      </c>
      <c r="D366" s="66">
        <v>256344373.27653793</v>
      </c>
      <c r="E366" s="65">
        <v>0</v>
      </c>
    </row>
    <row r="367" spans="2:5" x14ac:dyDescent="0.25">
      <c r="B367">
        <v>365</v>
      </c>
      <c r="C367" s="66" t="str">
        <v/>
      </c>
      <c r="D367" s="66">
        <v>104123979.5425327</v>
      </c>
      <c r="E367" s="65">
        <v>0</v>
      </c>
    </row>
    <row r="368" spans="2:5" x14ac:dyDescent="0.25">
      <c r="B368">
        <v>366</v>
      </c>
      <c r="C368" s="66" t="str">
        <v/>
      </c>
      <c r="D368" s="66">
        <v>294663847.38358331</v>
      </c>
      <c r="E368" s="65">
        <v>0</v>
      </c>
    </row>
    <row r="369" spans="2:5" x14ac:dyDescent="0.25">
      <c r="B369">
        <v>367</v>
      </c>
      <c r="C369" s="66" t="str">
        <v/>
      </c>
      <c r="D369" s="66">
        <v>75871929.163049549</v>
      </c>
      <c r="E369" s="65">
        <v>0</v>
      </c>
    </row>
    <row r="370" spans="2:5" x14ac:dyDescent="0.25">
      <c r="B370">
        <v>368</v>
      </c>
      <c r="C370" s="66" t="str">
        <v/>
      </c>
      <c r="D370" s="66">
        <v>113202150.98623058</v>
      </c>
      <c r="E370" s="65">
        <v>0</v>
      </c>
    </row>
    <row r="371" spans="2:5" x14ac:dyDescent="0.25">
      <c r="B371">
        <v>369</v>
      </c>
      <c r="C371" s="66" t="str">
        <v/>
      </c>
      <c r="D371" s="66">
        <v>109547555.80126853</v>
      </c>
      <c r="E371" s="65">
        <v>0</v>
      </c>
    </row>
    <row r="372" spans="2:5" x14ac:dyDescent="0.25">
      <c r="B372">
        <v>370</v>
      </c>
      <c r="C372" s="66" t="str">
        <v/>
      </c>
      <c r="D372" s="66">
        <v>104526356.30401768</v>
      </c>
      <c r="E372" s="65">
        <v>0</v>
      </c>
    </row>
    <row r="373" spans="2:5" x14ac:dyDescent="0.25">
      <c r="B373">
        <v>371</v>
      </c>
      <c r="C373" s="66" t="str">
        <v/>
      </c>
      <c r="D373" s="66">
        <v>77255870.21814166</v>
      </c>
      <c r="E373" s="65">
        <v>0</v>
      </c>
    </row>
    <row r="374" spans="2:5" x14ac:dyDescent="0.25">
      <c r="B374">
        <v>372</v>
      </c>
      <c r="C374" s="66" t="str">
        <v/>
      </c>
      <c r="D374" s="66">
        <v>1927964285.4795547</v>
      </c>
      <c r="E374" s="65">
        <v>0</v>
      </c>
    </row>
    <row r="375" spans="2:5" x14ac:dyDescent="0.25">
      <c r="B375">
        <v>373</v>
      </c>
      <c r="C375" s="66" t="str">
        <v/>
      </c>
      <c r="D375" s="66">
        <v>193436039.10036099</v>
      </c>
      <c r="E375" s="65">
        <v>0.41994845271110548</v>
      </c>
    </row>
    <row r="376" spans="2:5" x14ac:dyDescent="0.25">
      <c r="B376">
        <v>374</v>
      </c>
      <c r="C376" s="66" t="str">
        <v/>
      </c>
      <c r="D376" s="66">
        <v>174633326.02570581</v>
      </c>
      <c r="E376" s="65">
        <v>0</v>
      </c>
    </row>
    <row r="377" spans="2:5" x14ac:dyDescent="0.25">
      <c r="B377">
        <v>375</v>
      </c>
      <c r="C377" s="66" t="str">
        <v/>
      </c>
      <c r="D377" s="66">
        <v>124647609.78977866</v>
      </c>
      <c r="E377" s="65">
        <v>0</v>
      </c>
    </row>
    <row r="378" spans="2:5" x14ac:dyDescent="0.25">
      <c r="B378">
        <v>376</v>
      </c>
      <c r="C378" s="66" t="str">
        <v/>
      </c>
      <c r="D378" s="66">
        <v>126478599.24600299</v>
      </c>
      <c r="E378" s="65">
        <v>0.29868482947349551</v>
      </c>
    </row>
    <row r="379" spans="2:5" x14ac:dyDescent="0.25">
      <c r="B379">
        <v>377</v>
      </c>
      <c r="C379" s="66" t="str">
        <v/>
      </c>
      <c r="D379" s="66">
        <v>88467903.108118296</v>
      </c>
      <c r="E379" s="65">
        <v>0.1514593899250031</v>
      </c>
    </row>
    <row r="380" spans="2:5" x14ac:dyDescent="0.25">
      <c r="B380">
        <v>378</v>
      </c>
      <c r="C380" s="66" t="str">
        <v/>
      </c>
      <c r="D380" s="66">
        <v>225780938.40423527</v>
      </c>
      <c r="E380" s="65">
        <v>0</v>
      </c>
    </row>
    <row r="381" spans="2:5" x14ac:dyDescent="0.25">
      <c r="B381">
        <v>379</v>
      </c>
      <c r="C381" s="66" t="str">
        <v/>
      </c>
      <c r="D381" s="66">
        <v>163811025.38591775</v>
      </c>
      <c r="E381" s="65">
        <v>0</v>
      </c>
    </row>
    <row r="382" spans="2:5" x14ac:dyDescent="0.25">
      <c r="B382">
        <v>380</v>
      </c>
      <c r="C382" s="66" t="str">
        <v/>
      </c>
      <c r="D382" s="66">
        <v>78707481.75626339</v>
      </c>
      <c r="E382" s="65">
        <v>0</v>
      </c>
    </row>
    <row r="383" spans="2:5" x14ac:dyDescent="0.25">
      <c r="B383">
        <v>381</v>
      </c>
      <c r="C383" s="66" t="str">
        <v/>
      </c>
      <c r="D383" s="66">
        <v>268725925.87951922</v>
      </c>
      <c r="E383" s="65">
        <v>0.43511977791786194</v>
      </c>
    </row>
    <row r="384" spans="2:5" x14ac:dyDescent="0.25">
      <c r="B384">
        <v>382</v>
      </c>
      <c r="C384" s="66" t="str">
        <v/>
      </c>
      <c r="D384" s="66">
        <v>119144203.48090225</v>
      </c>
      <c r="E384" s="65">
        <v>0.30386427044868469</v>
      </c>
    </row>
    <row r="385" spans="2:5" x14ac:dyDescent="0.25">
      <c r="B385">
        <v>383</v>
      </c>
      <c r="C385" s="66" t="str">
        <v/>
      </c>
      <c r="D385" s="66">
        <v>90085353.408478454</v>
      </c>
      <c r="E385" s="65">
        <v>0.23342216610908509</v>
      </c>
    </row>
    <row r="386" spans="2:5" x14ac:dyDescent="0.25">
      <c r="B386">
        <v>384</v>
      </c>
      <c r="C386" s="66" t="str">
        <v/>
      </c>
      <c r="D386" s="66">
        <v>107528784.61964035</v>
      </c>
      <c r="E386" s="65">
        <v>0</v>
      </c>
    </row>
    <row r="387" spans="2:5" x14ac:dyDescent="0.25">
      <c r="B387">
        <v>385</v>
      </c>
      <c r="C387" s="66" t="str">
        <v/>
      </c>
      <c r="D387" s="66">
        <v>216385200.40502676</v>
      </c>
      <c r="E387" s="65">
        <v>0</v>
      </c>
    </row>
    <row r="388" spans="2:5" x14ac:dyDescent="0.25">
      <c r="B388">
        <v>386</v>
      </c>
      <c r="C388" s="66" t="str">
        <v/>
      </c>
      <c r="D388" s="66">
        <v>104565251.961648</v>
      </c>
      <c r="E388" s="65">
        <v>0</v>
      </c>
    </row>
    <row r="389" spans="2:5" x14ac:dyDescent="0.25">
      <c r="B389">
        <v>387</v>
      </c>
      <c r="C389" s="66" t="str">
        <v/>
      </c>
      <c r="D389" s="66">
        <v>94450580.37564002</v>
      </c>
      <c r="E389" s="65">
        <v>0</v>
      </c>
    </row>
    <row r="390" spans="2:5" x14ac:dyDescent="0.25">
      <c r="B390">
        <v>388</v>
      </c>
      <c r="C390" s="66" t="str">
        <v/>
      </c>
      <c r="D390" s="66">
        <v>1028745471.2804056</v>
      </c>
      <c r="E390" s="65">
        <v>0</v>
      </c>
    </row>
    <row r="391" spans="2:5" x14ac:dyDescent="0.25">
      <c r="B391">
        <v>389</v>
      </c>
      <c r="C391" s="66" t="str">
        <v/>
      </c>
      <c r="D391" s="66">
        <v>100410831.28381607</v>
      </c>
      <c r="E391" s="65">
        <v>0</v>
      </c>
    </row>
    <row r="392" spans="2:5" x14ac:dyDescent="0.25">
      <c r="B392">
        <v>390</v>
      </c>
      <c r="C392" s="66" t="str">
        <v/>
      </c>
      <c r="D392" s="66">
        <v>1220823546.6016226</v>
      </c>
      <c r="E392" s="65">
        <v>0</v>
      </c>
    </row>
    <row r="393" spans="2:5" x14ac:dyDescent="0.25">
      <c r="B393">
        <v>391</v>
      </c>
      <c r="C393" s="66" t="str">
        <v/>
      </c>
      <c r="D393" s="66">
        <v>287183094.80283391</v>
      </c>
      <c r="E393" s="65">
        <v>0.5003865778446196</v>
      </c>
    </row>
    <row r="394" spans="2:5" x14ac:dyDescent="0.25">
      <c r="B394">
        <v>392</v>
      </c>
      <c r="C394" s="66" t="str">
        <v/>
      </c>
      <c r="D394" s="66">
        <v>986910205.68919837</v>
      </c>
      <c r="E394" s="65">
        <v>0</v>
      </c>
    </row>
    <row r="395" spans="2:5" x14ac:dyDescent="0.25">
      <c r="B395">
        <v>393</v>
      </c>
      <c r="C395" s="66" t="str">
        <v/>
      </c>
      <c r="D395" s="66">
        <v>2466125019.3815703</v>
      </c>
      <c r="E395" s="65">
        <v>0.86425646543502821</v>
      </c>
    </row>
    <row r="396" spans="2:5" x14ac:dyDescent="0.25">
      <c r="B396">
        <v>394</v>
      </c>
      <c r="C396" s="66" t="str">
        <v/>
      </c>
      <c r="D396" s="66">
        <v>104198218.56493635</v>
      </c>
      <c r="E396" s="65">
        <v>0</v>
      </c>
    </row>
    <row r="397" spans="2:5" x14ac:dyDescent="0.25">
      <c r="B397">
        <v>395</v>
      </c>
      <c r="C397" s="66" t="str">
        <v/>
      </c>
      <c r="D397" s="66">
        <v>77959842.007664174</v>
      </c>
      <c r="E397" s="65">
        <v>0.27149263024330139</v>
      </c>
    </row>
    <row r="398" spans="2:5" x14ac:dyDescent="0.25">
      <c r="B398">
        <v>396</v>
      </c>
      <c r="C398" s="66" t="str">
        <v/>
      </c>
      <c r="D398" s="66">
        <v>101029501.32817179</v>
      </c>
      <c r="E398" s="65">
        <v>0</v>
      </c>
    </row>
    <row r="399" spans="2:5" x14ac:dyDescent="0.25">
      <c r="B399">
        <v>397</v>
      </c>
      <c r="C399" s="66" t="str">
        <v/>
      </c>
      <c r="D399" s="66">
        <v>211470897.68973413</v>
      </c>
      <c r="E399" s="65">
        <v>0</v>
      </c>
    </row>
    <row r="400" spans="2:5" x14ac:dyDescent="0.25">
      <c r="B400">
        <v>398</v>
      </c>
      <c r="C400" s="66" t="str">
        <v/>
      </c>
      <c r="D400" s="66">
        <v>82472709.967691839</v>
      </c>
      <c r="E400" s="65">
        <v>0</v>
      </c>
    </row>
    <row r="401" spans="2:5" x14ac:dyDescent="0.25">
      <c r="B401">
        <v>399</v>
      </c>
      <c r="C401" s="66" t="str">
        <v/>
      </c>
      <c r="D401" s="66">
        <v>159369830.35411537</v>
      </c>
      <c r="E401" s="65">
        <v>0</v>
      </c>
    </row>
    <row r="402" spans="2:5" x14ac:dyDescent="0.25">
      <c r="B402">
        <v>400</v>
      </c>
      <c r="C402" s="66" t="str">
        <v/>
      </c>
      <c r="D402" s="66">
        <v>934274880.75079632</v>
      </c>
      <c r="E402" s="65">
        <v>0</v>
      </c>
    </row>
    <row r="403" spans="2:5" x14ac:dyDescent="0.25">
      <c r="B403">
        <v>401</v>
      </c>
      <c r="C403" s="66" t="str">
        <v/>
      </c>
      <c r="D403" s="66">
        <v>343779589.50646412</v>
      </c>
      <c r="E403" s="65">
        <v>0</v>
      </c>
    </row>
    <row r="404" spans="2:5" x14ac:dyDescent="0.25">
      <c r="B404">
        <v>402</v>
      </c>
      <c r="C404" s="66" t="str">
        <v/>
      </c>
      <c r="D404" s="66">
        <v>169764284.10700956</v>
      </c>
      <c r="E404" s="65">
        <v>0</v>
      </c>
    </row>
    <row r="405" spans="2:5" x14ac:dyDescent="0.25">
      <c r="B405">
        <v>403</v>
      </c>
      <c r="C405" s="66" t="str">
        <v/>
      </c>
      <c r="D405" s="66">
        <v>417153075.5279876</v>
      </c>
      <c r="E405" s="65">
        <v>0</v>
      </c>
    </row>
    <row r="406" spans="2:5" x14ac:dyDescent="0.25">
      <c r="B406">
        <v>404</v>
      </c>
      <c r="C406" s="66" t="str">
        <v/>
      </c>
      <c r="D406" s="66">
        <v>93514004.884712428</v>
      </c>
      <c r="E406" s="65">
        <v>0.3116879284381866</v>
      </c>
    </row>
    <row r="407" spans="2:5" x14ac:dyDescent="0.25">
      <c r="B407">
        <v>405</v>
      </c>
      <c r="C407" s="66" t="str">
        <v/>
      </c>
      <c r="D407" s="66">
        <v>89298553.234493047</v>
      </c>
      <c r="E407" s="65">
        <v>0</v>
      </c>
    </row>
    <row r="408" spans="2:5" x14ac:dyDescent="0.25">
      <c r="B408">
        <v>406</v>
      </c>
      <c r="C408" s="66" t="str">
        <v/>
      </c>
      <c r="D408" s="66">
        <v>79028301.92766498</v>
      </c>
      <c r="E408" s="65">
        <v>0</v>
      </c>
    </row>
    <row r="409" spans="2:5" x14ac:dyDescent="0.25">
      <c r="B409">
        <v>407</v>
      </c>
      <c r="C409" s="66" t="str">
        <v/>
      </c>
      <c r="D409" s="66">
        <v>232448476.24381846</v>
      </c>
      <c r="E409" s="65">
        <v>0.3880355417728425</v>
      </c>
    </row>
    <row r="410" spans="2:5" x14ac:dyDescent="0.25">
      <c r="B410">
        <v>408</v>
      </c>
      <c r="C410" s="66" t="str">
        <v/>
      </c>
      <c r="D410" s="66">
        <v>100965790.37521595</v>
      </c>
      <c r="E410" s="65">
        <v>0</v>
      </c>
    </row>
    <row r="411" spans="2:5" x14ac:dyDescent="0.25">
      <c r="B411">
        <v>409</v>
      </c>
      <c r="C411" s="66" t="str">
        <v/>
      </c>
      <c r="D411" s="66">
        <v>158627989.50881597</v>
      </c>
      <c r="E411" s="65">
        <v>0</v>
      </c>
    </row>
    <row r="412" spans="2:5" x14ac:dyDescent="0.25">
      <c r="B412">
        <v>410</v>
      </c>
      <c r="C412" s="66" t="str">
        <v/>
      </c>
      <c r="D412" s="66">
        <v>90720943.050341114</v>
      </c>
      <c r="E412" s="65">
        <v>0</v>
      </c>
    </row>
    <row r="413" spans="2:5" x14ac:dyDescent="0.25">
      <c r="B413">
        <v>411</v>
      </c>
      <c r="C413" s="66" t="str">
        <v/>
      </c>
      <c r="D413" s="66">
        <v>114273459.11447282</v>
      </c>
      <c r="E413" s="65">
        <v>0.29110016226768498</v>
      </c>
    </row>
    <row r="414" spans="2:5" x14ac:dyDescent="0.25">
      <c r="B414">
        <v>412</v>
      </c>
      <c r="C414" s="66" t="str">
        <v/>
      </c>
      <c r="D414" s="66">
        <v>328086532.4441067</v>
      </c>
      <c r="E414" s="65">
        <v>0.38462302088737488</v>
      </c>
    </row>
    <row r="415" spans="2:5" x14ac:dyDescent="0.25">
      <c r="B415">
        <v>413</v>
      </c>
      <c r="C415" s="66" t="str">
        <v/>
      </c>
      <c r="D415" s="66">
        <v>86284385.376877889</v>
      </c>
      <c r="E415" s="65">
        <v>0</v>
      </c>
    </row>
    <row r="416" spans="2:5" x14ac:dyDescent="0.25">
      <c r="B416">
        <v>414</v>
      </c>
      <c r="C416" s="66" t="str">
        <v/>
      </c>
      <c r="D416" s="66">
        <v>481380643.87180144</v>
      </c>
      <c r="E416" s="65">
        <v>0</v>
      </c>
    </row>
    <row r="417" spans="2:5" x14ac:dyDescent="0.25">
      <c r="B417">
        <v>415</v>
      </c>
      <c r="C417" s="66" t="str">
        <v/>
      </c>
      <c r="D417" s="66">
        <v>236042310.11590526</v>
      </c>
      <c r="E417" s="65">
        <v>0</v>
      </c>
    </row>
    <row r="418" spans="2:5" x14ac:dyDescent="0.25">
      <c r="B418">
        <v>416</v>
      </c>
      <c r="C418" s="66" t="str">
        <v/>
      </c>
      <c r="D418" s="66">
        <v>207084576.91813794</v>
      </c>
      <c r="E418" s="65">
        <v>0</v>
      </c>
    </row>
    <row r="419" spans="2:5" x14ac:dyDescent="0.25">
      <c r="B419">
        <v>417</v>
      </c>
      <c r="C419" s="66" t="str">
        <v/>
      </c>
      <c r="D419" s="66">
        <v>79268389.438218877</v>
      </c>
      <c r="E419" s="65">
        <v>0</v>
      </c>
    </row>
    <row r="420" spans="2:5" x14ac:dyDescent="0.25">
      <c r="B420">
        <v>418</v>
      </c>
      <c r="C420" s="66" t="str">
        <v/>
      </c>
      <c r="D420" s="66">
        <v>84095788.403727651</v>
      </c>
      <c r="E420" s="65">
        <v>0</v>
      </c>
    </row>
    <row r="421" spans="2:5" x14ac:dyDescent="0.25">
      <c r="B421">
        <v>419</v>
      </c>
      <c r="C421" s="66" t="str">
        <v/>
      </c>
      <c r="D421" s="66">
        <v>171069400.94623777</v>
      </c>
      <c r="E421" s="65">
        <v>0.39575985074043274</v>
      </c>
    </row>
    <row r="422" spans="2:5" x14ac:dyDescent="0.25">
      <c r="B422">
        <v>420</v>
      </c>
      <c r="C422" s="66" t="str">
        <v/>
      </c>
      <c r="D422" s="66">
        <v>166259987.58773601</v>
      </c>
      <c r="E422" s="65">
        <v>0</v>
      </c>
    </row>
    <row r="423" spans="2:5" x14ac:dyDescent="0.25">
      <c r="B423">
        <v>421</v>
      </c>
      <c r="C423" s="66" t="str">
        <v/>
      </c>
      <c r="D423" s="66">
        <v>152789856.94048908</v>
      </c>
      <c r="E423" s="65">
        <v>0.27679073214530958</v>
      </c>
    </row>
    <row r="424" spans="2:5" x14ac:dyDescent="0.25">
      <c r="B424">
        <v>422</v>
      </c>
      <c r="C424" s="66" t="str">
        <v/>
      </c>
      <c r="D424" s="66">
        <v>87242500.505440623</v>
      </c>
      <c r="E424" s="65">
        <v>0</v>
      </c>
    </row>
    <row r="425" spans="2:5" x14ac:dyDescent="0.25">
      <c r="B425">
        <v>423</v>
      </c>
      <c r="C425" s="66" t="str">
        <v/>
      </c>
      <c r="D425" s="66">
        <v>665610719.11059487</v>
      </c>
      <c r="E425" s="65">
        <v>0</v>
      </c>
    </row>
    <row r="426" spans="2:5" x14ac:dyDescent="0.25">
      <c r="B426">
        <v>424</v>
      </c>
      <c r="C426" s="66" t="str">
        <v/>
      </c>
      <c r="D426" s="66">
        <v>75460665.407371834</v>
      </c>
      <c r="E426" s="65">
        <v>0.19799447655677796</v>
      </c>
    </row>
    <row r="427" spans="2:5" x14ac:dyDescent="0.25">
      <c r="B427">
        <v>425</v>
      </c>
      <c r="C427" s="66" t="str">
        <v/>
      </c>
      <c r="D427" s="66">
        <v>1576475740.6176641</v>
      </c>
      <c r="E427" s="65">
        <v>0</v>
      </c>
    </row>
    <row r="428" spans="2:5" x14ac:dyDescent="0.25">
      <c r="B428">
        <v>426</v>
      </c>
      <c r="C428" s="66" t="str">
        <v/>
      </c>
      <c r="D428" s="66">
        <v>80500187.346492693</v>
      </c>
      <c r="E428" s="65">
        <v>0.18080039620399482</v>
      </c>
    </row>
    <row r="429" spans="2:5" x14ac:dyDescent="0.25">
      <c r="B429">
        <v>427</v>
      </c>
      <c r="C429" s="66" t="str">
        <v/>
      </c>
      <c r="D429" s="66">
        <v>84959908.206221983</v>
      </c>
      <c r="E429" s="65">
        <v>0</v>
      </c>
    </row>
    <row r="430" spans="2:5" x14ac:dyDescent="0.25">
      <c r="B430">
        <v>428</v>
      </c>
      <c r="C430" s="66" t="str">
        <v/>
      </c>
      <c r="D430" s="66">
        <v>79229407.848883793</v>
      </c>
      <c r="E430" s="65">
        <v>0</v>
      </c>
    </row>
    <row r="431" spans="2:5" x14ac:dyDescent="0.25">
      <c r="B431">
        <v>429</v>
      </c>
      <c r="C431" s="66" t="str">
        <v/>
      </c>
      <c r="D431" s="66">
        <v>131372105.65029965</v>
      </c>
      <c r="E431" s="65">
        <v>0</v>
      </c>
    </row>
    <row r="432" spans="2:5" x14ac:dyDescent="0.25">
      <c r="B432">
        <v>430</v>
      </c>
      <c r="C432" s="66" t="str">
        <v/>
      </c>
      <c r="D432" s="66">
        <v>77616949.464835286</v>
      </c>
      <c r="E432" s="65">
        <v>0</v>
      </c>
    </row>
    <row r="433" spans="2:5" x14ac:dyDescent="0.25">
      <c r="B433">
        <v>431</v>
      </c>
      <c r="C433" s="66" t="str">
        <v/>
      </c>
      <c r="D433" s="66">
        <v>79123228.56818606</v>
      </c>
      <c r="E433" s="65">
        <v>0</v>
      </c>
    </row>
    <row r="434" spans="2:5" x14ac:dyDescent="0.25">
      <c r="B434">
        <v>432</v>
      </c>
      <c r="C434" s="66" t="str">
        <v/>
      </c>
      <c r="D434" s="66">
        <v>147885732.57388771</v>
      </c>
      <c r="E434" s="65">
        <v>0.52359663844108595</v>
      </c>
    </row>
    <row r="435" spans="2:5" x14ac:dyDescent="0.25">
      <c r="B435">
        <v>433</v>
      </c>
      <c r="C435" s="66" t="str">
        <v/>
      </c>
      <c r="D435" s="66">
        <v>226690869.93427196</v>
      </c>
      <c r="E435" s="65">
        <v>0</v>
      </c>
    </row>
    <row r="436" spans="2:5" x14ac:dyDescent="0.25">
      <c r="B436">
        <v>434</v>
      </c>
      <c r="C436" s="66" t="str">
        <v/>
      </c>
      <c r="D436" s="66">
        <v>142120298.29226074</v>
      </c>
      <c r="E436" s="65">
        <v>0</v>
      </c>
    </row>
    <row r="437" spans="2:5" x14ac:dyDescent="0.25">
      <c r="B437">
        <v>435</v>
      </c>
      <c r="C437" s="66" t="str">
        <v/>
      </c>
      <c r="D437" s="66">
        <v>101113187.12444666</v>
      </c>
      <c r="E437" s="65">
        <v>0</v>
      </c>
    </row>
    <row r="438" spans="2:5" x14ac:dyDescent="0.25">
      <c r="B438">
        <v>436</v>
      </c>
      <c r="C438" s="66" t="str">
        <v/>
      </c>
      <c r="D438" s="66">
        <v>131664927.34350415</v>
      </c>
      <c r="E438" s="65">
        <v>0</v>
      </c>
    </row>
    <row r="439" spans="2:5" x14ac:dyDescent="0.25">
      <c r="B439">
        <v>437</v>
      </c>
      <c r="C439" s="66" t="str">
        <v/>
      </c>
      <c r="D439" s="66">
        <v>378386601.79903859</v>
      </c>
      <c r="E439" s="65">
        <v>0</v>
      </c>
    </row>
    <row r="440" spans="2:5" x14ac:dyDescent="0.25">
      <c r="B440">
        <v>438</v>
      </c>
      <c r="C440" s="66" t="str">
        <v/>
      </c>
      <c r="D440" s="66">
        <v>78102771.448990494</v>
      </c>
      <c r="E440" s="65">
        <v>0</v>
      </c>
    </row>
    <row r="441" spans="2:5" x14ac:dyDescent="0.25">
      <c r="B441">
        <v>439</v>
      </c>
      <c r="C441" s="66" t="str">
        <v/>
      </c>
      <c r="D441" s="66">
        <v>76747462.532315418</v>
      </c>
      <c r="E441" s="65">
        <v>0</v>
      </c>
    </row>
    <row r="442" spans="2:5" x14ac:dyDescent="0.25">
      <c r="B442">
        <v>440</v>
      </c>
      <c r="C442" s="66" t="str">
        <v/>
      </c>
      <c r="D442" s="66">
        <v>123934470.48781377</v>
      </c>
      <c r="E442" s="65">
        <v>0</v>
      </c>
    </row>
    <row r="443" spans="2:5" x14ac:dyDescent="0.25">
      <c r="B443">
        <v>441</v>
      </c>
      <c r="C443" s="66" t="str">
        <v/>
      </c>
      <c r="D443" s="66">
        <v>108989298.76849499</v>
      </c>
      <c r="E443" s="65">
        <v>0.20173087716102603</v>
      </c>
    </row>
    <row r="444" spans="2:5" x14ac:dyDescent="0.25">
      <c r="B444">
        <v>442</v>
      </c>
      <c r="C444" s="66" t="str">
        <v/>
      </c>
      <c r="D444" s="66">
        <v>180566863.46644035</v>
      </c>
      <c r="E444" s="65">
        <v>0.4025285542011261</v>
      </c>
    </row>
    <row r="445" spans="2:5" x14ac:dyDescent="0.25">
      <c r="B445">
        <v>443</v>
      </c>
      <c r="C445" s="66" t="str">
        <v/>
      </c>
      <c r="D445" s="66">
        <v>108582172.96849579</v>
      </c>
      <c r="E445" s="65">
        <v>0</v>
      </c>
    </row>
    <row r="446" spans="2:5" x14ac:dyDescent="0.25">
      <c r="B446">
        <v>444</v>
      </c>
      <c r="C446" s="66" t="str">
        <v/>
      </c>
      <c r="D446" s="66">
        <v>136209630.4825075</v>
      </c>
      <c r="E446" s="65">
        <v>0</v>
      </c>
    </row>
    <row r="447" spans="2:5" x14ac:dyDescent="0.25">
      <c r="B447">
        <v>445</v>
      </c>
      <c r="C447" s="66" t="str">
        <v/>
      </c>
      <c r="D447" s="66">
        <v>411242763.8586337</v>
      </c>
      <c r="E447" s="65">
        <v>0</v>
      </c>
    </row>
    <row r="448" spans="2:5" x14ac:dyDescent="0.25">
      <c r="B448">
        <v>446</v>
      </c>
      <c r="C448" s="66" t="str">
        <v/>
      </c>
      <c r="D448" s="66">
        <v>535730206.14065671</v>
      </c>
      <c r="E448" s="65">
        <v>0</v>
      </c>
    </row>
    <row r="449" spans="2:5" x14ac:dyDescent="0.25">
      <c r="B449">
        <v>447</v>
      </c>
      <c r="C449" s="66" t="str">
        <v/>
      </c>
      <c r="D449" s="66">
        <v>376393266.06619966</v>
      </c>
      <c r="E449" s="65">
        <v>0.61884397864341734</v>
      </c>
    </row>
    <row r="450" spans="2:5" x14ac:dyDescent="0.25">
      <c r="B450">
        <v>448</v>
      </c>
      <c r="C450" s="66" t="str">
        <v/>
      </c>
      <c r="D450" s="66">
        <v>137184101.99894467</v>
      </c>
      <c r="E450" s="65">
        <v>0</v>
      </c>
    </row>
    <row r="451" spans="2:5" x14ac:dyDescent="0.25">
      <c r="B451">
        <v>449</v>
      </c>
      <c r="C451" s="66" t="str">
        <v/>
      </c>
      <c r="D451" s="66">
        <v>365208121.41907537</v>
      </c>
      <c r="E451" s="65">
        <v>0.46877041459083557</v>
      </c>
    </row>
    <row r="452" spans="2:5" x14ac:dyDescent="0.25">
      <c r="B452">
        <v>450</v>
      </c>
      <c r="C452" s="66" t="str">
        <v/>
      </c>
      <c r="D452" s="66">
        <v>233946195.4083018</v>
      </c>
      <c r="E452" s="65">
        <v>0</v>
      </c>
    </row>
    <row r="453" spans="2:5" x14ac:dyDescent="0.25">
      <c r="B453">
        <v>451</v>
      </c>
      <c r="C453" s="66" t="str">
        <v/>
      </c>
      <c r="D453" s="66">
        <v>153250514.94942644</v>
      </c>
      <c r="E453" s="65">
        <v>0</v>
      </c>
    </row>
    <row r="454" spans="2:5" x14ac:dyDescent="0.25">
      <c r="B454">
        <v>452</v>
      </c>
      <c r="C454" s="66" t="str">
        <v/>
      </c>
      <c r="D454" s="66">
        <v>78572418.261351928</v>
      </c>
      <c r="E454" s="65">
        <v>0</v>
      </c>
    </row>
    <row r="455" spans="2:5" x14ac:dyDescent="0.25">
      <c r="B455">
        <v>453</v>
      </c>
      <c r="C455" s="66" t="str">
        <v/>
      </c>
      <c r="D455" s="66">
        <v>192518223.1680057</v>
      </c>
      <c r="E455" s="65">
        <v>0</v>
      </c>
    </row>
    <row r="456" spans="2:5" x14ac:dyDescent="0.25">
      <c r="B456">
        <v>454</v>
      </c>
      <c r="C456" s="66" t="str">
        <v/>
      </c>
      <c r="D456" s="66">
        <v>315301341.13103086</v>
      </c>
      <c r="E456" s="65">
        <v>0</v>
      </c>
    </row>
    <row r="457" spans="2:5" x14ac:dyDescent="0.25">
      <c r="B457">
        <v>455</v>
      </c>
      <c r="C457" s="66" t="str">
        <v/>
      </c>
      <c r="D457" s="66">
        <v>164842012.40283957</v>
      </c>
      <c r="E457" s="65">
        <v>0</v>
      </c>
    </row>
    <row r="458" spans="2:5" x14ac:dyDescent="0.25">
      <c r="B458">
        <v>456</v>
      </c>
      <c r="C458" s="66" t="str">
        <v/>
      </c>
      <c r="D458" s="66">
        <v>88350163.915533498</v>
      </c>
      <c r="E458" s="65">
        <v>0.30665445923805235</v>
      </c>
    </row>
    <row r="459" spans="2:5" x14ac:dyDescent="0.25">
      <c r="B459">
        <v>457</v>
      </c>
      <c r="C459" s="66" t="str">
        <v/>
      </c>
      <c r="D459" s="66">
        <v>77902890.186970234</v>
      </c>
      <c r="E459" s="65">
        <v>0</v>
      </c>
    </row>
    <row r="460" spans="2:5" x14ac:dyDescent="0.25">
      <c r="B460">
        <v>458</v>
      </c>
      <c r="C460" s="66" t="str">
        <v/>
      </c>
      <c r="D460" s="66">
        <v>130290421.55834757</v>
      </c>
      <c r="E460" s="65">
        <v>0</v>
      </c>
    </row>
    <row r="461" spans="2:5" x14ac:dyDescent="0.25">
      <c r="B461">
        <v>459</v>
      </c>
      <c r="C461" s="66" t="str">
        <v/>
      </c>
      <c r="D461" s="66">
        <v>165527878.76049805</v>
      </c>
      <c r="E461" s="65">
        <v>0.38940961956977838</v>
      </c>
    </row>
    <row r="462" spans="2:5" x14ac:dyDescent="0.25">
      <c r="B462">
        <v>460</v>
      </c>
      <c r="C462" s="66" t="str">
        <v/>
      </c>
      <c r="D462" s="66">
        <v>120667810.56420311</v>
      </c>
      <c r="E462" s="65">
        <v>0</v>
      </c>
    </row>
    <row r="463" spans="2:5" x14ac:dyDescent="0.25">
      <c r="B463">
        <v>461</v>
      </c>
      <c r="C463" s="66" t="str">
        <v/>
      </c>
      <c r="D463" s="66">
        <v>89348118.639955238</v>
      </c>
      <c r="E463" s="65">
        <v>0</v>
      </c>
    </row>
    <row r="464" spans="2:5" x14ac:dyDescent="0.25">
      <c r="B464">
        <v>462</v>
      </c>
      <c r="C464" s="66" t="str">
        <v/>
      </c>
      <c r="D464" s="66">
        <v>90889427.591879457</v>
      </c>
      <c r="E464" s="65">
        <v>0.33406847119331362</v>
      </c>
    </row>
    <row r="465" spans="2:5" x14ac:dyDescent="0.25">
      <c r="B465">
        <v>463</v>
      </c>
      <c r="C465" s="66" t="str">
        <v/>
      </c>
      <c r="D465" s="66">
        <v>1123914318.9390423</v>
      </c>
      <c r="E465" s="65">
        <v>0.67595816254615793</v>
      </c>
    </row>
    <row r="466" spans="2:5" x14ac:dyDescent="0.25">
      <c r="B466">
        <v>464</v>
      </c>
      <c r="C466" s="66" t="str">
        <v/>
      </c>
      <c r="D466" s="66">
        <v>76585681.23075211</v>
      </c>
      <c r="E466" s="65">
        <v>0.17632157206535343</v>
      </c>
    </row>
    <row r="467" spans="2:5" x14ac:dyDescent="0.25">
      <c r="B467">
        <v>465</v>
      </c>
      <c r="C467" s="66" t="str">
        <v/>
      </c>
      <c r="D467" s="66">
        <v>94166097.005534589</v>
      </c>
      <c r="E467" s="65">
        <v>0</v>
      </c>
    </row>
    <row r="468" spans="2:5" x14ac:dyDescent="0.25">
      <c r="B468">
        <v>466</v>
      </c>
      <c r="C468" s="66" t="str">
        <v/>
      </c>
      <c r="D468" s="66">
        <v>490270275.32517457</v>
      </c>
      <c r="E468" s="65">
        <v>0</v>
      </c>
    </row>
    <row r="469" spans="2:5" x14ac:dyDescent="0.25">
      <c r="B469">
        <v>467</v>
      </c>
      <c r="C469" s="66" t="str">
        <v/>
      </c>
      <c r="D469" s="66">
        <v>137219857.67800122</v>
      </c>
      <c r="E469" s="65">
        <v>0</v>
      </c>
    </row>
    <row r="470" spans="2:5" x14ac:dyDescent="0.25">
      <c r="B470">
        <v>468</v>
      </c>
      <c r="C470" s="66" t="str">
        <v/>
      </c>
      <c r="D470" s="66">
        <v>334194719.20006913</v>
      </c>
      <c r="E470" s="65">
        <v>0</v>
      </c>
    </row>
    <row r="471" spans="2:5" x14ac:dyDescent="0.25">
      <c r="B471">
        <v>469</v>
      </c>
      <c r="C471" s="66" t="str">
        <v/>
      </c>
      <c r="D471" s="66">
        <v>83560089.878529638</v>
      </c>
      <c r="E471" s="65">
        <v>0</v>
      </c>
    </row>
    <row r="472" spans="2:5" x14ac:dyDescent="0.25">
      <c r="B472">
        <v>470</v>
      </c>
      <c r="C472" s="66" t="str">
        <v/>
      </c>
      <c r="D472" s="66">
        <v>75166768.954009652</v>
      </c>
      <c r="E472" s="65">
        <v>0</v>
      </c>
    </row>
    <row r="473" spans="2:5" x14ac:dyDescent="0.25">
      <c r="B473">
        <v>471</v>
      </c>
      <c r="C473" s="66" t="str">
        <v/>
      </c>
      <c r="D473" s="66">
        <v>76625518.33630082</v>
      </c>
      <c r="E473" s="65">
        <v>0.17413706183433539</v>
      </c>
    </row>
    <row r="474" spans="2:5" x14ac:dyDescent="0.25">
      <c r="B474">
        <v>472</v>
      </c>
      <c r="C474" s="66" t="str">
        <v/>
      </c>
      <c r="D474" s="66">
        <v>1104693117.2342045</v>
      </c>
      <c r="E474" s="65">
        <v>0</v>
      </c>
    </row>
    <row r="475" spans="2:5" x14ac:dyDescent="0.25">
      <c r="B475">
        <v>473</v>
      </c>
      <c r="C475" s="66" t="str">
        <v/>
      </c>
      <c r="D475" s="66">
        <v>408615484.07215172</v>
      </c>
      <c r="E475" s="65">
        <v>0.53494903445243835</v>
      </c>
    </row>
    <row r="476" spans="2:5" x14ac:dyDescent="0.25">
      <c r="B476">
        <v>474</v>
      </c>
      <c r="C476" s="66" t="str">
        <v/>
      </c>
      <c r="D476" s="66">
        <v>94835789.772132754</v>
      </c>
      <c r="E476" s="65">
        <v>0.24212868809700014</v>
      </c>
    </row>
    <row r="477" spans="2:5" x14ac:dyDescent="0.25">
      <c r="B477">
        <v>475</v>
      </c>
      <c r="C477" s="66" t="str">
        <v/>
      </c>
      <c r="D477" s="66">
        <v>84389089.593099654</v>
      </c>
      <c r="E477" s="65">
        <v>0.18177518248558047</v>
      </c>
    </row>
    <row r="478" spans="2:5" x14ac:dyDescent="0.25">
      <c r="B478">
        <v>476</v>
      </c>
      <c r="C478" s="66" t="str">
        <v/>
      </c>
      <c r="D478" s="66">
        <v>102600519.77514312</v>
      </c>
      <c r="E478" s="65">
        <v>0.27383754849433894</v>
      </c>
    </row>
    <row r="479" spans="2:5" x14ac:dyDescent="0.25">
      <c r="B479">
        <v>477</v>
      </c>
      <c r="C479" s="66" t="str">
        <v/>
      </c>
      <c r="D479" s="66">
        <v>237378945.9329845</v>
      </c>
      <c r="E479" s="65">
        <v>0</v>
      </c>
    </row>
    <row r="480" spans="2:5" x14ac:dyDescent="0.25">
      <c r="B480">
        <v>478</v>
      </c>
      <c r="C480" s="66" t="str">
        <v/>
      </c>
      <c r="D480" s="66">
        <v>123735342.7562069</v>
      </c>
      <c r="E480" s="65">
        <v>0</v>
      </c>
    </row>
    <row r="481" spans="2:5" x14ac:dyDescent="0.25">
      <c r="B481">
        <v>479</v>
      </c>
      <c r="C481" s="66" t="str">
        <v/>
      </c>
      <c r="D481" s="66">
        <v>173601427.94172201</v>
      </c>
      <c r="E481" s="65">
        <v>0</v>
      </c>
    </row>
    <row r="482" spans="2:5" x14ac:dyDescent="0.25">
      <c r="B482">
        <v>480</v>
      </c>
      <c r="C482" s="66" t="str">
        <v/>
      </c>
      <c r="D482" s="66">
        <v>235834366.35539779</v>
      </c>
      <c r="E482" s="65">
        <v>0</v>
      </c>
    </row>
    <row r="483" spans="2:5" x14ac:dyDescent="0.25">
      <c r="B483">
        <v>481</v>
      </c>
      <c r="C483" s="66" t="str">
        <v/>
      </c>
      <c r="D483" s="66">
        <v>139889060.35173419</v>
      </c>
      <c r="E483" s="65">
        <v>0</v>
      </c>
    </row>
    <row r="484" spans="2:5" x14ac:dyDescent="0.25">
      <c r="B484">
        <v>482</v>
      </c>
      <c r="C484" s="66" t="str">
        <v/>
      </c>
      <c r="D484" s="66">
        <v>327892495.37793905</v>
      </c>
      <c r="E484" s="65">
        <v>0.44703809618949886</v>
      </c>
    </row>
    <row r="485" spans="2:5" x14ac:dyDescent="0.25">
      <c r="B485">
        <v>483</v>
      </c>
      <c r="C485" s="66" t="str">
        <v/>
      </c>
      <c r="D485" s="66">
        <v>77113092.969797641</v>
      </c>
      <c r="E485" s="65">
        <v>0</v>
      </c>
    </row>
    <row r="486" spans="2:5" x14ac:dyDescent="0.25">
      <c r="B486">
        <v>484</v>
      </c>
      <c r="C486" s="66" t="str">
        <v/>
      </c>
      <c r="D486" s="66">
        <v>789696379.38018572</v>
      </c>
      <c r="E486" s="65">
        <v>0</v>
      </c>
    </row>
    <row r="487" spans="2:5" x14ac:dyDescent="0.25">
      <c r="B487">
        <v>485</v>
      </c>
      <c r="C487" s="66" t="str">
        <v/>
      </c>
      <c r="D487" s="66">
        <v>281219267.95290226</v>
      </c>
      <c r="E487" s="65">
        <v>0</v>
      </c>
    </row>
    <row r="488" spans="2:5" x14ac:dyDescent="0.25">
      <c r="B488">
        <v>486</v>
      </c>
      <c r="C488" s="66" t="str">
        <v/>
      </c>
      <c r="D488" s="66">
        <v>334667493.45943654</v>
      </c>
      <c r="E488" s="65">
        <v>0.56447805762290948</v>
      </c>
    </row>
    <row r="489" spans="2:5" x14ac:dyDescent="0.25">
      <c r="B489">
        <v>487</v>
      </c>
      <c r="C489" s="66" t="str">
        <v/>
      </c>
      <c r="D489" s="66">
        <v>95460227.591139808</v>
      </c>
      <c r="E489" s="65">
        <v>0.37147150635719295</v>
      </c>
    </row>
    <row r="490" spans="2:5" x14ac:dyDescent="0.25">
      <c r="B490">
        <v>488</v>
      </c>
      <c r="C490" s="66" t="str">
        <v/>
      </c>
      <c r="D490" s="66">
        <v>214401473.66252044</v>
      </c>
      <c r="E490" s="65">
        <v>0</v>
      </c>
    </row>
    <row r="491" spans="2:5" x14ac:dyDescent="0.25">
      <c r="B491">
        <v>489</v>
      </c>
      <c r="C491" s="66" t="str">
        <v/>
      </c>
      <c r="D491" s="66">
        <v>399225400.88931239</v>
      </c>
      <c r="E491" s="65">
        <v>0</v>
      </c>
    </row>
    <row r="492" spans="2:5" x14ac:dyDescent="0.25">
      <c r="B492">
        <v>490</v>
      </c>
      <c r="C492" s="66" t="str">
        <v/>
      </c>
      <c r="D492" s="66">
        <v>186831842.64121246</v>
      </c>
      <c r="E492" s="65">
        <v>0</v>
      </c>
    </row>
    <row r="493" spans="2:5" x14ac:dyDescent="0.25">
      <c r="B493">
        <v>491</v>
      </c>
      <c r="C493" s="66" t="str">
        <v/>
      </c>
      <c r="D493" s="66">
        <v>321778962.70543128</v>
      </c>
      <c r="E493" s="65">
        <v>0.43499959111213693</v>
      </c>
    </row>
    <row r="494" spans="2:5" x14ac:dyDescent="0.25">
      <c r="B494">
        <v>492</v>
      </c>
      <c r="C494" s="66" t="str">
        <v/>
      </c>
      <c r="D494" s="66">
        <v>84526792.83400324</v>
      </c>
      <c r="E494" s="65">
        <v>0</v>
      </c>
    </row>
    <row r="495" spans="2:5" x14ac:dyDescent="0.25">
      <c r="B495">
        <v>493</v>
      </c>
      <c r="C495" s="66" t="str">
        <v/>
      </c>
      <c r="D495" s="66">
        <v>1539695392.3495014</v>
      </c>
      <c r="E495" s="65">
        <v>0.56378970742225654</v>
      </c>
    </row>
    <row r="496" spans="2:5" x14ac:dyDescent="0.25">
      <c r="B496">
        <v>494</v>
      </c>
      <c r="C496" s="66" t="str">
        <v/>
      </c>
      <c r="D496" s="66">
        <v>225789882.70910156</v>
      </c>
      <c r="E496" s="65">
        <v>0</v>
      </c>
    </row>
    <row r="497" spans="2:5" x14ac:dyDescent="0.25">
      <c r="B497">
        <v>495</v>
      </c>
      <c r="C497" s="66" t="str">
        <v/>
      </c>
      <c r="D497" s="66">
        <v>98716824.772712991</v>
      </c>
      <c r="E497" s="65">
        <v>0.17102357745170593</v>
      </c>
    </row>
    <row r="498" spans="2:5" x14ac:dyDescent="0.25">
      <c r="B498">
        <v>496</v>
      </c>
      <c r="C498" s="66" t="str">
        <v/>
      </c>
      <c r="D498" s="66">
        <v>119782955.37870689</v>
      </c>
      <c r="E498" s="65">
        <v>0.25139706730842604</v>
      </c>
    </row>
    <row r="499" spans="2:5" x14ac:dyDescent="0.25">
      <c r="B499">
        <v>497</v>
      </c>
      <c r="C499" s="66" t="str">
        <v/>
      </c>
      <c r="D499" s="66">
        <v>78574728.835643619</v>
      </c>
      <c r="E499" s="65">
        <v>0</v>
      </c>
    </row>
    <row r="500" spans="2:5" x14ac:dyDescent="0.25">
      <c r="B500">
        <v>498</v>
      </c>
      <c r="C500" s="66" t="str">
        <v/>
      </c>
      <c r="D500" s="66">
        <v>947752617.30677283</v>
      </c>
      <c r="E500" s="65">
        <v>0</v>
      </c>
    </row>
    <row r="501" spans="2:5" x14ac:dyDescent="0.25">
      <c r="B501">
        <v>499</v>
      </c>
      <c r="C501" s="66" t="str">
        <v/>
      </c>
      <c r="D501" s="66">
        <v>880373541.28240621</v>
      </c>
      <c r="E501" s="65">
        <v>0</v>
      </c>
    </row>
    <row r="502" spans="2:5" x14ac:dyDescent="0.25">
      <c r="B502">
        <v>500</v>
      </c>
      <c r="C502" s="66" t="str">
        <v/>
      </c>
      <c r="D502" s="66">
        <v>78426098.921254054</v>
      </c>
      <c r="E502" s="65">
        <v>0</v>
      </c>
    </row>
    <row r="503" spans="2:5" x14ac:dyDescent="0.25">
      <c r="B503">
        <v>501</v>
      </c>
      <c r="C503" s="66" t="str">
        <v/>
      </c>
      <c r="D503" s="66">
        <v>114560895.76916654</v>
      </c>
      <c r="E503" s="65">
        <v>0</v>
      </c>
    </row>
    <row r="504" spans="2:5" x14ac:dyDescent="0.25">
      <c r="B504">
        <v>502</v>
      </c>
      <c r="C504" s="66" t="str">
        <v/>
      </c>
      <c r="D504" s="66">
        <v>97085798.519370049</v>
      </c>
      <c r="E504" s="65">
        <v>0</v>
      </c>
    </row>
    <row r="505" spans="2:5" x14ac:dyDescent="0.25">
      <c r="B505">
        <v>503</v>
      </c>
      <c r="C505" s="66" t="str">
        <v/>
      </c>
      <c r="D505" s="66">
        <v>369586207.64928269</v>
      </c>
      <c r="E505" s="65">
        <v>0</v>
      </c>
    </row>
    <row r="506" spans="2:5" x14ac:dyDescent="0.25">
      <c r="B506">
        <v>504</v>
      </c>
      <c r="C506" s="66" t="str">
        <v/>
      </c>
      <c r="D506" s="66">
        <v>425235831.04055619</v>
      </c>
      <c r="E506" s="65">
        <v>0.6239008367061617</v>
      </c>
    </row>
    <row r="507" spans="2:5" x14ac:dyDescent="0.25">
      <c r="B507">
        <v>505</v>
      </c>
      <c r="C507" s="66" t="str">
        <v/>
      </c>
      <c r="D507" s="66">
        <v>150160478.11579379</v>
      </c>
      <c r="E507" s="65">
        <v>0.38001745343208304</v>
      </c>
    </row>
    <row r="508" spans="2:5" x14ac:dyDescent="0.25">
      <c r="B508">
        <v>506</v>
      </c>
      <c r="C508" s="66" t="str">
        <v/>
      </c>
      <c r="D508" s="66">
        <v>117524230.90964577</v>
      </c>
      <c r="E508" s="65">
        <v>0.27818589806556704</v>
      </c>
    </row>
    <row r="509" spans="2:5" x14ac:dyDescent="0.25">
      <c r="B509">
        <v>507</v>
      </c>
      <c r="C509" s="66" t="str">
        <v/>
      </c>
      <c r="D509" s="66">
        <v>130556513.85002677</v>
      </c>
      <c r="E509" s="65">
        <v>0</v>
      </c>
    </row>
    <row r="510" spans="2:5" x14ac:dyDescent="0.25">
      <c r="B510">
        <v>508</v>
      </c>
      <c r="C510" s="66" t="str">
        <v/>
      </c>
      <c r="D510" s="66">
        <v>84661314.552678242</v>
      </c>
      <c r="E510" s="65">
        <v>0</v>
      </c>
    </row>
    <row r="511" spans="2:5" x14ac:dyDescent="0.25">
      <c r="B511">
        <v>509</v>
      </c>
      <c r="C511" s="66" t="str">
        <v/>
      </c>
      <c r="D511" s="66">
        <v>126908998.88149787</v>
      </c>
      <c r="E511" s="65">
        <v>0.37462372183799741</v>
      </c>
    </row>
    <row r="512" spans="2:5" x14ac:dyDescent="0.25">
      <c r="B512">
        <v>510</v>
      </c>
      <c r="C512" s="66" t="str">
        <v/>
      </c>
      <c r="D512" s="66">
        <v>267096881.01708975</v>
      </c>
      <c r="E512" s="65">
        <v>0</v>
      </c>
    </row>
    <row r="513" spans="2:5" x14ac:dyDescent="0.25">
      <c r="B513">
        <v>511</v>
      </c>
      <c r="C513" s="66" t="str">
        <v/>
      </c>
      <c r="D513" s="66">
        <v>92571426.824005514</v>
      </c>
      <c r="E513" s="65">
        <v>0.3340338289737701</v>
      </c>
    </row>
    <row r="514" spans="2:5" x14ac:dyDescent="0.25">
      <c r="B514">
        <v>512</v>
      </c>
      <c r="C514" s="66" t="str">
        <v/>
      </c>
      <c r="D514" s="66">
        <v>170307698.66950312</v>
      </c>
      <c r="E514" s="65">
        <v>0</v>
      </c>
    </row>
    <row r="515" spans="2:5" x14ac:dyDescent="0.25">
      <c r="B515">
        <v>513</v>
      </c>
      <c r="C515" s="66" t="str">
        <v/>
      </c>
      <c r="D515" s="66">
        <v>87410750.221336991</v>
      </c>
      <c r="E515" s="65">
        <v>0</v>
      </c>
    </row>
    <row r="516" spans="2:5" x14ac:dyDescent="0.25">
      <c r="B516">
        <v>514</v>
      </c>
      <c r="C516" s="66" t="str">
        <v/>
      </c>
      <c r="D516" s="66">
        <v>177488484.12048805</v>
      </c>
      <c r="E516" s="65">
        <v>0</v>
      </c>
    </row>
    <row r="517" spans="2:5" x14ac:dyDescent="0.25">
      <c r="B517">
        <v>515</v>
      </c>
      <c r="C517" s="66" t="str">
        <v/>
      </c>
      <c r="D517" s="66">
        <v>79985737.928660661</v>
      </c>
      <c r="E517" s="65">
        <v>0</v>
      </c>
    </row>
    <row r="518" spans="2:5" x14ac:dyDescent="0.25">
      <c r="B518">
        <v>516</v>
      </c>
      <c r="C518" s="66" t="str">
        <v/>
      </c>
      <c r="D518" s="66">
        <v>148760382.77203253</v>
      </c>
      <c r="E518" s="65">
        <v>0</v>
      </c>
    </row>
    <row r="519" spans="2:5" x14ac:dyDescent="0.25">
      <c r="B519">
        <v>517</v>
      </c>
      <c r="C519" s="66" t="str">
        <v/>
      </c>
      <c r="D519" s="66">
        <v>81478120.213805005</v>
      </c>
      <c r="E519" s="65">
        <v>0.18834864497184753</v>
      </c>
    </row>
    <row r="520" spans="2:5" x14ac:dyDescent="0.25">
      <c r="B520">
        <v>518</v>
      </c>
      <c r="C520" s="66" t="str">
        <v/>
      </c>
      <c r="D520" s="66">
        <v>875828734.85933983</v>
      </c>
      <c r="E520" s="65">
        <v>0.57205945849418649</v>
      </c>
    </row>
    <row r="521" spans="2:5" x14ac:dyDescent="0.25">
      <c r="B521">
        <v>519</v>
      </c>
      <c r="C521" s="66" t="str">
        <v/>
      </c>
      <c r="D521" s="66">
        <v>112861991.4706015</v>
      </c>
      <c r="E521" s="65">
        <v>0</v>
      </c>
    </row>
    <row r="522" spans="2:5" x14ac:dyDescent="0.25">
      <c r="B522">
        <v>520</v>
      </c>
      <c r="C522" s="66" t="str">
        <v/>
      </c>
      <c r="D522" s="66">
        <v>1015370409.336991</v>
      </c>
      <c r="E522" s="65">
        <v>0</v>
      </c>
    </row>
    <row r="523" spans="2:5" x14ac:dyDescent="0.25">
      <c r="B523">
        <v>521</v>
      </c>
      <c r="C523" s="66" t="str">
        <v/>
      </c>
      <c r="D523" s="66">
        <v>428789413.83997357</v>
      </c>
      <c r="E523" s="65">
        <v>0</v>
      </c>
    </row>
    <row r="524" spans="2:5" x14ac:dyDescent="0.25">
      <c r="B524">
        <v>522</v>
      </c>
      <c r="C524" s="66" t="str">
        <v/>
      </c>
      <c r="D524" s="66">
        <v>374112403.75136989</v>
      </c>
      <c r="E524" s="65">
        <v>0</v>
      </c>
    </row>
    <row r="525" spans="2:5" x14ac:dyDescent="0.25">
      <c r="B525">
        <v>523</v>
      </c>
      <c r="C525" s="66" t="str">
        <v/>
      </c>
      <c r="D525" s="66">
        <v>220242750.86243111</v>
      </c>
      <c r="E525" s="65">
        <v>0.43676689267158508</v>
      </c>
    </row>
    <row r="526" spans="2:5" x14ac:dyDescent="0.25">
      <c r="B526">
        <v>524</v>
      </c>
      <c r="C526" s="66" t="str">
        <v/>
      </c>
      <c r="D526" s="66">
        <v>211496118.11716729</v>
      </c>
      <c r="E526" s="65">
        <v>0.35952735543251035</v>
      </c>
    </row>
    <row r="527" spans="2:5" x14ac:dyDescent="0.25">
      <c r="B527">
        <v>525</v>
      </c>
      <c r="C527" s="66" t="str">
        <v/>
      </c>
      <c r="D527" s="66">
        <v>209146267.96735421</v>
      </c>
      <c r="E527" s="65">
        <v>0.46525425314903246</v>
      </c>
    </row>
    <row r="528" spans="2:5" x14ac:dyDescent="0.25">
      <c r="B528">
        <v>526</v>
      </c>
      <c r="C528" s="66" t="str">
        <v/>
      </c>
      <c r="D528" s="66">
        <v>3266483440.3680453</v>
      </c>
      <c r="E528" s="65">
        <v>0</v>
      </c>
    </row>
    <row r="529" spans="2:5" x14ac:dyDescent="0.25">
      <c r="B529">
        <v>527</v>
      </c>
      <c r="C529" s="66" t="str">
        <v/>
      </c>
      <c r="D529" s="66">
        <v>95709126.247162357</v>
      </c>
      <c r="E529" s="65">
        <v>0</v>
      </c>
    </row>
    <row r="530" spans="2:5" x14ac:dyDescent="0.25">
      <c r="B530">
        <v>528</v>
      </c>
      <c r="C530" s="66" t="str">
        <v/>
      </c>
      <c r="D530" s="66">
        <v>273527628.83102727</v>
      </c>
      <c r="E530" s="65">
        <v>0.70002602338790898</v>
      </c>
    </row>
    <row r="531" spans="2:5" x14ac:dyDescent="0.25">
      <c r="B531">
        <v>529</v>
      </c>
      <c r="C531" s="66" t="str">
        <v/>
      </c>
      <c r="D531" s="66">
        <v>500578890.74078679</v>
      </c>
      <c r="E531" s="65">
        <v>0.44943546652793886</v>
      </c>
    </row>
    <row r="532" spans="2:5" x14ac:dyDescent="0.25">
      <c r="B532">
        <v>530</v>
      </c>
      <c r="C532" s="66" t="str">
        <v/>
      </c>
      <c r="D532" s="66">
        <v>76545768.517200917</v>
      </c>
      <c r="E532" s="65">
        <v>0</v>
      </c>
    </row>
    <row r="533" spans="2:5" x14ac:dyDescent="0.25">
      <c r="B533">
        <v>531</v>
      </c>
      <c r="C533" s="66" t="str">
        <v/>
      </c>
      <c r="D533" s="66">
        <v>456749230.1717034</v>
      </c>
      <c r="E533" s="65">
        <v>0</v>
      </c>
    </row>
    <row r="534" spans="2:5" x14ac:dyDescent="0.25">
      <c r="B534">
        <v>532</v>
      </c>
      <c r="C534" s="66" t="str">
        <v/>
      </c>
      <c r="D534" s="66">
        <v>207520998.69458565</v>
      </c>
      <c r="E534" s="65">
        <v>0</v>
      </c>
    </row>
    <row r="535" spans="2:5" x14ac:dyDescent="0.25">
      <c r="B535">
        <v>533</v>
      </c>
      <c r="C535" s="66" t="str">
        <v/>
      </c>
      <c r="D535" s="66">
        <v>223858347.52744964</v>
      </c>
      <c r="E535" s="65">
        <v>0</v>
      </c>
    </row>
    <row r="536" spans="2:5" x14ac:dyDescent="0.25">
      <c r="B536">
        <v>534</v>
      </c>
      <c r="C536" s="66" t="str">
        <v/>
      </c>
      <c r="D536" s="66">
        <v>120125988.70792967</v>
      </c>
      <c r="E536" s="65">
        <v>0</v>
      </c>
    </row>
    <row r="537" spans="2:5" x14ac:dyDescent="0.25">
      <c r="B537">
        <v>535</v>
      </c>
      <c r="C537" s="66" t="str">
        <v/>
      </c>
      <c r="D537" s="66">
        <v>106923194.03378975</v>
      </c>
      <c r="E537" s="65">
        <v>0</v>
      </c>
    </row>
    <row r="538" spans="2:5" x14ac:dyDescent="0.25">
      <c r="B538">
        <v>536</v>
      </c>
      <c r="C538" s="66" t="str">
        <v/>
      </c>
      <c r="D538" s="66">
        <v>136261449.43198302</v>
      </c>
      <c r="E538" s="65">
        <v>0</v>
      </c>
    </row>
    <row r="539" spans="2:5" x14ac:dyDescent="0.25">
      <c r="B539">
        <v>537</v>
      </c>
      <c r="C539" s="66" t="str">
        <v/>
      </c>
      <c r="D539" s="66">
        <v>169785949.74990067</v>
      </c>
      <c r="E539" s="65">
        <v>0</v>
      </c>
    </row>
    <row r="540" spans="2:5" x14ac:dyDescent="0.25">
      <c r="B540">
        <v>538</v>
      </c>
      <c r="C540" s="66" t="str">
        <v/>
      </c>
      <c r="D540" s="66">
        <v>83441903.4461959</v>
      </c>
      <c r="E540" s="65">
        <v>0.286912077665329</v>
      </c>
    </row>
    <row r="541" spans="2:5" x14ac:dyDescent="0.25">
      <c r="B541">
        <v>539</v>
      </c>
      <c r="C541" s="66" t="str">
        <v/>
      </c>
      <c r="D541" s="66">
        <v>87097094.320091709</v>
      </c>
      <c r="E541" s="65">
        <v>0</v>
      </c>
    </row>
    <row r="542" spans="2:5" x14ac:dyDescent="0.25">
      <c r="B542">
        <v>540</v>
      </c>
      <c r="C542" s="66" t="str">
        <v/>
      </c>
      <c r="D542" s="66">
        <v>129154611.21075746</v>
      </c>
      <c r="E542" s="65">
        <v>0</v>
      </c>
    </row>
    <row r="543" spans="2:5" x14ac:dyDescent="0.25">
      <c r="B543">
        <v>541</v>
      </c>
      <c r="C543" s="66" t="str">
        <v/>
      </c>
      <c r="D543" s="66">
        <v>120957709.20920105</v>
      </c>
      <c r="E543" s="65">
        <v>0.26335906386375441</v>
      </c>
    </row>
    <row r="544" spans="2:5" x14ac:dyDescent="0.25">
      <c r="B544">
        <v>542</v>
      </c>
      <c r="C544" s="66" t="str">
        <v/>
      </c>
      <c r="D544" s="66">
        <v>269943538.79820567</v>
      </c>
      <c r="E544" s="65">
        <v>0</v>
      </c>
    </row>
    <row r="545" spans="2:5" x14ac:dyDescent="0.25">
      <c r="B545">
        <v>543</v>
      </c>
      <c r="C545" s="66" t="str">
        <v/>
      </c>
      <c r="D545" s="66">
        <v>81199598.319112688</v>
      </c>
      <c r="E545" s="65">
        <v>0</v>
      </c>
    </row>
    <row r="546" spans="2:5" x14ac:dyDescent="0.25">
      <c r="B546">
        <v>544</v>
      </c>
      <c r="C546" s="66" t="str">
        <v/>
      </c>
      <c r="D546" s="66">
        <v>76901460.767727047</v>
      </c>
      <c r="E546" s="65">
        <v>0</v>
      </c>
    </row>
    <row r="547" spans="2:5" x14ac:dyDescent="0.25">
      <c r="B547">
        <v>545</v>
      </c>
      <c r="C547" s="66" t="str">
        <v/>
      </c>
      <c r="D547" s="66">
        <v>101932700.52455279</v>
      </c>
      <c r="E547" s="65">
        <v>0</v>
      </c>
    </row>
    <row r="548" spans="2:5" x14ac:dyDescent="0.25">
      <c r="B548">
        <v>546</v>
      </c>
      <c r="C548" s="66" t="str">
        <v/>
      </c>
      <c r="D548" s="66">
        <v>160169437.04204586</v>
      </c>
      <c r="E548" s="65">
        <v>0</v>
      </c>
    </row>
    <row r="549" spans="2:5" x14ac:dyDescent="0.25">
      <c r="B549">
        <v>547</v>
      </c>
      <c r="C549" s="66" t="str">
        <v/>
      </c>
      <c r="D549" s="66">
        <v>2326017032.6224465</v>
      </c>
      <c r="E549" s="65">
        <v>0</v>
      </c>
    </row>
    <row r="550" spans="2:5" x14ac:dyDescent="0.25">
      <c r="B550">
        <v>548</v>
      </c>
      <c r="C550" s="66" t="str">
        <v/>
      </c>
      <c r="D550" s="66">
        <v>85315132.897121102</v>
      </c>
      <c r="E550" s="65">
        <v>0</v>
      </c>
    </row>
    <row r="551" spans="2:5" x14ac:dyDescent="0.25">
      <c r="B551">
        <v>549</v>
      </c>
      <c r="C551" s="66" t="str">
        <v/>
      </c>
      <c r="D551" s="66">
        <v>328587313.53861231</v>
      </c>
      <c r="E551" s="65">
        <v>0</v>
      </c>
    </row>
    <row r="552" spans="2:5" x14ac:dyDescent="0.25">
      <c r="B552">
        <v>550</v>
      </c>
      <c r="C552" s="66" t="str">
        <v/>
      </c>
      <c r="D552" s="66">
        <v>84970594.95663482</v>
      </c>
      <c r="E552" s="65">
        <v>0</v>
      </c>
    </row>
    <row r="553" spans="2:5" x14ac:dyDescent="0.25">
      <c r="B553">
        <v>551</v>
      </c>
      <c r="C553" s="66" t="str">
        <v/>
      </c>
      <c r="D553" s="66">
        <v>102899014.61662672</v>
      </c>
      <c r="E553" s="65">
        <v>0.24934501051902769</v>
      </c>
    </row>
    <row r="554" spans="2:5" x14ac:dyDescent="0.25">
      <c r="B554">
        <v>552</v>
      </c>
      <c r="C554" s="66" t="str">
        <v/>
      </c>
      <c r="D554" s="66">
        <v>78494638.563450426</v>
      </c>
      <c r="E554" s="65">
        <v>0</v>
      </c>
    </row>
    <row r="555" spans="2:5" x14ac:dyDescent="0.25">
      <c r="B555">
        <v>553</v>
      </c>
      <c r="C555" s="66" t="str">
        <v/>
      </c>
      <c r="D555" s="66">
        <v>216279676.48014769</v>
      </c>
      <c r="E555" s="65">
        <v>0.52513840794563293</v>
      </c>
    </row>
    <row r="556" spans="2:5" x14ac:dyDescent="0.25">
      <c r="B556">
        <v>554</v>
      </c>
      <c r="C556" s="66" t="str">
        <v/>
      </c>
      <c r="D556" s="66">
        <v>81921045.21273233</v>
      </c>
      <c r="E556" s="65">
        <v>0</v>
      </c>
    </row>
    <row r="557" spans="2:5" x14ac:dyDescent="0.25">
      <c r="B557">
        <v>555</v>
      </c>
      <c r="C557" s="66" t="str">
        <v/>
      </c>
      <c r="D557" s="66">
        <v>94812716.314137518</v>
      </c>
      <c r="E557" s="65">
        <v>0.18000486493110662</v>
      </c>
    </row>
    <row r="558" spans="2:5" x14ac:dyDescent="0.25">
      <c r="B558">
        <v>556</v>
      </c>
      <c r="C558" s="66" t="str">
        <v/>
      </c>
      <c r="D558" s="66">
        <v>111274537.0240003</v>
      </c>
      <c r="E558" s="65">
        <v>0</v>
      </c>
    </row>
    <row r="559" spans="2:5" x14ac:dyDescent="0.25">
      <c r="B559">
        <v>557</v>
      </c>
      <c r="C559" s="66" t="str">
        <v/>
      </c>
      <c r="D559" s="66">
        <v>135537605.03672862</v>
      </c>
      <c r="E559" s="65">
        <v>0.508249980211258</v>
      </c>
    </row>
    <row r="560" spans="2:5" x14ac:dyDescent="0.25">
      <c r="B560">
        <v>558</v>
      </c>
      <c r="C560" s="66" t="str">
        <v/>
      </c>
      <c r="D560" s="66">
        <v>114592596.7683228</v>
      </c>
      <c r="E560" s="65">
        <v>0</v>
      </c>
    </row>
    <row r="561" spans="2:5" x14ac:dyDescent="0.25">
      <c r="B561">
        <v>559</v>
      </c>
      <c r="C561" s="66" t="str">
        <v/>
      </c>
      <c r="D561" s="66">
        <v>138672264.74992165</v>
      </c>
      <c r="E561" s="65">
        <v>0.29467115998268134</v>
      </c>
    </row>
    <row r="562" spans="2:5" x14ac:dyDescent="0.25">
      <c r="B562">
        <v>560</v>
      </c>
      <c r="C562" s="66" t="str">
        <v/>
      </c>
      <c r="D562" s="66">
        <v>171513238.99531248</v>
      </c>
      <c r="E562" s="65">
        <v>0</v>
      </c>
    </row>
    <row r="563" spans="2:5" x14ac:dyDescent="0.25">
      <c r="B563">
        <v>561</v>
      </c>
      <c r="C563" s="66" t="str">
        <v/>
      </c>
      <c r="D563" s="66">
        <v>94201339.310468152</v>
      </c>
      <c r="E563" s="65">
        <v>0</v>
      </c>
    </row>
    <row r="564" spans="2:5" x14ac:dyDescent="0.25">
      <c r="B564">
        <v>562</v>
      </c>
      <c r="C564" s="66" t="str">
        <v/>
      </c>
      <c r="D564" s="66">
        <v>82190190.109267846</v>
      </c>
      <c r="E564" s="65">
        <v>0</v>
      </c>
    </row>
    <row r="565" spans="2:5" x14ac:dyDescent="0.25">
      <c r="B565">
        <v>563</v>
      </c>
      <c r="C565" s="66" t="str">
        <v/>
      </c>
      <c r="D565" s="66">
        <v>438474027.39096987</v>
      </c>
      <c r="E565" s="65">
        <v>0</v>
      </c>
    </row>
    <row r="566" spans="2:5" x14ac:dyDescent="0.25">
      <c r="B566">
        <v>564</v>
      </c>
      <c r="C566" s="66" t="str">
        <v/>
      </c>
      <c r="D566" s="66">
        <v>88772600.817318901</v>
      </c>
      <c r="E566" s="65">
        <v>0</v>
      </c>
    </row>
    <row r="567" spans="2:5" x14ac:dyDescent="0.25">
      <c r="B567">
        <v>565</v>
      </c>
      <c r="C567" s="66" t="str">
        <v/>
      </c>
      <c r="D567" s="66">
        <v>87039289.944619775</v>
      </c>
      <c r="E567" s="65">
        <v>0</v>
      </c>
    </row>
    <row r="568" spans="2:5" x14ac:dyDescent="0.25">
      <c r="B568">
        <v>566</v>
      </c>
      <c r="C568" s="66" t="str">
        <v/>
      </c>
      <c r="D568" s="66">
        <v>79240510.745067179</v>
      </c>
      <c r="E568" s="65">
        <v>0.16941346526145937</v>
      </c>
    </row>
    <row r="569" spans="2:5" x14ac:dyDescent="0.25">
      <c r="B569">
        <v>567</v>
      </c>
      <c r="C569" s="66" t="str">
        <v/>
      </c>
      <c r="D569" s="66">
        <v>117349838.53097628</v>
      </c>
      <c r="E569" s="65">
        <v>0</v>
      </c>
    </row>
    <row r="570" spans="2:5" x14ac:dyDescent="0.25">
      <c r="B570">
        <v>568</v>
      </c>
      <c r="C570" s="66" t="str">
        <v/>
      </c>
      <c r="D570" s="66">
        <v>162856179.62159088</v>
      </c>
      <c r="E570" s="65">
        <v>0</v>
      </c>
    </row>
    <row r="571" spans="2:5" x14ac:dyDescent="0.25">
      <c r="B571">
        <v>569</v>
      </c>
      <c r="C571" s="66" t="str">
        <v/>
      </c>
      <c r="D571" s="66">
        <v>266748306.6960474</v>
      </c>
      <c r="E571" s="65">
        <v>0</v>
      </c>
    </row>
    <row r="572" spans="2:5" x14ac:dyDescent="0.25">
      <c r="B572">
        <v>570</v>
      </c>
      <c r="C572" s="66" t="str">
        <v/>
      </c>
      <c r="D572" s="66">
        <v>97393003.870062321</v>
      </c>
      <c r="E572" s="65">
        <v>0</v>
      </c>
    </row>
    <row r="573" spans="2:5" x14ac:dyDescent="0.25">
      <c r="B573">
        <v>571</v>
      </c>
      <c r="C573" s="66" t="str">
        <v/>
      </c>
      <c r="D573" s="66">
        <v>81195479.765124932</v>
      </c>
      <c r="E573" s="65">
        <v>0.17088847756385808</v>
      </c>
    </row>
    <row r="574" spans="2:5" x14ac:dyDescent="0.25">
      <c r="B574">
        <v>572</v>
      </c>
      <c r="C574" s="66" t="str">
        <v/>
      </c>
      <c r="D574" s="66">
        <v>136373790.53377286</v>
      </c>
      <c r="E574" s="65">
        <v>0</v>
      </c>
    </row>
    <row r="575" spans="2:5" x14ac:dyDescent="0.25">
      <c r="B575">
        <v>573</v>
      </c>
      <c r="C575" s="66" t="str">
        <v/>
      </c>
      <c r="D575" s="66">
        <v>97310679.765996113</v>
      </c>
      <c r="E575" s="65">
        <v>0</v>
      </c>
    </row>
    <row r="576" spans="2:5" x14ac:dyDescent="0.25">
      <c r="B576">
        <v>574</v>
      </c>
      <c r="C576" s="66" t="str">
        <v/>
      </c>
      <c r="D576" s="66">
        <v>91798541.947817862</v>
      </c>
      <c r="E576" s="65">
        <v>0.17577314972877503</v>
      </c>
    </row>
    <row r="577" spans="2:5" x14ac:dyDescent="0.25">
      <c r="B577">
        <v>575</v>
      </c>
      <c r="C577" s="66" t="str">
        <v/>
      </c>
      <c r="D577" s="66">
        <v>450147182.25137478</v>
      </c>
      <c r="E577" s="65">
        <v>0</v>
      </c>
    </row>
    <row r="578" spans="2:5" x14ac:dyDescent="0.25">
      <c r="B578">
        <v>576</v>
      </c>
      <c r="C578" s="66" t="str">
        <v/>
      </c>
      <c r="D578" s="66">
        <v>198389679.12120512</v>
      </c>
      <c r="E578" s="65">
        <v>0</v>
      </c>
    </row>
    <row r="579" spans="2:5" x14ac:dyDescent="0.25">
      <c r="B579">
        <v>577</v>
      </c>
      <c r="C579" s="66" t="str">
        <v/>
      </c>
      <c r="D579" s="66">
        <v>97066935.104434624</v>
      </c>
      <c r="E579" s="65">
        <v>0.25844818949699411</v>
      </c>
    </row>
    <row r="580" spans="2:5" x14ac:dyDescent="0.25">
      <c r="B580">
        <v>578</v>
      </c>
      <c r="C580" s="66" t="str">
        <v/>
      </c>
      <c r="D580" s="66">
        <v>684115420.10593176</v>
      </c>
      <c r="E580" s="65">
        <v>0.54570050835609429</v>
      </c>
    </row>
    <row r="581" spans="2:5" x14ac:dyDescent="0.25">
      <c r="B581">
        <v>579</v>
      </c>
      <c r="C581" s="66" t="str">
        <v/>
      </c>
      <c r="D581" s="66">
        <v>109107811.16907461</v>
      </c>
      <c r="E581" s="65">
        <v>0.22998442053794863</v>
      </c>
    </row>
    <row r="582" spans="2:5" x14ac:dyDescent="0.25">
      <c r="B582">
        <v>580</v>
      </c>
      <c r="C582" s="66" t="str">
        <v/>
      </c>
      <c r="D582" s="66">
        <v>1605412172.4582613</v>
      </c>
      <c r="E582" s="65">
        <v>0.76117867231368996</v>
      </c>
    </row>
    <row r="583" spans="2:5" x14ac:dyDescent="0.25">
      <c r="B583">
        <v>581</v>
      </c>
      <c r="C583" s="66" t="str">
        <v/>
      </c>
      <c r="D583" s="66">
        <v>81197507.527712464</v>
      </c>
      <c r="E583" s="65">
        <v>0</v>
      </c>
    </row>
    <row r="584" spans="2:5" x14ac:dyDescent="0.25">
      <c r="B584">
        <v>582</v>
      </c>
      <c r="C584" s="66" t="str">
        <v/>
      </c>
      <c r="D584" s="66">
        <v>78820759.683028549</v>
      </c>
      <c r="E584" s="65">
        <v>0</v>
      </c>
    </row>
    <row r="585" spans="2:5" x14ac:dyDescent="0.25">
      <c r="B585">
        <v>583</v>
      </c>
      <c r="C585" s="66" t="str">
        <v/>
      </c>
      <c r="D585" s="66">
        <v>174414552.23570377</v>
      </c>
      <c r="E585" s="65">
        <v>0.48206304907798769</v>
      </c>
    </row>
    <row r="586" spans="2:5" x14ac:dyDescent="0.25">
      <c r="B586">
        <v>584</v>
      </c>
      <c r="C586" s="66" t="str">
        <v/>
      </c>
      <c r="D586" s="66">
        <v>75833836.331916317</v>
      </c>
      <c r="E586" s="65">
        <v>0</v>
      </c>
    </row>
    <row r="587" spans="2:5" x14ac:dyDescent="0.25">
      <c r="B587">
        <v>585</v>
      </c>
      <c r="C587" s="66" t="str">
        <v/>
      </c>
      <c r="D587" s="66">
        <v>117865604.80114394</v>
      </c>
      <c r="E587" s="65">
        <v>0.32132709622383127</v>
      </c>
    </row>
    <row r="588" spans="2:5" x14ac:dyDescent="0.25">
      <c r="B588">
        <v>586</v>
      </c>
      <c r="C588" s="66" t="str">
        <v/>
      </c>
      <c r="D588" s="66">
        <v>152708356.16628563</v>
      </c>
      <c r="E588" s="65">
        <v>0</v>
      </c>
    </row>
    <row r="589" spans="2:5" x14ac:dyDescent="0.25">
      <c r="B589">
        <v>587</v>
      </c>
      <c r="C589" s="66" t="str">
        <v/>
      </c>
      <c r="D589" s="66">
        <v>597023443.4027189</v>
      </c>
      <c r="E589" s="65">
        <v>0</v>
      </c>
    </row>
    <row r="590" spans="2:5" x14ac:dyDescent="0.25">
      <c r="B590">
        <v>588</v>
      </c>
      <c r="C590" s="66" t="str">
        <v/>
      </c>
      <c r="D590" s="66">
        <v>75662968.086250618</v>
      </c>
      <c r="E590" s="65">
        <v>0</v>
      </c>
    </row>
    <row r="591" spans="2:5" x14ac:dyDescent="0.25">
      <c r="B591">
        <v>589</v>
      </c>
      <c r="C591" s="66" t="str">
        <v/>
      </c>
      <c r="D591" s="66">
        <v>93265211.053694546</v>
      </c>
      <c r="E591" s="65">
        <v>0</v>
      </c>
    </row>
    <row r="592" spans="2:5" x14ac:dyDescent="0.25">
      <c r="B592">
        <v>590</v>
      </c>
      <c r="C592" s="66" t="str">
        <v/>
      </c>
      <c r="D592" s="66">
        <v>105612697.79972792</v>
      </c>
      <c r="E592" s="65">
        <v>0</v>
      </c>
    </row>
    <row r="593" spans="2:5" x14ac:dyDescent="0.25">
      <c r="B593">
        <v>591</v>
      </c>
      <c r="C593" s="66" t="str">
        <v/>
      </c>
      <c r="D593" s="66">
        <v>837536907.23806298</v>
      </c>
      <c r="E593" s="65">
        <v>0</v>
      </c>
    </row>
    <row r="594" spans="2:5" x14ac:dyDescent="0.25">
      <c r="B594">
        <v>592</v>
      </c>
      <c r="C594" s="66" t="str">
        <v/>
      </c>
      <c r="D594" s="66">
        <v>83562773.453641877</v>
      </c>
      <c r="E594" s="65">
        <v>0</v>
      </c>
    </row>
    <row r="595" spans="2:5" x14ac:dyDescent="0.25">
      <c r="B595">
        <v>593</v>
      </c>
      <c r="C595" s="66" t="str">
        <v/>
      </c>
      <c r="D595" s="66">
        <v>171989450.58400694</v>
      </c>
      <c r="E595" s="65">
        <v>0</v>
      </c>
    </row>
    <row r="596" spans="2:5" x14ac:dyDescent="0.25">
      <c r="B596">
        <v>594</v>
      </c>
      <c r="C596" s="66" t="str">
        <v/>
      </c>
      <c r="D596" s="66">
        <v>8921126164.4156456</v>
      </c>
      <c r="E596" s="65">
        <v>0</v>
      </c>
    </row>
    <row r="597" spans="2:5" x14ac:dyDescent="0.25">
      <c r="B597">
        <v>595</v>
      </c>
      <c r="C597" s="66" t="str">
        <v/>
      </c>
      <c r="D597" s="66">
        <v>92321471.925181374</v>
      </c>
      <c r="E597" s="65">
        <v>0</v>
      </c>
    </row>
    <row r="598" spans="2:5" x14ac:dyDescent="0.25">
      <c r="B598">
        <v>596</v>
      </c>
      <c r="C598" s="66" t="str">
        <v/>
      </c>
      <c r="D598" s="66">
        <v>296414631.07529062</v>
      </c>
      <c r="E598" s="65">
        <v>0</v>
      </c>
    </row>
    <row r="599" spans="2:5" x14ac:dyDescent="0.25">
      <c r="B599">
        <v>597</v>
      </c>
      <c r="C599" s="66" t="str">
        <v/>
      </c>
      <c r="D599" s="66">
        <v>432271978.35256791</v>
      </c>
      <c r="E599" s="65">
        <v>0</v>
      </c>
    </row>
    <row r="600" spans="2:5" x14ac:dyDescent="0.25">
      <c r="B600">
        <v>598</v>
      </c>
      <c r="C600" s="66" t="str">
        <v/>
      </c>
      <c r="D600" s="66">
        <v>126078911.52692944</v>
      </c>
      <c r="E600" s="65">
        <v>0.32289311289787304</v>
      </c>
    </row>
    <row r="601" spans="2:5" x14ac:dyDescent="0.25">
      <c r="B601">
        <v>599</v>
      </c>
      <c r="C601" s="66" t="str">
        <v/>
      </c>
      <c r="D601" s="66">
        <v>84499823.145417124</v>
      </c>
      <c r="E601" s="65">
        <v>0.20892165303230292</v>
      </c>
    </row>
    <row r="602" spans="2:5" x14ac:dyDescent="0.25">
      <c r="B602">
        <v>600</v>
      </c>
      <c r="C602" s="66" t="str">
        <v/>
      </c>
      <c r="D602" s="66">
        <v>78148244.709140077</v>
      </c>
      <c r="E602" s="65">
        <v>0</v>
      </c>
    </row>
    <row r="603" spans="2:5" x14ac:dyDescent="0.25">
      <c r="B603">
        <v>601</v>
      </c>
      <c r="C603" s="66" t="str">
        <v/>
      </c>
      <c r="D603" s="66">
        <v>563947184.51523995</v>
      </c>
      <c r="E603" s="65">
        <v>0</v>
      </c>
    </row>
    <row r="604" spans="2:5" x14ac:dyDescent="0.25">
      <c r="B604">
        <v>602</v>
      </c>
      <c r="C604" s="66" t="str">
        <v/>
      </c>
      <c r="D604" s="66">
        <v>84259175.739934832</v>
      </c>
      <c r="E604" s="65">
        <v>0</v>
      </c>
    </row>
    <row r="605" spans="2:5" x14ac:dyDescent="0.25">
      <c r="B605">
        <v>603</v>
      </c>
      <c r="C605" s="66" t="str">
        <v/>
      </c>
      <c r="D605" s="66">
        <v>108037641.00093018</v>
      </c>
      <c r="E605" s="65">
        <v>0.30698449015617379</v>
      </c>
    </row>
    <row r="606" spans="2:5" x14ac:dyDescent="0.25">
      <c r="B606">
        <v>604</v>
      </c>
      <c r="C606" s="66" t="str">
        <v/>
      </c>
      <c r="D606" s="66">
        <v>85148364.282908097</v>
      </c>
      <c r="E606" s="65">
        <v>0</v>
      </c>
    </row>
    <row r="607" spans="2:5" x14ac:dyDescent="0.25">
      <c r="B607">
        <v>605</v>
      </c>
      <c r="C607" s="66" t="str">
        <v/>
      </c>
      <c r="D607" s="66">
        <v>99227659.741031066</v>
      </c>
      <c r="E607" s="65">
        <v>0.18024019598960875</v>
      </c>
    </row>
    <row r="608" spans="2:5" x14ac:dyDescent="0.25">
      <c r="B608">
        <v>606</v>
      </c>
      <c r="C608" s="66" t="str">
        <v/>
      </c>
      <c r="D608" s="66">
        <v>3290269587.3255587</v>
      </c>
      <c r="E608" s="65">
        <v>0</v>
      </c>
    </row>
    <row r="609" spans="2:5" x14ac:dyDescent="0.25">
      <c r="B609">
        <v>607</v>
      </c>
      <c r="C609" s="66" t="str">
        <v/>
      </c>
      <c r="D609" s="66">
        <v>98341550.558133677</v>
      </c>
      <c r="E609" s="65">
        <v>0.35936487317085275</v>
      </c>
    </row>
    <row r="610" spans="2:5" x14ac:dyDescent="0.25">
      <c r="B610">
        <v>608</v>
      </c>
      <c r="C610" s="66" t="str">
        <v/>
      </c>
      <c r="D610" s="66">
        <v>209467300.88137123</v>
      </c>
      <c r="E610" s="65">
        <v>0</v>
      </c>
    </row>
    <row r="611" spans="2:5" x14ac:dyDescent="0.25">
      <c r="B611">
        <v>609</v>
      </c>
      <c r="C611" s="66" t="str">
        <v/>
      </c>
      <c r="D611" s="66">
        <v>169509871.75554138</v>
      </c>
      <c r="E611" s="65">
        <v>0.29205647110939037</v>
      </c>
    </row>
    <row r="612" spans="2:5" x14ac:dyDescent="0.25">
      <c r="B612">
        <v>610</v>
      </c>
      <c r="C612" s="66" t="str">
        <v/>
      </c>
      <c r="D612" s="66">
        <v>76477038.507095501</v>
      </c>
      <c r="E612" s="65">
        <v>0</v>
      </c>
    </row>
    <row r="613" spans="2:5" x14ac:dyDescent="0.25">
      <c r="B613">
        <v>611</v>
      </c>
      <c r="C613" s="66" t="str">
        <v/>
      </c>
      <c r="D613" s="66">
        <v>94911439.207221717</v>
      </c>
      <c r="E613" s="65">
        <v>0</v>
      </c>
    </row>
    <row r="614" spans="2:5" x14ac:dyDescent="0.25">
      <c r="B614">
        <v>612</v>
      </c>
      <c r="C614" s="66" t="str">
        <v/>
      </c>
      <c r="D614" s="66">
        <v>101159269.31724997</v>
      </c>
      <c r="E614" s="65">
        <v>0</v>
      </c>
    </row>
    <row r="615" spans="2:5" x14ac:dyDescent="0.25">
      <c r="B615">
        <v>613</v>
      </c>
      <c r="C615" s="66" t="str">
        <v/>
      </c>
      <c r="D615" s="66">
        <v>272798404.85647202</v>
      </c>
      <c r="E615" s="65">
        <v>0</v>
      </c>
    </row>
    <row r="616" spans="2:5" x14ac:dyDescent="0.25">
      <c r="B616">
        <v>614</v>
      </c>
      <c r="C616" s="66" t="str">
        <v/>
      </c>
      <c r="D616" s="66">
        <v>143784989.35214514</v>
      </c>
      <c r="E616" s="65">
        <v>0.25465154051780692</v>
      </c>
    </row>
    <row r="617" spans="2:5" x14ac:dyDescent="0.25">
      <c r="B617">
        <v>615</v>
      </c>
      <c r="C617" s="66" t="str">
        <v/>
      </c>
      <c r="D617" s="66">
        <v>744911063.22945976</v>
      </c>
      <c r="E617" s="65">
        <v>0</v>
      </c>
    </row>
    <row r="618" spans="2:5" x14ac:dyDescent="0.25">
      <c r="B618">
        <v>616</v>
      </c>
      <c r="C618" s="66" t="str">
        <v/>
      </c>
      <c r="D618" s="66">
        <v>135751105.76945418</v>
      </c>
      <c r="E618" s="65">
        <v>0</v>
      </c>
    </row>
    <row r="619" spans="2:5" x14ac:dyDescent="0.25">
      <c r="B619">
        <v>617</v>
      </c>
      <c r="C619" s="66" t="str">
        <v/>
      </c>
      <c r="D619" s="66">
        <v>76241817.328677952</v>
      </c>
      <c r="E619" s="65">
        <v>0.16947055459022523</v>
      </c>
    </row>
    <row r="620" spans="2:5" x14ac:dyDescent="0.25">
      <c r="B620">
        <v>618</v>
      </c>
      <c r="C620" s="66" t="str">
        <v/>
      </c>
      <c r="D620" s="66">
        <v>75870376.91727443</v>
      </c>
      <c r="E620" s="65">
        <v>0</v>
      </c>
    </row>
    <row r="621" spans="2:5" x14ac:dyDescent="0.25">
      <c r="B621">
        <v>619</v>
      </c>
      <c r="C621" s="66" t="str">
        <v/>
      </c>
      <c r="D621" s="66">
        <v>78149482.867870018</v>
      </c>
      <c r="E621" s="65">
        <v>0</v>
      </c>
    </row>
    <row r="622" spans="2:5" x14ac:dyDescent="0.25">
      <c r="B622">
        <v>620</v>
      </c>
      <c r="C622" s="66" t="str">
        <v/>
      </c>
      <c r="D622" s="66">
        <v>88864050.66162692</v>
      </c>
      <c r="E622" s="65">
        <v>0.26464130282402043</v>
      </c>
    </row>
    <row r="623" spans="2:5" x14ac:dyDescent="0.25">
      <c r="B623">
        <v>621</v>
      </c>
      <c r="C623" s="66" t="str">
        <v/>
      </c>
      <c r="D623" s="66">
        <v>101142636.86424558</v>
      </c>
      <c r="E623" s="65">
        <v>0</v>
      </c>
    </row>
    <row r="624" spans="2:5" x14ac:dyDescent="0.25">
      <c r="B624">
        <v>622</v>
      </c>
      <c r="C624" s="66" t="str">
        <v/>
      </c>
      <c r="D624" s="66">
        <v>103827297.85072559</v>
      </c>
      <c r="E624" s="65">
        <v>0.23483875393867493</v>
      </c>
    </row>
    <row r="625" spans="2:5" x14ac:dyDescent="0.25">
      <c r="B625">
        <v>623</v>
      </c>
      <c r="C625" s="66" t="str">
        <v/>
      </c>
      <c r="D625" s="66">
        <v>383082166.20254618</v>
      </c>
      <c r="E625" s="65">
        <v>0.56558763384819044</v>
      </c>
    </row>
    <row r="626" spans="2:5" x14ac:dyDescent="0.25">
      <c r="B626">
        <v>624</v>
      </c>
      <c r="C626" s="66" t="str">
        <v/>
      </c>
      <c r="D626" s="66">
        <v>99408945.566418171</v>
      </c>
      <c r="E626" s="65">
        <v>0.2663450419902802</v>
      </c>
    </row>
    <row r="627" spans="2:5" x14ac:dyDescent="0.25">
      <c r="B627">
        <v>625</v>
      </c>
      <c r="C627" s="66" t="str">
        <v/>
      </c>
      <c r="D627" s="66">
        <v>173071003.54288319</v>
      </c>
      <c r="E627" s="65">
        <v>0</v>
      </c>
    </row>
    <row r="628" spans="2:5" x14ac:dyDescent="0.25">
      <c r="B628">
        <v>626</v>
      </c>
      <c r="C628" s="66" t="str">
        <v/>
      </c>
      <c r="D628" s="66">
        <v>122958356.3431576</v>
      </c>
      <c r="E628" s="65">
        <v>0</v>
      </c>
    </row>
    <row r="629" spans="2:5" x14ac:dyDescent="0.25">
      <c r="B629">
        <v>627</v>
      </c>
      <c r="C629" s="66" t="str">
        <v/>
      </c>
      <c r="D629" s="66">
        <v>175377205.13802338</v>
      </c>
      <c r="E629" s="65">
        <v>0</v>
      </c>
    </row>
    <row r="630" spans="2:5" x14ac:dyDescent="0.25">
      <c r="B630">
        <v>628</v>
      </c>
      <c r="C630" s="66" t="str">
        <v/>
      </c>
      <c r="D630" s="66">
        <v>156202730.09551057</v>
      </c>
      <c r="E630" s="65">
        <v>0.39166844487190244</v>
      </c>
    </row>
    <row r="631" spans="2:5" x14ac:dyDescent="0.25">
      <c r="B631">
        <v>629</v>
      </c>
      <c r="C631" s="66" t="str">
        <v/>
      </c>
      <c r="D631" s="66">
        <v>86827885.335859612</v>
      </c>
      <c r="E631" s="65">
        <v>0</v>
      </c>
    </row>
    <row r="632" spans="2:5" x14ac:dyDescent="0.25">
      <c r="B632">
        <v>630</v>
      </c>
      <c r="C632" s="66" t="str">
        <v/>
      </c>
      <c r="D632" s="66">
        <v>79420282.654744282</v>
      </c>
      <c r="E632" s="65">
        <v>0</v>
      </c>
    </row>
    <row r="633" spans="2:5" x14ac:dyDescent="0.25">
      <c r="B633">
        <v>631</v>
      </c>
      <c r="C633" s="66" t="str">
        <v/>
      </c>
      <c r="D633" s="66">
        <v>151786900.11789811</v>
      </c>
      <c r="E633" s="65">
        <v>0</v>
      </c>
    </row>
    <row r="634" spans="2:5" x14ac:dyDescent="0.25">
      <c r="B634">
        <v>632</v>
      </c>
      <c r="C634" s="66" t="str">
        <v/>
      </c>
      <c r="D634" s="66">
        <v>321604872.97643256</v>
      </c>
      <c r="E634" s="65">
        <v>0</v>
      </c>
    </row>
    <row r="635" spans="2:5" x14ac:dyDescent="0.25">
      <c r="B635">
        <v>633</v>
      </c>
      <c r="C635" s="66" t="str">
        <v/>
      </c>
      <c r="D635" s="66">
        <v>106661280.72879638</v>
      </c>
      <c r="E635" s="65">
        <v>0</v>
      </c>
    </row>
    <row r="636" spans="2:5" x14ac:dyDescent="0.25">
      <c r="B636">
        <v>634</v>
      </c>
      <c r="C636" s="66" t="str">
        <v/>
      </c>
      <c r="D636" s="66">
        <v>83592646.257202283</v>
      </c>
      <c r="E636" s="65">
        <v>0</v>
      </c>
    </row>
    <row r="637" spans="2:5" x14ac:dyDescent="0.25">
      <c r="B637">
        <v>635</v>
      </c>
      <c r="C637" s="66" t="str">
        <v/>
      </c>
      <c r="D637" s="66">
        <v>144389982.50541055</v>
      </c>
      <c r="E637" s="65">
        <v>0.31537635922431939</v>
      </c>
    </row>
    <row r="638" spans="2:5" x14ac:dyDescent="0.25">
      <c r="B638">
        <v>636</v>
      </c>
      <c r="C638" s="66" t="str">
        <v/>
      </c>
      <c r="D638" s="66">
        <v>85033288.635059297</v>
      </c>
      <c r="E638" s="65">
        <v>0</v>
      </c>
    </row>
    <row r="639" spans="2:5" x14ac:dyDescent="0.25">
      <c r="B639">
        <v>637</v>
      </c>
      <c r="C639" s="66" t="str">
        <v/>
      </c>
      <c r="D639" s="66">
        <v>90108927.081221953</v>
      </c>
      <c r="E639" s="65">
        <v>0</v>
      </c>
    </row>
    <row r="640" spans="2:5" x14ac:dyDescent="0.25">
      <c r="B640">
        <v>638</v>
      </c>
      <c r="C640" s="66" t="str">
        <v/>
      </c>
      <c r="D640" s="66">
        <v>146776220.15606797</v>
      </c>
      <c r="E640" s="65">
        <v>0</v>
      </c>
    </row>
    <row r="641" spans="2:5" x14ac:dyDescent="0.25">
      <c r="B641">
        <v>639</v>
      </c>
      <c r="C641" s="66" t="str">
        <v/>
      </c>
      <c r="D641" s="66">
        <v>114086663.60193186</v>
      </c>
      <c r="E641" s="65">
        <v>0</v>
      </c>
    </row>
    <row r="642" spans="2:5" x14ac:dyDescent="0.25">
      <c r="B642">
        <v>640</v>
      </c>
      <c r="C642" s="66" t="str">
        <v/>
      </c>
      <c r="D642" s="66">
        <v>182125063.90624923</v>
      </c>
      <c r="E642" s="65">
        <v>0.46129171252250667</v>
      </c>
    </row>
    <row r="643" spans="2:5" x14ac:dyDescent="0.25">
      <c r="B643">
        <v>641</v>
      </c>
      <c r="C643" s="66" t="str">
        <v/>
      </c>
      <c r="D643" s="66">
        <v>105241181.51391622</v>
      </c>
      <c r="E643" s="65">
        <v>0.27187406420707705</v>
      </c>
    </row>
    <row r="644" spans="2:5" x14ac:dyDescent="0.25">
      <c r="B644">
        <v>642</v>
      </c>
      <c r="C644" s="66" t="str">
        <v/>
      </c>
      <c r="D644" s="66">
        <v>356420096.06419379</v>
      </c>
      <c r="E644" s="65">
        <v>0</v>
      </c>
    </row>
    <row r="645" spans="2:5" x14ac:dyDescent="0.25">
      <c r="B645">
        <v>643</v>
      </c>
      <c r="C645" s="66" t="str">
        <v/>
      </c>
      <c r="D645" s="66">
        <v>101354965.18977332</v>
      </c>
      <c r="E645" s="65">
        <v>0</v>
      </c>
    </row>
    <row r="646" spans="2:5" x14ac:dyDescent="0.25">
      <c r="B646">
        <v>644</v>
      </c>
      <c r="C646" s="66" t="str">
        <v/>
      </c>
      <c r="D646" s="66">
        <v>176861118.54442725</v>
      </c>
      <c r="E646" s="65">
        <v>0.3140481293201447</v>
      </c>
    </row>
    <row r="647" spans="2:5" x14ac:dyDescent="0.25">
      <c r="B647">
        <v>645</v>
      </c>
      <c r="C647" s="66" t="str">
        <v/>
      </c>
      <c r="D647" s="66">
        <v>137488009.41423294</v>
      </c>
      <c r="E647" s="65">
        <v>0</v>
      </c>
    </row>
    <row r="648" spans="2:5" x14ac:dyDescent="0.25">
      <c r="B648">
        <v>646</v>
      </c>
      <c r="C648" s="66" t="str">
        <v/>
      </c>
      <c r="D648" s="66">
        <v>101993087.72118749</v>
      </c>
      <c r="E648" s="65">
        <v>0</v>
      </c>
    </row>
    <row r="649" spans="2:5" x14ac:dyDescent="0.25">
      <c r="B649">
        <v>647</v>
      </c>
      <c r="C649" s="66" t="str">
        <v/>
      </c>
      <c r="D649" s="66">
        <v>107212496.57811104</v>
      </c>
      <c r="E649" s="65">
        <v>0.26943797469139108</v>
      </c>
    </row>
    <row r="650" spans="2:5" x14ac:dyDescent="0.25">
      <c r="B650">
        <v>648</v>
      </c>
      <c r="C650" s="66" t="str">
        <v/>
      </c>
      <c r="D650" s="66">
        <v>103296169.2801403</v>
      </c>
      <c r="E650" s="65">
        <v>0</v>
      </c>
    </row>
    <row r="651" spans="2:5" x14ac:dyDescent="0.25">
      <c r="B651">
        <v>649</v>
      </c>
      <c r="C651" s="66" t="str">
        <v/>
      </c>
      <c r="D651" s="66">
        <v>109248624.66090228</v>
      </c>
      <c r="E651" s="65">
        <v>0</v>
      </c>
    </row>
    <row r="652" spans="2:5" x14ac:dyDescent="0.25">
      <c r="B652">
        <v>650</v>
      </c>
      <c r="C652" s="66" t="str">
        <v/>
      </c>
      <c r="D652" s="66">
        <v>82427916.426714137</v>
      </c>
      <c r="E652" s="65">
        <v>0</v>
      </c>
    </row>
    <row r="653" spans="2:5" x14ac:dyDescent="0.25">
      <c r="B653">
        <v>651</v>
      </c>
      <c r="C653" s="66" t="str">
        <v/>
      </c>
      <c r="D653" s="66">
        <v>103450658.15221629</v>
      </c>
      <c r="E653" s="65">
        <v>0</v>
      </c>
    </row>
    <row r="654" spans="2:5" x14ac:dyDescent="0.25">
      <c r="B654">
        <v>652</v>
      </c>
      <c r="C654" s="66" t="str">
        <v/>
      </c>
      <c r="D654" s="66">
        <v>183261555.46835834</v>
      </c>
      <c r="E654" s="65">
        <v>0</v>
      </c>
    </row>
    <row r="655" spans="2:5" x14ac:dyDescent="0.25">
      <c r="B655">
        <v>653</v>
      </c>
      <c r="C655" s="66" t="str">
        <v/>
      </c>
      <c r="D655" s="66">
        <v>80313251.041360587</v>
      </c>
      <c r="E655" s="65">
        <v>0</v>
      </c>
    </row>
    <row r="656" spans="2:5" x14ac:dyDescent="0.25">
      <c r="B656">
        <v>654</v>
      </c>
      <c r="C656" s="66" t="str">
        <v/>
      </c>
      <c r="D656" s="66">
        <v>78499883.901402712</v>
      </c>
      <c r="E656" s="65">
        <v>0</v>
      </c>
    </row>
    <row r="657" spans="2:5" x14ac:dyDescent="0.25">
      <c r="B657">
        <v>655</v>
      </c>
      <c r="C657" s="66" t="str">
        <v/>
      </c>
      <c r="D657" s="66">
        <v>76125365.004648715</v>
      </c>
      <c r="E657" s="65">
        <v>0</v>
      </c>
    </row>
    <row r="658" spans="2:5" x14ac:dyDescent="0.25">
      <c r="B658">
        <v>656</v>
      </c>
      <c r="C658" s="66" t="str">
        <v/>
      </c>
      <c r="D658" s="66">
        <v>99625480.233855084</v>
      </c>
      <c r="E658" s="65">
        <v>0</v>
      </c>
    </row>
    <row r="659" spans="2:5" x14ac:dyDescent="0.25">
      <c r="B659">
        <v>657</v>
      </c>
      <c r="C659" s="66" t="str">
        <v/>
      </c>
      <c r="D659" s="66">
        <v>88290930.71595113</v>
      </c>
      <c r="E659" s="65">
        <v>0</v>
      </c>
    </row>
    <row r="660" spans="2:5" x14ac:dyDescent="0.25">
      <c r="B660">
        <v>658</v>
      </c>
      <c r="C660" s="66" t="str">
        <v/>
      </c>
      <c r="D660" s="66">
        <v>86432323.585807741</v>
      </c>
      <c r="E660" s="65">
        <v>0.33981568217277536</v>
      </c>
    </row>
    <row r="661" spans="2:5" x14ac:dyDescent="0.25">
      <c r="B661">
        <v>659</v>
      </c>
      <c r="C661" s="66" t="str">
        <v/>
      </c>
      <c r="D661" s="66">
        <v>91029668.087710366</v>
      </c>
      <c r="E661" s="65">
        <v>0.27648885846137994</v>
      </c>
    </row>
    <row r="662" spans="2:5" x14ac:dyDescent="0.25">
      <c r="B662">
        <v>660</v>
      </c>
      <c r="C662" s="66" t="str">
        <v/>
      </c>
      <c r="D662" s="66">
        <v>251447318.08214763</v>
      </c>
      <c r="E662" s="65">
        <v>0</v>
      </c>
    </row>
    <row r="663" spans="2:5" x14ac:dyDescent="0.25">
      <c r="B663">
        <v>661</v>
      </c>
      <c r="C663" s="66" t="str">
        <v/>
      </c>
      <c r="D663" s="66">
        <v>184544952.40919998</v>
      </c>
      <c r="E663" s="65">
        <v>0</v>
      </c>
    </row>
    <row r="664" spans="2:5" x14ac:dyDescent="0.25">
      <c r="B664">
        <v>662</v>
      </c>
      <c r="C664" s="66" t="str">
        <v/>
      </c>
      <c r="D664" s="66">
        <v>144191323.90585893</v>
      </c>
      <c r="E664" s="65">
        <v>0</v>
      </c>
    </row>
    <row r="665" spans="2:5" x14ac:dyDescent="0.25">
      <c r="B665">
        <v>663</v>
      </c>
      <c r="C665" s="66" t="str">
        <v/>
      </c>
      <c r="D665" s="66">
        <v>293254749.61345553</v>
      </c>
      <c r="E665" s="65">
        <v>0</v>
      </c>
    </row>
    <row r="666" spans="2:5" x14ac:dyDescent="0.25">
      <c r="B666">
        <v>664</v>
      </c>
      <c r="C666" s="66" t="str">
        <v/>
      </c>
      <c r="D666" s="66">
        <v>91907762.526120186</v>
      </c>
      <c r="E666" s="65">
        <v>0</v>
      </c>
    </row>
    <row r="667" spans="2:5" x14ac:dyDescent="0.25">
      <c r="B667">
        <v>665</v>
      </c>
      <c r="C667" s="66" t="str">
        <v/>
      </c>
      <c r="D667" s="66">
        <v>200579123.01660785</v>
      </c>
      <c r="E667" s="65">
        <v>0.30298168063163766</v>
      </c>
    </row>
    <row r="668" spans="2:5" x14ac:dyDescent="0.25">
      <c r="B668">
        <v>666</v>
      </c>
      <c r="C668" s="66" t="str">
        <v/>
      </c>
      <c r="D668" s="66">
        <v>91476819.685680494</v>
      </c>
      <c r="E668" s="65">
        <v>0</v>
      </c>
    </row>
    <row r="669" spans="2:5" x14ac:dyDescent="0.25">
      <c r="B669">
        <v>667</v>
      </c>
      <c r="C669" s="66" t="str">
        <v/>
      </c>
      <c r="D669" s="66">
        <v>99916752.122595996</v>
      </c>
      <c r="E669" s="65">
        <v>0</v>
      </c>
    </row>
    <row r="670" spans="2:5" x14ac:dyDescent="0.25">
      <c r="B670">
        <v>668</v>
      </c>
      <c r="C670" s="66" t="str">
        <v/>
      </c>
      <c r="D670" s="66">
        <v>104820050.66435751</v>
      </c>
      <c r="E670" s="65">
        <v>0</v>
      </c>
    </row>
    <row r="671" spans="2:5" x14ac:dyDescent="0.25">
      <c r="B671">
        <v>669</v>
      </c>
      <c r="C671" s="66" t="str">
        <v/>
      </c>
      <c r="D671" s="66">
        <v>138133373.25707215</v>
      </c>
      <c r="E671" s="65">
        <v>0</v>
      </c>
    </row>
    <row r="672" spans="2:5" x14ac:dyDescent="0.25">
      <c r="B672">
        <v>670</v>
      </c>
      <c r="C672" s="66" t="str">
        <v/>
      </c>
      <c r="D672" s="66">
        <v>108807842.34563009</v>
      </c>
      <c r="E672" s="65">
        <v>0</v>
      </c>
    </row>
    <row r="673" spans="2:5" x14ac:dyDescent="0.25">
      <c r="B673">
        <v>671</v>
      </c>
      <c r="C673" s="66" t="str">
        <v/>
      </c>
      <c r="D673" s="66">
        <v>85281999.268630669</v>
      </c>
      <c r="E673" s="65">
        <v>0.22984254956245426</v>
      </c>
    </row>
    <row r="674" spans="2:5" x14ac:dyDescent="0.25">
      <c r="B674">
        <v>672</v>
      </c>
      <c r="C674" s="66" t="str">
        <v/>
      </c>
      <c r="D674" s="66">
        <v>145715231.53040519</v>
      </c>
      <c r="E674" s="65">
        <v>0.31762258410453803</v>
      </c>
    </row>
    <row r="675" spans="2:5" x14ac:dyDescent="0.25">
      <c r="B675">
        <v>673</v>
      </c>
      <c r="C675" s="66" t="str">
        <v/>
      </c>
      <c r="D675" s="66">
        <v>116428029.9654787</v>
      </c>
      <c r="E675" s="65">
        <v>0</v>
      </c>
    </row>
    <row r="676" spans="2:5" x14ac:dyDescent="0.25">
      <c r="B676">
        <v>674</v>
      </c>
      <c r="C676" s="66" t="str">
        <v/>
      </c>
      <c r="D676" s="66">
        <v>132443925.86951876</v>
      </c>
      <c r="E676" s="65">
        <v>0</v>
      </c>
    </row>
    <row r="677" spans="2:5" x14ac:dyDescent="0.25">
      <c r="B677">
        <v>675</v>
      </c>
      <c r="C677" s="66" t="str">
        <v/>
      </c>
      <c r="D677" s="66">
        <v>76959695.031520382</v>
      </c>
      <c r="E677" s="65">
        <v>0</v>
      </c>
    </row>
    <row r="678" spans="2:5" x14ac:dyDescent="0.25">
      <c r="B678">
        <v>676</v>
      </c>
      <c r="C678" s="66" t="str">
        <v/>
      </c>
      <c r="D678" s="66">
        <v>108120830.76810898</v>
      </c>
      <c r="E678" s="65">
        <v>0.34928923249244692</v>
      </c>
    </row>
    <row r="679" spans="2:5" x14ac:dyDescent="0.25">
      <c r="B679">
        <v>677</v>
      </c>
      <c r="C679" s="66" t="str">
        <v/>
      </c>
      <c r="D679" s="66">
        <v>149084118.89647532</v>
      </c>
      <c r="E679" s="65">
        <v>0</v>
      </c>
    </row>
    <row r="680" spans="2:5" x14ac:dyDescent="0.25">
      <c r="B680">
        <v>678</v>
      </c>
      <c r="C680" s="66" t="str">
        <v/>
      </c>
      <c r="D680" s="66">
        <v>95068360.608024046</v>
      </c>
      <c r="E680" s="65">
        <v>0</v>
      </c>
    </row>
    <row r="681" spans="2:5" x14ac:dyDescent="0.25">
      <c r="B681">
        <v>679</v>
      </c>
      <c r="C681" s="66" t="str">
        <v/>
      </c>
      <c r="D681" s="66">
        <v>523932523.91746694</v>
      </c>
      <c r="E681" s="65">
        <v>0.62093406319618227</v>
      </c>
    </row>
    <row r="682" spans="2:5" x14ac:dyDescent="0.25">
      <c r="B682">
        <v>680</v>
      </c>
      <c r="C682" s="66" t="str">
        <v/>
      </c>
      <c r="D682" s="66">
        <v>113821982.00327992</v>
      </c>
      <c r="E682" s="65">
        <v>0</v>
      </c>
    </row>
    <row r="683" spans="2:5" x14ac:dyDescent="0.25">
      <c r="B683">
        <v>681</v>
      </c>
      <c r="C683" s="66" t="str">
        <v/>
      </c>
      <c r="D683" s="66">
        <v>118521003.9429992</v>
      </c>
      <c r="E683" s="65">
        <v>0</v>
      </c>
    </row>
    <row r="684" spans="2:5" x14ac:dyDescent="0.25">
      <c r="B684">
        <v>682</v>
      </c>
      <c r="C684" s="66" t="str">
        <v/>
      </c>
      <c r="D684" s="66">
        <v>372742587.6123032</v>
      </c>
      <c r="E684" s="65">
        <v>0</v>
      </c>
    </row>
    <row r="685" spans="2:5" x14ac:dyDescent="0.25">
      <c r="B685">
        <v>683</v>
      </c>
      <c r="C685" s="66" t="str">
        <v/>
      </c>
      <c r="D685" s="66">
        <v>93970233.826395795</v>
      </c>
      <c r="E685" s="65">
        <v>0</v>
      </c>
    </row>
    <row r="686" spans="2:5" x14ac:dyDescent="0.25">
      <c r="B686">
        <v>684</v>
      </c>
      <c r="C686" s="66" t="str">
        <v/>
      </c>
      <c r="D686" s="66">
        <v>2479693371.5814099</v>
      </c>
      <c r="E686" s="65">
        <v>0</v>
      </c>
    </row>
    <row r="687" spans="2:5" x14ac:dyDescent="0.25">
      <c r="B687">
        <v>685</v>
      </c>
      <c r="C687" s="66" t="str">
        <v/>
      </c>
      <c r="D687" s="66">
        <v>307342888.42709434</v>
      </c>
      <c r="E687" s="65">
        <v>0</v>
      </c>
    </row>
    <row r="688" spans="2:5" x14ac:dyDescent="0.25">
      <c r="B688">
        <v>686</v>
      </c>
      <c r="C688" s="66" t="str">
        <v/>
      </c>
      <c r="D688" s="66">
        <v>281391478.04235041</v>
      </c>
      <c r="E688" s="65">
        <v>0</v>
      </c>
    </row>
    <row r="689" spans="2:5" x14ac:dyDescent="0.25">
      <c r="B689">
        <v>687</v>
      </c>
      <c r="C689" s="66" t="str">
        <v/>
      </c>
      <c r="D689" s="66">
        <v>150182468.54481676</v>
      </c>
      <c r="E689" s="65">
        <v>0.4904579222202301</v>
      </c>
    </row>
    <row r="690" spans="2:5" x14ac:dyDescent="0.25">
      <c r="B690">
        <v>688</v>
      </c>
      <c r="C690" s="66" t="str">
        <v/>
      </c>
      <c r="D690" s="66">
        <v>78598173.810395181</v>
      </c>
      <c r="E690" s="65">
        <v>0</v>
      </c>
    </row>
    <row r="691" spans="2:5" x14ac:dyDescent="0.25">
      <c r="B691">
        <v>689</v>
      </c>
      <c r="C691" s="66" t="str">
        <v/>
      </c>
      <c r="D691" s="66">
        <v>157781005.01495984</v>
      </c>
      <c r="E691" s="65">
        <v>0</v>
      </c>
    </row>
    <row r="692" spans="2:5" x14ac:dyDescent="0.25">
      <c r="B692">
        <v>690</v>
      </c>
      <c r="C692" s="66" t="str">
        <v/>
      </c>
      <c r="D692" s="66">
        <v>263556885.30792126</v>
      </c>
      <c r="E692" s="65">
        <v>0</v>
      </c>
    </row>
    <row r="693" spans="2:5" x14ac:dyDescent="0.25">
      <c r="B693">
        <v>691</v>
      </c>
      <c r="C693" s="66" t="str">
        <v/>
      </c>
      <c r="D693" s="66">
        <v>76862884.721669868</v>
      </c>
      <c r="E693" s="65">
        <v>0.15673928856849675</v>
      </c>
    </row>
    <row r="694" spans="2:5" x14ac:dyDescent="0.25">
      <c r="B694">
        <v>692</v>
      </c>
      <c r="C694" s="66" t="str">
        <v/>
      </c>
      <c r="D694" s="66">
        <v>190878020.24768272</v>
      </c>
      <c r="E694" s="65">
        <v>0</v>
      </c>
    </row>
    <row r="695" spans="2:5" x14ac:dyDescent="0.25">
      <c r="B695">
        <v>693</v>
      </c>
      <c r="C695" s="66" t="str">
        <v/>
      </c>
      <c r="D695" s="66">
        <v>94355769.077930093</v>
      </c>
      <c r="E695" s="65">
        <v>0</v>
      </c>
    </row>
    <row r="696" spans="2:5" x14ac:dyDescent="0.25">
      <c r="B696">
        <v>694</v>
      </c>
      <c r="C696" s="66" t="str">
        <v/>
      </c>
      <c r="D696" s="66">
        <v>369431299.15718549</v>
      </c>
      <c r="E696" s="65">
        <v>0</v>
      </c>
    </row>
    <row r="697" spans="2:5" x14ac:dyDescent="0.25">
      <c r="B697">
        <v>695</v>
      </c>
      <c r="C697" s="66" t="str">
        <v/>
      </c>
      <c r="D697" s="66">
        <v>267600925.07467172</v>
      </c>
      <c r="E697" s="65">
        <v>0</v>
      </c>
    </row>
    <row r="698" spans="2:5" x14ac:dyDescent="0.25">
      <c r="B698">
        <v>696</v>
      </c>
      <c r="C698" s="66" t="str">
        <v/>
      </c>
      <c r="D698" s="66">
        <v>118634186.08695784</v>
      </c>
      <c r="E698" s="65">
        <v>0</v>
      </c>
    </row>
    <row r="699" spans="2:5" x14ac:dyDescent="0.25">
      <c r="B699">
        <v>697</v>
      </c>
      <c r="C699" s="66" t="str">
        <v/>
      </c>
      <c r="D699" s="66">
        <v>444972863.69608933</v>
      </c>
      <c r="E699" s="65">
        <v>0</v>
      </c>
    </row>
    <row r="700" spans="2:5" x14ac:dyDescent="0.25">
      <c r="B700">
        <v>698</v>
      </c>
      <c r="C700" s="66" t="str">
        <v/>
      </c>
      <c r="D700" s="66">
        <v>79986630.432773605</v>
      </c>
      <c r="E700" s="65">
        <v>0</v>
      </c>
    </row>
    <row r="701" spans="2:5" x14ac:dyDescent="0.25">
      <c r="B701">
        <v>699</v>
      </c>
      <c r="C701" s="66" t="str">
        <v/>
      </c>
      <c r="D701" s="66">
        <v>172537362.53169945</v>
      </c>
      <c r="E701" s="65">
        <v>0.30504764914512628</v>
      </c>
    </row>
    <row r="702" spans="2:5" x14ac:dyDescent="0.25">
      <c r="B702">
        <v>700</v>
      </c>
      <c r="C702" s="66" t="str">
        <v/>
      </c>
      <c r="D702" s="66">
        <v>167207499.29137856</v>
      </c>
      <c r="E702" s="65">
        <v>0.62117301821708715</v>
      </c>
    </row>
    <row r="703" spans="2:5" x14ac:dyDescent="0.25">
      <c r="B703">
        <v>701</v>
      </c>
      <c r="C703" s="66" t="str">
        <v/>
      </c>
      <c r="D703" s="66">
        <v>75931070.712250337</v>
      </c>
      <c r="E703" s="65">
        <v>0.19051265120506281</v>
      </c>
    </row>
    <row r="704" spans="2:5" x14ac:dyDescent="0.25">
      <c r="B704">
        <v>702</v>
      </c>
      <c r="C704" s="66" t="str">
        <v/>
      </c>
      <c r="D704" s="66">
        <v>112689400.118222</v>
      </c>
      <c r="E704" s="65">
        <v>0</v>
      </c>
    </row>
    <row r="705" spans="2:5" x14ac:dyDescent="0.25">
      <c r="B705">
        <v>703</v>
      </c>
      <c r="C705" s="66" t="str">
        <v/>
      </c>
      <c r="D705" s="66">
        <v>294819149.17874187</v>
      </c>
      <c r="E705" s="65">
        <v>0.3430989682674408</v>
      </c>
    </row>
    <row r="706" spans="2:5" x14ac:dyDescent="0.25">
      <c r="B706">
        <v>704</v>
      </c>
      <c r="C706" s="66" t="str">
        <v/>
      </c>
      <c r="D706" s="66">
        <v>95528822.30833067</v>
      </c>
      <c r="E706" s="65">
        <v>0</v>
      </c>
    </row>
    <row r="707" spans="2:5" x14ac:dyDescent="0.25">
      <c r="B707">
        <v>705</v>
      </c>
      <c r="C707" s="66" t="str">
        <v/>
      </c>
      <c r="D707" s="66">
        <v>171491839.66913542</v>
      </c>
      <c r="E707" s="65">
        <v>0</v>
      </c>
    </row>
    <row r="708" spans="2:5" x14ac:dyDescent="0.25">
      <c r="B708">
        <v>706</v>
      </c>
      <c r="C708" s="66" t="str">
        <v/>
      </c>
      <c r="D708" s="66">
        <v>91034303.270920321</v>
      </c>
      <c r="E708" s="65">
        <v>0</v>
      </c>
    </row>
    <row r="709" spans="2:5" x14ac:dyDescent="0.25">
      <c r="B709">
        <v>707</v>
      </c>
      <c r="C709" s="66" t="str">
        <v/>
      </c>
      <c r="D709" s="66">
        <v>211022509.22727239</v>
      </c>
      <c r="E709" s="65">
        <v>0.42241701483726513</v>
      </c>
    </row>
    <row r="710" spans="2:5" x14ac:dyDescent="0.25">
      <c r="B710">
        <v>708</v>
      </c>
      <c r="C710" s="66" t="str">
        <v/>
      </c>
      <c r="D710" s="66">
        <v>89069024.991514087</v>
      </c>
      <c r="E710" s="65">
        <v>0</v>
      </c>
    </row>
    <row r="711" spans="2:5" x14ac:dyDescent="0.25">
      <c r="B711">
        <v>709</v>
      </c>
      <c r="C711" s="66" t="str">
        <v/>
      </c>
      <c r="D711" s="66">
        <v>157041606.58830324</v>
      </c>
      <c r="E711" s="65">
        <v>0</v>
      </c>
    </row>
    <row r="712" spans="2:5" x14ac:dyDescent="0.25">
      <c r="B712">
        <v>710</v>
      </c>
      <c r="C712" s="66" t="str">
        <v/>
      </c>
      <c r="D712" s="66">
        <v>386988216.90580827</v>
      </c>
      <c r="E712" s="65">
        <v>0</v>
      </c>
    </row>
    <row r="713" spans="2:5" x14ac:dyDescent="0.25">
      <c r="B713">
        <v>711</v>
      </c>
      <c r="C713" s="66" t="str">
        <v/>
      </c>
      <c r="D713" s="66">
        <v>129779849.80465785</v>
      </c>
      <c r="E713" s="65">
        <v>0</v>
      </c>
    </row>
    <row r="714" spans="2:5" x14ac:dyDescent="0.25">
      <c r="B714">
        <v>712</v>
      </c>
      <c r="C714" s="66" t="str">
        <v/>
      </c>
      <c r="D714" s="66">
        <v>91473514.393658072</v>
      </c>
      <c r="E714" s="65">
        <v>0.21483450531959536</v>
      </c>
    </row>
    <row r="715" spans="2:5" x14ac:dyDescent="0.25">
      <c r="B715">
        <v>713</v>
      </c>
      <c r="C715" s="66" t="str">
        <v/>
      </c>
      <c r="D715" s="66">
        <v>122817907.75989425</v>
      </c>
      <c r="E715" s="65">
        <v>0.25570318102836609</v>
      </c>
    </row>
    <row r="716" spans="2:5" x14ac:dyDescent="0.25">
      <c r="B716">
        <v>714</v>
      </c>
      <c r="C716" s="66" t="str">
        <v/>
      </c>
      <c r="D716" s="66">
        <v>159382974.60930821</v>
      </c>
      <c r="E716" s="65">
        <v>0.43905465006828315</v>
      </c>
    </row>
    <row r="717" spans="2:5" x14ac:dyDescent="0.25">
      <c r="B717">
        <v>715</v>
      </c>
      <c r="C717" s="66" t="str">
        <v/>
      </c>
      <c r="D717" s="66">
        <v>139646261.27625448</v>
      </c>
      <c r="E717" s="65">
        <v>0.3679796516895294</v>
      </c>
    </row>
    <row r="718" spans="2:5" x14ac:dyDescent="0.25">
      <c r="B718">
        <v>716</v>
      </c>
      <c r="C718" s="66" t="str">
        <v/>
      </c>
      <c r="D718" s="66">
        <v>80336792.282478809</v>
      </c>
      <c r="E718" s="65">
        <v>0.2232125222682953</v>
      </c>
    </row>
    <row r="719" spans="2:5" x14ac:dyDescent="0.25">
      <c r="B719">
        <v>717</v>
      </c>
      <c r="C719" s="66" t="str">
        <v/>
      </c>
      <c r="D719" s="66">
        <v>123454505.78669935</v>
      </c>
      <c r="E719" s="65">
        <v>0</v>
      </c>
    </row>
    <row r="720" spans="2:5" x14ac:dyDescent="0.25">
      <c r="B720">
        <v>718</v>
      </c>
      <c r="C720" s="66" t="str">
        <v/>
      </c>
      <c r="D720" s="66">
        <v>610752785.14310288</v>
      </c>
      <c r="E720" s="65">
        <v>0.70379332304000863</v>
      </c>
    </row>
    <row r="721" spans="2:5" x14ac:dyDescent="0.25">
      <c r="B721">
        <v>719</v>
      </c>
      <c r="C721" s="66" t="str">
        <v/>
      </c>
      <c r="D721" s="66">
        <v>105819477.95852867</v>
      </c>
      <c r="E721" s="65">
        <v>0.26284460425376899</v>
      </c>
    </row>
    <row r="722" spans="2:5" x14ac:dyDescent="0.25">
      <c r="B722">
        <v>720</v>
      </c>
      <c r="C722" s="66" t="str">
        <v/>
      </c>
      <c r="D722" s="66">
        <v>457527123.85639817</v>
      </c>
      <c r="E722" s="65">
        <v>0</v>
      </c>
    </row>
    <row r="723" spans="2:5" x14ac:dyDescent="0.25">
      <c r="B723">
        <v>721</v>
      </c>
      <c r="C723" s="66" t="str">
        <v/>
      </c>
      <c r="D723" s="66">
        <v>144854234.87340915</v>
      </c>
      <c r="E723" s="65">
        <v>0</v>
      </c>
    </row>
    <row r="724" spans="2:5" x14ac:dyDescent="0.25">
      <c r="B724">
        <v>722</v>
      </c>
      <c r="C724" s="66" t="str">
        <v/>
      </c>
      <c r="D724" s="66">
        <v>1047379355.2759715</v>
      </c>
      <c r="E724" s="65">
        <v>0</v>
      </c>
    </row>
    <row r="725" spans="2:5" x14ac:dyDescent="0.25">
      <c r="B725">
        <v>723</v>
      </c>
      <c r="C725" s="66" t="str">
        <v/>
      </c>
      <c r="D725" s="66">
        <v>569987661.39824843</v>
      </c>
      <c r="E725" s="65">
        <v>0</v>
      </c>
    </row>
    <row r="726" spans="2:5" x14ac:dyDescent="0.25">
      <c r="B726">
        <v>724</v>
      </c>
      <c r="C726" s="66" t="str">
        <v/>
      </c>
      <c r="D726" s="66">
        <v>45018694600.098831</v>
      </c>
      <c r="E726" s="65">
        <v>0</v>
      </c>
    </row>
    <row r="727" spans="2:5" x14ac:dyDescent="0.25">
      <c r="B727">
        <v>725</v>
      </c>
      <c r="C727" s="66" t="str">
        <v/>
      </c>
      <c r="D727" s="66">
        <v>652991214.92589104</v>
      </c>
      <c r="E727" s="65">
        <v>0</v>
      </c>
    </row>
    <row r="728" spans="2:5" x14ac:dyDescent="0.25">
      <c r="B728">
        <v>726</v>
      </c>
      <c r="C728" s="66" t="str">
        <v/>
      </c>
      <c r="D728" s="66">
        <v>81523963.986896276</v>
      </c>
      <c r="E728" s="65">
        <v>0</v>
      </c>
    </row>
    <row r="729" spans="2:5" x14ac:dyDescent="0.25">
      <c r="B729">
        <v>727</v>
      </c>
      <c r="C729" s="66" t="str">
        <v/>
      </c>
      <c r="D729" s="66">
        <v>2343345389.9884138</v>
      </c>
      <c r="E729" s="65">
        <v>0</v>
      </c>
    </row>
    <row r="730" spans="2:5" x14ac:dyDescent="0.25">
      <c r="B730">
        <v>728</v>
      </c>
      <c r="C730" s="66" t="str">
        <v/>
      </c>
      <c r="D730" s="66">
        <v>179914664.50103799</v>
      </c>
      <c r="E730" s="65">
        <v>0</v>
      </c>
    </row>
    <row r="731" spans="2:5" x14ac:dyDescent="0.25">
      <c r="B731">
        <v>729</v>
      </c>
      <c r="C731" s="66" t="str">
        <v/>
      </c>
      <c r="D731" s="66">
        <v>1668046206.9963112</v>
      </c>
      <c r="E731" s="65">
        <v>1.101679289340973</v>
      </c>
    </row>
    <row r="732" spans="2:5" x14ac:dyDescent="0.25">
      <c r="B732">
        <v>730</v>
      </c>
      <c r="C732" s="66" t="str">
        <v/>
      </c>
      <c r="D732" s="66">
        <v>82455186.218912899</v>
      </c>
      <c r="E732" s="65">
        <v>0.39391819834709163</v>
      </c>
    </row>
    <row r="733" spans="2:5" x14ac:dyDescent="0.25">
      <c r="B733">
        <v>731</v>
      </c>
      <c r="C733" s="66" t="str">
        <v/>
      </c>
      <c r="D733" s="66">
        <v>102015592.33418514</v>
      </c>
      <c r="E733" s="65">
        <v>0.42396997809410097</v>
      </c>
    </row>
    <row r="734" spans="2:5" x14ac:dyDescent="0.25">
      <c r="B734">
        <v>732</v>
      </c>
      <c r="C734" s="66" t="str">
        <v/>
      </c>
      <c r="D734" s="66">
        <v>112928312.0175401</v>
      </c>
      <c r="E734" s="65">
        <v>0</v>
      </c>
    </row>
    <row r="735" spans="2:5" x14ac:dyDescent="0.25">
      <c r="B735">
        <v>733</v>
      </c>
      <c r="C735" s="66" t="str">
        <v/>
      </c>
      <c r="D735" s="66">
        <v>613691042.28267038</v>
      </c>
      <c r="E735" s="65">
        <v>0.74175862073898324</v>
      </c>
    </row>
    <row r="736" spans="2:5" x14ac:dyDescent="0.25">
      <c r="B736">
        <v>734</v>
      </c>
      <c r="C736" s="66" t="str">
        <v/>
      </c>
      <c r="D736" s="66">
        <v>673293409.95760334</v>
      </c>
      <c r="E736" s="65">
        <v>0</v>
      </c>
    </row>
    <row r="737" spans="2:5" x14ac:dyDescent="0.25">
      <c r="B737">
        <v>735</v>
      </c>
      <c r="C737" s="66" t="str">
        <v/>
      </c>
      <c r="D737" s="66">
        <v>132788969.89130332</v>
      </c>
      <c r="E737" s="65">
        <v>0</v>
      </c>
    </row>
    <row r="738" spans="2:5" x14ac:dyDescent="0.25">
      <c r="B738">
        <v>736</v>
      </c>
      <c r="C738" s="66" t="str">
        <v/>
      </c>
      <c r="D738" s="66">
        <v>139773381.78027847</v>
      </c>
      <c r="E738" s="65">
        <v>0</v>
      </c>
    </row>
    <row r="739" spans="2:5" x14ac:dyDescent="0.25">
      <c r="B739">
        <v>737</v>
      </c>
      <c r="C739" s="66" t="str">
        <v/>
      </c>
      <c r="D739" s="66">
        <v>435471691.13119322</v>
      </c>
      <c r="E739" s="65">
        <v>0</v>
      </c>
    </row>
    <row r="740" spans="2:5" x14ac:dyDescent="0.25">
      <c r="B740">
        <v>738</v>
      </c>
      <c r="C740" s="66" t="str">
        <v/>
      </c>
      <c r="D740" s="66">
        <v>166786930.90052554</v>
      </c>
      <c r="E740" s="65">
        <v>0.32479415535926826</v>
      </c>
    </row>
    <row r="741" spans="2:5" x14ac:dyDescent="0.25">
      <c r="B741">
        <v>739</v>
      </c>
      <c r="C741" s="66" t="str">
        <v/>
      </c>
      <c r="D741" s="66">
        <v>319801572.99735093</v>
      </c>
      <c r="E741" s="65">
        <v>0.57765443921089155</v>
      </c>
    </row>
    <row r="742" spans="2:5" x14ac:dyDescent="0.25">
      <c r="B742">
        <v>740</v>
      </c>
      <c r="C742" s="66" t="str">
        <v/>
      </c>
      <c r="D742" s="66">
        <v>205892349.55844721</v>
      </c>
      <c r="E742" s="65">
        <v>0.32077731490135208</v>
      </c>
    </row>
    <row r="743" spans="2:5" x14ac:dyDescent="0.25">
      <c r="B743">
        <v>741</v>
      </c>
      <c r="C743" s="66" t="str">
        <v/>
      </c>
      <c r="D743" s="66">
        <v>164751439.37598157</v>
      </c>
      <c r="E743" s="65">
        <v>0.27541468739509578</v>
      </c>
    </row>
    <row r="744" spans="2:5" x14ac:dyDescent="0.25">
      <c r="B744">
        <v>742</v>
      </c>
      <c r="C744" s="66" t="str">
        <v/>
      </c>
      <c r="D744" s="66">
        <v>96074119.88947162</v>
      </c>
      <c r="E744" s="65">
        <v>0</v>
      </c>
    </row>
    <row r="745" spans="2:5" x14ac:dyDescent="0.25">
      <c r="B745">
        <v>743</v>
      </c>
      <c r="C745" s="66" t="str">
        <v/>
      </c>
      <c r="D745" s="66">
        <v>81344235.747124478</v>
      </c>
      <c r="E745" s="65">
        <v>0</v>
      </c>
    </row>
    <row r="746" spans="2:5" x14ac:dyDescent="0.25">
      <c r="B746">
        <v>744</v>
      </c>
      <c r="C746" s="66" t="str">
        <v/>
      </c>
      <c r="D746" s="66">
        <v>2075440656.5946321</v>
      </c>
      <c r="E746" s="65">
        <v>0</v>
      </c>
    </row>
    <row r="747" spans="2:5" x14ac:dyDescent="0.25">
      <c r="B747">
        <v>745</v>
      </c>
      <c r="C747" s="66" t="str">
        <v/>
      </c>
      <c r="D747" s="66">
        <v>91959277.401846454</v>
      </c>
      <c r="E747" s="65">
        <v>0</v>
      </c>
    </row>
    <row r="748" spans="2:5" x14ac:dyDescent="0.25">
      <c r="B748">
        <v>746</v>
      </c>
      <c r="C748" s="66" t="str">
        <v/>
      </c>
      <c r="D748" s="66">
        <v>133109414.91361159</v>
      </c>
      <c r="E748" s="65">
        <v>0</v>
      </c>
    </row>
    <row r="749" spans="2:5" x14ac:dyDescent="0.25">
      <c r="B749">
        <v>747</v>
      </c>
      <c r="C749" s="66" t="str">
        <v/>
      </c>
      <c r="D749" s="66">
        <v>769603297.20042396</v>
      </c>
      <c r="E749" s="65">
        <v>0</v>
      </c>
    </row>
    <row r="750" spans="2:5" x14ac:dyDescent="0.25">
      <c r="B750">
        <v>748</v>
      </c>
      <c r="C750" s="66" t="str">
        <v/>
      </c>
      <c r="D750" s="66">
        <v>520093113.63932604</v>
      </c>
      <c r="E750" s="65">
        <v>0</v>
      </c>
    </row>
    <row r="751" spans="2:5" x14ac:dyDescent="0.25">
      <c r="B751">
        <v>749</v>
      </c>
      <c r="C751" s="66" t="str">
        <v/>
      </c>
      <c r="D751" s="66">
        <v>868315633.78462279</v>
      </c>
      <c r="E751" s="65">
        <v>0</v>
      </c>
    </row>
    <row r="752" spans="2:5" x14ac:dyDescent="0.25">
      <c r="B752">
        <v>750</v>
      </c>
      <c r="C752" s="66" t="str">
        <v/>
      </c>
      <c r="D752" s="66">
        <v>144261153.99469122</v>
      </c>
      <c r="E752" s="65">
        <v>0.2878834903240205</v>
      </c>
    </row>
    <row r="753" spans="2:5" x14ac:dyDescent="0.25">
      <c r="B753">
        <v>751</v>
      </c>
      <c r="C753" s="66" t="str">
        <v/>
      </c>
      <c r="D753" s="66">
        <v>76333812.801352128</v>
      </c>
      <c r="E753" s="65">
        <v>0.35283080935478228</v>
      </c>
    </row>
    <row r="754" spans="2:5" x14ac:dyDescent="0.25">
      <c r="B754">
        <v>752</v>
      </c>
      <c r="C754" s="66" t="str">
        <v/>
      </c>
      <c r="D754" s="66">
        <v>139461737.85230538</v>
      </c>
      <c r="E754" s="65">
        <v>0</v>
      </c>
    </row>
    <row r="755" spans="2:5" x14ac:dyDescent="0.25">
      <c r="B755">
        <v>753</v>
      </c>
      <c r="C755" s="66" t="str">
        <v/>
      </c>
      <c r="D755" s="66">
        <v>875697680.40529561</v>
      </c>
      <c r="E755" s="65">
        <v>0.61105777621269231</v>
      </c>
    </row>
    <row r="756" spans="2:5" x14ac:dyDescent="0.25">
      <c r="B756">
        <v>754</v>
      </c>
      <c r="C756" s="66" t="str">
        <v/>
      </c>
      <c r="D756" s="66">
        <v>89813678.951955035</v>
      </c>
      <c r="E756" s="65">
        <v>0</v>
      </c>
    </row>
    <row r="757" spans="2:5" x14ac:dyDescent="0.25">
      <c r="B757">
        <v>755</v>
      </c>
      <c r="C757" s="66" t="str">
        <v/>
      </c>
      <c r="D757" s="66">
        <v>209557988.07879156</v>
      </c>
      <c r="E757" s="65">
        <v>0</v>
      </c>
    </row>
    <row r="758" spans="2:5" x14ac:dyDescent="0.25">
      <c r="B758">
        <v>756</v>
      </c>
      <c r="C758" s="66" t="str">
        <v/>
      </c>
      <c r="D758" s="66">
        <v>409160840.94976467</v>
      </c>
      <c r="E758" s="65">
        <v>0</v>
      </c>
    </row>
    <row r="759" spans="2:5" x14ac:dyDescent="0.25">
      <c r="B759">
        <v>757</v>
      </c>
      <c r="C759" s="66" t="str">
        <v/>
      </c>
      <c r="D759" s="66">
        <v>75249553.810996771</v>
      </c>
      <c r="E759" s="65">
        <v>0</v>
      </c>
    </row>
    <row r="760" spans="2:5" x14ac:dyDescent="0.25">
      <c r="B760">
        <v>758</v>
      </c>
      <c r="C760" s="66" t="str">
        <v/>
      </c>
      <c r="D760" s="66">
        <v>118789994.61933114</v>
      </c>
      <c r="E760" s="65">
        <v>0.29512274861335763</v>
      </c>
    </row>
    <row r="761" spans="2:5" x14ac:dyDescent="0.25">
      <c r="B761">
        <v>759</v>
      </c>
      <c r="C761" s="66" t="str">
        <v/>
      </c>
      <c r="D761" s="66">
        <v>154751833.54703733</v>
      </c>
      <c r="E761" s="65">
        <v>0.31073356270790109</v>
      </c>
    </row>
    <row r="762" spans="2:5" x14ac:dyDescent="0.25">
      <c r="B762">
        <v>760</v>
      </c>
      <c r="C762" s="66" t="str">
        <v/>
      </c>
      <c r="D762" s="66">
        <v>96884105.804639161</v>
      </c>
      <c r="E762" s="65">
        <v>0</v>
      </c>
    </row>
    <row r="763" spans="2:5" x14ac:dyDescent="0.25">
      <c r="B763">
        <v>761</v>
      </c>
      <c r="C763" s="66" t="str">
        <v/>
      </c>
      <c r="D763" s="66">
        <v>376866552.28844386</v>
      </c>
      <c r="E763" s="65">
        <v>0.52716477513313287</v>
      </c>
    </row>
    <row r="764" spans="2:5" x14ac:dyDescent="0.25">
      <c r="B764">
        <v>762</v>
      </c>
      <c r="C764" s="66" t="str">
        <v/>
      </c>
      <c r="D764" s="66">
        <v>348110898.90082198</v>
      </c>
      <c r="E764" s="65">
        <v>0</v>
      </c>
    </row>
    <row r="765" spans="2:5" x14ac:dyDescent="0.25">
      <c r="B765">
        <v>763</v>
      </c>
      <c r="C765" s="66" t="str">
        <v/>
      </c>
      <c r="D765" s="66">
        <v>89707124.407435119</v>
      </c>
      <c r="E765" s="65">
        <v>0</v>
      </c>
    </row>
    <row r="766" spans="2:5" x14ac:dyDescent="0.25">
      <c r="B766">
        <v>764</v>
      </c>
      <c r="C766" s="66" t="str">
        <v/>
      </c>
      <c r="D766" s="66">
        <v>142952543.23563352</v>
      </c>
      <c r="E766" s="65">
        <v>0</v>
      </c>
    </row>
    <row r="767" spans="2:5" x14ac:dyDescent="0.25">
      <c r="B767">
        <v>765</v>
      </c>
      <c r="C767" s="66" t="str">
        <v/>
      </c>
      <c r="D767" s="66">
        <v>679599018.96245182</v>
      </c>
      <c r="E767" s="65">
        <v>0</v>
      </c>
    </row>
    <row r="768" spans="2:5" x14ac:dyDescent="0.25">
      <c r="B768">
        <v>766</v>
      </c>
      <c r="C768" s="66" t="str">
        <v/>
      </c>
      <c r="D768" s="66">
        <v>91862226.308037892</v>
      </c>
      <c r="E768" s="65">
        <v>0</v>
      </c>
    </row>
    <row r="769" spans="2:5" x14ac:dyDescent="0.25">
      <c r="B769">
        <v>767</v>
      </c>
      <c r="C769" s="66" t="str">
        <v/>
      </c>
      <c r="D769" s="66">
        <v>464721862.03272027</v>
      </c>
      <c r="E769" s="65">
        <v>0</v>
      </c>
    </row>
    <row r="770" spans="2:5" x14ac:dyDescent="0.25">
      <c r="B770">
        <v>768</v>
      </c>
      <c r="C770" s="66" t="str">
        <v/>
      </c>
      <c r="D770" s="66">
        <v>1821008699.9190063</v>
      </c>
      <c r="E770" s="65">
        <v>0.80163732767105111</v>
      </c>
    </row>
    <row r="771" spans="2:5" x14ac:dyDescent="0.25">
      <c r="B771">
        <v>769</v>
      </c>
      <c r="C771" s="66" t="str">
        <v/>
      </c>
      <c r="D771" s="66">
        <v>112362501.33953898</v>
      </c>
      <c r="E771" s="65">
        <v>0</v>
      </c>
    </row>
    <row r="772" spans="2:5" x14ac:dyDescent="0.25">
      <c r="B772">
        <v>770</v>
      </c>
      <c r="C772" s="66" t="str">
        <v/>
      </c>
      <c r="D772" s="66">
        <v>115261828.29175805</v>
      </c>
      <c r="E772" s="65">
        <v>0</v>
      </c>
    </row>
    <row r="773" spans="2:5" x14ac:dyDescent="0.25">
      <c r="B773">
        <v>771</v>
      </c>
      <c r="C773" s="66" t="str">
        <v/>
      </c>
      <c r="D773" s="66">
        <v>106830219.58168027</v>
      </c>
      <c r="E773" s="65">
        <v>0.25293779969215391</v>
      </c>
    </row>
    <row r="774" spans="2:5" x14ac:dyDescent="0.25">
      <c r="B774">
        <v>772</v>
      </c>
      <c r="C774" s="66" t="str">
        <v/>
      </c>
      <c r="D774" s="66">
        <v>104522272.63675214</v>
      </c>
      <c r="E774" s="65">
        <v>0</v>
      </c>
    </row>
    <row r="775" spans="2:5" x14ac:dyDescent="0.25">
      <c r="B775">
        <v>773</v>
      </c>
      <c r="C775" s="66" t="str">
        <v/>
      </c>
      <c r="D775" s="66">
        <v>103130309.97194687</v>
      </c>
      <c r="E775" s="65">
        <v>0</v>
      </c>
    </row>
    <row r="776" spans="2:5" x14ac:dyDescent="0.25">
      <c r="B776">
        <v>774</v>
      </c>
      <c r="C776" s="66" t="str">
        <v/>
      </c>
      <c r="D776" s="66">
        <v>256603855.2509653</v>
      </c>
      <c r="E776" s="65">
        <v>0</v>
      </c>
    </row>
    <row r="777" spans="2:5" x14ac:dyDescent="0.25">
      <c r="B777">
        <v>775</v>
      </c>
      <c r="C777" s="66" t="str">
        <v/>
      </c>
      <c r="D777" s="66">
        <v>197692806.30716613</v>
      </c>
      <c r="E777" s="65">
        <v>0</v>
      </c>
    </row>
    <row r="778" spans="2:5" x14ac:dyDescent="0.25">
      <c r="B778">
        <v>776</v>
      </c>
      <c r="C778" s="66" t="str">
        <v/>
      </c>
      <c r="D778" s="66">
        <v>157235123.62589151</v>
      </c>
      <c r="E778" s="65">
        <v>0</v>
      </c>
    </row>
    <row r="779" spans="2:5" x14ac:dyDescent="0.25">
      <c r="B779">
        <v>777</v>
      </c>
      <c r="C779" s="66" t="str">
        <v/>
      </c>
      <c r="D779" s="66">
        <v>218950120.18747941</v>
      </c>
      <c r="E779" s="65">
        <v>0</v>
      </c>
    </row>
    <row r="780" spans="2:5" x14ac:dyDescent="0.25">
      <c r="B780">
        <v>778</v>
      </c>
      <c r="C780" s="66" t="str">
        <v/>
      </c>
      <c r="D780" s="66">
        <v>324924554.02429694</v>
      </c>
      <c r="E780" s="65">
        <v>0</v>
      </c>
    </row>
    <row r="781" spans="2:5" x14ac:dyDescent="0.25">
      <c r="B781">
        <v>779</v>
      </c>
      <c r="C781" s="66" t="str">
        <v/>
      </c>
      <c r="D781" s="66">
        <v>238571902.90954813</v>
      </c>
      <c r="E781" s="65">
        <v>0.43256070017814641</v>
      </c>
    </row>
    <row r="782" spans="2:5" x14ac:dyDescent="0.25">
      <c r="B782">
        <v>780</v>
      </c>
      <c r="C782" s="66" t="str">
        <v/>
      </c>
      <c r="D782" s="66">
        <v>1655226799.9089468</v>
      </c>
      <c r="E782" s="65">
        <v>0.87378131151199345</v>
      </c>
    </row>
    <row r="783" spans="2:5" x14ac:dyDescent="0.25">
      <c r="B783">
        <v>781</v>
      </c>
      <c r="C783" s="66" t="str">
        <v/>
      </c>
      <c r="D783" s="66">
        <v>269421610.55755335</v>
      </c>
      <c r="E783" s="65">
        <v>0</v>
      </c>
    </row>
    <row r="784" spans="2:5" x14ac:dyDescent="0.25">
      <c r="B784">
        <v>782</v>
      </c>
      <c r="C784" s="66" t="str">
        <v/>
      </c>
      <c r="D784" s="66">
        <v>79130621.232018605</v>
      </c>
      <c r="E784" s="65">
        <v>0</v>
      </c>
    </row>
    <row r="785" spans="2:5" x14ac:dyDescent="0.25">
      <c r="B785">
        <v>783</v>
      </c>
      <c r="C785" s="66" t="str">
        <v/>
      </c>
      <c r="D785" s="66">
        <v>121756910.83581686</v>
      </c>
      <c r="E785" s="65">
        <v>0</v>
      </c>
    </row>
    <row r="786" spans="2:5" x14ac:dyDescent="0.25">
      <c r="B786">
        <v>784</v>
      </c>
      <c r="C786" s="66" t="str">
        <v/>
      </c>
      <c r="D786" s="66">
        <v>87910271.752471104</v>
      </c>
      <c r="E786" s="65">
        <v>0</v>
      </c>
    </row>
    <row r="787" spans="2:5" x14ac:dyDescent="0.25">
      <c r="B787">
        <v>785</v>
      </c>
      <c r="C787" s="66" t="str">
        <v/>
      </c>
      <c r="D787" s="66">
        <v>440084920.94465882</v>
      </c>
      <c r="E787" s="65">
        <v>0</v>
      </c>
    </row>
    <row r="788" spans="2:5" x14ac:dyDescent="0.25">
      <c r="B788">
        <v>786</v>
      </c>
      <c r="C788" s="66" t="str">
        <v/>
      </c>
      <c r="D788" s="66">
        <v>165767848.44203186</v>
      </c>
      <c r="E788" s="65">
        <v>0.23006301522254949</v>
      </c>
    </row>
    <row r="789" spans="2:5" x14ac:dyDescent="0.25">
      <c r="B789">
        <v>787</v>
      </c>
      <c r="C789" s="66" t="str">
        <v/>
      </c>
      <c r="D789" s="66">
        <v>113454609.17560418</v>
      </c>
      <c r="E789" s="65">
        <v>0</v>
      </c>
    </row>
    <row r="790" spans="2:5" x14ac:dyDescent="0.25">
      <c r="B790">
        <v>788</v>
      </c>
      <c r="C790" s="66" t="str">
        <v/>
      </c>
      <c r="D790" s="66">
        <v>116239297.59352945</v>
      </c>
      <c r="E790" s="65">
        <v>0</v>
      </c>
    </row>
    <row r="791" spans="2:5" x14ac:dyDescent="0.25">
      <c r="B791">
        <v>789</v>
      </c>
      <c r="C791" s="66" t="str">
        <v/>
      </c>
      <c r="D791" s="66">
        <v>90235919.793776155</v>
      </c>
      <c r="E791" s="65">
        <v>0.27277140021324164</v>
      </c>
    </row>
    <row r="792" spans="2:5" x14ac:dyDescent="0.25">
      <c r="B792">
        <v>790</v>
      </c>
      <c r="C792" s="66" t="str">
        <v/>
      </c>
      <c r="D792" s="66">
        <v>294260392.72506213</v>
      </c>
      <c r="E792" s="65">
        <v>0.5389826834201813</v>
      </c>
    </row>
    <row r="793" spans="2:5" x14ac:dyDescent="0.25">
      <c r="B793">
        <v>791</v>
      </c>
      <c r="C793" s="66" t="str">
        <v/>
      </c>
      <c r="D793" s="66">
        <v>2269362297.3020439</v>
      </c>
      <c r="E793" s="65">
        <v>0</v>
      </c>
    </row>
    <row r="794" spans="2:5" x14ac:dyDescent="0.25">
      <c r="B794">
        <v>792</v>
      </c>
      <c r="C794" s="66" t="str">
        <v/>
      </c>
      <c r="D794" s="66">
        <v>169905252.61157987</v>
      </c>
      <c r="E794" s="65">
        <v>0</v>
      </c>
    </row>
    <row r="795" spans="2:5" x14ac:dyDescent="0.25">
      <c r="B795">
        <v>793</v>
      </c>
      <c r="C795" s="66" t="str">
        <v/>
      </c>
      <c r="D795" s="66">
        <v>267017384.38770333</v>
      </c>
      <c r="E795" s="65">
        <v>0.38890362381935117</v>
      </c>
    </row>
    <row r="796" spans="2:5" x14ac:dyDescent="0.25">
      <c r="B796">
        <v>794</v>
      </c>
      <c r="C796" s="66" t="str">
        <v/>
      </c>
      <c r="D796" s="66">
        <v>231826118.56090888</v>
      </c>
      <c r="E796" s="65">
        <v>0</v>
      </c>
    </row>
    <row r="797" spans="2:5" x14ac:dyDescent="0.25">
      <c r="B797">
        <v>795</v>
      </c>
      <c r="C797" s="66" t="str">
        <v/>
      </c>
      <c r="D797" s="66">
        <v>394622727.17687738</v>
      </c>
      <c r="E797" s="65">
        <v>0</v>
      </c>
    </row>
    <row r="798" spans="2:5" x14ac:dyDescent="0.25">
      <c r="B798">
        <v>796</v>
      </c>
      <c r="C798" s="66" t="str">
        <v/>
      </c>
      <c r="D798" s="66">
        <v>546583935.50732744</v>
      </c>
      <c r="E798" s="65">
        <v>0</v>
      </c>
    </row>
    <row r="799" spans="2:5" x14ac:dyDescent="0.25">
      <c r="B799">
        <v>797</v>
      </c>
      <c r="C799" s="66" t="str">
        <v/>
      </c>
      <c r="D799" s="66">
        <v>76333590.967361093</v>
      </c>
      <c r="E799" s="65">
        <v>0.17710087895393375</v>
      </c>
    </row>
    <row r="800" spans="2:5" x14ac:dyDescent="0.25">
      <c r="B800">
        <v>798</v>
      </c>
      <c r="C800" s="66" t="str">
        <v/>
      </c>
      <c r="D800" s="66">
        <v>88596645.591207564</v>
      </c>
      <c r="E800" s="65">
        <v>0</v>
      </c>
    </row>
    <row r="801" spans="2:5" x14ac:dyDescent="0.25">
      <c r="B801">
        <v>799</v>
      </c>
      <c r="C801" s="66" t="str">
        <v/>
      </c>
      <c r="D801" s="66">
        <v>262700342.28830767</v>
      </c>
      <c r="E801" s="65">
        <v>0.44092448353767399</v>
      </c>
    </row>
    <row r="802" spans="2:5" x14ac:dyDescent="0.25">
      <c r="B802">
        <v>800</v>
      </c>
      <c r="C802" s="66" t="str">
        <v/>
      </c>
      <c r="D802" s="66">
        <v>89868750.054043472</v>
      </c>
      <c r="E802" s="65">
        <v>0.16620294451713566</v>
      </c>
    </row>
    <row r="803" spans="2:5" x14ac:dyDescent="0.25">
      <c r="B803">
        <v>801</v>
      </c>
      <c r="C803" s="66" t="str">
        <v/>
      </c>
      <c r="D803" s="66">
        <v>104600157.42533122</v>
      </c>
      <c r="E803" s="65">
        <v>0</v>
      </c>
    </row>
    <row r="804" spans="2:5" x14ac:dyDescent="0.25">
      <c r="B804">
        <v>802</v>
      </c>
      <c r="C804" s="66" t="str">
        <v/>
      </c>
      <c r="D804" s="66">
        <v>82254657.825223953</v>
      </c>
      <c r="E804" s="65">
        <v>0.26693581938743594</v>
      </c>
    </row>
    <row r="805" spans="2:5" x14ac:dyDescent="0.25">
      <c r="B805">
        <v>803</v>
      </c>
      <c r="C805" s="66" t="str">
        <v/>
      </c>
      <c r="D805" s="66">
        <v>187492569.73086485</v>
      </c>
      <c r="E805" s="65">
        <v>0</v>
      </c>
    </row>
    <row r="806" spans="2:5" x14ac:dyDescent="0.25">
      <c r="B806">
        <v>804</v>
      </c>
      <c r="C806" s="66" t="str">
        <v/>
      </c>
      <c r="D806" s="66">
        <v>88949815.212552816</v>
      </c>
      <c r="E806" s="65">
        <v>0.19141069054603574</v>
      </c>
    </row>
    <row r="807" spans="2:5" x14ac:dyDescent="0.25">
      <c r="B807">
        <v>805</v>
      </c>
      <c r="C807" s="66" t="str">
        <v/>
      </c>
      <c r="D807" s="66">
        <v>127132455.72195186</v>
      </c>
      <c r="E807" s="65">
        <v>0.28105164170265196</v>
      </c>
    </row>
    <row r="808" spans="2:5" x14ac:dyDescent="0.25">
      <c r="B808">
        <v>806</v>
      </c>
      <c r="C808" s="66" t="str">
        <v/>
      </c>
      <c r="D808" s="66">
        <v>283413152.58191639</v>
      </c>
      <c r="E808" s="65">
        <v>0</v>
      </c>
    </row>
    <row r="809" spans="2:5" x14ac:dyDescent="0.25">
      <c r="B809">
        <v>807</v>
      </c>
      <c r="C809" s="66" t="str">
        <v/>
      </c>
      <c r="D809" s="66">
        <v>89887045.629513264</v>
      </c>
      <c r="E809" s="65">
        <v>0</v>
      </c>
    </row>
    <row r="810" spans="2:5" x14ac:dyDescent="0.25">
      <c r="B810">
        <v>808</v>
      </c>
      <c r="C810" s="66" t="str">
        <v/>
      </c>
      <c r="D810" s="66">
        <v>199975663.72367966</v>
      </c>
      <c r="E810" s="65">
        <v>0</v>
      </c>
    </row>
    <row r="811" spans="2:5" x14ac:dyDescent="0.25">
      <c r="B811">
        <v>809</v>
      </c>
      <c r="C811" s="66" t="str">
        <v/>
      </c>
      <c r="D811" s="66">
        <v>335654775.20609057</v>
      </c>
      <c r="E811" s="65">
        <v>0</v>
      </c>
    </row>
    <row r="812" spans="2:5" x14ac:dyDescent="0.25">
      <c r="B812">
        <v>810</v>
      </c>
      <c r="C812" s="66" t="str">
        <v/>
      </c>
      <c r="D812" s="66">
        <v>924455649.2745862</v>
      </c>
      <c r="E812" s="65">
        <v>0.70124067068099993</v>
      </c>
    </row>
    <row r="813" spans="2:5" x14ac:dyDescent="0.25">
      <c r="B813">
        <v>811</v>
      </c>
      <c r="C813" s="66" t="str">
        <v/>
      </c>
      <c r="D813" s="66">
        <v>87863534.836935222</v>
      </c>
      <c r="E813" s="65">
        <v>0.27250149846076976</v>
      </c>
    </row>
    <row r="814" spans="2:5" x14ac:dyDescent="0.25">
      <c r="B814">
        <v>812</v>
      </c>
      <c r="C814" s="66" t="str">
        <v/>
      </c>
      <c r="D814" s="66">
        <v>83909476.472600654</v>
      </c>
      <c r="E814" s="65">
        <v>0.25095425248146064</v>
      </c>
    </row>
    <row r="815" spans="2:5" x14ac:dyDescent="0.25">
      <c r="B815">
        <v>813</v>
      </c>
      <c r="C815" s="66" t="str">
        <v/>
      </c>
      <c r="D815" s="66">
        <v>190420718.42595136</v>
      </c>
      <c r="E815" s="65">
        <v>0</v>
      </c>
    </row>
    <row r="816" spans="2:5" x14ac:dyDescent="0.25">
      <c r="B816">
        <v>814</v>
      </c>
      <c r="C816" s="66" t="str">
        <v/>
      </c>
      <c r="D816" s="66">
        <v>263318850.52327275</v>
      </c>
      <c r="E816" s="65">
        <v>0.28640299439430239</v>
      </c>
    </row>
    <row r="817" spans="2:5" x14ac:dyDescent="0.25">
      <c r="B817">
        <v>815</v>
      </c>
      <c r="C817" s="66" t="str">
        <v/>
      </c>
      <c r="D817" s="66">
        <v>95527692.657951981</v>
      </c>
      <c r="E817" s="65">
        <v>0.24562233090400698</v>
      </c>
    </row>
    <row r="818" spans="2:5" x14ac:dyDescent="0.25">
      <c r="B818">
        <v>816</v>
      </c>
      <c r="C818" s="66" t="str">
        <v/>
      </c>
      <c r="D818" s="66">
        <v>102191364.04269999</v>
      </c>
      <c r="E818" s="65">
        <v>0.24790751338005068</v>
      </c>
    </row>
    <row r="819" spans="2:5" x14ac:dyDescent="0.25">
      <c r="B819">
        <v>817</v>
      </c>
      <c r="C819" s="66" t="str">
        <v/>
      </c>
      <c r="D819" s="66">
        <v>84982728.869219825</v>
      </c>
      <c r="E819" s="65">
        <v>0</v>
      </c>
    </row>
    <row r="820" spans="2:5" x14ac:dyDescent="0.25">
      <c r="B820">
        <v>818</v>
      </c>
      <c r="C820" s="66" t="str">
        <v/>
      </c>
      <c r="D820" s="66">
        <v>279779260.97858185</v>
      </c>
      <c r="E820" s="65">
        <v>0</v>
      </c>
    </row>
    <row r="821" spans="2:5" x14ac:dyDescent="0.25">
      <c r="B821">
        <v>819</v>
      </c>
      <c r="C821" s="66" t="str">
        <v/>
      </c>
      <c r="D821" s="66">
        <v>480798285.10049969</v>
      </c>
      <c r="E821" s="65">
        <v>0</v>
      </c>
    </row>
    <row r="822" spans="2:5" x14ac:dyDescent="0.25">
      <c r="B822">
        <v>820</v>
      </c>
      <c r="C822" s="66" t="str">
        <v/>
      </c>
      <c r="D822" s="66">
        <v>120834272.19704285</v>
      </c>
      <c r="E822" s="65">
        <v>0</v>
      </c>
    </row>
    <row r="823" spans="2:5" x14ac:dyDescent="0.25">
      <c r="B823">
        <v>821</v>
      </c>
      <c r="C823" s="66" t="str">
        <v/>
      </c>
      <c r="D823" s="66">
        <v>83365102.542127177</v>
      </c>
      <c r="E823" s="65">
        <v>0.33158380389213571</v>
      </c>
    </row>
    <row r="824" spans="2:5" x14ac:dyDescent="0.25">
      <c r="B824">
        <v>822</v>
      </c>
      <c r="C824" s="66" t="str">
        <v/>
      </c>
      <c r="D824" s="66">
        <v>78772903.441669703</v>
      </c>
      <c r="E824" s="65">
        <v>0</v>
      </c>
    </row>
    <row r="825" spans="2:5" x14ac:dyDescent="0.25">
      <c r="B825">
        <v>823</v>
      </c>
      <c r="C825" s="66" t="str">
        <v/>
      </c>
      <c r="D825" s="66">
        <v>176000009.24891448</v>
      </c>
      <c r="E825" s="65">
        <v>0.42733007073402407</v>
      </c>
    </row>
    <row r="826" spans="2:5" x14ac:dyDescent="0.25">
      <c r="B826">
        <v>824</v>
      </c>
      <c r="C826" s="66" t="str">
        <v/>
      </c>
      <c r="D826" s="66">
        <v>119708153.46650352</v>
      </c>
      <c r="E826" s="65">
        <v>0.33543785214424127</v>
      </c>
    </row>
    <row r="827" spans="2:5" x14ac:dyDescent="0.25">
      <c r="B827">
        <v>825</v>
      </c>
      <c r="C827" s="66" t="str">
        <v/>
      </c>
      <c r="D827" s="66">
        <v>271910414.46659189</v>
      </c>
      <c r="E827" s="65">
        <v>0.40659859776496876</v>
      </c>
    </row>
    <row r="828" spans="2:5" x14ac:dyDescent="0.25">
      <c r="B828">
        <v>826</v>
      </c>
      <c r="C828" s="66" t="str">
        <v/>
      </c>
      <c r="D828" s="66">
        <v>318188181.37977511</v>
      </c>
      <c r="E828" s="65">
        <v>0</v>
      </c>
    </row>
    <row r="829" spans="2:5" x14ac:dyDescent="0.25">
      <c r="B829">
        <v>827</v>
      </c>
      <c r="C829" s="66" t="str">
        <v/>
      </c>
      <c r="D829" s="66">
        <v>76043066.518393531</v>
      </c>
      <c r="E829" s="65">
        <v>0</v>
      </c>
    </row>
    <row r="830" spans="2:5" x14ac:dyDescent="0.25">
      <c r="B830">
        <v>828</v>
      </c>
      <c r="C830" s="66" t="str">
        <v/>
      </c>
      <c r="D830" s="66">
        <v>1203513832.2714195</v>
      </c>
      <c r="E830" s="65">
        <v>0</v>
      </c>
    </row>
    <row r="831" spans="2:5" x14ac:dyDescent="0.25">
      <c r="B831">
        <v>829</v>
      </c>
      <c r="C831" s="66" t="str">
        <v/>
      </c>
      <c r="D831" s="66">
        <v>225357632.58813766</v>
      </c>
      <c r="E831" s="65">
        <v>0.39546045660972595</v>
      </c>
    </row>
    <row r="832" spans="2:5" x14ac:dyDescent="0.25">
      <c r="B832">
        <v>830</v>
      </c>
      <c r="C832" s="66" t="str">
        <v/>
      </c>
      <c r="D832" s="66">
        <v>130209901.13930322</v>
      </c>
      <c r="E832" s="65">
        <v>0.25618451237678519</v>
      </c>
    </row>
    <row r="833" spans="2:5" x14ac:dyDescent="0.25">
      <c r="B833">
        <v>831</v>
      </c>
      <c r="C833" s="66" t="str">
        <v/>
      </c>
      <c r="D833" s="66">
        <v>182220250.65533394</v>
      </c>
      <c r="E833" s="65">
        <v>0.35432499051094057</v>
      </c>
    </row>
    <row r="834" spans="2:5" x14ac:dyDescent="0.25">
      <c r="B834">
        <v>832</v>
      </c>
      <c r="C834" s="66" t="str">
        <v/>
      </c>
      <c r="D834" s="66">
        <v>152055969.63550782</v>
      </c>
      <c r="E834" s="65">
        <v>0.22245368361473083</v>
      </c>
    </row>
    <row r="835" spans="2:5" x14ac:dyDescent="0.25">
      <c r="B835">
        <v>833</v>
      </c>
      <c r="C835" s="66" t="str">
        <v/>
      </c>
      <c r="D835" s="66">
        <v>712187322.84458518</v>
      </c>
      <c r="E835" s="65">
        <v>0</v>
      </c>
    </row>
    <row r="836" spans="2:5" x14ac:dyDescent="0.25">
      <c r="B836">
        <v>834</v>
      </c>
      <c r="C836" s="66" t="str">
        <v/>
      </c>
      <c r="D836" s="66">
        <v>387844660.30973476</v>
      </c>
      <c r="E836" s="65">
        <v>0</v>
      </c>
    </row>
    <row r="837" spans="2:5" x14ac:dyDescent="0.25">
      <c r="B837">
        <v>835</v>
      </c>
      <c r="C837" s="66" t="str">
        <v/>
      </c>
      <c r="D837" s="66">
        <v>611288401.52090502</v>
      </c>
      <c r="E837" s="65">
        <v>0</v>
      </c>
    </row>
    <row r="838" spans="2:5" x14ac:dyDescent="0.25">
      <c r="B838">
        <v>836</v>
      </c>
      <c r="C838" s="66" t="str">
        <v/>
      </c>
      <c r="D838" s="66">
        <v>290376622.16099465</v>
      </c>
      <c r="E838" s="65">
        <v>0</v>
      </c>
    </row>
    <row r="839" spans="2:5" x14ac:dyDescent="0.25">
      <c r="B839">
        <v>837</v>
      </c>
      <c r="C839" s="66" t="str">
        <v/>
      </c>
      <c r="D839" s="66">
        <v>105245446.31609359</v>
      </c>
      <c r="E839" s="65">
        <v>0</v>
      </c>
    </row>
    <row r="840" spans="2:5" x14ac:dyDescent="0.25">
      <c r="B840">
        <v>838</v>
      </c>
      <c r="C840" s="66" t="str">
        <v/>
      </c>
      <c r="D840" s="66">
        <v>104831783.10112816</v>
      </c>
      <c r="E840" s="65">
        <v>0</v>
      </c>
    </row>
    <row r="841" spans="2:5" x14ac:dyDescent="0.25">
      <c r="B841">
        <v>839</v>
      </c>
      <c r="C841" s="66" t="str">
        <v/>
      </c>
      <c r="D841" s="66">
        <v>150912081.68854222</v>
      </c>
      <c r="E841" s="65">
        <v>0.4921924412250519</v>
      </c>
    </row>
    <row r="842" spans="2:5" x14ac:dyDescent="0.25">
      <c r="B842">
        <v>840</v>
      </c>
      <c r="C842" s="66" t="str">
        <v/>
      </c>
      <c r="D842" s="66">
        <v>290764161.12990159</v>
      </c>
      <c r="E842" s="65">
        <v>0</v>
      </c>
    </row>
    <row r="843" spans="2:5" x14ac:dyDescent="0.25">
      <c r="B843">
        <v>841</v>
      </c>
      <c r="C843" s="66" t="str">
        <v/>
      </c>
      <c r="D843" s="66">
        <v>239549482.14474761</v>
      </c>
      <c r="E843" s="65">
        <v>0.39923738837242129</v>
      </c>
    </row>
    <row r="844" spans="2:5" x14ac:dyDescent="0.25">
      <c r="B844">
        <v>842</v>
      </c>
      <c r="C844" s="66" t="str">
        <v/>
      </c>
      <c r="D844" s="66">
        <v>188742675.30796534</v>
      </c>
      <c r="E844" s="65">
        <v>0</v>
      </c>
    </row>
    <row r="845" spans="2:5" x14ac:dyDescent="0.25">
      <c r="B845">
        <v>843</v>
      </c>
      <c r="C845" s="66" t="str">
        <v/>
      </c>
      <c r="D845" s="66">
        <v>169662787.96328667</v>
      </c>
      <c r="E845" s="65">
        <v>0</v>
      </c>
    </row>
    <row r="846" spans="2:5" x14ac:dyDescent="0.25">
      <c r="B846">
        <v>844</v>
      </c>
      <c r="C846" s="66" t="str">
        <v/>
      </c>
      <c r="D846" s="66">
        <v>284133236.13720226</v>
      </c>
      <c r="E846" s="65">
        <v>0</v>
      </c>
    </row>
    <row r="847" spans="2:5" x14ac:dyDescent="0.25">
      <c r="B847">
        <v>845</v>
      </c>
      <c r="C847" s="66" t="str">
        <v/>
      </c>
      <c r="D847" s="66">
        <v>137230527.4604398</v>
      </c>
      <c r="E847" s="65">
        <v>0</v>
      </c>
    </row>
    <row r="848" spans="2:5" x14ac:dyDescent="0.25">
      <c r="B848">
        <v>846</v>
      </c>
      <c r="C848" s="66" t="str">
        <v/>
      </c>
      <c r="D848" s="66">
        <v>185066400.17108539</v>
      </c>
      <c r="E848" s="65">
        <v>0.44239385724067681</v>
      </c>
    </row>
    <row r="849" spans="2:5" x14ac:dyDescent="0.25">
      <c r="B849">
        <v>847</v>
      </c>
      <c r="C849" s="66" t="str">
        <v/>
      </c>
      <c r="D849" s="66">
        <v>179823886.81653759</v>
      </c>
      <c r="E849" s="65">
        <v>0</v>
      </c>
    </row>
    <row r="850" spans="2:5" x14ac:dyDescent="0.25">
      <c r="B850">
        <v>848</v>
      </c>
      <c r="C850" s="66" t="str">
        <v/>
      </c>
      <c r="D850" s="66">
        <v>86387167.356674507</v>
      </c>
      <c r="E850" s="65">
        <v>0</v>
      </c>
    </row>
    <row r="851" spans="2:5" x14ac:dyDescent="0.25">
      <c r="B851">
        <v>849</v>
      </c>
      <c r="C851" s="66" t="str">
        <v/>
      </c>
      <c r="D851" s="66">
        <v>301649794.38892257</v>
      </c>
      <c r="E851" s="65">
        <v>0</v>
      </c>
    </row>
    <row r="852" spans="2:5" x14ac:dyDescent="0.25">
      <c r="B852">
        <v>850</v>
      </c>
      <c r="C852" s="66" t="str">
        <v/>
      </c>
      <c r="D852" s="66">
        <v>97220850.861471653</v>
      </c>
      <c r="E852" s="65">
        <v>0</v>
      </c>
    </row>
    <row r="853" spans="2:5" x14ac:dyDescent="0.25">
      <c r="B853">
        <v>851</v>
      </c>
      <c r="C853" s="66" t="str">
        <v/>
      </c>
      <c r="D853" s="66">
        <v>95606928.847961068</v>
      </c>
      <c r="E853" s="65">
        <v>0.20595994591712949</v>
      </c>
    </row>
    <row r="854" spans="2:5" x14ac:dyDescent="0.25">
      <c r="B854">
        <v>852</v>
      </c>
      <c r="C854" s="66" t="str">
        <v/>
      </c>
      <c r="D854" s="66">
        <v>860306865.80672622</v>
      </c>
      <c r="E854" s="65">
        <v>0.6632784783840181</v>
      </c>
    </row>
    <row r="855" spans="2:5" x14ac:dyDescent="0.25">
      <c r="B855">
        <v>853</v>
      </c>
      <c r="C855" s="66" t="str">
        <v/>
      </c>
      <c r="D855" s="66">
        <v>146919889.66845652</v>
      </c>
      <c r="E855" s="65">
        <v>0</v>
      </c>
    </row>
    <row r="856" spans="2:5" x14ac:dyDescent="0.25">
      <c r="B856">
        <v>854</v>
      </c>
      <c r="C856" s="66" t="str">
        <v/>
      </c>
      <c r="D856" s="66">
        <v>81532869.89057447</v>
      </c>
      <c r="E856" s="65">
        <v>0</v>
      </c>
    </row>
    <row r="857" spans="2:5" x14ac:dyDescent="0.25">
      <c r="B857">
        <v>855</v>
      </c>
      <c r="C857" s="66" t="str">
        <v/>
      </c>
      <c r="D857" s="66">
        <v>84412267.293878913</v>
      </c>
      <c r="E857" s="65">
        <v>0.28998674750328057</v>
      </c>
    </row>
    <row r="858" spans="2:5" x14ac:dyDescent="0.25">
      <c r="B858">
        <v>856</v>
      </c>
      <c r="C858" s="66" t="str">
        <v/>
      </c>
      <c r="D858" s="66">
        <v>89354391.907322571</v>
      </c>
      <c r="E858" s="65">
        <v>0.20595654845237732</v>
      </c>
    </row>
    <row r="859" spans="2:5" x14ac:dyDescent="0.25">
      <c r="B859">
        <v>857</v>
      </c>
      <c r="C859" s="66" t="str">
        <v/>
      </c>
      <c r="D859" s="66">
        <v>145556561.75680241</v>
      </c>
      <c r="E859" s="65">
        <v>0</v>
      </c>
    </row>
    <row r="860" spans="2:5" x14ac:dyDescent="0.25">
      <c r="B860">
        <v>858</v>
      </c>
      <c r="C860" s="66" t="str">
        <v/>
      </c>
      <c r="D860" s="66">
        <v>104120048.72980322</v>
      </c>
      <c r="E860" s="65">
        <v>0</v>
      </c>
    </row>
    <row r="861" spans="2:5" x14ac:dyDescent="0.25">
      <c r="B861">
        <v>859</v>
      </c>
      <c r="C861" s="66" t="str">
        <v/>
      </c>
      <c r="D861" s="66">
        <v>75965007.408541381</v>
      </c>
      <c r="E861" s="65">
        <v>0.22151114344596864</v>
      </c>
    </row>
    <row r="862" spans="2:5" x14ac:dyDescent="0.25">
      <c r="B862">
        <v>860</v>
      </c>
      <c r="C862" s="66" t="str">
        <v/>
      </c>
      <c r="D862" s="66">
        <v>122327792.38568319</v>
      </c>
      <c r="E862" s="65">
        <v>0</v>
      </c>
    </row>
    <row r="863" spans="2:5" x14ac:dyDescent="0.25">
      <c r="B863">
        <v>861</v>
      </c>
      <c r="C863" s="66" t="str">
        <v/>
      </c>
      <c r="D863" s="66">
        <v>146571273.97463793</v>
      </c>
      <c r="E863" s="65">
        <v>0.42570731043815624</v>
      </c>
    </row>
    <row r="864" spans="2:5" x14ac:dyDescent="0.25">
      <c r="B864">
        <v>862</v>
      </c>
      <c r="C864" s="66" t="str">
        <v/>
      </c>
      <c r="D864" s="66">
        <v>428108987.90009713</v>
      </c>
      <c r="E864" s="65">
        <v>0</v>
      </c>
    </row>
    <row r="865" spans="2:5" x14ac:dyDescent="0.25">
      <c r="B865">
        <v>863</v>
      </c>
      <c r="C865" s="66" t="str">
        <v/>
      </c>
      <c r="D865" s="66">
        <v>314477983.15754443</v>
      </c>
      <c r="E865" s="65">
        <v>0</v>
      </c>
    </row>
    <row r="866" spans="2:5" x14ac:dyDescent="0.25">
      <c r="B866">
        <v>864</v>
      </c>
      <c r="C866" s="66" t="str">
        <v/>
      </c>
      <c r="D866" s="66">
        <v>109188861.7777134</v>
      </c>
      <c r="E866" s="65">
        <v>0</v>
      </c>
    </row>
    <row r="867" spans="2:5" x14ac:dyDescent="0.25">
      <c r="B867">
        <v>865</v>
      </c>
      <c r="C867" s="66" t="str">
        <v/>
      </c>
      <c r="D867" s="66">
        <v>116223736.96063101</v>
      </c>
      <c r="E867" s="65">
        <v>0</v>
      </c>
    </row>
    <row r="868" spans="2:5" x14ac:dyDescent="0.25">
      <c r="B868">
        <v>866</v>
      </c>
      <c r="C868" s="66" t="str">
        <v/>
      </c>
      <c r="D868" s="66">
        <v>91979831.601454675</v>
      </c>
      <c r="E868" s="65">
        <v>0</v>
      </c>
    </row>
    <row r="869" spans="2:5" x14ac:dyDescent="0.25">
      <c r="B869">
        <v>867</v>
      </c>
      <c r="C869" s="66" t="str">
        <v/>
      </c>
      <c r="D869" s="66">
        <v>138320344.85598823</v>
      </c>
      <c r="E869" s="65">
        <v>0</v>
      </c>
    </row>
    <row r="870" spans="2:5" x14ac:dyDescent="0.25">
      <c r="B870">
        <v>868</v>
      </c>
      <c r="C870" s="66" t="str">
        <v/>
      </c>
      <c r="D870" s="66">
        <v>306542057.01556772</v>
      </c>
      <c r="E870" s="65">
        <v>0</v>
      </c>
    </row>
    <row r="871" spans="2:5" x14ac:dyDescent="0.25">
      <c r="B871">
        <v>869</v>
      </c>
      <c r="C871" s="66" t="str">
        <v/>
      </c>
      <c r="D871" s="66">
        <v>271059648.03830677</v>
      </c>
      <c r="E871" s="65">
        <v>0</v>
      </c>
    </row>
    <row r="872" spans="2:5" x14ac:dyDescent="0.25">
      <c r="B872">
        <v>870</v>
      </c>
      <c r="C872" s="66" t="str">
        <v/>
      </c>
      <c r="D872" s="66">
        <v>152195990.59370422</v>
      </c>
      <c r="E872" s="65">
        <v>0</v>
      </c>
    </row>
    <row r="873" spans="2:5" x14ac:dyDescent="0.25">
      <c r="B873">
        <v>871</v>
      </c>
      <c r="C873" s="66" t="str">
        <v/>
      </c>
      <c r="D873" s="66">
        <v>92635929.581720039</v>
      </c>
      <c r="E873" s="65">
        <v>0.29125385880470289</v>
      </c>
    </row>
    <row r="874" spans="2:5" x14ac:dyDescent="0.25">
      <c r="B874">
        <v>872</v>
      </c>
      <c r="C874" s="66" t="str">
        <v/>
      </c>
      <c r="D874" s="66">
        <v>128061842.22226931</v>
      </c>
      <c r="E874" s="65">
        <v>0.21969512104988098</v>
      </c>
    </row>
    <row r="875" spans="2:5" x14ac:dyDescent="0.25">
      <c r="B875">
        <v>873</v>
      </c>
      <c r="C875" s="66" t="str">
        <v/>
      </c>
      <c r="D875" s="66">
        <v>211535170.37775165</v>
      </c>
      <c r="E875" s="65">
        <v>0</v>
      </c>
    </row>
    <row r="876" spans="2:5" x14ac:dyDescent="0.25">
      <c r="B876">
        <v>874</v>
      </c>
      <c r="C876" s="66" t="str">
        <v/>
      </c>
      <c r="D876" s="66">
        <v>155501637.64857838</v>
      </c>
      <c r="E876" s="65">
        <v>0</v>
      </c>
    </row>
    <row r="877" spans="2:5" x14ac:dyDescent="0.25">
      <c r="B877">
        <v>875</v>
      </c>
      <c r="C877" s="66" t="str">
        <v/>
      </c>
      <c r="D877" s="66">
        <v>77374018.911263794</v>
      </c>
      <c r="E877" s="65">
        <v>0</v>
      </c>
    </row>
    <row r="878" spans="2:5" x14ac:dyDescent="0.25">
      <c r="B878">
        <v>876</v>
      </c>
      <c r="C878" s="66" t="str">
        <v/>
      </c>
      <c r="D878" s="66">
        <v>79797709.555572256</v>
      </c>
      <c r="E878" s="65">
        <v>0</v>
      </c>
    </row>
    <row r="879" spans="2:5" x14ac:dyDescent="0.25">
      <c r="B879">
        <v>877</v>
      </c>
      <c r="C879" s="66" t="str">
        <v/>
      </c>
      <c r="D879" s="66">
        <v>203072605.0243654</v>
      </c>
      <c r="E879" s="65">
        <v>0</v>
      </c>
    </row>
    <row r="880" spans="2:5" x14ac:dyDescent="0.25">
      <c r="B880">
        <v>878</v>
      </c>
      <c r="C880" s="66" t="str">
        <v/>
      </c>
      <c r="D880" s="66">
        <v>176864591.48590112</v>
      </c>
      <c r="E880" s="65">
        <v>0</v>
      </c>
    </row>
    <row r="881" spans="2:5" x14ac:dyDescent="0.25">
      <c r="B881">
        <v>879</v>
      </c>
      <c r="C881" s="66" t="str">
        <v/>
      </c>
      <c r="D881" s="66">
        <v>134958499.94646412</v>
      </c>
      <c r="E881" s="65">
        <v>0</v>
      </c>
    </row>
    <row r="882" spans="2:5" x14ac:dyDescent="0.25">
      <c r="B882">
        <v>880</v>
      </c>
      <c r="C882" s="66" t="str">
        <v/>
      </c>
      <c r="D882" s="66">
        <v>99309876.397208363</v>
      </c>
      <c r="E882" s="65">
        <v>0</v>
      </c>
    </row>
    <row r="883" spans="2:5" x14ac:dyDescent="0.25">
      <c r="B883">
        <v>881</v>
      </c>
      <c r="C883" s="66" t="str">
        <v/>
      </c>
      <c r="D883" s="66">
        <v>87039505.482689425</v>
      </c>
      <c r="E883" s="65">
        <v>0</v>
      </c>
    </row>
    <row r="884" spans="2:5" x14ac:dyDescent="0.25">
      <c r="B884">
        <v>882</v>
      </c>
      <c r="C884" s="66" t="str">
        <v/>
      </c>
      <c r="D884" s="66">
        <v>108459681.72574478</v>
      </c>
      <c r="E884" s="65">
        <v>0</v>
      </c>
    </row>
    <row r="885" spans="2:5" x14ac:dyDescent="0.25">
      <c r="B885">
        <v>883</v>
      </c>
      <c r="C885" s="66" t="str">
        <v/>
      </c>
      <c r="D885" s="66">
        <v>10862125995.15571</v>
      </c>
      <c r="E885" s="65">
        <v>0</v>
      </c>
    </row>
    <row r="886" spans="2:5" x14ac:dyDescent="0.25">
      <c r="B886">
        <v>884</v>
      </c>
      <c r="C886" s="66" t="str">
        <v/>
      </c>
      <c r="D886" s="66">
        <v>318061220.45916069</v>
      </c>
      <c r="E886" s="65">
        <v>0</v>
      </c>
    </row>
    <row r="887" spans="2:5" x14ac:dyDescent="0.25">
      <c r="B887">
        <v>885</v>
      </c>
      <c r="C887" s="66" t="str">
        <v/>
      </c>
      <c r="D887" s="66">
        <v>1068774433.3852829</v>
      </c>
      <c r="E887" s="65">
        <v>0.99434269666671748</v>
      </c>
    </row>
    <row r="888" spans="2:5" x14ac:dyDescent="0.25">
      <c r="B888">
        <v>886</v>
      </c>
      <c r="C888" s="66" t="str">
        <v/>
      </c>
      <c r="D888" s="66">
        <v>90660694.148846626</v>
      </c>
      <c r="E888" s="65">
        <v>0.25988592505455022</v>
      </c>
    </row>
    <row r="889" spans="2:5" x14ac:dyDescent="0.25">
      <c r="B889">
        <v>887</v>
      </c>
      <c r="C889" s="66" t="str">
        <v/>
      </c>
      <c r="D889" s="66">
        <v>90540487.817198694</v>
      </c>
      <c r="E889" s="65">
        <v>0</v>
      </c>
    </row>
    <row r="890" spans="2:5" x14ac:dyDescent="0.25">
      <c r="B890">
        <v>888</v>
      </c>
      <c r="C890" s="66" t="str">
        <v/>
      </c>
      <c r="D890" s="66">
        <v>89645307.323418602</v>
      </c>
      <c r="E890" s="65">
        <v>0</v>
      </c>
    </row>
    <row r="891" spans="2:5" x14ac:dyDescent="0.25">
      <c r="B891">
        <v>889</v>
      </c>
      <c r="C891" s="66" t="str">
        <v/>
      </c>
      <c r="D891" s="66">
        <v>190317458.23262489</v>
      </c>
      <c r="E891" s="65">
        <v>0</v>
      </c>
    </row>
    <row r="892" spans="2:5" x14ac:dyDescent="0.25">
      <c r="B892">
        <v>890</v>
      </c>
      <c r="C892" s="66" t="str">
        <v/>
      </c>
      <c r="D892" s="66">
        <v>300904956.0357511</v>
      </c>
      <c r="E892" s="65">
        <v>0.45718658566474912</v>
      </c>
    </row>
    <row r="893" spans="2:5" x14ac:dyDescent="0.25">
      <c r="B893">
        <v>891</v>
      </c>
      <c r="C893" s="66" t="str">
        <v/>
      </c>
      <c r="D893" s="66">
        <v>197410836.17073348</v>
      </c>
      <c r="E893" s="65">
        <v>0</v>
      </c>
    </row>
    <row r="894" spans="2:5" x14ac:dyDescent="0.25">
      <c r="B894">
        <v>892</v>
      </c>
      <c r="C894" s="66" t="str">
        <v/>
      </c>
      <c r="D894" s="66">
        <v>177080868.46873152</v>
      </c>
      <c r="E894" s="65">
        <v>0.45303177237510683</v>
      </c>
    </row>
    <row r="895" spans="2:5" x14ac:dyDescent="0.25">
      <c r="B895">
        <v>893</v>
      </c>
      <c r="C895" s="66" t="str">
        <v/>
      </c>
      <c r="D895" s="66">
        <v>204549007.60223451</v>
      </c>
      <c r="E895" s="65">
        <v>0</v>
      </c>
    </row>
    <row r="896" spans="2:5" x14ac:dyDescent="0.25">
      <c r="B896">
        <v>894</v>
      </c>
      <c r="C896" s="66" t="str">
        <v/>
      </c>
      <c r="D896" s="66">
        <v>285216698.49855763</v>
      </c>
      <c r="E896" s="65">
        <v>0</v>
      </c>
    </row>
    <row r="897" spans="2:5" x14ac:dyDescent="0.25">
      <c r="B897">
        <v>895</v>
      </c>
      <c r="C897" s="66" t="str">
        <v/>
      </c>
      <c r="D897" s="66">
        <v>78665323.622337922</v>
      </c>
      <c r="E897" s="65">
        <v>0</v>
      </c>
    </row>
    <row r="898" spans="2:5" x14ac:dyDescent="0.25">
      <c r="B898">
        <v>896</v>
      </c>
      <c r="C898" s="66" t="str">
        <v/>
      </c>
      <c r="D898" s="66">
        <v>106627980.11148164</v>
      </c>
      <c r="E898" s="65">
        <v>0.29975522160530099</v>
      </c>
    </row>
    <row r="899" spans="2:5" x14ac:dyDescent="0.25">
      <c r="B899">
        <v>897</v>
      </c>
      <c r="C899" s="66" t="str">
        <v/>
      </c>
      <c r="D899" s="66">
        <v>79636532.146559924</v>
      </c>
      <c r="E899" s="65">
        <v>0</v>
      </c>
    </row>
    <row r="900" spans="2:5" x14ac:dyDescent="0.25">
      <c r="B900">
        <v>898</v>
      </c>
      <c r="C900" s="66" t="str">
        <v/>
      </c>
      <c r="D900" s="66">
        <v>104257471.1946853</v>
      </c>
      <c r="E900" s="65">
        <v>0.31272746920585637</v>
      </c>
    </row>
    <row r="901" spans="2:5" x14ac:dyDescent="0.25">
      <c r="B901">
        <v>899</v>
      </c>
      <c r="C901" s="66" t="str">
        <v/>
      </c>
      <c r="D901" s="66">
        <v>234274976.68168238</v>
      </c>
      <c r="E901" s="65">
        <v>0</v>
      </c>
    </row>
    <row r="902" spans="2:5" x14ac:dyDescent="0.25">
      <c r="B902">
        <v>900</v>
      </c>
      <c r="C902" s="66" t="str">
        <v/>
      </c>
      <c r="D902" s="66">
        <v>97321267.75270918</v>
      </c>
      <c r="E902" s="65">
        <v>0.26026385426521292</v>
      </c>
    </row>
    <row r="903" spans="2:5" x14ac:dyDescent="0.25">
      <c r="B903">
        <v>901</v>
      </c>
      <c r="C903" s="66" t="str">
        <v/>
      </c>
      <c r="D903" s="66">
        <v>139281502.9557662</v>
      </c>
      <c r="E903" s="65">
        <v>0</v>
      </c>
    </row>
    <row r="904" spans="2:5" x14ac:dyDescent="0.25">
      <c r="B904">
        <v>902</v>
      </c>
      <c r="C904" s="66" t="str">
        <v/>
      </c>
      <c r="D904" s="66">
        <v>163838179.2761676</v>
      </c>
      <c r="E904" s="65">
        <v>0</v>
      </c>
    </row>
    <row r="905" spans="2:5" x14ac:dyDescent="0.25">
      <c r="B905">
        <v>903</v>
      </c>
      <c r="C905" s="66" t="str">
        <v/>
      </c>
      <c r="D905" s="66">
        <v>334781356.27935731</v>
      </c>
      <c r="E905" s="65">
        <v>0</v>
      </c>
    </row>
    <row r="906" spans="2:5" x14ac:dyDescent="0.25">
      <c r="B906">
        <v>904</v>
      </c>
      <c r="C906" s="66" t="str">
        <v/>
      </c>
      <c r="D906" s="66">
        <v>278044540.45906073</v>
      </c>
      <c r="E906" s="65">
        <v>0</v>
      </c>
    </row>
    <row r="907" spans="2:5" x14ac:dyDescent="0.25">
      <c r="B907">
        <v>905</v>
      </c>
      <c r="C907" s="66" t="str">
        <v/>
      </c>
      <c r="D907" s="66">
        <v>94166267.369863927</v>
      </c>
      <c r="E907" s="65">
        <v>0</v>
      </c>
    </row>
    <row r="908" spans="2:5" x14ac:dyDescent="0.25">
      <c r="B908">
        <v>906</v>
      </c>
      <c r="C908" s="66" t="str">
        <v/>
      </c>
      <c r="D908" s="66">
        <v>89587844.325668931</v>
      </c>
      <c r="E908" s="65">
        <v>0</v>
      </c>
    </row>
    <row r="909" spans="2:5" x14ac:dyDescent="0.25">
      <c r="B909">
        <v>907</v>
      </c>
      <c r="C909" s="66" t="str">
        <v/>
      </c>
      <c r="D909" s="66">
        <v>97936422.390344307</v>
      </c>
      <c r="E909" s="65">
        <v>0.23226351141929627</v>
      </c>
    </row>
    <row r="910" spans="2:5" x14ac:dyDescent="0.25">
      <c r="B910">
        <v>908</v>
      </c>
      <c r="C910" s="66" t="str">
        <v/>
      </c>
      <c r="D910" s="66">
        <v>258281582.11724082</v>
      </c>
      <c r="E910" s="65">
        <v>0.71279608011245732</v>
      </c>
    </row>
    <row r="911" spans="2:5" x14ac:dyDescent="0.25">
      <c r="B911">
        <v>909</v>
      </c>
      <c r="C911" s="66" t="str">
        <v/>
      </c>
      <c r="D911" s="66">
        <v>83153978.237552434</v>
      </c>
      <c r="E911" s="65">
        <v>0</v>
      </c>
    </row>
    <row r="912" spans="2:5" x14ac:dyDescent="0.25">
      <c r="B912">
        <v>910</v>
      </c>
      <c r="C912" s="66" t="str">
        <v/>
      </c>
      <c r="D912" s="66">
        <v>113042855.40759276</v>
      </c>
      <c r="E912" s="65">
        <v>0</v>
      </c>
    </row>
    <row r="913" spans="2:5" x14ac:dyDescent="0.25">
      <c r="B913">
        <v>911</v>
      </c>
      <c r="C913" s="66" t="str">
        <v/>
      </c>
      <c r="D913" s="66">
        <v>156392888.34425932</v>
      </c>
      <c r="E913" s="65">
        <v>0.35873358845710757</v>
      </c>
    </row>
    <row r="914" spans="2:5" x14ac:dyDescent="0.25">
      <c r="B914">
        <v>912</v>
      </c>
      <c r="C914" s="66" t="str">
        <v/>
      </c>
      <c r="D914" s="66">
        <v>133243784.94173008</v>
      </c>
      <c r="E914" s="65">
        <v>0</v>
      </c>
    </row>
    <row r="915" spans="2:5" x14ac:dyDescent="0.25">
      <c r="B915">
        <v>913</v>
      </c>
      <c r="C915" s="66" t="str">
        <v/>
      </c>
      <c r="D915" s="66">
        <v>739364878.81412375</v>
      </c>
      <c r="E915" s="65">
        <v>0</v>
      </c>
    </row>
    <row r="916" spans="2:5" x14ac:dyDescent="0.25">
      <c r="B916">
        <v>914</v>
      </c>
      <c r="C916" s="66" t="str">
        <v/>
      </c>
      <c r="D916" s="66">
        <v>172548870.66952428</v>
      </c>
      <c r="E916" s="65">
        <v>0.32533698678016665</v>
      </c>
    </row>
    <row r="917" spans="2:5" x14ac:dyDescent="0.25">
      <c r="B917">
        <v>915</v>
      </c>
      <c r="C917" s="66" t="str">
        <v/>
      </c>
      <c r="D917" s="66">
        <v>146795146.33587959</v>
      </c>
      <c r="E917" s="65">
        <v>0.30818787217140198</v>
      </c>
    </row>
    <row r="918" spans="2:5" x14ac:dyDescent="0.25">
      <c r="B918">
        <v>916</v>
      </c>
      <c r="C918" s="66" t="str">
        <v/>
      </c>
      <c r="D918" s="66">
        <v>104311023.82454793</v>
      </c>
      <c r="E918" s="65">
        <v>0.24621581435203552</v>
      </c>
    </row>
    <row r="919" spans="2:5" x14ac:dyDescent="0.25">
      <c r="B919">
        <v>917</v>
      </c>
      <c r="C919" s="66" t="str">
        <v/>
      </c>
      <c r="D919" s="66">
        <v>289745410.3933717</v>
      </c>
      <c r="E919" s="65">
        <v>0.47426289916038511</v>
      </c>
    </row>
    <row r="920" spans="2:5" x14ac:dyDescent="0.25">
      <c r="B920">
        <v>918</v>
      </c>
      <c r="C920" s="66" t="str">
        <v/>
      </c>
      <c r="D920" s="66">
        <v>89291713.471412867</v>
      </c>
      <c r="E920" s="65">
        <v>0</v>
      </c>
    </row>
    <row r="921" spans="2:5" x14ac:dyDescent="0.25">
      <c r="B921">
        <v>919</v>
      </c>
      <c r="C921" s="66" t="str">
        <v/>
      </c>
      <c r="D921" s="66">
        <v>213842756.4904063</v>
      </c>
      <c r="E921" s="65">
        <v>0.40585202574729928</v>
      </c>
    </row>
    <row r="922" spans="2:5" x14ac:dyDescent="0.25">
      <c r="B922">
        <v>920</v>
      </c>
      <c r="C922" s="66" t="str">
        <v/>
      </c>
      <c r="D922" s="66">
        <v>155090224.82385722</v>
      </c>
      <c r="E922" s="65">
        <v>0.27652483582496645</v>
      </c>
    </row>
    <row r="923" spans="2:5" x14ac:dyDescent="0.25">
      <c r="B923">
        <v>921</v>
      </c>
      <c r="C923" s="66" t="str">
        <v/>
      </c>
      <c r="D923" s="66">
        <v>153204707.5010775</v>
      </c>
      <c r="E923" s="65">
        <v>0</v>
      </c>
    </row>
    <row r="924" spans="2:5" x14ac:dyDescent="0.25">
      <c r="B924">
        <v>922</v>
      </c>
      <c r="C924" s="66" t="str">
        <v/>
      </c>
      <c r="D924" s="66">
        <v>83068643.138526157</v>
      </c>
      <c r="E924" s="65">
        <v>0.2494919717311859</v>
      </c>
    </row>
    <row r="925" spans="2:5" x14ac:dyDescent="0.25">
      <c r="B925">
        <v>923</v>
      </c>
      <c r="C925" s="66" t="str">
        <v/>
      </c>
      <c r="D925" s="66">
        <v>75611176.365863249</v>
      </c>
      <c r="E925" s="65">
        <v>0.41499637961387625</v>
      </c>
    </row>
    <row r="926" spans="2:5" x14ac:dyDescent="0.25">
      <c r="B926">
        <v>924</v>
      </c>
      <c r="C926" s="66" t="str">
        <v/>
      </c>
      <c r="D926" s="66">
        <v>208117768.42191982</v>
      </c>
      <c r="E926" s="65">
        <v>0</v>
      </c>
    </row>
    <row r="927" spans="2:5" x14ac:dyDescent="0.25">
      <c r="B927">
        <v>925</v>
      </c>
      <c r="C927" s="66" t="str">
        <v/>
      </c>
      <c r="D927" s="66">
        <v>185445411.94129136</v>
      </c>
      <c r="E927" s="65">
        <v>0</v>
      </c>
    </row>
    <row r="928" spans="2:5" x14ac:dyDescent="0.25">
      <c r="B928">
        <v>926</v>
      </c>
      <c r="C928" s="66" t="str">
        <v/>
      </c>
      <c r="D928" s="66">
        <v>92683828.269771844</v>
      </c>
      <c r="E928" s="65">
        <v>0</v>
      </c>
    </row>
    <row r="929" spans="2:5" x14ac:dyDescent="0.25">
      <c r="B929">
        <v>927</v>
      </c>
      <c r="C929" s="66" t="str">
        <v/>
      </c>
      <c r="D929" s="66">
        <v>116485777.03674905</v>
      </c>
      <c r="E929" s="65">
        <v>0</v>
      </c>
    </row>
    <row r="930" spans="2:5" x14ac:dyDescent="0.25">
      <c r="B930">
        <v>928</v>
      </c>
      <c r="C930" s="66" t="str">
        <v/>
      </c>
      <c r="D930" s="66">
        <v>91830132.300235301</v>
      </c>
      <c r="E930" s="65">
        <v>0</v>
      </c>
    </row>
    <row r="931" spans="2:5" x14ac:dyDescent="0.25">
      <c r="B931">
        <v>929</v>
      </c>
      <c r="C931" s="66" t="str">
        <v/>
      </c>
      <c r="D931" s="66">
        <v>371640525.85552073</v>
      </c>
      <c r="E931" s="65">
        <v>0.46149923205375676</v>
      </c>
    </row>
    <row r="932" spans="2:5" x14ac:dyDescent="0.25">
      <c r="B932">
        <v>930</v>
      </c>
      <c r="C932" s="66" t="str">
        <v/>
      </c>
      <c r="D932" s="66">
        <v>92431104.457402602</v>
      </c>
      <c r="E932" s="65">
        <v>0</v>
      </c>
    </row>
    <row r="933" spans="2:5" x14ac:dyDescent="0.25">
      <c r="B933">
        <v>931</v>
      </c>
      <c r="C933" s="66" t="str">
        <v/>
      </c>
      <c r="D933" s="66">
        <v>282159707.11258626</v>
      </c>
      <c r="E933" s="65">
        <v>0.58908324837684634</v>
      </c>
    </row>
    <row r="934" spans="2:5" x14ac:dyDescent="0.25">
      <c r="B934">
        <v>932</v>
      </c>
      <c r="C934" s="66" t="str">
        <v/>
      </c>
      <c r="D934" s="66">
        <v>130146779.20834443</v>
      </c>
      <c r="E934" s="65">
        <v>0</v>
      </c>
    </row>
    <row r="935" spans="2:5" x14ac:dyDescent="0.25">
      <c r="B935">
        <v>933</v>
      </c>
      <c r="C935" s="66" t="str">
        <v/>
      </c>
      <c r="D935" s="66">
        <v>306354651.62229872</v>
      </c>
      <c r="E935" s="65">
        <v>0</v>
      </c>
    </row>
    <row r="936" spans="2:5" x14ac:dyDescent="0.25">
      <c r="B936">
        <v>934</v>
      </c>
      <c r="C936" s="66" t="str">
        <v/>
      </c>
      <c r="D936" s="66">
        <v>169841787.91179365</v>
      </c>
      <c r="E936" s="65">
        <v>0</v>
      </c>
    </row>
    <row r="937" spans="2:5" x14ac:dyDescent="0.25">
      <c r="B937">
        <v>935</v>
      </c>
      <c r="C937" s="66" t="str">
        <v/>
      </c>
      <c r="D937" s="66">
        <v>78364793.344983444</v>
      </c>
      <c r="E937" s="65">
        <v>0</v>
      </c>
    </row>
    <row r="938" spans="2:5" x14ac:dyDescent="0.25">
      <c r="B938">
        <v>936</v>
      </c>
      <c r="C938" s="66" t="str">
        <v/>
      </c>
      <c r="D938" s="66">
        <v>140029669.97544432</v>
      </c>
      <c r="E938" s="65">
        <v>0</v>
      </c>
    </row>
    <row r="939" spans="2:5" x14ac:dyDescent="0.25">
      <c r="B939">
        <v>937</v>
      </c>
      <c r="C939" s="66" t="str">
        <v/>
      </c>
      <c r="D939" s="66">
        <v>113823609.11036898</v>
      </c>
      <c r="E939" s="65">
        <v>0</v>
      </c>
    </row>
    <row r="940" spans="2:5" x14ac:dyDescent="0.25">
      <c r="B940">
        <v>938</v>
      </c>
      <c r="C940" s="66" t="str">
        <v/>
      </c>
      <c r="D940" s="66">
        <v>241595923.65118447</v>
      </c>
      <c r="E940" s="65">
        <v>0</v>
      </c>
    </row>
    <row r="941" spans="2:5" x14ac:dyDescent="0.25">
      <c r="B941">
        <v>939</v>
      </c>
      <c r="C941" s="66" t="str">
        <v/>
      </c>
      <c r="D941" s="66">
        <v>452308868.80308735</v>
      </c>
      <c r="E941" s="65">
        <v>0</v>
      </c>
    </row>
    <row r="942" spans="2:5" x14ac:dyDescent="0.25">
      <c r="B942">
        <v>940</v>
      </c>
      <c r="C942" s="66" t="str">
        <v/>
      </c>
      <c r="D942" s="66">
        <v>128921668.6783361</v>
      </c>
      <c r="E942" s="65">
        <v>0</v>
      </c>
    </row>
    <row r="943" spans="2:5" x14ac:dyDescent="0.25">
      <c r="B943">
        <v>941</v>
      </c>
      <c r="C943" s="66" t="str">
        <v/>
      </c>
      <c r="D943" s="66">
        <v>110169339.04471049</v>
      </c>
      <c r="E943" s="65">
        <v>0</v>
      </c>
    </row>
    <row r="944" spans="2:5" x14ac:dyDescent="0.25">
      <c r="B944">
        <v>942</v>
      </c>
      <c r="C944" s="66" t="str">
        <v/>
      </c>
      <c r="D944" s="66">
        <v>91896402.348136887</v>
      </c>
      <c r="E944" s="65">
        <v>0.17638904452323917</v>
      </c>
    </row>
    <row r="945" spans="2:5" x14ac:dyDescent="0.25">
      <c r="B945">
        <v>943</v>
      </c>
      <c r="C945" s="66" t="str">
        <v/>
      </c>
      <c r="D945" s="66">
        <v>85603499.738863572</v>
      </c>
      <c r="E945" s="65">
        <v>0</v>
      </c>
    </row>
    <row r="946" spans="2:5" x14ac:dyDescent="0.25">
      <c r="B946">
        <v>944</v>
      </c>
      <c r="C946" s="66" t="str">
        <v/>
      </c>
      <c r="D946" s="66">
        <v>768442451.98118699</v>
      </c>
      <c r="E946" s="65">
        <v>0</v>
      </c>
    </row>
    <row r="947" spans="2:5" x14ac:dyDescent="0.25">
      <c r="B947">
        <v>945</v>
      </c>
      <c r="C947" s="66" t="str">
        <v/>
      </c>
      <c r="D947" s="66">
        <v>249980417.3713485</v>
      </c>
      <c r="E947" s="65">
        <v>0</v>
      </c>
    </row>
    <row r="948" spans="2:5" x14ac:dyDescent="0.25">
      <c r="B948">
        <v>946</v>
      </c>
      <c r="C948" s="66" t="str">
        <v/>
      </c>
      <c r="D948" s="66">
        <v>138352768.17154327</v>
      </c>
      <c r="E948" s="65">
        <v>0</v>
      </c>
    </row>
    <row r="949" spans="2:5" x14ac:dyDescent="0.25">
      <c r="B949">
        <v>947</v>
      </c>
      <c r="C949" s="66" t="str">
        <v/>
      </c>
      <c r="D949" s="66">
        <v>96947530.309822381</v>
      </c>
      <c r="E949" s="65">
        <v>0</v>
      </c>
    </row>
    <row r="950" spans="2:5" x14ac:dyDescent="0.25">
      <c r="B950">
        <v>948</v>
      </c>
      <c r="C950" s="66" t="str">
        <v/>
      </c>
      <c r="D950" s="66">
        <v>216599327.58183101</v>
      </c>
      <c r="E950" s="65">
        <v>0</v>
      </c>
    </row>
    <row r="951" spans="2:5" x14ac:dyDescent="0.25">
      <c r="B951">
        <v>949</v>
      </c>
      <c r="C951" s="66" t="str">
        <v/>
      </c>
      <c r="D951" s="66">
        <v>160983953.6851801</v>
      </c>
      <c r="E951" s="65">
        <v>0.28848437666893001</v>
      </c>
    </row>
    <row r="952" spans="2:5" x14ac:dyDescent="0.25">
      <c r="B952">
        <v>950</v>
      </c>
      <c r="C952" s="66" t="str">
        <v/>
      </c>
      <c r="D952" s="66">
        <v>76374458.852260277</v>
      </c>
      <c r="E952" s="65">
        <v>0</v>
      </c>
    </row>
    <row r="953" spans="2:5" x14ac:dyDescent="0.25">
      <c r="B953">
        <v>951</v>
      </c>
      <c r="C953" s="66" t="str">
        <v/>
      </c>
      <c r="D953" s="66">
        <v>1084806114.7058625</v>
      </c>
      <c r="E953" s="65">
        <v>1.1609871268272403</v>
      </c>
    </row>
    <row r="954" spans="2:5" x14ac:dyDescent="0.25">
      <c r="B954">
        <v>952</v>
      </c>
      <c r="C954" s="66" t="str">
        <v/>
      </c>
      <c r="D954" s="66">
        <v>285654457.93762827</v>
      </c>
      <c r="E954" s="65">
        <v>0.54921593070030228</v>
      </c>
    </row>
    <row r="955" spans="2:5" x14ac:dyDescent="0.25">
      <c r="B955">
        <v>953</v>
      </c>
      <c r="C955" s="66" t="str">
        <v/>
      </c>
      <c r="D955" s="66">
        <v>116127121.74626353</v>
      </c>
      <c r="E955" s="65">
        <v>0.34382176995277414</v>
      </c>
    </row>
    <row r="956" spans="2:5" x14ac:dyDescent="0.25">
      <c r="B956">
        <v>954</v>
      </c>
      <c r="C956" s="66" t="str">
        <v/>
      </c>
      <c r="D956" s="66">
        <v>194317392.19471464</v>
      </c>
      <c r="E956" s="65">
        <v>0</v>
      </c>
    </row>
    <row r="957" spans="2:5" x14ac:dyDescent="0.25">
      <c r="B957">
        <v>955</v>
      </c>
      <c r="C957" s="66" t="str">
        <v/>
      </c>
      <c r="D957" s="66">
        <v>148503674.6091226</v>
      </c>
      <c r="E957" s="65">
        <v>0</v>
      </c>
    </row>
    <row r="958" spans="2:5" x14ac:dyDescent="0.25">
      <c r="B958">
        <v>956</v>
      </c>
      <c r="C958" s="66" t="str">
        <v/>
      </c>
      <c r="D958" s="66">
        <v>140426727.32639945</v>
      </c>
      <c r="E958" s="65">
        <v>0</v>
      </c>
    </row>
    <row r="959" spans="2:5" x14ac:dyDescent="0.25">
      <c r="B959">
        <v>957</v>
      </c>
      <c r="C959" s="66" t="str">
        <v/>
      </c>
      <c r="D959" s="66">
        <v>573272118.65073156</v>
      </c>
      <c r="E959" s="65">
        <v>0</v>
      </c>
    </row>
    <row r="960" spans="2:5" x14ac:dyDescent="0.25">
      <c r="B960">
        <v>958</v>
      </c>
      <c r="C960" s="66" t="str">
        <v/>
      </c>
      <c r="D960" s="66">
        <v>101832119.57722619</v>
      </c>
      <c r="E960" s="65">
        <v>0</v>
      </c>
    </row>
    <row r="961" spans="2:5" x14ac:dyDescent="0.25">
      <c r="B961">
        <v>959</v>
      </c>
      <c r="C961" s="66" t="str">
        <v/>
      </c>
      <c r="D961" s="66">
        <v>191070824.34734592</v>
      </c>
      <c r="E961" s="65">
        <v>0</v>
      </c>
    </row>
    <row r="962" spans="2:5" x14ac:dyDescent="0.25">
      <c r="B962">
        <v>960</v>
      </c>
      <c r="C962" s="66" t="str">
        <v/>
      </c>
      <c r="D962" s="66">
        <v>140387066.22476271</v>
      </c>
      <c r="E962" s="65">
        <v>0</v>
      </c>
    </row>
    <row r="963" spans="2:5" x14ac:dyDescent="0.25">
      <c r="B963">
        <v>961</v>
      </c>
      <c r="C963" s="66" t="str">
        <v/>
      </c>
      <c r="D963" s="66">
        <v>164694353.48135766</v>
      </c>
      <c r="E963" s="65">
        <v>0.3714709937572479</v>
      </c>
    </row>
    <row r="964" spans="2:5" x14ac:dyDescent="0.25">
      <c r="B964">
        <v>962</v>
      </c>
      <c r="C964" s="66" t="str">
        <v/>
      </c>
      <c r="D964" s="66">
        <v>508338013.56060421</v>
      </c>
      <c r="E964" s="65">
        <v>0</v>
      </c>
    </row>
    <row r="965" spans="2:5" x14ac:dyDescent="0.25">
      <c r="B965">
        <v>963</v>
      </c>
      <c r="C965" s="66" t="str">
        <v/>
      </c>
      <c r="D965" s="66">
        <v>153704711.13879168</v>
      </c>
      <c r="E965" s="65">
        <v>0.33171475529670724</v>
      </c>
    </row>
    <row r="966" spans="2:5" x14ac:dyDescent="0.25">
      <c r="B966">
        <v>964</v>
      </c>
      <c r="C966" s="66" t="str">
        <v/>
      </c>
      <c r="D966" s="66">
        <v>39136529812.324966</v>
      </c>
      <c r="E966" s="65">
        <v>0</v>
      </c>
    </row>
    <row r="967" spans="2:5" x14ac:dyDescent="0.25">
      <c r="B967">
        <v>965</v>
      </c>
      <c r="C967" s="66" t="str">
        <v/>
      </c>
      <c r="D967" s="66">
        <v>109752152.21444528</v>
      </c>
      <c r="E967" s="65">
        <v>0</v>
      </c>
    </row>
    <row r="968" spans="2:5" x14ac:dyDescent="0.25">
      <c r="B968">
        <v>966</v>
      </c>
      <c r="C968" s="66" t="str">
        <v/>
      </c>
      <c r="D968" s="66">
        <v>2105971109.2662265</v>
      </c>
      <c r="E968" s="65">
        <v>0.87047125101089495</v>
      </c>
    </row>
    <row r="969" spans="2:5" x14ac:dyDescent="0.25">
      <c r="B969">
        <v>967</v>
      </c>
      <c r="C969" s="66" t="str">
        <v/>
      </c>
      <c r="D969" s="66">
        <v>320803818.08898056</v>
      </c>
      <c r="E969" s="65">
        <v>0</v>
      </c>
    </row>
    <row r="970" spans="2:5" x14ac:dyDescent="0.25">
      <c r="B970">
        <v>968</v>
      </c>
      <c r="C970" s="66" t="str">
        <v/>
      </c>
      <c r="D970" s="66">
        <v>79108260.863247037</v>
      </c>
      <c r="E970" s="65">
        <v>0</v>
      </c>
    </row>
    <row r="971" spans="2:5" x14ac:dyDescent="0.25">
      <c r="B971">
        <v>969</v>
      </c>
      <c r="C971" s="66" t="str">
        <v/>
      </c>
      <c r="D971" s="66">
        <v>134165759.7845258</v>
      </c>
      <c r="E971" s="65">
        <v>0.32744572758674628</v>
      </c>
    </row>
    <row r="972" spans="2:5" x14ac:dyDescent="0.25">
      <c r="B972">
        <v>970</v>
      </c>
      <c r="C972" s="66" t="str">
        <v/>
      </c>
      <c r="D972" s="66">
        <v>140109594.79931003</v>
      </c>
      <c r="E972" s="65">
        <v>0</v>
      </c>
    </row>
    <row r="973" spans="2:5" x14ac:dyDescent="0.25">
      <c r="B973">
        <v>971</v>
      </c>
      <c r="C973" s="66" t="str">
        <v/>
      </c>
      <c r="D973" s="66">
        <v>176456405.53620771</v>
      </c>
      <c r="E973" s="65">
        <v>0</v>
      </c>
    </row>
    <row r="974" spans="2:5" x14ac:dyDescent="0.25">
      <c r="B974">
        <v>972</v>
      </c>
      <c r="C974" s="66" t="str">
        <v/>
      </c>
      <c r="D974" s="66">
        <v>352210613.76658642</v>
      </c>
      <c r="E974" s="65">
        <v>0.60184250473976142</v>
      </c>
    </row>
    <row r="975" spans="2:5" x14ac:dyDescent="0.25">
      <c r="B975">
        <v>973</v>
      </c>
      <c r="C975" s="66" t="str">
        <v/>
      </c>
      <c r="D975" s="66">
        <v>75706777.0583307</v>
      </c>
      <c r="E975" s="65">
        <v>0</v>
      </c>
    </row>
    <row r="976" spans="2:5" x14ac:dyDescent="0.25">
      <c r="B976">
        <v>974</v>
      </c>
      <c r="C976" s="66" t="str">
        <v/>
      </c>
      <c r="D976" s="66">
        <v>128098712.5806199</v>
      </c>
      <c r="E976" s="65">
        <v>0.30948327183723456</v>
      </c>
    </row>
    <row r="977" spans="2:5" x14ac:dyDescent="0.25">
      <c r="B977">
        <v>975</v>
      </c>
      <c r="C977" s="66" t="str">
        <v/>
      </c>
      <c r="D977" s="66">
        <v>78164660.751832902</v>
      </c>
      <c r="E977" s="65">
        <v>0</v>
      </c>
    </row>
    <row r="978" spans="2:5" x14ac:dyDescent="0.25">
      <c r="B978">
        <v>976</v>
      </c>
      <c r="C978" s="66" t="str">
        <v/>
      </c>
      <c r="D978" s="66">
        <v>407542701.46925122</v>
      </c>
      <c r="E978" s="65">
        <v>0</v>
      </c>
    </row>
    <row r="979" spans="2:5" x14ac:dyDescent="0.25">
      <c r="B979">
        <v>977</v>
      </c>
      <c r="C979" s="66" t="str">
        <v/>
      </c>
      <c r="D979" s="66">
        <v>260303909.52968892</v>
      </c>
      <c r="E979" s="65">
        <v>0</v>
      </c>
    </row>
    <row r="980" spans="2:5" x14ac:dyDescent="0.25">
      <c r="B980">
        <v>978</v>
      </c>
      <c r="C980" s="66" t="str">
        <v/>
      </c>
      <c r="D980" s="66">
        <v>92905240.455047548</v>
      </c>
      <c r="E980" s="65">
        <v>0</v>
      </c>
    </row>
    <row r="981" spans="2:5" x14ac:dyDescent="0.25">
      <c r="B981">
        <v>979</v>
      </c>
      <c r="C981" s="66" t="str">
        <v/>
      </c>
      <c r="D981" s="66">
        <v>80090856.438404605</v>
      </c>
      <c r="E981" s="65">
        <v>0.22250837683677674</v>
      </c>
    </row>
    <row r="982" spans="2:5" x14ac:dyDescent="0.25">
      <c r="B982">
        <v>980</v>
      </c>
      <c r="C982" s="66" t="str">
        <v/>
      </c>
      <c r="D982" s="66">
        <v>88054151.135611728</v>
      </c>
      <c r="E982" s="65">
        <v>0</v>
      </c>
    </row>
    <row r="983" spans="2:5" x14ac:dyDescent="0.25">
      <c r="B983">
        <v>981</v>
      </c>
      <c r="C983" s="66" t="str">
        <v/>
      </c>
      <c r="D983" s="66">
        <v>99865300.070267513</v>
      </c>
      <c r="E983" s="65">
        <v>0</v>
      </c>
    </row>
    <row r="984" spans="2:5" x14ac:dyDescent="0.25">
      <c r="B984">
        <v>982</v>
      </c>
      <c r="C984" s="66" t="str">
        <v/>
      </c>
      <c r="D984" s="66">
        <v>111397988.69368462</v>
      </c>
      <c r="E984" s="65">
        <v>0</v>
      </c>
    </row>
    <row r="985" spans="2:5" x14ac:dyDescent="0.25">
      <c r="B985">
        <v>983</v>
      </c>
      <c r="C985" s="66" t="str">
        <v/>
      </c>
      <c r="D985" s="66">
        <v>92075432.56343022</v>
      </c>
      <c r="E985" s="65">
        <v>0</v>
      </c>
    </row>
    <row r="986" spans="2:5" x14ac:dyDescent="0.25">
      <c r="B986">
        <v>984</v>
      </c>
      <c r="C986" s="66" t="str">
        <v/>
      </c>
      <c r="D986" s="66">
        <v>141224949.52896434</v>
      </c>
      <c r="E986" s="65">
        <v>0</v>
      </c>
    </row>
    <row r="987" spans="2:5" x14ac:dyDescent="0.25">
      <c r="B987">
        <v>985</v>
      </c>
      <c r="C987" s="66" t="str">
        <v/>
      </c>
      <c r="D987" s="66">
        <v>171561517.364714</v>
      </c>
      <c r="E987" s="65">
        <v>0.34838802218437204</v>
      </c>
    </row>
    <row r="988" spans="2:5" x14ac:dyDescent="0.25">
      <c r="B988">
        <v>986</v>
      </c>
      <c r="C988" s="66" t="str">
        <v/>
      </c>
      <c r="D988" s="66">
        <v>129355040.93965003</v>
      </c>
      <c r="E988" s="65">
        <v>0.26857638955116281</v>
      </c>
    </row>
    <row r="989" spans="2:5" x14ac:dyDescent="0.25">
      <c r="B989">
        <v>987</v>
      </c>
      <c r="C989" s="66" t="str">
        <v/>
      </c>
      <c r="D989" s="66">
        <v>161526051.19834694</v>
      </c>
      <c r="E989" s="65">
        <v>0.31472811102867138</v>
      </c>
    </row>
    <row r="990" spans="2:5" x14ac:dyDescent="0.25">
      <c r="B990">
        <v>988</v>
      </c>
      <c r="C990" s="66" t="str">
        <v/>
      </c>
      <c r="D990" s="66">
        <v>585737256.12759292</v>
      </c>
      <c r="E990" s="65">
        <v>0</v>
      </c>
    </row>
    <row r="991" spans="2:5" x14ac:dyDescent="0.25">
      <c r="B991">
        <v>989</v>
      </c>
      <c r="C991" s="66" t="str">
        <v/>
      </c>
      <c r="D991" s="66">
        <v>85727174.741770372</v>
      </c>
      <c r="E991" s="65">
        <v>0</v>
      </c>
    </row>
    <row r="992" spans="2:5" x14ac:dyDescent="0.25">
      <c r="B992">
        <v>990</v>
      </c>
      <c r="C992" s="66" t="str">
        <v/>
      </c>
      <c r="D992" s="66">
        <v>122454196.46749888</v>
      </c>
      <c r="E992" s="65">
        <v>0</v>
      </c>
    </row>
    <row r="993" spans="2:5" x14ac:dyDescent="0.25">
      <c r="B993">
        <v>991</v>
      </c>
      <c r="C993" s="66" t="str">
        <v/>
      </c>
      <c r="D993" s="66">
        <v>141745564.17272741</v>
      </c>
      <c r="E993" s="65">
        <v>0</v>
      </c>
    </row>
    <row r="994" spans="2:5" x14ac:dyDescent="0.25">
      <c r="B994">
        <v>992</v>
      </c>
      <c r="C994" s="66" t="str">
        <v/>
      </c>
      <c r="D994" s="66">
        <v>89823752.056772575</v>
      </c>
      <c r="E994" s="65">
        <v>0</v>
      </c>
    </row>
    <row r="995" spans="2:5" x14ac:dyDescent="0.25">
      <c r="B995">
        <v>993</v>
      </c>
      <c r="C995" s="66" t="str">
        <v/>
      </c>
      <c r="D995" s="66">
        <v>81289473.002792984</v>
      </c>
      <c r="E995" s="65">
        <v>0</v>
      </c>
    </row>
    <row r="996" spans="2:5" x14ac:dyDescent="0.25">
      <c r="B996">
        <v>994</v>
      </c>
      <c r="C996" s="66" t="str">
        <v/>
      </c>
      <c r="D996" s="66">
        <v>172747373.86490095</v>
      </c>
      <c r="E996" s="65">
        <v>0.30140584111213697</v>
      </c>
    </row>
    <row r="997" spans="2:5" x14ac:dyDescent="0.25">
      <c r="B997">
        <v>995</v>
      </c>
      <c r="C997" s="66" t="str">
        <v/>
      </c>
      <c r="D997" s="66">
        <v>98713957.407435417</v>
      </c>
      <c r="E997" s="65">
        <v>0</v>
      </c>
    </row>
    <row r="998" spans="2:5" x14ac:dyDescent="0.25">
      <c r="B998">
        <v>996</v>
      </c>
      <c r="C998" s="66" t="str">
        <v/>
      </c>
      <c r="D998" s="66">
        <v>91228419.400338992</v>
      </c>
      <c r="E998" s="65">
        <v>0</v>
      </c>
    </row>
    <row r="999" spans="2:5" x14ac:dyDescent="0.25">
      <c r="B999">
        <v>997</v>
      </c>
      <c r="C999" s="66" t="str">
        <v/>
      </c>
      <c r="D999" s="66">
        <v>120687694.86153665</v>
      </c>
      <c r="E999" s="65">
        <v>0.42684103846549992</v>
      </c>
    </row>
    <row r="1000" spans="2:5" x14ac:dyDescent="0.25">
      <c r="B1000">
        <v>998</v>
      </c>
      <c r="C1000" s="66" t="str">
        <v/>
      </c>
      <c r="D1000" s="66">
        <v>216785504.88734064</v>
      </c>
      <c r="E1000" s="65">
        <v>0.41246702075004582</v>
      </c>
    </row>
    <row r="1001" spans="2:5" x14ac:dyDescent="0.25">
      <c r="B1001">
        <v>999</v>
      </c>
      <c r="C1001" s="66" t="str">
        <v/>
      </c>
      <c r="D1001" s="66">
        <v>87265518.176063478</v>
      </c>
      <c r="E1001" s="65">
        <v>0</v>
      </c>
    </row>
    <row r="1002" spans="2:5" x14ac:dyDescent="0.25">
      <c r="B1002">
        <v>1000</v>
      </c>
      <c r="C1002" s="66" t="str">
        <v/>
      </c>
      <c r="D1002" s="66">
        <v>88052132.266435474</v>
      </c>
      <c r="E1002" s="65">
        <v>0</v>
      </c>
    </row>
    <row r="1003" spans="2:5" x14ac:dyDescent="0.25">
      <c r="B1003">
        <v>1001</v>
      </c>
      <c r="C1003" s="66" t="str">
        <v/>
      </c>
      <c r="D1003" s="66">
        <v>127318487.21617487</v>
      </c>
      <c r="E1003" s="65">
        <v>0.3069996774196625</v>
      </c>
    </row>
    <row r="1004" spans="2:5" x14ac:dyDescent="0.25">
      <c r="B1004">
        <v>1002</v>
      </c>
      <c r="C1004" s="66" t="str">
        <v/>
      </c>
      <c r="D1004" s="66">
        <v>165077158.13014522</v>
      </c>
      <c r="E1004" s="65">
        <v>0</v>
      </c>
    </row>
    <row r="1005" spans="2:5" x14ac:dyDescent="0.25">
      <c r="B1005">
        <v>1003</v>
      </c>
      <c r="C1005" s="66" t="str">
        <v/>
      </c>
      <c r="D1005" s="66">
        <v>1739072223.4093816</v>
      </c>
      <c r="E1005" s="65">
        <v>0</v>
      </c>
    </row>
    <row r="1006" spans="2:5" x14ac:dyDescent="0.25">
      <c r="B1006">
        <v>1004</v>
      </c>
      <c r="C1006" s="66" t="str">
        <v/>
      </c>
      <c r="D1006" s="66">
        <v>1691306669.9581449</v>
      </c>
      <c r="E1006" s="65">
        <v>0</v>
      </c>
    </row>
    <row r="1007" spans="2:5" x14ac:dyDescent="0.25">
      <c r="B1007">
        <v>1005</v>
      </c>
      <c r="C1007" s="66" t="str">
        <v/>
      </c>
      <c r="D1007" s="66">
        <v>321023260.16976446</v>
      </c>
      <c r="E1007" s="65">
        <v>0</v>
      </c>
    </row>
    <row r="1008" spans="2:5" x14ac:dyDescent="0.25">
      <c r="B1008">
        <v>1006</v>
      </c>
      <c r="C1008" s="66" t="str">
        <v/>
      </c>
      <c r="D1008" s="66">
        <v>100677533.86129554</v>
      </c>
      <c r="E1008" s="65">
        <v>0</v>
      </c>
    </row>
    <row r="1009" spans="2:5" x14ac:dyDescent="0.25">
      <c r="B1009">
        <v>1007</v>
      </c>
      <c r="C1009" s="66" t="str">
        <v/>
      </c>
      <c r="D1009" s="66">
        <v>370142025.26130819</v>
      </c>
      <c r="E1009" s="65">
        <v>0</v>
      </c>
    </row>
    <row r="1010" spans="2:5" x14ac:dyDescent="0.25">
      <c r="B1010">
        <v>1008</v>
      </c>
      <c r="C1010" s="66" t="str">
        <v/>
      </c>
      <c r="D1010" s="66">
        <v>100700246.89216028</v>
      </c>
      <c r="E1010" s="65">
        <v>0.19181907773017884</v>
      </c>
    </row>
    <row r="1011" spans="2:5" x14ac:dyDescent="0.25">
      <c r="B1011">
        <v>1009</v>
      </c>
      <c r="C1011" s="66" t="str">
        <v/>
      </c>
      <c r="D1011" s="66">
        <v>123685320.9160092</v>
      </c>
      <c r="E1011" s="65">
        <v>0</v>
      </c>
    </row>
    <row r="1012" spans="2:5" x14ac:dyDescent="0.25">
      <c r="B1012">
        <v>1010</v>
      </c>
      <c r="C1012" s="66" t="str">
        <v/>
      </c>
      <c r="D1012" s="66">
        <v>981269333.37809086</v>
      </c>
      <c r="E1012" s="65">
        <v>0.60471761822700498</v>
      </c>
    </row>
    <row r="1013" spans="2:5" x14ac:dyDescent="0.25">
      <c r="B1013">
        <v>1011</v>
      </c>
      <c r="C1013" s="66" t="str">
        <v/>
      </c>
      <c r="D1013" s="66">
        <v>137985700.58845574</v>
      </c>
      <c r="E1013" s="65">
        <v>0</v>
      </c>
    </row>
    <row r="1014" spans="2:5" x14ac:dyDescent="0.25">
      <c r="B1014">
        <v>1012</v>
      </c>
      <c r="C1014" s="66" t="str">
        <v/>
      </c>
      <c r="D1014" s="66">
        <v>150785637.47049528</v>
      </c>
      <c r="E1014" s="65">
        <v>0</v>
      </c>
    </row>
    <row r="1015" spans="2:5" x14ac:dyDescent="0.25">
      <c r="B1015">
        <v>1013</v>
      </c>
      <c r="C1015" s="66" t="str">
        <v/>
      </c>
      <c r="D1015" s="66">
        <v>205601457.53218991</v>
      </c>
      <c r="E1015" s="65">
        <v>0.36071161627769466</v>
      </c>
    </row>
    <row r="1016" spans="2:5" x14ac:dyDescent="0.25">
      <c r="B1016">
        <v>1014</v>
      </c>
      <c r="C1016" s="66" t="str">
        <v/>
      </c>
      <c r="D1016" s="66">
        <v>81078408.910627574</v>
      </c>
      <c r="E1016" s="65">
        <v>0.26573324799537656</v>
      </c>
    </row>
    <row r="1017" spans="2:5" x14ac:dyDescent="0.25">
      <c r="B1017">
        <v>1015</v>
      </c>
      <c r="C1017" s="66" t="str">
        <v/>
      </c>
      <c r="D1017" s="66">
        <v>111970618.32269065</v>
      </c>
      <c r="E1017" s="65">
        <v>0</v>
      </c>
    </row>
    <row r="1018" spans="2:5" x14ac:dyDescent="0.25">
      <c r="B1018">
        <v>1016</v>
      </c>
      <c r="C1018" s="66" t="str">
        <v/>
      </c>
      <c r="D1018" s="66">
        <v>169507165.23409191</v>
      </c>
      <c r="E1018" s="65">
        <v>0</v>
      </c>
    </row>
    <row r="1019" spans="2:5" x14ac:dyDescent="0.25">
      <c r="B1019">
        <v>1017</v>
      </c>
      <c r="C1019" s="66" t="str">
        <v/>
      </c>
      <c r="D1019" s="66">
        <v>184375591.29747021</v>
      </c>
      <c r="E1019" s="65">
        <v>0.47503549456596383</v>
      </c>
    </row>
    <row r="1020" spans="2:5" x14ac:dyDescent="0.25">
      <c r="B1020">
        <v>1018</v>
      </c>
      <c r="C1020" s="66" t="str">
        <v/>
      </c>
      <c r="D1020" s="66">
        <v>147128976.66877487</v>
      </c>
      <c r="E1020" s="65">
        <v>0</v>
      </c>
    </row>
    <row r="1021" spans="2:5" x14ac:dyDescent="0.25">
      <c r="B1021">
        <v>1019</v>
      </c>
      <c r="C1021" s="66" t="str">
        <v/>
      </c>
      <c r="D1021" s="66">
        <v>147851809.9534705</v>
      </c>
      <c r="E1021" s="65">
        <v>0.39880984425544741</v>
      </c>
    </row>
    <row r="1022" spans="2:5" x14ac:dyDescent="0.25">
      <c r="B1022">
        <v>1020</v>
      </c>
      <c r="C1022" s="66" t="str">
        <v/>
      </c>
      <c r="D1022" s="66">
        <v>1197765861.3052332</v>
      </c>
      <c r="E1022" s="65">
        <v>0.98670266866683964</v>
      </c>
    </row>
    <row r="1023" spans="2:5" x14ac:dyDescent="0.25">
      <c r="B1023">
        <v>1021</v>
      </c>
      <c r="C1023" s="66" t="str">
        <v/>
      </c>
      <c r="D1023" s="66">
        <v>351083676.10595554</v>
      </c>
      <c r="E1023" s="65">
        <v>0.56189857125282294</v>
      </c>
    </row>
    <row r="1024" spans="2:5" x14ac:dyDescent="0.25">
      <c r="B1024">
        <v>1022</v>
      </c>
      <c r="C1024" s="66" t="str">
        <v/>
      </c>
      <c r="D1024" s="66">
        <v>797116530.76016974</v>
      </c>
      <c r="E1024" s="65">
        <v>0.56921765208244346</v>
      </c>
    </row>
    <row r="1025" spans="2:5" x14ac:dyDescent="0.25">
      <c r="B1025">
        <v>1023</v>
      </c>
      <c r="C1025" s="66" t="str">
        <v/>
      </c>
      <c r="D1025" s="66">
        <v>88980660.534609511</v>
      </c>
      <c r="E1025" s="65">
        <v>0</v>
      </c>
    </row>
    <row r="1026" spans="2:5" x14ac:dyDescent="0.25">
      <c r="B1026">
        <v>1024</v>
      </c>
      <c r="C1026" s="66" t="str">
        <v/>
      </c>
      <c r="D1026" s="66">
        <v>166135208.9946326</v>
      </c>
      <c r="E1026" s="65">
        <v>0.31405938267707822</v>
      </c>
    </row>
    <row r="1027" spans="2:5" x14ac:dyDescent="0.25">
      <c r="B1027">
        <v>1025</v>
      </c>
      <c r="C1027" s="66" t="str">
        <v/>
      </c>
      <c r="D1027" s="66">
        <v>87917353.535246506</v>
      </c>
      <c r="E1027" s="65">
        <v>0.24031603932380674</v>
      </c>
    </row>
    <row r="1028" spans="2:5" x14ac:dyDescent="0.25">
      <c r="B1028">
        <v>1026</v>
      </c>
      <c r="C1028" s="66" t="str">
        <v/>
      </c>
      <c r="D1028" s="66">
        <v>101882104.25514615</v>
      </c>
      <c r="E1028" s="65">
        <v>0.30449128746986387</v>
      </c>
    </row>
    <row r="1029" spans="2:5" x14ac:dyDescent="0.25">
      <c r="B1029">
        <v>1027</v>
      </c>
      <c r="C1029" s="66" t="str">
        <v/>
      </c>
      <c r="D1029" s="66">
        <v>2089741801.7298896</v>
      </c>
      <c r="E1029" s="65">
        <v>1.0355921864509583</v>
      </c>
    </row>
    <row r="1030" spans="2:5" x14ac:dyDescent="0.25">
      <c r="B1030">
        <v>1028</v>
      </c>
      <c r="C1030" s="66" t="str">
        <v/>
      </c>
      <c r="D1030" s="66">
        <v>89318599.787543118</v>
      </c>
      <c r="E1030" s="65">
        <v>0</v>
      </c>
    </row>
    <row r="1031" spans="2:5" x14ac:dyDescent="0.25">
      <c r="B1031">
        <v>1029</v>
      </c>
      <c r="C1031" s="66" t="str">
        <v/>
      </c>
      <c r="D1031" s="66">
        <v>86789791.936136082</v>
      </c>
      <c r="E1031" s="65">
        <v>0.24947893023490902</v>
      </c>
    </row>
    <row r="1032" spans="2:5" x14ac:dyDescent="0.25">
      <c r="B1032">
        <v>1030</v>
      </c>
      <c r="C1032" s="66" t="str">
        <v/>
      </c>
      <c r="D1032" s="66">
        <v>265851610.67082134</v>
      </c>
      <c r="E1032" s="65">
        <v>0</v>
      </c>
    </row>
    <row r="1033" spans="2:5" x14ac:dyDescent="0.25">
      <c r="B1033">
        <v>1031</v>
      </c>
      <c r="C1033" s="66" t="str">
        <v/>
      </c>
      <c r="D1033" s="66">
        <v>285036366.60908538</v>
      </c>
      <c r="E1033" s="65">
        <v>0</v>
      </c>
    </row>
    <row r="1034" spans="2:5" x14ac:dyDescent="0.25">
      <c r="B1034">
        <v>1032</v>
      </c>
      <c r="C1034" s="66" t="str">
        <v/>
      </c>
      <c r="D1034" s="66">
        <v>291188853.42135882</v>
      </c>
      <c r="E1034" s="65">
        <v>0</v>
      </c>
    </row>
    <row r="1035" spans="2:5" x14ac:dyDescent="0.25">
      <c r="B1035">
        <v>1033</v>
      </c>
      <c r="C1035" s="66" t="str">
        <v/>
      </c>
      <c r="D1035" s="66">
        <v>99877451.814026177</v>
      </c>
      <c r="E1035" s="65">
        <v>0.23984104990959162</v>
      </c>
    </row>
    <row r="1036" spans="2:5" x14ac:dyDescent="0.25">
      <c r="B1036">
        <v>1034</v>
      </c>
      <c r="C1036" s="66" t="str">
        <v/>
      </c>
      <c r="D1036" s="66">
        <v>85618849.90961574</v>
      </c>
      <c r="E1036" s="65">
        <v>0.209145337343216</v>
      </c>
    </row>
    <row r="1037" spans="2:5" x14ac:dyDescent="0.25">
      <c r="B1037">
        <v>1035</v>
      </c>
      <c r="C1037" s="66" t="str">
        <v/>
      </c>
      <c r="D1037" s="66">
        <v>199155346.44684187</v>
      </c>
      <c r="E1037" s="65">
        <v>0</v>
      </c>
    </row>
    <row r="1038" spans="2:5" x14ac:dyDescent="0.25">
      <c r="B1038">
        <v>1036</v>
      </c>
      <c r="C1038" s="66" t="str">
        <v/>
      </c>
      <c r="D1038" s="66">
        <v>289875559.15666759</v>
      </c>
      <c r="E1038" s="65">
        <v>0</v>
      </c>
    </row>
    <row r="1039" spans="2:5" x14ac:dyDescent="0.25">
      <c r="B1039">
        <v>1037</v>
      </c>
      <c r="C1039" s="66" t="str">
        <v/>
      </c>
      <c r="D1039" s="66">
        <v>189803458.50616676</v>
      </c>
      <c r="E1039" s="65">
        <v>0.36730590462684631</v>
      </c>
    </row>
    <row r="1040" spans="2:5" x14ac:dyDescent="0.25">
      <c r="B1040">
        <v>1038</v>
      </c>
      <c r="C1040" s="66" t="str">
        <v/>
      </c>
      <c r="D1040" s="66">
        <v>186904691.87088138</v>
      </c>
      <c r="E1040" s="65">
        <v>0</v>
      </c>
    </row>
    <row r="1041" spans="2:5" x14ac:dyDescent="0.25">
      <c r="B1041">
        <v>1039</v>
      </c>
      <c r="C1041" s="66" t="str">
        <v/>
      </c>
      <c r="D1041" s="66">
        <v>83371769.566318914</v>
      </c>
      <c r="E1041" s="65">
        <v>0</v>
      </c>
    </row>
    <row r="1042" spans="2:5" x14ac:dyDescent="0.25">
      <c r="B1042">
        <v>1040</v>
      </c>
      <c r="C1042" s="66" t="str">
        <v/>
      </c>
      <c r="D1042" s="66">
        <v>121949780.08387575</v>
      </c>
      <c r="E1042" s="65">
        <v>0</v>
      </c>
    </row>
    <row r="1043" spans="2:5" x14ac:dyDescent="0.25">
      <c r="B1043">
        <v>1041</v>
      </c>
      <c r="C1043" s="66" t="str">
        <v/>
      </c>
      <c r="D1043" s="66">
        <v>1088612964.3814361</v>
      </c>
      <c r="E1043" s="65">
        <v>1.1216633915901182</v>
      </c>
    </row>
    <row r="1044" spans="2:5" x14ac:dyDescent="0.25">
      <c r="B1044">
        <v>1042</v>
      </c>
      <c r="C1044" s="66" t="str">
        <v/>
      </c>
      <c r="D1044" s="66">
        <v>79123796.6417225</v>
      </c>
      <c r="E1044" s="65">
        <v>0</v>
      </c>
    </row>
    <row r="1045" spans="2:5" x14ac:dyDescent="0.25">
      <c r="B1045">
        <v>1043</v>
      </c>
      <c r="C1045" s="66" t="str">
        <v/>
      </c>
      <c r="D1045" s="66">
        <v>169287122.25659239</v>
      </c>
      <c r="E1045" s="65">
        <v>0</v>
      </c>
    </row>
    <row r="1046" spans="2:5" x14ac:dyDescent="0.25">
      <c r="B1046">
        <v>1044</v>
      </c>
      <c r="C1046" s="66" t="str">
        <v/>
      </c>
      <c r="D1046" s="66">
        <v>97218017.446190014</v>
      </c>
      <c r="E1046" s="65">
        <v>0.18181955218315127</v>
      </c>
    </row>
    <row r="1047" spans="2:5" x14ac:dyDescent="0.25">
      <c r="B1047">
        <v>1045</v>
      </c>
      <c r="C1047" s="66" t="str">
        <v/>
      </c>
      <c r="D1047" s="66">
        <v>414058025.07601702</v>
      </c>
      <c r="E1047" s="65">
        <v>0</v>
      </c>
    </row>
    <row r="1048" spans="2:5" x14ac:dyDescent="0.25">
      <c r="B1048">
        <v>1046</v>
      </c>
      <c r="C1048" s="66" t="str">
        <v/>
      </c>
      <c r="D1048" s="66">
        <v>115622537.611646</v>
      </c>
      <c r="E1048" s="65">
        <v>0</v>
      </c>
    </row>
    <row r="1049" spans="2:5" x14ac:dyDescent="0.25">
      <c r="B1049">
        <v>1047</v>
      </c>
      <c r="C1049" s="66" t="str">
        <v/>
      </c>
      <c r="D1049" s="66">
        <v>148676730.69600874</v>
      </c>
      <c r="E1049" s="65">
        <v>0</v>
      </c>
    </row>
    <row r="1050" spans="2:5" x14ac:dyDescent="0.25">
      <c r="B1050">
        <v>1048</v>
      </c>
      <c r="C1050" s="66" t="str">
        <v/>
      </c>
      <c r="D1050" s="66">
        <v>142389648.21780267</v>
      </c>
      <c r="E1050" s="65">
        <v>0</v>
      </c>
    </row>
    <row r="1051" spans="2:5" x14ac:dyDescent="0.25">
      <c r="B1051">
        <v>1049</v>
      </c>
      <c r="C1051" s="66" t="str">
        <v/>
      </c>
      <c r="D1051" s="66">
        <v>109016065.31641118</v>
      </c>
      <c r="E1051" s="65">
        <v>0</v>
      </c>
    </row>
    <row r="1052" spans="2:5" x14ac:dyDescent="0.25">
      <c r="B1052">
        <v>1050</v>
      </c>
      <c r="C1052" s="66" t="str">
        <v/>
      </c>
      <c r="D1052" s="66">
        <v>127307561.46959004</v>
      </c>
      <c r="E1052" s="65">
        <v>0.25320383906364441</v>
      </c>
    </row>
    <row r="1053" spans="2:5" x14ac:dyDescent="0.25">
      <c r="B1053">
        <v>1051</v>
      </c>
      <c r="C1053" s="66" t="str">
        <v/>
      </c>
      <c r="D1053" s="66">
        <v>190425905.42796436</v>
      </c>
      <c r="E1053" s="65">
        <v>0</v>
      </c>
    </row>
    <row r="1054" spans="2:5" x14ac:dyDescent="0.25">
      <c r="B1054">
        <v>1052</v>
      </c>
      <c r="C1054" s="66" t="str">
        <v/>
      </c>
      <c r="D1054" s="66">
        <v>88048992.824993089</v>
      </c>
      <c r="E1054" s="65">
        <v>0</v>
      </c>
    </row>
    <row r="1055" spans="2:5" x14ac:dyDescent="0.25">
      <c r="B1055">
        <v>1053</v>
      </c>
      <c r="C1055" s="66" t="str">
        <v/>
      </c>
      <c r="D1055" s="66">
        <v>119594785.69110394</v>
      </c>
      <c r="E1055" s="65">
        <v>0</v>
      </c>
    </row>
    <row r="1056" spans="2:5" x14ac:dyDescent="0.25">
      <c r="B1056">
        <v>1054</v>
      </c>
      <c r="C1056" s="66" t="str">
        <v/>
      </c>
      <c r="D1056" s="66">
        <v>241874440.18619293</v>
      </c>
      <c r="E1056" s="65">
        <v>0</v>
      </c>
    </row>
    <row r="1057" spans="2:5" x14ac:dyDescent="0.25">
      <c r="B1057">
        <v>1055</v>
      </c>
      <c r="C1057" s="66" t="str">
        <v/>
      </c>
      <c r="D1057" s="66">
        <v>100671021.08291489</v>
      </c>
      <c r="E1057" s="65">
        <v>0.2308020651340485</v>
      </c>
    </row>
    <row r="1058" spans="2:5" x14ac:dyDescent="0.25">
      <c r="B1058">
        <v>1056</v>
      </c>
      <c r="C1058" s="66" t="str">
        <v/>
      </c>
      <c r="D1058" s="66">
        <v>257058509.22661057</v>
      </c>
      <c r="E1058" s="65">
        <v>0</v>
      </c>
    </row>
    <row r="1059" spans="2:5" x14ac:dyDescent="0.25">
      <c r="B1059">
        <v>1057</v>
      </c>
      <c r="C1059" s="66" t="str">
        <v/>
      </c>
      <c r="D1059" s="66">
        <v>120372512.8875431</v>
      </c>
      <c r="E1059" s="65">
        <v>0</v>
      </c>
    </row>
    <row r="1060" spans="2:5" x14ac:dyDescent="0.25">
      <c r="B1060">
        <v>1058</v>
      </c>
      <c r="C1060" s="66" t="str">
        <v/>
      </c>
      <c r="D1060" s="66">
        <v>300340195.40628338</v>
      </c>
      <c r="E1060" s="65">
        <v>0.44960773587226865</v>
      </c>
    </row>
    <row r="1061" spans="2:5" x14ac:dyDescent="0.25">
      <c r="B1061">
        <v>1059</v>
      </c>
      <c r="C1061" s="66" t="str">
        <v/>
      </c>
      <c r="D1061" s="66">
        <v>94185117.651636928</v>
      </c>
      <c r="E1061" s="65">
        <v>0</v>
      </c>
    </row>
    <row r="1062" spans="2:5" x14ac:dyDescent="0.25">
      <c r="B1062">
        <v>1060</v>
      </c>
      <c r="C1062" s="66" t="str">
        <v/>
      </c>
      <c r="D1062" s="66">
        <v>175117372.57910803</v>
      </c>
      <c r="E1062" s="65">
        <v>0.40044013857841498</v>
      </c>
    </row>
    <row r="1063" spans="2:5" x14ac:dyDescent="0.25">
      <c r="B1063">
        <v>1061</v>
      </c>
      <c r="C1063" s="66" t="str">
        <v/>
      </c>
      <c r="D1063" s="66">
        <v>388037624.87740564</v>
      </c>
      <c r="E1063" s="65">
        <v>0</v>
      </c>
    </row>
    <row r="1064" spans="2:5" x14ac:dyDescent="0.25">
      <c r="B1064">
        <v>1062</v>
      </c>
      <c r="C1064" s="66" t="str">
        <v/>
      </c>
      <c r="D1064" s="66">
        <v>128620529.32266799</v>
      </c>
      <c r="E1064" s="65">
        <v>0</v>
      </c>
    </row>
    <row r="1065" spans="2:5" x14ac:dyDescent="0.25">
      <c r="B1065">
        <v>1063</v>
      </c>
      <c r="C1065" s="66" t="str">
        <v/>
      </c>
      <c r="D1065" s="66">
        <v>150363172.71534568</v>
      </c>
      <c r="E1065" s="65">
        <v>0.25569112896919244</v>
      </c>
    </row>
    <row r="1066" spans="2:5" x14ac:dyDescent="0.25">
      <c r="B1066">
        <v>1064</v>
      </c>
      <c r="C1066" s="66" t="str">
        <v/>
      </c>
      <c r="D1066" s="66">
        <v>96479356.677438527</v>
      </c>
      <c r="E1066" s="65">
        <v>0</v>
      </c>
    </row>
    <row r="1067" spans="2:5" x14ac:dyDescent="0.25">
      <c r="B1067">
        <v>1065</v>
      </c>
      <c r="C1067" s="66" t="str">
        <v/>
      </c>
      <c r="D1067" s="66">
        <v>96825772.963422</v>
      </c>
      <c r="E1067" s="65">
        <v>0</v>
      </c>
    </row>
    <row r="1068" spans="2:5" x14ac:dyDescent="0.25">
      <c r="B1068">
        <v>1066</v>
      </c>
      <c r="C1068" s="66" t="str">
        <v/>
      </c>
      <c r="D1068" s="66">
        <v>112711906.27665092</v>
      </c>
      <c r="E1068" s="65">
        <v>0</v>
      </c>
    </row>
    <row r="1069" spans="2:5" x14ac:dyDescent="0.25">
      <c r="B1069">
        <v>1067</v>
      </c>
      <c r="C1069" s="66" t="str">
        <v/>
      </c>
      <c r="D1069" s="66">
        <v>593078622.59294915</v>
      </c>
      <c r="E1069" s="65">
        <v>0</v>
      </c>
    </row>
    <row r="1070" spans="2:5" x14ac:dyDescent="0.25">
      <c r="B1070">
        <v>1068</v>
      </c>
      <c r="C1070" s="66" t="str">
        <v/>
      </c>
      <c r="D1070" s="66">
        <v>75092414.953995049</v>
      </c>
      <c r="E1070" s="65">
        <v>0.15117402672767641</v>
      </c>
    </row>
    <row r="1071" spans="2:5" x14ac:dyDescent="0.25">
      <c r="B1071">
        <v>1069</v>
      </c>
      <c r="C1071" s="66" t="str">
        <v/>
      </c>
      <c r="D1071" s="66">
        <v>80508400.890369892</v>
      </c>
      <c r="E1071" s="65">
        <v>0.26934326291084287</v>
      </c>
    </row>
    <row r="1072" spans="2:5" x14ac:dyDescent="0.25">
      <c r="B1072">
        <v>1070</v>
      </c>
      <c r="C1072" s="66" t="str">
        <v/>
      </c>
      <c r="D1072" s="66">
        <v>209239315.20774239</v>
      </c>
      <c r="E1072" s="65">
        <v>0</v>
      </c>
    </row>
    <row r="1073" spans="2:5" x14ac:dyDescent="0.25">
      <c r="B1073">
        <v>1071</v>
      </c>
      <c r="C1073" s="66" t="str">
        <v/>
      </c>
      <c r="D1073" s="66">
        <v>378894508.40825504</v>
      </c>
      <c r="E1073" s="65">
        <v>0.45990116000175485</v>
      </c>
    </row>
    <row r="1074" spans="2:5" x14ac:dyDescent="0.25">
      <c r="B1074">
        <v>1072</v>
      </c>
      <c r="C1074" s="66" t="str">
        <v/>
      </c>
      <c r="D1074" s="66">
        <v>97550067.555195972</v>
      </c>
      <c r="E1074" s="65">
        <v>0</v>
      </c>
    </row>
    <row r="1075" spans="2:5" x14ac:dyDescent="0.25">
      <c r="B1075">
        <v>1073</v>
      </c>
      <c r="C1075" s="66" t="str">
        <v/>
      </c>
      <c r="D1075" s="66">
        <v>258226980.85391188</v>
      </c>
      <c r="E1075" s="65">
        <v>0.57242469191551226</v>
      </c>
    </row>
    <row r="1076" spans="2:5" x14ac:dyDescent="0.25">
      <c r="B1076">
        <v>1074</v>
      </c>
      <c r="C1076" s="66" t="str">
        <v/>
      </c>
      <c r="D1076" s="66">
        <v>98883864.281911224</v>
      </c>
      <c r="E1076" s="65">
        <v>0</v>
      </c>
    </row>
    <row r="1077" spans="2:5" x14ac:dyDescent="0.25">
      <c r="B1077">
        <v>1075</v>
      </c>
      <c r="C1077" s="66" t="str">
        <v/>
      </c>
      <c r="D1077" s="66">
        <v>119179291.21705285</v>
      </c>
      <c r="E1077" s="65">
        <v>0</v>
      </c>
    </row>
    <row r="1078" spans="2:5" x14ac:dyDescent="0.25">
      <c r="B1078">
        <v>1076</v>
      </c>
      <c r="C1078" s="66" t="str">
        <v/>
      </c>
      <c r="D1078" s="66">
        <v>472246153.30714941</v>
      </c>
      <c r="E1078" s="65">
        <v>0</v>
      </c>
    </row>
    <row r="1079" spans="2:5" x14ac:dyDescent="0.25">
      <c r="B1079">
        <v>1077</v>
      </c>
      <c r="C1079" s="66" t="str">
        <v/>
      </c>
      <c r="D1079" s="66">
        <v>104837664.04458354</v>
      </c>
      <c r="E1079" s="65">
        <v>0</v>
      </c>
    </row>
    <row r="1080" spans="2:5" x14ac:dyDescent="0.25">
      <c r="B1080">
        <v>1078</v>
      </c>
      <c r="C1080" s="66" t="str">
        <v/>
      </c>
      <c r="D1080" s="66">
        <v>219291116.31686217</v>
      </c>
      <c r="E1080" s="65">
        <v>0</v>
      </c>
    </row>
    <row r="1081" spans="2:5" x14ac:dyDescent="0.25">
      <c r="B1081">
        <v>1079</v>
      </c>
      <c r="C1081" s="66" t="str">
        <v/>
      </c>
      <c r="D1081" s="66">
        <v>106088168.58581516</v>
      </c>
      <c r="E1081" s="65">
        <v>0</v>
      </c>
    </row>
    <row r="1082" spans="2:5" x14ac:dyDescent="0.25">
      <c r="B1082">
        <v>1080</v>
      </c>
      <c r="C1082" s="66" t="str">
        <v/>
      </c>
      <c r="D1082" s="66">
        <v>208935586.32804859</v>
      </c>
      <c r="E1082" s="65">
        <v>0</v>
      </c>
    </row>
    <row r="1083" spans="2:5" x14ac:dyDescent="0.25">
      <c r="B1083">
        <v>1081</v>
      </c>
      <c r="C1083" s="66" t="str">
        <v/>
      </c>
      <c r="D1083" s="66">
        <v>124089016.08424009</v>
      </c>
      <c r="E1083" s="65">
        <v>0.20919257998466492</v>
      </c>
    </row>
    <row r="1084" spans="2:5" x14ac:dyDescent="0.25">
      <c r="B1084">
        <v>1082</v>
      </c>
      <c r="C1084" s="66" t="str">
        <v/>
      </c>
      <c r="D1084" s="66">
        <v>141240655.34311068</v>
      </c>
      <c r="E1084" s="65">
        <v>0</v>
      </c>
    </row>
    <row r="1085" spans="2:5" x14ac:dyDescent="0.25">
      <c r="B1085">
        <v>1083</v>
      </c>
      <c r="C1085" s="66" t="str">
        <v/>
      </c>
      <c r="D1085" s="66">
        <v>90093570.370077744</v>
      </c>
      <c r="E1085" s="65">
        <v>0</v>
      </c>
    </row>
    <row r="1086" spans="2:5" x14ac:dyDescent="0.25">
      <c r="B1086">
        <v>1084</v>
      </c>
      <c r="C1086" s="66" t="str">
        <v/>
      </c>
      <c r="D1086" s="66">
        <v>1348705072.0350304</v>
      </c>
      <c r="E1086" s="65">
        <v>0.65833714604377747</v>
      </c>
    </row>
    <row r="1087" spans="2:5" x14ac:dyDescent="0.25">
      <c r="B1087">
        <v>1085</v>
      </c>
      <c r="C1087" s="66" t="str">
        <v/>
      </c>
      <c r="D1087" s="66">
        <v>117951694.14829504</v>
      </c>
      <c r="E1087" s="65">
        <v>0</v>
      </c>
    </row>
    <row r="1088" spans="2:5" x14ac:dyDescent="0.25">
      <c r="B1088">
        <v>1086</v>
      </c>
      <c r="C1088" s="66" t="str">
        <v/>
      </c>
      <c r="D1088" s="66">
        <v>120614235.24078597</v>
      </c>
      <c r="E1088" s="65">
        <v>0</v>
      </c>
    </row>
    <row r="1089" spans="2:5" x14ac:dyDescent="0.25">
      <c r="B1089">
        <v>1087</v>
      </c>
      <c r="C1089" s="66" t="str">
        <v/>
      </c>
      <c r="D1089" s="66">
        <v>105412860.17864326</v>
      </c>
      <c r="E1089" s="65">
        <v>0</v>
      </c>
    </row>
    <row r="1090" spans="2:5" x14ac:dyDescent="0.25">
      <c r="B1090">
        <v>1088</v>
      </c>
      <c r="C1090" s="66" t="str">
        <v/>
      </c>
      <c r="D1090" s="66">
        <v>286862350.47326082</v>
      </c>
      <c r="E1090" s="65">
        <v>0.4045410573482513</v>
      </c>
    </row>
    <row r="1091" spans="2:5" x14ac:dyDescent="0.25">
      <c r="B1091">
        <v>1089</v>
      </c>
      <c r="C1091" s="66" t="str">
        <v/>
      </c>
      <c r="D1091" s="66">
        <v>120439562.05914681</v>
      </c>
      <c r="E1091" s="65">
        <v>0</v>
      </c>
    </row>
    <row r="1092" spans="2:5" x14ac:dyDescent="0.25">
      <c r="B1092">
        <v>1090</v>
      </c>
      <c r="C1092" s="66" t="str">
        <v/>
      </c>
      <c r="D1092" s="66">
        <v>84627711.550934508</v>
      </c>
      <c r="E1092" s="65">
        <v>0</v>
      </c>
    </row>
    <row r="1093" spans="2:5" x14ac:dyDescent="0.25">
      <c r="B1093">
        <v>1091</v>
      </c>
      <c r="C1093" s="66" t="str">
        <v/>
      </c>
      <c r="D1093" s="66">
        <v>166816304.95866337</v>
      </c>
      <c r="E1093" s="65">
        <v>0.30359315276145948</v>
      </c>
    </row>
    <row r="1094" spans="2:5" x14ac:dyDescent="0.25">
      <c r="B1094">
        <v>1092</v>
      </c>
      <c r="C1094" s="66" t="str">
        <v/>
      </c>
      <c r="D1094" s="66">
        <v>139119762.02840704</v>
      </c>
      <c r="E1094" s="65">
        <v>0.36945740580558784</v>
      </c>
    </row>
    <row r="1095" spans="2:5" x14ac:dyDescent="0.25">
      <c r="B1095">
        <v>1093</v>
      </c>
      <c r="C1095" s="66" t="str">
        <v/>
      </c>
      <c r="D1095" s="66">
        <v>126383716.8621757</v>
      </c>
      <c r="E1095" s="65">
        <v>0.3025246679782867</v>
      </c>
    </row>
    <row r="1096" spans="2:5" x14ac:dyDescent="0.25">
      <c r="B1096">
        <v>1094</v>
      </c>
      <c r="C1096" s="66" t="str">
        <v/>
      </c>
      <c r="D1096" s="66">
        <v>80305031.969106495</v>
      </c>
      <c r="E1096" s="65">
        <v>0</v>
      </c>
    </row>
    <row r="1097" spans="2:5" x14ac:dyDescent="0.25">
      <c r="B1097">
        <v>1095</v>
      </c>
      <c r="C1097" s="66" t="str">
        <v/>
      </c>
      <c r="D1097" s="66">
        <v>131772264.35717368</v>
      </c>
      <c r="E1097" s="65">
        <v>0</v>
      </c>
    </row>
    <row r="1098" spans="2:5" x14ac:dyDescent="0.25">
      <c r="B1098">
        <v>1096</v>
      </c>
      <c r="C1098" s="66" t="str">
        <v/>
      </c>
      <c r="D1098" s="66">
        <v>219711494.0108602</v>
      </c>
      <c r="E1098" s="65">
        <v>0</v>
      </c>
    </row>
    <row r="1099" spans="2:5" x14ac:dyDescent="0.25">
      <c r="B1099">
        <v>1097</v>
      </c>
      <c r="C1099" s="66" t="str">
        <v/>
      </c>
      <c r="D1099" s="66">
        <v>158785403.19174582</v>
      </c>
      <c r="E1099" s="65">
        <v>0</v>
      </c>
    </row>
    <row r="1100" spans="2:5" x14ac:dyDescent="0.25">
      <c r="B1100">
        <v>1098</v>
      </c>
      <c r="C1100" s="66" t="str">
        <v/>
      </c>
      <c r="D1100" s="66">
        <v>78183101.293233484</v>
      </c>
      <c r="E1100" s="65">
        <v>0</v>
      </c>
    </row>
    <row r="1101" spans="2:5" x14ac:dyDescent="0.25">
      <c r="B1101">
        <v>1099</v>
      </c>
      <c r="C1101" s="66" t="str">
        <v/>
      </c>
      <c r="D1101" s="66">
        <v>727244708.97119081</v>
      </c>
      <c r="E1101" s="65">
        <v>0</v>
      </c>
    </row>
    <row r="1102" spans="2:5" x14ac:dyDescent="0.25">
      <c r="B1102">
        <v>1100</v>
      </c>
      <c r="C1102" s="66" t="str">
        <v/>
      </c>
      <c r="D1102" s="66">
        <v>105408479.32796894</v>
      </c>
      <c r="E1102" s="65">
        <v>0.31092217564582836</v>
      </c>
    </row>
    <row r="1103" spans="2:5" x14ac:dyDescent="0.25">
      <c r="B1103">
        <v>1101</v>
      </c>
      <c r="C1103" s="66" t="str">
        <v/>
      </c>
      <c r="D1103" s="66">
        <v>259311784.66030267</v>
      </c>
      <c r="E1103" s="65">
        <v>0.36605376601219186</v>
      </c>
    </row>
    <row r="1104" spans="2:5" x14ac:dyDescent="0.25">
      <c r="B1104">
        <v>1102</v>
      </c>
      <c r="C1104" s="66" t="str">
        <v/>
      </c>
      <c r="D1104" s="66">
        <v>197856063.51076177</v>
      </c>
      <c r="E1104" s="65">
        <v>0</v>
      </c>
    </row>
    <row r="1105" spans="2:5" x14ac:dyDescent="0.25">
      <c r="B1105">
        <v>1103</v>
      </c>
      <c r="C1105" s="66" t="str">
        <v/>
      </c>
      <c r="D1105" s="66">
        <v>121617474.94404316</v>
      </c>
      <c r="E1105" s="65">
        <v>0.41364838480949406</v>
      </c>
    </row>
    <row r="1106" spans="2:5" x14ac:dyDescent="0.25">
      <c r="B1106">
        <v>1104</v>
      </c>
      <c r="C1106" s="66" t="str">
        <v/>
      </c>
      <c r="D1106" s="66">
        <v>243351847.479137</v>
      </c>
      <c r="E1106" s="65">
        <v>0.45042985081672682</v>
      </c>
    </row>
    <row r="1107" spans="2:5" x14ac:dyDescent="0.25">
      <c r="B1107">
        <v>1105</v>
      </c>
      <c r="C1107" s="66" t="str">
        <v/>
      </c>
      <c r="D1107" s="66">
        <v>165094388.83481139</v>
      </c>
      <c r="E1107" s="65">
        <v>0.29556227326393136</v>
      </c>
    </row>
    <row r="1108" spans="2:5" x14ac:dyDescent="0.25">
      <c r="B1108">
        <v>1106</v>
      </c>
      <c r="C1108" s="66" t="str">
        <v/>
      </c>
      <c r="D1108" s="66">
        <v>249975002.06141663</v>
      </c>
      <c r="E1108" s="65">
        <v>0</v>
      </c>
    </row>
    <row r="1109" spans="2:5" x14ac:dyDescent="0.25">
      <c r="B1109">
        <v>1107</v>
      </c>
      <c r="C1109" s="66" t="str">
        <v/>
      </c>
      <c r="D1109" s="66">
        <v>117928603.63392211</v>
      </c>
      <c r="E1109" s="65">
        <v>0</v>
      </c>
    </row>
    <row r="1110" spans="2:5" x14ac:dyDescent="0.25">
      <c r="B1110">
        <v>1108</v>
      </c>
      <c r="C1110" s="66" t="str">
        <v/>
      </c>
      <c r="D1110" s="66">
        <v>171482781.99074298</v>
      </c>
      <c r="E1110" s="65">
        <v>0.39375920891761784</v>
      </c>
    </row>
    <row r="1111" spans="2:5" x14ac:dyDescent="0.25">
      <c r="B1111">
        <v>1109</v>
      </c>
      <c r="C1111" s="66" t="str">
        <v/>
      </c>
      <c r="D1111" s="66">
        <v>81225556.471820116</v>
      </c>
      <c r="E1111" s="65">
        <v>0.21561934351921083</v>
      </c>
    </row>
    <row r="1112" spans="2:5" x14ac:dyDescent="0.25">
      <c r="B1112">
        <v>1110</v>
      </c>
      <c r="C1112" s="66" t="str">
        <v/>
      </c>
      <c r="D1112" s="66">
        <v>87738549.22958231</v>
      </c>
      <c r="E1112" s="65">
        <v>0</v>
      </c>
    </row>
    <row r="1113" spans="2:5" x14ac:dyDescent="0.25">
      <c r="B1113">
        <v>1111</v>
      </c>
      <c r="C1113" s="66" t="str">
        <v/>
      </c>
      <c r="D1113" s="66">
        <v>570044075.78127539</v>
      </c>
      <c r="E1113" s="65">
        <v>0</v>
      </c>
    </row>
    <row r="1114" spans="2:5" x14ac:dyDescent="0.25">
      <c r="B1114">
        <v>1112</v>
      </c>
      <c r="C1114" s="66" t="str">
        <v/>
      </c>
      <c r="D1114" s="66">
        <v>386153020.77504635</v>
      </c>
      <c r="E1114" s="65">
        <v>0.38261432051658628</v>
      </c>
    </row>
    <row r="1115" spans="2:5" x14ac:dyDescent="0.25">
      <c r="B1115">
        <v>1113</v>
      </c>
      <c r="C1115" s="66" t="str">
        <v/>
      </c>
      <c r="D1115" s="66">
        <v>93674391.294607595</v>
      </c>
      <c r="E1115" s="65">
        <v>0</v>
      </c>
    </row>
    <row r="1116" spans="2:5" x14ac:dyDescent="0.25">
      <c r="B1116">
        <v>1114</v>
      </c>
      <c r="C1116" s="66" t="str">
        <v/>
      </c>
      <c r="D1116" s="66">
        <v>90481015.697124541</v>
      </c>
      <c r="E1116" s="65">
        <v>0</v>
      </c>
    </row>
    <row r="1117" spans="2:5" x14ac:dyDescent="0.25">
      <c r="B1117">
        <v>1115</v>
      </c>
      <c r="C1117" s="66" t="str">
        <v/>
      </c>
      <c r="D1117" s="66">
        <v>112382238.79794422</v>
      </c>
      <c r="E1117" s="65">
        <v>0</v>
      </c>
    </row>
    <row r="1118" spans="2:5" x14ac:dyDescent="0.25">
      <c r="B1118">
        <v>1116</v>
      </c>
      <c r="C1118" s="66" t="str">
        <v/>
      </c>
      <c r="D1118" s="66">
        <v>85799953.648277655</v>
      </c>
      <c r="E1118" s="65">
        <v>0.22520300745964053</v>
      </c>
    </row>
    <row r="1119" spans="2:5" x14ac:dyDescent="0.25">
      <c r="B1119">
        <v>1117</v>
      </c>
      <c r="C1119" s="66" t="str">
        <v/>
      </c>
      <c r="D1119" s="66">
        <v>92337180.466965377</v>
      </c>
      <c r="E1119" s="65">
        <v>0</v>
      </c>
    </row>
    <row r="1120" spans="2:5" x14ac:dyDescent="0.25">
      <c r="B1120">
        <v>1118</v>
      </c>
      <c r="C1120" s="66" t="str">
        <v/>
      </c>
      <c r="D1120" s="66">
        <v>216902869.75668335</v>
      </c>
      <c r="E1120" s="65">
        <v>0</v>
      </c>
    </row>
    <row r="1121" spans="2:5" x14ac:dyDescent="0.25">
      <c r="B1121">
        <v>1119</v>
      </c>
      <c r="C1121" s="66" t="str">
        <v/>
      </c>
      <c r="D1121" s="66">
        <v>122294586.14993902</v>
      </c>
      <c r="E1121" s="65">
        <v>0.2521871864795685</v>
      </c>
    </row>
    <row r="1122" spans="2:5" x14ac:dyDescent="0.25">
      <c r="B1122">
        <v>1120</v>
      </c>
      <c r="C1122" s="66" t="str">
        <v/>
      </c>
      <c r="D1122" s="66">
        <v>575352435.28717411</v>
      </c>
      <c r="E1122" s="65">
        <v>0</v>
      </c>
    </row>
    <row r="1123" spans="2:5" x14ac:dyDescent="0.25">
      <c r="B1123">
        <v>1121</v>
      </c>
      <c r="C1123" s="66" t="str">
        <v/>
      </c>
      <c r="D1123" s="66">
        <v>128827601.76509696</v>
      </c>
      <c r="E1123" s="65">
        <v>0</v>
      </c>
    </row>
    <row r="1124" spans="2:5" x14ac:dyDescent="0.25">
      <c r="B1124">
        <v>1122</v>
      </c>
      <c r="C1124" s="66" t="str">
        <v/>
      </c>
      <c r="D1124" s="66">
        <v>78245411.534865946</v>
      </c>
      <c r="E1124" s="65">
        <v>0</v>
      </c>
    </row>
    <row r="1125" spans="2:5" x14ac:dyDescent="0.25">
      <c r="B1125">
        <v>1123</v>
      </c>
      <c r="C1125" s="66" t="str">
        <v/>
      </c>
      <c r="D1125" s="66">
        <v>145610673.31259546</v>
      </c>
      <c r="E1125" s="65">
        <v>0</v>
      </c>
    </row>
    <row r="1126" spans="2:5" x14ac:dyDescent="0.25">
      <c r="B1126">
        <v>1124</v>
      </c>
      <c r="C1126" s="66" t="str">
        <v/>
      </c>
      <c r="D1126" s="66">
        <v>89960108.165157467</v>
      </c>
      <c r="E1126" s="65">
        <v>0</v>
      </c>
    </row>
    <row r="1127" spans="2:5" x14ac:dyDescent="0.25">
      <c r="B1127">
        <v>1125</v>
      </c>
      <c r="C1127" s="66" t="str">
        <v/>
      </c>
      <c r="D1127" s="66">
        <v>118695340.47045305</v>
      </c>
      <c r="E1127" s="65">
        <v>0</v>
      </c>
    </row>
    <row r="1128" spans="2:5" x14ac:dyDescent="0.25">
      <c r="B1128">
        <v>1126</v>
      </c>
      <c r="C1128" s="66" t="str">
        <v/>
      </c>
      <c r="D1128" s="66">
        <v>132860873.16091985</v>
      </c>
      <c r="E1128" s="65">
        <v>0.28307202458381653</v>
      </c>
    </row>
    <row r="1129" spans="2:5" x14ac:dyDescent="0.25">
      <c r="B1129">
        <v>1127</v>
      </c>
      <c r="C1129" s="66" t="str">
        <v/>
      </c>
      <c r="D1129" s="66">
        <v>264146509.02291995</v>
      </c>
      <c r="E1129" s="65">
        <v>0.47558365464210506</v>
      </c>
    </row>
    <row r="1130" spans="2:5" x14ac:dyDescent="0.25">
      <c r="B1130">
        <v>1128</v>
      </c>
      <c r="C1130" s="66" t="str">
        <v/>
      </c>
      <c r="D1130" s="66">
        <v>86000829.569457114</v>
      </c>
      <c r="E1130" s="65">
        <v>0</v>
      </c>
    </row>
    <row r="1131" spans="2:5" x14ac:dyDescent="0.25">
      <c r="B1131">
        <v>1129</v>
      </c>
      <c r="C1131" s="66" t="str">
        <v/>
      </c>
      <c r="D1131" s="66">
        <v>223854634.47619247</v>
      </c>
      <c r="E1131" s="65">
        <v>0</v>
      </c>
    </row>
    <row r="1132" spans="2:5" x14ac:dyDescent="0.25">
      <c r="B1132">
        <v>1130</v>
      </c>
      <c r="C1132" s="66" t="str">
        <v/>
      </c>
      <c r="D1132" s="66">
        <v>96923348.841801181</v>
      </c>
      <c r="E1132" s="65">
        <v>0</v>
      </c>
    </row>
    <row r="1133" spans="2:5" x14ac:dyDescent="0.25">
      <c r="B1133">
        <v>1131</v>
      </c>
      <c r="C1133" s="66" t="str">
        <v/>
      </c>
      <c r="D1133" s="66">
        <v>303005866.36912012</v>
      </c>
      <c r="E1133" s="65">
        <v>0.40266618132591248</v>
      </c>
    </row>
    <row r="1134" spans="2:5" x14ac:dyDescent="0.25">
      <c r="B1134">
        <v>1132</v>
      </c>
      <c r="C1134" s="66" t="str">
        <v/>
      </c>
      <c r="D1134" s="66">
        <v>161324486.49260449</v>
      </c>
      <c r="E1134" s="65">
        <v>0</v>
      </c>
    </row>
    <row r="1135" spans="2:5" x14ac:dyDescent="0.25">
      <c r="B1135">
        <v>1133</v>
      </c>
      <c r="C1135" s="66" t="str">
        <v/>
      </c>
      <c r="D1135" s="66">
        <v>154041545.54520458</v>
      </c>
      <c r="E1135" s="65">
        <v>0</v>
      </c>
    </row>
    <row r="1136" spans="2:5" x14ac:dyDescent="0.25">
      <c r="B1136">
        <v>1134</v>
      </c>
      <c r="C1136" s="66" t="str">
        <v/>
      </c>
      <c r="D1136" s="66">
        <v>77204023.096798807</v>
      </c>
      <c r="E1136" s="65">
        <v>0</v>
      </c>
    </row>
    <row r="1137" spans="2:5" x14ac:dyDescent="0.25">
      <c r="B1137">
        <v>1135</v>
      </c>
      <c r="C1137" s="66" t="str">
        <v/>
      </c>
      <c r="D1137" s="66">
        <v>113929661.41157721</v>
      </c>
      <c r="E1137" s="65">
        <v>0</v>
      </c>
    </row>
    <row r="1138" spans="2:5" x14ac:dyDescent="0.25">
      <c r="B1138">
        <v>1136</v>
      </c>
      <c r="C1138" s="66" t="str">
        <v/>
      </c>
      <c r="D1138" s="66">
        <v>1520921008.5705199</v>
      </c>
      <c r="E1138" s="65">
        <v>0</v>
      </c>
    </row>
    <row r="1139" spans="2:5" x14ac:dyDescent="0.25">
      <c r="B1139">
        <v>1137</v>
      </c>
      <c r="C1139" s="66" t="str">
        <v/>
      </c>
      <c r="D1139" s="66">
        <v>111075675.64709559</v>
      </c>
      <c r="E1139" s="65">
        <v>0</v>
      </c>
    </row>
    <row r="1140" spans="2:5" x14ac:dyDescent="0.25">
      <c r="B1140">
        <v>1138</v>
      </c>
      <c r="C1140" s="66" t="str">
        <v/>
      </c>
      <c r="D1140" s="66">
        <v>86027471.649345353</v>
      </c>
      <c r="E1140" s="65">
        <v>0.32252263426780714</v>
      </c>
    </row>
    <row r="1141" spans="2:5" x14ac:dyDescent="0.25">
      <c r="B1141">
        <v>1139</v>
      </c>
      <c r="C1141" s="66" t="str">
        <v/>
      </c>
      <c r="D1141" s="66">
        <v>280058215.55214912</v>
      </c>
      <c r="E1141" s="65">
        <v>0</v>
      </c>
    </row>
    <row r="1142" spans="2:5" x14ac:dyDescent="0.25">
      <c r="B1142">
        <v>1140</v>
      </c>
      <c r="C1142" s="66" t="str">
        <v/>
      </c>
      <c r="D1142" s="66">
        <v>393199894.51382792</v>
      </c>
      <c r="E1142" s="65">
        <v>0</v>
      </c>
    </row>
    <row r="1143" spans="2:5" x14ac:dyDescent="0.25">
      <c r="B1143">
        <v>1141</v>
      </c>
      <c r="C1143" s="66" t="str">
        <v/>
      </c>
      <c r="D1143" s="66">
        <v>149348863.98324868</v>
      </c>
      <c r="E1143" s="65">
        <v>0</v>
      </c>
    </row>
    <row r="1144" spans="2:5" x14ac:dyDescent="0.25">
      <c r="B1144">
        <v>1142</v>
      </c>
      <c r="C1144" s="66" t="str">
        <v/>
      </c>
      <c r="D1144" s="66">
        <v>102782172.70579961</v>
      </c>
      <c r="E1144" s="65">
        <v>0</v>
      </c>
    </row>
    <row r="1145" spans="2:5" x14ac:dyDescent="0.25">
      <c r="B1145">
        <v>1143</v>
      </c>
      <c r="C1145" s="66" t="str">
        <v/>
      </c>
      <c r="D1145" s="66">
        <v>167317853.02212369</v>
      </c>
      <c r="E1145" s="65">
        <v>0</v>
      </c>
    </row>
    <row r="1146" spans="2:5" x14ac:dyDescent="0.25">
      <c r="B1146">
        <v>1144</v>
      </c>
      <c r="C1146" s="66" t="str">
        <v/>
      </c>
      <c r="D1146" s="66">
        <v>78157281.124816492</v>
      </c>
      <c r="E1146" s="65">
        <v>0</v>
      </c>
    </row>
    <row r="1147" spans="2:5" x14ac:dyDescent="0.25">
      <c r="B1147">
        <v>1145</v>
      </c>
      <c r="C1147" s="66" t="str">
        <v/>
      </c>
      <c r="D1147" s="66">
        <v>100171016.86022565</v>
      </c>
      <c r="E1147" s="65">
        <v>0</v>
      </c>
    </row>
    <row r="1148" spans="2:5" x14ac:dyDescent="0.25">
      <c r="B1148">
        <v>1146</v>
      </c>
      <c r="C1148" s="66" t="str">
        <v/>
      </c>
      <c r="D1148" s="66">
        <v>370188210.65066594</v>
      </c>
      <c r="E1148" s="65">
        <v>0</v>
      </c>
    </row>
    <row r="1149" spans="2:5" x14ac:dyDescent="0.25">
      <c r="B1149">
        <v>1147</v>
      </c>
      <c r="C1149" s="66" t="str">
        <v/>
      </c>
      <c r="D1149" s="66">
        <v>1579396983.4634967</v>
      </c>
      <c r="E1149" s="65">
        <v>0</v>
      </c>
    </row>
    <row r="1150" spans="2:5" x14ac:dyDescent="0.25">
      <c r="B1150">
        <v>1148</v>
      </c>
      <c r="C1150" s="66" t="str">
        <v/>
      </c>
      <c r="D1150" s="66">
        <v>291674933.78335845</v>
      </c>
      <c r="E1150" s="65">
        <v>0</v>
      </c>
    </row>
    <row r="1151" spans="2:5" x14ac:dyDescent="0.25">
      <c r="B1151">
        <v>1149</v>
      </c>
      <c r="C1151" s="66" t="str">
        <v/>
      </c>
      <c r="D1151" s="66">
        <v>132288671.85014191</v>
      </c>
      <c r="E1151" s="65">
        <v>0</v>
      </c>
    </row>
    <row r="1152" spans="2:5" x14ac:dyDescent="0.25">
      <c r="B1152">
        <v>1150</v>
      </c>
      <c r="C1152" s="66" t="str">
        <v/>
      </c>
      <c r="D1152" s="66">
        <v>95704522.858844087</v>
      </c>
      <c r="E1152" s="65">
        <v>0</v>
      </c>
    </row>
    <row r="1153" spans="2:5" x14ac:dyDescent="0.25">
      <c r="B1153">
        <v>1151</v>
      </c>
      <c r="C1153" s="66" t="str">
        <v/>
      </c>
      <c r="D1153" s="66">
        <v>180488567.90958208</v>
      </c>
      <c r="E1153" s="65">
        <v>0</v>
      </c>
    </row>
    <row r="1154" spans="2:5" x14ac:dyDescent="0.25">
      <c r="B1154">
        <v>1152</v>
      </c>
      <c r="C1154" s="66" t="str">
        <v/>
      </c>
      <c r="D1154" s="66">
        <v>210573565.39812618</v>
      </c>
      <c r="E1154" s="65">
        <v>0</v>
      </c>
    </row>
    <row r="1155" spans="2:5" x14ac:dyDescent="0.25">
      <c r="B1155">
        <v>1153</v>
      </c>
      <c r="C1155" s="66" t="str">
        <v/>
      </c>
      <c r="D1155" s="66">
        <v>107346198.79021768</v>
      </c>
      <c r="E1155" s="65">
        <v>0.32008810639381413</v>
      </c>
    </row>
    <row r="1156" spans="2:5" x14ac:dyDescent="0.25">
      <c r="B1156">
        <v>1154</v>
      </c>
      <c r="C1156" s="66" t="str">
        <v/>
      </c>
      <c r="D1156" s="66">
        <v>78043649.242382303</v>
      </c>
      <c r="E1156" s="65">
        <v>0</v>
      </c>
    </row>
    <row r="1157" spans="2:5" x14ac:dyDescent="0.25">
      <c r="B1157">
        <v>1155</v>
      </c>
      <c r="C1157" s="66" t="str">
        <v/>
      </c>
      <c r="D1157" s="66">
        <v>76164746.202397138</v>
      </c>
      <c r="E1157" s="65">
        <v>0.17426362633705142</v>
      </c>
    </row>
    <row r="1158" spans="2:5" x14ac:dyDescent="0.25">
      <c r="B1158">
        <v>1156</v>
      </c>
      <c r="C1158" s="66" t="str">
        <v/>
      </c>
      <c r="D1158" s="66">
        <v>134539624.17510819</v>
      </c>
      <c r="E1158" s="65">
        <v>0</v>
      </c>
    </row>
    <row r="1159" spans="2:5" x14ac:dyDescent="0.25">
      <c r="B1159">
        <v>1157</v>
      </c>
      <c r="C1159" s="66" t="str">
        <v/>
      </c>
      <c r="D1159" s="66">
        <v>562230315.79634309</v>
      </c>
      <c r="E1159" s="65">
        <v>0</v>
      </c>
    </row>
    <row r="1160" spans="2:5" x14ac:dyDescent="0.25">
      <c r="B1160">
        <v>1158</v>
      </c>
      <c r="C1160" s="66" t="str">
        <v/>
      </c>
      <c r="D1160" s="66">
        <v>90889017.159897327</v>
      </c>
      <c r="E1160" s="65">
        <v>0.25785992741584773</v>
      </c>
    </row>
    <row r="1161" spans="2:5" x14ac:dyDescent="0.25">
      <c r="B1161">
        <v>1159</v>
      </c>
      <c r="C1161" s="66" t="str">
        <v/>
      </c>
      <c r="D1161" s="66">
        <v>341311627.19989979</v>
      </c>
      <c r="E1161" s="65">
        <v>0</v>
      </c>
    </row>
    <row r="1162" spans="2:5" x14ac:dyDescent="0.25">
      <c r="B1162">
        <v>1160</v>
      </c>
      <c r="C1162" s="66" t="str">
        <v/>
      </c>
      <c r="D1162" s="66">
        <v>402371787.30687565</v>
      </c>
      <c r="E1162" s="65">
        <v>0.51746962666511531</v>
      </c>
    </row>
    <row r="1163" spans="2:5" x14ac:dyDescent="0.25">
      <c r="B1163">
        <v>1161</v>
      </c>
      <c r="C1163" s="66" t="str">
        <v/>
      </c>
      <c r="D1163" s="66">
        <v>169502901.85071573</v>
      </c>
      <c r="E1163" s="65">
        <v>0</v>
      </c>
    </row>
    <row r="1164" spans="2:5" x14ac:dyDescent="0.25">
      <c r="B1164">
        <v>1162</v>
      </c>
      <c r="C1164" s="66" t="str">
        <v/>
      </c>
      <c r="D1164" s="66">
        <v>107413404.63633275</v>
      </c>
      <c r="E1164" s="65">
        <v>0</v>
      </c>
    </row>
    <row r="1165" spans="2:5" x14ac:dyDescent="0.25">
      <c r="B1165">
        <v>1163</v>
      </c>
      <c r="C1165" s="66" t="str">
        <v/>
      </c>
      <c r="D1165" s="66">
        <v>133574503.32934439</v>
      </c>
      <c r="E1165" s="65">
        <v>0</v>
      </c>
    </row>
    <row r="1166" spans="2:5" x14ac:dyDescent="0.25">
      <c r="B1166">
        <v>1164</v>
      </c>
      <c r="C1166" s="66" t="str">
        <v/>
      </c>
      <c r="D1166" s="66">
        <v>195055377.91471192</v>
      </c>
      <c r="E1166" s="65">
        <v>0.2509845077991486</v>
      </c>
    </row>
    <row r="1167" spans="2:5" x14ac:dyDescent="0.25">
      <c r="B1167">
        <v>1165</v>
      </c>
      <c r="C1167" s="66" t="str">
        <v/>
      </c>
      <c r="D1167" s="66">
        <v>860645678.86457551</v>
      </c>
      <c r="E1167" s="65">
        <v>0</v>
      </c>
    </row>
    <row r="1168" spans="2:5" x14ac:dyDescent="0.25">
      <c r="B1168">
        <v>1166</v>
      </c>
      <c r="C1168" s="66" t="str">
        <v/>
      </c>
      <c r="D1168" s="66">
        <v>323272988.02594244</v>
      </c>
      <c r="E1168" s="65">
        <v>0</v>
      </c>
    </row>
    <row r="1169" spans="2:5" x14ac:dyDescent="0.25">
      <c r="B1169">
        <v>1167</v>
      </c>
      <c r="C1169" s="66" t="str">
        <v/>
      </c>
      <c r="D1169" s="66">
        <v>1224193689.2575645</v>
      </c>
      <c r="E1169" s="65">
        <v>0.9481812357902526</v>
      </c>
    </row>
    <row r="1170" spans="2:5" x14ac:dyDescent="0.25">
      <c r="B1170">
        <v>1168</v>
      </c>
      <c r="C1170" s="66" t="str">
        <v/>
      </c>
      <c r="D1170" s="66">
        <v>149161050.21508089</v>
      </c>
      <c r="E1170" s="65">
        <v>0</v>
      </c>
    </row>
    <row r="1171" spans="2:5" x14ac:dyDescent="0.25">
      <c r="B1171">
        <v>1169</v>
      </c>
      <c r="C1171" s="66" t="str">
        <v/>
      </c>
      <c r="D1171" s="66">
        <v>1981697743.6597326</v>
      </c>
      <c r="E1171" s="65">
        <v>1.1256148695945738</v>
      </c>
    </row>
    <row r="1172" spans="2:5" x14ac:dyDescent="0.25">
      <c r="B1172">
        <v>1170</v>
      </c>
      <c r="C1172" s="66" t="str">
        <v/>
      </c>
      <c r="D1172" s="66">
        <v>144322536.16439688</v>
      </c>
      <c r="E1172" s="65">
        <v>0</v>
      </c>
    </row>
    <row r="1173" spans="2:5" x14ac:dyDescent="0.25">
      <c r="B1173">
        <v>1171</v>
      </c>
      <c r="C1173" s="66" t="str">
        <v/>
      </c>
      <c r="D1173" s="66">
        <v>310859840.09225875</v>
      </c>
      <c r="E1173" s="65">
        <v>0.49522148966789248</v>
      </c>
    </row>
    <row r="1174" spans="2:5" x14ac:dyDescent="0.25">
      <c r="B1174">
        <v>1172</v>
      </c>
      <c r="C1174" s="66" t="str">
        <v/>
      </c>
      <c r="D1174" s="66">
        <v>360532173.61656868</v>
      </c>
      <c r="E1174" s="65">
        <v>0.58973200917243984</v>
      </c>
    </row>
    <row r="1175" spans="2:5" x14ac:dyDescent="0.25">
      <c r="B1175">
        <v>1173</v>
      </c>
      <c r="C1175" s="66" t="str">
        <v/>
      </c>
      <c r="D1175" s="66">
        <v>113207185.8112102</v>
      </c>
      <c r="E1175" s="65">
        <v>0.21074920296669011</v>
      </c>
    </row>
    <row r="1176" spans="2:5" x14ac:dyDescent="0.25">
      <c r="B1176">
        <v>1174</v>
      </c>
      <c r="C1176" s="66" t="str">
        <v/>
      </c>
      <c r="D1176" s="66">
        <v>127754906.68351847</v>
      </c>
      <c r="E1176" s="65">
        <v>0</v>
      </c>
    </row>
    <row r="1177" spans="2:5" x14ac:dyDescent="0.25">
      <c r="B1177">
        <v>1175</v>
      </c>
      <c r="C1177" s="66" t="str">
        <v/>
      </c>
      <c r="D1177" s="66">
        <v>234427641.43474612</v>
      </c>
      <c r="E1177" s="65">
        <v>0</v>
      </c>
    </row>
    <row r="1178" spans="2:5" x14ac:dyDescent="0.25">
      <c r="B1178">
        <v>1176</v>
      </c>
      <c r="C1178" s="66" t="str">
        <v/>
      </c>
      <c r="D1178" s="66">
        <v>110364762.3856338</v>
      </c>
      <c r="E1178" s="65">
        <v>0.22812466025352482</v>
      </c>
    </row>
    <row r="1179" spans="2:5" x14ac:dyDescent="0.25">
      <c r="B1179">
        <v>1177</v>
      </c>
      <c r="C1179" s="66" t="str">
        <v/>
      </c>
      <c r="D1179" s="66">
        <v>163652715.3770217</v>
      </c>
      <c r="E1179" s="65">
        <v>0</v>
      </c>
    </row>
    <row r="1180" spans="2:5" x14ac:dyDescent="0.25">
      <c r="B1180">
        <v>1178</v>
      </c>
      <c r="C1180" s="66" t="str">
        <v/>
      </c>
      <c r="D1180" s="66">
        <v>83372375.708771706</v>
      </c>
      <c r="E1180" s="65">
        <v>0.19449972510337829</v>
      </c>
    </row>
    <row r="1181" spans="2:5" x14ac:dyDescent="0.25">
      <c r="B1181">
        <v>1179</v>
      </c>
      <c r="C1181" s="66" t="str">
        <v/>
      </c>
      <c r="D1181" s="66">
        <v>79314168.249906614</v>
      </c>
      <c r="E1181" s="65">
        <v>0.21892202496528626</v>
      </c>
    </row>
    <row r="1182" spans="2:5" x14ac:dyDescent="0.25">
      <c r="B1182">
        <v>1180</v>
      </c>
      <c r="C1182" s="66" t="str">
        <v/>
      </c>
      <c r="D1182" s="66">
        <v>107519533.96143378</v>
      </c>
      <c r="E1182" s="65">
        <v>0</v>
      </c>
    </row>
    <row r="1183" spans="2:5" x14ac:dyDescent="0.25">
      <c r="B1183">
        <v>1181</v>
      </c>
      <c r="C1183" s="66" t="str">
        <v/>
      </c>
      <c r="D1183" s="66">
        <v>113884142.358207</v>
      </c>
      <c r="E1183" s="65">
        <v>0.25376566052436833</v>
      </c>
    </row>
    <row r="1184" spans="2:5" x14ac:dyDescent="0.25">
      <c r="B1184">
        <v>1182</v>
      </c>
      <c r="C1184" s="66" t="str">
        <v/>
      </c>
      <c r="D1184" s="66">
        <v>231802143.52382141</v>
      </c>
      <c r="E1184" s="65">
        <v>0</v>
      </c>
    </row>
    <row r="1185" spans="2:5" x14ac:dyDescent="0.25">
      <c r="B1185">
        <v>1183</v>
      </c>
      <c r="C1185" s="66" t="str">
        <v/>
      </c>
      <c r="D1185" s="66">
        <v>92187025.558527797</v>
      </c>
      <c r="E1185" s="65">
        <v>0</v>
      </c>
    </row>
    <row r="1186" spans="2:5" x14ac:dyDescent="0.25">
      <c r="B1186">
        <v>1184</v>
      </c>
      <c r="C1186" s="66" t="str">
        <v/>
      </c>
      <c r="D1186" s="66">
        <v>113788233.37373471</v>
      </c>
      <c r="E1186" s="65">
        <v>0.24044553637504573</v>
      </c>
    </row>
    <row r="1187" spans="2:5" x14ac:dyDescent="0.25">
      <c r="B1187">
        <v>1185</v>
      </c>
      <c r="C1187" s="66" t="str">
        <v/>
      </c>
      <c r="D1187" s="66">
        <v>83876267.503575683</v>
      </c>
      <c r="E1187" s="65">
        <v>0</v>
      </c>
    </row>
    <row r="1188" spans="2:5" x14ac:dyDescent="0.25">
      <c r="B1188">
        <v>1186</v>
      </c>
      <c r="C1188" s="66" t="str">
        <v/>
      </c>
      <c r="D1188" s="66">
        <v>166947975.99407196</v>
      </c>
      <c r="E1188" s="65">
        <v>0</v>
      </c>
    </row>
    <row r="1189" spans="2:5" x14ac:dyDescent="0.25">
      <c r="B1189">
        <v>1187</v>
      </c>
      <c r="C1189" s="66" t="str">
        <v/>
      </c>
      <c r="D1189" s="66">
        <v>99090115.626619324</v>
      </c>
      <c r="E1189" s="65">
        <v>0.28411857485771186</v>
      </c>
    </row>
    <row r="1190" spans="2:5" x14ac:dyDescent="0.25">
      <c r="B1190">
        <v>1188</v>
      </c>
      <c r="C1190" s="66" t="str">
        <v/>
      </c>
      <c r="D1190" s="66">
        <v>942848043.37317395</v>
      </c>
      <c r="E1190" s="65">
        <v>0</v>
      </c>
    </row>
    <row r="1191" spans="2:5" x14ac:dyDescent="0.25">
      <c r="B1191">
        <v>1189</v>
      </c>
      <c r="C1191" s="66" t="str">
        <v/>
      </c>
      <c r="D1191" s="66">
        <v>177274279.11591667</v>
      </c>
      <c r="E1191" s="65">
        <v>0</v>
      </c>
    </row>
    <row r="1192" spans="2:5" x14ac:dyDescent="0.25">
      <c r="B1192">
        <v>1190</v>
      </c>
      <c r="C1192" s="66" t="str">
        <v/>
      </c>
      <c r="D1192" s="66">
        <v>173714011.84333026</v>
      </c>
      <c r="E1192" s="65">
        <v>0</v>
      </c>
    </row>
    <row r="1193" spans="2:5" x14ac:dyDescent="0.25">
      <c r="B1193">
        <v>1191</v>
      </c>
      <c r="C1193" s="66" t="str">
        <v/>
      </c>
      <c r="D1193" s="66">
        <v>94875400.670682922</v>
      </c>
      <c r="E1193" s="65">
        <v>0</v>
      </c>
    </row>
    <row r="1194" spans="2:5" x14ac:dyDescent="0.25">
      <c r="B1194">
        <v>1192</v>
      </c>
      <c r="C1194" s="66" t="str">
        <v/>
      </c>
      <c r="D1194" s="66">
        <v>77464955.102876782</v>
      </c>
      <c r="E1194" s="65">
        <v>0</v>
      </c>
    </row>
    <row r="1195" spans="2:5" x14ac:dyDescent="0.25">
      <c r="B1195">
        <v>1193</v>
      </c>
      <c r="C1195" s="66" t="str">
        <v/>
      </c>
      <c r="D1195" s="66">
        <v>113108975.2373648</v>
      </c>
      <c r="E1195" s="65">
        <v>0</v>
      </c>
    </row>
    <row r="1196" spans="2:5" x14ac:dyDescent="0.25">
      <c r="B1196">
        <v>1194</v>
      </c>
      <c r="C1196" s="66" t="str">
        <v/>
      </c>
      <c r="D1196" s="66">
        <v>118555020.7779157</v>
      </c>
      <c r="E1196" s="65">
        <v>0</v>
      </c>
    </row>
    <row r="1197" spans="2:5" x14ac:dyDescent="0.25">
      <c r="B1197">
        <v>1195</v>
      </c>
      <c r="C1197" s="66" t="str">
        <v/>
      </c>
      <c r="D1197" s="66">
        <v>79571571.478642225</v>
      </c>
      <c r="E1197" s="65">
        <v>0</v>
      </c>
    </row>
    <row r="1198" spans="2:5" x14ac:dyDescent="0.25">
      <c r="B1198">
        <v>1196</v>
      </c>
      <c r="C1198" s="66" t="str">
        <v/>
      </c>
      <c r="D1198" s="66">
        <v>368004096.15995479</v>
      </c>
      <c r="E1198" s="65">
        <v>0</v>
      </c>
    </row>
    <row r="1199" spans="2:5" x14ac:dyDescent="0.25">
      <c r="B1199">
        <v>1197</v>
      </c>
      <c r="C1199" s="66" t="str">
        <v/>
      </c>
      <c r="D1199" s="66">
        <v>277213264.60221261</v>
      </c>
      <c r="E1199" s="65">
        <v>0</v>
      </c>
    </row>
    <row r="1200" spans="2:5" x14ac:dyDescent="0.25">
      <c r="B1200">
        <v>1198</v>
      </c>
      <c r="C1200" s="66" t="str">
        <v/>
      </c>
      <c r="D1200" s="66">
        <v>86688297.386327982</v>
      </c>
      <c r="E1200" s="65">
        <v>0</v>
      </c>
    </row>
    <row r="1201" spans="2:5" x14ac:dyDescent="0.25">
      <c r="B1201">
        <v>1199</v>
      </c>
      <c r="C1201" s="66" t="str">
        <v/>
      </c>
      <c r="D1201" s="66">
        <v>401308921.17982101</v>
      </c>
      <c r="E1201" s="65">
        <v>0</v>
      </c>
    </row>
    <row r="1202" spans="2:5" x14ac:dyDescent="0.25">
      <c r="B1202">
        <v>1200</v>
      </c>
      <c r="C1202" s="66" t="str">
        <v/>
      </c>
      <c r="D1202" s="66">
        <v>89980946.761197269</v>
      </c>
      <c r="E1202" s="65">
        <v>0</v>
      </c>
    </row>
    <row r="1203" spans="2:5" x14ac:dyDescent="0.25">
      <c r="B1203">
        <v>1201</v>
      </c>
      <c r="C1203" s="66" t="str">
        <v/>
      </c>
      <c r="D1203" s="66">
        <v>211738430.83209723</v>
      </c>
      <c r="E1203" s="65">
        <v>0.45987208485603337</v>
      </c>
    </row>
    <row r="1204" spans="2:5" x14ac:dyDescent="0.25">
      <c r="B1204">
        <v>1202</v>
      </c>
      <c r="C1204" s="66" t="str">
        <v/>
      </c>
      <c r="D1204" s="66">
        <v>279757125.58177274</v>
      </c>
      <c r="E1204" s="65">
        <v>0</v>
      </c>
    </row>
    <row r="1205" spans="2:5" x14ac:dyDescent="0.25">
      <c r="B1205">
        <v>1203</v>
      </c>
      <c r="C1205" s="66" t="str">
        <v/>
      </c>
      <c r="D1205" s="66">
        <v>77352106.854208007</v>
      </c>
      <c r="E1205" s="65">
        <v>0</v>
      </c>
    </row>
    <row r="1206" spans="2:5" x14ac:dyDescent="0.25">
      <c r="B1206">
        <v>1204</v>
      </c>
      <c r="C1206" s="66" t="str">
        <v/>
      </c>
      <c r="D1206" s="66">
        <v>75612723.992677033</v>
      </c>
      <c r="E1206" s="65">
        <v>0</v>
      </c>
    </row>
    <row r="1207" spans="2:5" x14ac:dyDescent="0.25">
      <c r="B1207">
        <v>1205</v>
      </c>
      <c r="C1207" s="66" t="str">
        <v/>
      </c>
      <c r="D1207" s="66">
        <v>83886103.731910482</v>
      </c>
      <c r="E1207" s="65">
        <v>0</v>
      </c>
    </row>
    <row r="1208" spans="2:5" x14ac:dyDescent="0.25">
      <c r="B1208">
        <v>1206</v>
      </c>
      <c r="C1208" s="66" t="str">
        <v/>
      </c>
      <c r="D1208" s="66">
        <v>75058546.182236537</v>
      </c>
      <c r="E1208" s="65">
        <v>0</v>
      </c>
    </row>
    <row r="1209" spans="2:5" x14ac:dyDescent="0.25">
      <c r="B1209">
        <v>1207</v>
      </c>
      <c r="C1209" s="66" t="str">
        <v/>
      </c>
      <c r="D1209" s="66">
        <v>112746123.15137196</v>
      </c>
      <c r="E1209" s="65">
        <v>0.22322588562965395</v>
      </c>
    </row>
    <row r="1210" spans="2:5" x14ac:dyDescent="0.25">
      <c r="B1210">
        <v>1208</v>
      </c>
      <c r="C1210" s="66" t="str">
        <v/>
      </c>
      <c r="D1210" s="66">
        <v>126258651.43694189</v>
      </c>
      <c r="E1210" s="65">
        <v>0</v>
      </c>
    </row>
    <row r="1211" spans="2:5" x14ac:dyDescent="0.25">
      <c r="B1211">
        <v>1209</v>
      </c>
      <c r="C1211" s="66" t="str">
        <v/>
      </c>
      <c r="D1211" s="66">
        <v>1331857143.3223453</v>
      </c>
      <c r="E1211" s="65">
        <v>0</v>
      </c>
    </row>
    <row r="1212" spans="2:5" x14ac:dyDescent="0.25">
      <c r="B1212">
        <v>1210</v>
      </c>
      <c r="C1212" s="66" t="str">
        <v/>
      </c>
      <c r="D1212" s="66">
        <v>78767053.668103352</v>
      </c>
      <c r="E1212" s="65">
        <v>0</v>
      </c>
    </row>
    <row r="1213" spans="2:5" x14ac:dyDescent="0.25">
      <c r="B1213">
        <v>1211</v>
      </c>
      <c r="C1213" s="66" t="str">
        <v/>
      </c>
      <c r="D1213" s="66">
        <v>125421984.28656919</v>
      </c>
      <c r="E1213" s="65">
        <v>0</v>
      </c>
    </row>
    <row r="1214" spans="2:5" x14ac:dyDescent="0.25">
      <c r="B1214">
        <v>1212</v>
      </c>
      <c r="C1214" s="66" t="str">
        <v/>
      </c>
      <c r="D1214" s="66">
        <v>94737457.432828754</v>
      </c>
      <c r="E1214" s="65">
        <v>0</v>
      </c>
    </row>
    <row r="1215" spans="2:5" x14ac:dyDescent="0.25">
      <c r="B1215">
        <v>1213</v>
      </c>
      <c r="C1215" s="66" t="str">
        <v/>
      </c>
      <c r="D1215" s="66">
        <v>182356313.16451454</v>
      </c>
      <c r="E1215" s="65">
        <v>0</v>
      </c>
    </row>
    <row r="1216" spans="2:5" x14ac:dyDescent="0.25">
      <c r="B1216">
        <v>1214</v>
      </c>
      <c r="C1216" s="66" t="str">
        <v/>
      </c>
      <c r="D1216" s="66">
        <v>88911849.411350027</v>
      </c>
      <c r="E1216" s="65">
        <v>0.23454599976539611</v>
      </c>
    </row>
    <row r="1217" spans="2:5" x14ac:dyDescent="0.25">
      <c r="B1217">
        <v>1215</v>
      </c>
      <c r="C1217" s="66" t="str">
        <v/>
      </c>
      <c r="D1217" s="66">
        <v>178677089.6284087</v>
      </c>
      <c r="E1217" s="65">
        <v>0</v>
      </c>
    </row>
    <row r="1218" spans="2:5" x14ac:dyDescent="0.25">
      <c r="B1218">
        <v>1216</v>
      </c>
      <c r="C1218" s="66" t="str">
        <v/>
      </c>
      <c r="D1218" s="66">
        <v>87676417.632544652</v>
      </c>
      <c r="E1218" s="65">
        <v>0.3364326179027558</v>
      </c>
    </row>
    <row r="1219" spans="2:5" x14ac:dyDescent="0.25">
      <c r="B1219">
        <v>1217</v>
      </c>
      <c r="C1219" s="66" t="str">
        <v/>
      </c>
      <c r="D1219" s="66">
        <v>140134726.84334436</v>
      </c>
      <c r="E1219" s="65">
        <v>0</v>
      </c>
    </row>
    <row r="1220" spans="2:5" x14ac:dyDescent="0.25">
      <c r="B1220">
        <v>1218</v>
      </c>
      <c r="C1220" s="66" t="str">
        <v/>
      </c>
      <c r="D1220" s="66">
        <v>203220121.54587483</v>
      </c>
      <c r="E1220" s="65">
        <v>0</v>
      </c>
    </row>
    <row r="1221" spans="2:5" x14ac:dyDescent="0.25">
      <c r="B1221">
        <v>1219</v>
      </c>
      <c r="C1221" s="66" t="str">
        <v/>
      </c>
      <c r="D1221" s="66">
        <v>97271202.861852854</v>
      </c>
      <c r="E1221" s="65">
        <v>0</v>
      </c>
    </row>
    <row r="1222" spans="2:5" x14ac:dyDescent="0.25">
      <c r="B1222">
        <v>1220</v>
      </c>
      <c r="C1222" s="66" t="str">
        <v/>
      </c>
      <c r="D1222" s="66">
        <v>485568272.17690581</v>
      </c>
      <c r="E1222" s="65">
        <v>0</v>
      </c>
    </row>
    <row r="1223" spans="2:5" x14ac:dyDescent="0.25">
      <c r="B1223">
        <v>1221</v>
      </c>
      <c r="C1223" s="66" t="str">
        <v/>
      </c>
      <c r="D1223" s="66">
        <v>221845534.80050093</v>
      </c>
      <c r="E1223" s="65">
        <v>0</v>
      </c>
    </row>
    <row r="1224" spans="2:5" x14ac:dyDescent="0.25">
      <c r="B1224">
        <v>1222</v>
      </c>
      <c r="C1224" s="66" t="str">
        <v/>
      </c>
      <c r="D1224" s="66">
        <v>95235423.345459044</v>
      </c>
      <c r="E1224" s="65">
        <v>0</v>
      </c>
    </row>
    <row r="1225" spans="2:5" x14ac:dyDescent="0.25">
      <c r="B1225">
        <v>1223</v>
      </c>
      <c r="C1225" s="66" t="str">
        <v/>
      </c>
      <c r="D1225" s="66">
        <v>152067499.48445827</v>
      </c>
      <c r="E1225" s="65">
        <v>0</v>
      </c>
    </row>
    <row r="1226" spans="2:5" x14ac:dyDescent="0.25">
      <c r="B1226">
        <v>1224</v>
      </c>
      <c r="C1226" s="66" t="str">
        <v/>
      </c>
      <c r="D1226" s="66">
        <v>84890029.319256246</v>
      </c>
      <c r="E1226" s="65">
        <v>0</v>
      </c>
    </row>
    <row r="1227" spans="2:5" x14ac:dyDescent="0.25">
      <c r="B1227">
        <v>1225</v>
      </c>
      <c r="C1227" s="66" t="str">
        <v/>
      </c>
      <c r="D1227" s="66">
        <v>95369953.556496829</v>
      </c>
      <c r="E1227" s="65">
        <v>0</v>
      </c>
    </row>
    <row r="1228" spans="2:5" x14ac:dyDescent="0.25">
      <c r="B1228">
        <v>1226</v>
      </c>
      <c r="C1228" s="66" t="str">
        <v/>
      </c>
      <c r="D1228" s="66">
        <v>915333041.88964069</v>
      </c>
      <c r="E1228" s="65">
        <v>0</v>
      </c>
    </row>
    <row r="1229" spans="2:5" x14ac:dyDescent="0.25">
      <c r="B1229">
        <v>1227</v>
      </c>
      <c r="C1229" s="66" t="str">
        <v/>
      </c>
      <c r="D1229" s="66">
        <v>105965036.86801298</v>
      </c>
      <c r="E1229" s="65">
        <v>0</v>
      </c>
    </row>
    <row r="1230" spans="2:5" x14ac:dyDescent="0.25">
      <c r="B1230">
        <v>1228</v>
      </c>
      <c r="C1230" s="66" t="str">
        <v/>
      </c>
      <c r="D1230" s="66">
        <v>605385708.02278149</v>
      </c>
      <c r="E1230" s="65">
        <v>0</v>
      </c>
    </row>
    <row r="1231" spans="2:5" x14ac:dyDescent="0.25">
      <c r="B1231">
        <v>1229</v>
      </c>
      <c r="C1231" s="66" t="str">
        <v/>
      </c>
      <c r="D1231" s="66">
        <v>111601061.22180708</v>
      </c>
      <c r="E1231" s="65">
        <v>0</v>
      </c>
    </row>
    <row r="1232" spans="2:5" x14ac:dyDescent="0.25">
      <c r="B1232">
        <v>1230</v>
      </c>
      <c r="C1232" s="66" t="str">
        <v/>
      </c>
      <c r="D1232" s="66">
        <v>99655232.554682076</v>
      </c>
      <c r="E1232" s="65">
        <v>0.27565205693244943</v>
      </c>
    </row>
    <row r="1233" spans="2:5" x14ac:dyDescent="0.25">
      <c r="B1233">
        <v>1231</v>
      </c>
      <c r="C1233" s="66" t="str">
        <v/>
      </c>
      <c r="D1233" s="66">
        <v>98520733.713120058</v>
      </c>
      <c r="E1233" s="65">
        <v>0</v>
      </c>
    </row>
    <row r="1234" spans="2:5" x14ac:dyDescent="0.25">
      <c r="B1234">
        <v>1232</v>
      </c>
      <c r="C1234" s="66" t="str">
        <v/>
      </c>
      <c r="D1234" s="66">
        <v>119787046.53920768</v>
      </c>
      <c r="E1234" s="65">
        <v>0</v>
      </c>
    </row>
    <row r="1235" spans="2:5" x14ac:dyDescent="0.25">
      <c r="B1235">
        <v>1233</v>
      </c>
      <c r="C1235" s="66" t="str">
        <v/>
      </c>
      <c r="D1235" s="66">
        <v>81480117.319250971</v>
      </c>
      <c r="E1235" s="65">
        <v>0</v>
      </c>
    </row>
    <row r="1236" spans="2:5" x14ac:dyDescent="0.25">
      <c r="B1236">
        <v>1234</v>
      </c>
      <c r="C1236" s="66" t="str">
        <v/>
      </c>
      <c r="D1236" s="66">
        <v>75916368.375818491</v>
      </c>
      <c r="E1236" s="65">
        <v>0</v>
      </c>
    </row>
    <row r="1237" spans="2:5" x14ac:dyDescent="0.25">
      <c r="B1237">
        <v>1235</v>
      </c>
      <c r="C1237" s="66" t="str">
        <v/>
      </c>
      <c r="D1237" s="66">
        <v>80965360.188929662</v>
      </c>
      <c r="E1237" s="65">
        <v>0</v>
      </c>
    </row>
    <row r="1238" spans="2:5" x14ac:dyDescent="0.25">
      <c r="B1238">
        <v>1236</v>
      </c>
      <c r="C1238" s="66" t="str">
        <v/>
      </c>
      <c r="D1238" s="66">
        <v>110719769.22432859</v>
      </c>
      <c r="E1238" s="65">
        <v>0</v>
      </c>
    </row>
    <row r="1239" spans="2:5" x14ac:dyDescent="0.25">
      <c r="B1239">
        <v>1237</v>
      </c>
      <c r="C1239" s="66" t="str">
        <v/>
      </c>
      <c r="D1239" s="66">
        <v>283433795.98986375</v>
      </c>
      <c r="E1239" s="65">
        <v>0.4994507968425751</v>
      </c>
    </row>
    <row r="1240" spans="2:5" x14ac:dyDescent="0.25">
      <c r="B1240">
        <v>1238</v>
      </c>
      <c r="C1240" s="66" t="str">
        <v/>
      </c>
      <c r="D1240" s="66">
        <v>117641908.80810313</v>
      </c>
      <c r="E1240" s="65">
        <v>0.28089674115180974</v>
      </c>
    </row>
    <row r="1241" spans="2:5" x14ac:dyDescent="0.25">
      <c r="B1241">
        <v>1239</v>
      </c>
      <c r="C1241" s="66" t="str">
        <v/>
      </c>
      <c r="D1241" s="66">
        <v>173076882.99575758</v>
      </c>
      <c r="E1241" s="65">
        <v>0</v>
      </c>
    </row>
    <row r="1242" spans="2:5" x14ac:dyDescent="0.25">
      <c r="B1242">
        <v>1240</v>
      </c>
      <c r="C1242" s="66" t="str">
        <v/>
      </c>
      <c r="D1242" s="66">
        <v>283057873.16233647</v>
      </c>
      <c r="E1242" s="65">
        <v>0</v>
      </c>
    </row>
    <row r="1243" spans="2:5" x14ac:dyDescent="0.25">
      <c r="B1243">
        <v>1241</v>
      </c>
      <c r="C1243" s="66" t="str">
        <v/>
      </c>
      <c r="D1243" s="66">
        <v>898960828.68804169</v>
      </c>
      <c r="E1243" s="65">
        <v>0</v>
      </c>
    </row>
    <row r="1244" spans="2:5" x14ac:dyDescent="0.25">
      <c r="B1244">
        <v>1242</v>
      </c>
      <c r="C1244" s="66" t="str">
        <v/>
      </c>
      <c r="D1244" s="66">
        <v>95921164.690504402</v>
      </c>
      <c r="E1244" s="65">
        <v>0</v>
      </c>
    </row>
    <row r="1245" spans="2:5" x14ac:dyDescent="0.25">
      <c r="B1245">
        <v>1243</v>
      </c>
      <c r="C1245" s="66" t="str">
        <v/>
      </c>
      <c r="D1245" s="66">
        <v>87450495.13618049</v>
      </c>
      <c r="E1245" s="65">
        <v>0.2437613904476166</v>
      </c>
    </row>
    <row r="1246" spans="2:5" x14ac:dyDescent="0.25">
      <c r="B1246">
        <v>1244</v>
      </c>
      <c r="C1246" s="66" t="str">
        <v/>
      </c>
      <c r="D1246" s="66">
        <v>91316693.092938304</v>
      </c>
      <c r="E1246" s="65">
        <v>0.19558390974998471</v>
      </c>
    </row>
    <row r="1247" spans="2:5" x14ac:dyDescent="0.25">
      <c r="B1247">
        <v>1245</v>
      </c>
      <c r="C1247" s="66" t="str">
        <v/>
      </c>
      <c r="D1247" s="66">
        <v>78522400.144855827</v>
      </c>
      <c r="E1247" s="65">
        <v>0.22928598523139959</v>
      </c>
    </row>
    <row r="1248" spans="2:5" x14ac:dyDescent="0.25">
      <c r="B1248">
        <v>1246</v>
      </c>
      <c r="C1248" s="66" t="str">
        <v/>
      </c>
      <c r="D1248" s="66">
        <v>289674357.98025662</v>
      </c>
      <c r="E1248" s="65">
        <v>0.39645771384239192</v>
      </c>
    </row>
    <row r="1249" spans="2:5" x14ac:dyDescent="0.25">
      <c r="B1249">
        <v>1247</v>
      </c>
      <c r="C1249" s="66" t="str">
        <v/>
      </c>
      <c r="D1249" s="66">
        <v>84721058.806030646</v>
      </c>
      <c r="E1249" s="65">
        <v>0.24298647046089178</v>
      </c>
    </row>
    <row r="1250" spans="2:5" x14ac:dyDescent="0.25">
      <c r="B1250">
        <v>1248</v>
      </c>
      <c r="C1250" s="66" t="str">
        <v/>
      </c>
      <c r="D1250" s="66">
        <v>91081637.698606834</v>
      </c>
      <c r="E1250" s="65">
        <v>0.37267845273017874</v>
      </c>
    </row>
    <row r="1251" spans="2:5" x14ac:dyDescent="0.25">
      <c r="B1251">
        <v>1249</v>
      </c>
      <c r="C1251" s="66" t="str">
        <v/>
      </c>
      <c r="D1251" s="66">
        <v>679985278.9727689</v>
      </c>
      <c r="E1251" s="65">
        <v>0</v>
      </c>
    </row>
    <row r="1252" spans="2:5" x14ac:dyDescent="0.25">
      <c r="B1252">
        <v>1250</v>
      </c>
      <c r="C1252" s="66" t="str">
        <v/>
      </c>
      <c r="D1252" s="66">
        <v>78673846.65662396</v>
      </c>
      <c r="E1252" s="65">
        <v>0.15247018933296203</v>
      </c>
    </row>
    <row r="1253" spans="2:5" x14ac:dyDescent="0.25">
      <c r="B1253">
        <v>1251</v>
      </c>
      <c r="C1253" s="66" t="str">
        <v/>
      </c>
      <c r="D1253" s="66">
        <v>328345719.17763358</v>
      </c>
      <c r="E1253" s="65">
        <v>0.56686848998069783</v>
      </c>
    </row>
    <row r="1254" spans="2:5" x14ac:dyDescent="0.25">
      <c r="B1254">
        <v>1252</v>
      </c>
      <c r="C1254" s="66" t="str">
        <v/>
      </c>
      <c r="D1254" s="66">
        <v>1706007822.9134467</v>
      </c>
      <c r="E1254" s="65">
        <v>0</v>
      </c>
    </row>
    <row r="1255" spans="2:5" x14ac:dyDescent="0.25">
      <c r="B1255">
        <v>1253</v>
      </c>
      <c r="C1255" s="66" t="str">
        <v/>
      </c>
      <c r="D1255" s="66">
        <v>801313317.57922578</v>
      </c>
      <c r="E1255" s="65">
        <v>0</v>
      </c>
    </row>
    <row r="1256" spans="2:5" x14ac:dyDescent="0.25">
      <c r="B1256">
        <v>1254</v>
      </c>
      <c r="C1256" s="66" t="str">
        <v/>
      </c>
      <c r="D1256" s="66">
        <v>990960362.17532837</v>
      </c>
      <c r="E1256" s="65">
        <v>0.80297838449478154</v>
      </c>
    </row>
    <row r="1257" spans="2:5" x14ac:dyDescent="0.25">
      <c r="B1257">
        <v>1255</v>
      </c>
      <c r="C1257" s="66" t="str">
        <v/>
      </c>
      <c r="D1257" s="66">
        <v>235798034.73547819</v>
      </c>
      <c r="E1257" s="65">
        <v>0.52380046248435985</v>
      </c>
    </row>
    <row r="1258" spans="2:5" x14ac:dyDescent="0.25">
      <c r="B1258">
        <v>1256</v>
      </c>
      <c r="C1258" s="66" t="str">
        <v/>
      </c>
      <c r="D1258" s="66">
        <v>91923356.358975828</v>
      </c>
      <c r="E1258" s="65">
        <v>0</v>
      </c>
    </row>
    <row r="1259" spans="2:5" x14ac:dyDescent="0.25">
      <c r="B1259">
        <v>1257</v>
      </c>
      <c r="C1259" s="66" t="str">
        <v/>
      </c>
      <c r="D1259" s="66">
        <v>501764812.06254148</v>
      </c>
      <c r="E1259" s="65">
        <v>0.45845146775245671</v>
      </c>
    </row>
    <row r="1260" spans="2:5" x14ac:dyDescent="0.25">
      <c r="B1260">
        <v>1258</v>
      </c>
      <c r="C1260" s="66" t="str">
        <v/>
      </c>
      <c r="D1260" s="66">
        <v>115345671.35946621</v>
      </c>
      <c r="E1260" s="65">
        <v>0</v>
      </c>
    </row>
    <row r="1261" spans="2:5" x14ac:dyDescent="0.25">
      <c r="B1261">
        <v>1259</v>
      </c>
      <c r="C1261" s="66" t="str">
        <v/>
      </c>
      <c r="D1261" s="66">
        <v>108388479.93142629</v>
      </c>
      <c r="E1261" s="65">
        <v>0.3768876254558563</v>
      </c>
    </row>
    <row r="1262" spans="2:5" x14ac:dyDescent="0.25">
      <c r="B1262">
        <v>1260</v>
      </c>
      <c r="C1262" s="66" t="str">
        <v/>
      </c>
      <c r="D1262" s="66">
        <v>113003664.31356032</v>
      </c>
      <c r="E1262" s="65">
        <v>0</v>
      </c>
    </row>
    <row r="1263" spans="2:5" x14ac:dyDescent="0.25">
      <c r="B1263">
        <v>1261</v>
      </c>
      <c r="C1263" s="66" t="str">
        <v/>
      </c>
      <c r="D1263" s="66">
        <v>121172091.73630749</v>
      </c>
      <c r="E1263" s="65">
        <v>0</v>
      </c>
    </row>
    <row r="1264" spans="2:5" x14ac:dyDescent="0.25">
      <c r="B1264">
        <v>1262</v>
      </c>
      <c r="C1264" s="66" t="str">
        <v/>
      </c>
      <c r="D1264" s="66">
        <v>124091256.58512472</v>
      </c>
      <c r="E1264" s="65">
        <v>0</v>
      </c>
    </row>
    <row r="1265" spans="2:5" x14ac:dyDescent="0.25">
      <c r="B1265">
        <v>1263</v>
      </c>
      <c r="C1265" s="66" t="str">
        <v/>
      </c>
      <c r="D1265" s="66">
        <v>275858404.02437806</v>
      </c>
      <c r="E1265" s="65">
        <v>0</v>
      </c>
    </row>
    <row r="1266" spans="2:5" x14ac:dyDescent="0.25">
      <c r="B1266">
        <v>1264</v>
      </c>
      <c r="C1266" s="66" t="str">
        <v/>
      </c>
      <c r="D1266" s="66">
        <v>109493708.6839119</v>
      </c>
      <c r="E1266" s="65">
        <v>0</v>
      </c>
    </row>
    <row r="1267" spans="2:5" x14ac:dyDescent="0.25">
      <c r="B1267">
        <v>1265</v>
      </c>
      <c r="C1267" s="66" t="str">
        <v/>
      </c>
      <c r="D1267" s="66">
        <v>117533587.23337708</v>
      </c>
      <c r="E1267" s="65">
        <v>0</v>
      </c>
    </row>
    <row r="1268" spans="2:5" x14ac:dyDescent="0.25">
      <c r="B1268">
        <v>1266</v>
      </c>
      <c r="C1268" s="66" t="str">
        <v/>
      </c>
      <c r="D1268" s="66">
        <v>84622071.930069894</v>
      </c>
      <c r="E1268" s="65">
        <v>0</v>
      </c>
    </row>
    <row r="1269" spans="2:5" x14ac:dyDescent="0.25">
      <c r="B1269">
        <v>1267</v>
      </c>
      <c r="C1269" s="66" t="str">
        <v/>
      </c>
      <c r="D1269" s="66">
        <v>86740891.56636554</v>
      </c>
      <c r="E1269" s="65">
        <v>0</v>
      </c>
    </row>
    <row r="1270" spans="2:5" x14ac:dyDescent="0.25">
      <c r="B1270">
        <v>1268</v>
      </c>
      <c r="C1270" s="66" t="str">
        <v/>
      </c>
      <c r="D1270" s="66">
        <v>246687334.68981084</v>
      </c>
      <c r="E1270" s="65">
        <v>0</v>
      </c>
    </row>
    <row r="1271" spans="2:5" x14ac:dyDescent="0.25">
      <c r="B1271">
        <v>1269</v>
      </c>
      <c r="C1271" s="66" t="str">
        <v/>
      </c>
      <c r="D1271" s="66">
        <v>94000280.476068795</v>
      </c>
      <c r="E1271" s="65">
        <v>0.25571425557136529</v>
      </c>
    </row>
    <row r="1272" spans="2:5" x14ac:dyDescent="0.25">
      <c r="B1272">
        <v>1270</v>
      </c>
      <c r="C1272" s="66" t="str">
        <v/>
      </c>
      <c r="D1272" s="66">
        <v>901750809.15802944</v>
      </c>
      <c r="E1272" s="65">
        <v>0</v>
      </c>
    </row>
    <row r="1273" spans="2:5" x14ac:dyDescent="0.25">
      <c r="B1273">
        <v>1271</v>
      </c>
      <c r="C1273" s="66" t="str">
        <v/>
      </c>
      <c r="D1273" s="66">
        <v>1267207330.2968886</v>
      </c>
      <c r="E1273" s="65">
        <v>0</v>
      </c>
    </row>
    <row r="1274" spans="2:5" x14ac:dyDescent="0.25">
      <c r="B1274">
        <v>1272</v>
      </c>
      <c r="C1274" s="66" t="str">
        <v/>
      </c>
      <c r="D1274" s="66">
        <v>303412875.25753397</v>
      </c>
      <c r="E1274" s="65">
        <v>0.42795197367668159</v>
      </c>
    </row>
    <row r="1275" spans="2:5" x14ac:dyDescent="0.25">
      <c r="B1275">
        <v>1273</v>
      </c>
      <c r="C1275" s="66" t="str">
        <v/>
      </c>
      <c r="D1275" s="66">
        <v>1096623191.6599097</v>
      </c>
      <c r="E1275" s="65">
        <v>0</v>
      </c>
    </row>
    <row r="1276" spans="2:5" x14ac:dyDescent="0.25">
      <c r="B1276">
        <v>1274</v>
      </c>
      <c r="C1276" s="66" t="str">
        <v/>
      </c>
      <c r="D1276" s="66">
        <v>130251554.73618773</v>
      </c>
      <c r="E1276" s="65">
        <v>0</v>
      </c>
    </row>
    <row r="1277" spans="2:5" x14ac:dyDescent="0.25">
      <c r="B1277">
        <v>1275</v>
      </c>
      <c r="C1277" s="66" t="str">
        <v/>
      </c>
      <c r="D1277" s="66">
        <v>133831079.18629776</v>
      </c>
      <c r="E1277" s="65">
        <v>0</v>
      </c>
    </row>
    <row r="1278" spans="2:5" x14ac:dyDescent="0.25">
      <c r="B1278">
        <v>1276</v>
      </c>
      <c r="C1278" s="66" t="str">
        <v/>
      </c>
      <c r="D1278" s="66">
        <v>272745412.57497042</v>
      </c>
      <c r="E1278" s="65">
        <v>0</v>
      </c>
    </row>
    <row r="1279" spans="2:5" x14ac:dyDescent="0.25">
      <c r="B1279">
        <v>1277</v>
      </c>
      <c r="C1279" s="66" t="str">
        <v/>
      </c>
      <c r="D1279" s="66">
        <v>383234781.70705372</v>
      </c>
      <c r="E1279" s="65">
        <v>0</v>
      </c>
    </row>
    <row r="1280" spans="2:5" x14ac:dyDescent="0.25">
      <c r="B1280">
        <v>1278</v>
      </c>
      <c r="C1280" s="66" t="str">
        <v/>
      </c>
      <c r="D1280" s="66">
        <v>78529427.691071674</v>
      </c>
      <c r="E1280" s="65">
        <v>0</v>
      </c>
    </row>
    <row r="1281" spans="2:5" x14ac:dyDescent="0.25">
      <c r="B1281">
        <v>1279</v>
      </c>
      <c r="C1281" s="66" t="str">
        <v/>
      </c>
      <c r="D1281" s="66">
        <v>338913816.99587524</v>
      </c>
      <c r="E1281" s="65">
        <v>0.42096428275108344</v>
      </c>
    </row>
    <row r="1282" spans="2:5" x14ac:dyDescent="0.25">
      <c r="B1282">
        <v>1280</v>
      </c>
      <c r="C1282" s="66" t="str">
        <v/>
      </c>
      <c r="D1282" s="66">
        <v>93896237.406834736</v>
      </c>
      <c r="E1282" s="65">
        <v>0.18684956431388852</v>
      </c>
    </row>
    <row r="1283" spans="2:5" x14ac:dyDescent="0.25">
      <c r="B1283">
        <v>1281</v>
      </c>
      <c r="C1283" s="66" t="str">
        <v/>
      </c>
      <c r="D1283" s="66">
        <v>78612538.152244776</v>
      </c>
      <c r="E1283" s="65">
        <v>0.19310720562934877</v>
      </c>
    </row>
    <row r="1284" spans="2:5" x14ac:dyDescent="0.25">
      <c r="B1284">
        <v>1282</v>
      </c>
      <c r="C1284" s="66" t="str">
        <v/>
      </c>
      <c r="D1284" s="66">
        <v>125907007.80587274</v>
      </c>
      <c r="E1284" s="65">
        <v>0.31201390624046332</v>
      </c>
    </row>
    <row r="1285" spans="2:5" x14ac:dyDescent="0.25">
      <c r="B1285">
        <v>1283</v>
      </c>
      <c r="C1285" s="66" t="str">
        <v/>
      </c>
      <c r="D1285" s="66">
        <v>126596244.08089535</v>
      </c>
      <c r="E1285" s="65">
        <v>0</v>
      </c>
    </row>
    <row r="1286" spans="2:5" x14ac:dyDescent="0.25">
      <c r="B1286">
        <v>1284</v>
      </c>
      <c r="C1286" s="66" t="str">
        <v/>
      </c>
      <c r="D1286" s="66">
        <v>106107822.05586788</v>
      </c>
      <c r="E1286" s="65">
        <v>0.3025191247463227</v>
      </c>
    </row>
    <row r="1287" spans="2:5" x14ac:dyDescent="0.25">
      <c r="B1287">
        <v>1285</v>
      </c>
      <c r="C1287" s="66" t="str">
        <v/>
      </c>
      <c r="D1287" s="66">
        <v>116242505.01351149</v>
      </c>
      <c r="E1287" s="65">
        <v>0</v>
      </c>
    </row>
    <row r="1288" spans="2:5" x14ac:dyDescent="0.25">
      <c r="B1288">
        <v>1286</v>
      </c>
      <c r="C1288" s="66" t="str">
        <v/>
      </c>
      <c r="D1288" s="66">
        <v>77990684.794377103</v>
      </c>
      <c r="E1288" s="65">
        <v>0.24570632576942444</v>
      </c>
    </row>
    <row r="1289" spans="2:5" x14ac:dyDescent="0.25">
      <c r="B1289">
        <v>1287</v>
      </c>
      <c r="C1289" s="66" t="str">
        <v/>
      </c>
      <c r="D1289" s="66">
        <v>214244631.36388361</v>
      </c>
      <c r="E1289" s="65">
        <v>0.3906867921352386</v>
      </c>
    </row>
    <row r="1290" spans="2:5" x14ac:dyDescent="0.25">
      <c r="B1290">
        <v>1288</v>
      </c>
      <c r="C1290" s="66" t="str">
        <v/>
      </c>
      <c r="D1290" s="66">
        <v>102855955.25470443</v>
      </c>
      <c r="E1290" s="65">
        <v>0.30266566872596745</v>
      </c>
    </row>
    <row r="1291" spans="2:5" x14ac:dyDescent="0.25">
      <c r="B1291">
        <v>1289</v>
      </c>
      <c r="C1291" s="66" t="str">
        <v/>
      </c>
      <c r="D1291" s="66">
        <v>125697882.13701351</v>
      </c>
      <c r="E1291" s="65">
        <v>0</v>
      </c>
    </row>
    <row r="1292" spans="2:5" x14ac:dyDescent="0.25">
      <c r="B1292">
        <v>1290</v>
      </c>
      <c r="C1292" s="66" t="str">
        <v/>
      </c>
      <c r="D1292" s="66">
        <v>199153646.62661847</v>
      </c>
      <c r="E1292" s="65">
        <v>0</v>
      </c>
    </row>
    <row r="1293" spans="2:5" x14ac:dyDescent="0.25">
      <c r="B1293">
        <v>1291</v>
      </c>
      <c r="C1293" s="66" t="str">
        <v/>
      </c>
      <c r="D1293" s="66">
        <v>285612238.99313289</v>
      </c>
      <c r="E1293" s="65">
        <v>0</v>
      </c>
    </row>
    <row r="1294" spans="2:5" x14ac:dyDescent="0.25">
      <c r="B1294">
        <v>1292</v>
      </c>
      <c r="C1294" s="66" t="str">
        <v/>
      </c>
      <c r="D1294" s="66">
        <v>482356694.87792915</v>
      </c>
      <c r="E1294" s="65">
        <v>0</v>
      </c>
    </row>
    <row r="1295" spans="2:5" x14ac:dyDescent="0.25">
      <c r="B1295">
        <v>1293</v>
      </c>
      <c r="C1295" s="66" t="str">
        <v/>
      </c>
      <c r="D1295" s="66">
        <v>86445478.269510582</v>
      </c>
      <c r="E1295" s="65">
        <v>0</v>
      </c>
    </row>
    <row r="1296" spans="2:5" x14ac:dyDescent="0.25">
      <c r="B1296">
        <v>1294</v>
      </c>
      <c r="C1296" s="66" t="str">
        <v/>
      </c>
      <c r="D1296" s="66">
        <v>1227933066.7262282</v>
      </c>
      <c r="E1296" s="65">
        <v>0</v>
      </c>
    </row>
    <row r="1297" spans="2:5" x14ac:dyDescent="0.25">
      <c r="B1297">
        <v>1295</v>
      </c>
      <c r="C1297" s="66" t="str">
        <v/>
      </c>
      <c r="D1297" s="66">
        <v>129542138.11308075</v>
      </c>
      <c r="E1297" s="65">
        <v>0</v>
      </c>
    </row>
    <row r="1298" spans="2:5" x14ac:dyDescent="0.25">
      <c r="B1298">
        <v>1296</v>
      </c>
      <c r="C1298" s="66" t="str">
        <v/>
      </c>
      <c r="D1298" s="66">
        <v>606511193.66215968</v>
      </c>
      <c r="E1298" s="65">
        <v>0</v>
      </c>
    </row>
    <row r="1299" spans="2:5" x14ac:dyDescent="0.25">
      <c r="B1299">
        <v>1297</v>
      </c>
      <c r="C1299" s="66" t="str">
        <v/>
      </c>
      <c r="D1299" s="66">
        <v>136640450.32665503</v>
      </c>
      <c r="E1299" s="65">
        <v>0.33706728816032405</v>
      </c>
    </row>
    <row r="1300" spans="2:5" x14ac:dyDescent="0.25">
      <c r="B1300">
        <v>1298</v>
      </c>
      <c r="C1300" s="66" t="str">
        <v/>
      </c>
      <c r="D1300" s="66">
        <v>76182029.966885194</v>
      </c>
      <c r="E1300" s="65">
        <v>0</v>
      </c>
    </row>
    <row r="1301" spans="2:5" x14ac:dyDescent="0.25">
      <c r="B1301">
        <v>1299</v>
      </c>
      <c r="C1301" s="66" t="str">
        <v/>
      </c>
      <c r="D1301" s="66">
        <v>85006531.707018867</v>
      </c>
      <c r="E1301" s="65">
        <v>0</v>
      </c>
    </row>
    <row r="1302" spans="2:5" x14ac:dyDescent="0.25">
      <c r="B1302">
        <v>1300</v>
      </c>
      <c r="C1302" s="66" t="str">
        <v/>
      </c>
      <c r="D1302" s="66">
        <v>195496743.98259205</v>
      </c>
      <c r="E1302" s="65">
        <v>0</v>
      </c>
    </row>
    <row r="1303" spans="2:5" x14ac:dyDescent="0.25">
      <c r="B1303">
        <v>1301</v>
      </c>
      <c r="C1303" s="66" t="str">
        <v/>
      </c>
      <c r="D1303" s="66">
        <v>99416451.895687684</v>
      </c>
      <c r="E1303" s="65">
        <v>0.21656286120414731</v>
      </c>
    </row>
    <row r="1304" spans="2:5" x14ac:dyDescent="0.25">
      <c r="B1304">
        <v>1302</v>
      </c>
      <c r="C1304" s="66" t="str">
        <v/>
      </c>
      <c r="D1304" s="66">
        <v>95599580.323351249</v>
      </c>
      <c r="E1304" s="65">
        <v>0.25801731944084161</v>
      </c>
    </row>
    <row r="1305" spans="2:5" x14ac:dyDescent="0.25">
      <c r="B1305">
        <v>1303</v>
      </c>
      <c r="C1305" s="66" t="str">
        <v/>
      </c>
      <c r="D1305" s="66">
        <v>347304496.22670072</v>
      </c>
      <c r="E1305" s="65">
        <v>0.41893717646598827</v>
      </c>
    </row>
    <row r="1306" spans="2:5" x14ac:dyDescent="0.25">
      <c r="B1306">
        <v>1304</v>
      </c>
      <c r="C1306" s="66" t="str">
        <v/>
      </c>
      <c r="D1306" s="66">
        <v>142865276.04401737</v>
      </c>
      <c r="E1306" s="65">
        <v>0</v>
      </c>
    </row>
    <row r="1307" spans="2:5" x14ac:dyDescent="0.25">
      <c r="B1307">
        <v>1305</v>
      </c>
      <c r="C1307" s="66" t="str">
        <v/>
      </c>
      <c r="D1307" s="66">
        <v>94177518.728620753</v>
      </c>
      <c r="E1307" s="65">
        <v>0</v>
      </c>
    </row>
    <row r="1308" spans="2:5" x14ac:dyDescent="0.25">
      <c r="B1308">
        <v>1306</v>
      </c>
      <c r="C1308" s="66" t="str">
        <v/>
      </c>
      <c r="D1308" s="66">
        <v>977259128.44591606</v>
      </c>
      <c r="E1308" s="65">
        <v>0</v>
      </c>
    </row>
    <row r="1309" spans="2:5" x14ac:dyDescent="0.25">
      <c r="B1309">
        <v>1307</v>
      </c>
      <c r="C1309" s="66" t="str">
        <v/>
      </c>
      <c r="D1309" s="66">
        <v>279856496.25535494</v>
      </c>
      <c r="E1309" s="65">
        <v>0.52762810587882991</v>
      </c>
    </row>
    <row r="1310" spans="2:5" x14ac:dyDescent="0.25">
      <c r="B1310">
        <v>1308</v>
      </c>
      <c r="C1310" s="66" t="str">
        <v/>
      </c>
      <c r="D1310" s="66">
        <v>107480262.86191796</v>
      </c>
      <c r="E1310" s="65">
        <v>0</v>
      </c>
    </row>
    <row r="1311" spans="2:5" x14ac:dyDescent="0.25">
      <c r="B1311">
        <v>1309</v>
      </c>
      <c r="C1311" s="66" t="str">
        <v/>
      </c>
      <c r="D1311" s="66">
        <v>161490088.7583144</v>
      </c>
      <c r="E1311" s="65">
        <v>0.27269480824470527</v>
      </c>
    </row>
    <row r="1312" spans="2:5" x14ac:dyDescent="0.25">
      <c r="B1312">
        <v>1310</v>
      </c>
      <c r="C1312" s="66" t="str">
        <v/>
      </c>
      <c r="D1312" s="66">
        <v>357577829.02987123</v>
      </c>
      <c r="E1312" s="65">
        <v>0</v>
      </c>
    </row>
    <row r="1313" spans="2:5" x14ac:dyDescent="0.25">
      <c r="B1313">
        <v>1311</v>
      </c>
      <c r="C1313" s="66" t="str">
        <v/>
      </c>
      <c r="D1313" s="66">
        <v>1057546530.5298586</v>
      </c>
      <c r="E1313" s="65">
        <v>0</v>
      </c>
    </row>
    <row r="1314" spans="2:5" x14ac:dyDescent="0.25">
      <c r="B1314">
        <v>1312</v>
      </c>
      <c r="C1314" s="66" t="str">
        <v/>
      </c>
      <c r="D1314" s="66">
        <v>8695919972.1966476</v>
      </c>
      <c r="E1314" s="65">
        <v>1.6759050011634831</v>
      </c>
    </row>
    <row r="1315" spans="2:5" x14ac:dyDescent="0.25">
      <c r="B1315">
        <v>1313</v>
      </c>
      <c r="C1315" s="66" t="str">
        <v/>
      </c>
      <c r="D1315" s="66">
        <v>85848941.529468179</v>
      </c>
      <c r="E1315" s="65">
        <v>0</v>
      </c>
    </row>
    <row r="1316" spans="2:5" x14ac:dyDescent="0.25">
      <c r="B1316">
        <v>1314</v>
      </c>
      <c r="C1316" s="66" t="str">
        <v/>
      </c>
      <c r="D1316" s="66">
        <v>1687190172.0586238</v>
      </c>
      <c r="E1316" s="65">
        <v>0.91051775217056274</v>
      </c>
    </row>
    <row r="1317" spans="2:5" x14ac:dyDescent="0.25">
      <c r="B1317">
        <v>1315</v>
      </c>
      <c r="C1317" s="66" t="str">
        <v/>
      </c>
      <c r="D1317" s="66">
        <v>104106950.67936969</v>
      </c>
      <c r="E1317" s="65">
        <v>0</v>
      </c>
    </row>
    <row r="1318" spans="2:5" x14ac:dyDescent="0.25">
      <c r="B1318">
        <v>1316</v>
      </c>
      <c r="C1318" s="66" t="str">
        <v/>
      </c>
      <c r="D1318" s="66">
        <v>158529733.62880257</v>
      </c>
      <c r="E1318" s="65">
        <v>0</v>
      </c>
    </row>
    <row r="1319" spans="2:5" x14ac:dyDescent="0.25">
      <c r="B1319">
        <v>1317</v>
      </c>
      <c r="C1319" s="66" t="str">
        <v/>
      </c>
      <c r="D1319" s="66">
        <v>78348124.434890836</v>
      </c>
      <c r="E1319" s="65">
        <v>0.25345972180366516</v>
      </c>
    </row>
    <row r="1320" spans="2:5" x14ac:dyDescent="0.25">
      <c r="B1320">
        <v>1318</v>
      </c>
      <c r="C1320" s="66" t="str">
        <v/>
      </c>
      <c r="D1320" s="66">
        <v>120445007.02189976</v>
      </c>
      <c r="E1320" s="65">
        <v>0</v>
      </c>
    </row>
    <row r="1321" spans="2:5" x14ac:dyDescent="0.25">
      <c r="B1321">
        <v>1319</v>
      </c>
      <c r="C1321" s="66" t="str">
        <v/>
      </c>
      <c r="D1321" s="66">
        <v>85014582.766317531</v>
      </c>
      <c r="E1321" s="65">
        <v>0</v>
      </c>
    </row>
    <row r="1322" spans="2:5" x14ac:dyDescent="0.25">
      <c r="B1322">
        <v>1320</v>
      </c>
      <c r="C1322" s="66" t="str">
        <v/>
      </c>
      <c r="D1322" s="66">
        <v>108860098.2383665</v>
      </c>
      <c r="E1322" s="65">
        <v>0</v>
      </c>
    </row>
    <row r="1323" spans="2:5" x14ac:dyDescent="0.25">
      <c r="B1323">
        <v>1321</v>
      </c>
      <c r="C1323" s="66" t="str">
        <v/>
      </c>
      <c r="D1323" s="66">
        <v>132572436.60349651</v>
      </c>
      <c r="E1323" s="65">
        <v>0</v>
      </c>
    </row>
    <row r="1324" spans="2:5" x14ac:dyDescent="0.25">
      <c r="B1324">
        <v>1322</v>
      </c>
      <c r="C1324" s="66" t="str">
        <v/>
      </c>
      <c r="D1324" s="66">
        <v>136146547.00952628</v>
      </c>
      <c r="E1324" s="65">
        <v>0</v>
      </c>
    </row>
    <row r="1325" spans="2:5" x14ac:dyDescent="0.25">
      <c r="B1325">
        <v>1323</v>
      </c>
      <c r="C1325" s="66" t="str">
        <v/>
      </c>
      <c r="D1325" s="66">
        <v>195461222.40108904</v>
      </c>
      <c r="E1325" s="65">
        <v>0</v>
      </c>
    </row>
    <row r="1326" spans="2:5" x14ac:dyDescent="0.25">
      <c r="B1326">
        <v>1324</v>
      </c>
      <c r="C1326" s="66" t="str">
        <v/>
      </c>
      <c r="D1326" s="66">
        <v>97132121.414346755</v>
      </c>
      <c r="E1326" s="65">
        <v>0</v>
      </c>
    </row>
    <row r="1327" spans="2:5" x14ac:dyDescent="0.25">
      <c r="B1327">
        <v>1325</v>
      </c>
      <c r="C1327" s="66" t="str">
        <v/>
      </c>
      <c r="D1327" s="66">
        <v>99388215.9954267</v>
      </c>
      <c r="E1327" s="65">
        <v>0</v>
      </c>
    </row>
    <row r="1328" spans="2:5" x14ac:dyDescent="0.25">
      <c r="B1328">
        <v>1326</v>
      </c>
      <c r="C1328" s="66" t="str">
        <v/>
      </c>
      <c r="D1328" s="66">
        <v>187510081.4321045</v>
      </c>
      <c r="E1328" s="65">
        <v>0</v>
      </c>
    </row>
    <row r="1329" spans="2:5" x14ac:dyDescent="0.25">
      <c r="B1329">
        <v>1327</v>
      </c>
      <c r="C1329" s="66" t="str">
        <v/>
      </c>
      <c r="D1329" s="66">
        <v>229698164.36692926</v>
      </c>
      <c r="E1329" s="65">
        <v>0</v>
      </c>
    </row>
    <row r="1330" spans="2:5" x14ac:dyDescent="0.25">
      <c r="B1330">
        <v>1328</v>
      </c>
      <c r="C1330" s="66" t="str">
        <v/>
      </c>
      <c r="D1330" s="66">
        <v>95165936.242206663</v>
      </c>
      <c r="E1330" s="65">
        <v>0</v>
      </c>
    </row>
    <row r="1331" spans="2:5" x14ac:dyDescent="0.25">
      <c r="B1331">
        <v>1329</v>
      </c>
      <c r="C1331" s="66" t="str">
        <v/>
      </c>
      <c r="D1331" s="66">
        <v>302125735.7107718</v>
      </c>
      <c r="E1331" s="65">
        <v>0.49916293025016778</v>
      </c>
    </row>
    <row r="1332" spans="2:5" x14ac:dyDescent="0.25">
      <c r="B1332">
        <v>1330</v>
      </c>
      <c r="C1332" s="66" t="str">
        <v/>
      </c>
      <c r="D1332" s="66">
        <v>295680007.06061435</v>
      </c>
      <c r="E1332" s="65">
        <v>0</v>
      </c>
    </row>
    <row r="1333" spans="2:5" x14ac:dyDescent="0.25">
      <c r="B1333">
        <v>1331</v>
      </c>
      <c r="C1333" s="66" t="str">
        <v/>
      </c>
      <c r="D1333" s="66">
        <v>130444897.57321197</v>
      </c>
      <c r="E1333" s="65">
        <v>0</v>
      </c>
    </row>
    <row r="1334" spans="2:5" x14ac:dyDescent="0.25">
      <c r="B1334">
        <v>1332</v>
      </c>
      <c r="C1334" s="66" t="str">
        <v/>
      </c>
      <c r="D1334" s="66">
        <v>1014917377.0448859</v>
      </c>
      <c r="E1334" s="65">
        <v>0</v>
      </c>
    </row>
    <row r="1335" spans="2:5" x14ac:dyDescent="0.25">
      <c r="B1335">
        <v>1333</v>
      </c>
      <c r="C1335" s="66" t="str">
        <v/>
      </c>
      <c r="D1335" s="66">
        <v>101770531.49459578</v>
      </c>
      <c r="E1335" s="65">
        <v>0.23656921982765197</v>
      </c>
    </row>
    <row r="1336" spans="2:5" x14ac:dyDescent="0.25">
      <c r="B1336">
        <v>1334</v>
      </c>
      <c r="C1336" s="66" t="str">
        <v/>
      </c>
      <c r="D1336" s="66">
        <v>147873587.92943171</v>
      </c>
      <c r="E1336" s="65">
        <v>0.38617938160896303</v>
      </c>
    </row>
    <row r="1337" spans="2:5" x14ac:dyDescent="0.25">
      <c r="B1337">
        <v>1335</v>
      </c>
      <c r="C1337" s="66" t="str">
        <v/>
      </c>
      <c r="D1337" s="66">
        <v>90469940.603142574</v>
      </c>
      <c r="E1337" s="65">
        <v>0.19226251244544981</v>
      </c>
    </row>
    <row r="1338" spans="2:5" x14ac:dyDescent="0.25">
      <c r="B1338">
        <v>1336</v>
      </c>
      <c r="C1338" s="66" t="str">
        <v/>
      </c>
      <c r="D1338" s="66">
        <v>143085483.53650311</v>
      </c>
      <c r="E1338" s="65">
        <v>0</v>
      </c>
    </row>
    <row r="1339" spans="2:5" x14ac:dyDescent="0.25">
      <c r="B1339">
        <v>1337</v>
      </c>
      <c r="C1339" s="66" t="str">
        <v/>
      </c>
      <c r="D1339" s="66">
        <v>91945792.260611042</v>
      </c>
      <c r="E1339" s="65">
        <v>0</v>
      </c>
    </row>
    <row r="1340" spans="2:5" x14ac:dyDescent="0.25">
      <c r="B1340">
        <v>1338</v>
      </c>
      <c r="C1340" s="66" t="str">
        <v/>
      </c>
      <c r="D1340" s="66">
        <v>214054956.47914851</v>
      </c>
      <c r="E1340" s="65">
        <v>0</v>
      </c>
    </row>
    <row r="1341" spans="2:5" x14ac:dyDescent="0.25">
      <c r="B1341">
        <v>1339</v>
      </c>
      <c r="C1341" s="66" t="str">
        <v/>
      </c>
      <c r="D1341" s="66">
        <v>385600833.99577576</v>
      </c>
      <c r="E1341" s="65">
        <v>0</v>
      </c>
    </row>
    <row r="1342" spans="2:5" x14ac:dyDescent="0.25">
      <c r="B1342">
        <v>1340</v>
      </c>
      <c r="C1342" s="66" t="str">
        <v/>
      </c>
      <c r="D1342" s="66">
        <v>208480799.12688234</v>
      </c>
      <c r="E1342" s="65">
        <v>0</v>
      </c>
    </row>
    <row r="1343" spans="2:5" x14ac:dyDescent="0.25">
      <c r="B1343">
        <v>1341</v>
      </c>
      <c r="C1343" s="66" t="str">
        <v/>
      </c>
      <c r="D1343" s="66">
        <v>82007302.189062431</v>
      </c>
      <c r="E1343" s="65">
        <v>0</v>
      </c>
    </row>
    <row r="1344" spans="2:5" x14ac:dyDescent="0.25">
      <c r="B1344">
        <v>1342</v>
      </c>
      <c r="C1344" s="66" t="str">
        <v/>
      </c>
      <c r="D1344" s="66">
        <v>304288828.63751006</v>
      </c>
      <c r="E1344" s="65">
        <v>0</v>
      </c>
    </row>
    <row r="1345" spans="2:5" x14ac:dyDescent="0.25">
      <c r="B1345">
        <v>1343</v>
      </c>
      <c r="C1345" s="66" t="str">
        <v/>
      </c>
      <c r="D1345" s="66">
        <v>105440113.20969185</v>
      </c>
      <c r="E1345" s="65">
        <v>0</v>
      </c>
    </row>
    <row r="1346" spans="2:5" x14ac:dyDescent="0.25">
      <c r="B1346">
        <v>1344</v>
      </c>
      <c r="C1346" s="66" t="str">
        <v/>
      </c>
      <c r="D1346" s="66">
        <v>135593780.49715266</v>
      </c>
      <c r="E1346" s="65">
        <v>0</v>
      </c>
    </row>
    <row r="1347" spans="2:5" x14ac:dyDescent="0.25">
      <c r="B1347">
        <v>1345</v>
      </c>
      <c r="C1347" s="66" t="str">
        <v/>
      </c>
      <c r="D1347" s="66">
        <v>83256125.603127688</v>
      </c>
      <c r="E1347" s="65">
        <v>0.18426340222358706</v>
      </c>
    </row>
    <row r="1348" spans="2:5" x14ac:dyDescent="0.25">
      <c r="B1348">
        <v>1346</v>
      </c>
      <c r="C1348" s="66" t="str">
        <v/>
      </c>
      <c r="D1348" s="66">
        <v>857259541.85649168</v>
      </c>
      <c r="E1348" s="65">
        <v>0</v>
      </c>
    </row>
    <row r="1349" spans="2:5" x14ac:dyDescent="0.25">
      <c r="B1349">
        <v>1347</v>
      </c>
      <c r="C1349" s="66" t="str">
        <v/>
      </c>
      <c r="D1349" s="66">
        <v>93845704.456492767</v>
      </c>
      <c r="E1349" s="65">
        <v>0</v>
      </c>
    </row>
    <row r="1350" spans="2:5" x14ac:dyDescent="0.25">
      <c r="B1350">
        <v>1348</v>
      </c>
      <c r="C1350" s="66" t="str">
        <v/>
      </c>
      <c r="D1350" s="66">
        <v>138962819.50694302</v>
      </c>
      <c r="E1350" s="65">
        <v>0</v>
      </c>
    </row>
    <row r="1351" spans="2:5" x14ac:dyDescent="0.25">
      <c r="B1351">
        <v>1349</v>
      </c>
      <c r="C1351" s="66" t="str">
        <v/>
      </c>
      <c r="D1351" s="66">
        <v>431023741.14408726</v>
      </c>
      <c r="E1351" s="65">
        <v>0.56188325285911567</v>
      </c>
    </row>
    <row r="1352" spans="2:5" x14ac:dyDescent="0.25">
      <c r="B1352">
        <v>1350</v>
      </c>
      <c r="C1352" s="66" t="str">
        <v/>
      </c>
      <c r="D1352" s="66">
        <v>89485817.709998488</v>
      </c>
      <c r="E1352" s="65">
        <v>0</v>
      </c>
    </row>
    <row r="1353" spans="2:5" x14ac:dyDescent="0.25">
      <c r="B1353">
        <v>1351</v>
      </c>
      <c r="C1353" s="66" t="str">
        <v/>
      </c>
      <c r="D1353" s="66">
        <v>169554962.28522304</v>
      </c>
      <c r="E1353" s="65">
        <v>0</v>
      </c>
    </row>
    <row r="1354" spans="2:5" x14ac:dyDescent="0.25">
      <c r="B1354">
        <v>1352</v>
      </c>
      <c r="C1354" s="66" t="str">
        <v/>
      </c>
      <c r="D1354" s="66">
        <v>87255291.214448944</v>
      </c>
      <c r="E1354" s="65">
        <v>0</v>
      </c>
    </row>
    <row r="1355" spans="2:5" x14ac:dyDescent="0.25">
      <c r="B1355">
        <v>1353</v>
      </c>
      <c r="C1355" s="66" t="str">
        <v/>
      </c>
      <c r="D1355" s="66">
        <v>104065156.79091054</v>
      </c>
      <c r="E1355" s="65">
        <v>0</v>
      </c>
    </row>
    <row r="1356" spans="2:5" x14ac:dyDescent="0.25">
      <c r="B1356">
        <v>1354</v>
      </c>
      <c r="C1356" s="66" t="str">
        <v/>
      </c>
      <c r="D1356" s="66">
        <v>84303782.828596115</v>
      </c>
      <c r="E1356" s="65">
        <v>0</v>
      </c>
    </row>
    <row r="1357" spans="2:5" x14ac:dyDescent="0.25">
      <c r="B1357">
        <v>1355</v>
      </c>
      <c r="C1357" s="66" t="str">
        <v/>
      </c>
      <c r="D1357" s="66">
        <v>83433616.416069299</v>
      </c>
      <c r="E1357" s="65">
        <v>0</v>
      </c>
    </row>
    <row r="1358" spans="2:5" x14ac:dyDescent="0.25">
      <c r="B1358">
        <v>1356</v>
      </c>
      <c r="C1358" s="66" t="str">
        <v/>
      </c>
      <c r="D1358" s="66">
        <v>227441140.42100492</v>
      </c>
      <c r="E1358" s="65">
        <v>0.43698881268501277</v>
      </c>
    </row>
    <row r="1359" spans="2:5" x14ac:dyDescent="0.25">
      <c r="B1359">
        <v>1357</v>
      </c>
      <c r="C1359" s="66" t="str">
        <v/>
      </c>
      <c r="D1359" s="66">
        <v>238865867.01092181</v>
      </c>
      <c r="E1359" s="65">
        <v>0</v>
      </c>
    </row>
    <row r="1360" spans="2:5" x14ac:dyDescent="0.25">
      <c r="B1360">
        <v>1358</v>
      </c>
      <c r="C1360" s="66" t="str">
        <v/>
      </c>
      <c r="D1360" s="66">
        <v>80972810.863292783</v>
      </c>
      <c r="E1360" s="65">
        <v>0</v>
      </c>
    </row>
    <row r="1361" spans="2:5" x14ac:dyDescent="0.25">
      <c r="B1361">
        <v>1359</v>
      </c>
      <c r="C1361" s="66" t="str">
        <v/>
      </c>
      <c r="D1361" s="66">
        <v>78262655.662274659</v>
      </c>
      <c r="E1361" s="65">
        <v>0.20290891528129573</v>
      </c>
    </row>
    <row r="1362" spans="2:5" x14ac:dyDescent="0.25">
      <c r="B1362">
        <v>1360</v>
      </c>
      <c r="C1362" s="66" t="str">
        <v/>
      </c>
      <c r="D1362" s="66">
        <v>626175717.00263596</v>
      </c>
      <c r="E1362" s="65">
        <v>0</v>
      </c>
    </row>
    <row r="1363" spans="2:5" x14ac:dyDescent="0.25">
      <c r="B1363">
        <v>1361</v>
      </c>
      <c r="C1363" s="66" t="str">
        <v/>
      </c>
      <c r="D1363" s="66">
        <v>119461467.4654423</v>
      </c>
      <c r="E1363" s="65">
        <v>0.25525897145271292</v>
      </c>
    </row>
    <row r="1364" spans="2:5" x14ac:dyDescent="0.25">
      <c r="B1364">
        <v>1362</v>
      </c>
      <c r="C1364" s="66" t="str">
        <v/>
      </c>
      <c r="D1364" s="66">
        <v>103936876.7460207</v>
      </c>
      <c r="E1364" s="65">
        <v>0</v>
      </c>
    </row>
    <row r="1365" spans="2:5" x14ac:dyDescent="0.25">
      <c r="B1365">
        <v>1363</v>
      </c>
      <c r="C1365" s="66" t="str">
        <v/>
      </c>
      <c r="D1365" s="66">
        <v>92822372.439691573</v>
      </c>
      <c r="E1365" s="65">
        <v>0.24958277344703672</v>
      </c>
    </row>
    <row r="1366" spans="2:5" x14ac:dyDescent="0.25">
      <c r="B1366">
        <v>1364</v>
      </c>
      <c r="C1366" s="66" t="str">
        <v/>
      </c>
      <c r="D1366" s="66">
        <v>137843255.54213789</v>
      </c>
      <c r="E1366" s="65">
        <v>0</v>
      </c>
    </row>
    <row r="1367" spans="2:5" x14ac:dyDescent="0.25">
      <c r="B1367">
        <v>1365</v>
      </c>
      <c r="C1367" s="66" t="str">
        <v/>
      </c>
      <c r="D1367" s="66">
        <v>117214241.87439796</v>
      </c>
      <c r="E1367" s="65">
        <v>0.28877556920051584</v>
      </c>
    </row>
    <row r="1368" spans="2:5" x14ac:dyDescent="0.25">
      <c r="B1368">
        <v>1366</v>
      </c>
      <c r="C1368" s="66" t="str">
        <v/>
      </c>
      <c r="D1368" s="66">
        <v>119941990.48908342</v>
      </c>
      <c r="E1368" s="65">
        <v>0</v>
      </c>
    </row>
    <row r="1369" spans="2:5" x14ac:dyDescent="0.25">
      <c r="B1369">
        <v>1367</v>
      </c>
      <c r="C1369" s="66" t="str">
        <v/>
      </c>
      <c r="D1369" s="66">
        <v>139049978.79940379</v>
      </c>
      <c r="E1369" s="65">
        <v>0</v>
      </c>
    </row>
    <row r="1370" spans="2:5" x14ac:dyDescent="0.25">
      <c r="B1370">
        <v>1368</v>
      </c>
      <c r="C1370" s="66" t="str">
        <v/>
      </c>
      <c r="D1370" s="66">
        <v>127301036.3004756</v>
      </c>
      <c r="E1370" s="65">
        <v>0</v>
      </c>
    </row>
    <row r="1371" spans="2:5" x14ac:dyDescent="0.25">
      <c r="B1371">
        <v>1369</v>
      </c>
      <c r="C1371" s="66" t="str">
        <v/>
      </c>
      <c r="D1371" s="66">
        <v>96076772.934939563</v>
      </c>
      <c r="E1371" s="65">
        <v>0</v>
      </c>
    </row>
    <row r="1372" spans="2:5" x14ac:dyDescent="0.25">
      <c r="B1372">
        <v>1370</v>
      </c>
      <c r="C1372" s="66" t="str">
        <v/>
      </c>
      <c r="D1372" s="66">
        <v>159269171.98527908</v>
      </c>
      <c r="E1372" s="65">
        <v>0</v>
      </c>
    </row>
    <row r="1373" spans="2:5" x14ac:dyDescent="0.25">
      <c r="B1373">
        <v>1371</v>
      </c>
      <c r="C1373" s="66" t="str">
        <v/>
      </c>
      <c r="D1373" s="66">
        <v>82284248.643556416</v>
      </c>
      <c r="E1373" s="65">
        <v>0</v>
      </c>
    </row>
    <row r="1374" spans="2:5" x14ac:dyDescent="0.25">
      <c r="B1374">
        <v>1372</v>
      </c>
      <c r="C1374" s="66" t="str">
        <v/>
      </c>
      <c r="D1374" s="66">
        <v>87860691.24387154</v>
      </c>
      <c r="E1374" s="65">
        <v>0</v>
      </c>
    </row>
    <row r="1375" spans="2:5" x14ac:dyDescent="0.25">
      <c r="B1375">
        <v>1373</v>
      </c>
      <c r="C1375" s="66" t="str">
        <v/>
      </c>
      <c r="D1375" s="66">
        <v>82940095.541771263</v>
      </c>
      <c r="E1375" s="65">
        <v>0</v>
      </c>
    </row>
    <row r="1376" spans="2:5" x14ac:dyDescent="0.25">
      <c r="B1376">
        <v>1374</v>
      </c>
      <c r="C1376" s="66" t="str">
        <v/>
      </c>
      <c r="D1376" s="66">
        <v>238806443.72318035</v>
      </c>
      <c r="E1376" s="65">
        <v>0</v>
      </c>
    </row>
    <row r="1377" spans="2:5" x14ac:dyDescent="0.25">
      <c r="B1377">
        <v>1375</v>
      </c>
      <c r="C1377" s="66" t="str">
        <v/>
      </c>
      <c r="D1377" s="66">
        <v>190834078.82876635</v>
      </c>
      <c r="E1377" s="65">
        <v>0.41898002028465275</v>
      </c>
    </row>
    <row r="1378" spans="2:5" x14ac:dyDescent="0.25">
      <c r="B1378">
        <v>1376</v>
      </c>
      <c r="C1378" s="66" t="str">
        <v/>
      </c>
      <c r="D1378" s="66">
        <v>790307632.7809037</v>
      </c>
      <c r="E1378" s="65">
        <v>1.1197913050651549</v>
      </c>
    </row>
    <row r="1379" spans="2:5" x14ac:dyDescent="0.25">
      <c r="B1379">
        <v>1377</v>
      </c>
      <c r="C1379" s="66" t="str">
        <v/>
      </c>
      <c r="D1379" s="66">
        <v>78421742.285601109</v>
      </c>
      <c r="E1379" s="65">
        <v>0.27197536826133728</v>
      </c>
    </row>
    <row r="1380" spans="2:5" x14ac:dyDescent="0.25">
      <c r="B1380">
        <v>1378</v>
      </c>
      <c r="C1380" s="66" t="str">
        <v/>
      </c>
      <c r="D1380" s="66">
        <v>319431271.5259344</v>
      </c>
      <c r="E1380" s="65">
        <v>0</v>
      </c>
    </row>
    <row r="1381" spans="2:5" x14ac:dyDescent="0.25">
      <c r="B1381">
        <v>1379</v>
      </c>
      <c r="C1381" s="66" t="str">
        <v/>
      </c>
      <c r="D1381" s="66">
        <v>240679263.32399097</v>
      </c>
      <c r="E1381" s="65">
        <v>0</v>
      </c>
    </row>
    <row r="1382" spans="2:5" x14ac:dyDescent="0.25">
      <c r="B1382">
        <v>1380</v>
      </c>
      <c r="C1382" s="66" t="str">
        <v/>
      </c>
      <c r="D1382" s="66">
        <v>133682033.8900021</v>
      </c>
      <c r="E1382" s="65">
        <v>0.52654039263725294</v>
      </c>
    </row>
    <row r="1383" spans="2:5" x14ac:dyDescent="0.25">
      <c r="B1383">
        <v>1381</v>
      </c>
      <c r="C1383" s="66" t="str">
        <v/>
      </c>
      <c r="D1383" s="66">
        <v>134838070.05014637</v>
      </c>
      <c r="E1383" s="65">
        <v>0</v>
      </c>
    </row>
    <row r="1384" spans="2:5" x14ac:dyDescent="0.25">
      <c r="B1384">
        <v>1382</v>
      </c>
      <c r="C1384" s="66" t="str">
        <v/>
      </c>
      <c r="D1384" s="66">
        <v>116292182.58209397</v>
      </c>
      <c r="E1384" s="65">
        <v>0</v>
      </c>
    </row>
    <row r="1385" spans="2:5" x14ac:dyDescent="0.25">
      <c r="B1385">
        <v>1383</v>
      </c>
      <c r="C1385" s="66" t="str">
        <v/>
      </c>
      <c r="D1385" s="66">
        <v>110129095.70024562</v>
      </c>
      <c r="E1385" s="65">
        <v>0</v>
      </c>
    </row>
    <row r="1386" spans="2:5" x14ac:dyDescent="0.25">
      <c r="B1386">
        <v>1384</v>
      </c>
      <c r="C1386" s="66" t="str">
        <v/>
      </c>
      <c r="D1386" s="66">
        <v>160817206.72285265</v>
      </c>
      <c r="E1386" s="65">
        <v>0</v>
      </c>
    </row>
    <row r="1387" spans="2:5" x14ac:dyDescent="0.25">
      <c r="B1387">
        <v>1385</v>
      </c>
      <c r="C1387" s="66" t="str">
        <v/>
      </c>
      <c r="D1387" s="66">
        <v>212955688.51406264</v>
      </c>
      <c r="E1387" s="65">
        <v>0</v>
      </c>
    </row>
    <row r="1388" spans="2:5" x14ac:dyDescent="0.25">
      <c r="B1388">
        <v>1386</v>
      </c>
      <c r="C1388" s="66" t="str">
        <v/>
      </c>
      <c r="D1388" s="66">
        <v>122993633.74215269</v>
      </c>
      <c r="E1388" s="65">
        <v>0.17420513033866886</v>
      </c>
    </row>
    <row r="1389" spans="2:5" x14ac:dyDescent="0.25">
      <c r="B1389">
        <v>1387</v>
      </c>
      <c r="C1389" s="66" t="str">
        <v/>
      </c>
      <c r="D1389" s="66">
        <v>381299862.10800588</v>
      </c>
      <c r="E1389" s="65">
        <v>0</v>
      </c>
    </row>
    <row r="1390" spans="2:5" x14ac:dyDescent="0.25">
      <c r="B1390">
        <v>1388</v>
      </c>
      <c r="C1390" s="66" t="str">
        <v/>
      </c>
      <c r="D1390" s="66">
        <v>185756778.69282973</v>
      </c>
      <c r="E1390" s="65">
        <v>0</v>
      </c>
    </row>
    <row r="1391" spans="2:5" x14ac:dyDescent="0.25">
      <c r="B1391">
        <v>1389</v>
      </c>
      <c r="C1391" s="66" t="str">
        <v/>
      </c>
      <c r="D1391" s="66">
        <v>111064960.64693412</v>
      </c>
      <c r="E1391" s="65">
        <v>0.23846291899681091</v>
      </c>
    </row>
    <row r="1392" spans="2:5" x14ac:dyDescent="0.25">
      <c r="B1392">
        <v>1390</v>
      </c>
      <c r="C1392" s="66" t="str">
        <v/>
      </c>
      <c r="D1392" s="66">
        <v>115197284.85755774</v>
      </c>
      <c r="E1392" s="65">
        <v>0</v>
      </c>
    </row>
    <row r="1393" spans="2:5" x14ac:dyDescent="0.25">
      <c r="B1393">
        <v>1391</v>
      </c>
      <c r="C1393" s="66" t="str">
        <v/>
      </c>
      <c r="D1393" s="66">
        <v>107206938.15166368</v>
      </c>
      <c r="E1393" s="65">
        <v>0.36301267743110655</v>
      </c>
    </row>
    <row r="1394" spans="2:5" x14ac:dyDescent="0.25">
      <c r="B1394">
        <v>1392</v>
      </c>
      <c r="C1394" s="66" t="str">
        <v/>
      </c>
      <c r="D1394" s="66">
        <v>101227227.57477903</v>
      </c>
      <c r="E1394" s="65">
        <v>0</v>
      </c>
    </row>
    <row r="1395" spans="2:5" x14ac:dyDescent="0.25">
      <c r="B1395">
        <v>1393</v>
      </c>
      <c r="C1395" s="66" t="str">
        <v/>
      </c>
      <c r="D1395" s="66">
        <v>104540294.94570053</v>
      </c>
      <c r="E1395" s="65">
        <v>0.29959320425987246</v>
      </c>
    </row>
    <row r="1396" spans="2:5" x14ac:dyDescent="0.25">
      <c r="B1396">
        <v>1394</v>
      </c>
      <c r="C1396" s="66" t="str">
        <v/>
      </c>
      <c r="D1396" s="66">
        <v>75316131.832126856</v>
      </c>
      <c r="E1396" s="65">
        <v>0</v>
      </c>
    </row>
    <row r="1397" spans="2:5" x14ac:dyDescent="0.25">
      <c r="B1397">
        <v>1395</v>
      </c>
      <c r="C1397" s="66" t="str">
        <v/>
      </c>
      <c r="D1397" s="66">
        <v>119656088.24498838</v>
      </c>
      <c r="E1397" s="65">
        <v>0</v>
      </c>
    </row>
    <row r="1398" spans="2:5" x14ac:dyDescent="0.25">
      <c r="B1398">
        <v>1396</v>
      </c>
      <c r="C1398" s="66" t="str">
        <v/>
      </c>
      <c r="D1398" s="66">
        <v>99898765.983635828</v>
      </c>
      <c r="E1398" s="65">
        <v>0.26120740771293638</v>
      </c>
    </row>
    <row r="1399" spans="2:5" x14ac:dyDescent="0.25">
      <c r="B1399">
        <v>1397</v>
      </c>
      <c r="C1399" s="66" t="str">
        <v/>
      </c>
      <c r="D1399" s="66">
        <v>83066401.832094043</v>
      </c>
      <c r="E1399" s="65">
        <v>0</v>
      </c>
    </row>
    <row r="1400" spans="2:5" x14ac:dyDescent="0.25">
      <c r="B1400">
        <v>1398</v>
      </c>
      <c r="C1400" s="66" t="str">
        <v/>
      </c>
      <c r="D1400" s="66">
        <v>114044276.82782321</v>
      </c>
      <c r="E1400" s="65">
        <v>0</v>
      </c>
    </row>
    <row r="1401" spans="2:5" x14ac:dyDescent="0.25">
      <c r="B1401">
        <v>1399</v>
      </c>
      <c r="C1401" s="66" t="str">
        <v/>
      </c>
      <c r="D1401" s="66">
        <v>94708033.215178475</v>
      </c>
      <c r="E1401" s="65">
        <v>0</v>
      </c>
    </row>
    <row r="1402" spans="2:5" x14ac:dyDescent="0.25">
      <c r="B1402">
        <v>1400</v>
      </c>
      <c r="C1402" s="66" t="str">
        <v/>
      </c>
      <c r="D1402" s="66">
        <v>94713236.429422125</v>
      </c>
      <c r="E1402" s="65">
        <v>0</v>
      </c>
    </row>
    <row r="1403" spans="2:5" x14ac:dyDescent="0.25">
      <c r="B1403">
        <v>1401</v>
      </c>
      <c r="C1403" s="66" t="str">
        <v/>
      </c>
      <c r="D1403" s="66">
        <v>1764956521.8370712</v>
      </c>
      <c r="E1403" s="65">
        <v>0</v>
      </c>
    </row>
    <row r="1404" spans="2:5" x14ac:dyDescent="0.25">
      <c r="B1404">
        <v>1402</v>
      </c>
      <c r="C1404" s="66" t="str">
        <v/>
      </c>
      <c r="D1404" s="66">
        <v>176277076.86016467</v>
      </c>
      <c r="E1404" s="65">
        <v>0.45430021882057192</v>
      </c>
    </row>
    <row r="1405" spans="2:5" x14ac:dyDescent="0.25">
      <c r="B1405">
        <v>1403</v>
      </c>
      <c r="C1405" s="66" t="str">
        <v/>
      </c>
      <c r="D1405" s="66">
        <v>109489140.55262938</v>
      </c>
      <c r="E1405" s="65">
        <v>0</v>
      </c>
    </row>
    <row r="1406" spans="2:5" x14ac:dyDescent="0.25">
      <c r="B1406">
        <v>1404</v>
      </c>
      <c r="C1406" s="66" t="str">
        <v/>
      </c>
      <c r="D1406" s="66">
        <v>137353650.65594098</v>
      </c>
      <c r="E1406" s="65">
        <v>0</v>
      </c>
    </row>
    <row r="1407" spans="2:5" x14ac:dyDescent="0.25">
      <c r="B1407">
        <v>1405</v>
      </c>
      <c r="C1407" s="66" t="str">
        <v/>
      </c>
      <c r="D1407" s="66">
        <v>207879098.9269917</v>
      </c>
      <c r="E1407" s="65">
        <v>0.3908415019512177</v>
      </c>
    </row>
    <row r="1408" spans="2:5" x14ac:dyDescent="0.25">
      <c r="B1408">
        <v>1406</v>
      </c>
      <c r="C1408" s="66" t="str">
        <v/>
      </c>
      <c r="D1408" s="66">
        <v>688066415.33940494</v>
      </c>
      <c r="E1408" s="65">
        <v>0</v>
      </c>
    </row>
    <row r="1409" spans="2:5" x14ac:dyDescent="0.25">
      <c r="B1409">
        <v>1407</v>
      </c>
      <c r="C1409" s="66" t="str">
        <v/>
      </c>
      <c r="D1409" s="66">
        <v>86050620.762100771</v>
      </c>
      <c r="E1409" s="65">
        <v>0</v>
      </c>
    </row>
    <row r="1410" spans="2:5" x14ac:dyDescent="0.25">
      <c r="B1410">
        <v>1408</v>
      </c>
      <c r="C1410" s="66" t="str">
        <v/>
      </c>
      <c r="D1410" s="66">
        <v>192282735.07770038</v>
      </c>
      <c r="E1410" s="65">
        <v>0.63716879487037692</v>
      </c>
    </row>
    <row r="1411" spans="2:5" x14ac:dyDescent="0.25">
      <c r="B1411">
        <v>1409</v>
      </c>
      <c r="C1411" s="66" t="str">
        <v/>
      </c>
      <c r="D1411" s="66">
        <v>1346577723.9930933</v>
      </c>
      <c r="E1411" s="65">
        <v>0</v>
      </c>
    </row>
    <row r="1412" spans="2:5" x14ac:dyDescent="0.25">
      <c r="B1412">
        <v>1410</v>
      </c>
      <c r="C1412" s="66" t="str">
        <v/>
      </c>
      <c r="D1412" s="66">
        <v>308488353.43919075</v>
      </c>
      <c r="E1412" s="65">
        <v>0</v>
      </c>
    </row>
    <row r="1413" spans="2:5" x14ac:dyDescent="0.25">
      <c r="B1413">
        <v>1411</v>
      </c>
      <c r="C1413" s="66" t="str">
        <v/>
      </c>
      <c r="D1413" s="66">
        <v>110544223.00955425</v>
      </c>
      <c r="E1413" s="65">
        <v>0.27506605982780463</v>
      </c>
    </row>
    <row r="1414" spans="2:5" x14ac:dyDescent="0.25">
      <c r="B1414">
        <v>1412</v>
      </c>
      <c r="C1414" s="66" t="str">
        <v/>
      </c>
      <c r="D1414" s="66">
        <v>311177174.75513315</v>
      </c>
      <c r="E1414" s="65">
        <v>0</v>
      </c>
    </row>
    <row r="1415" spans="2:5" x14ac:dyDescent="0.25">
      <c r="B1415">
        <v>1413</v>
      </c>
      <c r="C1415" s="66" t="str">
        <v/>
      </c>
      <c r="D1415" s="66">
        <v>153508611.28615442</v>
      </c>
      <c r="E1415" s="65">
        <v>0</v>
      </c>
    </row>
    <row r="1416" spans="2:5" x14ac:dyDescent="0.25">
      <c r="B1416">
        <v>1414</v>
      </c>
      <c r="C1416" s="66" t="str">
        <v/>
      </c>
      <c r="D1416" s="66">
        <v>372749207.77024543</v>
      </c>
      <c r="E1416" s="65">
        <v>0</v>
      </c>
    </row>
    <row r="1417" spans="2:5" x14ac:dyDescent="0.25">
      <c r="B1417">
        <v>1415</v>
      </c>
      <c r="C1417" s="66" t="str">
        <v/>
      </c>
      <c r="D1417" s="66">
        <v>86187469.725836113</v>
      </c>
      <c r="E1417" s="65">
        <v>0</v>
      </c>
    </row>
    <row r="1418" spans="2:5" x14ac:dyDescent="0.25">
      <c r="B1418">
        <v>1416</v>
      </c>
      <c r="C1418" s="66" t="str">
        <v/>
      </c>
      <c r="D1418" s="66">
        <v>99299626.234910011</v>
      </c>
      <c r="E1418" s="65">
        <v>0</v>
      </c>
    </row>
    <row r="1419" spans="2:5" x14ac:dyDescent="0.25">
      <c r="B1419">
        <v>1417</v>
      </c>
      <c r="C1419" s="66" t="str">
        <v/>
      </c>
      <c r="D1419" s="66">
        <v>744638443.52880657</v>
      </c>
      <c r="E1419" s="65">
        <v>0.6263853371143342</v>
      </c>
    </row>
    <row r="1420" spans="2:5" x14ac:dyDescent="0.25">
      <c r="B1420">
        <v>1418</v>
      </c>
      <c r="C1420" s="66" t="str">
        <v/>
      </c>
      <c r="D1420" s="66">
        <v>97126130.928439707</v>
      </c>
      <c r="E1420" s="65">
        <v>0.19020447134971616</v>
      </c>
    </row>
    <row r="1421" spans="2:5" x14ac:dyDescent="0.25">
      <c r="B1421">
        <v>1419</v>
      </c>
      <c r="C1421" s="66" t="str">
        <v/>
      </c>
      <c r="D1421" s="66">
        <v>203405144.05218259</v>
      </c>
      <c r="E1421" s="65">
        <v>0</v>
      </c>
    </row>
    <row r="1422" spans="2:5" x14ac:dyDescent="0.25">
      <c r="B1422">
        <v>1420</v>
      </c>
      <c r="C1422" s="66" t="str">
        <v/>
      </c>
      <c r="D1422" s="66">
        <v>1179639829.6921179</v>
      </c>
      <c r="E1422" s="65">
        <v>0</v>
      </c>
    </row>
    <row r="1423" spans="2:5" x14ac:dyDescent="0.25">
      <c r="B1423">
        <v>1421</v>
      </c>
      <c r="C1423" s="66" t="str">
        <v/>
      </c>
      <c r="D1423" s="66">
        <v>130270659.15955497</v>
      </c>
      <c r="E1423" s="65">
        <v>0.31462281346321119</v>
      </c>
    </row>
    <row r="1424" spans="2:5" x14ac:dyDescent="0.25">
      <c r="B1424">
        <v>1422</v>
      </c>
      <c r="C1424" s="66" t="str">
        <v/>
      </c>
      <c r="D1424" s="66">
        <v>95811203.381921679</v>
      </c>
      <c r="E1424" s="65">
        <v>0</v>
      </c>
    </row>
    <row r="1425" spans="2:5" x14ac:dyDescent="0.25">
      <c r="B1425">
        <v>1423</v>
      </c>
      <c r="C1425" s="66" t="str">
        <v/>
      </c>
      <c r="D1425" s="66">
        <v>120557392.10086851</v>
      </c>
      <c r="E1425" s="65">
        <v>0</v>
      </c>
    </row>
    <row r="1426" spans="2:5" x14ac:dyDescent="0.25">
      <c r="B1426">
        <v>1424</v>
      </c>
      <c r="C1426" s="66" t="str">
        <v/>
      </c>
      <c r="D1426" s="66">
        <v>118062218.36137944</v>
      </c>
      <c r="E1426" s="65">
        <v>0</v>
      </c>
    </row>
    <row r="1427" spans="2:5" x14ac:dyDescent="0.25">
      <c r="B1427">
        <v>1425</v>
      </c>
      <c r="C1427" s="66" t="str">
        <v/>
      </c>
      <c r="D1427" s="66">
        <v>135707448.88077056</v>
      </c>
      <c r="E1427" s="65">
        <v>0</v>
      </c>
    </row>
    <row r="1428" spans="2:5" x14ac:dyDescent="0.25">
      <c r="B1428">
        <v>1426</v>
      </c>
      <c r="C1428" s="66" t="str">
        <v/>
      </c>
      <c r="D1428" s="66">
        <v>534570641.94064468</v>
      </c>
      <c r="E1428" s="65">
        <v>0</v>
      </c>
    </row>
    <row r="1429" spans="2:5" x14ac:dyDescent="0.25">
      <c r="B1429">
        <v>1427</v>
      </c>
      <c r="C1429" s="66" t="str">
        <v/>
      </c>
      <c r="D1429" s="66">
        <v>149615275.87221166</v>
      </c>
      <c r="E1429" s="65">
        <v>0</v>
      </c>
    </row>
    <row r="1430" spans="2:5" x14ac:dyDescent="0.25">
      <c r="B1430">
        <v>1428</v>
      </c>
      <c r="C1430" s="66" t="str">
        <v/>
      </c>
      <c r="D1430" s="66">
        <v>202342615.20955339</v>
      </c>
      <c r="E1430" s="65">
        <v>0</v>
      </c>
    </row>
    <row r="1431" spans="2:5" x14ac:dyDescent="0.25">
      <c r="B1431">
        <v>1429</v>
      </c>
      <c r="C1431" s="66" t="str">
        <v/>
      </c>
      <c r="D1431" s="66">
        <v>263381376.35769063</v>
      </c>
      <c r="E1431" s="65">
        <v>0</v>
      </c>
    </row>
    <row r="1432" spans="2:5" x14ac:dyDescent="0.25">
      <c r="B1432">
        <v>1430</v>
      </c>
      <c r="C1432" s="66" t="str">
        <v/>
      </c>
      <c r="D1432" s="66">
        <v>29084341941.832478</v>
      </c>
      <c r="E1432" s="65">
        <v>2.4858846902847298</v>
      </c>
    </row>
    <row r="1433" spans="2:5" x14ac:dyDescent="0.25">
      <c r="B1433">
        <v>1431</v>
      </c>
      <c r="C1433" s="66" t="str">
        <v/>
      </c>
      <c r="D1433" s="66">
        <v>470651594.28878164</v>
      </c>
      <c r="E1433" s="65">
        <v>0.54612048268318181</v>
      </c>
    </row>
    <row r="1434" spans="2:5" x14ac:dyDescent="0.25">
      <c r="B1434">
        <v>1432</v>
      </c>
      <c r="C1434" s="66" t="str">
        <v/>
      </c>
      <c r="D1434" s="66">
        <v>185667376.88539851</v>
      </c>
      <c r="E1434" s="65">
        <v>0</v>
      </c>
    </row>
    <row r="1435" spans="2:5" x14ac:dyDescent="0.25">
      <c r="B1435">
        <v>1433</v>
      </c>
      <c r="C1435" s="66" t="str">
        <v/>
      </c>
      <c r="D1435" s="66">
        <v>122554668.6899417</v>
      </c>
      <c r="E1435" s="65">
        <v>0.29164362549781808</v>
      </c>
    </row>
    <row r="1436" spans="2:5" x14ac:dyDescent="0.25">
      <c r="B1436">
        <v>1434</v>
      </c>
      <c r="C1436" s="66" t="str">
        <v/>
      </c>
      <c r="D1436" s="66">
        <v>582428043.20848727</v>
      </c>
      <c r="E1436" s="65">
        <v>0</v>
      </c>
    </row>
    <row r="1437" spans="2:5" x14ac:dyDescent="0.25">
      <c r="B1437">
        <v>1435</v>
      </c>
      <c r="C1437" s="66" t="str">
        <v/>
      </c>
      <c r="D1437" s="66">
        <v>670980558.77414656</v>
      </c>
      <c r="E1437" s="65">
        <v>0</v>
      </c>
    </row>
    <row r="1438" spans="2:5" x14ac:dyDescent="0.25">
      <c r="B1438">
        <v>1436</v>
      </c>
      <c r="C1438" s="66" t="str">
        <v/>
      </c>
      <c r="D1438" s="66">
        <v>110322662.11197068</v>
      </c>
      <c r="E1438" s="65">
        <v>0</v>
      </c>
    </row>
    <row r="1439" spans="2:5" x14ac:dyDescent="0.25">
      <c r="B1439">
        <v>1437</v>
      </c>
      <c r="C1439" s="66" t="str">
        <v/>
      </c>
      <c r="D1439" s="66">
        <v>871888756.1723479</v>
      </c>
      <c r="E1439" s="65">
        <v>0</v>
      </c>
    </row>
    <row r="1440" spans="2:5" x14ac:dyDescent="0.25">
      <c r="B1440">
        <v>1438</v>
      </c>
      <c r="C1440" s="66" t="str">
        <v/>
      </c>
      <c r="D1440" s="66">
        <v>271979538.23191845</v>
      </c>
      <c r="E1440" s="65">
        <v>0</v>
      </c>
    </row>
    <row r="1441" spans="2:5" x14ac:dyDescent="0.25">
      <c r="B1441">
        <v>1439</v>
      </c>
      <c r="C1441" s="66" t="str">
        <v/>
      </c>
      <c r="D1441" s="66">
        <v>87978492.414479494</v>
      </c>
      <c r="E1441" s="65">
        <v>0</v>
      </c>
    </row>
    <row r="1442" spans="2:5" x14ac:dyDescent="0.25">
      <c r="B1442">
        <v>1440</v>
      </c>
      <c r="C1442" s="66" t="str">
        <v/>
      </c>
      <c r="D1442" s="66">
        <v>112756417.44290361</v>
      </c>
      <c r="E1442" s="65">
        <v>0</v>
      </c>
    </row>
    <row r="1443" spans="2:5" x14ac:dyDescent="0.25">
      <c r="B1443">
        <v>1441</v>
      </c>
      <c r="C1443" s="66" t="str">
        <v/>
      </c>
      <c r="D1443" s="66">
        <v>197151317.79895332</v>
      </c>
      <c r="E1443" s="65">
        <v>0.36164931654930121</v>
      </c>
    </row>
    <row r="1444" spans="2:5" x14ac:dyDescent="0.25">
      <c r="B1444">
        <v>1442</v>
      </c>
      <c r="C1444" s="66" t="str">
        <v/>
      </c>
      <c r="D1444" s="66">
        <v>95349523.845469192</v>
      </c>
      <c r="E1444" s="65">
        <v>0</v>
      </c>
    </row>
    <row r="1445" spans="2:5" x14ac:dyDescent="0.25">
      <c r="B1445">
        <v>1443</v>
      </c>
      <c r="C1445" s="66" t="str">
        <v/>
      </c>
      <c r="D1445" s="66">
        <v>93721830.993593425</v>
      </c>
      <c r="E1445" s="65">
        <v>0</v>
      </c>
    </row>
    <row r="1446" spans="2:5" x14ac:dyDescent="0.25">
      <c r="B1446">
        <v>1444</v>
      </c>
      <c r="C1446" s="66" t="str">
        <v/>
      </c>
      <c r="D1446" s="66">
        <v>762140078.19809759</v>
      </c>
      <c r="E1446" s="65">
        <v>0.87320994138717656</v>
      </c>
    </row>
    <row r="1447" spans="2:5" x14ac:dyDescent="0.25">
      <c r="B1447">
        <v>1445</v>
      </c>
      <c r="C1447" s="66" t="str">
        <v/>
      </c>
      <c r="D1447" s="66">
        <v>178992533.11007488</v>
      </c>
      <c r="E1447" s="65">
        <v>0</v>
      </c>
    </row>
    <row r="1448" spans="2:5" x14ac:dyDescent="0.25">
      <c r="B1448">
        <v>1446</v>
      </c>
      <c r="C1448" s="66" t="str">
        <v/>
      </c>
      <c r="D1448" s="66">
        <v>461955615.48368108</v>
      </c>
      <c r="E1448" s="65">
        <v>0.53067224621772779</v>
      </c>
    </row>
    <row r="1449" spans="2:5" x14ac:dyDescent="0.25">
      <c r="B1449">
        <v>1447</v>
      </c>
      <c r="C1449" s="66" t="str">
        <v/>
      </c>
      <c r="D1449" s="66">
        <v>84304868.143824115</v>
      </c>
      <c r="E1449" s="65">
        <v>0</v>
      </c>
    </row>
    <row r="1450" spans="2:5" x14ac:dyDescent="0.25">
      <c r="B1450">
        <v>1448</v>
      </c>
      <c r="C1450" s="66" t="str">
        <v/>
      </c>
      <c r="D1450" s="66">
        <v>88684764.706336722</v>
      </c>
      <c r="E1450" s="65">
        <v>0.27854171395301819</v>
      </c>
    </row>
    <row r="1451" spans="2:5" x14ac:dyDescent="0.25">
      <c r="B1451">
        <v>1449</v>
      </c>
      <c r="C1451" s="66" t="str">
        <v/>
      </c>
      <c r="D1451" s="66">
        <v>80316631.409236416</v>
      </c>
      <c r="E1451" s="65">
        <v>0.3250102698802948</v>
      </c>
    </row>
    <row r="1452" spans="2:5" x14ac:dyDescent="0.25">
      <c r="B1452">
        <v>1450</v>
      </c>
      <c r="C1452" s="66" t="str">
        <v/>
      </c>
      <c r="D1452" s="66">
        <v>103890579.80105825</v>
      </c>
      <c r="E1452" s="65">
        <v>0</v>
      </c>
    </row>
    <row r="1453" spans="2:5" x14ac:dyDescent="0.25">
      <c r="B1453">
        <v>1451</v>
      </c>
      <c r="C1453" s="66" t="str">
        <v/>
      </c>
      <c r="D1453" s="66">
        <v>151306573.9854525</v>
      </c>
      <c r="E1453" s="65">
        <v>0.42884255051612852</v>
      </c>
    </row>
    <row r="1454" spans="2:5" x14ac:dyDescent="0.25">
      <c r="B1454">
        <v>1452</v>
      </c>
      <c r="C1454" s="66" t="str">
        <v/>
      </c>
      <c r="D1454" s="66">
        <v>190248031.87859622</v>
      </c>
      <c r="E1454" s="65">
        <v>0</v>
      </c>
    </row>
    <row r="1455" spans="2:5" x14ac:dyDescent="0.25">
      <c r="B1455">
        <v>1453</v>
      </c>
      <c r="C1455" s="66" t="str">
        <v/>
      </c>
      <c r="D1455" s="66">
        <v>109145224.344854</v>
      </c>
      <c r="E1455" s="65">
        <v>0</v>
      </c>
    </row>
    <row r="1456" spans="2:5" x14ac:dyDescent="0.25">
      <c r="B1456">
        <v>1454</v>
      </c>
      <c r="C1456" s="66" t="str">
        <v/>
      </c>
      <c r="D1456" s="66">
        <v>110540467.58568031</v>
      </c>
      <c r="E1456" s="65">
        <v>0</v>
      </c>
    </row>
    <row r="1457" spans="2:5" x14ac:dyDescent="0.25">
      <c r="B1457">
        <v>1455</v>
      </c>
      <c r="C1457" s="66" t="str">
        <v/>
      </c>
      <c r="D1457" s="66">
        <v>144587408.57403028</v>
      </c>
      <c r="E1457" s="65">
        <v>0</v>
      </c>
    </row>
    <row r="1458" spans="2:5" x14ac:dyDescent="0.25">
      <c r="B1458">
        <v>1456</v>
      </c>
      <c r="C1458" s="66" t="str">
        <v/>
      </c>
      <c r="D1458" s="66">
        <v>120260709.02921209</v>
      </c>
      <c r="E1458" s="65">
        <v>0</v>
      </c>
    </row>
    <row r="1459" spans="2:5" x14ac:dyDescent="0.25">
      <c r="B1459">
        <v>1457</v>
      </c>
      <c r="C1459" s="66" t="str">
        <v/>
      </c>
      <c r="D1459" s="66">
        <v>102909624.23407876</v>
      </c>
      <c r="E1459" s="65">
        <v>0.2821057975292206</v>
      </c>
    </row>
    <row r="1460" spans="2:5" x14ac:dyDescent="0.25">
      <c r="B1460">
        <v>1458</v>
      </c>
      <c r="C1460" s="66" t="str">
        <v/>
      </c>
      <c r="D1460" s="66">
        <v>91980734.318989053</v>
      </c>
      <c r="E1460" s="65">
        <v>0</v>
      </c>
    </row>
    <row r="1461" spans="2:5" x14ac:dyDescent="0.25">
      <c r="B1461">
        <v>1459</v>
      </c>
      <c r="C1461" s="66" t="str">
        <v/>
      </c>
      <c r="D1461" s="66">
        <v>231195857.29917833</v>
      </c>
      <c r="E1461" s="65">
        <v>0.37861590981483473</v>
      </c>
    </row>
    <row r="1462" spans="2:5" x14ac:dyDescent="0.25">
      <c r="B1462">
        <v>1460</v>
      </c>
      <c r="C1462" s="66" t="str">
        <v/>
      </c>
      <c r="D1462" s="66">
        <v>76183527.935922056</v>
      </c>
      <c r="E1462" s="65">
        <v>0</v>
      </c>
    </row>
    <row r="1463" spans="2:5" x14ac:dyDescent="0.25">
      <c r="B1463">
        <v>1461</v>
      </c>
      <c r="C1463" s="66" t="str">
        <v/>
      </c>
      <c r="D1463" s="66">
        <v>81918012.044271678</v>
      </c>
      <c r="E1463" s="65">
        <v>0</v>
      </c>
    </row>
    <row r="1464" spans="2:5" x14ac:dyDescent="0.25">
      <c r="B1464">
        <v>1462</v>
      </c>
      <c r="C1464" s="66" t="str">
        <v/>
      </c>
      <c r="D1464" s="66">
        <v>152923229.64074406</v>
      </c>
      <c r="E1464" s="65">
        <v>0</v>
      </c>
    </row>
    <row r="1465" spans="2:5" x14ac:dyDescent="0.25">
      <c r="B1465">
        <v>1463</v>
      </c>
      <c r="C1465" s="66" t="str">
        <v/>
      </c>
      <c r="D1465" s="66">
        <v>308390497.89220047</v>
      </c>
      <c r="E1465" s="65">
        <v>0</v>
      </c>
    </row>
    <row r="1466" spans="2:5" x14ac:dyDescent="0.25">
      <c r="B1466">
        <v>1464</v>
      </c>
      <c r="C1466" s="66" t="str">
        <v/>
      </c>
      <c r="D1466" s="66">
        <v>100126098.76823534</v>
      </c>
      <c r="E1466" s="65">
        <v>0</v>
      </c>
    </row>
    <row r="1467" spans="2:5" x14ac:dyDescent="0.25">
      <c r="B1467">
        <v>1465</v>
      </c>
      <c r="C1467" s="66" t="str">
        <v/>
      </c>
      <c r="D1467" s="66">
        <v>1037378670.8905261</v>
      </c>
      <c r="E1467" s="65">
        <v>0</v>
      </c>
    </row>
    <row r="1468" spans="2:5" x14ac:dyDescent="0.25">
      <c r="B1468">
        <v>1466</v>
      </c>
      <c r="C1468" s="66" t="str">
        <v/>
      </c>
      <c r="D1468" s="66">
        <v>149656890.88744777</v>
      </c>
      <c r="E1468" s="65">
        <v>0</v>
      </c>
    </row>
    <row r="1469" spans="2:5" x14ac:dyDescent="0.25">
      <c r="B1469">
        <v>1467</v>
      </c>
      <c r="C1469" s="66" t="str">
        <v/>
      </c>
      <c r="D1469" s="66">
        <v>117842262.60295111</v>
      </c>
      <c r="E1469" s="65">
        <v>0</v>
      </c>
    </row>
    <row r="1470" spans="2:5" x14ac:dyDescent="0.25">
      <c r="B1470">
        <v>1468</v>
      </c>
      <c r="C1470" s="66" t="str">
        <v/>
      </c>
      <c r="D1470" s="66">
        <v>134976269.92605749</v>
      </c>
      <c r="E1470" s="65">
        <v>0</v>
      </c>
    </row>
    <row r="1471" spans="2:5" x14ac:dyDescent="0.25">
      <c r="B1471">
        <v>1469</v>
      </c>
      <c r="C1471" s="66" t="str">
        <v/>
      </c>
      <c r="D1471" s="66">
        <v>79574003.267767832</v>
      </c>
      <c r="E1471" s="65">
        <v>0.42184820771217346</v>
      </c>
    </row>
    <row r="1472" spans="2:5" x14ac:dyDescent="0.25">
      <c r="B1472">
        <v>1470</v>
      </c>
      <c r="C1472" s="66" t="str">
        <v/>
      </c>
      <c r="D1472" s="66">
        <v>171316314.61913514</v>
      </c>
      <c r="E1472" s="65">
        <v>0</v>
      </c>
    </row>
    <row r="1473" spans="2:5" x14ac:dyDescent="0.25">
      <c r="B1473">
        <v>1471</v>
      </c>
      <c r="C1473" s="66" t="str">
        <v/>
      </c>
      <c r="D1473" s="66">
        <v>134052960.32230584</v>
      </c>
      <c r="E1473" s="65">
        <v>0</v>
      </c>
    </row>
    <row r="1474" spans="2:5" x14ac:dyDescent="0.25">
      <c r="B1474">
        <v>1472</v>
      </c>
      <c r="C1474" s="66" t="str">
        <v/>
      </c>
      <c r="D1474" s="66">
        <v>85925607.70270972</v>
      </c>
      <c r="E1474" s="65">
        <v>0</v>
      </c>
    </row>
    <row r="1475" spans="2:5" x14ac:dyDescent="0.25">
      <c r="B1475">
        <v>1473</v>
      </c>
      <c r="C1475" s="66" t="str">
        <v/>
      </c>
      <c r="D1475" s="66">
        <v>80357920.592946947</v>
      </c>
      <c r="E1475" s="65">
        <v>0.19876555800437928</v>
      </c>
    </row>
    <row r="1476" spans="2:5" x14ac:dyDescent="0.25">
      <c r="B1476">
        <v>1474</v>
      </c>
      <c r="C1476" s="66" t="str">
        <v/>
      </c>
      <c r="D1476" s="66">
        <v>195362494.97574118</v>
      </c>
      <c r="E1476" s="65">
        <v>0.29076476693153386</v>
      </c>
    </row>
    <row r="1477" spans="2:5" x14ac:dyDescent="0.25">
      <c r="B1477">
        <v>1475</v>
      </c>
      <c r="C1477" s="66" t="str">
        <v/>
      </c>
      <c r="D1477" s="66">
        <v>134966554.373687</v>
      </c>
      <c r="E1477" s="65">
        <v>0</v>
      </c>
    </row>
    <row r="1478" spans="2:5" x14ac:dyDescent="0.25">
      <c r="B1478">
        <v>1476</v>
      </c>
      <c r="C1478" s="66" t="str">
        <v/>
      </c>
      <c r="D1478" s="66">
        <v>126365145.56564122</v>
      </c>
      <c r="E1478" s="65">
        <v>0</v>
      </c>
    </row>
    <row r="1479" spans="2:5" x14ac:dyDescent="0.25">
      <c r="B1479">
        <v>1477</v>
      </c>
      <c r="C1479" s="66" t="str">
        <v/>
      </c>
      <c r="D1479" s="66">
        <v>81099963.196573853</v>
      </c>
      <c r="E1479" s="65">
        <v>0.29694404006004338</v>
      </c>
    </row>
    <row r="1480" spans="2:5" x14ac:dyDescent="0.25">
      <c r="B1480">
        <v>1478</v>
      </c>
      <c r="C1480" s="66" t="str">
        <v/>
      </c>
      <c r="D1480" s="66">
        <v>82655739.310517624</v>
      </c>
      <c r="E1480" s="65">
        <v>0</v>
      </c>
    </row>
    <row r="1481" spans="2:5" x14ac:dyDescent="0.25">
      <c r="B1481">
        <v>1479</v>
      </c>
      <c r="C1481" s="66" t="str">
        <v/>
      </c>
      <c r="D1481" s="66">
        <v>353460716.63870943</v>
      </c>
      <c r="E1481" s="65">
        <v>0</v>
      </c>
    </row>
    <row r="1482" spans="2:5" x14ac:dyDescent="0.25">
      <c r="B1482">
        <v>1480</v>
      </c>
      <c r="C1482" s="66" t="str">
        <v/>
      </c>
      <c r="D1482" s="66">
        <v>126728204.63179749</v>
      </c>
      <c r="E1482" s="65">
        <v>0</v>
      </c>
    </row>
    <row r="1483" spans="2:5" x14ac:dyDescent="0.25">
      <c r="B1483">
        <v>1481</v>
      </c>
      <c r="C1483" s="66" t="str">
        <v/>
      </c>
      <c r="D1483" s="66">
        <v>103362748.07580246</v>
      </c>
      <c r="E1483" s="65">
        <v>0.29823586344718944</v>
      </c>
    </row>
    <row r="1484" spans="2:5" x14ac:dyDescent="0.25">
      <c r="B1484">
        <v>1482</v>
      </c>
      <c r="C1484" s="66" t="str">
        <v/>
      </c>
      <c r="D1484" s="66">
        <v>203476183.13675776</v>
      </c>
      <c r="E1484" s="65">
        <v>0.40011557936668396</v>
      </c>
    </row>
    <row r="1485" spans="2:5" x14ac:dyDescent="0.25">
      <c r="B1485">
        <v>1483</v>
      </c>
      <c r="C1485" s="66" t="str">
        <v/>
      </c>
      <c r="D1485" s="66">
        <v>78368754.298637897</v>
      </c>
      <c r="E1485" s="65">
        <v>0</v>
      </c>
    </row>
    <row r="1486" spans="2:5" x14ac:dyDescent="0.25">
      <c r="B1486">
        <v>1484</v>
      </c>
      <c r="C1486" s="66" t="str">
        <v/>
      </c>
      <c r="D1486" s="66">
        <v>78537535.782404169</v>
      </c>
      <c r="E1486" s="65">
        <v>0</v>
      </c>
    </row>
    <row r="1487" spans="2:5" x14ac:dyDescent="0.25">
      <c r="B1487">
        <v>1485</v>
      </c>
      <c r="C1487" s="66" t="str">
        <v/>
      </c>
      <c r="D1487" s="66">
        <v>98876582.913693741</v>
      </c>
      <c r="E1487" s="65">
        <v>0</v>
      </c>
    </row>
    <row r="1488" spans="2:5" x14ac:dyDescent="0.25">
      <c r="B1488">
        <v>1486</v>
      </c>
      <c r="C1488" s="66" t="str">
        <v/>
      </c>
      <c r="D1488" s="66">
        <v>81930918.760055035</v>
      </c>
      <c r="E1488" s="65">
        <v>0</v>
      </c>
    </row>
    <row r="1489" spans="2:5" x14ac:dyDescent="0.25">
      <c r="B1489">
        <v>1487</v>
      </c>
      <c r="C1489" s="66" t="str">
        <v/>
      </c>
      <c r="D1489" s="66">
        <v>374168246.33292258</v>
      </c>
      <c r="E1489" s="65">
        <v>0</v>
      </c>
    </row>
    <row r="1490" spans="2:5" x14ac:dyDescent="0.25">
      <c r="B1490">
        <v>1488</v>
      </c>
      <c r="C1490" s="66" t="str">
        <v/>
      </c>
      <c r="D1490" s="66">
        <v>77484549.52622664</v>
      </c>
      <c r="E1490" s="65">
        <v>0.22723190188407896</v>
      </c>
    </row>
    <row r="1491" spans="2:5" x14ac:dyDescent="0.25">
      <c r="B1491">
        <v>1489</v>
      </c>
      <c r="C1491" s="66" t="str">
        <v/>
      </c>
      <c r="D1491" s="66">
        <v>429872257.92601866</v>
      </c>
      <c r="E1491" s="65">
        <v>0.58633471131324777</v>
      </c>
    </row>
    <row r="1492" spans="2:5" x14ac:dyDescent="0.25">
      <c r="B1492">
        <v>1490</v>
      </c>
      <c r="C1492" s="66" t="str">
        <v/>
      </c>
      <c r="D1492" s="66">
        <v>128196427.68121582</v>
      </c>
      <c r="E1492" s="65">
        <v>0</v>
      </c>
    </row>
    <row r="1493" spans="2:5" x14ac:dyDescent="0.25">
      <c r="B1493">
        <v>1491</v>
      </c>
      <c r="C1493" s="66" t="str">
        <v/>
      </c>
      <c r="D1493" s="66">
        <v>109597279.62132777</v>
      </c>
      <c r="E1493" s="65">
        <v>0.20215205550193785</v>
      </c>
    </row>
    <row r="1494" spans="2:5" x14ac:dyDescent="0.25">
      <c r="B1494">
        <v>1492</v>
      </c>
      <c r="C1494" s="66" t="str">
        <v/>
      </c>
      <c r="D1494" s="66">
        <v>109969710.750743</v>
      </c>
      <c r="E1494" s="65">
        <v>0</v>
      </c>
    </row>
    <row r="1495" spans="2:5" x14ac:dyDescent="0.25">
      <c r="B1495">
        <v>1493</v>
      </c>
      <c r="C1495" s="66" t="str">
        <v/>
      </c>
      <c r="D1495" s="66">
        <v>191690853.40558153</v>
      </c>
      <c r="E1495" s="65">
        <v>0</v>
      </c>
    </row>
    <row r="1496" spans="2:5" x14ac:dyDescent="0.25">
      <c r="B1496">
        <v>1494</v>
      </c>
      <c r="C1496" s="66" t="str">
        <v/>
      </c>
      <c r="D1496" s="66">
        <v>992028181.60149026</v>
      </c>
      <c r="E1496" s="65">
        <v>0</v>
      </c>
    </row>
    <row r="1497" spans="2:5" x14ac:dyDescent="0.25">
      <c r="B1497">
        <v>1495</v>
      </c>
      <c r="C1497" s="66" t="str">
        <v/>
      </c>
      <c r="D1497" s="66">
        <v>2214617308.5891457</v>
      </c>
      <c r="E1497" s="65">
        <v>0</v>
      </c>
    </row>
    <row r="1498" spans="2:5" x14ac:dyDescent="0.25">
      <c r="B1498">
        <v>1496</v>
      </c>
      <c r="C1498" s="66" t="str">
        <v/>
      </c>
      <c r="D1498" s="66">
        <v>106036582.14725301</v>
      </c>
      <c r="E1498" s="65">
        <v>0</v>
      </c>
    </row>
    <row r="1499" spans="2:5" x14ac:dyDescent="0.25">
      <c r="B1499">
        <v>1497</v>
      </c>
      <c r="C1499" s="66" t="str">
        <v/>
      </c>
      <c r="D1499" s="66">
        <v>241426121.54359904</v>
      </c>
      <c r="E1499" s="65">
        <v>0</v>
      </c>
    </row>
    <row r="1500" spans="2:5" x14ac:dyDescent="0.25">
      <c r="B1500">
        <v>1498</v>
      </c>
      <c r="C1500" s="66" t="str">
        <v/>
      </c>
      <c r="D1500" s="66">
        <v>133409439.54512067</v>
      </c>
      <c r="E1500" s="65">
        <v>0</v>
      </c>
    </row>
    <row r="1501" spans="2:5" x14ac:dyDescent="0.25">
      <c r="B1501">
        <v>1499</v>
      </c>
      <c r="C1501" s="66" t="str">
        <v/>
      </c>
      <c r="D1501" s="66">
        <v>218569348.04889965</v>
      </c>
      <c r="E1501" s="65">
        <v>0</v>
      </c>
    </row>
    <row r="1502" spans="2:5" x14ac:dyDescent="0.25">
      <c r="B1502">
        <v>1500</v>
      </c>
      <c r="C1502" s="66" t="str">
        <v/>
      </c>
      <c r="D1502" s="66">
        <v>88284015.377912045</v>
      </c>
      <c r="E1502" s="65">
        <v>0.26456753611564632</v>
      </c>
    </row>
    <row r="1503" spans="2:5" x14ac:dyDescent="0.25">
      <c r="B1503">
        <v>1501</v>
      </c>
      <c r="C1503" s="66" t="str">
        <v/>
      </c>
      <c r="D1503" s="66">
        <v>95044388.331085905</v>
      </c>
      <c r="E1503" s="65">
        <v>0</v>
      </c>
    </row>
    <row r="1504" spans="2:5" x14ac:dyDescent="0.25">
      <c r="B1504">
        <v>1502</v>
      </c>
      <c r="C1504" s="66" t="str">
        <v/>
      </c>
      <c r="D1504" s="66">
        <v>167571718.50032118</v>
      </c>
      <c r="E1504" s="65">
        <v>0</v>
      </c>
    </row>
    <row r="1505" spans="2:5" x14ac:dyDescent="0.25">
      <c r="B1505">
        <v>1503</v>
      </c>
      <c r="C1505" s="66" t="str">
        <v/>
      </c>
      <c r="D1505" s="66">
        <v>638240545.80537367</v>
      </c>
      <c r="E1505" s="65">
        <v>0</v>
      </c>
    </row>
    <row r="1506" spans="2:5" x14ac:dyDescent="0.25">
      <c r="B1506">
        <v>1504</v>
      </c>
      <c r="C1506" s="66" t="str">
        <v/>
      </c>
      <c r="D1506" s="66">
        <v>88918995.390746966</v>
      </c>
      <c r="E1506" s="65">
        <v>0</v>
      </c>
    </row>
    <row r="1507" spans="2:5" x14ac:dyDescent="0.25">
      <c r="B1507">
        <v>1505</v>
      </c>
      <c r="C1507" s="66" t="str">
        <v/>
      </c>
      <c r="D1507" s="66">
        <v>89422675.958494753</v>
      </c>
      <c r="E1507" s="65">
        <v>0</v>
      </c>
    </row>
    <row r="1508" spans="2:5" x14ac:dyDescent="0.25">
      <c r="B1508">
        <v>1506</v>
      </c>
      <c r="C1508" s="66" t="str">
        <v/>
      </c>
      <c r="D1508" s="66">
        <v>105612170.8673737</v>
      </c>
      <c r="E1508" s="65">
        <v>0</v>
      </c>
    </row>
    <row r="1509" spans="2:5" x14ac:dyDescent="0.25">
      <c r="B1509">
        <v>1507</v>
      </c>
      <c r="C1509" s="66" t="str">
        <v/>
      </c>
      <c r="D1509" s="66">
        <v>107035797.57840545</v>
      </c>
      <c r="E1509" s="65">
        <v>0</v>
      </c>
    </row>
    <row r="1510" spans="2:5" x14ac:dyDescent="0.25">
      <c r="B1510">
        <v>1508</v>
      </c>
      <c r="C1510" s="66" t="str">
        <v/>
      </c>
      <c r="D1510" s="66">
        <v>107684307.29774177</v>
      </c>
      <c r="E1510" s="65">
        <v>0</v>
      </c>
    </row>
    <row r="1511" spans="2:5" x14ac:dyDescent="0.25">
      <c r="B1511">
        <v>1509</v>
      </c>
      <c r="C1511" s="66" t="str">
        <v/>
      </c>
      <c r="D1511" s="66">
        <v>111612004.05043577</v>
      </c>
      <c r="E1511" s="65">
        <v>0</v>
      </c>
    </row>
    <row r="1512" spans="2:5" x14ac:dyDescent="0.25">
      <c r="B1512">
        <v>1510</v>
      </c>
      <c r="C1512" s="66" t="str">
        <v/>
      </c>
      <c r="D1512" s="66">
        <v>170086915.4048506</v>
      </c>
      <c r="E1512" s="65">
        <v>0.31093018651008619</v>
      </c>
    </row>
    <row r="1513" spans="2:5" x14ac:dyDescent="0.25">
      <c r="B1513">
        <v>1511</v>
      </c>
      <c r="C1513" s="66" t="str">
        <v/>
      </c>
      <c r="D1513" s="66">
        <v>77924072.9791352</v>
      </c>
      <c r="E1513" s="65">
        <v>0</v>
      </c>
    </row>
    <row r="1514" spans="2:5" x14ac:dyDescent="0.25">
      <c r="B1514">
        <v>1512</v>
      </c>
      <c r="C1514" s="66" t="str">
        <v/>
      </c>
      <c r="D1514" s="66">
        <v>91272627.845911294</v>
      </c>
      <c r="E1514" s="65">
        <v>0</v>
      </c>
    </row>
    <row r="1515" spans="2:5" x14ac:dyDescent="0.25">
      <c r="B1515">
        <v>1513</v>
      </c>
      <c r="C1515" s="66" t="str">
        <v/>
      </c>
      <c r="D1515" s="66">
        <v>161236318.64385071</v>
      </c>
      <c r="E1515" s="65">
        <v>0</v>
      </c>
    </row>
    <row r="1516" spans="2:5" x14ac:dyDescent="0.25">
      <c r="B1516">
        <v>1514</v>
      </c>
      <c r="C1516" s="66" t="str">
        <v/>
      </c>
      <c r="D1516" s="66">
        <v>132536054.1467593</v>
      </c>
      <c r="E1516" s="65">
        <v>0.27928897738456726</v>
      </c>
    </row>
    <row r="1517" spans="2:5" x14ac:dyDescent="0.25">
      <c r="B1517">
        <v>1515</v>
      </c>
      <c r="C1517" s="66" t="str">
        <v/>
      </c>
      <c r="D1517" s="66">
        <v>90774799.395474628</v>
      </c>
      <c r="E1517" s="65">
        <v>0</v>
      </c>
    </row>
    <row r="1518" spans="2:5" x14ac:dyDescent="0.25">
      <c r="B1518">
        <v>1516</v>
      </c>
      <c r="C1518" s="66" t="str">
        <v/>
      </c>
      <c r="D1518" s="66">
        <v>555584784.42333865</v>
      </c>
      <c r="E1518" s="65">
        <v>0.59415495991706857</v>
      </c>
    </row>
    <row r="1519" spans="2:5" x14ac:dyDescent="0.25">
      <c r="B1519">
        <v>1517</v>
      </c>
      <c r="C1519" s="66" t="str">
        <v/>
      </c>
      <c r="D1519" s="66">
        <v>207235948.97950083</v>
      </c>
      <c r="E1519" s="65">
        <v>0</v>
      </c>
    </row>
    <row r="1520" spans="2:5" x14ac:dyDescent="0.25">
      <c r="B1520">
        <v>1518</v>
      </c>
      <c r="C1520" s="66" t="str">
        <v/>
      </c>
      <c r="D1520" s="66">
        <v>599754021.33982027</v>
      </c>
      <c r="E1520" s="65">
        <v>0</v>
      </c>
    </row>
    <row r="1521" spans="2:5" x14ac:dyDescent="0.25">
      <c r="B1521">
        <v>1519</v>
      </c>
      <c r="C1521" s="66" t="str">
        <v/>
      </c>
      <c r="D1521" s="66">
        <v>78543775.496368244</v>
      </c>
      <c r="E1521" s="65">
        <v>0.18894461989402769</v>
      </c>
    </row>
    <row r="1522" spans="2:5" x14ac:dyDescent="0.25">
      <c r="B1522">
        <v>1520</v>
      </c>
      <c r="C1522" s="66" t="str">
        <v/>
      </c>
      <c r="D1522" s="66">
        <v>76291712.091409788</v>
      </c>
      <c r="E1522" s="65">
        <v>0.23323724865913392</v>
      </c>
    </row>
    <row r="1523" spans="2:5" x14ac:dyDescent="0.25">
      <c r="B1523">
        <v>1521</v>
      </c>
      <c r="C1523" s="66" t="str">
        <v/>
      </c>
      <c r="D1523" s="66">
        <v>98982216.850476429</v>
      </c>
      <c r="E1523" s="65">
        <v>0</v>
      </c>
    </row>
    <row r="1524" spans="2:5" x14ac:dyDescent="0.25">
      <c r="B1524">
        <v>1522</v>
      </c>
      <c r="C1524" s="66" t="str">
        <v/>
      </c>
      <c r="D1524" s="66">
        <v>134041675.58463676</v>
      </c>
      <c r="E1524" s="65">
        <v>0</v>
      </c>
    </row>
    <row r="1525" spans="2:5" x14ac:dyDescent="0.25">
      <c r="B1525">
        <v>1523</v>
      </c>
      <c r="C1525" s="66" t="str">
        <v/>
      </c>
      <c r="D1525" s="66">
        <v>175140102.86986768</v>
      </c>
      <c r="E1525" s="65">
        <v>0</v>
      </c>
    </row>
    <row r="1526" spans="2:5" x14ac:dyDescent="0.25">
      <c r="B1526">
        <v>1524</v>
      </c>
      <c r="C1526" s="66" t="str">
        <v/>
      </c>
      <c r="D1526" s="66">
        <v>425051075.75791079</v>
      </c>
      <c r="E1526" s="65">
        <v>0</v>
      </c>
    </row>
    <row r="1527" spans="2:5" x14ac:dyDescent="0.25">
      <c r="B1527">
        <v>1525</v>
      </c>
      <c r="C1527" s="66" t="str">
        <v/>
      </c>
      <c r="D1527" s="66">
        <v>314999312.67688817</v>
      </c>
      <c r="E1527" s="65">
        <v>0</v>
      </c>
    </row>
    <row r="1528" spans="2:5" x14ac:dyDescent="0.25">
      <c r="B1528">
        <v>1526</v>
      </c>
      <c r="C1528" s="66" t="str">
        <v/>
      </c>
      <c r="D1528" s="66">
        <v>113525135.95131795</v>
      </c>
      <c r="E1528" s="65">
        <v>0</v>
      </c>
    </row>
    <row r="1529" spans="2:5" x14ac:dyDescent="0.25">
      <c r="B1529">
        <v>1527</v>
      </c>
      <c r="C1529" s="66" t="str">
        <v/>
      </c>
      <c r="D1529" s="66">
        <v>77211231.179462135</v>
      </c>
      <c r="E1529" s="65">
        <v>0</v>
      </c>
    </row>
    <row r="1530" spans="2:5" x14ac:dyDescent="0.25">
      <c r="B1530">
        <v>1528</v>
      </c>
      <c r="C1530" s="66" t="str">
        <v/>
      </c>
      <c r="D1530" s="66">
        <v>127250535.34248005</v>
      </c>
      <c r="E1530" s="65">
        <v>0</v>
      </c>
    </row>
    <row r="1531" spans="2:5" x14ac:dyDescent="0.25">
      <c r="B1531">
        <v>1529</v>
      </c>
      <c r="C1531" s="66" t="str">
        <v/>
      </c>
      <c r="D1531" s="66">
        <v>123797464.69213875</v>
      </c>
      <c r="E1531" s="65">
        <v>0</v>
      </c>
    </row>
    <row r="1532" spans="2:5" x14ac:dyDescent="0.25">
      <c r="B1532">
        <v>1530</v>
      </c>
      <c r="C1532" s="66" t="str">
        <v/>
      </c>
      <c r="D1532" s="66">
        <v>82145427.051054105</v>
      </c>
      <c r="E1532" s="65">
        <v>0.17908692955970765</v>
      </c>
    </row>
    <row r="1533" spans="2:5" x14ac:dyDescent="0.25">
      <c r="B1533">
        <v>1531</v>
      </c>
      <c r="C1533" s="66" t="str">
        <v/>
      </c>
      <c r="D1533" s="66">
        <v>97766728.577255011</v>
      </c>
      <c r="E1533" s="65">
        <v>0</v>
      </c>
    </row>
    <row r="1534" spans="2:5" x14ac:dyDescent="0.25">
      <c r="B1534">
        <v>1532</v>
      </c>
      <c r="C1534" s="66" t="str">
        <v/>
      </c>
      <c r="D1534" s="66">
        <v>121044205.23533463</v>
      </c>
      <c r="E1534" s="65">
        <v>0</v>
      </c>
    </row>
    <row r="1535" spans="2:5" x14ac:dyDescent="0.25">
      <c r="B1535">
        <v>1533</v>
      </c>
      <c r="C1535" s="66" t="str">
        <v/>
      </c>
      <c r="D1535" s="66">
        <v>134486228.57945651</v>
      </c>
      <c r="E1535" s="65">
        <v>0.35687379240989692</v>
      </c>
    </row>
    <row r="1536" spans="2:5" x14ac:dyDescent="0.25">
      <c r="B1536">
        <v>1534</v>
      </c>
      <c r="C1536" s="66" t="str">
        <v/>
      </c>
      <c r="D1536" s="66">
        <v>82569052.320287794</v>
      </c>
      <c r="E1536" s="65">
        <v>0</v>
      </c>
    </row>
    <row r="1537" spans="2:5" x14ac:dyDescent="0.25">
      <c r="B1537">
        <v>1535</v>
      </c>
      <c r="C1537" s="66" t="str">
        <v/>
      </c>
      <c r="D1537" s="66">
        <v>100217969.74941662</v>
      </c>
      <c r="E1537" s="65">
        <v>0.22223543524742126</v>
      </c>
    </row>
    <row r="1538" spans="2:5" x14ac:dyDescent="0.25">
      <c r="B1538">
        <v>1536</v>
      </c>
      <c r="C1538" s="66" t="str">
        <v/>
      </c>
      <c r="D1538" s="66">
        <v>287196926.92326689</v>
      </c>
      <c r="E1538" s="65">
        <v>0.5717749178409578</v>
      </c>
    </row>
    <row r="1539" spans="2:5" x14ac:dyDescent="0.25">
      <c r="B1539">
        <v>1537</v>
      </c>
      <c r="C1539" s="66" t="str">
        <v/>
      </c>
      <c r="D1539" s="66">
        <v>256257298.47250375</v>
      </c>
      <c r="E1539" s="65">
        <v>0.62955698370933544</v>
      </c>
    </row>
    <row r="1540" spans="2:5" x14ac:dyDescent="0.25">
      <c r="B1540">
        <v>1538</v>
      </c>
      <c r="C1540" s="66" t="str">
        <v/>
      </c>
      <c r="D1540" s="66">
        <v>150551470.69650528</v>
      </c>
      <c r="E1540" s="65">
        <v>0.32426807284355175</v>
      </c>
    </row>
    <row r="1541" spans="2:5" x14ac:dyDescent="0.25">
      <c r="B1541">
        <v>1539</v>
      </c>
      <c r="C1541" s="66" t="str">
        <v/>
      </c>
      <c r="D1541" s="66">
        <v>79982205.952817932</v>
      </c>
      <c r="E1541" s="65">
        <v>0</v>
      </c>
    </row>
    <row r="1542" spans="2:5" x14ac:dyDescent="0.25">
      <c r="B1542">
        <v>1540</v>
      </c>
      <c r="C1542" s="66" t="str">
        <v/>
      </c>
      <c r="D1542" s="66">
        <v>292052640.31019628</v>
      </c>
      <c r="E1542" s="65">
        <v>0</v>
      </c>
    </row>
    <row r="1543" spans="2:5" x14ac:dyDescent="0.25">
      <c r="B1543">
        <v>1541</v>
      </c>
      <c r="C1543" s="66" t="str">
        <v/>
      </c>
      <c r="D1543" s="66">
        <v>87888449.204532117</v>
      </c>
      <c r="E1543" s="65">
        <v>0.21862146258354187</v>
      </c>
    </row>
    <row r="1544" spans="2:5" x14ac:dyDescent="0.25">
      <c r="B1544">
        <v>1542</v>
      </c>
      <c r="C1544" s="66" t="str">
        <v/>
      </c>
      <c r="D1544" s="66">
        <v>2022886768.0284953</v>
      </c>
      <c r="E1544" s="65">
        <v>0</v>
      </c>
    </row>
    <row r="1545" spans="2:5" x14ac:dyDescent="0.25">
      <c r="B1545">
        <v>1543</v>
      </c>
      <c r="C1545" s="66" t="str">
        <v/>
      </c>
      <c r="D1545" s="66">
        <v>141816031.98800331</v>
      </c>
      <c r="E1545" s="65">
        <v>0.30766928791999826</v>
      </c>
    </row>
    <row r="1546" spans="2:5" x14ac:dyDescent="0.25">
      <c r="B1546">
        <v>1544</v>
      </c>
      <c r="C1546" s="66" t="str">
        <v/>
      </c>
      <c r="D1546" s="66">
        <v>205393959.69881046</v>
      </c>
      <c r="E1546" s="65">
        <v>0.58489467501640335</v>
      </c>
    </row>
    <row r="1547" spans="2:5" x14ac:dyDescent="0.25">
      <c r="B1547">
        <v>1545</v>
      </c>
      <c r="C1547" s="66" t="str">
        <v/>
      </c>
      <c r="D1547" s="66">
        <v>163681973.82657114</v>
      </c>
      <c r="E1547" s="65">
        <v>0</v>
      </c>
    </row>
    <row r="1548" spans="2:5" x14ac:dyDescent="0.25">
      <c r="B1548">
        <v>1546</v>
      </c>
      <c r="C1548" s="66" t="str">
        <v/>
      </c>
      <c r="D1548" s="66">
        <v>178955052.6473752</v>
      </c>
      <c r="E1548" s="65">
        <v>0</v>
      </c>
    </row>
    <row r="1549" spans="2:5" x14ac:dyDescent="0.25">
      <c r="B1549">
        <v>1547</v>
      </c>
      <c r="C1549" s="66" t="str">
        <v/>
      </c>
      <c r="D1549" s="66">
        <v>102072790.48835237</v>
      </c>
      <c r="E1549" s="65">
        <v>0</v>
      </c>
    </row>
    <row r="1550" spans="2:5" x14ac:dyDescent="0.25">
      <c r="B1550">
        <v>1548</v>
      </c>
      <c r="C1550" s="66" t="str">
        <v/>
      </c>
      <c r="D1550" s="66">
        <v>275266583.67919999</v>
      </c>
      <c r="E1550" s="65">
        <v>0</v>
      </c>
    </row>
    <row r="1551" spans="2:5" x14ac:dyDescent="0.25">
      <c r="B1551">
        <v>1549</v>
      </c>
      <c r="C1551" s="66" t="str">
        <v/>
      </c>
      <c r="D1551" s="66">
        <v>76911257.284093037</v>
      </c>
      <c r="E1551" s="65">
        <v>0</v>
      </c>
    </row>
    <row r="1552" spans="2:5" x14ac:dyDescent="0.25">
      <c r="B1552">
        <v>1550</v>
      </c>
      <c r="C1552" s="66" t="str">
        <v/>
      </c>
      <c r="D1552" s="66">
        <v>791607581.27520752</v>
      </c>
      <c r="E1552" s="65">
        <v>0</v>
      </c>
    </row>
    <row r="1553" spans="2:5" x14ac:dyDescent="0.25">
      <c r="B1553">
        <v>1551</v>
      </c>
      <c r="C1553" s="66" t="str">
        <v/>
      </c>
      <c r="D1553" s="66">
        <v>100290975.62409133</v>
      </c>
      <c r="E1553" s="65">
        <v>0.22332281470298768</v>
      </c>
    </row>
    <row r="1554" spans="2:5" x14ac:dyDescent="0.25">
      <c r="B1554">
        <v>1552</v>
      </c>
      <c r="C1554" s="66" t="str">
        <v/>
      </c>
      <c r="D1554" s="66">
        <v>166978447.32868841</v>
      </c>
      <c r="E1554" s="65">
        <v>0</v>
      </c>
    </row>
    <row r="1555" spans="2:5" x14ac:dyDescent="0.25">
      <c r="B1555">
        <v>1553</v>
      </c>
      <c r="C1555" s="66" t="str">
        <v/>
      </c>
      <c r="D1555" s="66">
        <v>76646414.024405807</v>
      </c>
      <c r="E1555" s="65">
        <v>0</v>
      </c>
    </row>
    <row r="1556" spans="2:5" x14ac:dyDescent="0.25">
      <c r="B1556">
        <v>1554</v>
      </c>
      <c r="C1556" s="66" t="str">
        <v/>
      </c>
      <c r="D1556" s="66">
        <v>121659247.77674675</v>
      </c>
      <c r="E1556" s="65">
        <v>0</v>
      </c>
    </row>
    <row r="1557" spans="2:5" x14ac:dyDescent="0.25">
      <c r="B1557">
        <v>1555</v>
      </c>
      <c r="C1557" s="66" t="str">
        <v/>
      </c>
      <c r="D1557" s="66">
        <v>190094151.43307179</v>
      </c>
      <c r="E1557" s="65">
        <v>0</v>
      </c>
    </row>
    <row r="1558" spans="2:5" x14ac:dyDescent="0.25">
      <c r="B1558">
        <v>1556</v>
      </c>
      <c r="C1558" s="66" t="str">
        <v/>
      </c>
      <c r="D1558" s="66">
        <v>175122105.82459792</v>
      </c>
      <c r="E1558" s="65">
        <v>0.41039926409721383</v>
      </c>
    </row>
    <row r="1559" spans="2:5" x14ac:dyDescent="0.25">
      <c r="B1559">
        <v>1557</v>
      </c>
      <c r="C1559" s="66" t="str">
        <v/>
      </c>
      <c r="D1559" s="66">
        <v>83086572.877895549</v>
      </c>
      <c r="E1559" s="65">
        <v>0</v>
      </c>
    </row>
    <row r="1560" spans="2:5" x14ac:dyDescent="0.25">
      <c r="B1560">
        <v>1558</v>
      </c>
      <c r="C1560" s="66" t="str">
        <v/>
      </c>
      <c r="D1560" s="66">
        <v>662062179.31596732</v>
      </c>
      <c r="E1560" s="65">
        <v>1.3010558009147644</v>
      </c>
    </row>
    <row r="1561" spans="2:5" x14ac:dyDescent="0.25">
      <c r="B1561">
        <v>1559</v>
      </c>
      <c r="C1561" s="66" t="str">
        <v/>
      </c>
      <c r="D1561" s="66">
        <v>79796541.390843555</v>
      </c>
      <c r="E1561" s="65">
        <v>0.30102553963661205</v>
      </c>
    </row>
    <row r="1562" spans="2:5" x14ac:dyDescent="0.25">
      <c r="B1562">
        <v>1560</v>
      </c>
      <c r="C1562" s="66" t="str">
        <v/>
      </c>
      <c r="D1562" s="66">
        <v>201760573.12296054</v>
      </c>
      <c r="E1562" s="65">
        <v>0.37509304881095884</v>
      </c>
    </row>
    <row r="1563" spans="2:5" x14ac:dyDescent="0.25">
      <c r="B1563">
        <v>1561</v>
      </c>
      <c r="C1563" s="66" t="str">
        <v/>
      </c>
      <c r="D1563" s="66">
        <v>263853607.56573936</v>
      </c>
      <c r="E1563" s="65">
        <v>0</v>
      </c>
    </row>
    <row r="1564" spans="2:5" x14ac:dyDescent="0.25">
      <c r="B1564">
        <v>1562</v>
      </c>
      <c r="C1564" s="66" t="str">
        <v/>
      </c>
      <c r="D1564" s="66">
        <v>209234084.25805539</v>
      </c>
      <c r="E1564" s="65">
        <v>0.39382236599922182</v>
      </c>
    </row>
    <row r="1565" spans="2:5" x14ac:dyDescent="0.25">
      <c r="B1565">
        <v>1563</v>
      </c>
      <c r="C1565" s="66" t="str">
        <v/>
      </c>
      <c r="D1565" s="66">
        <v>86769067.080005661</v>
      </c>
      <c r="E1565" s="65">
        <v>0</v>
      </c>
    </row>
    <row r="1566" spans="2:5" x14ac:dyDescent="0.25">
      <c r="B1566">
        <v>1564</v>
      </c>
      <c r="C1566" s="66" t="str">
        <v/>
      </c>
      <c r="D1566" s="66">
        <v>79111276.538177148</v>
      </c>
      <c r="E1566" s="65">
        <v>0</v>
      </c>
    </row>
    <row r="1567" spans="2:5" x14ac:dyDescent="0.25">
      <c r="B1567">
        <v>1565</v>
      </c>
      <c r="C1567" s="66" t="str">
        <v/>
      </c>
      <c r="D1567" s="66">
        <v>80765463.927235946</v>
      </c>
      <c r="E1567" s="65">
        <v>0.21056748032569891</v>
      </c>
    </row>
    <row r="1568" spans="2:5" x14ac:dyDescent="0.25">
      <c r="B1568">
        <v>1566</v>
      </c>
      <c r="C1568" s="66" t="str">
        <v/>
      </c>
      <c r="D1568" s="66">
        <v>3805771381.480895</v>
      </c>
      <c r="E1568" s="65">
        <v>1.2473599314689638</v>
      </c>
    </row>
    <row r="1569" spans="2:5" x14ac:dyDescent="0.25">
      <c r="B1569">
        <v>1567</v>
      </c>
      <c r="C1569" s="66" t="str">
        <v/>
      </c>
      <c r="D1569" s="66">
        <v>103294223.64067155</v>
      </c>
      <c r="E1569" s="65">
        <v>0</v>
      </c>
    </row>
    <row r="1570" spans="2:5" x14ac:dyDescent="0.25">
      <c r="B1570">
        <v>1568</v>
      </c>
      <c r="C1570" s="66" t="str">
        <v/>
      </c>
      <c r="D1570" s="66">
        <v>95805846.488691151</v>
      </c>
      <c r="E1570" s="65">
        <v>0.28279934525489814</v>
      </c>
    </row>
    <row r="1571" spans="2:5" x14ac:dyDescent="0.25">
      <c r="B1571">
        <v>1569</v>
      </c>
      <c r="C1571" s="66" t="str">
        <v/>
      </c>
      <c r="D1571" s="66">
        <v>81389165.687446982</v>
      </c>
      <c r="E1571" s="65">
        <v>0</v>
      </c>
    </row>
    <row r="1572" spans="2:5" x14ac:dyDescent="0.25">
      <c r="B1572">
        <v>1570</v>
      </c>
      <c r="C1572" s="66" t="str">
        <v/>
      </c>
      <c r="D1572" s="66">
        <v>78178049.263926879</v>
      </c>
      <c r="E1572" s="65">
        <v>0</v>
      </c>
    </row>
    <row r="1573" spans="2:5" x14ac:dyDescent="0.25">
      <c r="B1573">
        <v>1571</v>
      </c>
      <c r="C1573" s="66" t="str">
        <v/>
      </c>
      <c r="D1573" s="66">
        <v>84575115.840123132</v>
      </c>
      <c r="E1573" s="65">
        <v>0</v>
      </c>
    </row>
    <row r="1574" spans="2:5" x14ac:dyDescent="0.25">
      <c r="B1574">
        <v>1572</v>
      </c>
      <c r="C1574" s="66" t="str">
        <v/>
      </c>
      <c r="D1574" s="66">
        <v>314339393.11282623</v>
      </c>
      <c r="E1574" s="65">
        <v>0</v>
      </c>
    </row>
    <row r="1575" spans="2:5" x14ac:dyDescent="0.25">
      <c r="B1575">
        <v>1573</v>
      </c>
      <c r="C1575" s="66" t="str">
        <v/>
      </c>
      <c r="D1575" s="66">
        <v>142656428.55504724</v>
      </c>
      <c r="E1575" s="65">
        <v>0</v>
      </c>
    </row>
    <row r="1576" spans="2:5" x14ac:dyDescent="0.25">
      <c r="B1576">
        <v>1574</v>
      </c>
      <c r="C1576" s="66" t="str">
        <v/>
      </c>
      <c r="D1576" s="66">
        <v>94371541.716262996</v>
      </c>
      <c r="E1576" s="65">
        <v>0</v>
      </c>
    </row>
    <row r="1577" spans="2:5" x14ac:dyDescent="0.25">
      <c r="B1577">
        <v>1575</v>
      </c>
      <c r="C1577" s="66" t="str">
        <v/>
      </c>
      <c r="D1577" s="66">
        <v>201581071.42003664</v>
      </c>
      <c r="E1577" s="65">
        <v>0</v>
      </c>
    </row>
    <row r="1578" spans="2:5" x14ac:dyDescent="0.25">
      <c r="B1578">
        <v>1576</v>
      </c>
      <c r="C1578" s="66" t="str">
        <v/>
      </c>
      <c r="D1578" s="66">
        <v>158820683.16308478</v>
      </c>
      <c r="E1578" s="65">
        <v>0</v>
      </c>
    </row>
    <row r="1579" spans="2:5" x14ac:dyDescent="0.25">
      <c r="B1579">
        <v>1577</v>
      </c>
      <c r="C1579" s="66" t="str">
        <v/>
      </c>
      <c r="D1579" s="66">
        <v>82033125.478992686</v>
      </c>
      <c r="E1579" s="65">
        <v>0.19134773612022402</v>
      </c>
    </row>
    <row r="1580" spans="2:5" x14ac:dyDescent="0.25">
      <c r="B1580">
        <v>1578</v>
      </c>
      <c r="C1580" s="66" t="str">
        <v/>
      </c>
      <c r="D1580" s="66">
        <v>487882460.14533114</v>
      </c>
      <c r="E1580" s="65">
        <v>0</v>
      </c>
    </row>
    <row r="1581" spans="2:5" x14ac:dyDescent="0.25">
      <c r="B1581">
        <v>1579</v>
      </c>
      <c r="C1581" s="66" t="str">
        <v/>
      </c>
      <c r="D1581" s="66">
        <v>154665409.31022772</v>
      </c>
      <c r="E1581" s="65">
        <v>0</v>
      </c>
    </row>
    <row r="1582" spans="2:5" x14ac:dyDescent="0.25">
      <c r="B1582">
        <v>1580</v>
      </c>
      <c r="C1582" s="66" t="str">
        <v/>
      </c>
      <c r="D1582" s="66">
        <v>244739340.19635576</v>
      </c>
      <c r="E1582" s="65">
        <v>0.51445944905281071</v>
      </c>
    </row>
    <row r="1583" spans="2:5" x14ac:dyDescent="0.25">
      <c r="B1583">
        <v>1581</v>
      </c>
      <c r="C1583" s="66" t="str">
        <v/>
      </c>
      <c r="D1583" s="66">
        <v>685415295.53036261</v>
      </c>
      <c r="E1583" s="65">
        <v>0</v>
      </c>
    </row>
    <row r="1584" spans="2:5" x14ac:dyDescent="0.25">
      <c r="B1584">
        <v>1582</v>
      </c>
      <c r="C1584" s="66" t="str">
        <v/>
      </c>
      <c r="D1584" s="66">
        <v>80158256.084175631</v>
      </c>
      <c r="E1584" s="65">
        <v>0</v>
      </c>
    </row>
    <row r="1585" spans="2:5" x14ac:dyDescent="0.25">
      <c r="B1585">
        <v>1583</v>
      </c>
      <c r="C1585" s="66" t="str">
        <v/>
      </c>
      <c r="D1585" s="66">
        <v>222221208.96408638</v>
      </c>
      <c r="E1585" s="65">
        <v>0</v>
      </c>
    </row>
    <row r="1586" spans="2:5" x14ac:dyDescent="0.25">
      <c r="B1586">
        <v>1584</v>
      </c>
      <c r="C1586" s="66" t="str">
        <v/>
      </c>
      <c r="D1586" s="66">
        <v>199591655.36254489</v>
      </c>
      <c r="E1586" s="65">
        <v>0</v>
      </c>
    </row>
    <row r="1587" spans="2:5" x14ac:dyDescent="0.25">
      <c r="B1587">
        <v>1585</v>
      </c>
      <c r="C1587" s="66" t="str">
        <v/>
      </c>
      <c r="D1587" s="66">
        <v>213903262.99406943</v>
      </c>
      <c r="E1587" s="65">
        <v>0</v>
      </c>
    </row>
    <row r="1588" spans="2:5" x14ac:dyDescent="0.25">
      <c r="B1588">
        <v>1586</v>
      </c>
      <c r="C1588" s="66" t="str">
        <v/>
      </c>
      <c r="D1588" s="66">
        <v>170864999.22331795</v>
      </c>
      <c r="E1588" s="65">
        <v>0.35137007832527156</v>
      </c>
    </row>
    <row r="1589" spans="2:5" x14ac:dyDescent="0.25">
      <c r="B1589">
        <v>1587</v>
      </c>
      <c r="C1589" s="66" t="str">
        <v/>
      </c>
      <c r="D1589" s="66">
        <v>76603273.799317315</v>
      </c>
      <c r="E1589" s="65">
        <v>0</v>
      </c>
    </row>
    <row r="1590" spans="2:5" x14ac:dyDescent="0.25">
      <c r="B1590">
        <v>1588</v>
      </c>
      <c r="C1590" s="66" t="str">
        <v/>
      </c>
      <c r="D1590" s="66">
        <v>147409007.86502039</v>
      </c>
      <c r="E1590" s="65">
        <v>0</v>
      </c>
    </row>
    <row r="1591" spans="2:5" x14ac:dyDescent="0.25">
      <c r="B1591">
        <v>1589</v>
      </c>
      <c r="C1591" s="66" t="str">
        <v/>
      </c>
      <c r="D1591" s="66">
        <v>87250948.880958036</v>
      </c>
      <c r="E1591" s="65">
        <v>0</v>
      </c>
    </row>
    <row r="1592" spans="2:5" x14ac:dyDescent="0.25">
      <c r="B1592">
        <v>1590</v>
      </c>
      <c r="C1592" s="66" t="str">
        <v/>
      </c>
      <c r="D1592" s="66">
        <v>217226418.08168396</v>
      </c>
      <c r="E1592" s="65">
        <v>0.57841890454292288</v>
      </c>
    </row>
    <row r="1593" spans="2:5" x14ac:dyDescent="0.25">
      <c r="B1593">
        <v>1591</v>
      </c>
      <c r="C1593" s="66" t="str">
        <v/>
      </c>
      <c r="D1593" s="66">
        <v>240073697.01354596</v>
      </c>
      <c r="E1593" s="65">
        <v>0.4269099652767181</v>
      </c>
    </row>
    <row r="1594" spans="2:5" x14ac:dyDescent="0.25">
      <c r="B1594">
        <v>1592</v>
      </c>
      <c r="C1594" s="66" t="str">
        <v/>
      </c>
      <c r="D1594" s="66">
        <v>101748249.7996186</v>
      </c>
      <c r="E1594" s="65">
        <v>0</v>
      </c>
    </row>
    <row r="1595" spans="2:5" x14ac:dyDescent="0.25">
      <c r="B1595">
        <v>1593</v>
      </c>
      <c r="C1595" s="66" t="str">
        <v/>
      </c>
      <c r="D1595" s="66">
        <v>348287462.33465058</v>
      </c>
      <c r="E1595" s="65">
        <v>0</v>
      </c>
    </row>
    <row r="1596" spans="2:5" x14ac:dyDescent="0.25">
      <c r="B1596">
        <v>1594</v>
      </c>
      <c r="C1596" s="66" t="str">
        <v/>
      </c>
      <c r="D1596" s="66">
        <v>82943451.381750226</v>
      </c>
      <c r="E1596" s="65">
        <v>0.2385482251644134</v>
      </c>
    </row>
    <row r="1597" spans="2:5" x14ac:dyDescent="0.25">
      <c r="B1597">
        <v>1595</v>
      </c>
      <c r="C1597" s="66" t="str">
        <v/>
      </c>
      <c r="D1597" s="66">
        <v>140405738.15684453</v>
      </c>
      <c r="E1597" s="65">
        <v>0</v>
      </c>
    </row>
    <row r="1598" spans="2:5" x14ac:dyDescent="0.25">
      <c r="B1598">
        <v>1596</v>
      </c>
      <c r="C1598" s="66" t="str">
        <v/>
      </c>
      <c r="D1598" s="66">
        <v>90931089.848750278</v>
      </c>
      <c r="E1598" s="65">
        <v>0</v>
      </c>
    </row>
    <row r="1599" spans="2:5" x14ac:dyDescent="0.25">
      <c r="B1599">
        <v>1597</v>
      </c>
      <c r="C1599" s="66" t="str">
        <v/>
      </c>
      <c r="D1599" s="66">
        <v>138850731.57419813</v>
      </c>
      <c r="E1599" s="65">
        <v>0.39528359770774846</v>
      </c>
    </row>
    <row r="1600" spans="2:5" x14ac:dyDescent="0.25">
      <c r="B1600">
        <v>1598</v>
      </c>
      <c r="C1600" s="66" t="str">
        <v/>
      </c>
      <c r="D1600" s="66">
        <v>208259271.04252958</v>
      </c>
      <c r="E1600" s="65">
        <v>0</v>
      </c>
    </row>
    <row r="1601" spans="2:5" x14ac:dyDescent="0.25">
      <c r="B1601">
        <v>1599</v>
      </c>
      <c r="C1601" s="66" t="str">
        <v/>
      </c>
      <c r="D1601" s="66">
        <v>535043612.94815171</v>
      </c>
      <c r="E1601" s="65">
        <v>0</v>
      </c>
    </row>
    <row r="1602" spans="2:5" x14ac:dyDescent="0.25">
      <c r="B1602">
        <v>1600</v>
      </c>
      <c r="C1602" s="66" t="str">
        <v/>
      </c>
      <c r="D1602" s="66">
        <v>82205743.846291006</v>
      </c>
      <c r="E1602" s="65">
        <v>0.17935014367103577</v>
      </c>
    </row>
    <row r="1603" spans="2:5" x14ac:dyDescent="0.25">
      <c r="B1603">
        <v>1601</v>
      </c>
      <c r="C1603" s="66" t="str">
        <v/>
      </c>
      <c r="D1603" s="66">
        <v>181797279.67544192</v>
      </c>
      <c r="E1603" s="65">
        <v>0</v>
      </c>
    </row>
    <row r="1604" spans="2:5" x14ac:dyDescent="0.25">
      <c r="B1604">
        <v>1602</v>
      </c>
      <c r="C1604" s="66" t="str">
        <v/>
      </c>
      <c r="D1604" s="66">
        <v>199161744.51139998</v>
      </c>
      <c r="E1604" s="65">
        <v>0.36785100102424628</v>
      </c>
    </row>
    <row r="1605" spans="2:5" x14ac:dyDescent="0.25">
      <c r="B1605">
        <v>1603</v>
      </c>
      <c r="C1605" s="66" t="str">
        <v/>
      </c>
      <c r="D1605" s="66">
        <v>310437150.95093602</v>
      </c>
      <c r="E1605" s="65">
        <v>0</v>
      </c>
    </row>
    <row r="1606" spans="2:5" x14ac:dyDescent="0.25">
      <c r="B1606">
        <v>1604</v>
      </c>
      <c r="C1606" s="66" t="str">
        <v/>
      </c>
      <c r="D1606" s="66">
        <v>81732475.798245534</v>
      </c>
      <c r="E1606" s="65">
        <v>0</v>
      </c>
    </row>
    <row r="1607" spans="2:5" x14ac:dyDescent="0.25">
      <c r="B1607">
        <v>1605</v>
      </c>
      <c r="C1607" s="66" t="str">
        <v/>
      </c>
      <c r="D1607" s="66">
        <v>231791697.94172075</v>
      </c>
      <c r="E1607" s="65">
        <v>0</v>
      </c>
    </row>
    <row r="1608" spans="2:5" x14ac:dyDescent="0.25">
      <c r="B1608">
        <v>1606</v>
      </c>
      <c r="C1608" s="66" t="str">
        <v/>
      </c>
      <c r="D1608" s="66">
        <v>99735870.997165099</v>
      </c>
      <c r="E1608" s="65">
        <v>0.21675840020179746</v>
      </c>
    </row>
    <row r="1609" spans="2:5" x14ac:dyDescent="0.25">
      <c r="B1609">
        <v>1607</v>
      </c>
      <c r="C1609" s="66" t="str">
        <v/>
      </c>
      <c r="D1609" s="66">
        <v>80727401.229193106</v>
      </c>
      <c r="E1609" s="65">
        <v>0</v>
      </c>
    </row>
    <row r="1610" spans="2:5" x14ac:dyDescent="0.25">
      <c r="B1610">
        <v>1608</v>
      </c>
      <c r="C1610" s="66" t="str">
        <v/>
      </c>
      <c r="D1610" s="66">
        <v>708915958.33347666</v>
      </c>
      <c r="E1610" s="65">
        <v>0</v>
      </c>
    </row>
    <row r="1611" spans="2:5" x14ac:dyDescent="0.25">
      <c r="B1611">
        <v>1609</v>
      </c>
      <c r="C1611" s="66" t="str">
        <v/>
      </c>
      <c r="D1611" s="66">
        <v>988055125.0341624</v>
      </c>
      <c r="E1611" s="65">
        <v>0</v>
      </c>
    </row>
    <row r="1612" spans="2:5" x14ac:dyDescent="0.25">
      <c r="B1612">
        <v>1610</v>
      </c>
      <c r="C1612" s="66" t="str">
        <v/>
      </c>
      <c r="D1612" s="66">
        <v>442635213.17633826</v>
      </c>
      <c r="E1612" s="65">
        <v>0</v>
      </c>
    </row>
    <row r="1613" spans="2:5" x14ac:dyDescent="0.25">
      <c r="B1613">
        <v>1611</v>
      </c>
      <c r="C1613" s="66" t="str">
        <v/>
      </c>
      <c r="D1613" s="66">
        <v>123063239.74218827</v>
      </c>
      <c r="E1613" s="65">
        <v>0</v>
      </c>
    </row>
    <row r="1614" spans="2:5" x14ac:dyDescent="0.25">
      <c r="B1614">
        <v>1612</v>
      </c>
      <c r="C1614" s="66" t="str">
        <v/>
      </c>
      <c r="D1614" s="66">
        <v>76745224.952584639</v>
      </c>
      <c r="E1614" s="65">
        <v>0.27059198021888731</v>
      </c>
    </row>
    <row r="1615" spans="2:5" x14ac:dyDescent="0.25">
      <c r="B1615">
        <v>1613</v>
      </c>
      <c r="C1615" s="66" t="str">
        <v/>
      </c>
      <c r="D1615" s="66">
        <v>108611357.90898308</v>
      </c>
      <c r="E1615" s="65">
        <v>0</v>
      </c>
    </row>
    <row r="1616" spans="2:5" x14ac:dyDescent="0.25">
      <c r="B1616">
        <v>1614</v>
      </c>
      <c r="C1616" s="66" t="str">
        <v/>
      </c>
      <c r="D1616" s="66">
        <v>289646416.58235848</v>
      </c>
      <c r="E1616" s="65">
        <v>0</v>
      </c>
    </row>
    <row r="1617" spans="2:5" x14ac:dyDescent="0.25">
      <c r="B1617">
        <v>1615</v>
      </c>
      <c r="C1617" s="66" t="str">
        <v/>
      </c>
      <c r="D1617" s="66">
        <v>232078766.28173894</v>
      </c>
      <c r="E1617" s="65">
        <v>0</v>
      </c>
    </row>
    <row r="1618" spans="2:5" x14ac:dyDescent="0.25">
      <c r="B1618">
        <v>1616</v>
      </c>
      <c r="C1618" s="66" t="str">
        <v/>
      </c>
      <c r="D1618" s="66">
        <v>204155918.04574597</v>
      </c>
      <c r="E1618" s="65">
        <v>0</v>
      </c>
    </row>
    <row r="1619" spans="2:5" x14ac:dyDescent="0.25">
      <c r="B1619">
        <v>1617</v>
      </c>
      <c r="C1619" s="66" t="str">
        <v/>
      </c>
      <c r="D1619" s="66">
        <v>100633890.70732775</v>
      </c>
      <c r="E1619" s="65">
        <v>0</v>
      </c>
    </row>
    <row r="1620" spans="2:5" x14ac:dyDescent="0.25">
      <c r="B1620">
        <v>1618</v>
      </c>
      <c r="C1620" s="66" t="str">
        <v/>
      </c>
      <c r="D1620" s="66">
        <v>97513521.313746542</v>
      </c>
      <c r="E1620" s="65">
        <v>0</v>
      </c>
    </row>
    <row r="1621" spans="2:5" x14ac:dyDescent="0.25">
      <c r="B1621">
        <v>1619</v>
      </c>
      <c r="C1621" s="66" t="str">
        <v/>
      </c>
      <c r="D1621" s="66">
        <v>79000952.770653576</v>
      </c>
      <c r="E1621" s="65">
        <v>0.16712960600852972</v>
      </c>
    </row>
    <row r="1622" spans="2:5" x14ac:dyDescent="0.25">
      <c r="B1622">
        <v>1620</v>
      </c>
      <c r="C1622" s="66" t="str">
        <v/>
      </c>
      <c r="D1622" s="66">
        <v>82440982.56674695</v>
      </c>
      <c r="E1622" s="65">
        <v>0</v>
      </c>
    </row>
    <row r="1623" spans="2:5" x14ac:dyDescent="0.25">
      <c r="B1623">
        <v>1621</v>
      </c>
      <c r="C1623" s="66" t="str">
        <v/>
      </c>
      <c r="D1623" s="66">
        <v>75934196.233804509</v>
      </c>
      <c r="E1623" s="65">
        <v>0.20142319798469543</v>
      </c>
    </row>
    <row r="1624" spans="2:5" x14ac:dyDescent="0.25">
      <c r="B1624">
        <v>1622</v>
      </c>
      <c r="C1624" s="66" t="str">
        <v/>
      </c>
      <c r="D1624" s="66">
        <v>98106029.493278906</v>
      </c>
      <c r="E1624" s="65">
        <v>0.19204400181770329</v>
      </c>
    </row>
    <row r="1625" spans="2:5" x14ac:dyDescent="0.25">
      <c r="B1625">
        <v>1623</v>
      </c>
      <c r="C1625" s="66" t="str">
        <v/>
      </c>
      <c r="D1625" s="66">
        <v>672807496.23431909</v>
      </c>
      <c r="E1625" s="65">
        <v>0.61644640564918507</v>
      </c>
    </row>
    <row r="1626" spans="2:5" x14ac:dyDescent="0.25">
      <c r="B1626">
        <v>1624</v>
      </c>
      <c r="C1626" s="66" t="str">
        <v/>
      </c>
      <c r="D1626" s="66">
        <v>2140653469.1621232</v>
      </c>
      <c r="E1626" s="65">
        <v>0</v>
      </c>
    </row>
    <row r="1627" spans="2:5" x14ac:dyDescent="0.25">
      <c r="B1627">
        <v>1625</v>
      </c>
      <c r="C1627" s="66" t="str">
        <v/>
      </c>
      <c r="D1627" s="66">
        <v>105478200.62823309</v>
      </c>
      <c r="E1627" s="65">
        <v>0</v>
      </c>
    </row>
    <row r="1628" spans="2:5" x14ac:dyDescent="0.25">
      <c r="B1628">
        <v>1626</v>
      </c>
      <c r="C1628" s="66" t="str">
        <v/>
      </c>
      <c r="D1628" s="66">
        <v>1067882241.3126638</v>
      </c>
      <c r="E1628" s="65">
        <v>0.66502669453620933</v>
      </c>
    </row>
    <row r="1629" spans="2:5" x14ac:dyDescent="0.25">
      <c r="B1629">
        <v>1627</v>
      </c>
      <c r="C1629" s="66" t="str">
        <v/>
      </c>
      <c r="D1629" s="66">
        <v>104948648.32142909</v>
      </c>
      <c r="E1629" s="65">
        <v>0</v>
      </c>
    </row>
    <row r="1630" spans="2:5" x14ac:dyDescent="0.25">
      <c r="B1630">
        <v>1628</v>
      </c>
      <c r="C1630" s="66" t="str">
        <v/>
      </c>
      <c r="D1630" s="66">
        <v>217282276.99500453</v>
      </c>
      <c r="E1630" s="65">
        <v>0</v>
      </c>
    </row>
    <row r="1631" spans="2:5" x14ac:dyDescent="0.25">
      <c r="B1631">
        <v>1629</v>
      </c>
      <c r="C1631" s="66" t="str">
        <v/>
      </c>
      <c r="D1631" s="66">
        <v>108236132.86349294</v>
      </c>
      <c r="E1631" s="65">
        <v>0</v>
      </c>
    </row>
    <row r="1632" spans="2:5" x14ac:dyDescent="0.25">
      <c r="B1632">
        <v>1630</v>
      </c>
      <c r="C1632" s="66" t="str">
        <v/>
      </c>
      <c r="D1632" s="66">
        <v>733800527.85503256</v>
      </c>
      <c r="E1632" s="65">
        <v>0</v>
      </c>
    </row>
    <row r="1633" spans="2:5" x14ac:dyDescent="0.25">
      <c r="B1633">
        <v>1631</v>
      </c>
      <c r="C1633" s="66" t="str">
        <v/>
      </c>
      <c r="D1633" s="66">
        <v>96849626.077150136</v>
      </c>
      <c r="E1633" s="65">
        <v>0</v>
      </c>
    </row>
    <row r="1634" spans="2:5" x14ac:dyDescent="0.25">
      <c r="B1634">
        <v>1632</v>
      </c>
      <c r="C1634" s="66" t="str">
        <v/>
      </c>
      <c r="D1634" s="66">
        <v>77754158.512716904</v>
      </c>
      <c r="E1634" s="65">
        <v>0</v>
      </c>
    </row>
    <row r="1635" spans="2:5" x14ac:dyDescent="0.25">
      <c r="B1635">
        <v>1633</v>
      </c>
      <c r="C1635" s="66" t="str">
        <v/>
      </c>
      <c r="D1635" s="66">
        <v>215140197.18416142</v>
      </c>
      <c r="E1635" s="65">
        <v>0</v>
      </c>
    </row>
    <row r="1636" spans="2:5" x14ac:dyDescent="0.25">
      <c r="B1636">
        <v>1634</v>
      </c>
      <c r="C1636" s="66" t="str">
        <v/>
      </c>
      <c r="D1636" s="66">
        <v>77429958.374531642</v>
      </c>
      <c r="E1636" s="65">
        <v>0.28329280018806458</v>
      </c>
    </row>
    <row r="1637" spans="2:5" x14ac:dyDescent="0.25">
      <c r="B1637">
        <v>1635</v>
      </c>
      <c r="C1637" s="66" t="str">
        <v/>
      </c>
      <c r="D1637" s="66">
        <v>442605938.46848559</v>
      </c>
      <c r="E1637" s="65">
        <v>0.44995642304420469</v>
      </c>
    </row>
    <row r="1638" spans="2:5" x14ac:dyDescent="0.25">
      <c r="B1638">
        <v>1636</v>
      </c>
      <c r="C1638" s="66" t="str">
        <v/>
      </c>
      <c r="D1638" s="66">
        <v>120734916.993251</v>
      </c>
      <c r="E1638" s="65">
        <v>0.30028457045555113</v>
      </c>
    </row>
    <row r="1639" spans="2:5" x14ac:dyDescent="0.25">
      <c r="B1639">
        <v>1637</v>
      </c>
      <c r="C1639" s="66" t="str">
        <v/>
      </c>
      <c r="D1639" s="66">
        <v>630287622.18208992</v>
      </c>
      <c r="E1639" s="65">
        <v>0</v>
      </c>
    </row>
    <row r="1640" spans="2:5" x14ac:dyDescent="0.25">
      <c r="B1640">
        <v>1638</v>
      </c>
      <c r="C1640" s="66" t="str">
        <v/>
      </c>
      <c r="D1640" s="66">
        <v>75697101.758049354</v>
      </c>
      <c r="E1640" s="65">
        <v>0.20795641541481016</v>
      </c>
    </row>
    <row r="1641" spans="2:5" x14ac:dyDescent="0.25">
      <c r="B1641">
        <v>1639</v>
      </c>
      <c r="C1641" s="66" t="str">
        <v/>
      </c>
      <c r="D1641" s="66">
        <v>209844554.98494655</v>
      </c>
      <c r="E1641" s="65">
        <v>0</v>
      </c>
    </row>
    <row r="1642" spans="2:5" x14ac:dyDescent="0.25">
      <c r="B1642">
        <v>1640</v>
      </c>
      <c r="C1642" s="66" t="str">
        <v/>
      </c>
      <c r="D1642" s="66">
        <v>116212840.89449652</v>
      </c>
      <c r="E1642" s="65">
        <v>0</v>
      </c>
    </row>
    <row r="1643" spans="2:5" x14ac:dyDescent="0.25">
      <c r="B1643">
        <v>1641</v>
      </c>
      <c r="C1643" s="66" t="str">
        <v/>
      </c>
      <c r="D1643" s="66">
        <v>411140647.46610695</v>
      </c>
      <c r="E1643" s="65">
        <v>0</v>
      </c>
    </row>
    <row r="1644" spans="2:5" x14ac:dyDescent="0.25">
      <c r="B1644">
        <v>1642</v>
      </c>
      <c r="C1644" s="66" t="str">
        <v/>
      </c>
      <c r="D1644" s="66">
        <v>332117378.59352285</v>
      </c>
      <c r="E1644" s="65">
        <v>0.38370128273963922</v>
      </c>
    </row>
    <row r="1645" spans="2:5" x14ac:dyDescent="0.25">
      <c r="B1645">
        <v>1643</v>
      </c>
      <c r="C1645" s="66" t="str">
        <v/>
      </c>
      <c r="D1645" s="66">
        <v>143703499.109651</v>
      </c>
      <c r="E1645" s="65">
        <v>0.22990245223045355</v>
      </c>
    </row>
    <row r="1646" spans="2:5" x14ac:dyDescent="0.25">
      <c r="B1646">
        <v>1644</v>
      </c>
      <c r="C1646" s="66" t="str">
        <v/>
      </c>
      <c r="D1646" s="66">
        <v>135480350.01314914</v>
      </c>
      <c r="E1646" s="65">
        <v>0</v>
      </c>
    </row>
    <row r="1647" spans="2:5" x14ac:dyDescent="0.25">
      <c r="B1647">
        <v>1645</v>
      </c>
      <c r="C1647" s="66" t="str">
        <v/>
      </c>
      <c r="D1647" s="66">
        <v>278229882.8160001</v>
      </c>
      <c r="E1647" s="65">
        <v>0</v>
      </c>
    </row>
    <row r="1648" spans="2:5" x14ac:dyDescent="0.25">
      <c r="B1648">
        <v>1646</v>
      </c>
      <c r="C1648" s="66" t="str">
        <v/>
      </c>
      <c r="D1648" s="66">
        <v>97255915.347783715</v>
      </c>
      <c r="E1648" s="65">
        <v>0</v>
      </c>
    </row>
    <row r="1649" spans="2:5" x14ac:dyDescent="0.25">
      <c r="B1649">
        <v>1647</v>
      </c>
      <c r="C1649" s="66" t="str">
        <v/>
      </c>
      <c r="D1649" s="66">
        <v>99041808.956204981</v>
      </c>
      <c r="E1649" s="65">
        <v>0</v>
      </c>
    </row>
    <row r="1650" spans="2:5" x14ac:dyDescent="0.25">
      <c r="B1650">
        <v>1648</v>
      </c>
      <c r="C1650" s="66" t="str">
        <v/>
      </c>
      <c r="D1650" s="66">
        <v>118152289.62294187</v>
      </c>
      <c r="E1650" s="65">
        <v>0</v>
      </c>
    </row>
    <row r="1651" spans="2:5" x14ac:dyDescent="0.25">
      <c r="B1651">
        <v>1649</v>
      </c>
      <c r="C1651" s="66" t="str">
        <v/>
      </c>
      <c r="D1651" s="66">
        <v>137823454.68819636</v>
      </c>
      <c r="E1651" s="65">
        <v>0</v>
      </c>
    </row>
    <row r="1652" spans="2:5" x14ac:dyDescent="0.25">
      <c r="B1652">
        <v>1650</v>
      </c>
      <c r="C1652" s="66" t="str">
        <v/>
      </c>
      <c r="D1652" s="66">
        <v>139163135.01495031</v>
      </c>
      <c r="E1652" s="65">
        <v>0</v>
      </c>
    </row>
    <row r="1653" spans="2:5" x14ac:dyDescent="0.25">
      <c r="B1653">
        <v>1651</v>
      </c>
      <c r="C1653" s="66" t="str">
        <v/>
      </c>
      <c r="D1653" s="66">
        <v>253410948.81675416</v>
      </c>
      <c r="E1653" s="65">
        <v>0.37181963324546807</v>
      </c>
    </row>
    <row r="1654" spans="2:5" x14ac:dyDescent="0.25">
      <c r="B1654">
        <v>1652</v>
      </c>
      <c r="C1654" s="66" t="str">
        <v/>
      </c>
      <c r="D1654" s="66">
        <v>114840578.46863058</v>
      </c>
      <c r="E1654" s="65">
        <v>0.24624993205070489</v>
      </c>
    </row>
    <row r="1655" spans="2:5" x14ac:dyDescent="0.25">
      <c r="B1655">
        <v>1653</v>
      </c>
      <c r="C1655" s="66" t="str">
        <v/>
      </c>
      <c r="D1655" s="66">
        <v>77927458.130096599</v>
      </c>
      <c r="E1655" s="65">
        <v>0.22001847624778745</v>
      </c>
    </row>
    <row r="1656" spans="2:5" x14ac:dyDescent="0.25">
      <c r="B1656">
        <v>1654</v>
      </c>
      <c r="C1656" s="66" t="str">
        <v/>
      </c>
      <c r="D1656" s="66">
        <v>292996231.02011216</v>
      </c>
      <c r="E1656" s="65">
        <v>0.64116724133491543</v>
      </c>
    </row>
    <row r="1657" spans="2:5" x14ac:dyDescent="0.25">
      <c r="B1657">
        <v>1655</v>
      </c>
      <c r="C1657" s="66" t="str">
        <v/>
      </c>
      <c r="D1657" s="66">
        <v>105177152.91565831</v>
      </c>
      <c r="E1657" s="65">
        <v>0.21808810830116268</v>
      </c>
    </row>
    <row r="1658" spans="2:5" x14ac:dyDescent="0.25">
      <c r="B1658">
        <v>1656</v>
      </c>
      <c r="C1658" s="66" t="str">
        <v/>
      </c>
      <c r="D1658" s="66">
        <v>2573905422.8495998</v>
      </c>
      <c r="E1658" s="65">
        <v>0</v>
      </c>
    </row>
    <row r="1659" spans="2:5" x14ac:dyDescent="0.25">
      <c r="B1659">
        <v>1657</v>
      </c>
      <c r="C1659" s="66" t="str">
        <v/>
      </c>
      <c r="D1659" s="66">
        <v>88500493.566057801</v>
      </c>
      <c r="E1659" s="65">
        <v>0</v>
      </c>
    </row>
    <row r="1660" spans="2:5" x14ac:dyDescent="0.25">
      <c r="B1660">
        <v>1658</v>
      </c>
      <c r="C1660" s="66" t="str">
        <v/>
      </c>
      <c r="D1660" s="66">
        <v>171326943.55046481</v>
      </c>
      <c r="E1660" s="65">
        <v>0</v>
      </c>
    </row>
    <row r="1661" spans="2:5" x14ac:dyDescent="0.25">
      <c r="B1661">
        <v>1659</v>
      </c>
      <c r="C1661" s="66" t="str">
        <v/>
      </c>
      <c r="D1661" s="66">
        <v>100142058.98660076</v>
      </c>
      <c r="E1661" s="65">
        <v>0</v>
      </c>
    </row>
    <row r="1662" spans="2:5" x14ac:dyDescent="0.25">
      <c r="B1662">
        <v>1660</v>
      </c>
      <c r="C1662" s="66" t="str">
        <v/>
      </c>
      <c r="D1662" s="66">
        <v>308425349.26573229</v>
      </c>
      <c r="E1662" s="65">
        <v>0</v>
      </c>
    </row>
    <row r="1663" spans="2:5" x14ac:dyDescent="0.25">
      <c r="B1663">
        <v>1661</v>
      </c>
      <c r="C1663" s="66" t="str">
        <v/>
      </c>
      <c r="D1663" s="66">
        <v>112150063.79204565</v>
      </c>
      <c r="E1663" s="65">
        <v>0</v>
      </c>
    </row>
    <row r="1664" spans="2:5" x14ac:dyDescent="0.25">
      <c r="B1664">
        <v>1662</v>
      </c>
      <c r="C1664" s="66" t="str">
        <v/>
      </c>
      <c r="D1664" s="66">
        <v>142251498.72977683</v>
      </c>
      <c r="E1664" s="65">
        <v>0</v>
      </c>
    </row>
    <row r="1665" spans="2:5" x14ac:dyDescent="0.25">
      <c r="B1665">
        <v>1663</v>
      </c>
      <c r="C1665" s="66" t="str">
        <v/>
      </c>
      <c r="D1665" s="66">
        <v>273784827.20848233</v>
      </c>
      <c r="E1665" s="65">
        <v>0.27975611090660091</v>
      </c>
    </row>
    <row r="1666" spans="2:5" x14ac:dyDescent="0.25">
      <c r="B1666">
        <v>1664</v>
      </c>
      <c r="C1666" s="66" t="str">
        <v/>
      </c>
      <c r="D1666" s="66">
        <v>82837757.102291733</v>
      </c>
      <c r="E1666" s="65">
        <v>0</v>
      </c>
    </row>
    <row r="1667" spans="2:5" x14ac:dyDescent="0.25">
      <c r="B1667">
        <v>1665</v>
      </c>
      <c r="C1667" s="66" t="str">
        <v/>
      </c>
      <c r="D1667" s="66">
        <v>1546546322.3877461</v>
      </c>
      <c r="E1667" s="65">
        <v>0</v>
      </c>
    </row>
    <row r="1668" spans="2:5" x14ac:dyDescent="0.25">
      <c r="B1668">
        <v>1666</v>
      </c>
      <c r="C1668" s="66" t="str">
        <v/>
      </c>
      <c r="D1668" s="66">
        <v>1726015611.1336277</v>
      </c>
      <c r="E1668" s="65">
        <v>0</v>
      </c>
    </row>
    <row r="1669" spans="2:5" x14ac:dyDescent="0.25">
      <c r="B1669">
        <v>1667</v>
      </c>
      <c r="C1669" s="66" t="str">
        <v/>
      </c>
      <c r="D1669" s="66">
        <v>6910267140.7122517</v>
      </c>
      <c r="E1669" s="65">
        <v>0</v>
      </c>
    </row>
    <row r="1670" spans="2:5" x14ac:dyDescent="0.25">
      <c r="B1670">
        <v>1668</v>
      </c>
      <c r="C1670" s="66" t="str">
        <v/>
      </c>
      <c r="D1670" s="66">
        <v>88368903.864104405</v>
      </c>
      <c r="E1670" s="65">
        <v>0.31710098385810848</v>
      </c>
    </row>
    <row r="1671" spans="2:5" x14ac:dyDescent="0.25">
      <c r="B1671">
        <v>1669</v>
      </c>
      <c r="C1671" s="66" t="str">
        <v/>
      </c>
      <c r="D1671" s="66">
        <v>139176978.56531245</v>
      </c>
      <c r="E1671" s="65">
        <v>0.22265118956565857</v>
      </c>
    </row>
    <row r="1672" spans="2:5" x14ac:dyDescent="0.25">
      <c r="B1672">
        <v>1670</v>
      </c>
      <c r="C1672" s="66" t="str">
        <v/>
      </c>
      <c r="D1672" s="66">
        <v>134192715.59213358</v>
      </c>
      <c r="E1672" s="65">
        <v>0</v>
      </c>
    </row>
    <row r="1673" spans="2:5" x14ac:dyDescent="0.25">
      <c r="B1673">
        <v>1671</v>
      </c>
      <c r="C1673" s="66" t="str">
        <v/>
      </c>
      <c r="D1673" s="66">
        <v>399544280.98262495</v>
      </c>
      <c r="E1673" s="65">
        <v>0</v>
      </c>
    </row>
    <row r="1674" spans="2:5" x14ac:dyDescent="0.25">
      <c r="B1674">
        <v>1672</v>
      </c>
      <c r="C1674" s="66" t="str">
        <v/>
      </c>
      <c r="D1674" s="66">
        <v>567689629.03223979</v>
      </c>
      <c r="E1674" s="65">
        <v>0</v>
      </c>
    </row>
    <row r="1675" spans="2:5" x14ac:dyDescent="0.25">
      <c r="B1675">
        <v>1673</v>
      </c>
      <c r="C1675" s="66" t="str">
        <v/>
      </c>
      <c r="D1675" s="66">
        <v>312658390.3413083</v>
      </c>
      <c r="E1675" s="65">
        <v>0.47755637764930725</v>
      </c>
    </row>
    <row r="1676" spans="2:5" x14ac:dyDescent="0.25">
      <c r="B1676">
        <v>1674</v>
      </c>
      <c r="C1676" s="66" t="str">
        <v/>
      </c>
      <c r="D1676" s="66">
        <v>265529898.86363518</v>
      </c>
      <c r="E1676" s="65">
        <v>0.46137898564338686</v>
      </c>
    </row>
    <row r="1677" spans="2:5" x14ac:dyDescent="0.25">
      <c r="B1677">
        <v>1675</v>
      </c>
      <c r="C1677" s="66" t="str">
        <v/>
      </c>
      <c r="D1677" s="66">
        <v>193981355.43444657</v>
      </c>
      <c r="E1677" s="65">
        <v>0</v>
      </c>
    </row>
    <row r="1678" spans="2:5" x14ac:dyDescent="0.25">
      <c r="B1678">
        <v>1676</v>
      </c>
      <c r="C1678" s="66" t="str">
        <v/>
      </c>
      <c r="D1678" s="66">
        <v>151657841.73725569</v>
      </c>
      <c r="E1678" s="65">
        <v>0.4888734638690948</v>
      </c>
    </row>
    <row r="1679" spans="2:5" x14ac:dyDescent="0.25">
      <c r="B1679">
        <v>1677</v>
      </c>
      <c r="C1679" s="66" t="str">
        <v/>
      </c>
      <c r="D1679" s="66">
        <v>367837937.45221764</v>
      </c>
      <c r="E1679" s="65">
        <v>0</v>
      </c>
    </row>
    <row r="1680" spans="2:5" x14ac:dyDescent="0.25">
      <c r="B1680">
        <v>1678</v>
      </c>
      <c r="C1680" s="66" t="str">
        <v/>
      </c>
      <c r="D1680" s="66">
        <v>2799280815.4601164</v>
      </c>
      <c r="E1680" s="65">
        <v>0</v>
      </c>
    </row>
    <row r="1681" spans="2:5" x14ac:dyDescent="0.25">
      <c r="B1681">
        <v>1679</v>
      </c>
      <c r="C1681" s="66" t="str">
        <v/>
      </c>
      <c r="D1681" s="66">
        <v>351361481.75079536</v>
      </c>
      <c r="E1681" s="65">
        <v>0</v>
      </c>
    </row>
    <row r="1682" spans="2:5" x14ac:dyDescent="0.25">
      <c r="B1682">
        <v>1680</v>
      </c>
      <c r="C1682" s="66" t="str">
        <v/>
      </c>
      <c r="D1682" s="66">
        <v>89101658.566229835</v>
      </c>
      <c r="E1682" s="65">
        <v>0</v>
      </c>
    </row>
    <row r="1683" spans="2:5" x14ac:dyDescent="0.25">
      <c r="B1683">
        <v>1681</v>
      </c>
      <c r="C1683" s="66" t="str">
        <v/>
      </c>
      <c r="D1683" s="66">
        <v>76448665.125570804</v>
      </c>
      <c r="E1683" s="65">
        <v>0</v>
      </c>
    </row>
    <row r="1684" spans="2:5" x14ac:dyDescent="0.25">
      <c r="B1684">
        <v>1682</v>
      </c>
      <c r="C1684" s="66" t="str">
        <v/>
      </c>
      <c r="D1684" s="66">
        <v>316665447.78355265</v>
      </c>
      <c r="E1684" s="65">
        <v>0.48017703890800467</v>
      </c>
    </row>
    <row r="1685" spans="2:5" x14ac:dyDescent="0.25">
      <c r="B1685">
        <v>1683</v>
      </c>
      <c r="C1685" s="66" t="str">
        <v/>
      </c>
      <c r="D1685" s="66">
        <v>145727246.52421421</v>
      </c>
      <c r="E1685" s="65">
        <v>0</v>
      </c>
    </row>
    <row r="1686" spans="2:5" x14ac:dyDescent="0.25">
      <c r="B1686">
        <v>1684</v>
      </c>
      <c r="C1686" s="66" t="str">
        <v/>
      </c>
      <c r="D1686" s="66">
        <v>174493414.09344453</v>
      </c>
      <c r="E1686" s="65">
        <v>0</v>
      </c>
    </row>
    <row r="1687" spans="2:5" x14ac:dyDescent="0.25">
      <c r="B1687">
        <v>1685</v>
      </c>
      <c r="C1687" s="66" t="str">
        <v/>
      </c>
      <c r="D1687" s="66">
        <v>75550492.308124393</v>
      </c>
      <c r="E1687" s="65">
        <v>0</v>
      </c>
    </row>
    <row r="1688" spans="2:5" x14ac:dyDescent="0.25">
      <c r="B1688">
        <v>1686</v>
      </c>
      <c r="C1688" s="66" t="str">
        <v/>
      </c>
      <c r="D1688" s="66">
        <v>623170912.95391345</v>
      </c>
      <c r="E1688" s="65">
        <v>0</v>
      </c>
    </row>
    <row r="1689" spans="2:5" x14ac:dyDescent="0.25">
      <c r="B1689">
        <v>1687</v>
      </c>
      <c r="C1689" s="66" t="str">
        <v/>
      </c>
      <c r="D1689" s="66">
        <v>125433848.74987571</v>
      </c>
      <c r="E1689" s="65">
        <v>0</v>
      </c>
    </row>
    <row r="1690" spans="2:5" x14ac:dyDescent="0.25">
      <c r="B1690">
        <v>1688</v>
      </c>
      <c r="C1690" s="66" t="str">
        <v/>
      </c>
      <c r="D1690" s="66">
        <v>103240692.11867277</v>
      </c>
      <c r="E1690" s="65">
        <v>0</v>
      </c>
    </row>
    <row r="1691" spans="2:5" x14ac:dyDescent="0.25">
      <c r="B1691">
        <v>1689</v>
      </c>
      <c r="C1691" s="66" t="str">
        <v/>
      </c>
      <c r="D1691" s="66">
        <v>183581388.50153142</v>
      </c>
      <c r="E1691" s="65">
        <v>0.40422757267951959</v>
      </c>
    </row>
    <row r="1692" spans="2:5" x14ac:dyDescent="0.25">
      <c r="B1692">
        <v>1690</v>
      </c>
      <c r="C1692" s="66" t="str">
        <v/>
      </c>
      <c r="D1692" s="66">
        <v>103221820.08294316</v>
      </c>
      <c r="E1692" s="65">
        <v>0</v>
      </c>
    </row>
    <row r="1693" spans="2:5" x14ac:dyDescent="0.25">
      <c r="B1693">
        <v>1691</v>
      </c>
      <c r="C1693" s="66" t="str">
        <v/>
      </c>
      <c r="D1693" s="66">
        <v>78642163.611436337</v>
      </c>
      <c r="E1693" s="65">
        <v>0.11582792401313785</v>
      </c>
    </row>
    <row r="1694" spans="2:5" x14ac:dyDescent="0.25">
      <c r="B1694">
        <v>1692</v>
      </c>
      <c r="C1694" s="66" t="str">
        <v/>
      </c>
      <c r="D1694" s="66">
        <v>306240507.92528963</v>
      </c>
      <c r="E1694" s="65">
        <v>0</v>
      </c>
    </row>
    <row r="1695" spans="2:5" x14ac:dyDescent="0.25">
      <c r="B1695">
        <v>1693</v>
      </c>
      <c r="C1695" s="66" t="str">
        <v/>
      </c>
      <c r="D1695" s="66">
        <v>128773746.34440404</v>
      </c>
      <c r="E1695" s="65">
        <v>0.24129454493522642</v>
      </c>
    </row>
    <row r="1696" spans="2:5" x14ac:dyDescent="0.25">
      <c r="B1696">
        <v>1694</v>
      </c>
      <c r="C1696" s="66" t="str">
        <v/>
      </c>
      <c r="D1696" s="66">
        <v>261377301.40659788</v>
      </c>
      <c r="E1696" s="65">
        <v>0</v>
      </c>
    </row>
    <row r="1697" spans="2:5" x14ac:dyDescent="0.25">
      <c r="B1697">
        <v>1695</v>
      </c>
      <c r="C1697" s="66" t="str">
        <v/>
      </c>
      <c r="D1697" s="66">
        <v>108168221.014818</v>
      </c>
      <c r="E1697" s="65">
        <v>0</v>
      </c>
    </row>
    <row r="1698" spans="2:5" x14ac:dyDescent="0.25">
      <c r="B1698">
        <v>1696</v>
      </c>
      <c r="C1698" s="66" t="str">
        <v/>
      </c>
      <c r="D1698" s="66">
        <v>511973606.27830726</v>
      </c>
      <c r="E1698" s="65">
        <v>0.57784906029701244</v>
      </c>
    </row>
    <row r="1699" spans="2:5" x14ac:dyDescent="0.25">
      <c r="B1699">
        <v>1697</v>
      </c>
      <c r="C1699" s="66" t="str">
        <v/>
      </c>
      <c r="D1699" s="66">
        <v>97310355.553331092</v>
      </c>
      <c r="E1699" s="65">
        <v>0</v>
      </c>
    </row>
    <row r="1700" spans="2:5" x14ac:dyDescent="0.25">
      <c r="B1700">
        <v>1698</v>
      </c>
      <c r="C1700" s="66" t="str">
        <v/>
      </c>
      <c r="D1700" s="66">
        <v>118627761.66825758</v>
      </c>
      <c r="E1700" s="65">
        <v>0</v>
      </c>
    </row>
    <row r="1701" spans="2:5" x14ac:dyDescent="0.25">
      <c r="B1701">
        <v>1699</v>
      </c>
      <c r="C1701" s="66" t="str">
        <v/>
      </c>
      <c r="D1701" s="66">
        <v>121634862.31365706</v>
      </c>
      <c r="E1701" s="65">
        <v>0</v>
      </c>
    </row>
    <row r="1702" spans="2:5" x14ac:dyDescent="0.25">
      <c r="B1702">
        <v>1700</v>
      </c>
      <c r="C1702" s="66" t="str">
        <v/>
      </c>
      <c r="D1702" s="66">
        <v>93621327.59500201</v>
      </c>
      <c r="E1702" s="65">
        <v>0.32248184084892295</v>
      </c>
    </row>
    <row r="1703" spans="2:5" x14ac:dyDescent="0.25">
      <c r="B1703">
        <v>1701</v>
      </c>
      <c r="C1703" s="66" t="str">
        <v/>
      </c>
      <c r="D1703" s="66">
        <v>82159393.699875474</v>
      </c>
      <c r="E1703" s="65">
        <v>0</v>
      </c>
    </row>
    <row r="1704" spans="2:5" x14ac:dyDescent="0.25">
      <c r="B1704">
        <v>1702</v>
      </c>
      <c r="C1704" s="66" t="str">
        <v/>
      </c>
      <c r="D1704" s="66">
        <v>152410541.2223891</v>
      </c>
      <c r="E1704" s="65">
        <v>0</v>
      </c>
    </row>
    <row r="1705" spans="2:5" x14ac:dyDescent="0.25">
      <c r="B1705">
        <v>1703</v>
      </c>
      <c r="C1705" s="66" t="str">
        <v/>
      </c>
      <c r="D1705" s="66">
        <v>446177139.29328156</v>
      </c>
      <c r="E1705" s="65">
        <v>0</v>
      </c>
    </row>
    <row r="1706" spans="2:5" x14ac:dyDescent="0.25">
      <c r="B1706">
        <v>1704</v>
      </c>
      <c r="C1706" s="66" t="str">
        <v/>
      </c>
      <c r="D1706" s="66">
        <v>76914165.513200462</v>
      </c>
      <c r="E1706" s="65">
        <v>0</v>
      </c>
    </row>
    <row r="1707" spans="2:5" x14ac:dyDescent="0.25">
      <c r="B1707">
        <v>1705</v>
      </c>
      <c r="C1707" s="66" t="str">
        <v/>
      </c>
      <c r="D1707" s="66">
        <v>543453208.57417846</v>
      </c>
      <c r="E1707" s="65">
        <v>0</v>
      </c>
    </row>
    <row r="1708" spans="2:5" x14ac:dyDescent="0.25">
      <c r="B1708">
        <v>1706</v>
      </c>
      <c r="C1708" s="66" t="str">
        <v/>
      </c>
      <c r="D1708" s="66">
        <v>116717471.27387238</v>
      </c>
      <c r="E1708" s="65">
        <v>0</v>
      </c>
    </row>
    <row r="1709" spans="2:5" x14ac:dyDescent="0.25">
      <c r="B1709">
        <v>1707</v>
      </c>
      <c r="C1709" s="66" t="str">
        <v/>
      </c>
      <c r="D1709" s="66">
        <v>183188656.60158974</v>
      </c>
      <c r="E1709" s="65">
        <v>0</v>
      </c>
    </row>
    <row r="1710" spans="2:5" x14ac:dyDescent="0.25">
      <c r="B1710">
        <v>1708</v>
      </c>
      <c r="C1710" s="66" t="str">
        <v/>
      </c>
      <c r="D1710" s="66">
        <v>171817482.34530285</v>
      </c>
      <c r="E1710" s="65">
        <v>0.37153128981590267</v>
      </c>
    </row>
    <row r="1711" spans="2:5" x14ac:dyDescent="0.25">
      <c r="B1711">
        <v>1709</v>
      </c>
      <c r="C1711" s="66" t="str">
        <v/>
      </c>
      <c r="D1711" s="66">
        <v>247072713.563797</v>
      </c>
      <c r="E1711" s="65">
        <v>0.44457893967628481</v>
      </c>
    </row>
    <row r="1712" spans="2:5" x14ac:dyDescent="0.25">
      <c r="B1712">
        <v>1710</v>
      </c>
      <c r="C1712" s="66" t="str">
        <v/>
      </c>
      <c r="D1712" s="66">
        <v>86142720.185273051</v>
      </c>
      <c r="E1712" s="65">
        <v>0</v>
      </c>
    </row>
    <row r="1713" spans="2:5" x14ac:dyDescent="0.25">
      <c r="B1713">
        <v>1711</v>
      </c>
      <c r="C1713" s="66" t="str">
        <v/>
      </c>
      <c r="D1713" s="66">
        <v>117891075.59645562</v>
      </c>
      <c r="E1713" s="65">
        <v>0</v>
      </c>
    </row>
    <row r="1714" spans="2:5" x14ac:dyDescent="0.25">
      <c r="B1714">
        <v>1712</v>
      </c>
      <c r="C1714" s="66" t="str">
        <v/>
      </c>
      <c r="D1714" s="66">
        <v>165681316.77417037</v>
      </c>
      <c r="E1714" s="65">
        <v>0.28510550856590278</v>
      </c>
    </row>
    <row r="1715" spans="2:5" x14ac:dyDescent="0.25">
      <c r="B1715">
        <v>1713</v>
      </c>
      <c r="C1715" s="66" t="str">
        <v/>
      </c>
      <c r="D1715" s="66">
        <v>82374165.851117522</v>
      </c>
      <c r="E1715" s="65">
        <v>0</v>
      </c>
    </row>
    <row r="1716" spans="2:5" x14ac:dyDescent="0.25">
      <c r="B1716">
        <v>1714</v>
      </c>
      <c r="C1716" s="66" t="str">
        <v/>
      </c>
      <c r="D1716" s="66">
        <v>76653726.587018505</v>
      </c>
      <c r="E1716" s="65">
        <v>0</v>
      </c>
    </row>
    <row r="1717" spans="2:5" x14ac:dyDescent="0.25">
      <c r="B1717">
        <v>1715</v>
      </c>
      <c r="C1717" s="66" t="str">
        <v/>
      </c>
      <c r="D1717" s="66">
        <v>87225220.994269237</v>
      </c>
      <c r="E1717" s="65">
        <v>0</v>
      </c>
    </row>
    <row r="1718" spans="2:5" x14ac:dyDescent="0.25">
      <c r="B1718">
        <v>1716</v>
      </c>
      <c r="C1718" s="66" t="str">
        <v/>
      </c>
      <c r="D1718" s="66">
        <v>75213695.473896116</v>
      </c>
      <c r="E1718" s="65">
        <v>0.23929244875907899</v>
      </c>
    </row>
    <row r="1719" spans="2:5" x14ac:dyDescent="0.25">
      <c r="B1719">
        <v>1717</v>
      </c>
      <c r="C1719" s="66" t="str">
        <v/>
      </c>
      <c r="D1719" s="66">
        <v>78272117.176064625</v>
      </c>
      <c r="E1719" s="65">
        <v>0</v>
      </c>
    </row>
    <row r="1720" spans="2:5" x14ac:dyDescent="0.25">
      <c r="B1720">
        <v>1718</v>
      </c>
      <c r="C1720" s="66" t="str">
        <v/>
      </c>
      <c r="D1720" s="66">
        <v>327758711.64622247</v>
      </c>
      <c r="E1720" s="65">
        <v>0</v>
      </c>
    </row>
    <row r="1721" spans="2:5" x14ac:dyDescent="0.25">
      <c r="B1721">
        <v>1719</v>
      </c>
      <c r="C1721" s="66" t="str">
        <v/>
      </c>
      <c r="D1721" s="66">
        <v>180828328.43928763</v>
      </c>
      <c r="E1721" s="65">
        <v>0</v>
      </c>
    </row>
    <row r="1722" spans="2:5" x14ac:dyDescent="0.25">
      <c r="B1722">
        <v>1720</v>
      </c>
      <c r="C1722" s="66" t="str">
        <v/>
      </c>
      <c r="D1722" s="66">
        <v>117723968.68628423</v>
      </c>
      <c r="E1722" s="65">
        <v>0.23147754073143004</v>
      </c>
    </row>
    <row r="1723" spans="2:5" x14ac:dyDescent="0.25">
      <c r="B1723">
        <v>1721</v>
      </c>
      <c r="C1723" s="66" t="str">
        <v/>
      </c>
      <c r="D1723" s="66">
        <v>133397651.52568682</v>
      </c>
      <c r="E1723" s="65">
        <v>0</v>
      </c>
    </row>
    <row r="1724" spans="2:5" x14ac:dyDescent="0.25">
      <c r="B1724">
        <v>1722</v>
      </c>
      <c r="C1724" s="66" t="str">
        <v/>
      </c>
      <c r="D1724" s="66">
        <v>92408139.219448373</v>
      </c>
      <c r="E1724" s="65">
        <v>0</v>
      </c>
    </row>
    <row r="1725" spans="2:5" x14ac:dyDescent="0.25">
      <c r="B1725">
        <v>1723</v>
      </c>
      <c r="C1725" s="66" t="str">
        <v/>
      </c>
      <c r="D1725" s="66">
        <v>76637309.849359706</v>
      </c>
      <c r="E1725" s="65">
        <v>0</v>
      </c>
    </row>
    <row r="1726" spans="2:5" x14ac:dyDescent="0.25">
      <c r="B1726">
        <v>1724</v>
      </c>
      <c r="C1726" s="66" t="str">
        <v/>
      </c>
      <c r="D1726" s="66">
        <v>87550017.393888161</v>
      </c>
      <c r="E1726" s="65">
        <v>0</v>
      </c>
    </row>
    <row r="1727" spans="2:5" x14ac:dyDescent="0.25">
      <c r="B1727">
        <v>1725</v>
      </c>
      <c r="C1727" s="66" t="str">
        <v/>
      </c>
      <c r="D1727" s="66">
        <v>120315103.76809044</v>
      </c>
      <c r="E1727" s="65">
        <v>0.33191069960594188</v>
      </c>
    </row>
    <row r="1728" spans="2:5" x14ac:dyDescent="0.25">
      <c r="B1728">
        <v>1726</v>
      </c>
      <c r="C1728" s="66" t="str">
        <v/>
      </c>
      <c r="D1728" s="66">
        <v>192970517.13714951</v>
      </c>
      <c r="E1728" s="65">
        <v>0</v>
      </c>
    </row>
    <row r="1729" spans="2:5" x14ac:dyDescent="0.25">
      <c r="B1729">
        <v>1727</v>
      </c>
      <c r="C1729" s="66" t="str">
        <v/>
      </c>
      <c r="D1729" s="66">
        <v>75273285.287390932</v>
      </c>
      <c r="E1729" s="65">
        <v>0.24163135886192319</v>
      </c>
    </row>
    <row r="1730" spans="2:5" x14ac:dyDescent="0.25">
      <c r="B1730">
        <v>1728</v>
      </c>
      <c r="C1730" s="66" t="str">
        <v/>
      </c>
      <c r="D1730" s="66">
        <v>213348635.85619622</v>
      </c>
      <c r="E1730" s="65">
        <v>0</v>
      </c>
    </row>
    <row r="1731" spans="2:5" x14ac:dyDescent="0.25">
      <c r="B1731">
        <v>1729</v>
      </c>
      <c r="C1731" s="66" t="str">
        <v/>
      </c>
      <c r="D1731" s="66">
        <v>767961900.49566758</v>
      </c>
      <c r="E1731" s="65">
        <v>0</v>
      </c>
    </row>
    <row r="1732" spans="2:5" x14ac:dyDescent="0.25">
      <c r="B1732">
        <v>1730</v>
      </c>
      <c r="C1732" s="66" t="str">
        <v/>
      </c>
      <c r="D1732" s="66">
        <v>181664149.03297004</v>
      </c>
      <c r="E1732" s="65">
        <v>0</v>
      </c>
    </row>
    <row r="1733" spans="2:5" x14ac:dyDescent="0.25">
      <c r="B1733">
        <v>1731</v>
      </c>
      <c r="C1733" s="66" t="str">
        <v/>
      </c>
      <c r="D1733" s="66">
        <v>337147041.84774864</v>
      </c>
      <c r="E1733" s="65">
        <v>0</v>
      </c>
    </row>
    <row r="1734" spans="2:5" x14ac:dyDescent="0.25">
      <c r="B1734">
        <v>1732</v>
      </c>
      <c r="C1734" s="66" t="str">
        <v/>
      </c>
      <c r="D1734" s="66">
        <v>283829397.42640001</v>
      </c>
      <c r="E1734" s="65">
        <v>0.53559160828590391</v>
      </c>
    </row>
    <row r="1735" spans="2:5" x14ac:dyDescent="0.25">
      <c r="B1735">
        <v>1733</v>
      </c>
      <c r="C1735" s="66" t="str">
        <v/>
      </c>
      <c r="D1735" s="66">
        <v>341248656.5917961</v>
      </c>
      <c r="E1735" s="65">
        <v>0</v>
      </c>
    </row>
    <row r="1736" spans="2:5" x14ac:dyDescent="0.25">
      <c r="B1736">
        <v>1734</v>
      </c>
      <c r="C1736" s="66" t="str">
        <v/>
      </c>
      <c r="D1736" s="66">
        <v>145375423.54630649</v>
      </c>
      <c r="E1736" s="65">
        <v>0</v>
      </c>
    </row>
    <row r="1737" spans="2:5" x14ac:dyDescent="0.25">
      <c r="B1737">
        <v>1735</v>
      </c>
      <c r="C1737" s="66" t="str">
        <v/>
      </c>
      <c r="D1737" s="66">
        <v>266520988.99026904</v>
      </c>
      <c r="E1737" s="65">
        <v>0</v>
      </c>
    </row>
    <row r="1738" spans="2:5" x14ac:dyDescent="0.25">
      <c r="B1738">
        <v>1736</v>
      </c>
      <c r="C1738" s="66" t="str">
        <v/>
      </c>
      <c r="D1738" s="66">
        <v>93226111.385092095</v>
      </c>
      <c r="E1738" s="65">
        <v>0.18940603137016293</v>
      </c>
    </row>
    <row r="1739" spans="2:5" x14ac:dyDescent="0.25">
      <c r="B1739">
        <v>1737</v>
      </c>
      <c r="C1739" s="66" t="str">
        <v/>
      </c>
      <c r="D1739" s="66">
        <v>172183025.16155249</v>
      </c>
      <c r="E1739" s="65">
        <v>0.28199093937873843</v>
      </c>
    </row>
    <row r="1740" spans="2:5" x14ac:dyDescent="0.25">
      <c r="B1740">
        <v>1738</v>
      </c>
      <c r="C1740" s="66" t="str">
        <v/>
      </c>
      <c r="D1740" s="66">
        <v>92966761.808220729</v>
      </c>
      <c r="E1740" s="65">
        <v>0</v>
      </c>
    </row>
    <row r="1741" spans="2:5" x14ac:dyDescent="0.25">
      <c r="B1741">
        <v>1739</v>
      </c>
      <c r="C1741" s="66" t="str">
        <v/>
      </c>
      <c r="D1741" s="66">
        <v>124325297.33561957</v>
      </c>
      <c r="E1741" s="65">
        <v>0</v>
      </c>
    </row>
    <row r="1742" spans="2:5" x14ac:dyDescent="0.25">
      <c r="B1742">
        <v>1740</v>
      </c>
      <c r="C1742" s="66" t="str">
        <v/>
      </c>
      <c r="D1742" s="66">
        <v>141219250.14270386</v>
      </c>
      <c r="E1742" s="65">
        <v>0.23114168047904968</v>
      </c>
    </row>
    <row r="1743" spans="2:5" x14ac:dyDescent="0.25">
      <c r="B1743">
        <v>1741</v>
      </c>
      <c r="C1743" s="66" t="str">
        <v/>
      </c>
      <c r="D1743" s="66">
        <v>82109936.156025946</v>
      </c>
      <c r="E1743" s="65">
        <v>0</v>
      </c>
    </row>
    <row r="1744" spans="2:5" x14ac:dyDescent="0.25">
      <c r="B1744">
        <v>1742</v>
      </c>
      <c r="C1744" s="66" t="str">
        <v/>
      </c>
      <c r="D1744" s="66">
        <v>1360527191.6074958</v>
      </c>
      <c r="E1744" s="65">
        <v>0</v>
      </c>
    </row>
    <row r="1745" spans="2:5" x14ac:dyDescent="0.25">
      <c r="B1745">
        <v>1743</v>
      </c>
      <c r="C1745" s="66" t="str">
        <v/>
      </c>
      <c r="D1745" s="66">
        <v>93145068.076752186</v>
      </c>
      <c r="E1745" s="65">
        <v>0</v>
      </c>
    </row>
    <row r="1746" spans="2:5" x14ac:dyDescent="0.25">
      <c r="B1746">
        <v>1744</v>
      </c>
      <c r="C1746" s="66" t="str">
        <v/>
      </c>
      <c r="D1746" s="66">
        <v>125908457.38788025</v>
      </c>
      <c r="E1746" s="65">
        <v>0.3892494618892669</v>
      </c>
    </row>
    <row r="1747" spans="2:5" x14ac:dyDescent="0.25">
      <c r="B1747">
        <v>1745</v>
      </c>
      <c r="C1747" s="66" t="str">
        <v/>
      </c>
      <c r="D1747" s="66">
        <v>109621421.16775085</v>
      </c>
      <c r="E1747" s="65">
        <v>0</v>
      </c>
    </row>
    <row r="1748" spans="2:5" x14ac:dyDescent="0.25">
      <c r="B1748">
        <v>1746</v>
      </c>
      <c r="C1748" s="66" t="str">
        <v/>
      </c>
      <c r="D1748" s="66">
        <v>120231746.81533514</v>
      </c>
      <c r="E1748" s="65">
        <v>0</v>
      </c>
    </row>
    <row r="1749" spans="2:5" x14ac:dyDescent="0.25">
      <c r="B1749">
        <v>1747</v>
      </c>
      <c r="C1749" s="66" t="str">
        <v/>
      </c>
      <c r="D1749" s="66">
        <v>98807078.872585312</v>
      </c>
      <c r="E1749" s="65">
        <v>0</v>
      </c>
    </row>
    <row r="1750" spans="2:5" x14ac:dyDescent="0.25">
      <c r="B1750">
        <v>1748</v>
      </c>
      <c r="C1750" s="66" t="str">
        <v/>
      </c>
      <c r="D1750" s="66">
        <v>83749724.589982748</v>
      </c>
      <c r="E1750" s="65">
        <v>0</v>
      </c>
    </row>
    <row r="1751" spans="2:5" x14ac:dyDescent="0.25">
      <c r="B1751">
        <v>1749</v>
      </c>
      <c r="C1751" s="66" t="str">
        <v/>
      </c>
      <c r="D1751" s="66">
        <v>111131838.2521545</v>
      </c>
      <c r="E1751" s="65">
        <v>0.27939705252647407</v>
      </c>
    </row>
    <row r="1752" spans="2:5" x14ac:dyDescent="0.25">
      <c r="B1752">
        <v>1750</v>
      </c>
      <c r="C1752" s="66" t="str">
        <v/>
      </c>
      <c r="D1752" s="66">
        <v>106052887.45150042</v>
      </c>
      <c r="E1752" s="65">
        <v>0.16731514334678652</v>
      </c>
    </row>
    <row r="1753" spans="2:5" x14ac:dyDescent="0.25">
      <c r="B1753">
        <v>1751</v>
      </c>
      <c r="C1753" s="66" t="str">
        <v/>
      </c>
      <c r="D1753" s="66">
        <v>150925121.31408331</v>
      </c>
      <c r="E1753" s="65">
        <v>0</v>
      </c>
    </row>
    <row r="1754" spans="2:5" x14ac:dyDescent="0.25">
      <c r="B1754">
        <v>1752</v>
      </c>
      <c r="C1754" s="66" t="str">
        <v/>
      </c>
      <c r="D1754" s="66">
        <v>386263152.24283051</v>
      </c>
      <c r="E1754" s="65">
        <v>0</v>
      </c>
    </row>
    <row r="1755" spans="2:5" x14ac:dyDescent="0.25">
      <c r="B1755">
        <v>1753</v>
      </c>
      <c r="C1755" s="66" t="str">
        <v/>
      </c>
      <c r="D1755" s="66">
        <v>1397100911.4068873</v>
      </c>
      <c r="E1755" s="65">
        <v>0</v>
      </c>
    </row>
    <row r="1756" spans="2:5" x14ac:dyDescent="0.25">
      <c r="B1756">
        <v>1754</v>
      </c>
      <c r="C1756" s="66" t="str">
        <v/>
      </c>
      <c r="D1756" s="66">
        <v>92201709.875512555</v>
      </c>
      <c r="E1756" s="65">
        <v>0.19024203419685362</v>
      </c>
    </row>
    <row r="1757" spans="2:5" x14ac:dyDescent="0.25">
      <c r="B1757">
        <v>1755</v>
      </c>
      <c r="C1757" s="66" t="str">
        <v/>
      </c>
      <c r="D1757" s="66">
        <v>97872949.165957823</v>
      </c>
      <c r="E1757" s="65">
        <v>0</v>
      </c>
    </row>
    <row r="1758" spans="2:5" x14ac:dyDescent="0.25">
      <c r="B1758">
        <v>1756</v>
      </c>
      <c r="C1758" s="66" t="str">
        <v/>
      </c>
      <c r="D1758" s="66">
        <v>176606053.44923183</v>
      </c>
      <c r="E1758" s="65">
        <v>0</v>
      </c>
    </row>
    <row r="1759" spans="2:5" x14ac:dyDescent="0.25">
      <c r="B1759">
        <v>1757</v>
      </c>
      <c r="C1759" s="66" t="str">
        <v/>
      </c>
      <c r="D1759" s="66">
        <v>268463253.02812868</v>
      </c>
      <c r="E1759" s="65">
        <v>0.36826949715614321</v>
      </c>
    </row>
    <row r="1760" spans="2:5" x14ac:dyDescent="0.25">
      <c r="B1760">
        <v>1758</v>
      </c>
      <c r="C1760" s="66" t="str">
        <v/>
      </c>
      <c r="D1760" s="66">
        <v>91043146.072714821</v>
      </c>
      <c r="E1760" s="65">
        <v>0.21538884043693543</v>
      </c>
    </row>
    <row r="1761" spans="2:5" x14ac:dyDescent="0.25">
      <c r="B1761">
        <v>1759</v>
      </c>
      <c r="C1761" s="66" t="str">
        <v/>
      </c>
      <c r="D1761" s="66">
        <v>357890797.84894401</v>
      </c>
      <c r="E1761" s="65">
        <v>0</v>
      </c>
    </row>
    <row r="1762" spans="2:5" x14ac:dyDescent="0.25">
      <c r="B1762">
        <v>1760</v>
      </c>
      <c r="C1762" s="66" t="str">
        <v/>
      </c>
      <c r="D1762" s="66">
        <v>1265811817.828851</v>
      </c>
      <c r="E1762" s="65">
        <v>1.063845384120941</v>
      </c>
    </row>
    <row r="1763" spans="2:5" x14ac:dyDescent="0.25">
      <c r="B1763">
        <v>1761</v>
      </c>
      <c r="C1763" s="66" t="str">
        <v/>
      </c>
      <c r="D1763" s="66">
        <v>814116469.29909706</v>
      </c>
      <c r="E1763" s="65">
        <v>0.72829934358596837</v>
      </c>
    </row>
    <row r="1764" spans="2:5" x14ac:dyDescent="0.25">
      <c r="B1764">
        <v>1762</v>
      </c>
      <c r="C1764" s="66" t="str">
        <v/>
      </c>
      <c r="D1764" s="66">
        <v>86262152.216724977</v>
      </c>
      <c r="E1764" s="65">
        <v>0</v>
      </c>
    </row>
    <row r="1765" spans="2:5" x14ac:dyDescent="0.25">
      <c r="B1765">
        <v>1763</v>
      </c>
      <c r="C1765" s="66" t="str">
        <v/>
      </c>
      <c r="D1765" s="66">
        <v>128989812.68033133</v>
      </c>
      <c r="E1765" s="65">
        <v>0</v>
      </c>
    </row>
    <row r="1766" spans="2:5" x14ac:dyDescent="0.25">
      <c r="B1766">
        <v>1764</v>
      </c>
      <c r="C1766" s="66" t="str">
        <v/>
      </c>
      <c r="D1766" s="66">
        <v>82186319.678127632</v>
      </c>
      <c r="E1766" s="65">
        <v>0</v>
      </c>
    </row>
    <row r="1767" spans="2:5" x14ac:dyDescent="0.25">
      <c r="B1767">
        <v>1765</v>
      </c>
      <c r="C1767" s="66" t="str">
        <v/>
      </c>
      <c r="D1767" s="66">
        <v>474146879.16639435</v>
      </c>
      <c r="E1767" s="65">
        <v>0</v>
      </c>
    </row>
    <row r="1768" spans="2:5" x14ac:dyDescent="0.25">
      <c r="B1768">
        <v>1766</v>
      </c>
      <c r="C1768" s="66" t="str">
        <v/>
      </c>
      <c r="D1768" s="66">
        <v>80471022.303204477</v>
      </c>
      <c r="E1768" s="65">
        <v>0.1652347981929779</v>
      </c>
    </row>
    <row r="1769" spans="2:5" x14ac:dyDescent="0.25">
      <c r="B1769">
        <v>1767</v>
      </c>
      <c r="C1769" s="66" t="str">
        <v/>
      </c>
      <c r="D1769" s="66">
        <v>80643405.603022844</v>
      </c>
      <c r="E1769" s="65">
        <v>0.25961824059486394</v>
      </c>
    </row>
    <row r="1770" spans="2:5" x14ac:dyDescent="0.25">
      <c r="B1770">
        <v>1768</v>
      </c>
      <c r="C1770" s="66" t="str">
        <v/>
      </c>
      <c r="D1770" s="66">
        <v>202600602.47071153</v>
      </c>
      <c r="E1770" s="65">
        <v>0.30548618435859676</v>
      </c>
    </row>
    <row r="1771" spans="2:5" x14ac:dyDescent="0.25">
      <c r="B1771">
        <v>1769</v>
      </c>
      <c r="C1771" s="66" t="str">
        <v/>
      </c>
      <c r="D1771" s="66">
        <v>647675991.83082211</v>
      </c>
      <c r="E1771" s="65">
        <v>0.4505546867847442</v>
      </c>
    </row>
    <row r="1772" spans="2:5" x14ac:dyDescent="0.25">
      <c r="B1772">
        <v>1770</v>
      </c>
      <c r="C1772" s="66" t="str">
        <v/>
      </c>
      <c r="D1772" s="66">
        <v>100486174.89013095</v>
      </c>
      <c r="E1772" s="65">
        <v>0.25070435404777536</v>
      </c>
    </row>
    <row r="1773" spans="2:5" x14ac:dyDescent="0.25">
      <c r="B1773">
        <v>1771</v>
      </c>
      <c r="C1773" s="66" t="str">
        <v/>
      </c>
      <c r="D1773" s="66">
        <v>305749619.79418421</v>
      </c>
      <c r="E1773" s="65">
        <v>0.4486335813999176</v>
      </c>
    </row>
    <row r="1774" spans="2:5" x14ac:dyDescent="0.25">
      <c r="B1774">
        <v>1772</v>
      </c>
      <c r="C1774" s="66" t="str">
        <v/>
      </c>
      <c r="D1774" s="66">
        <v>79200972.728653714</v>
      </c>
      <c r="E1774" s="65">
        <v>0</v>
      </c>
    </row>
    <row r="1775" spans="2:5" x14ac:dyDescent="0.25">
      <c r="B1775">
        <v>1773</v>
      </c>
      <c r="C1775" s="66" t="str">
        <v/>
      </c>
      <c r="D1775" s="66">
        <v>80322993.064785212</v>
      </c>
      <c r="E1775" s="65">
        <v>0</v>
      </c>
    </row>
    <row r="1776" spans="2:5" x14ac:dyDescent="0.25">
      <c r="B1776">
        <v>1774</v>
      </c>
      <c r="C1776" s="66" t="str">
        <v/>
      </c>
      <c r="D1776" s="66">
        <v>86156314.817566365</v>
      </c>
      <c r="E1776" s="65">
        <v>0</v>
      </c>
    </row>
    <row r="1777" spans="2:5" x14ac:dyDescent="0.25">
      <c r="B1777">
        <v>1775</v>
      </c>
      <c r="C1777" s="66" t="str">
        <v/>
      </c>
      <c r="D1777" s="66">
        <v>97732271.297850788</v>
      </c>
      <c r="E1777" s="65">
        <v>0</v>
      </c>
    </row>
    <row r="1778" spans="2:5" x14ac:dyDescent="0.25">
      <c r="B1778">
        <v>1776</v>
      </c>
      <c r="C1778" s="66" t="str">
        <v/>
      </c>
      <c r="D1778" s="66">
        <v>97402962.30724889</v>
      </c>
      <c r="E1778" s="65">
        <v>0</v>
      </c>
    </row>
    <row r="1779" spans="2:5" x14ac:dyDescent="0.25">
      <c r="B1779">
        <v>1777</v>
      </c>
      <c r="C1779" s="66" t="str">
        <v/>
      </c>
      <c r="D1779" s="66">
        <v>75405974.257559121</v>
      </c>
      <c r="E1779" s="65">
        <v>0</v>
      </c>
    </row>
    <row r="1780" spans="2:5" x14ac:dyDescent="0.25">
      <c r="B1780">
        <v>1778</v>
      </c>
      <c r="C1780" s="66" t="str">
        <v/>
      </c>
      <c r="D1780" s="66">
        <v>84059766.037742585</v>
      </c>
      <c r="E1780" s="65">
        <v>0</v>
      </c>
    </row>
    <row r="1781" spans="2:5" x14ac:dyDescent="0.25">
      <c r="B1781">
        <v>1779</v>
      </c>
      <c r="C1781" s="66" t="str">
        <v/>
      </c>
      <c r="D1781" s="66">
        <v>77996296.552255332</v>
      </c>
      <c r="E1781" s="65">
        <v>0</v>
      </c>
    </row>
    <row r="1782" spans="2:5" x14ac:dyDescent="0.25">
      <c r="B1782">
        <v>1780</v>
      </c>
      <c r="C1782" s="66" t="str">
        <v/>
      </c>
      <c r="D1782" s="66">
        <v>82604557.943440408</v>
      </c>
      <c r="E1782" s="65">
        <v>0.14130696654319763</v>
      </c>
    </row>
    <row r="1783" spans="2:5" x14ac:dyDescent="0.25">
      <c r="B1783">
        <v>1781</v>
      </c>
      <c r="C1783" s="66" t="str">
        <v/>
      </c>
      <c r="D1783" s="66">
        <v>209919210.6654754</v>
      </c>
      <c r="E1783" s="65">
        <v>0</v>
      </c>
    </row>
    <row r="1784" spans="2:5" x14ac:dyDescent="0.25">
      <c r="B1784">
        <v>1782</v>
      </c>
      <c r="C1784" s="66" t="str">
        <v/>
      </c>
      <c r="D1784" s="66">
        <v>103393050.64546259</v>
      </c>
      <c r="E1784" s="65">
        <v>0.25407844185829154</v>
      </c>
    </row>
    <row r="1785" spans="2:5" x14ac:dyDescent="0.25">
      <c r="B1785">
        <v>1783</v>
      </c>
      <c r="C1785" s="66" t="str">
        <v/>
      </c>
      <c r="D1785" s="66">
        <v>140417900.68801096</v>
      </c>
      <c r="E1785" s="65">
        <v>0</v>
      </c>
    </row>
    <row r="1786" spans="2:5" x14ac:dyDescent="0.25">
      <c r="B1786">
        <v>1784</v>
      </c>
      <c r="C1786" s="66" t="str">
        <v/>
      </c>
      <c r="D1786" s="66">
        <v>99496891.803883165</v>
      </c>
      <c r="E1786" s="65">
        <v>0</v>
      </c>
    </row>
    <row r="1787" spans="2:5" x14ac:dyDescent="0.25">
      <c r="B1787">
        <v>1785</v>
      </c>
      <c r="C1787" s="66" t="str">
        <v/>
      </c>
      <c r="D1787" s="66">
        <v>223444381.51077318</v>
      </c>
      <c r="E1787" s="65">
        <v>0</v>
      </c>
    </row>
    <row r="1788" spans="2:5" x14ac:dyDescent="0.25">
      <c r="B1788">
        <v>1786</v>
      </c>
      <c r="C1788" s="66" t="str">
        <v/>
      </c>
      <c r="D1788" s="66">
        <v>121763164.14097948</v>
      </c>
      <c r="E1788" s="65">
        <v>0</v>
      </c>
    </row>
    <row r="1789" spans="2:5" x14ac:dyDescent="0.25">
      <c r="B1789">
        <v>1787</v>
      </c>
      <c r="C1789" s="66" t="str">
        <v/>
      </c>
      <c r="D1789" s="66">
        <v>101077785.33332413</v>
      </c>
      <c r="E1789" s="65">
        <v>0.30124428868293773</v>
      </c>
    </row>
    <row r="1790" spans="2:5" x14ac:dyDescent="0.25">
      <c r="B1790">
        <v>1788</v>
      </c>
      <c r="C1790" s="66" t="str">
        <v/>
      </c>
      <c r="D1790" s="66">
        <v>79528570.13297081</v>
      </c>
      <c r="E1790" s="65">
        <v>0.19726765751838687</v>
      </c>
    </row>
    <row r="1791" spans="2:5" x14ac:dyDescent="0.25">
      <c r="B1791">
        <v>1789</v>
      </c>
      <c r="C1791" s="66" t="str">
        <v/>
      </c>
      <c r="D1791" s="66">
        <v>89711827.685680732</v>
      </c>
      <c r="E1791" s="65">
        <v>0.40703495144844049</v>
      </c>
    </row>
    <row r="1792" spans="2:5" x14ac:dyDescent="0.25">
      <c r="B1792">
        <v>1790</v>
      </c>
      <c r="C1792" s="66" t="str">
        <v/>
      </c>
      <c r="D1792" s="66">
        <v>119871321.16980529</v>
      </c>
      <c r="E1792" s="65">
        <v>0.24039941430091857</v>
      </c>
    </row>
    <row r="1793" spans="2:5" x14ac:dyDescent="0.25">
      <c r="B1793">
        <v>1791</v>
      </c>
      <c r="C1793" s="66" t="str">
        <v/>
      </c>
      <c r="D1793" s="66">
        <v>80051647.015482977</v>
      </c>
      <c r="E1793" s="65">
        <v>0</v>
      </c>
    </row>
    <row r="1794" spans="2:5" x14ac:dyDescent="0.25">
      <c r="B1794">
        <v>1792</v>
      </c>
      <c r="C1794" s="66" t="str">
        <v/>
      </c>
      <c r="D1794" s="66">
        <v>235655943.99799669</v>
      </c>
      <c r="E1794" s="65">
        <v>0</v>
      </c>
    </row>
    <row r="1795" spans="2:5" x14ac:dyDescent="0.25">
      <c r="B1795">
        <v>1793</v>
      </c>
      <c r="C1795" s="66" t="str">
        <v/>
      </c>
      <c r="D1795" s="66">
        <v>138462434.46249744</v>
      </c>
      <c r="E1795" s="65">
        <v>0</v>
      </c>
    </row>
    <row r="1796" spans="2:5" x14ac:dyDescent="0.25">
      <c r="B1796">
        <v>1794</v>
      </c>
      <c r="C1796" s="66" t="str">
        <v/>
      </c>
      <c r="D1796" s="66">
        <v>78125822.898164913</v>
      </c>
      <c r="E1796" s="65">
        <v>0</v>
      </c>
    </row>
    <row r="1797" spans="2:5" x14ac:dyDescent="0.25">
      <c r="B1797">
        <v>1795</v>
      </c>
      <c r="C1797" s="66" t="str">
        <v/>
      </c>
      <c r="D1797" s="66">
        <v>232501817.00289217</v>
      </c>
      <c r="E1797" s="65">
        <v>0</v>
      </c>
    </row>
    <row r="1798" spans="2:5" x14ac:dyDescent="0.25">
      <c r="B1798">
        <v>1796</v>
      </c>
      <c r="C1798" s="66" t="str">
        <v/>
      </c>
      <c r="D1798" s="66">
        <v>94766044.117050841</v>
      </c>
      <c r="E1798" s="65">
        <v>0</v>
      </c>
    </row>
    <row r="1799" spans="2:5" x14ac:dyDescent="0.25">
      <c r="B1799">
        <v>1797</v>
      </c>
      <c r="C1799" s="66" t="str">
        <v/>
      </c>
      <c r="D1799" s="66">
        <v>111092943.0064808</v>
      </c>
      <c r="E1799" s="65">
        <v>0.36478003859519958</v>
      </c>
    </row>
    <row r="1800" spans="2:5" x14ac:dyDescent="0.25">
      <c r="B1800">
        <v>1798</v>
      </c>
      <c r="C1800" s="66" t="str">
        <v/>
      </c>
      <c r="D1800" s="66">
        <v>937405510.04972649</v>
      </c>
      <c r="E1800" s="65">
        <v>0</v>
      </c>
    </row>
    <row r="1801" spans="2:5" x14ac:dyDescent="0.25">
      <c r="B1801">
        <v>1799</v>
      </c>
      <c r="C1801" s="66" t="str">
        <v/>
      </c>
      <c r="D1801" s="66">
        <v>341319754.71155322</v>
      </c>
      <c r="E1801" s="65">
        <v>0.52492292523384076</v>
      </c>
    </row>
    <row r="1802" spans="2:5" x14ac:dyDescent="0.25">
      <c r="B1802">
        <v>1800</v>
      </c>
      <c r="C1802" s="66" t="str">
        <v/>
      </c>
      <c r="D1802" s="66">
        <v>414802040.14423251</v>
      </c>
      <c r="E1802" s="65">
        <v>0</v>
      </c>
    </row>
    <row r="1803" spans="2:5" x14ac:dyDescent="0.25">
      <c r="B1803">
        <v>1801</v>
      </c>
      <c r="C1803" s="66" t="str">
        <v/>
      </c>
      <c r="D1803" s="66">
        <v>409622136.98602211</v>
      </c>
      <c r="E1803" s="65">
        <v>0</v>
      </c>
    </row>
    <row r="1804" spans="2:5" x14ac:dyDescent="0.25">
      <c r="B1804">
        <v>1802</v>
      </c>
      <c r="C1804" s="66" t="str">
        <v/>
      </c>
      <c r="D1804" s="66">
        <v>133093141.97250068</v>
      </c>
      <c r="E1804" s="65">
        <v>0</v>
      </c>
    </row>
    <row r="1805" spans="2:5" x14ac:dyDescent="0.25">
      <c r="B1805">
        <v>1803</v>
      </c>
      <c r="C1805" s="66" t="str">
        <v/>
      </c>
      <c r="D1805" s="66">
        <v>294511675.8420471</v>
      </c>
      <c r="E1805" s="65">
        <v>0</v>
      </c>
    </row>
    <row r="1806" spans="2:5" x14ac:dyDescent="0.25">
      <c r="B1806">
        <v>1804</v>
      </c>
      <c r="C1806" s="66" t="str">
        <v/>
      </c>
      <c r="D1806" s="66">
        <v>89090867.776035756</v>
      </c>
      <c r="E1806" s="65">
        <v>0.30345314145088198</v>
      </c>
    </row>
    <row r="1807" spans="2:5" x14ac:dyDescent="0.25">
      <c r="B1807">
        <v>1805</v>
      </c>
      <c r="C1807" s="66" t="str">
        <v/>
      </c>
      <c r="D1807" s="66">
        <v>77130708.181501716</v>
      </c>
      <c r="E1807" s="65">
        <v>0.15197568535804754</v>
      </c>
    </row>
    <row r="1808" spans="2:5" x14ac:dyDescent="0.25">
      <c r="B1808">
        <v>1806</v>
      </c>
      <c r="C1808" s="66" t="str">
        <v/>
      </c>
      <c r="D1808" s="66">
        <v>379541876.14746624</v>
      </c>
      <c r="E1808" s="65">
        <v>0</v>
      </c>
    </row>
    <row r="1809" spans="2:5" x14ac:dyDescent="0.25">
      <c r="B1809">
        <v>1807</v>
      </c>
      <c r="C1809" s="66" t="str">
        <v/>
      </c>
      <c r="D1809" s="66">
        <v>1217181870.6643476</v>
      </c>
      <c r="E1809" s="65">
        <v>0</v>
      </c>
    </row>
    <row r="1810" spans="2:5" x14ac:dyDescent="0.25">
      <c r="B1810">
        <v>1808</v>
      </c>
      <c r="C1810" s="66" t="str">
        <v/>
      </c>
      <c r="D1810" s="66">
        <v>99081427.111209065</v>
      </c>
      <c r="E1810" s="65">
        <v>0.20012637972831726</v>
      </c>
    </row>
    <row r="1811" spans="2:5" x14ac:dyDescent="0.25">
      <c r="B1811">
        <v>1809</v>
      </c>
      <c r="C1811" s="66" t="str">
        <v/>
      </c>
      <c r="D1811" s="66">
        <v>96671305.107263103</v>
      </c>
      <c r="E1811" s="65">
        <v>0.38482807278633113</v>
      </c>
    </row>
    <row r="1812" spans="2:5" x14ac:dyDescent="0.25">
      <c r="B1812">
        <v>1810</v>
      </c>
      <c r="C1812" s="66" t="str">
        <v/>
      </c>
      <c r="D1812" s="66">
        <v>116828147.0158359</v>
      </c>
      <c r="E1812" s="65">
        <v>0</v>
      </c>
    </row>
    <row r="1813" spans="2:5" x14ac:dyDescent="0.25">
      <c r="B1813">
        <v>1811</v>
      </c>
      <c r="C1813" s="66" t="str">
        <v/>
      </c>
      <c r="D1813" s="66">
        <v>79164687.291749343</v>
      </c>
      <c r="E1813" s="65">
        <v>0</v>
      </c>
    </row>
    <row r="1814" spans="2:5" x14ac:dyDescent="0.25">
      <c r="B1814">
        <v>1812</v>
      </c>
      <c r="C1814" s="66" t="str">
        <v/>
      </c>
      <c r="D1814" s="66">
        <v>84577278.245169297</v>
      </c>
      <c r="E1814" s="65">
        <v>0.22524023652076725</v>
      </c>
    </row>
    <row r="1815" spans="2:5" x14ac:dyDescent="0.25">
      <c r="B1815">
        <v>1813</v>
      </c>
      <c r="C1815" s="66" t="str">
        <v/>
      </c>
      <c r="D1815" s="66">
        <v>159179398.71621546</v>
      </c>
      <c r="E1815" s="65">
        <v>0</v>
      </c>
    </row>
    <row r="1816" spans="2:5" x14ac:dyDescent="0.25">
      <c r="B1816">
        <v>1814</v>
      </c>
      <c r="C1816" s="66" t="str">
        <v/>
      </c>
      <c r="D1816" s="66">
        <v>81214781.692412227</v>
      </c>
      <c r="E1816" s="65">
        <v>0</v>
      </c>
    </row>
    <row r="1817" spans="2:5" x14ac:dyDescent="0.25">
      <c r="B1817">
        <v>1815</v>
      </c>
      <c r="C1817" s="66" t="str">
        <v/>
      </c>
      <c r="D1817" s="66">
        <v>105773557.96344513</v>
      </c>
      <c r="E1817" s="65">
        <v>0</v>
      </c>
    </row>
    <row r="1818" spans="2:5" x14ac:dyDescent="0.25">
      <c r="B1818">
        <v>1816</v>
      </c>
      <c r="C1818" s="66" t="str">
        <v/>
      </c>
      <c r="D1818" s="66">
        <v>371635396.11604422</v>
      </c>
      <c r="E1818" s="65">
        <v>0.55088899731636043</v>
      </c>
    </row>
    <row r="1819" spans="2:5" x14ac:dyDescent="0.25">
      <c r="B1819">
        <v>1817</v>
      </c>
      <c r="C1819" s="66" t="str">
        <v/>
      </c>
      <c r="D1819" s="66">
        <v>80326704.64878881</v>
      </c>
      <c r="E1819" s="65">
        <v>0</v>
      </c>
    </row>
    <row r="1820" spans="2:5" x14ac:dyDescent="0.25">
      <c r="B1820">
        <v>1818</v>
      </c>
      <c r="C1820" s="66" t="str">
        <v/>
      </c>
      <c r="D1820" s="66">
        <v>78476720.66918245</v>
      </c>
      <c r="E1820" s="65">
        <v>0</v>
      </c>
    </row>
    <row r="1821" spans="2:5" x14ac:dyDescent="0.25">
      <c r="B1821">
        <v>1819</v>
      </c>
      <c r="C1821" s="66" t="str">
        <v/>
      </c>
      <c r="D1821" s="66">
        <v>85064141.618481606</v>
      </c>
      <c r="E1821" s="65">
        <v>0</v>
      </c>
    </row>
    <row r="1822" spans="2:5" x14ac:dyDescent="0.25">
      <c r="B1822">
        <v>1820</v>
      </c>
      <c r="C1822" s="66" t="str">
        <v/>
      </c>
      <c r="D1822" s="66">
        <v>271065598.70303839</v>
      </c>
      <c r="E1822" s="65">
        <v>0</v>
      </c>
    </row>
    <row r="1823" spans="2:5" x14ac:dyDescent="0.25">
      <c r="B1823">
        <v>1821</v>
      </c>
      <c r="C1823" s="66" t="str">
        <v/>
      </c>
      <c r="D1823" s="66">
        <v>870798407.38827014</v>
      </c>
      <c r="E1823" s="65">
        <v>0</v>
      </c>
    </row>
    <row r="1824" spans="2:5" x14ac:dyDescent="0.25">
      <c r="B1824">
        <v>1822</v>
      </c>
      <c r="C1824" s="66" t="str">
        <v/>
      </c>
      <c r="D1824" s="66">
        <v>317237712.79414326</v>
      </c>
      <c r="E1824" s="65">
        <v>0</v>
      </c>
    </row>
    <row r="1825" spans="2:5" x14ac:dyDescent="0.25">
      <c r="B1825">
        <v>1823</v>
      </c>
      <c r="C1825" s="66" t="str">
        <v/>
      </c>
      <c r="D1825" s="66">
        <v>83476356.648568153</v>
      </c>
      <c r="E1825" s="65">
        <v>0</v>
      </c>
    </row>
    <row r="1826" spans="2:5" x14ac:dyDescent="0.25">
      <c r="B1826">
        <v>1824</v>
      </c>
      <c r="C1826" s="66" t="str">
        <v/>
      </c>
      <c r="D1826" s="66">
        <v>266335936.1111697</v>
      </c>
      <c r="E1826" s="65">
        <v>0.38805345892906185</v>
      </c>
    </row>
    <row r="1827" spans="2:5" x14ac:dyDescent="0.25">
      <c r="B1827">
        <v>1825</v>
      </c>
      <c r="C1827" s="66" t="str">
        <v/>
      </c>
      <c r="D1827" s="66">
        <v>1060829111.283415</v>
      </c>
      <c r="E1827" s="65">
        <v>0</v>
      </c>
    </row>
    <row r="1828" spans="2:5" x14ac:dyDescent="0.25">
      <c r="B1828">
        <v>1826</v>
      </c>
      <c r="C1828" s="66" t="str">
        <v/>
      </c>
      <c r="D1828" s="66">
        <v>229609394.29042715</v>
      </c>
      <c r="E1828" s="65">
        <v>0.48021997809410089</v>
      </c>
    </row>
    <row r="1829" spans="2:5" x14ac:dyDescent="0.25">
      <c r="B1829">
        <v>1827</v>
      </c>
      <c r="C1829" s="66" t="str">
        <v/>
      </c>
      <c r="D1829" s="66">
        <v>96189932.442649454</v>
      </c>
      <c r="E1829" s="65">
        <v>0</v>
      </c>
    </row>
    <row r="1830" spans="2:5" x14ac:dyDescent="0.25">
      <c r="B1830">
        <v>1828</v>
      </c>
      <c r="C1830" s="66" t="str">
        <v/>
      </c>
      <c r="D1830" s="66">
        <v>115766414.72171307</v>
      </c>
      <c r="E1830" s="65">
        <v>0</v>
      </c>
    </row>
    <row r="1831" spans="2:5" x14ac:dyDescent="0.25">
      <c r="B1831">
        <v>1829</v>
      </c>
      <c r="C1831" s="66" t="str">
        <v/>
      </c>
      <c r="D1831" s="66">
        <v>149116297.32400218</v>
      </c>
      <c r="E1831" s="65">
        <v>0</v>
      </c>
    </row>
    <row r="1832" spans="2:5" x14ac:dyDescent="0.25">
      <c r="B1832">
        <v>1830</v>
      </c>
      <c r="C1832" s="66" t="str">
        <v/>
      </c>
      <c r="D1832" s="66">
        <v>98838752.722937405</v>
      </c>
      <c r="E1832" s="65">
        <v>0</v>
      </c>
    </row>
    <row r="1833" spans="2:5" x14ac:dyDescent="0.25">
      <c r="B1833">
        <v>1831</v>
      </c>
      <c r="C1833" s="66" t="str">
        <v/>
      </c>
      <c r="D1833" s="66">
        <v>129367615.8034552</v>
      </c>
      <c r="E1833" s="65">
        <v>0</v>
      </c>
    </row>
    <row r="1834" spans="2:5" x14ac:dyDescent="0.25">
      <c r="B1834">
        <v>1832</v>
      </c>
      <c r="C1834" s="66" t="str">
        <v/>
      </c>
      <c r="D1834" s="66">
        <v>196230923.29324213</v>
      </c>
      <c r="E1834" s="65">
        <v>0</v>
      </c>
    </row>
    <row r="1835" spans="2:5" x14ac:dyDescent="0.25">
      <c r="B1835">
        <v>1833</v>
      </c>
      <c r="C1835" s="66" t="str">
        <v/>
      </c>
      <c r="D1835" s="66">
        <v>203968904.04749507</v>
      </c>
      <c r="E1835" s="65">
        <v>0</v>
      </c>
    </row>
    <row r="1836" spans="2:5" x14ac:dyDescent="0.25">
      <c r="B1836">
        <v>1834</v>
      </c>
      <c r="C1836" s="66" t="str">
        <v/>
      </c>
      <c r="D1836" s="66">
        <v>75745662.95824866</v>
      </c>
      <c r="E1836" s="65">
        <v>0</v>
      </c>
    </row>
    <row r="1837" spans="2:5" x14ac:dyDescent="0.25">
      <c r="B1837">
        <v>1835</v>
      </c>
      <c r="C1837" s="66" t="str">
        <v/>
      </c>
      <c r="D1837" s="66">
        <v>193467921.22918931</v>
      </c>
      <c r="E1837" s="65">
        <v>0</v>
      </c>
    </row>
    <row r="1838" spans="2:5" x14ac:dyDescent="0.25">
      <c r="B1838">
        <v>1836</v>
      </c>
      <c r="C1838" s="66" t="str">
        <v/>
      </c>
      <c r="D1838" s="66">
        <v>148118113.64009622</v>
      </c>
      <c r="E1838" s="65">
        <v>0.31428595185279851</v>
      </c>
    </row>
    <row r="1839" spans="2:5" x14ac:dyDescent="0.25">
      <c r="B1839">
        <v>1837</v>
      </c>
      <c r="C1839" s="66" t="str">
        <v/>
      </c>
      <c r="D1839" s="66">
        <v>207094999.23740488</v>
      </c>
      <c r="E1839" s="65">
        <v>0.2689716875553132</v>
      </c>
    </row>
    <row r="1840" spans="2:5" x14ac:dyDescent="0.25">
      <c r="B1840">
        <v>1838</v>
      </c>
      <c r="C1840" s="66" t="str">
        <v/>
      </c>
      <c r="D1840" s="66">
        <v>167845951.51040289</v>
      </c>
      <c r="E1840" s="65">
        <v>0</v>
      </c>
    </row>
    <row r="1841" spans="2:5" x14ac:dyDescent="0.25">
      <c r="B1841">
        <v>1839</v>
      </c>
      <c r="C1841" s="66" t="str">
        <v/>
      </c>
      <c r="D1841" s="66">
        <v>119807297.67395258</v>
      </c>
      <c r="E1841" s="65">
        <v>0</v>
      </c>
    </row>
    <row r="1842" spans="2:5" x14ac:dyDescent="0.25">
      <c r="B1842">
        <v>1840</v>
      </c>
      <c r="C1842" s="66" t="str">
        <v/>
      </c>
      <c r="D1842" s="66">
        <v>165000727.21123961</v>
      </c>
      <c r="E1842" s="65">
        <v>0</v>
      </c>
    </row>
    <row r="1843" spans="2:5" x14ac:dyDescent="0.25">
      <c r="B1843">
        <v>1841</v>
      </c>
      <c r="C1843" s="66" t="str">
        <v/>
      </c>
      <c r="D1843" s="66">
        <v>334822009.03163415</v>
      </c>
      <c r="E1843" s="65">
        <v>0</v>
      </c>
    </row>
    <row r="1844" spans="2:5" x14ac:dyDescent="0.25">
      <c r="B1844">
        <v>1842</v>
      </c>
      <c r="C1844" s="66" t="str">
        <v/>
      </c>
      <c r="D1844" s="66">
        <v>241543892.2544575</v>
      </c>
      <c r="E1844" s="65">
        <v>0.42636116147041325</v>
      </c>
    </row>
    <row r="1845" spans="2:5" x14ac:dyDescent="0.25">
      <c r="B1845">
        <v>1843</v>
      </c>
      <c r="C1845" s="66" t="str">
        <v/>
      </c>
      <c r="D1845" s="66">
        <v>236514852.75623921</v>
      </c>
      <c r="E1845" s="65">
        <v>0</v>
      </c>
    </row>
    <row r="1846" spans="2:5" x14ac:dyDescent="0.25">
      <c r="B1846">
        <v>1844</v>
      </c>
      <c r="C1846" s="66" t="str">
        <v/>
      </c>
      <c r="D1846" s="66">
        <v>307129866.71194333</v>
      </c>
      <c r="E1846" s="65">
        <v>0</v>
      </c>
    </row>
    <row r="1847" spans="2:5" x14ac:dyDescent="0.25">
      <c r="B1847">
        <v>1845</v>
      </c>
      <c r="C1847" s="66" t="str">
        <v/>
      </c>
      <c r="D1847" s="66">
        <v>644485960.39101875</v>
      </c>
      <c r="E1847" s="65">
        <v>0</v>
      </c>
    </row>
    <row r="1848" spans="2:5" x14ac:dyDescent="0.25">
      <c r="B1848">
        <v>1846</v>
      </c>
      <c r="C1848" s="66" t="str">
        <v/>
      </c>
      <c r="D1848" s="66">
        <v>167200030.67002645</v>
      </c>
      <c r="E1848" s="65">
        <v>0</v>
      </c>
    </row>
    <row r="1849" spans="2:5" x14ac:dyDescent="0.25">
      <c r="B1849">
        <v>1847</v>
      </c>
      <c r="C1849" s="66" t="str">
        <v/>
      </c>
      <c r="D1849" s="66">
        <v>137872451.96092328</v>
      </c>
      <c r="E1849" s="65">
        <v>0</v>
      </c>
    </row>
    <row r="1850" spans="2:5" x14ac:dyDescent="0.25">
      <c r="B1850">
        <v>1848</v>
      </c>
      <c r="C1850" s="66" t="str">
        <v/>
      </c>
      <c r="D1850" s="66">
        <v>79815419.601370081</v>
      </c>
      <c r="E1850" s="65">
        <v>0</v>
      </c>
    </row>
    <row r="1851" spans="2:5" x14ac:dyDescent="0.25">
      <c r="B1851">
        <v>1849</v>
      </c>
      <c r="C1851" s="66" t="str">
        <v/>
      </c>
      <c r="D1851" s="66">
        <v>127691116.82249145</v>
      </c>
      <c r="E1851" s="65">
        <v>0.30252042412757874</v>
      </c>
    </row>
    <row r="1852" spans="2:5" x14ac:dyDescent="0.25">
      <c r="B1852">
        <v>1850</v>
      </c>
      <c r="C1852" s="66" t="str">
        <v/>
      </c>
      <c r="D1852" s="66">
        <v>125865243.19476229</v>
      </c>
      <c r="E1852" s="65">
        <v>0</v>
      </c>
    </row>
    <row r="1853" spans="2:5" x14ac:dyDescent="0.25">
      <c r="B1853">
        <v>1851</v>
      </c>
      <c r="C1853" s="66" t="str">
        <v/>
      </c>
      <c r="D1853" s="66">
        <v>75547345.252206594</v>
      </c>
      <c r="E1853" s="65">
        <v>0</v>
      </c>
    </row>
    <row r="1854" spans="2:5" x14ac:dyDescent="0.25">
      <c r="B1854">
        <v>1852</v>
      </c>
      <c r="C1854" s="66" t="str">
        <v/>
      </c>
      <c r="D1854" s="66">
        <v>92297942.530020088</v>
      </c>
      <c r="E1854" s="65">
        <v>0</v>
      </c>
    </row>
    <row r="1855" spans="2:5" x14ac:dyDescent="0.25">
      <c r="B1855">
        <v>1853</v>
      </c>
      <c r="C1855" s="66" t="str">
        <v/>
      </c>
      <c r="D1855" s="66">
        <v>1159814795.1470668</v>
      </c>
      <c r="E1855" s="65">
        <v>0</v>
      </c>
    </row>
    <row r="1856" spans="2:5" x14ac:dyDescent="0.25">
      <c r="B1856">
        <v>1854</v>
      </c>
      <c r="C1856" s="66" t="str">
        <v/>
      </c>
      <c r="D1856" s="66">
        <v>85601104.083355278</v>
      </c>
      <c r="E1856" s="65">
        <v>0</v>
      </c>
    </row>
    <row r="1857" spans="2:5" x14ac:dyDescent="0.25">
      <c r="B1857">
        <v>1855</v>
      </c>
      <c r="C1857" s="66" t="str">
        <v/>
      </c>
      <c r="D1857" s="66">
        <v>190199009.93855685</v>
      </c>
      <c r="E1857" s="65">
        <v>0.39317387938499448</v>
      </c>
    </row>
    <row r="1858" spans="2:5" x14ac:dyDescent="0.25">
      <c r="B1858">
        <v>1856</v>
      </c>
      <c r="C1858" s="66" t="str">
        <v/>
      </c>
      <c r="D1858" s="66">
        <v>176192859.81424403</v>
      </c>
      <c r="E1858" s="65">
        <v>0.44723376631736755</v>
      </c>
    </row>
    <row r="1859" spans="2:5" x14ac:dyDescent="0.25">
      <c r="B1859">
        <v>1857</v>
      </c>
      <c r="C1859" s="66" t="str">
        <v/>
      </c>
      <c r="D1859" s="66">
        <v>1530297763.4841337</v>
      </c>
      <c r="E1859" s="65">
        <v>0</v>
      </c>
    </row>
    <row r="1860" spans="2:5" x14ac:dyDescent="0.25">
      <c r="B1860">
        <v>1858</v>
      </c>
      <c r="C1860" s="66" t="str">
        <v/>
      </c>
      <c r="D1860" s="66">
        <v>165248653.4596636</v>
      </c>
      <c r="E1860" s="65">
        <v>0</v>
      </c>
    </row>
    <row r="1861" spans="2:5" x14ac:dyDescent="0.25">
      <c r="B1861">
        <v>1859</v>
      </c>
      <c r="C1861" s="66" t="str">
        <v/>
      </c>
      <c r="D1861" s="66">
        <v>115766972.28955786</v>
      </c>
      <c r="E1861" s="65">
        <v>0</v>
      </c>
    </row>
    <row r="1862" spans="2:5" x14ac:dyDescent="0.25">
      <c r="B1862">
        <v>1860</v>
      </c>
      <c r="C1862" s="66" t="str">
        <v/>
      </c>
      <c r="D1862" s="66">
        <v>141785584.62497911</v>
      </c>
      <c r="E1862" s="65">
        <v>0</v>
      </c>
    </row>
    <row r="1863" spans="2:5" x14ac:dyDescent="0.25">
      <c r="B1863">
        <v>1861</v>
      </c>
      <c r="C1863" s="66" t="str">
        <v/>
      </c>
      <c r="D1863" s="66">
        <v>281657435.14827263</v>
      </c>
      <c r="E1863" s="65">
        <v>0</v>
      </c>
    </row>
    <row r="1864" spans="2:5" x14ac:dyDescent="0.25">
      <c r="B1864">
        <v>1862</v>
      </c>
      <c r="C1864" s="66" t="str">
        <v/>
      </c>
      <c r="D1864" s="66">
        <v>210951357.7189936</v>
      </c>
      <c r="E1864" s="65">
        <v>0</v>
      </c>
    </row>
    <row r="1865" spans="2:5" x14ac:dyDescent="0.25">
      <c r="B1865">
        <v>1863</v>
      </c>
      <c r="C1865" s="66" t="str">
        <v/>
      </c>
      <c r="D1865" s="66">
        <v>76444816.381489247</v>
      </c>
      <c r="E1865" s="65">
        <v>0</v>
      </c>
    </row>
    <row r="1866" spans="2:5" x14ac:dyDescent="0.25">
      <c r="B1866">
        <v>1864</v>
      </c>
      <c r="C1866" s="66" t="str">
        <v/>
      </c>
      <c r="D1866" s="66">
        <v>183551291.2619043</v>
      </c>
      <c r="E1866" s="65">
        <v>0.42598635554313657</v>
      </c>
    </row>
    <row r="1867" spans="2:5" x14ac:dyDescent="0.25">
      <c r="B1867">
        <v>1865</v>
      </c>
      <c r="C1867" s="66" t="str">
        <v/>
      </c>
      <c r="D1867" s="66">
        <v>85449126.512727469</v>
      </c>
      <c r="E1867" s="65">
        <v>0</v>
      </c>
    </row>
    <row r="1868" spans="2:5" x14ac:dyDescent="0.25">
      <c r="B1868">
        <v>1866</v>
      </c>
      <c r="C1868" s="66" t="str">
        <v/>
      </c>
      <c r="D1868" s="66">
        <v>167999627.77211568</v>
      </c>
      <c r="E1868" s="65">
        <v>0.40200138688087472</v>
      </c>
    </row>
    <row r="1869" spans="2:5" x14ac:dyDescent="0.25">
      <c r="B1869">
        <v>1867</v>
      </c>
      <c r="C1869" s="66" t="str">
        <v/>
      </c>
      <c r="D1869" s="66">
        <v>119823684.02224375</v>
      </c>
      <c r="E1869" s="65">
        <v>0</v>
      </c>
    </row>
    <row r="1870" spans="2:5" x14ac:dyDescent="0.25">
      <c r="B1870">
        <v>1868</v>
      </c>
      <c r="C1870" s="66" t="str">
        <v/>
      </c>
      <c r="D1870" s="66">
        <v>124856891.96195154</v>
      </c>
      <c r="E1870" s="65">
        <v>0</v>
      </c>
    </row>
    <row r="1871" spans="2:5" x14ac:dyDescent="0.25">
      <c r="B1871">
        <v>1869</v>
      </c>
      <c r="C1871" s="66" t="str">
        <v/>
      </c>
      <c r="D1871" s="66">
        <v>119872101.52750897</v>
      </c>
      <c r="E1871" s="65">
        <v>0</v>
      </c>
    </row>
    <row r="1872" spans="2:5" x14ac:dyDescent="0.25">
      <c r="B1872">
        <v>1870</v>
      </c>
      <c r="C1872" s="66" t="str">
        <v/>
      </c>
      <c r="D1872" s="66">
        <v>87111452.175283834</v>
      </c>
      <c r="E1872" s="65">
        <v>0</v>
      </c>
    </row>
    <row r="1873" spans="2:5" x14ac:dyDescent="0.25">
      <c r="B1873">
        <v>1871</v>
      </c>
      <c r="C1873" s="66" t="str">
        <v/>
      </c>
      <c r="D1873" s="66">
        <v>164143833.34882304</v>
      </c>
      <c r="E1873" s="65">
        <v>0</v>
      </c>
    </row>
    <row r="1874" spans="2:5" x14ac:dyDescent="0.25">
      <c r="B1874">
        <v>1872</v>
      </c>
      <c r="C1874" s="66" t="str">
        <v/>
      </c>
      <c r="D1874" s="66">
        <v>134966784.38171041</v>
      </c>
      <c r="E1874" s="65">
        <v>0</v>
      </c>
    </row>
    <row r="1875" spans="2:5" x14ac:dyDescent="0.25">
      <c r="B1875">
        <v>1873</v>
      </c>
      <c r="C1875" s="66" t="str">
        <v/>
      </c>
      <c r="D1875" s="66">
        <v>100019924.03301832</v>
      </c>
      <c r="E1875" s="65">
        <v>0</v>
      </c>
    </row>
    <row r="1876" spans="2:5" x14ac:dyDescent="0.25">
      <c r="B1876">
        <v>1874</v>
      </c>
      <c r="C1876" s="66" t="str">
        <v/>
      </c>
      <c r="D1876" s="66">
        <v>162516827.45566404</v>
      </c>
      <c r="E1876" s="65">
        <v>0</v>
      </c>
    </row>
    <row r="1877" spans="2:5" x14ac:dyDescent="0.25">
      <c r="B1877">
        <v>1875</v>
      </c>
      <c r="C1877" s="66" t="str">
        <v/>
      </c>
      <c r="D1877" s="66">
        <v>374653850.07000482</v>
      </c>
      <c r="E1877" s="65">
        <v>0</v>
      </c>
    </row>
    <row r="1878" spans="2:5" x14ac:dyDescent="0.25">
      <c r="B1878">
        <v>1876</v>
      </c>
      <c r="C1878" s="66" t="str">
        <v/>
      </c>
      <c r="D1878" s="66">
        <v>129945004.28337969</v>
      </c>
      <c r="E1878" s="65">
        <v>0</v>
      </c>
    </row>
    <row r="1879" spans="2:5" x14ac:dyDescent="0.25">
      <c r="B1879">
        <v>1877</v>
      </c>
      <c r="C1879" s="66" t="str">
        <v/>
      </c>
      <c r="D1879" s="66">
        <v>89949339.028362945</v>
      </c>
      <c r="E1879" s="65">
        <v>0</v>
      </c>
    </row>
    <row r="1880" spans="2:5" x14ac:dyDescent="0.25">
      <c r="B1880">
        <v>1878</v>
      </c>
      <c r="C1880" s="66" t="str">
        <v/>
      </c>
      <c r="D1880" s="66">
        <v>1624708285.9776337</v>
      </c>
      <c r="E1880" s="65">
        <v>0</v>
      </c>
    </row>
    <row r="1881" spans="2:5" x14ac:dyDescent="0.25">
      <c r="B1881">
        <v>1879</v>
      </c>
      <c r="C1881" s="66" t="str">
        <v/>
      </c>
      <c r="D1881" s="66">
        <v>155031197.86629266</v>
      </c>
      <c r="E1881" s="65">
        <v>0.32877774834632878</v>
      </c>
    </row>
    <row r="1882" spans="2:5" x14ac:dyDescent="0.25">
      <c r="B1882">
        <v>1880</v>
      </c>
      <c r="C1882" s="66" t="str">
        <v/>
      </c>
      <c r="D1882" s="66">
        <v>79304313.315429091</v>
      </c>
      <c r="E1882" s="65">
        <v>0.18242616057395936</v>
      </c>
    </row>
    <row r="1883" spans="2:5" x14ac:dyDescent="0.25">
      <c r="B1883">
        <v>1881</v>
      </c>
      <c r="C1883" s="66" t="str">
        <v/>
      </c>
      <c r="D1883" s="66">
        <v>163584961.36746284</v>
      </c>
      <c r="E1883" s="65">
        <v>0</v>
      </c>
    </row>
    <row r="1884" spans="2:5" x14ac:dyDescent="0.25">
      <c r="B1884">
        <v>1882</v>
      </c>
      <c r="C1884" s="66" t="str">
        <v/>
      </c>
      <c r="D1884" s="66">
        <v>99185856.207936734</v>
      </c>
      <c r="E1884" s="65">
        <v>0</v>
      </c>
    </row>
    <row r="1885" spans="2:5" x14ac:dyDescent="0.25">
      <c r="B1885">
        <v>1883</v>
      </c>
      <c r="C1885" s="66" t="str">
        <v/>
      </c>
      <c r="D1885" s="66">
        <v>113507142.26358262</v>
      </c>
      <c r="E1885" s="65">
        <v>0</v>
      </c>
    </row>
    <row r="1886" spans="2:5" x14ac:dyDescent="0.25">
      <c r="B1886">
        <v>1884</v>
      </c>
      <c r="C1886" s="66" t="str">
        <v/>
      </c>
      <c r="D1886" s="66">
        <v>211102876.93359581</v>
      </c>
      <c r="E1886" s="65">
        <v>0</v>
      </c>
    </row>
    <row r="1887" spans="2:5" x14ac:dyDescent="0.25">
      <c r="B1887">
        <v>1885</v>
      </c>
      <c r="C1887" s="66" t="str">
        <v/>
      </c>
      <c r="D1887" s="66">
        <v>119387281.65373833</v>
      </c>
      <c r="E1887" s="65">
        <v>0</v>
      </c>
    </row>
    <row r="1888" spans="2:5" x14ac:dyDescent="0.25">
      <c r="B1888">
        <v>1886</v>
      </c>
      <c r="C1888" s="66" t="str">
        <v/>
      </c>
      <c r="D1888" s="66">
        <v>103975440.5734743</v>
      </c>
      <c r="E1888" s="65">
        <v>0</v>
      </c>
    </row>
    <row r="1889" spans="2:5" x14ac:dyDescent="0.25">
      <c r="B1889">
        <v>1887</v>
      </c>
      <c r="C1889" s="66" t="str">
        <v/>
      </c>
      <c r="D1889" s="66">
        <v>78951670.201053247</v>
      </c>
      <c r="E1889" s="65">
        <v>0</v>
      </c>
    </row>
    <row r="1890" spans="2:5" x14ac:dyDescent="0.25">
      <c r="B1890">
        <v>1888</v>
      </c>
      <c r="C1890" s="66" t="str">
        <v/>
      </c>
      <c r="D1890" s="66">
        <v>122106669.53194998</v>
      </c>
      <c r="E1890" s="65">
        <v>0</v>
      </c>
    </row>
    <row r="1891" spans="2:5" x14ac:dyDescent="0.25">
      <c r="B1891">
        <v>1889</v>
      </c>
      <c r="C1891" s="66" t="str">
        <v/>
      </c>
      <c r="D1891" s="66">
        <v>159469369.694253</v>
      </c>
      <c r="E1891" s="65">
        <v>0</v>
      </c>
    </row>
    <row r="1892" spans="2:5" x14ac:dyDescent="0.25">
      <c r="B1892">
        <v>1890</v>
      </c>
      <c r="C1892" s="66" t="str">
        <v/>
      </c>
      <c r="D1892" s="66">
        <v>85776464.176533222</v>
      </c>
      <c r="E1892" s="65">
        <v>0.23919764161109924</v>
      </c>
    </row>
    <row r="1893" spans="2:5" x14ac:dyDescent="0.25">
      <c r="B1893">
        <v>1891</v>
      </c>
      <c r="C1893" s="66" t="str">
        <v/>
      </c>
      <c r="D1893" s="66">
        <v>78922636.34248434</v>
      </c>
      <c r="E1893" s="65">
        <v>0.25002927184104928</v>
      </c>
    </row>
    <row r="1894" spans="2:5" x14ac:dyDescent="0.25">
      <c r="B1894">
        <v>1892</v>
      </c>
      <c r="C1894" s="66" t="str">
        <v/>
      </c>
      <c r="D1894" s="66">
        <v>145692836.84447646</v>
      </c>
      <c r="E1894" s="65">
        <v>0</v>
      </c>
    </row>
    <row r="1895" spans="2:5" x14ac:dyDescent="0.25">
      <c r="B1895">
        <v>1893</v>
      </c>
      <c r="C1895" s="66" t="str">
        <v/>
      </c>
      <c r="D1895" s="66">
        <v>91008539.02426526</v>
      </c>
      <c r="E1895" s="65">
        <v>0.23147693276405337</v>
      </c>
    </row>
    <row r="1896" spans="2:5" x14ac:dyDescent="0.25">
      <c r="B1896">
        <v>1894</v>
      </c>
      <c r="C1896" s="66" t="str">
        <v/>
      </c>
      <c r="D1896" s="66">
        <v>576332092.58309662</v>
      </c>
      <c r="E1896" s="65">
        <v>0</v>
      </c>
    </row>
    <row r="1897" spans="2:5" x14ac:dyDescent="0.25">
      <c r="B1897">
        <v>1895</v>
      </c>
      <c r="C1897" s="66" t="str">
        <v/>
      </c>
      <c r="D1897" s="66">
        <v>84417594.940988705</v>
      </c>
      <c r="E1897" s="65">
        <v>0</v>
      </c>
    </row>
    <row r="1898" spans="2:5" x14ac:dyDescent="0.25">
      <c r="B1898">
        <v>1896</v>
      </c>
      <c r="C1898" s="66" t="str">
        <v/>
      </c>
      <c r="D1898" s="66">
        <v>105033080.05532844</v>
      </c>
      <c r="E1898" s="65">
        <v>0</v>
      </c>
    </row>
    <row r="1899" spans="2:5" x14ac:dyDescent="0.25">
      <c r="B1899">
        <v>1897</v>
      </c>
      <c r="C1899" s="66" t="str">
        <v/>
      </c>
      <c r="D1899" s="66">
        <v>75656218.135265425</v>
      </c>
      <c r="E1899" s="65">
        <v>0</v>
      </c>
    </row>
    <row r="1900" spans="2:5" x14ac:dyDescent="0.25">
      <c r="B1900">
        <v>1898</v>
      </c>
      <c r="C1900" s="66" t="str">
        <v/>
      </c>
      <c r="D1900" s="66">
        <v>573408127.35508108</v>
      </c>
      <c r="E1900" s="65">
        <v>0</v>
      </c>
    </row>
    <row r="1901" spans="2:5" x14ac:dyDescent="0.25">
      <c r="B1901">
        <v>1899</v>
      </c>
      <c r="C1901" s="66" t="str">
        <v/>
      </c>
      <c r="D1901" s="66">
        <v>85045768.061757475</v>
      </c>
      <c r="E1901" s="65">
        <v>0.19640097022056582</v>
      </c>
    </row>
    <row r="1902" spans="2:5" x14ac:dyDescent="0.25">
      <c r="B1902">
        <v>1900</v>
      </c>
      <c r="C1902" s="66" t="str">
        <v/>
      </c>
      <c r="D1902" s="66">
        <v>259984099.02483031</v>
      </c>
      <c r="E1902" s="65">
        <v>0</v>
      </c>
    </row>
    <row r="1903" spans="2:5" x14ac:dyDescent="0.25">
      <c r="B1903">
        <v>1901</v>
      </c>
      <c r="C1903" s="66" t="str">
        <v/>
      </c>
      <c r="D1903" s="66">
        <v>93145091.74798584</v>
      </c>
      <c r="E1903" s="65">
        <v>0.27569031119346621</v>
      </c>
    </row>
    <row r="1904" spans="2:5" x14ac:dyDescent="0.25">
      <c r="B1904">
        <v>1902</v>
      </c>
      <c r="C1904" s="66" t="str">
        <v/>
      </c>
      <c r="D1904" s="66">
        <v>129131940.65718672</v>
      </c>
      <c r="E1904" s="65">
        <v>0</v>
      </c>
    </row>
    <row r="1905" spans="2:5" x14ac:dyDescent="0.25">
      <c r="B1905">
        <v>1903</v>
      </c>
      <c r="C1905" s="66" t="str">
        <v/>
      </c>
      <c r="D1905" s="66">
        <v>239632303.14419761</v>
      </c>
      <c r="E1905" s="65">
        <v>0</v>
      </c>
    </row>
    <row r="1906" spans="2:5" x14ac:dyDescent="0.25">
      <c r="B1906">
        <v>1904</v>
      </c>
      <c r="C1906" s="66" t="str">
        <v/>
      </c>
      <c r="D1906" s="66">
        <v>95719384.052359745</v>
      </c>
      <c r="E1906" s="65">
        <v>0</v>
      </c>
    </row>
    <row r="1907" spans="2:5" x14ac:dyDescent="0.25">
      <c r="B1907">
        <v>1905</v>
      </c>
      <c r="C1907" s="66" t="str">
        <v/>
      </c>
      <c r="D1907" s="66">
        <v>84134912.468547463</v>
      </c>
      <c r="E1907" s="65">
        <v>0</v>
      </c>
    </row>
    <row r="1908" spans="2:5" x14ac:dyDescent="0.25">
      <c r="B1908">
        <v>1906</v>
      </c>
      <c r="C1908" s="66" t="str">
        <v/>
      </c>
      <c r="D1908" s="66">
        <v>672799020.05663168</v>
      </c>
      <c r="E1908" s="65">
        <v>0.58378482460975667</v>
      </c>
    </row>
    <row r="1909" spans="2:5" x14ac:dyDescent="0.25">
      <c r="B1909">
        <v>1907</v>
      </c>
      <c r="C1909" s="66" t="str">
        <v/>
      </c>
      <c r="D1909" s="66">
        <v>286197536.48770648</v>
      </c>
      <c r="E1909" s="65">
        <v>0</v>
      </c>
    </row>
    <row r="1910" spans="2:5" x14ac:dyDescent="0.25">
      <c r="B1910">
        <v>1908</v>
      </c>
      <c r="C1910" s="66" t="str">
        <v/>
      </c>
      <c r="D1910" s="66">
        <v>121130689.34671611</v>
      </c>
      <c r="E1910" s="65">
        <v>0</v>
      </c>
    </row>
    <row r="1911" spans="2:5" x14ac:dyDescent="0.25">
      <c r="B1911">
        <v>1909</v>
      </c>
      <c r="C1911" s="66" t="str">
        <v/>
      </c>
      <c r="D1911" s="66">
        <v>110949395.20355594</v>
      </c>
      <c r="E1911" s="65">
        <v>0</v>
      </c>
    </row>
    <row r="1912" spans="2:5" x14ac:dyDescent="0.25">
      <c r="B1912">
        <v>1910</v>
      </c>
      <c r="C1912" s="66" t="str">
        <v/>
      </c>
      <c r="D1912" s="66">
        <v>118095754.58795141</v>
      </c>
      <c r="E1912" s="65">
        <v>0</v>
      </c>
    </row>
    <row r="1913" spans="2:5" x14ac:dyDescent="0.25">
      <c r="B1913">
        <v>1911</v>
      </c>
      <c r="C1913" s="66" t="str">
        <v/>
      </c>
      <c r="D1913" s="66">
        <v>116719500.11035568</v>
      </c>
      <c r="E1913" s="65">
        <v>0</v>
      </c>
    </row>
    <row r="1914" spans="2:5" x14ac:dyDescent="0.25">
      <c r="B1914">
        <v>1912</v>
      </c>
      <c r="C1914" s="66" t="str">
        <v/>
      </c>
      <c r="D1914" s="66">
        <v>134831133.20478934</v>
      </c>
      <c r="E1914" s="65">
        <v>0</v>
      </c>
    </row>
    <row r="1915" spans="2:5" x14ac:dyDescent="0.25">
      <c r="B1915">
        <v>1913</v>
      </c>
      <c r="C1915" s="66" t="str">
        <v/>
      </c>
      <c r="D1915" s="66">
        <v>227568384.45273811</v>
      </c>
      <c r="E1915" s="65">
        <v>0</v>
      </c>
    </row>
    <row r="1916" spans="2:5" x14ac:dyDescent="0.25">
      <c r="B1916">
        <v>1914</v>
      </c>
      <c r="C1916" s="66" t="str">
        <v/>
      </c>
      <c r="D1916" s="66">
        <v>246636325.56308326</v>
      </c>
      <c r="E1916" s="65">
        <v>0</v>
      </c>
    </row>
    <row r="1917" spans="2:5" x14ac:dyDescent="0.25">
      <c r="B1917">
        <v>1915</v>
      </c>
      <c r="C1917" s="66" t="str">
        <v/>
      </c>
      <c r="D1917" s="66">
        <v>734383363.06683469</v>
      </c>
      <c r="E1917" s="65">
        <v>0</v>
      </c>
    </row>
    <row r="1918" spans="2:5" x14ac:dyDescent="0.25">
      <c r="B1918">
        <v>1916</v>
      </c>
      <c r="C1918" s="66" t="str">
        <v/>
      </c>
      <c r="D1918" s="66">
        <v>811980333.3966012</v>
      </c>
      <c r="E1918" s="65">
        <v>0.73967293500900277</v>
      </c>
    </row>
    <row r="1919" spans="2:5" x14ac:dyDescent="0.25">
      <c r="B1919">
        <v>1917</v>
      </c>
      <c r="C1919" s="66" t="str">
        <v/>
      </c>
      <c r="D1919" s="66">
        <v>97984337.647073761</v>
      </c>
      <c r="E1919" s="65">
        <v>0</v>
      </c>
    </row>
    <row r="1920" spans="2:5" x14ac:dyDescent="0.25">
      <c r="B1920">
        <v>1918</v>
      </c>
      <c r="C1920" s="66" t="str">
        <v/>
      </c>
      <c r="D1920" s="66">
        <v>87158464.804299727</v>
      </c>
      <c r="E1920" s="65">
        <v>0.34308605790138236</v>
      </c>
    </row>
    <row r="1921" spans="2:5" x14ac:dyDescent="0.25">
      <c r="B1921">
        <v>1919</v>
      </c>
      <c r="C1921" s="66" t="str">
        <v/>
      </c>
      <c r="D1921" s="66">
        <v>118982125.55728061</v>
      </c>
      <c r="E1921" s="65">
        <v>0</v>
      </c>
    </row>
    <row r="1922" spans="2:5" x14ac:dyDescent="0.25">
      <c r="B1922">
        <v>1920</v>
      </c>
      <c r="C1922" s="66" t="str">
        <v/>
      </c>
      <c r="D1922" s="66">
        <v>79303321.878828883</v>
      </c>
      <c r="E1922" s="65">
        <v>0</v>
      </c>
    </row>
    <row r="1923" spans="2:5" x14ac:dyDescent="0.25">
      <c r="B1923">
        <v>1921</v>
      </c>
      <c r="C1923" s="66" t="str">
        <v/>
      </c>
      <c r="D1923" s="66">
        <v>186485961.11781383</v>
      </c>
      <c r="E1923" s="65">
        <v>0</v>
      </c>
    </row>
    <row r="1924" spans="2:5" x14ac:dyDescent="0.25">
      <c r="B1924">
        <v>1922</v>
      </c>
      <c r="C1924" s="66" t="str">
        <v/>
      </c>
      <c r="D1924" s="66">
        <v>238020242.8984291</v>
      </c>
      <c r="E1924" s="65">
        <v>0.36068993210792544</v>
      </c>
    </row>
    <row r="1925" spans="2:5" x14ac:dyDescent="0.25">
      <c r="B1925">
        <v>1923</v>
      </c>
      <c r="C1925" s="66" t="str">
        <v/>
      </c>
      <c r="D1925" s="66">
        <v>332030955.48699927</v>
      </c>
      <c r="E1925" s="65">
        <v>0</v>
      </c>
    </row>
    <row r="1926" spans="2:5" x14ac:dyDescent="0.25">
      <c r="B1926">
        <v>1924</v>
      </c>
      <c r="C1926" s="66" t="str">
        <v/>
      </c>
      <c r="D1926" s="66">
        <v>451327072.05656427</v>
      </c>
      <c r="E1926" s="65">
        <v>0</v>
      </c>
    </row>
    <row r="1927" spans="2:5" x14ac:dyDescent="0.25">
      <c r="B1927">
        <v>1925</v>
      </c>
      <c r="C1927" s="66" t="str">
        <v/>
      </c>
      <c r="D1927" s="66">
        <v>75067790.382526174</v>
      </c>
      <c r="E1927" s="65">
        <v>0</v>
      </c>
    </row>
    <row r="1928" spans="2:5" x14ac:dyDescent="0.25">
      <c r="B1928">
        <v>1926</v>
      </c>
      <c r="C1928" s="66" t="str">
        <v/>
      </c>
      <c r="D1928" s="66">
        <v>193711100.29522181</v>
      </c>
      <c r="E1928" s="65">
        <v>0</v>
      </c>
    </row>
    <row r="1929" spans="2:5" x14ac:dyDescent="0.25">
      <c r="B1929">
        <v>1927</v>
      </c>
      <c r="C1929" s="66" t="str">
        <v/>
      </c>
      <c r="D1929" s="66">
        <v>85901933.077984914</v>
      </c>
      <c r="E1929" s="65">
        <v>0.3320085942745209</v>
      </c>
    </row>
    <row r="1930" spans="2:5" x14ac:dyDescent="0.25">
      <c r="B1930">
        <v>1928</v>
      </c>
      <c r="C1930" s="66" t="str">
        <v/>
      </c>
      <c r="D1930" s="66">
        <v>286652393.02487952</v>
      </c>
      <c r="E1930" s="65">
        <v>0.53087149262428279</v>
      </c>
    </row>
    <row r="1931" spans="2:5" x14ac:dyDescent="0.25">
      <c r="B1931">
        <v>1929</v>
      </c>
      <c r="C1931" s="66" t="str">
        <v/>
      </c>
      <c r="D1931" s="66">
        <v>92695970.511499941</v>
      </c>
      <c r="E1931" s="65">
        <v>0</v>
      </c>
    </row>
    <row r="1932" spans="2:5" x14ac:dyDescent="0.25">
      <c r="B1932">
        <v>1930</v>
      </c>
      <c r="C1932" s="66" t="str">
        <v/>
      </c>
      <c r="D1932" s="66">
        <v>94068638.368071377</v>
      </c>
      <c r="E1932" s="65">
        <v>0.38959000706672675</v>
      </c>
    </row>
    <row r="1933" spans="2:5" x14ac:dyDescent="0.25">
      <c r="B1933">
        <v>1931</v>
      </c>
      <c r="C1933" s="66" t="str">
        <v/>
      </c>
      <c r="D1933" s="66">
        <v>77860196.413631395</v>
      </c>
      <c r="E1933" s="65">
        <v>0.15838612914085393</v>
      </c>
    </row>
    <row r="1934" spans="2:5" x14ac:dyDescent="0.25">
      <c r="B1934">
        <v>1932</v>
      </c>
      <c r="C1934" s="66" t="str">
        <v/>
      </c>
      <c r="D1934" s="66">
        <v>75070467.903991342</v>
      </c>
      <c r="E1934" s="65">
        <v>0</v>
      </c>
    </row>
    <row r="1935" spans="2:5" x14ac:dyDescent="0.25">
      <c r="B1935">
        <v>1933</v>
      </c>
      <c r="C1935" s="66" t="str">
        <v/>
      </c>
      <c r="D1935" s="66">
        <v>86862438.401403204</v>
      </c>
      <c r="E1935" s="65">
        <v>0</v>
      </c>
    </row>
    <row r="1936" spans="2:5" x14ac:dyDescent="0.25">
      <c r="B1936">
        <v>1934</v>
      </c>
      <c r="C1936" s="66" t="str">
        <v/>
      </c>
      <c r="D1936" s="66">
        <v>402097701.46883655</v>
      </c>
      <c r="E1936" s="65">
        <v>0</v>
      </c>
    </row>
    <row r="1937" spans="2:5" x14ac:dyDescent="0.25">
      <c r="B1937">
        <v>1935</v>
      </c>
      <c r="C1937" s="66" t="str">
        <v/>
      </c>
      <c r="D1937" s="66">
        <v>92090953.144778222</v>
      </c>
      <c r="E1937" s="65">
        <v>0</v>
      </c>
    </row>
    <row r="1938" spans="2:5" x14ac:dyDescent="0.25">
      <c r="B1938">
        <v>1936</v>
      </c>
      <c r="C1938" s="66" t="str">
        <v/>
      </c>
      <c r="D1938" s="66">
        <v>77062659.613439292</v>
      </c>
      <c r="E1938" s="65">
        <v>0</v>
      </c>
    </row>
    <row r="1939" spans="2:5" x14ac:dyDescent="0.25">
      <c r="B1939">
        <v>1937</v>
      </c>
      <c r="C1939" s="66" t="str">
        <v/>
      </c>
      <c r="D1939" s="66">
        <v>240221584.32198131</v>
      </c>
      <c r="E1939" s="65">
        <v>0</v>
      </c>
    </row>
    <row r="1940" spans="2:5" x14ac:dyDescent="0.25">
      <c r="B1940">
        <v>1938</v>
      </c>
      <c r="C1940" s="66" t="str">
        <v/>
      </c>
      <c r="D1940" s="66">
        <v>295699561.14876175</v>
      </c>
      <c r="E1940" s="65">
        <v>0</v>
      </c>
    </row>
    <row r="1941" spans="2:5" x14ac:dyDescent="0.25">
      <c r="B1941">
        <v>1939</v>
      </c>
      <c r="C1941" s="66" t="str">
        <v/>
      </c>
      <c r="D1941" s="66">
        <v>127515871.25893439</v>
      </c>
      <c r="E1941" s="65">
        <v>0.36682813763618471</v>
      </c>
    </row>
    <row r="1942" spans="2:5" x14ac:dyDescent="0.25">
      <c r="B1942">
        <v>1940</v>
      </c>
      <c r="C1942" s="66" t="str">
        <v/>
      </c>
      <c r="D1942" s="66">
        <v>95554537.309499919</v>
      </c>
      <c r="E1942" s="65">
        <v>0</v>
      </c>
    </row>
    <row r="1943" spans="2:5" x14ac:dyDescent="0.25">
      <c r="B1943">
        <v>1941</v>
      </c>
      <c r="C1943" s="66" t="str">
        <v/>
      </c>
      <c r="D1943" s="66">
        <v>172939082.6354782</v>
      </c>
      <c r="E1943" s="65">
        <v>0</v>
      </c>
    </row>
    <row r="1944" spans="2:5" x14ac:dyDescent="0.25">
      <c r="B1944">
        <v>1942</v>
      </c>
      <c r="C1944" s="66" t="str">
        <v/>
      </c>
      <c r="D1944" s="66">
        <v>119564092.29112071</v>
      </c>
      <c r="E1944" s="65">
        <v>0.29156120419502252</v>
      </c>
    </row>
    <row r="1945" spans="2:5" x14ac:dyDescent="0.25">
      <c r="B1945">
        <v>1943</v>
      </c>
      <c r="C1945" s="66" t="str">
        <v/>
      </c>
      <c r="D1945" s="66">
        <v>183555735.56184742</v>
      </c>
      <c r="E1945" s="65">
        <v>0</v>
      </c>
    </row>
    <row r="1946" spans="2:5" x14ac:dyDescent="0.25">
      <c r="B1946">
        <v>1944</v>
      </c>
      <c r="C1946" s="66" t="str">
        <v/>
      </c>
      <c r="D1946" s="66">
        <v>1053067238.6303881</v>
      </c>
      <c r="E1946" s="65">
        <v>0</v>
      </c>
    </row>
    <row r="1947" spans="2:5" x14ac:dyDescent="0.25">
      <c r="B1947">
        <v>1945</v>
      </c>
      <c r="C1947" s="66" t="str">
        <v/>
      </c>
      <c r="D1947" s="66">
        <v>889239492.54490173</v>
      </c>
      <c r="E1947" s="65">
        <v>0</v>
      </c>
    </row>
    <row r="1948" spans="2:5" x14ac:dyDescent="0.25">
      <c r="B1948">
        <v>1946</v>
      </c>
      <c r="C1948" s="66" t="str">
        <v/>
      </c>
      <c r="D1948" s="66">
        <v>124111552.94860573</v>
      </c>
      <c r="E1948" s="65">
        <v>0.27130799889564516</v>
      </c>
    </row>
    <row r="1949" spans="2:5" x14ac:dyDescent="0.25">
      <c r="B1949">
        <v>1947</v>
      </c>
      <c r="C1949" s="66" t="str">
        <v/>
      </c>
      <c r="D1949" s="66">
        <v>75073410.153267831</v>
      </c>
      <c r="E1949" s="65">
        <v>0</v>
      </c>
    </row>
    <row r="1950" spans="2:5" x14ac:dyDescent="0.25">
      <c r="B1950">
        <v>1948</v>
      </c>
      <c r="C1950" s="66" t="str">
        <v/>
      </c>
      <c r="D1950" s="66">
        <v>40496352123.246147</v>
      </c>
      <c r="E1950" s="65">
        <v>0</v>
      </c>
    </row>
    <row r="1951" spans="2:5" x14ac:dyDescent="0.25">
      <c r="B1951">
        <v>1949</v>
      </c>
      <c r="C1951" s="66" t="str">
        <v/>
      </c>
      <c r="D1951" s="66">
        <v>201868219.82006225</v>
      </c>
      <c r="E1951" s="65">
        <v>0</v>
      </c>
    </row>
    <row r="1952" spans="2:5" x14ac:dyDescent="0.25">
      <c r="B1952">
        <v>1950</v>
      </c>
      <c r="C1952" s="66" t="str">
        <v/>
      </c>
      <c r="D1952" s="66">
        <v>111059150.99192277</v>
      </c>
      <c r="E1952" s="65">
        <v>0</v>
      </c>
    </row>
    <row r="1953" spans="2:5" x14ac:dyDescent="0.25">
      <c r="B1953">
        <v>1951</v>
      </c>
      <c r="C1953" s="66" t="str">
        <v/>
      </c>
      <c r="D1953" s="66">
        <v>361116503.69510496</v>
      </c>
      <c r="E1953" s="65">
        <v>0</v>
      </c>
    </row>
    <row r="1954" spans="2:5" x14ac:dyDescent="0.25">
      <c r="B1954">
        <v>1952</v>
      </c>
      <c r="C1954" s="66" t="str">
        <v/>
      </c>
      <c r="D1954" s="66">
        <v>198259811.64704728</v>
      </c>
      <c r="E1954" s="65">
        <v>0</v>
      </c>
    </row>
    <row r="1955" spans="2:5" x14ac:dyDescent="0.25">
      <c r="B1955">
        <v>1953</v>
      </c>
      <c r="C1955" s="66" t="str">
        <v/>
      </c>
      <c r="D1955" s="66">
        <v>132592719.42617311</v>
      </c>
      <c r="E1955" s="65">
        <v>0</v>
      </c>
    </row>
    <row r="1956" spans="2:5" x14ac:dyDescent="0.25">
      <c r="B1956">
        <v>1954</v>
      </c>
      <c r="C1956" s="66" t="str">
        <v/>
      </c>
      <c r="D1956" s="66">
        <v>175932629.26582181</v>
      </c>
      <c r="E1956" s="65">
        <v>0</v>
      </c>
    </row>
    <row r="1957" spans="2:5" x14ac:dyDescent="0.25">
      <c r="B1957">
        <v>1955</v>
      </c>
      <c r="C1957" s="66" t="str">
        <v/>
      </c>
      <c r="D1957" s="66">
        <v>656948538.30188191</v>
      </c>
      <c r="E1957" s="65">
        <v>0</v>
      </c>
    </row>
    <row r="1958" spans="2:5" x14ac:dyDescent="0.25">
      <c r="B1958">
        <v>1956</v>
      </c>
      <c r="C1958" s="66" t="str">
        <v/>
      </c>
      <c r="D1958" s="66">
        <v>109454331.29128885</v>
      </c>
      <c r="E1958" s="65">
        <v>0</v>
      </c>
    </row>
    <row r="1959" spans="2:5" x14ac:dyDescent="0.25">
      <c r="B1959">
        <v>1957</v>
      </c>
      <c r="C1959" s="66" t="str">
        <v/>
      </c>
      <c r="D1959" s="66">
        <v>211198813.24351579</v>
      </c>
      <c r="E1959" s="65">
        <v>0</v>
      </c>
    </row>
    <row r="1960" spans="2:5" x14ac:dyDescent="0.25">
      <c r="B1960">
        <v>1958</v>
      </c>
      <c r="C1960" s="66" t="str">
        <v/>
      </c>
      <c r="D1960" s="66">
        <v>115069143.42619929</v>
      </c>
      <c r="E1960" s="65">
        <v>0</v>
      </c>
    </row>
    <row r="1961" spans="2:5" x14ac:dyDescent="0.25">
      <c r="B1961">
        <v>1959</v>
      </c>
      <c r="C1961" s="66" t="str">
        <v/>
      </c>
      <c r="D1961" s="66">
        <v>81021934.046693847</v>
      </c>
      <c r="E1961" s="65">
        <v>0</v>
      </c>
    </row>
    <row r="1962" spans="2:5" x14ac:dyDescent="0.25">
      <c r="B1962">
        <v>1960</v>
      </c>
      <c r="C1962" s="66" t="str">
        <v/>
      </c>
      <c r="D1962" s="66">
        <v>740686237.136042</v>
      </c>
      <c r="E1962" s="65">
        <v>0</v>
      </c>
    </row>
    <row r="1963" spans="2:5" x14ac:dyDescent="0.25">
      <c r="B1963">
        <v>1961</v>
      </c>
      <c r="C1963" s="66" t="str">
        <v/>
      </c>
      <c r="D1963" s="66">
        <v>193804988.16915438</v>
      </c>
      <c r="E1963" s="65">
        <v>0</v>
      </c>
    </row>
    <row r="1964" spans="2:5" x14ac:dyDescent="0.25">
      <c r="B1964">
        <v>1962</v>
      </c>
      <c r="C1964" s="66" t="str">
        <v/>
      </c>
      <c r="D1964" s="66">
        <v>375739388.58405775</v>
      </c>
      <c r="E1964" s="65">
        <v>0</v>
      </c>
    </row>
    <row r="1965" spans="2:5" x14ac:dyDescent="0.25">
      <c r="B1965">
        <v>1963</v>
      </c>
      <c r="C1965" s="66" t="str">
        <v/>
      </c>
      <c r="D1965" s="66">
        <v>151258836.64486834</v>
      </c>
      <c r="E1965" s="65">
        <v>0</v>
      </c>
    </row>
    <row r="1966" spans="2:5" x14ac:dyDescent="0.25">
      <c r="B1966">
        <v>1964</v>
      </c>
      <c r="C1966" s="66" t="str">
        <v/>
      </c>
      <c r="D1966" s="66">
        <v>101556252.83959131</v>
      </c>
      <c r="E1966" s="65">
        <v>0</v>
      </c>
    </row>
    <row r="1967" spans="2:5" x14ac:dyDescent="0.25">
      <c r="B1967">
        <v>1965</v>
      </c>
      <c r="C1967" s="66" t="str">
        <v/>
      </c>
      <c r="D1967" s="66">
        <v>79294041.627360761</v>
      </c>
      <c r="E1967" s="65">
        <v>0.2278787434101105</v>
      </c>
    </row>
    <row r="1968" spans="2:5" x14ac:dyDescent="0.25">
      <c r="B1968">
        <v>1966</v>
      </c>
      <c r="C1968" s="66" t="str">
        <v/>
      </c>
      <c r="D1968" s="66">
        <v>194536033.52218542</v>
      </c>
      <c r="E1968" s="65">
        <v>0</v>
      </c>
    </row>
    <row r="1969" spans="2:5" x14ac:dyDescent="0.25">
      <c r="B1969">
        <v>1967</v>
      </c>
      <c r="C1969" s="66" t="str">
        <v/>
      </c>
      <c r="D1969" s="66">
        <v>100643498.81172632</v>
      </c>
      <c r="E1969" s="65">
        <v>0</v>
      </c>
    </row>
    <row r="1970" spans="2:5" x14ac:dyDescent="0.25">
      <c r="B1970">
        <v>1968</v>
      </c>
      <c r="C1970" s="66" t="str">
        <v/>
      </c>
      <c r="D1970" s="66">
        <v>80480934.253318667</v>
      </c>
      <c r="E1970" s="65">
        <v>0</v>
      </c>
    </row>
    <row r="1971" spans="2:5" x14ac:dyDescent="0.25">
      <c r="B1971">
        <v>1969</v>
      </c>
      <c r="C1971" s="66" t="str">
        <v/>
      </c>
      <c r="D1971" s="66">
        <v>110420433.92901735</v>
      </c>
      <c r="E1971" s="65">
        <v>0</v>
      </c>
    </row>
    <row r="1972" spans="2:5" x14ac:dyDescent="0.25">
      <c r="B1972">
        <v>1970</v>
      </c>
      <c r="C1972" s="66" t="str">
        <v/>
      </c>
      <c r="D1972" s="66">
        <v>467690849.11067897</v>
      </c>
      <c r="E1972" s="65">
        <v>0</v>
      </c>
    </row>
    <row r="1973" spans="2:5" x14ac:dyDescent="0.25">
      <c r="B1973">
        <v>1971</v>
      </c>
      <c r="C1973" s="66" t="str">
        <v/>
      </c>
      <c r="D1973" s="66">
        <v>79368924.804599762</v>
      </c>
      <c r="E1973" s="65">
        <v>0</v>
      </c>
    </row>
    <row r="1974" spans="2:5" x14ac:dyDescent="0.25">
      <c r="B1974">
        <v>1972</v>
      </c>
      <c r="C1974" s="66" t="str">
        <v/>
      </c>
      <c r="D1974" s="66">
        <v>337673433.37700588</v>
      </c>
      <c r="E1974" s="65">
        <v>0</v>
      </c>
    </row>
    <row r="1975" spans="2:5" x14ac:dyDescent="0.25">
      <c r="B1975">
        <v>1973</v>
      </c>
      <c r="C1975" s="66" t="str">
        <v/>
      </c>
      <c r="D1975" s="66">
        <v>112175964.56103292</v>
      </c>
      <c r="E1975" s="65">
        <v>0</v>
      </c>
    </row>
    <row r="1976" spans="2:5" x14ac:dyDescent="0.25">
      <c r="B1976">
        <v>1974</v>
      </c>
      <c r="C1976" s="66" t="str">
        <v/>
      </c>
      <c r="D1976" s="66">
        <v>90841274.300140619</v>
      </c>
      <c r="E1976" s="65">
        <v>0.31902495026588451</v>
      </c>
    </row>
    <row r="1977" spans="2:5" x14ac:dyDescent="0.25">
      <c r="B1977">
        <v>1975</v>
      </c>
      <c r="C1977" s="66" t="str">
        <v/>
      </c>
      <c r="D1977" s="66">
        <v>453964310.79912102</v>
      </c>
      <c r="E1977" s="65">
        <v>0</v>
      </c>
    </row>
    <row r="1978" spans="2:5" x14ac:dyDescent="0.25">
      <c r="B1978">
        <v>1976</v>
      </c>
      <c r="C1978" s="66" t="str">
        <v/>
      </c>
      <c r="D1978" s="66">
        <v>269095558.37091678</v>
      </c>
      <c r="E1978" s="65">
        <v>0.77114509344100957</v>
      </c>
    </row>
    <row r="1979" spans="2:5" x14ac:dyDescent="0.25">
      <c r="B1979">
        <v>1977</v>
      </c>
      <c r="C1979" s="66" t="str">
        <v/>
      </c>
      <c r="D1979" s="66">
        <v>96707701.199629158</v>
      </c>
      <c r="E1979" s="65">
        <v>0</v>
      </c>
    </row>
    <row r="1980" spans="2:5" x14ac:dyDescent="0.25">
      <c r="B1980">
        <v>1978</v>
      </c>
      <c r="C1980" s="66" t="str">
        <v/>
      </c>
      <c r="D1980" s="66">
        <v>722187396.29162455</v>
      </c>
      <c r="E1980" s="65">
        <v>0</v>
      </c>
    </row>
    <row r="1981" spans="2:5" x14ac:dyDescent="0.25">
      <c r="B1981">
        <v>1979</v>
      </c>
      <c r="C1981" s="66" t="str">
        <v/>
      </c>
      <c r="D1981" s="66">
        <v>544113759.68229604</v>
      </c>
      <c r="E1981" s="65">
        <v>0</v>
      </c>
    </row>
    <row r="1982" spans="2:5" x14ac:dyDescent="0.25">
      <c r="B1982">
        <v>1980</v>
      </c>
      <c r="C1982" s="66" t="str">
        <v/>
      </c>
      <c r="D1982" s="66">
        <v>88169403.591421559</v>
      </c>
      <c r="E1982" s="65">
        <v>0.17163124680519104</v>
      </c>
    </row>
    <row r="1983" spans="2:5" x14ac:dyDescent="0.25">
      <c r="B1983">
        <v>1981</v>
      </c>
      <c r="C1983" s="66" t="str">
        <v/>
      </c>
      <c r="D1983" s="66">
        <v>366630258.95661652</v>
      </c>
      <c r="E1983" s="65">
        <v>0</v>
      </c>
    </row>
    <row r="1984" spans="2:5" x14ac:dyDescent="0.25">
      <c r="B1984">
        <v>1982</v>
      </c>
      <c r="C1984" s="66" t="str">
        <v/>
      </c>
      <c r="D1984" s="66">
        <v>241379732.1668072</v>
      </c>
      <c r="E1984" s="65">
        <v>0</v>
      </c>
    </row>
    <row r="1985" spans="2:5" x14ac:dyDescent="0.25">
      <c r="B1985">
        <v>1983</v>
      </c>
      <c r="C1985" s="66" t="str">
        <v/>
      </c>
      <c r="D1985" s="66">
        <v>275029253.1371724</v>
      </c>
      <c r="E1985" s="65">
        <v>0.46537111401557929</v>
      </c>
    </row>
    <row r="1986" spans="2:5" x14ac:dyDescent="0.25">
      <c r="B1986">
        <v>1984</v>
      </c>
      <c r="C1986" s="66" t="str">
        <v/>
      </c>
      <c r="D1986" s="66">
        <v>110821830.61029594</v>
      </c>
      <c r="E1986" s="65">
        <v>0</v>
      </c>
    </row>
    <row r="1987" spans="2:5" x14ac:dyDescent="0.25">
      <c r="B1987">
        <v>1985</v>
      </c>
      <c r="C1987" s="66" t="str">
        <v/>
      </c>
      <c r="D1987" s="66">
        <v>173653152.6096091</v>
      </c>
      <c r="E1987" s="65">
        <v>0</v>
      </c>
    </row>
    <row r="1988" spans="2:5" x14ac:dyDescent="0.25">
      <c r="B1988">
        <v>1986</v>
      </c>
      <c r="C1988" s="66" t="str">
        <v/>
      </c>
      <c r="D1988" s="66">
        <v>140612041.74796399</v>
      </c>
      <c r="E1988" s="65">
        <v>0</v>
      </c>
    </row>
    <row r="1989" spans="2:5" x14ac:dyDescent="0.25">
      <c r="B1989">
        <v>1987</v>
      </c>
      <c r="C1989" s="66" t="str">
        <v/>
      </c>
      <c r="D1989" s="66">
        <v>380376690.71129727</v>
      </c>
      <c r="E1989" s="65">
        <v>0</v>
      </c>
    </row>
    <row r="1990" spans="2:5" x14ac:dyDescent="0.25">
      <c r="B1990">
        <v>1988</v>
      </c>
      <c r="C1990" s="66" t="str">
        <v/>
      </c>
      <c r="D1990" s="66">
        <v>109588740.6323581</v>
      </c>
      <c r="E1990" s="65">
        <v>0</v>
      </c>
    </row>
    <row r="1991" spans="2:5" x14ac:dyDescent="0.25">
      <c r="B1991">
        <v>1989</v>
      </c>
      <c r="C1991" s="66" t="str">
        <v/>
      </c>
      <c r="D1991" s="66">
        <v>9385578521.1372318</v>
      </c>
      <c r="E1991" s="65">
        <v>0</v>
      </c>
    </row>
    <row r="1992" spans="2:5" x14ac:dyDescent="0.25">
      <c r="B1992">
        <v>1990</v>
      </c>
      <c r="C1992" s="66" t="str">
        <v/>
      </c>
      <c r="D1992" s="66">
        <v>77769168.19615835</v>
      </c>
      <c r="E1992" s="65">
        <v>0</v>
      </c>
    </row>
    <row r="1993" spans="2:5" x14ac:dyDescent="0.25">
      <c r="B1993">
        <v>1991</v>
      </c>
      <c r="C1993" s="66" t="str">
        <v/>
      </c>
      <c r="D1993" s="66">
        <v>98944835.967268392</v>
      </c>
      <c r="E1993" s="65">
        <v>0.29196239113807676</v>
      </c>
    </row>
    <row r="1994" spans="2:5" x14ac:dyDescent="0.25">
      <c r="B1994">
        <v>1992</v>
      </c>
      <c r="C1994" s="66" t="str">
        <v/>
      </c>
      <c r="D1994" s="66">
        <v>119710578.54645269</v>
      </c>
      <c r="E1994" s="65">
        <v>0</v>
      </c>
    </row>
    <row r="1995" spans="2:5" x14ac:dyDescent="0.25">
      <c r="B1995">
        <v>1993</v>
      </c>
      <c r="C1995" s="66" t="str">
        <v/>
      </c>
      <c r="D1995" s="66">
        <v>162984648.20336851</v>
      </c>
      <c r="E1995" s="65">
        <v>0</v>
      </c>
    </row>
    <row r="1996" spans="2:5" x14ac:dyDescent="0.25">
      <c r="B1996">
        <v>1994</v>
      </c>
      <c r="C1996" s="66" t="str">
        <v/>
      </c>
      <c r="D1996" s="66">
        <v>582673796.54327309</v>
      </c>
      <c r="E1996" s="65">
        <v>0</v>
      </c>
    </row>
    <row r="1997" spans="2:5" x14ac:dyDescent="0.25">
      <c r="B1997">
        <v>1995</v>
      </c>
      <c r="C1997" s="66" t="str">
        <v/>
      </c>
      <c r="D1997" s="66">
        <v>301672778.07748318</v>
      </c>
      <c r="E1997" s="65">
        <v>0</v>
      </c>
    </row>
    <row r="1998" spans="2:5" x14ac:dyDescent="0.25">
      <c r="B1998">
        <v>1996</v>
      </c>
      <c r="C1998" s="66" t="str">
        <v/>
      </c>
      <c r="D1998" s="66">
        <v>153766321.1702702</v>
      </c>
      <c r="E1998" s="65">
        <v>0</v>
      </c>
    </row>
    <row r="1999" spans="2:5" x14ac:dyDescent="0.25">
      <c r="B1999">
        <v>1997</v>
      </c>
      <c r="C1999" s="66" t="str">
        <v/>
      </c>
      <c r="D1999" s="66">
        <v>980026172.07926631</v>
      </c>
      <c r="E1999" s="65">
        <v>0</v>
      </c>
    </row>
    <row r="2000" spans="2:5" x14ac:dyDescent="0.25">
      <c r="B2000">
        <v>1998</v>
      </c>
      <c r="C2000" s="66" t="str">
        <v/>
      </c>
      <c r="D2000" s="66">
        <v>227334101.30112791</v>
      </c>
      <c r="E2000" s="65">
        <v>0.30312055945396432</v>
      </c>
    </row>
    <row r="2001" spans="2:5" x14ac:dyDescent="0.25">
      <c r="B2001">
        <v>1999</v>
      </c>
      <c r="C2001" s="66" t="str">
        <v/>
      </c>
      <c r="D2001" s="66">
        <v>2117098491.1017966</v>
      </c>
      <c r="E2001" s="65">
        <v>0</v>
      </c>
    </row>
    <row r="2002" spans="2:5" x14ac:dyDescent="0.25">
      <c r="B2002">
        <v>2000</v>
      </c>
      <c r="C2002" s="66" t="str">
        <v/>
      </c>
      <c r="D2002" s="66">
        <v>233644380.01124319</v>
      </c>
      <c r="E2002" s="65">
        <v>0</v>
      </c>
    </row>
    <row r="2003" spans="2:5" x14ac:dyDescent="0.25">
      <c r="B2003">
        <v>2001</v>
      </c>
      <c r="C2003" s="66" t="str">
        <v/>
      </c>
      <c r="D2003" s="66">
        <v>211118942.42362505</v>
      </c>
      <c r="E2003" s="65">
        <v>0</v>
      </c>
    </row>
    <row r="2004" spans="2:5" x14ac:dyDescent="0.25">
      <c r="B2004">
        <v>2002</v>
      </c>
      <c r="C2004" s="66" t="str">
        <v/>
      </c>
      <c r="D2004" s="66">
        <v>230109088.73547861</v>
      </c>
      <c r="E2004" s="65">
        <v>0.43117780089378355</v>
      </c>
    </row>
    <row r="2005" spans="2:5" x14ac:dyDescent="0.25">
      <c r="B2005">
        <v>2003</v>
      </c>
      <c r="C2005" s="66" t="str">
        <v/>
      </c>
      <c r="D2005" s="66">
        <v>616125383.97262573</v>
      </c>
      <c r="E2005" s="65">
        <v>0</v>
      </c>
    </row>
    <row r="2006" spans="2:5" x14ac:dyDescent="0.25">
      <c r="B2006">
        <v>2004</v>
      </c>
      <c r="C2006" s="66" t="str">
        <v/>
      </c>
      <c r="D2006" s="66">
        <v>234023254.11898857</v>
      </c>
      <c r="E2006" s="65">
        <v>0</v>
      </c>
    </row>
    <row r="2007" spans="2:5" x14ac:dyDescent="0.25">
      <c r="B2007">
        <v>2005</v>
      </c>
      <c r="C2007" s="66" t="str">
        <v/>
      </c>
      <c r="D2007" s="66">
        <v>431634068.84518558</v>
      </c>
      <c r="E2007" s="65">
        <v>0.73377469778060922</v>
      </c>
    </row>
    <row r="2008" spans="2:5" x14ac:dyDescent="0.25">
      <c r="B2008">
        <v>2006</v>
      </c>
      <c r="C2008" s="66" t="str">
        <v/>
      </c>
      <c r="D2008" s="66">
        <v>299706927.80304193</v>
      </c>
      <c r="E2008" s="65">
        <v>0</v>
      </c>
    </row>
    <row r="2009" spans="2:5" x14ac:dyDescent="0.25">
      <c r="B2009">
        <v>2007</v>
      </c>
      <c r="C2009" s="66" t="str">
        <v/>
      </c>
      <c r="D2009" s="66">
        <v>316611213.5275498</v>
      </c>
      <c r="E2009" s="65">
        <v>0</v>
      </c>
    </row>
    <row r="2010" spans="2:5" x14ac:dyDescent="0.25">
      <c r="B2010">
        <v>2008</v>
      </c>
      <c r="C2010" s="66" t="str">
        <v/>
      </c>
      <c r="D2010" s="66">
        <v>251219588.22942278</v>
      </c>
      <c r="E2010" s="65">
        <v>0.35060634016990666</v>
      </c>
    </row>
    <row r="2011" spans="2:5" x14ac:dyDescent="0.25">
      <c r="B2011">
        <v>2009</v>
      </c>
      <c r="C2011" s="66" t="str">
        <v/>
      </c>
      <c r="D2011" s="66">
        <v>78713727.779866353</v>
      </c>
      <c r="E2011" s="65">
        <v>0.25501050353050225</v>
      </c>
    </row>
    <row r="2012" spans="2:5" x14ac:dyDescent="0.25">
      <c r="B2012">
        <v>2010</v>
      </c>
      <c r="C2012" s="66" t="str">
        <v/>
      </c>
      <c r="D2012" s="66">
        <v>111001463.0307305</v>
      </c>
      <c r="E2012" s="65">
        <v>0</v>
      </c>
    </row>
    <row r="2013" spans="2:5" x14ac:dyDescent="0.25">
      <c r="B2013">
        <v>2011</v>
      </c>
      <c r="C2013" s="66" t="str">
        <v/>
      </c>
      <c r="D2013" s="66">
        <v>90431319.372907504</v>
      </c>
      <c r="E2013" s="65">
        <v>0.39627951979637155</v>
      </c>
    </row>
    <row r="2014" spans="2:5" x14ac:dyDescent="0.25">
      <c r="B2014">
        <v>2012</v>
      </c>
      <c r="C2014" s="66" t="str">
        <v/>
      </c>
      <c r="D2014" s="66">
        <v>96346320.66651985</v>
      </c>
      <c r="E2014" s="65">
        <v>0</v>
      </c>
    </row>
    <row r="2015" spans="2:5" x14ac:dyDescent="0.25">
      <c r="B2015">
        <v>2013</v>
      </c>
      <c r="C2015" s="66" t="str">
        <v/>
      </c>
      <c r="D2015" s="66">
        <v>232428009.76366785</v>
      </c>
      <c r="E2015" s="65">
        <v>0.34616944193840038</v>
      </c>
    </row>
    <row r="2016" spans="2:5" x14ac:dyDescent="0.25">
      <c r="B2016">
        <v>2014</v>
      </c>
      <c r="C2016" s="66" t="str">
        <v/>
      </c>
      <c r="D2016" s="66">
        <v>76264833.592496812</v>
      </c>
      <c r="E2016" s="65">
        <v>0.18484101891517637</v>
      </c>
    </row>
    <row r="2017" spans="2:5" x14ac:dyDescent="0.25">
      <c r="B2017">
        <v>2015</v>
      </c>
      <c r="C2017" s="66" t="str">
        <v/>
      </c>
      <c r="D2017" s="66">
        <v>94063321.272720203</v>
      </c>
      <c r="E2017" s="65">
        <v>0.3520506680011749</v>
      </c>
    </row>
    <row r="2018" spans="2:5" x14ac:dyDescent="0.25">
      <c r="B2018">
        <v>2016</v>
      </c>
      <c r="C2018" s="66" t="str">
        <v/>
      </c>
      <c r="D2018" s="66">
        <v>109992573.43151356</v>
      </c>
      <c r="E2018" s="65">
        <v>0.21962898373603823</v>
      </c>
    </row>
    <row r="2019" spans="2:5" x14ac:dyDescent="0.25">
      <c r="B2019">
        <v>2017</v>
      </c>
      <c r="C2019" s="66" t="str">
        <v/>
      </c>
      <c r="D2019" s="66">
        <v>90325421.748379499</v>
      </c>
      <c r="E2019" s="65">
        <v>0</v>
      </c>
    </row>
    <row r="2020" spans="2:5" x14ac:dyDescent="0.25">
      <c r="B2020">
        <v>2018</v>
      </c>
      <c r="C2020" s="66" t="str">
        <v/>
      </c>
      <c r="D2020" s="66">
        <v>80161518.613803774</v>
      </c>
      <c r="E2020" s="65">
        <v>0</v>
      </c>
    </row>
    <row r="2021" spans="2:5" x14ac:dyDescent="0.25">
      <c r="B2021">
        <v>2019</v>
      </c>
      <c r="C2021" s="66" t="str">
        <v/>
      </c>
      <c r="D2021" s="66">
        <v>151552491.92086175</v>
      </c>
      <c r="E2021" s="65">
        <v>0.26114038825035091</v>
      </c>
    </row>
    <row r="2022" spans="2:5" x14ac:dyDescent="0.25">
      <c r="B2022">
        <v>2020</v>
      </c>
      <c r="C2022" s="66" t="str">
        <v/>
      </c>
      <c r="D2022" s="66">
        <v>403476928.85057122</v>
      </c>
      <c r="E2022" s="65">
        <v>0</v>
      </c>
    </row>
    <row r="2023" spans="2:5" x14ac:dyDescent="0.25">
      <c r="B2023">
        <v>2021</v>
      </c>
      <c r="C2023" s="66" t="str">
        <v/>
      </c>
      <c r="D2023" s="66">
        <v>1023536268.8673398</v>
      </c>
      <c r="E2023" s="65">
        <v>0</v>
      </c>
    </row>
    <row r="2024" spans="2:5" x14ac:dyDescent="0.25">
      <c r="B2024">
        <v>2022</v>
      </c>
      <c r="C2024" s="66" t="str">
        <v/>
      </c>
      <c r="D2024" s="66">
        <v>2381418845.1679778</v>
      </c>
      <c r="E2024" s="65">
        <v>0</v>
      </c>
    </row>
    <row r="2025" spans="2:5" x14ac:dyDescent="0.25">
      <c r="B2025">
        <v>2023</v>
      </c>
      <c r="C2025" s="66" t="str">
        <v/>
      </c>
      <c r="D2025" s="66">
        <v>77645023.352506787</v>
      </c>
      <c r="E2025" s="65">
        <v>0.10606319308280945</v>
      </c>
    </row>
    <row r="2026" spans="2:5" x14ac:dyDescent="0.25">
      <c r="B2026">
        <v>2024</v>
      </c>
      <c r="C2026" s="66" t="str">
        <v/>
      </c>
      <c r="D2026" s="66">
        <v>126622165.25102194</v>
      </c>
      <c r="E2026" s="65">
        <v>0</v>
      </c>
    </row>
    <row r="2027" spans="2:5" x14ac:dyDescent="0.25">
      <c r="B2027">
        <v>2025</v>
      </c>
      <c r="C2027" s="66" t="str">
        <v/>
      </c>
      <c r="D2027" s="66">
        <v>176210810.57325667</v>
      </c>
      <c r="E2027" s="65">
        <v>0</v>
      </c>
    </row>
    <row r="2028" spans="2:5" x14ac:dyDescent="0.25">
      <c r="B2028">
        <v>2026</v>
      </c>
      <c r="C2028" s="66" t="str">
        <v/>
      </c>
      <c r="D2028" s="66">
        <v>477164276.52818716</v>
      </c>
      <c r="E2028" s="65">
        <v>0</v>
      </c>
    </row>
    <row r="2029" spans="2:5" x14ac:dyDescent="0.25">
      <c r="B2029">
        <v>2027</v>
      </c>
      <c r="C2029" s="66" t="str">
        <v/>
      </c>
      <c r="D2029" s="66">
        <v>171602974.60453811</v>
      </c>
      <c r="E2029" s="65">
        <v>0</v>
      </c>
    </row>
    <row r="2030" spans="2:5" x14ac:dyDescent="0.25">
      <c r="B2030">
        <v>2028</v>
      </c>
      <c r="C2030" s="66" t="str">
        <v/>
      </c>
      <c r="D2030" s="66">
        <v>315441323.79610509</v>
      </c>
      <c r="E2030" s="65">
        <v>0.39107510447502136</v>
      </c>
    </row>
    <row r="2031" spans="2:5" x14ac:dyDescent="0.25">
      <c r="B2031">
        <v>2029</v>
      </c>
      <c r="C2031" s="66" t="str">
        <v/>
      </c>
      <c r="D2031" s="66">
        <v>81309572.453635573</v>
      </c>
      <c r="E2031" s="65">
        <v>0</v>
      </c>
    </row>
    <row r="2032" spans="2:5" x14ac:dyDescent="0.25">
      <c r="B2032">
        <v>2030</v>
      </c>
      <c r="C2032" s="66" t="str">
        <v/>
      </c>
      <c r="D2032" s="66">
        <v>815040234.33990908</v>
      </c>
      <c r="E2032" s="65">
        <v>0</v>
      </c>
    </row>
    <row r="2033" spans="2:5" x14ac:dyDescent="0.25">
      <c r="B2033">
        <v>2031</v>
      </c>
      <c r="C2033" s="66" t="str">
        <v/>
      </c>
      <c r="D2033" s="66">
        <v>92825284.227999672</v>
      </c>
      <c r="E2033" s="65">
        <v>0</v>
      </c>
    </row>
    <row r="2034" spans="2:5" x14ac:dyDescent="0.25">
      <c r="B2034">
        <v>2032</v>
      </c>
      <c r="C2034" s="66" t="str">
        <v/>
      </c>
      <c r="D2034" s="66">
        <v>101290511.05665235</v>
      </c>
      <c r="E2034" s="65">
        <v>0</v>
      </c>
    </row>
    <row r="2035" spans="2:5" x14ac:dyDescent="0.25">
      <c r="B2035">
        <v>2033</v>
      </c>
      <c r="C2035" s="66" t="str">
        <v/>
      </c>
      <c r="D2035" s="66">
        <v>366724747.22560799</v>
      </c>
      <c r="E2035" s="65">
        <v>0</v>
      </c>
    </row>
    <row r="2036" spans="2:5" x14ac:dyDescent="0.25">
      <c r="B2036">
        <v>2034</v>
      </c>
      <c r="C2036" s="66" t="str">
        <v/>
      </c>
      <c r="D2036" s="66">
        <v>232147519.21949545</v>
      </c>
      <c r="E2036" s="65">
        <v>0</v>
      </c>
    </row>
    <row r="2037" spans="2:5" x14ac:dyDescent="0.25">
      <c r="B2037">
        <v>2035</v>
      </c>
      <c r="C2037" s="66" t="str">
        <v/>
      </c>
      <c r="D2037" s="66">
        <v>107011434.44402543</v>
      </c>
      <c r="E2037" s="65">
        <v>0</v>
      </c>
    </row>
    <row r="2038" spans="2:5" x14ac:dyDescent="0.25">
      <c r="B2038">
        <v>2036</v>
      </c>
      <c r="C2038" s="66" t="str">
        <v/>
      </c>
      <c r="D2038" s="66">
        <v>258444673.38618094</v>
      </c>
      <c r="E2038" s="65">
        <v>0</v>
      </c>
    </row>
    <row r="2039" spans="2:5" x14ac:dyDescent="0.25">
      <c r="B2039">
        <v>2037</v>
      </c>
      <c r="C2039" s="66" t="str">
        <v/>
      </c>
      <c r="D2039" s="66">
        <v>77781382.668014809</v>
      </c>
      <c r="E2039" s="65">
        <v>0</v>
      </c>
    </row>
    <row r="2040" spans="2:5" x14ac:dyDescent="0.25">
      <c r="B2040">
        <v>2038</v>
      </c>
      <c r="C2040" s="66" t="str">
        <v/>
      </c>
      <c r="D2040" s="66">
        <v>275893409.17566216</v>
      </c>
      <c r="E2040" s="65">
        <v>0</v>
      </c>
    </row>
    <row r="2041" spans="2:5" x14ac:dyDescent="0.25">
      <c r="B2041">
        <v>2039</v>
      </c>
      <c r="C2041" s="66" t="str">
        <v/>
      </c>
      <c r="D2041" s="66">
        <v>1043540753.2864743</v>
      </c>
      <c r="E2041" s="65">
        <v>0</v>
      </c>
    </row>
    <row r="2042" spans="2:5" x14ac:dyDescent="0.25">
      <c r="B2042">
        <v>2040</v>
      </c>
      <c r="C2042" s="66" t="str">
        <v/>
      </c>
      <c r="D2042" s="66">
        <v>163165312.61778858</v>
      </c>
      <c r="E2042" s="65">
        <v>0.22834925055503844</v>
      </c>
    </row>
    <row r="2043" spans="2:5" x14ac:dyDescent="0.25">
      <c r="B2043">
        <v>2041</v>
      </c>
      <c r="C2043" s="66" t="str">
        <v/>
      </c>
      <c r="D2043" s="66">
        <v>81388860.762837097</v>
      </c>
      <c r="E2043" s="65">
        <v>0</v>
      </c>
    </row>
    <row r="2044" spans="2:5" x14ac:dyDescent="0.25">
      <c r="B2044">
        <v>2042</v>
      </c>
      <c r="C2044" s="66" t="str">
        <v/>
      </c>
      <c r="D2044" s="66">
        <v>622472243.26340234</v>
      </c>
      <c r="E2044" s="65">
        <v>0</v>
      </c>
    </row>
    <row r="2045" spans="2:5" x14ac:dyDescent="0.25">
      <c r="B2045">
        <v>2043</v>
      </c>
      <c r="C2045" s="66" t="str">
        <v/>
      </c>
      <c r="D2045" s="66">
        <v>76389708.466595262</v>
      </c>
      <c r="E2045" s="65">
        <v>0</v>
      </c>
    </row>
    <row r="2046" spans="2:5" x14ac:dyDescent="0.25">
      <c r="B2046">
        <v>2044</v>
      </c>
      <c r="C2046" s="66" t="str">
        <v/>
      </c>
      <c r="D2046" s="66">
        <v>184824537.75923997</v>
      </c>
      <c r="E2046" s="65">
        <v>0</v>
      </c>
    </row>
    <row r="2047" spans="2:5" x14ac:dyDescent="0.25">
      <c r="B2047">
        <v>2045</v>
      </c>
      <c r="C2047" s="66" t="str">
        <v/>
      </c>
      <c r="D2047" s="66">
        <v>103357596.71787113</v>
      </c>
      <c r="E2047" s="65">
        <v>0.33565064072608952</v>
      </c>
    </row>
    <row r="2048" spans="2:5" x14ac:dyDescent="0.25">
      <c r="B2048">
        <v>2046</v>
      </c>
      <c r="C2048" s="66" t="str">
        <v/>
      </c>
      <c r="D2048" s="66">
        <v>189817738.70785475</v>
      </c>
      <c r="E2048" s="65">
        <v>0.42727969288825984</v>
      </c>
    </row>
    <row r="2049" spans="2:5" x14ac:dyDescent="0.25">
      <c r="B2049">
        <v>2047</v>
      </c>
      <c r="C2049" s="66" t="str">
        <v/>
      </c>
      <c r="D2049" s="66">
        <v>103085664.65600751</v>
      </c>
      <c r="E2049" s="65">
        <v>0</v>
      </c>
    </row>
    <row r="2050" spans="2:5" x14ac:dyDescent="0.25">
      <c r="B2050">
        <v>2048</v>
      </c>
      <c r="C2050" s="66" t="str">
        <v/>
      </c>
      <c r="D2050" s="66">
        <v>146219088.21255639</v>
      </c>
      <c r="E2050" s="65">
        <v>0.27630842328071603</v>
      </c>
    </row>
    <row r="2051" spans="2:5" x14ac:dyDescent="0.25">
      <c r="B2051">
        <v>2049</v>
      </c>
      <c r="C2051" s="66" t="str">
        <v/>
      </c>
      <c r="D2051" s="66">
        <v>1404569056.6627007</v>
      </c>
      <c r="E2051" s="65">
        <v>0.66469877362251284</v>
      </c>
    </row>
    <row r="2052" spans="2:5" x14ac:dyDescent="0.25">
      <c r="B2052">
        <v>2050</v>
      </c>
      <c r="C2052" s="66" t="str">
        <v/>
      </c>
      <c r="D2052" s="66">
        <v>495543861.00246483</v>
      </c>
      <c r="E2052" s="65">
        <v>0</v>
      </c>
    </row>
    <row r="2053" spans="2:5" x14ac:dyDescent="0.25">
      <c r="B2053">
        <v>2051</v>
      </c>
      <c r="C2053" s="66" t="str">
        <v/>
      </c>
      <c r="D2053" s="66">
        <v>104086265.05377601</v>
      </c>
      <c r="E2053" s="65">
        <v>0</v>
      </c>
    </row>
    <row r="2054" spans="2:5" x14ac:dyDescent="0.25">
      <c r="B2054">
        <v>2052</v>
      </c>
      <c r="C2054" s="66" t="str">
        <v/>
      </c>
      <c r="D2054" s="66">
        <v>122566987.42598511</v>
      </c>
      <c r="E2054" s="65">
        <v>0</v>
      </c>
    </row>
    <row r="2055" spans="2:5" x14ac:dyDescent="0.25">
      <c r="B2055">
        <v>2053</v>
      </c>
      <c r="C2055" s="66" t="str">
        <v/>
      </c>
      <c r="D2055" s="66">
        <v>93353426.060140848</v>
      </c>
      <c r="E2055" s="65">
        <v>0</v>
      </c>
    </row>
    <row r="2056" spans="2:5" x14ac:dyDescent="0.25">
      <c r="B2056">
        <v>2054</v>
      </c>
      <c r="C2056" s="66" t="str">
        <v/>
      </c>
      <c r="D2056" s="66">
        <v>133580656.95534916</v>
      </c>
      <c r="E2056" s="65">
        <v>0.35226791501045218</v>
      </c>
    </row>
    <row r="2057" spans="2:5" x14ac:dyDescent="0.25">
      <c r="B2057">
        <v>2055</v>
      </c>
      <c r="C2057" s="66" t="str">
        <v/>
      </c>
      <c r="D2057" s="66">
        <v>99499255.27579616</v>
      </c>
      <c r="E2057" s="65">
        <v>0</v>
      </c>
    </row>
    <row r="2058" spans="2:5" x14ac:dyDescent="0.25">
      <c r="B2058">
        <v>2056</v>
      </c>
      <c r="C2058" s="66" t="str">
        <v/>
      </c>
      <c r="D2058" s="66">
        <v>301918841.53186041</v>
      </c>
      <c r="E2058" s="65">
        <v>0.53201472163200381</v>
      </c>
    </row>
    <row r="2059" spans="2:5" x14ac:dyDescent="0.25">
      <c r="B2059">
        <v>2057</v>
      </c>
      <c r="C2059" s="66" t="str">
        <v/>
      </c>
      <c r="D2059" s="66">
        <v>602686710.48104417</v>
      </c>
      <c r="E2059" s="65">
        <v>0</v>
      </c>
    </row>
    <row r="2060" spans="2:5" x14ac:dyDescent="0.25">
      <c r="B2060">
        <v>2058</v>
      </c>
      <c r="C2060" s="66" t="str">
        <v/>
      </c>
      <c r="D2060" s="66">
        <v>475517385.89549172</v>
      </c>
      <c r="E2060" s="65">
        <v>0.58676683306694044</v>
      </c>
    </row>
    <row r="2061" spans="2:5" x14ac:dyDescent="0.25">
      <c r="B2061">
        <v>2059</v>
      </c>
      <c r="C2061" s="66" t="str">
        <v/>
      </c>
      <c r="D2061" s="66">
        <v>134774396.41827077</v>
      </c>
      <c r="E2061" s="65">
        <v>0.43902693390846248</v>
      </c>
    </row>
    <row r="2062" spans="2:5" x14ac:dyDescent="0.25">
      <c r="B2062">
        <v>2060</v>
      </c>
      <c r="C2062" s="66" t="str">
        <v/>
      </c>
      <c r="D2062" s="66">
        <v>385711302.98692685</v>
      </c>
      <c r="E2062" s="65">
        <v>0</v>
      </c>
    </row>
    <row r="2063" spans="2:5" x14ac:dyDescent="0.25">
      <c r="B2063">
        <v>2061</v>
      </c>
      <c r="C2063" s="66" t="str">
        <v/>
      </c>
      <c r="D2063" s="66">
        <v>253913967.70924297</v>
      </c>
      <c r="E2063" s="65">
        <v>0</v>
      </c>
    </row>
    <row r="2064" spans="2:5" x14ac:dyDescent="0.25">
      <c r="B2064">
        <v>2062</v>
      </c>
      <c r="C2064" s="66" t="str">
        <v/>
      </c>
      <c r="D2064" s="66">
        <v>86591615.699626595</v>
      </c>
      <c r="E2064" s="65">
        <v>0</v>
      </c>
    </row>
    <row r="2065" spans="2:5" x14ac:dyDescent="0.25">
      <c r="B2065">
        <v>2063</v>
      </c>
      <c r="C2065" s="66" t="str">
        <v/>
      </c>
      <c r="D2065" s="66">
        <v>82314111.183952123</v>
      </c>
      <c r="E2065" s="65">
        <v>0.2031772792339325</v>
      </c>
    </row>
    <row r="2066" spans="2:5" x14ac:dyDescent="0.25">
      <c r="B2066">
        <v>2064</v>
      </c>
      <c r="C2066" s="66" t="str">
        <v/>
      </c>
      <c r="D2066" s="66">
        <v>357318811.75788563</v>
      </c>
      <c r="E2066" s="65">
        <v>0</v>
      </c>
    </row>
    <row r="2067" spans="2:5" x14ac:dyDescent="0.25">
      <c r="B2067">
        <v>2065</v>
      </c>
      <c r="C2067" s="66" t="str">
        <v/>
      </c>
      <c r="D2067" s="66">
        <v>105557339.71942541</v>
      </c>
      <c r="E2067" s="65">
        <v>0</v>
      </c>
    </row>
    <row r="2068" spans="2:5" x14ac:dyDescent="0.25">
      <c r="B2068">
        <v>2066</v>
      </c>
      <c r="C2068" s="66" t="str">
        <v/>
      </c>
      <c r="D2068" s="66">
        <v>773658564.12505424</v>
      </c>
      <c r="E2068" s="65">
        <v>0.76677123308181772</v>
      </c>
    </row>
    <row r="2069" spans="2:5" x14ac:dyDescent="0.25">
      <c r="B2069">
        <v>2067</v>
      </c>
      <c r="C2069" s="66" t="str">
        <v/>
      </c>
      <c r="D2069" s="66">
        <v>166595448.95615113</v>
      </c>
      <c r="E2069" s="65">
        <v>0</v>
      </c>
    </row>
    <row r="2070" spans="2:5" x14ac:dyDescent="0.25">
      <c r="B2070">
        <v>2068</v>
      </c>
      <c r="C2070" s="66" t="str">
        <v/>
      </c>
      <c r="D2070" s="66">
        <v>85968326.644989446</v>
      </c>
      <c r="E2070" s="65">
        <v>0</v>
      </c>
    </row>
    <row r="2071" spans="2:5" x14ac:dyDescent="0.25">
      <c r="B2071">
        <v>2069</v>
      </c>
      <c r="C2071" s="66" t="str">
        <v/>
      </c>
      <c r="D2071" s="66">
        <v>95810008.107032806</v>
      </c>
      <c r="E2071" s="65">
        <v>0</v>
      </c>
    </row>
    <row r="2072" spans="2:5" x14ac:dyDescent="0.25">
      <c r="B2072">
        <v>2070</v>
      </c>
      <c r="C2072" s="66" t="str">
        <v/>
      </c>
      <c r="D2072" s="66">
        <v>96019138.04743132</v>
      </c>
      <c r="E2072" s="65">
        <v>0.28321062922477724</v>
      </c>
    </row>
    <row r="2073" spans="2:5" x14ac:dyDescent="0.25">
      <c r="B2073">
        <v>2071</v>
      </c>
      <c r="C2073" s="66" t="str">
        <v/>
      </c>
      <c r="D2073" s="66">
        <v>704333455.75829148</v>
      </c>
      <c r="E2073" s="65">
        <v>0.64228268265724198</v>
      </c>
    </row>
    <row r="2074" spans="2:5" x14ac:dyDescent="0.25">
      <c r="B2074">
        <v>2072</v>
      </c>
      <c r="C2074" s="66" t="str">
        <v/>
      </c>
      <c r="D2074" s="66">
        <v>136281182.5842554</v>
      </c>
      <c r="E2074" s="65">
        <v>0.23564888834953307</v>
      </c>
    </row>
    <row r="2075" spans="2:5" x14ac:dyDescent="0.25">
      <c r="B2075">
        <v>2073</v>
      </c>
      <c r="C2075" s="66" t="str">
        <v/>
      </c>
      <c r="D2075" s="66">
        <v>395084072.60422397</v>
      </c>
      <c r="E2075" s="65">
        <v>0</v>
      </c>
    </row>
    <row r="2076" spans="2:5" x14ac:dyDescent="0.25">
      <c r="B2076">
        <v>2074</v>
      </c>
      <c r="C2076" s="66" t="str">
        <v/>
      </c>
      <c r="D2076" s="66">
        <v>140800216.05741653</v>
      </c>
      <c r="E2076" s="65">
        <v>0.37937003970146188</v>
      </c>
    </row>
    <row r="2077" spans="2:5" x14ac:dyDescent="0.25">
      <c r="B2077">
        <v>2075</v>
      </c>
      <c r="C2077" s="66" t="str">
        <v/>
      </c>
      <c r="D2077" s="66">
        <v>107386647.51683599</v>
      </c>
      <c r="E2077" s="65">
        <v>0.2000180542469025</v>
      </c>
    </row>
    <row r="2078" spans="2:5" x14ac:dyDescent="0.25">
      <c r="B2078">
        <v>2076</v>
      </c>
      <c r="C2078" s="66" t="str">
        <v/>
      </c>
      <c r="D2078" s="66">
        <v>168167763.43158093</v>
      </c>
      <c r="E2078" s="65">
        <v>0</v>
      </c>
    </row>
    <row r="2079" spans="2:5" x14ac:dyDescent="0.25">
      <c r="B2079">
        <v>2077</v>
      </c>
      <c r="C2079" s="66" t="str">
        <v/>
      </c>
      <c r="D2079" s="66">
        <v>321470466.48417246</v>
      </c>
      <c r="E2079" s="65">
        <v>0</v>
      </c>
    </row>
    <row r="2080" spans="2:5" x14ac:dyDescent="0.25">
      <c r="B2080">
        <v>2078</v>
      </c>
      <c r="C2080" s="66" t="str">
        <v/>
      </c>
      <c r="D2080" s="66">
        <v>84801787.953724951</v>
      </c>
      <c r="E2080" s="65">
        <v>0</v>
      </c>
    </row>
    <row r="2081" spans="2:5" x14ac:dyDescent="0.25">
      <c r="B2081">
        <v>2079</v>
      </c>
      <c r="C2081" s="66" t="str">
        <v/>
      </c>
      <c r="D2081" s="66">
        <v>126316435.39174511</v>
      </c>
      <c r="E2081" s="65">
        <v>0</v>
      </c>
    </row>
    <row r="2082" spans="2:5" x14ac:dyDescent="0.25">
      <c r="B2082">
        <v>2080</v>
      </c>
      <c r="C2082" s="66" t="str">
        <v/>
      </c>
      <c r="D2082" s="66">
        <v>220631514.08630732</v>
      </c>
      <c r="E2082" s="65">
        <v>0</v>
      </c>
    </row>
    <row r="2083" spans="2:5" x14ac:dyDescent="0.25">
      <c r="B2083">
        <v>2081</v>
      </c>
      <c r="C2083" s="66" t="str">
        <v/>
      </c>
      <c r="D2083" s="66">
        <v>564688472.77284372</v>
      </c>
      <c r="E2083" s="65">
        <v>0</v>
      </c>
    </row>
    <row r="2084" spans="2:5" x14ac:dyDescent="0.25">
      <c r="B2084">
        <v>2082</v>
      </c>
      <c r="C2084" s="66" t="str">
        <v/>
      </c>
      <c r="D2084" s="66">
        <v>77170221.482581034</v>
      </c>
      <c r="E2084" s="65">
        <v>0</v>
      </c>
    </row>
    <row r="2085" spans="2:5" x14ac:dyDescent="0.25">
      <c r="B2085">
        <v>2083</v>
      </c>
      <c r="C2085" s="66" t="str">
        <v/>
      </c>
      <c r="D2085" s="66">
        <v>283865047.01937467</v>
      </c>
      <c r="E2085" s="65">
        <v>0</v>
      </c>
    </row>
    <row r="2086" spans="2:5" x14ac:dyDescent="0.25">
      <c r="B2086">
        <v>2084</v>
      </c>
      <c r="C2086" s="66" t="str">
        <v/>
      </c>
      <c r="D2086" s="66">
        <v>442099972.5360176</v>
      </c>
      <c r="E2086" s="65">
        <v>0</v>
      </c>
    </row>
    <row r="2087" spans="2:5" x14ac:dyDescent="0.25">
      <c r="B2087">
        <v>2085</v>
      </c>
      <c r="C2087" s="66" t="str">
        <v/>
      </c>
      <c r="D2087" s="66">
        <v>89342030.104433864</v>
      </c>
      <c r="E2087" s="65">
        <v>0.22966272234916688</v>
      </c>
    </row>
    <row r="2088" spans="2:5" x14ac:dyDescent="0.25">
      <c r="B2088">
        <v>2086</v>
      </c>
      <c r="C2088" s="66" t="str">
        <v/>
      </c>
      <c r="D2088" s="66">
        <v>82712656.546088964</v>
      </c>
      <c r="E2088" s="65">
        <v>0.2714986383914948</v>
      </c>
    </row>
    <row r="2089" spans="2:5" x14ac:dyDescent="0.25">
      <c r="B2089">
        <v>2087</v>
      </c>
      <c r="C2089" s="66" t="str">
        <v/>
      </c>
      <c r="D2089" s="66">
        <v>95333864.476258129</v>
      </c>
      <c r="E2089" s="65">
        <v>0</v>
      </c>
    </row>
    <row r="2090" spans="2:5" x14ac:dyDescent="0.25">
      <c r="B2090">
        <v>2088</v>
      </c>
      <c r="C2090" s="66" t="str">
        <v/>
      </c>
      <c r="D2090" s="66">
        <v>180673426.97810045</v>
      </c>
      <c r="E2090" s="65">
        <v>0.31606991887092595</v>
      </c>
    </row>
    <row r="2091" spans="2:5" x14ac:dyDescent="0.25">
      <c r="B2091">
        <v>2089</v>
      </c>
      <c r="C2091" s="66" t="str">
        <v/>
      </c>
      <c r="D2091" s="66">
        <v>276790955.04723877</v>
      </c>
      <c r="E2091" s="65">
        <v>0</v>
      </c>
    </row>
    <row r="2092" spans="2:5" x14ac:dyDescent="0.25">
      <c r="B2092">
        <v>2090</v>
      </c>
      <c r="C2092" s="66" t="str">
        <v/>
      </c>
      <c r="D2092" s="66">
        <v>122891235.6510914</v>
      </c>
      <c r="E2092" s="65">
        <v>0.31883572936058058</v>
      </c>
    </row>
    <row r="2093" spans="2:5" x14ac:dyDescent="0.25">
      <c r="B2093">
        <v>2091</v>
      </c>
      <c r="C2093" s="66" t="str">
        <v/>
      </c>
      <c r="D2093" s="66">
        <v>99975365.701974511</v>
      </c>
      <c r="E2093" s="65">
        <v>0</v>
      </c>
    </row>
    <row r="2094" spans="2:5" x14ac:dyDescent="0.25">
      <c r="B2094">
        <v>2092</v>
      </c>
      <c r="C2094" s="66" t="str">
        <v/>
      </c>
      <c r="D2094" s="66">
        <v>85094173.081861123</v>
      </c>
      <c r="E2094" s="65">
        <v>0.18390145897865298</v>
      </c>
    </row>
    <row r="2095" spans="2:5" x14ac:dyDescent="0.25">
      <c r="B2095">
        <v>2093</v>
      </c>
      <c r="C2095" s="66" t="str">
        <v/>
      </c>
      <c r="D2095" s="66">
        <v>1152081044.0038741</v>
      </c>
      <c r="E2095" s="65">
        <v>0</v>
      </c>
    </row>
    <row r="2096" spans="2:5" x14ac:dyDescent="0.25">
      <c r="B2096">
        <v>2094</v>
      </c>
      <c r="C2096" s="66" t="str">
        <v/>
      </c>
      <c r="D2096" s="66">
        <v>212677505.50047722</v>
      </c>
      <c r="E2096" s="65">
        <v>0.32844216227531442</v>
      </c>
    </row>
    <row r="2097" spans="2:5" x14ac:dyDescent="0.25">
      <c r="B2097">
        <v>2095</v>
      </c>
      <c r="C2097" s="66" t="str">
        <v/>
      </c>
      <c r="D2097" s="66">
        <v>105485096.55198105</v>
      </c>
      <c r="E2097" s="65">
        <v>0</v>
      </c>
    </row>
    <row r="2098" spans="2:5" x14ac:dyDescent="0.25">
      <c r="B2098">
        <v>2096</v>
      </c>
      <c r="C2098" s="66" t="str">
        <v/>
      </c>
      <c r="D2098" s="66">
        <v>725852166.11440694</v>
      </c>
      <c r="E2098" s="65">
        <v>0</v>
      </c>
    </row>
    <row r="2099" spans="2:5" x14ac:dyDescent="0.25">
      <c r="B2099">
        <v>2097</v>
      </c>
      <c r="C2099" s="66" t="str">
        <v/>
      </c>
      <c r="D2099" s="66">
        <v>77836914.49393566</v>
      </c>
      <c r="E2099" s="65">
        <v>0</v>
      </c>
    </row>
    <row r="2100" spans="2:5" x14ac:dyDescent="0.25">
      <c r="B2100">
        <v>2098</v>
      </c>
      <c r="C2100" s="66" t="str">
        <v/>
      </c>
      <c r="D2100" s="66">
        <v>81755683.999405667</v>
      </c>
      <c r="E2100" s="65">
        <v>0.19328985810279847</v>
      </c>
    </row>
    <row r="2101" spans="2:5" x14ac:dyDescent="0.25">
      <c r="B2101">
        <v>2099</v>
      </c>
      <c r="C2101" s="66" t="str">
        <v/>
      </c>
      <c r="D2101" s="66">
        <v>148575299.75735539</v>
      </c>
      <c r="E2101" s="65">
        <v>0</v>
      </c>
    </row>
    <row r="2102" spans="2:5" x14ac:dyDescent="0.25">
      <c r="B2102">
        <v>2100</v>
      </c>
      <c r="C2102" s="66" t="str">
        <v/>
      </c>
      <c r="D2102" s="66">
        <v>86735711.513505638</v>
      </c>
      <c r="E2102" s="65">
        <v>0</v>
      </c>
    </row>
    <row r="2103" spans="2:5" x14ac:dyDescent="0.25">
      <c r="B2103">
        <v>2101</v>
      </c>
      <c r="C2103" s="66" t="str">
        <v/>
      </c>
      <c r="D2103" s="66">
        <v>97868521.123437226</v>
      </c>
      <c r="E2103" s="65">
        <v>0</v>
      </c>
    </row>
    <row r="2104" spans="2:5" x14ac:dyDescent="0.25">
      <c r="B2104">
        <v>2102</v>
      </c>
      <c r="C2104" s="66" t="str">
        <v/>
      </c>
      <c r="D2104" s="66">
        <v>431834888.77754211</v>
      </c>
      <c r="E2104" s="65">
        <v>0</v>
      </c>
    </row>
    <row r="2105" spans="2:5" x14ac:dyDescent="0.25">
      <c r="B2105">
        <v>2103</v>
      </c>
      <c r="C2105" s="66" t="str">
        <v/>
      </c>
      <c r="D2105" s="66">
        <v>86101100.700749785</v>
      </c>
      <c r="E2105" s="65">
        <v>0</v>
      </c>
    </row>
    <row r="2106" spans="2:5" x14ac:dyDescent="0.25">
      <c r="B2106">
        <v>2104</v>
      </c>
      <c r="C2106" s="66" t="str">
        <v/>
      </c>
      <c r="D2106" s="66">
        <v>2557638790.43752</v>
      </c>
      <c r="E2106" s="65">
        <v>0</v>
      </c>
    </row>
    <row r="2107" spans="2:5" x14ac:dyDescent="0.25">
      <c r="B2107">
        <v>2105</v>
      </c>
      <c r="C2107" s="66" t="str">
        <v/>
      </c>
      <c r="D2107" s="66">
        <v>110899963.9039333</v>
      </c>
      <c r="E2107" s="65">
        <v>0</v>
      </c>
    </row>
    <row r="2108" spans="2:5" x14ac:dyDescent="0.25">
      <c r="B2108">
        <v>2106</v>
      </c>
      <c r="C2108" s="66" t="str">
        <v/>
      </c>
      <c r="D2108" s="66">
        <v>92342762.132531568</v>
      </c>
      <c r="E2108" s="65">
        <v>0</v>
      </c>
    </row>
    <row r="2109" spans="2:5" x14ac:dyDescent="0.25">
      <c r="B2109">
        <v>2107</v>
      </c>
      <c r="C2109" s="66" t="str">
        <v/>
      </c>
      <c r="D2109" s="66">
        <v>96768119.755800247</v>
      </c>
      <c r="E2109" s="65">
        <v>0.26784144043922431</v>
      </c>
    </row>
    <row r="2110" spans="2:5" x14ac:dyDescent="0.25">
      <c r="B2110">
        <v>2108</v>
      </c>
      <c r="C2110" s="66" t="str">
        <v/>
      </c>
      <c r="D2110" s="66">
        <v>91266167.285571873</v>
      </c>
      <c r="E2110" s="65">
        <v>0.22211597561836241</v>
      </c>
    </row>
    <row r="2111" spans="2:5" x14ac:dyDescent="0.25">
      <c r="B2111">
        <v>2109</v>
      </c>
      <c r="C2111" s="66" t="str">
        <v/>
      </c>
      <c r="D2111" s="66">
        <v>82433809.665304989</v>
      </c>
      <c r="E2111" s="65">
        <v>0.25055505633354191</v>
      </c>
    </row>
    <row r="2112" spans="2:5" x14ac:dyDescent="0.25">
      <c r="B2112">
        <v>2110</v>
      </c>
      <c r="C2112" s="66" t="str">
        <v/>
      </c>
      <c r="D2112" s="66">
        <v>156144825.78105116</v>
      </c>
      <c r="E2112" s="65">
        <v>0.36948752999305734</v>
      </c>
    </row>
    <row r="2113" spans="2:5" x14ac:dyDescent="0.25">
      <c r="B2113">
        <v>2111</v>
      </c>
      <c r="C2113" s="66" t="str">
        <v/>
      </c>
      <c r="D2113" s="66">
        <v>86133052.204475865</v>
      </c>
      <c r="E2113" s="65">
        <v>0.31530657410621654</v>
      </c>
    </row>
    <row r="2114" spans="2:5" x14ac:dyDescent="0.25">
      <c r="B2114">
        <v>2112</v>
      </c>
      <c r="C2114" s="66" t="str">
        <v/>
      </c>
      <c r="D2114" s="66">
        <v>95760694.812152565</v>
      </c>
      <c r="E2114" s="65">
        <v>0.34534913897514352</v>
      </c>
    </row>
    <row r="2115" spans="2:5" x14ac:dyDescent="0.25">
      <c r="B2115">
        <v>2113</v>
      </c>
      <c r="C2115" s="66" t="str">
        <v/>
      </c>
      <c r="D2115" s="66">
        <v>79712943.202996552</v>
      </c>
      <c r="E2115" s="65">
        <v>0</v>
      </c>
    </row>
    <row r="2116" spans="2:5" x14ac:dyDescent="0.25">
      <c r="B2116">
        <v>2114</v>
      </c>
      <c r="C2116" s="66" t="str">
        <v/>
      </c>
      <c r="D2116" s="66">
        <v>996366034.68169868</v>
      </c>
      <c r="E2116" s="65">
        <v>0</v>
      </c>
    </row>
    <row r="2117" spans="2:5" x14ac:dyDescent="0.25">
      <c r="B2117">
        <v>2115</v>
      </c>
      <c r="C2117" s="66" t="str">
        <v/>
      </c>
      <c r="D2117" s="66">
        <v>254636417.52835476</v>
      </c>
      <c r="E2117" s="65">
        <v>0</v>
      </c>
    </row>
    <row r="2118" spans="2:5" x14ac:dyDescent="0.25">
      <c r="B2118">
        <v>2116</v>
      </c>
      <c r="C2118" s="66" t="str">
        <v/>
      </c>
      <c r="D2118" s="66">
        <v>1158439828.3797193</v>
      </c>
      <c r="E2118" s="65">
        <v>0</v>
      </c>
    </row>
    <row r="2119" spans="2:5" x14ac:dyDescent="0.25">
      <c r="B2119">
        <v>2117</v>
      </c>
      <c r="C2119" s="66" t="str">
        <v/>
      </c>
      <c r="D2119" s="66">
        <v>119249611.28756748</v>
      </c>
      <c r="E2119" s="65">
        <v>0</v>
      </c>
    </row>
    <row r="2120" spans="2:5" x14ac:dyDescent="0.25">
      <c r="B2120">
        <v>2118</v>
      </c>
      <c r="C2120" s="66" t="str">
        <v/>
      </c>
      <c r="D2120" s="66">
        <v>559698629.7509805</v>
      </c>
      <c r="E2120" s="65">
        <v>0</v>
      </c>
    </row>
    <row r="2121" spans="2:5" x14ac:dyDescent="0.25">
      <c r="B2121">
        <v>2119</v>
      </c>
      <c r="C2121" s="66" t="str">
        <v/>
      </c>
      <c r="D2121" s="66">
        <v>102372726.99027815</v>
      </c>
      <c r="E2121" s="65">
        <v>0</v>
      </c>
    </row>
    <row r="2122" spans="2:5" x14ac:dyDescent="0.25">
      <c r="B2122">
        <v>2120</v>
      </c>
      <c r="C2122" s="66" t="str">
        <v/>
      </c>
      <c r="D2122" s="66">
        <v>3770543917.4276261</v>
      </c>
      <c r="E2122" s="65">
        <v>0</v>
      </c>
    </row>
    <row r="2123" spans="2:5" x14ac:dyDescent="0.25">
      <c r="B2123">
        <v>2121</v>
      </c>
      <c r="C2123" s="66" t="str">
        <v/>
      </c>
      <c r="D2123" s="66">
        <v>86860630.950117573</v>
      </c>
      <c r="E2123" s="65">
        <v>0</v>
      </c>
    </row>
    <row r="2124" spans="2:5" x14ac:dyDescent="0.25">
      <c r="B2124">
        <v>2122</v>
      </c>
      <c r="C2124" s="66" t="str">
        <v/>
      </c>
      <c r="D2124" s="66">
        <v>262928590.09011501</v>
      </c>
      <c r="E2124" s="65">
        <v>0</v>
      </c>
    </row>
    <row r="2125" spans="2:5" x14ac:dyDescent="0.25">
      <c r="B2125">
        <v>2123</v>
      </c>
      <c r="C2125" s="66" t="str">
        <v/>
      </c>
      <c r="D2125" s="66">
        <v>107875798.17952159</v>
      </c>
      <c r="E2125" s="65">
        <v>0</v>
      </c>
    </row>
    <row r="2126" spans="2:5" x14ac:dyDescent="0.25">
      <c r="B2126">
        <v>2124</v>
      </c>
      <c r="C2126" s="66" t="str">
        <v/>
      </c>
      <c r="D2126" s="66">
        <v>104692801.28170769</v>
      </c>
      <c r="E2126" s="65">
        <v>0</v>
      </c>
    </row>
    <row r="2127" spans="2:5" x14ac:dyDescent="0.25">
      <c r="B2127">
        <v>2125</v>
      </c>
      <c r="C2127" s="66" t="str">
        <v/>
      </c>
      <c r="D2127" s="66">
        <v>82185503.369675055</v>
      </c>
      <c r="E2127" s="65">
        <v>0</v>
      </c>
    </row>
    <row r="2128" spans="2:5" x14ac:dyDescent="0.25">
      <c r="B2128">
        <v>2126</v>
      </c>
      <c r="C2128" s="66" t="str">
        <v/>
      </c>
      <c r="D2128" s="66">
        <v>411733247.93947488</v>
      </c>
      <c r="E2128" s="65">
        <v>0</v>
      </c>
    </row>
    <row r="2129" spans="2:5" x14ac:dyDescent="0.25">
      <c r="B2129">
        <v>2127</v>
      </c>
      <c r="C2129" s="66" t="str">
        <v/>
      </c>
      <c r="D2129" s="66">
        <v>115688757.78287405</v>
      </c>
      <c r="E2129" s="65">
        <v>0</v>
      </c>
    </row>
    <row r="2130" spans="2:5" x14ac:dyDescent="0.25">
      <c r="B2130">
        <v>2128</v>
      </c>
      <c r="C2130" s="66" t="str">
        <v/>
      </c>
      <c r="D2130" s="66">
        <v>190334186.99915206</v>
      </c>
      <c r="E2130" s="65">
        <v>0</v>
      </c>
    </row>
    <row r="2131" spans="2:5" x14ac:dyDescent="0.25">
      <c r="B2131">
        <v>2129</v>
      </c>
      <c r="C2131" s="66" t="str">
        <v/>
      </c>
      <c r="D2131" s="66">
        <v>106011984.72972944</v>
      </c>
      <c r="E2131" s="65">
        <v>0</v>
      </c>
    </row>
    <row r="2132" spans="2:5" x14ac:dyDescent="0.25">
      <c r="B2132">
        <v>2130</v>
      </c>
      <c r="C2132" s="66" t="str">
        <v/>
      </c>
      <c r="D2132" s="66">
        <v>463338686.92992663</v>
      </c>
      <c r="E2132" s="65">
        <v>0</v>
      </c>
    </row>
    <row r="2133" spans="2:5" x14ac:dyDescent="0.25">
      <c r="B2133">
        <v>2131</v>
      </c>
      <c r="C2133" s="66" t="str">
        <v/>
      </c>
      <c r="D2133" s="66">
        <v>288766009.73553771</v>
      </c>
      <c r="E2133" s="65">
        <v>0.3829343736171722</v>
      </c>
    </row>
    <row r="2134" spans="2:5" x14ac:dyDescent="0.25">
      <c r="B2134">
        <v>2132</v>
      </c>
      <c r="C2134" s="66" t="str">
        <v/>
      </c>
      <c r="D2134" s="66">
        <v>559032926.58672822</v>
      </c>
      <c r="E2134" s="65">
        <v>0</v>
      </c>
    </row>
    <row r="2135" spans="2:5" x14ac:dyDescent="0.25">
      <c r="B2135">
        <v>2133</v>
      </c>
      <c r="C2135" s="66" t="str">
        <v/>
      </c>
      <c r="D2135" s="66">
        <v>151687095.9642863</v>
      </c>
      <c r="E2135" s="65">
        <v>0</v>
      </c>
    </row>
    <row r="2136" spans="2:5" x14ac:dyDescent="0.25">
      <c r="B2136">
        <v>2134</v>
      </c>
      <c r="C2136" s="66" t="str">
        <v/>
      </c>
      <c r="D2136" s="66">
        <v>374839702.40066886</v>
      </c>
      <c r="E2136" s="65">
        <v>0</v>
      </c>
    </row>
    <row r="2137" spans="2:5" x14ac:dyDescent="0.25">
      <c r="B2137">
        <v>2135</v>
      </c>
      <c r="C2137" s="66" t="str">
        <v/>
      </c>
      <c r="D2137" s="66">
        <v>161402454.29388285</v>
      </c>
      <c r="E2137" s="65">
        <v>0.35836798548698423</v>
      </c>
    </row>
    <row r="2138" spans="2:5" x14ac:dyDescent="0.25">
      <c r="B2138">
        <v>2136</v>
      </c>
      <c r="C2138" s="66" t="str">
        <v/>
      </c>
      <c r="D2138" s="66">
        <v>145324648.41886672</v>
      </c>
      <c r="E2138" s="65">
        <v>0</v>
      </c>
    </row>
    <row r="2139" spans="2:5" x14ac:dyDescent="0.25">
      <c r="B2139">
        <v>2137</v>
      </c>
      <c r="C2139" s="66" t="str">
        <v/>
      </c>
      <c r="D2139" s="66">
        <v>435643506.14367813</v>
      </c>
      <c r="E2139" s="65">
        <v>0.47015702128410353</v>
      </c>
    </row>
    <row r="2140" spans="2:5" x14ac:dyDescent="0.25">
      <c r="B2140">
        <v>2138</v>
      </c>
      <c r="C2140" s="66" t="str">
        <v/>
      </c>
      <c r="D2140" s="66">
        <v>514538972.5611794</v>
      </c>
      <c r="E2140" s="65">
        <v>0</v>
      </c>
    </row>
    <row r="2141" spans="2:5" x14ac:dyDescent="0.25">
      <c r="B2141">
        <v>2139</v>
      </c>
      <c r="C2141" s="66" t="str">
        <v/>
      </c>
      <c r="D2141" s="66">
        <v>597694900.89994669</v>
      </c>
      <c r="E2141" s="65">
        <v>0.6439482033252717</v>
      </c>
    </row>
    <row r="2142" spans="2:5" x14ac:dyDescent="0.25">
      <c r="B2142">
        <v>2140</v>
      </c>
      <c r="C2142" s="66" t="str">
        <v/>
      </c>
      <c r="D2142" s="66">
        <v>656033805.65197289</v>
      </c>
      <c r="E2142" s="65">
        <v>0</v>
      </c>
    </row>
    <row r="2143" spans="2:5" x14ac:dyDescent="0.25">
      <c r="B2143">
        <v>2141</v>
      </c>
      <c r="C2143" s="66" t="str">
        <v/>
      </c>
      <c r="D2143" s="66">
        <v>85391047.69924289</v>
      </c>
      <c r="E2143" s="65">
        <v>0.24663010239601138</v>
      </c>
    </row>
    <row r="2144" spans="2:5" x14ac:dyDescent="0.25">
      <c r="B2144">
        <v>2142</v>
      </c>
      <c r="C2144" s="66" t="str">
        <v/>
      </c>
      <c r="D2144" s="66">
        <v>84275311.242487282</v>
      </c>
      <c r="E2144" s="65">
        <v>0.20174598097801211</v>
      </c>
    </row>
    <row r="2145" spans="2:5" x14ac:dyDescent="0.25">
      <c r="B2145">
        <v>2143</v>
      </c>
      <c r="C2145" s="66" t="str">
        <v/>
      </c>
      <c r="D2145" s="66">
        <v>84048999.110317484</v>
      </c>
      <c r="E2145" s="65">
        <v>0</v>
      </c>
    </row>
    <row r="2146" spans="2:5" x14ac:dyDescent="0.25">
      <c r="B2146">
        <v>2144</v>
      </c>
      <c r="C2146" s="66" t="str">
        <v/>
      </c>
      <c r="D2146" s="66">
        <v>269253929.62162441</v>
      </c>
      <c r="E2146" s="65">
        <v>0</v>
      </c>
    </row>
    <row r="2147" spans="2:5" x14ac:dyDescent="0.25">
      <c r="B2147">
        <v>2145</v>
      </c>
      <c r="C2147" s="66" t="str">
        <v/>
      </c>
      <c r="D2147" s="66">
        <v>205377936.63143823</v>
      </c>
      <c r="E2147" s="65">
        <v>0.38096582293510439</v>
      </c>
    </row>
    <row r="2148" spans="2:5" x14ac:dyDescent="0.25">
      <c r="B2148">
        <v>2146</v>
      </c>
      <c r="C2148" s="66" t="str">
        <v/>
      </c>
      <c r="D2148" s="66">
        <v>141340324.992383</v>
      </c>
      <c r="E2148" s="65">
        <v>0</v>
      </c>
    </row>
    <row r="2149" spans="2:5" x14ac:dyDescent="0.25">
      <c r="B2149">
        <v>2147</v>
      </c>
      <c r="C2149" s="66" t="str">
        <v/>
      </c>
      <c r="D2149" s="66">
        <v>2496393163.97439</v>
      </c>
      <c r="E2149" s="65">
        <v>0</v>
      </c>
    </row>
    <row r="2150" spans="2:5" x14ac:dyDescent="0.25">
      <c r="B2150">
        <v>2148</v>
      </c>
      <c r="C2150" s="66" t="str">
        <v/>
      </c>
      <c r="D2150" s="66">
        <v>98913709.008752882</v>
      </c>
      <c r="E2150" s="65">
        <v>0</v>
      </c>
    </row>
    <row r="2151" spans="2:5" x14ac:dyDescent="0.25">
      <c r="B2151">
        <v>2149</v>
      </c>
      <c r="C2151" s="66" t="str">
        <v/>
      </c>
      <c r="D2151" s="66">
        <v>116283937.83458999</v>
      </c>
      <c r="E2151" s="65">
        <v>0</v>
      </c>
    </row>
    <row r="2152" spans="2:5" x14ac:dyDescent="0.25">
      <c r="B2152">
        <v>2150</v>
      </c>
      <c r="C2152" s="66" t="str">
        <v/>
      </c>
      <c r="D2152" s="66">
        <v>202859546.43685764</v>
      </c>
      <c r="E2152" s="65">
        <v>0</v>
      </c>
    </row>
    <row r="2153" spans="2:5" x14ac:dyDescent="0.25">
      <c r="B2153">
        <v>2151</v>
      </c>
      <c r="C2153" s="66" t="str">
        <v/>
      </c>
      <c r="D2153" s="66">
        <v>78804450.309015334</v>
      </c>
      <c r="E2153" s="65">
        <v>0.23883461356163019</v>
      </c>
    </row>
    <row r="2154" spans="2:5" x14ac:dyDescent="0.25">
      <c r="B2154">
        <v>2152</v>
      </c>
      <c r="C2154" s="66" t="str">
        <v/>
      </c>
      <c r="D2154" s="66">
        <v>117453702.97185123</v>
      </c>
      <c r="E2154" s="65">
        <v>0</v>
      </c>
    </row>
    <row r="2155" spans="2:5" x14ac:dyDescent="0.25">
      <c r="B2155">
        <v>2153</v>
      </c>
      <c r="C2155" s="66" t="str">
        <v/>
      </c>
      <c r="D2155" s="66">
        <v>88703188.609103963</v>
      </c>
      <c r="E2155" s="65">
        <v>0.20038260817527773</v>
      </c>
    </row>
    <row r="2156" spans="2:5" x14ac:dyDescent="0.25">
      <c r="B2156">
        <v>2154</v>
      </c>
      <c r="C2156" s="66" t="str">
        <v/>
      </c>
      <c r="D2156" s="66">
        <v>177966041.52948329</v>
      </c>
      <c r="E2156" s="65">
        <v>0</v>
      </c>
    </row>
    <row r="2157" spans="2:5" x14ac:dyDescent="0.25">
      <c r="B2157">
        <v>2155</v>
      </c>
      <c r="C2157" s="66" t="str">
        <v/>
      </c>
      <c r="D2157" s="66">
        <v>806349136.24695647</v>
      </c>
      <c r="E2157" s="65">
        <v>0</v>
      </c>
    </row>
    <row r="2158" spans="2:5" x14ac:dyDescent="0.25">
      <c r="B2158">
        <v>2156</v>
      </c>
      <c r="C2158" s="66" t="str">
        <v/>
      </c>
      <c r="D2158" s="66">
        <v>95943393.126143038</v>
      </c>
      <c r="E2158" s="65">
        <v>0</v>
      </c>
    </row>
    <row r="2159" spans="2:5" x14ac:dyDescent="0.25">
      <c r="B2159">
        <v>2157</v>
      </c>
      <c r="C2159" s="66" t="str">
        <v/>
      </c>
      <c r="D2159" s="66">
        <v>285459967.7494154</v>
      </c>
      <c r="E2159" s="65">
        <v>0</v>
      </c>
    </row>
    <row r="2160" spans="2:5" x14ac:dyDescent="0.25">
      <c r="B2160">
        <v>2158</v>
      </c>
      <c r="C2160" s="66" t="str">
        <v/>
      </c>
      <c r="D2160" s="66">
        <v>106665253.81155458</v>
      </c>
      <c r="E2160" s="65">
        <v>0</v>
      </c>
    </row>
    <row r="2161" spans="2:5" x14ac:dyDescent="0.25">
      <c r="B2161">
        <v>2159</v>
      </c>
      <c r="C2161" s="66" t="str">
        <v/>
      </c>
      <c r="D2161" s="66">
        <v>119025398.52125555</v>
      </c>
      <c r="E2161" s="65">
        <v>0.25690953135490424</v>
      </c>
    </row>
    <row r="2162" spans="2:5" x14ac:dyDescent="0.25">
      <c r="B2162">
        <v>2160</v>
      </c>
      <c r="C2162" s="66" t="str">
        <v/>
      </c>
      <c r="D2162" s="66">
        <v>98944723.015079021</v>
      </c>
      <c r="E2162" s="65">
        <v>0</v>
      </c>
    </row>
    <row r="2163" spans="2:5" x14ac:dyDescent="0.25">
      <c r="B2163">
        <v>2161</v>
      </c>
      <c r="C2163" s="66" t="str">
        <v/>
      </c>
      <c r="D2163" s="66">
        <v>145684325.70858786</v>
      </c>
      <c r="E2163" s="65">
        <v>0</v>
      </c>
    </row>
    <row r="2164" spans="2:5" x14ac:dyDescent="0.25">
      <c r="B2164">
        <v>2162</v>
      </c>
      <c r="C2164" s="66" t="str">
        <v/>
      </c>
      <c r="D2164" s="66">
        <v>87585550.165124699</v>
      </c>
      <c r="E2164" s="65">
        <v>0</v>
      </c>
    </row>
    <row r="2165" spans="2:5" x14ac:dyDescent="0.25">
      <c r="B2165">
        <v>2163</v>
      </c>
      <c r="C2165" s="66" t="str">
        <v/>
      </c>
      <c r="D2165" s="66">
        <v>1660654892.3941343</v>
      </c>
      <c r="E2165" s="65">
        <v>0.9276420235633851</v>
      </c>
    </row>
    <row r="2166" spans="2:5" x14ac:dyDescent="0.25">
      <c r="B2166">
        <v>2164</v>
      </c>
      <c r="C2166" s="66" t="str">
        <v/>
      </c>
      <c r="D2166" s="66">
        <v>91263624.809752345</v>
      </c>
      <c r="E2166" s="65">
        <v>0</v>
      </c>
    </row>
    <row r="2167" spans="2:5" x14ac:dyDescent="0.25">
      <c r="B2167">
        <v>2165</v>
      </c>
      <c r="C2167" s="66" t="str">
        <v/>
      </c>
      <c r="D2167" s="66">
        <v>108700353.08404261</v>
      </c>
      <c r="E2167" s="65">
        <v>0.24962225556373596</v>
      </c>
    </row>
    <row r="2168" spans="2:5" x14ac:dyDescent="0.25">
      <c r="B2168">
        <v>2166</v>
      </c>
      <c r="C2168" s="66" t="str">
        <v/>
      </c>
      <c r="D2168" s="66">
        <v>4381508474.1109104</v>
      </c>
      <c r="E2168" s="65">
        <v>0</v>
      </c>
    </row>
    <row r="2169" spans="2:5" x14ac:dyDescent="0.25">
      <c r="B2169">
        <v>2167</v>
      </c>
      <c r="C2169" s="66" t="str">
        <v/>
      </c>
      <c r="D2169" s="66">
        <v>76742296.460898653</v>
      </c>
      <c r="E2169" s="65">
        <v>0</v>
      </c>
    </row>
    <row r="2170" spans="2:5" x14ac:dyDescent="0.25">
      <c r="B2170">
        <v>2168</v>
      </c>
      <c r="C2170" s="66" t="str">
        <v/>
      </c>
      <c r="D2170" s="66">
        <v>79112241.033609569</v>
      </c>
      <c r="E2170" s="65">
        <v>0</v>
      </c>
    </row>
    <row r="2171" spans="2:5" x14ac:dyDescent="0.25">
      <c r="B2171">
        <v>2169</v>
      </c>
      <c r="C2171" s="66" t="str">
        <v/>
      </c>
      <c r="D2171" s="66">
        <v>189522499.74754182</v>
      </c>
      <c r="E2171" s="65">
        <v>0.52605567574501044</v>
      </c>
    </row>
    <row r="2172" spans="2:5" x14ac:dyDescent="0.25">
      <c r="B2172">
        <v>2170</v>
      </c>
      <c r="C2172" s="66" t="str">
        <v/>
      </c>
      <c r="D2172" s="66">
        <v>179807851.21323141</v>
      </c>
      <c r="E2172" s="65">
        <v>0</v>
      </c>
    </row>
    <row r="2173" spans="2:5" x14ac:dyDescent="0.25">
      <c r="B2173">
        <v>2171</v>
      </c>
      <c r="C2173" s="66" t="str">
        <v/>
      </c>
      <c r="D2173" s="66">
        <v>219077015.06447837</v>
      </c>
      <c r="E2173" s="65">
        <v>0</v>
      </c>
    </row>
    <row r="2174" spans="2:5" x14ac:dyDescent="0.25">
      <c r="B2174">
        <v>2172</v>
      </c>
      <c r="C2174" s="66" t="str">
        <v/>
      </c>
      <c r="D2174" s="66">
        <v>91118335.927312165</v>
      </c>
      <c r="E2174" s="65">
        <v>0</v>
      </c>
    </row>
    <row r="2175" spans="2:5" x14ac:dyDescent="0.25">
      <c r="B2175">
        <v>2173</v>
      </c>
      <c r="C2175" s="66" t="str">
        <v/>
      </c>
      <c r="D2175" s="66">
        <v>199657797.29226604</v>
      </c>
      <c r="E2175" s="65">
        <v>0</v>
      </c>
    </row>
    <row r="2176" spans="2:5" x14ac:dyDescent="0.25">
      <c r="B2176">
        <v>2174</v>
      </c>
      <c r="C2176" s="66" t="str">
        <v/>
      </c>
      <c r="D2176" s="66">
        <v>99815624.479627669</v>
      </c>
      <c r="E2176" s="65">
        <v>0</v>
      </c>
    </row>
    <row r="2177" spans="2:5" x14ac:dyDescent="0.25">
      <c r="B2177">
        <v>2175</v>
      </c>
      <c r="C2177" s="66" t="str">
        <v/>
      </c>
      <c r="D2177" s="66">
        <v>84832438.846209332</v>
      </c>
      <c r="E2177" s="65">
        <v>0</v>
      </c>
    </row>
    <row r="2178" spans="2:5" x14ac:dyDescent="0.25">
      <c r="B2178">
        <v>2176</v>
      </c>
      <c r="C2178" s="66" t="str">
        <v/>
      </c>
      <c r="D2178" s="66">
        <v>124950542.9513597</v>
      </c>
      <c r="E2178" s="65">
        <v>0</v>
      </c>
    </row>
    <row r="2179" spans="2:5" x14ac:dyDescent="0.25">
      <c r="B2179">
        <v>2177</v>
      </c>
      <c r="C2179" s="66" t="str">
        <v/>
      </c>
      <c r="D2179" s="66">
        <v>122202682.59488101</v>
      </c>
      <c r="E2179" s="65">
        <v>0.35200064778327933</v>
      </c>
    </row>
    <row r="2180" spans="2:5" x14ac:dyDescent="0.25">
      <c r="B2180">
        <v>2178</v>
      </c>
      <c r="C2180" s="66" t="str">
        <v/>
      </c>
      <c r="D2180" s="66">
        <v>339564972.05788964</v>
      </c>
      <c r="E2180" s="65">
        <v>0.70245383977890019</v>
      </c>
    </row>
    <row r="2181" spans="2:5" x14ac:dyDescent="0.25">
      <c r="B2181">
        <v>2179</v>
      </c>
      <c r="C2181" s="66" t="str">
        <v/>
      </c>
      <c r="D2181" s="66">
        <v>308378659.46332026</v>
      </c>
      <c r="E2181" s="65">
        <v>0.4907623827457428</v>
      </c>
    </row>
    <row r="2182" spans="2:5" x14ac:dyDescent="0.25">
      <c r="B2182">
        <v>2180</v>
      </c>
      <c r="C2182" s="66" t="str">
        <v/>
      </c>
      <c r="D2182" s="66">
        <v>94416382.730004787</v>
      </c>
      <c r="E2182" s="65">
        <v>0</v>
      </c>
    </row>
    <row r="2183" spans="2:5" x14ac:dyDescent="0.25">
      <c r="B2183">
        <v>2181</v>
      </c>
      <c r="C2183" s="66" t="str">
        <v/>
      </c>
      <c r="D2183" s="66">
        <v>160817718.76655638</v>
      </c>
      <c r="E2183" s="65">
        <v>0.37958132624626151</v>
      </c>
    </row>
    <row r="2184" spans="2:5" x14ac:dyDescent="0.25">
      <c r="B2184">
        <v>2182</v>
      </c>
      <c r="C2184" s="66" t="str">
        <v/>
      </c>
      <c r="D2184" s="66">
        <v>115067416.31626384</v>
      </c>
      <c r="E2184" s="65">
        <v>0</v>
      </c>
    </row>
    <row r="2185" spans="2:5" x14ac:dyDescent="0.25">
      <c r="B2185">
        <v>2183</v>
      </c>
      <c r="C2185" s="66" t="str">
        <v/>
      </c>
      <c r="D2185" s="66">
        <v>103036090.18066505</v>
      </c>
      <c r="E2185" s="65">
        <v>0</v>
      </c>
    </row>
    <row r="2186" spans="2:5" x14ac:dyDescent="0.25">
      <c r="B2186">
        <v>2184</v>
      </c>
      <c r="C2186" s="66" t="str">
        <v/>
      </c>
      <c r="D2186" s="66">
        <v>94666896.356011644</v>
      </c>
      <c r="E2186" s="65">
        <v>0.21012400984764104</v>
      </c>
    </row>
    <row r="2187" spans="2:5" x14ac:dyDescent="0.25">
      <c r="B2187">
        <v>2185</v>
      </c>
      <c r="C2187" s="66" t="str">
        <v/>
      </c>
      <c r="D2187" s="66">
        <v>229714050.74124548</v>
      </c>
      <c r="E2187" s="65">
        <v>0.40537450909614559</v>
      </c>
    </row>
    <row r="2188" spans="2:5" x14ac:dyDescent="0.25">
      <c r="B2188">
        <v>2186</v>
      </c>
      <c r="C2188" s="66" t="str">
        <v/>
      </c>
      <c r="D2188" s="66">
        <v>110096178.59425187</v>
      </c>
      <c r="E2188" s="65">
        <v>0</v>
      </c>
    </row>
    <row r="2189" spans="2:5" x14ac:dyDescent="0.25">
      <c r="B2189">
        <v>2187</v>
      </c>
      <c r="C2189" s="66" t="str">
        <v/>
      </c>
      <c r="D2189" s="66">
        <v>557727477.84573531</v>
      </c>
      <c r="E2189" s="65">
        <v>0</v>
      </c>
    </row>
    <row r="2190" spans="2:5" x14ac:dyDescent="0.25">
      <c r="B2190">
        <v>2188</v>
      </c>
      <c r="C2190" s="66" t="str">
        <v/>
      </c>
      <c r="D2190" s="66">
        <v>922082292.63887715</v>
      </c>
      <c r="E2190" s="65">
        <v>0</v>
      </c>
    </row>
    <row r="2191" spans="2:5" x14ac:dyDescent="0.25">
      <c r="B2191">
        <v>2189</v>
      </c>
      <c r="C2191" s="66" t="str">
        <v/>
      </c>
      <c r="D2191" s="66">
        <v>113566245.98199491</v>
      </c>
      <c r="E2191" s="65">
        <v>0</v>
      </c>
    </row>
    <row r="2192" spans="2:5" x14ac:dyDescent="0.25">
      <c r="B2192">
        <v>2190</v>
      </c>
      <c r="C2192" s="66" t="str">
        <v/>
      </c>
      <c r="D2192" s="66">
        <v>212341195.94351742</v>
      </c>
      <c r="E2192" s="65">
        <v>0</v>
      </c>
    </row>
    <row r="2193" spans="2:5" x14ac:dyDescent="0.25">
      <c r="B2193">
        <v>2191</v>
      </c>
      <c r="C2193" s="66" t="str">
        <v/>
      </c>
      <c r="D2193" s="66">
        <v>109415293.85663605</v>
      </c>
      <c r="E2193" s="65">
        <v>0</v>
      </c>
    </row>
    <row r="2194" spans="2:5" x14ac:dyDescent="0.25">
      <c r="B2194">
        <v>2192</v>
      </c>
      <c r="C2194" s="66" t="str">
        <v/>
      </c>
      <c r="D2194" s="66">
        <v>546655551.20413721</v>
      </c>
      <c r="E2194" s="65">
        <v>0.67767220139503481</v>
      </c>
    </row>
    <row r="2195" spans="2:5" x14ac:dyDescent="0.25">
      <c r="B2195">
        <v>2193</v>
      </c>
      <c r="C2195" s="66" t="str">
        <v/>
      </c>
      <c r="D2195" s="66">
        <v>75491411.011360571</v>
      </c>
      <c r="E2195" s="65">
        <v>0</v>
      </c>
    </row>
    <row r="2196" spans="2:5" x14ac:dyDescent="0.25">
      <c r="B2196">
        <v>2194</v>
      </c>
      <c r="C2196" s="66" t="str">
        <v/>
      </c>
      <c r="D2196" s="66">
        <v>104630067.46499343</v>
      </c>
      <c r="E2196" s="65">
        <v>0</v>
      </c>
    </row>
    <row r="2197" spans="2:5" x14ac:dyDescent="0.25">
      <c r="B2197">
        <v>2195</v>
      </c>
      <c r="C2197" s="66" t="str">
        <v/>
      </c>
      <c r="D2197" s="66">
        <v>296340973.1231401</v>
      </c>
      <c r="E2197" s="65">
        <v>0.53408716320991534</v>
      </c>
    </row>
    <row r="2198" spans="2:5" x14ac:dyDescent="0.25">
      <c r="B2198">
        <v>2196</v>
      </c>
      <c r="C2198" s="66" t="str">
        <v/>
      </c>
      <c r="D2198" s="66">
        <v>91677299.636623457</v>
      </c>
      <c r="E2198" s="65">
        <v>0</v>
      </c>
    </row>
    <row r="2199" spans="2:5" x14ac:dyDescent="0.25">
      <c r="B2199">
        <v>2197</v>
      </c>
      <c r="C2199" s="66" t="str">
        <v/>
      </c>
      <c r="D2199" s="66">
        <v>880408657.49510813</v>
      </c>
      <c r="E2199" s="65">
        <v>0</v>
      </c>
    </row>
    <row r="2200" spans="2:5" x14ac:dyDescent="0.25">
      <c r="B2200">
        <v>2198</v>
      </c>
      <c r="C2200" s="66" t="str">
        <v/>
      </c>
      <c r="D2200" s="66">
        <v>911136918.46863377</v>
      </c>
      <c r="E2200" s="65">
        <v>0</v>
      </c>
    </row>
    <row r="2201" spans="2:5" x14ac:dyDescent="0.25">
      <c r="B2201">
        <v>2199</v>
      </c>
      <c r="C2201" s="66" t="str">
        <v/>
      </c>
      <c r="D2201" s="66">
        <v>153829989.98595476</v>
      </c>
      <c r="E2201" s="65">
        <v>0</v>
      </c>
    </row>
    <row r="2202" spans="2:5" x14ac:dyDescent="0.25">
      <c r="B2202">
        <v>2200</v>
      </c>
      <c r="C2202" s="66" t="str">
        <v/>
      </c>
      <c r="D2202" s="66">
        <v>238629398.66054416</v>
      </c>
      <c r="E2202" s="65">
        <v>0</v>
      </c>
    </row>
    <row r="2203" spans="2:5" x14ac:dyDescent="0.25">
      <c r="B2203">
        <v>2201</v>
      </c>
      <c r="C2203" s="66" t="str">
        <v/>
      </c>
      <c r="D2203" s="66">
        <v>113537267.08659048</v>
      </c>
      <c r="E2203" s="65">
        <v>0.38301789164543154</v>
      </c>
    </row>
    <row r="2204" spans="2:5" x14ac:dyDescent="0.25">
      <c r="B2204">
        <v>2202</v>
      </c>
      <c r="C2204" s="66" t="str">
        <v/>
      </c>
      <c r="D2204" s="66">
        <v>81993256.973914787</v>
      </c>
      <c r="E2204" s="65">
        <v>0</v>
      </c>
    </row>
    <row r="2205" spans="2:5" x14ac:dyDescent="0.25">
      <c r="B2205">
        <v>2203</v>
      </c>
      <c r="C2205" s="66" t="str">
        <v/>
      </c>
      <c r="D2205" s="66">
        <v>262291024.27539822</v>
      </c>
      <c r="E2205" s="65">
        <v>0</v>
      </c>
    </row>
    <row r="2206" spans="2:5" x14ac:dyDescent="0.25">
      <c r="B2206">
        <v>2204</v>
      </c>
      <c r="C2206" s="66" t="str">
        <v/>
      </c>
      <c r="D2206" s="66">
        <v>1035556616.1027141</v>
      </c>
      <c r="E2206" s="65">
        <v>0</v>
      </c>
    </row>
    <row r="2207" spans="2:5" x14ac:dyDescent="0.25">
      <c r="B2207">
        <v>2205</v>
      </c>
      <c r="C2207" s="66" t="str">
        <v/>
      </c>
      <c r="D2207" s="66">
        <v>106017753.53833757</v>
      </c>
      <c r="E2207" s="65">
        <v>0</v>
      </c>
    </row>
    <row r="2208" spans="2:5" x14ac:dyDescent="0.25">
      <c r="B2208">
        <v>2206</v>
      </c>
      <c r="C2208" s="66" t="str">
        <v/>
      </c>
      <c r="D2208" s="66">
        <v>262989589.48950887</v>
      </c>
      <c r="E2208" s="65">
        <v>0</v>
      </c>
    </row>
    <row r="2209" spans="2:5" x14ac:dyDescent="0.25">
      <c r="B2209">
        <v>2207</v>
      </c>
      <c r="C2209" s="66" t="str">
        <v/>
      </c>
      <c r="D2209" s="66">
        <v>76112708.238762408</v>
      </c>
      <c r="E2209" s="65">
        <v>0</v>
      </c>
    </row>
    <row r="2210" spans="2:5" x14ac:dyDescent="0.25">
      <c r="B2210">
        <v>2208</v>
      </c>
      <c r="C2210" s="66" t="str">
        <v/>
      </c>
      <c r="D2210" s="66">
        <v>326088913.26254141</v>
      </c>
      <c r="E2210" s="65">
        <v>0</v>
      </c>
    </row>
    <row r="2211" spans="2:5" x14ac:dyDescent="0.25">
      <c r="B2211">
        <v>2209</v>
      </c>
      <c r="C2211" s="66" t="str">
        <v/>
      </c>
      <c r="D2211" s="66">
        <v>83549694.004702911</v>
      </c>
      <c r="E2211" s="65">
        <v>0.42902804017066953</v>
      </c>
    </row>
    <row r="2212" spans="2:5" x14ac:dyDescent="0.25">
      <c r="B2212">
        <v>2210</v>
      </c>
      <c r="C2212" s="66" t="str">
        <v/>
      </c>
      <c r="D2212" s="66">
        <v>79447766.185317516</v>
      </c>
      <c r="E2212" s="65">
        <v>0</v>
      </c>
    </row>
    <row r="2213" spans="2:5" x14ac:dyDescent="0.25">
      <c r="B2213">
        <v>2211</v>
      </c>
      <c r="C2213" s="66" t="str">
        <v/>
      </c>
      <c r="D2213" s="66">
        <v>75174274.536392167</v>
      </c>
      <c r="E2213" s="65">
        <v>0</v>
      </c>
    </row>
    <row r="2214" spans="2:5" x14ac:dyDescent="0.25">
      <c r="B2214">
        <v>2212</v>
      </c>
      <c r="C2214" s="66" t="str">
        <v/>
      </c>
      <c r="D2214" s="66">
        <v>268669588.85995984</v>
      </c>
      <c r="E2214" s="65">
        <v>0</v>
      </c>
    </row>
    <row r="2215" spans="2:5" x14ac:dyDescent="0.25">
      <c r="B2215">
        <v>2213</v>
      </c>
      <c r="C2215" s="66" t="str">
        <v/>
      </c>
      <c r="D2215" s="66">
        <v>92866857.985359967</v>
      </c>
      <c r="E2215" s="65">
        <v>0</v>
      </c>
    </row>
    <row r="2216" spans="2:5" x14ac:dyDescent="0.25">
      <c r="B2216">
        <v>2214</v>
      </c>
      <c r="C2216" s="66" t="str">
        <v/>
      </c>
      <c r="D2216" s="66">
        <v>186290068.9031845</v>
      </c>
      <c r="E2216" s="65">
        <v>0</v>
      </c>
    </row>
    <row r="2217" spans="2:5" x14ac:dyDescent="0.25">
      <c r="B2217">
        <v>2215</v>
      </c>
      <c r="C2217" s="66" t="str">
        <v/>
      </c>
      <c r="D2217" s="66">
        <v>76372477.394021973</v>
      </c>
      <c r="E2217" s="65">
        <v>0.21016958355903631</v>
      </c>
    </row>
    <row r="2218" spans="2:5" x14ac:dyDescent="0.25">
      <c r="B2218">
        <v>2216</v>
      </c>
      <c r="C2218" s="66" t="str">
        <v/>
      </c>
      <c r="D2218" s="66">
        <v>136484470.3914597</v>
      </c>
      <c r="E2218" s="65">
        <v>0.23042189478874206</v>
      </c>
    </row>
    <row r="2219" spans="2:5" x14ac:dyDescent="0.25">
      <c r="B2219">
        <v>2217</v>
      </c>
      <c r="C2219" s="66" t="str">
        <v/>
      </c>
      <c r="D2219" s="66">
        <v>117452180.60439949</v>
      </c>
      <c r="E2219" s="65">
        <v>0</v>
      </c>
    </row>
    <row r="2220" spans="2:5" x14ac:dyDescent="0.25">
      <c r="B2220">
        <v>2218</v>
      </c>
      <c r="C2220" s="66" t="str">
        <v/>
      </c>
      <c r="D2220" s="66">
        <v>213121758.81688356</v>
      </c>
      <c r="E2220" s="65">
        <v>0</v>
      </c>
    </row>
    <row r="2221" spans="2:5" x14ac:dyDescent="0.25">
      <c r="B2221">
        <v>2219</v>
      </c>
      <c r="C2221" s="66" t="str">
        <v/>
      </c>
      <c r="D2221" s="66">
        <v>158527339.07482395</v>
      </c>
      <c r="E2221" s="65">
        <v>0</v>
      </c>
    </row>
    <row r="2222" spans="2:5" x14ac:dyDescent="0.25">
      <c r="B2222">
        <v>2220</v>
      </c>
      <c r="C2222" s="66" t="str">
        <v/>
      </c>
      <c r="D2222" s="66">
        <v>93993836.963649437</v>
      </c>
      <c r="E2222" s="65">
        <v>0.21268314719200135</v>
      </c>
    </row>
    <row r="2223" spans="2:5" x14ac:dyDescent="0.25">
      <c r="B2223">
        <v>2221</v>
      </c>
      <c r="C2223" s="66" t="str">
        <v/>
      </c>
      <c r="D2223" s="66">
        <v>2955838223.9470639</v>
      </c>
      <c r="E2223" s="65">
        <v>0</v>
      </c>
    </row>
    <row r="2224" spans="2:5" x14ac:dyDescent="0.25">
      <c r="B2224">
        <v>2222</v>
      </c>
      <c r="C2224" s="66" t="str">
        <v/>
      </c>
      <c r="D2224" s="66">
        <v>101152304.11155349</v>
      </c>
      <c r="E2224" s="65">
        <v>0</v>
      </c>
    </row>
    <row r="2225" spans="2:5" x14ac:dyDescent="0.25">
      <c r="B2225">
        <v>2223</v>
      </c>
      <c r="C2225" s="66" t="str">
        <v/>
      </c>
      <c r="D2225" s="66">
        <v>93611337.798157722</v>
      </c>
      <c r="E2225" s="65">
        <v>0</v>
      </c>
    </row>
    <row r="2226" spans="2:5" x14ac:dyDescent="0.25">
      <c r="B2226">
        <v>2224</v>
      </c>
      <c r="C2226" s="66" t="str">
        <v/>
      </c>
      <c r="D2226" s="66">
        <v>179801636.46349555</v>
      </c>
      <c r="E2226" s="65">
        <v>0</v>
      </c>
    </row>
    <row r="2227" spans="2:5" x14ac:dyDescent="0.25">
      <c r="B2227">
        <v>2225</v>
      </c>
      <c r="C2227" s="66" t="str">
        <v/>
      </c>
      <c r="D2227" s="66">
        <v>138560073.19072041</v>
      </c>
      <c r="E2227" s="65">
        <v>0</v>
      </c>
    </row>
    <row r="2228" spans="2:5" x14ac:dyDescent="0.25">
      <c r="B2228">
        <v>2226</v>
      </c>
      <c r="C2228" s="66" t="str">
        <v/>
      </c>
      <c r="D2228" s="66">
        <v>101477799.11444484</v>
      </c>
      <c r="E2228" s="65">
        <v>0.24515581727027896</v>
      </c>
    </row>
    <row r="2229" spans="2:5" x14ac:dyDescent="0.25">
      <c r="B2229">
        <v>2227</v>
      </c>
      <c r="C2229" s="66" t="str">
        <v/>
      </c>
      <c r="D2229" s="66">
        <v>172755551.2790941</v>
      </c>
      <c r="E2229" s="65">
        <v>0</v>
      </c>
    </row>
    <row r="2230" spans="2:5" x14ac:dyDescent="0.25">
      <c r="B2230">
        <v>2228</v>
      </c>
      <c r="C2230" s="66" t="str">
        <v/>
      </c>
      <c r="D2230" s="66">
        <v>108963297.76947297</v>
      </c>
      <c r="E2230" s="65">
        <v>0</v>
      </c>
    </row>
    <row r="2231" spans="2:5" x14ac:dyDescent="0.25">
      <c r="B2231">
        <v>2229</v>
      </c>
      <c r="C2231" s="66" t="str">
        <v/>
      </c>
      <c r="D2231" s="66">
        <v>215946407.42940414</v>
      </c>
      <c r="E2231" s="65">
        <v>0</v>
      </c>
    </row>
    <row r="2232" spans="2:5" x14ac:dyDescent="0.25">
      <c r="B2232">
        <v>2230</v>
      </c>
      <c r="C2232" s="66" t="str">
        <v/>
      </c>
      <c r="D2232" s="66">
        <v>102072501.9679009</v>
      </c>
      <c r="E2232" s="65">
        <v>0.22742471098899841</v>
      </c>
    </row>
    <row r="2233" spans="2:5" x14ac:dyDescent="0.25">
      <c r="B2233">
        <v>2231</v>
      </c>
      <c r="C2233" s="66" t="str">
        <v/>
      </c>
      <c r="D2233" s="66">
        <v>589307722.58087254</v>
      </c>
      <c r="E2233" s="65">
        <v>0</v>
      </c>
    </row>
    <row r="2234" spans="2:5" x14ac:dyDescent="0.25">
      <c r="B2234">
        <v>2232</v>
      </c>
      <c r="C2234" s="66" t="str">
        <v/>
      </c>
      <c r="D2234" s="66">
        <v>204385764.15047625</v>
      </c>
      <c r="E2234" s="65">
        <v>0</v>
      </c>
    </row>
    <row r="2235" spans="2:5" x14ac:dyDescent="0.25">
      <c r="B2235">
        <v>2233</v>
      </c>
      <c r="C2235" s="66" t="str">
        <v/>
      </c>
      <c r="D2235" s="66">
        <v>111513841.26219366</v>
      </c>
      <c r="E2235" s="65">
        <v>0</v>
      </c>
    </row>
    <row r="2236" spans="2:5" x14ac:dyDescent="0.25">
      <c r="B2236">
        <v>2234</v>
      </c>
      <c r="C2236" s="66" t="str">
        <v/>
      </c>
      <c r="D2236" s="66">
        <v>104993930.71414994</v>
      </c>
      <c r="E2236" s="65">
        <v>0.20523574948310855</v>
      </c>
    </row>
    <row r="2237" spans="2:5" x14ac:dyDescent="0.25">
      <c r="B2237">
        <v>2235</v>
      </c>
      <c r="C2237" s="66" t="str">
        <v/>
      </c>
      <c r="D2237" s="66">
        <v>79943701.596063003</v>
      </c>
      <c r="E2237" s="65">
        <v>0.21576111912727355</v>
      </c>
    </row>
    <row r="2238" spans="2:5" x14ac:dyDescent="0.25">
      <c r="B2238">
        <v>2236</v>
      </c>
      <c r="C2238" s="66" t="str">
        <v/>
      </c>
      <c r="D2238" s="66">
        <v>326088021.2007826</v>
      </c>
      <c r="E2238" s="65">
        <v>0.3694378435611726</v>
      </c>
    </row>
    <row r="2239" spans="2:5" x14ac:dyDescent="0.25">
      <c r="B2239">
        <v>2237</v>
      </c>
      <c r="C2239" s="66" t="str">
        <v/>
      </c>
      <c r="D2239" s="66">
        <v>463037494.72765398</v>
      </c>
      <c r="E2239" s="65">
        <v>0</v>
      </c>
    </row>
    <row r="2240" spans="2:5" x14ac:dyDescent="0.25">
      <c r="B2240">
        <v>2238</v>
      </c>
      <c r="C2240" s="66" t="str">
        <v/>
      </c>
      <c r="D2240" s="66">
        <v>521658762.80990326</v>
      </c>
      <c r="E2240" s="65">
        <v>0.44189073443412785</v>
      </c>
    </row>
    <row r="2241" spans="2:5" x14ac:dyDescent="0.25">
      <c r="B2241">
        <v>2239</v>
      </c>
      <c r="C2241" s="66" t="str">
        <v/>
      </c>
      <c r="D2241" s="66">
        <v>314327945.85970616</v>
      </c>
      <c r="E2241" s="65">
        <v>0</v>
      </c>
    </row>
    <row r="2242" spans="2:5" x14ac:dyDescent="0.25">
      <c r="B2242">
        <v>2240</v>
      </c>
      <c r="C2242" s="66" t="str">
        <v/>
      </c>
      <c r="D2242" s="66">
        <v>372273277.71748579</v>
      </c>
      <c r="E2242" s="65">
        <v>0.50695733428001399</v>
      </c>
    </row>
    <row r="2243" spans="2:5" x14ac:dyDescent="0.25">
      <c r="B2243">
        <v>2241</v>
      </c>
      <c r="C2243" s="66" t="str">
        <v/>
      </c>
      <c r="D2243" s="66">
        <v>288254384.29852033</v>
      </c>
      <c r="E2243" s="65">
        <v>0</v>
      </c>
    </row>
    <row r="2244" spans="2:5" x14ac:dyDescent="0.25">
      <c r="B2244">
        <v>2242</v>
      </c>
      <c r="C2244" s="66" t="str">
        <v/>
      </c>
      <c r="D2244" s="66">
        <v>78623702.553370014</v>
      </c>
      <c r="E2244" s="65">
        <v>0</v>
      </c>
    </row>
    <row r="2245" spans="2:5" x14ac:dyDescent="0.25">
      <c r="B2245">
        <v>2243</v>
      </c>
      <c r="C2245" s="66" t="str">
        <v/>
      </c>
      <c r="D2245" s="66">
        <v>89351938.535650104</v>
      </c>
      <c r="E2245" s="65">
        <v>0</v>
      </c>
    </row>
    <row r="2246" spans="2:5" x14ac:dyDescent="0.25">
      <c r="B2246">
        <v>2244</v>
      </c>
      <c r="C2246" s="66" t="str">
        <v/>
      </c>
      <c r="D2246" s="66">
        <v>512157470.50751251</v>
      </c>
      <c r="E2246" s="65">
        <v>0</v>
      </c>
    </row>
    <row r="2247" spans="2:5" x14ac:dyDescent="0.25">
      <c r="B2247">
        <v>2245</v>
      </c>
      <c r="C2247" s="66" t="str">
        <v/>
      </c>
      <c r="D2247" s="66">
        <v>165015896.72148085</v>
      </c>
      <c r="E2247" s="65">
        <v>0</v>
      </c>
    </row>
    <row r="2248" spans="2:5" x14ac:dyDescent="0.25">
      <c r="B2248">
        <v>2246</v>
      </c>
      <c r="C2248" s="66" t="str">
        <v/>
      </c>
      <c r="D2248" s="66">
        <v>4187585743.4332242</v>
      </c>
      <c r="E2248" s="65">
        <v>0</v>
      </c>
    </row>
    <row r="2249" spans="2:5" x14ac:dyDescent="0.25">
      <c r="B2249">
        <v>2247</v>
      </c>
      <c r="C2249" s="66" t="str">
        <v/>
      </c>
      <c r="D2249" s="66">
        <v>2219496898.9810977</v>
      </c>
      <c r="E2249" s="65">
        <v>0.93601936101913452</v>
      </c>
    </row>
    <row r="2250" spans="2:5" x14ac:dyDescent="0.25">
      <c r="B2250">
        <v>2248</v>
      </c>
      <c r="C2250" s="66" t="str">
        <v/>
      </c>
      <c r="D2250" s="66">
        <v>162647945.27545619</v>
      </c>
      <c r="E2250" s="65">
        <v>0</v>
      </c>
    </row>
    <row r="2251" spans="2:5" x14ac:dyDescent="0.25">
      <c r="B2251">
        <v>2249</v>
      </c>
      <c r="C2251" s="66" t="str">
        <v/>
      </c>
      <c r="D2251" s="66">
        <v>87319490.245636672</v>
      </c>
      <c r="E2251" s="65">
        <v>0</v>
      </c>
    </row>
    <row r="2252" spans="2:5" x14ac:dyDescent="0.25">
      <c r="B2252">
        <v>2250</v>
      </c>
      <c r="C2252" s="66" t="str">
        <v/>
      </c>
      <c r="D2252" s="66">
        <v>87041962.774440318</v>
      </c>
      <c r="E2252" s="65">
        <v>0</v>
      </c>
    </row>
    <row r="2253" spans="2:5" x14ac:dyDescent="0.25">
      <c r="B2253">
        <v>2251</v>
      </c>
      <c r="C2253" s="66" t="str">
        <v/>
      </c>
      <c r="D2253" s="66">
        <v>106971283.71079908</v>
      </c>
      <c r="E2253" s="65">
        <v>0.18464052081108095</v>
      </c>
    </row>
    <row r="2254" spans="2:5" x14ac:dyDescent="0.25">
      <c r="B2254">
        <v>2252</v>
      </c>
      <c r="C2254" s="66" t="str">
        <v/>
      </c>
      <c r="D2254" s="66">
        <v>204851965.54699555</v>
      </c>
      <c r="E2254" s="65">
        <v>0.30415784716606142</v>
      </c>
    </row>
    <row r="2255" spans="2:5" x14ac:dyDescent="0.25">
      <c r="B2255">
        <v>2253</v>
      </c>
      <c r="C2255" s="66" t="str">
        <v/>
      </c>
      <c r="D2255" s="66">
        <v>121882674.9217992</v>
      </c>
      <c r="E2255" s="65">
        <v>0</v>
      </c>
    </row>
    <row r="2256" spans="2:5" x14ac:dyDescent="0.25">
      <c r="B2256">
        <v>2254</v>
      </c>
      <c r="C2256" s="66" t="str">
        <v/>
      </c>
      <c r="D2256" s="66">
        <v>81791979.686826035</v>
      </c>
      <c r="E2256" s="65">
        <v>0.23696393370628355</v>
      </c>
    </row>
    <row r="2257" spans="2:5" x14ac:dyDescent="0.25">
      <c r="B2257">
        <v>2255</v>
      </c>
      <c r="C2257" s="66" t="str">
        <v/>
      </c>
      <c r="D2257" s="66">
        <v>112425435.89922553</v>
      </c>
      <c r="E2257" s="65">
        <v>0.2339961349964142</v>
      </c>
    </row>
    <row r="2258" spans="2:5" x14ac:dyDescent="0.25">
      <c r="B2258">
        <v>2256</v>
      </c>
      <c r="C2258" s="66" t="str">
        <v/>
      </c>
      <c r="D2258" s="66">
        <v>122735734.28562345</v>
      </c>
      <c r="E2258" s="65">
        <v>0.36027031540870669</v>
      </c>
    </row>
    <row r="2259" spans="2:5" x14ac:dyDescent="0.25">
      <c r="B2259">
        <v>2257</v>
      </c>
      <c r="C2259" s="66" t="str">
        <v/>
      </c>
      <c r="D2259" s="66">
        <v>83486950.570413873</v>
      </c>
      <c r="E2259" s="65">
        <v>0</v>
      </c>
    </row>
    <row r="2260" spans="2:5" x14ac:dyDescent="0.25">
      <c r="B2260">
        <v>2258</v>
      </c>
      <c r="C2260" s="66" t="str">
        <v/>
      </c>
      <c r="D2260" s="66">
        <v>637554562.55066621</v>
      </c>
      <c r="E2260" s="65">
        <v>0.49710556864738475</v>
      </c>
    </row>
    <row r="2261" spans="2:5" x14ac:dyDescent="0.25">
      <c r="B2261">
        <v>2259</v>
      </c>
      <c r="C2261" s="66" t="str">
        <v/>
      </c>
      <c r="D2261" s="66">
        <v>327664742.582937</v>
      </c>
      <c r="E2261" s="65">
        <v>0</v>
      </c>
    </row>
    <row r="2262" spans="2:5" x14ac:dyDescent="0.25">
      <c r="B2262">
        <v>2260</v>
      </c>
      <c r="C2262" s="66" t="str">
        <v/>
      </c>
      <c r="D2262" s="66">
        <v>122588951.43473241</v>
      </c>
      <c r="E2262" s="65">
        <v>0.29893485903739936</v>
      </c>
    </row>
    <row r="2263" spans="2:5" x14ac:dyDescent="0.25">
      <c r="B2263">
        <v>2261</v>
      </c>
      <c r="C2263" s="66" t="str">
        <v/>
      </c>
      <c r="D2263" s="66">
        <v>197152847.62459368</v>
      </c>
      <c r="E2263" s="65">
        <v>0</v>
      </c>
    </row>
    <row r="2264" spans="2:5" x14ac:dyDescent="0.25">
      <c r="B2264">
        <v>2262</v>
      </c>
      <c r="C2264" s="66" t="str">
        <v/>
      </c>
      <c r="D2264" s="66">
        <v>83698450.194737524</v>
      </c>
      <c r="E2264" s="65">
        <v>0.28213388323783883</v>
      </c>
    </row>
    <row r="2265" spans="2:5" x14ac:dyDescent="0.25">
      <c r="B2265">
        <v>2263</v>
      </c>
      <c r="C2265" s="66" t="str">
        <v/>
      </c>
      <c r="D2265" s="66">
        <v>315199544.64574075</v>
      </c>
      <c r="E2265" s="65">
        <v>0.50285559296607985</v>
      </c>
    </row>
    <row r="2266" spans="2:5" x14ac:dyDescent="0.25">
      <c r="B2266">
        <v>2264</v>
      </c>
      <c r="C2266" s="66" t="str">
        <v/>
      </c>
      <c r="D2266" s="66">
        <v>512095208.16675109</v>
      </c>
      <c r="E2266" s="65">
        <v>0</v>
      </c>
    </row>
    <row r="2267" spans="2:5" x14ac:dyDescent="0.25">
      <c r="B2267">
        <v>2265</v>
      </c>
      <c r="C2267" s="66" t="str">
        <v/>
      </c>
      <c r="D2267" s="66">
        <v>245228440.15994221</v>
      </c>
      <c r="E2267" s="65">
        <v>0</v>
      </c>
    </row>
    <row r="2268" spans="2:5" x14ac:dyDescent="0.25">
      <c r="B2268">
        <v>2266</v>
      </c>
      <c r="C2268" s="66" t="str">
        <v/>
      </c>
      <c r="D2268" s="66">
        <v>215284873.47000051</v>
      </c>
      <c r="E2268" s="65">
        <v>0.39787589907646193</v>
      </c>
    </row>
    <row r="2269" spans="2:5" x14ac:dyDescent="0.25">
      <c r="B2269">
        <v>2267</v>
      </c>
      <c r="C2269" s="66" t="str">
        <v/>
      </c>
      <c r="D2269" s="66">
        <v>112124895.14542373</v>
      </c>
      <c r="E2269" s="65">
        <v>0.31399322152137754</v>
      </c>
    </row>
    <row r="2270" spans="2:5" x14ac:dyDescent="0.25">
      <c r="B2270">
        <v>2268</v>
      </c>
      <c r="C2270" s="66" t="str">
        <v/>
      </c>
      <c r="D2270" s="66">
        <v>384043712.14294863</v>
      </c>
      <c r="E2270" s="65">
        <v>0</v>
      </c>
    </row>
    <row r="2271" spans="2:5" x14ac:dyDescent="0.25">
      <c r="B2271">
        <v>2269</v>
      </c>
      <c r="C2271" s="66" t="str">
        <v/>
      </c>
      <c r="D2271" s="66">
        <v>90803568.474890232</v>
      </c>
      <c r="E2271" s="65">
        <v>0</v>
      </c>
    </row>
    <row r="2272" spans="2:5" x14ac:dyDescent="0.25">
      <c r="B2272">
        <v>2270</v>
      </c>
      <c r="C2272" s="66" t="str">
        <v/>
      </c>
      <c r="D2272" s="66">
        <v>153892975.85953677</v>
      </c>
      <c r="E2272" s="65">
        <v>0</v>
      </c>
    </row>
    <row r="2273" spans="2:5" x14ac:dyDescent="0.25">
      <c r="B2273">
        <v>2271</v>
      </c>
      <c r="C2273" s="66" t="str">
        <v/>
      </c>
      <c r="D2273" s="66">
        <v>160135786.14033967</v>
      </c>
      <c r="E2273" s="65">
        <v>0</v>
      </c>
    </row>
    <row r="2274" spans="2:5" x14ac:dyDescent="0.25">
      <c r="B2274">
        <v>2272</v>
      </c>
      <c r="C2274" s="66" t="str">
        <v/>
      </c>
      <c r="D2274" s="66">
        <v>103100368.19848453</v>
      </c>
      <c r="E2274" s="65">
        <v>0</v>
      </c>
    </row>
    <row r="2275" spans="2:5" x14ac:dyDescent="0.25">
      <c r="B2275">
        <v>2273</v>
      </c>
      <c r="C2275" s="66" t="str">
        <v/>
      </c>
      <c r="D2275" s="66">
        <v>83791380.284525588</v>
      </c>
      <c r="E2275" s="65">
        <v>0</v>
      </c>
    </row>
    <row r="2276" spans="2:5" x14ac:dyDescent="0.25">
      <c r="B2276">
        <v>2274</v>
      </c>
      <c r="C2276" s="66" t="str">
        <v/>
      </c>
      <c r="D2276" s="66">
        <v>141097989.39391062</v>
      </c>
      <c r="E2276" s="65">
        <v>0</v>
      </c>
    </row>
    <row r="2277" spans="2:5" x14ac:dyDescent="0.25">
      <c r="B2277">
        <v>2275</v>
      </c>
      <c r="C2277" s="66" t="str">
        <v/>
      </c>
      <c r="D2277" s="66">
        <v>805852773.31197882</v>
      </c>
      <c r="E2277" s="65">
        <v>0</v>
      </c>
    </row>
    <row r="2278" spans="2:5" x14ac:dyDescent="0.25">
      <c r="B2278">
        <v>2276</v>
      </c>
      <c r="C2278" s="66" t="str">
        <v/>
      </c>
      <c r="D2278" s="66">
        <v>566787046.07359159</v>
      </c>
      <c r="E2278" s="65">
        <v>0</v>
      </c>
    </row>
    <row r="2279" spans="2:5" x14ac:dyDescent="0.25">
      <c r="B2279">
        <v>2277</v>
      </c>
      <c r="C2279" s="66" t="str">
        <v/>
      </c>
      <c r="D2279" s="66">
        <v>86991480.104051962</v>
      </c>
      <c r="E2279" s="65">
        <v>0</v>
      </c>
    </row>
    <row r="2280" spans="2:5" x14ac:dyDescent="0.25">
      <c r="B2280">
        <v>2278</v>
      </c>
      <c r="C2280" s="66" t="str">
        <v/>
      </c>
      <c r="D2280" s="66">
        <v>151243144.42254916</v>
      </c>
      <c r="E2280" s="65">
        <v>0.2519209802150727</v>
      </c>
    </row>
    <row r="2281" spans="2:5" x14ac:dyDescent="0.25">
      <c r="B2281">
        <v>2279</v>
      </c>
      <c r="C2281" s="66" t="str">
        <v/>
      </c>
      <c r="D2281" s="66">
        <v>93086361.881443277</v>
      </c>
      <c r="E2281" s="65">
        <v>0</v>
      </c>
    </row>
    <row r="2282" spans="2:5" x14ac:dyDescent="0.25">
      <c r="B2282">
        <v>2280</v>
      </c>
      <c r="C2282" s="66" t="str">
        <v/>
      </c>
      <c r="D2282" s="66">
        <v>171968240.33223695</v>
      </c>
      <c r="E2282" s="65">
        <v>0</v>
      </c>
    </row>
    <row r="2283" spans="2:5" x14ac:dyDescent="0.25">
      <c r="B2283">
        <v>2281</v>
      </c>
      <c r="C2283" s="66" t="str">
        <v/>
      </c>
      <c r="D2283" s="66">
        <v>413371865.36343557</v>
      </c>
      <c r="E2283" s="65">
        <v>0</v>
      </c>
    </row>
    <row r="2284" spans="2:5" x14ac:dyDescent="0.25">
      <c r="B2284">
        <v>2282</v>
      </c>
      <c r="C2284" s="66" t="str">
        <v/>
      </c>
      <c r="D2284" s="66">
        <v>327358847.83588386</v>
      </c>
      <c r="E2284" s="65">
        <v>0</v>
      </c>
    </row>
    <row r="2285" spans="2:5" x14ac:dyDescent="0.25">
      <c r="B2285">
        <v>2283</v>
      </c>
      <c r="C2285" s="66" t="str">
        <v/>
      </c>
      <c r="D2285" s="66">
        <v>1472677016.1134844</v>
      </c>
      <c r="E2285" s="65">
        <v>0.96674705743789668</v>
      </c>
    </row>
    <row r="2286" spans="2:5" x14ac:dyDescent="0.25">
      <c r="B2286">
        <v>2284</v>
      </c>
      <c r="C2286" s="66" t="str">
        <v/>
      </c>
      <c r="D2286" s="66">
        <v>80669084.726362526</v>
      </c>
      <c r="E2286" s="65">
        <v>0</v>
      </c>
    </row>
    <row r="2287" spans="2:5" x14ac:dyDescent="0.25">
      <c r="B2287">
        <v>2285</v>
      </c>
      <c r="C2287" s="66" t="str">
        <v/>
      </c>
      <c r="D2287" s="66">
        <v>371295950.56487024</v>
      </c>
      <c r="E2287" s="65">
        <v>0</v>
      </c>
    </row>
    <row r="2288" spans="2:5" x14ac:dyDescent="0.25">
      <c r="B2288">
        <v>2286</v>
      </c>
      <c r="C2288" s="66" t="str">
        <v/>
      </c>
      <c r="D2288" s="66">
        <v>445276227.21210241</v>
      </c>
      <c r="E2288" s="65">
        <v>0</v>
      </c>
    </row>
    <row r="2289" spans="2:5" x14ac:dyDescent="0.25">
      <c r="B2289">
        <v>2287</v>
      </c>
      <c r="C2289" s="66" t="str">
        <v/>
      </c>
      <c r="D2289" s="66">
        <v>207870285.89097792</v>
      </c>
      <c r="E2289" s="65">
        <v>0.39226282238960275</v>
      </c>
    </row>
    <row r="2290" spans="2:5" x14ac:dyDescent="0.25">
      <c r="B2290">
        <v>2288</v>
      </c>
      <c r="C2290" s="66" t="str">
        <v/>
      </c>
      <c r="D2290" s="66">
        <v>91068547.557591021</v>
      </c>
      <c r="E2290" s="65">
        <v>0.23651260733604432</v>
      </c>
    </row>
    <row r="2291" spans="2:5" x14ac:dyDescent="0.25">
      <c r="B2291">
        <v>2289</v>
      </c>
      <c r="C2291" s="66" t="str">
        <v/>
      </c>
      <c r="D2291" s="66">
        <v>148029142.48038837</v>
      </c>
      <c r="E2291" s="65">
        <v>0.34324443936347959</v>
      </c>
    </row>
    <row r="2292" spans="2:5" x14ac:dyDescent="0.25">
      <c r="B2292">
        <v>2290</v>
      </c>
      <c r="C2292" s="66" t="str">
        <v/>
      </c>
      <c r="D2292" s="66">
        <v>144103572.70602876</v>
      </c>
      <c r="E2292" s="65">
        <v>0</v>
      </c>
    </row>
    <row r="2293" spans="2:5" x14ac:dyDescent="0.25">
      <c r="B2293">
        <v>2291</v>
      </c>
      <c r="C2293" s="66" t="str">
        <v/>
      </c>
      <c r="D2293" s="66">
        <v>101815503.64556488</v>
      </c>
      <c r="E2293" s="65">
        <v>0</v>
      </c>
    </row>
    <row r="2294" spans="2:5" x14ac:dyDescent="0.25">
      <c r="B2294">
        <v>2292</v>
      </c>
      <c r="C2294" s="66" t="str">
        <v/>
      </c>
      <c r="D2294" s="66">
        <v>196509217.46566516</v>
      </c>
      <c r="E2294" s="65">
        <v>0</v>
      </c>
    </row>
    <row r="2295" spans="2:5" x14ac:dyDescent="0.25">
      <c r="B2295">
        <v>2293</v>
      </c>
      <c r="C2295" s="66" t="str">
        <v/>
      </c>
      <c r="D2295" s="66">
        <v>79043034.74978888</v>
      </c>
      <c r="E2295" s="65">
        <v>0.22490540146827701</v>
      </c>
    </row>
    <row r="2296" spans="2:5" x14ac:dyDescent="0.25">
      <c r="B2296">
        <v>2294</v>
      </c>
      <c r="C2296" s="66" t="str">
        <v/>
      </c>
      <c r="D2296" s="66">
        <v>1367577353.5541048</v>
      </c>
      <c r="E2296" s="65">
        <v>0</v>
      </c>
    </row>
    <row r="2297" spans="2:5" x14ac:dyDescent="0.25">
      <c r="B2297">
        <v>2295</v>
      </c>
      <c r="C2297" s="66" t="str">
        <v/>
      </c>
      <c r="D2297" s="66">
        <v>108759730.20015933</v>
      </c>
      <c r="E2297" s="65">
        <v>0</v>
      </c>
    </row>
    <row r="2298" spans="2:5" x14ac:dyDescent="0.25">
      <c r="B2298">
        <v>2296</v>
      </c>
      <c r="C2298" s="66" t="str">
        <v/>
      </c>
      <c r="D2298" s="66">
        <v>82876342.691912308</v>
      </c>
      <c r="E2298" s="65">
        <v>0</v>
      </c>
    </row>
    <row r="2299" spans="2:5" x14ac:dyDescent="0.25">
      <c r="B2299">
        <v>2297</v>
      </c>
      <c r="C2299" s="66" t="str">
        <v/>
      </c>
      <c r="D2299" s="66">
        <v>91729185.438101068</v>
      </c>
      <c r="E2299" s="65">
        <v>0</v>
      </c>
    </row>
    <row r="2300" spans="2:5" x14ac:dyDescent="0.25">
      <c r="B2300">
        <v>2298</v>
      </c>
      <c r="C2300" s="66" t="str">
        <v/>
      </c>
      <c r="D2300" s="66">
        <v>187545647.08950517</v>
      </c>
      <c r="E2300" s="65">
        <v>0</v>
      </c>
    </row>
    <row r="2301" spans="2:5" x14ac:dyDescent="0.25">
      <c r="B2301">
        <v>2299</v>
      </c>
      <c r="C2301" s="66" t="str">
        <v/>
      </c>
      <c r="D2301" s="66">
        <v>101829451.73285295</v>
      </c>
      <c r="E2301" s="65">
        <v>0</v>
      </c>
    </row>
    <row r="2302" spans="2:5" x14ac:dyDescent="0.25">
      <c r="B2302">
        <v>2300</v>
      </c>
      <c r="C2302" s="66" t="str">
        <v/>
      </c>
      <c r="D2302" s="66">
        <v>332723512.84867096</v>
      </c>
      <c r="E2302" s="65">
        <v>0</v>
      </c>
    </row>
    <row r="2303" spans="2:5" x14ac:dyDescent="0.25">
      <c r="B2303">
        <v>2301</v>
      </c>
      <c r="C2303" s="66" t="str">
        <v/>
      </c>
      <c r="D2303" s="66">
        <v>228539526.56861302</v>
      </c>
      <c r="E2303" s="65">
        <v>0</v>
      </c>
    </row>
    <row r="2304" spans="2:5" x14ac:dyDescent="0.25">
      <c r="B2304">
        <v>2302</v>
      </c>
      <c r="C2304" s="66" t="str">
        <v/>
      </c>
      <c r="D2304" s="66">
        <v>111784554.87116736</v>
      </c>
      <c r="E2304" s="65">
        <v>0</v>
      </c>
    </row>
    <row r="2305" spans="2:5" x14ac:dyDescent="0.25">
      <c r="B2305">
        <v>2303</v>
      </c>
      <c r="C2305" s="66" t="str">
        <v/>
      </c>
      <c r="D2305" s="66">
        <v>81184895.884367332</v>
      </c>
      <c r="E2305" s="65">
        <v>0</v>
      </c>
    </row>
    <row r="2306" spans="2:5" x14ac:dyDescent="0.25">
      <c r="B2306">
        <v>2304</v>
      </c>
      <c r="C2306" s="66" t="str">
        <v/>
      </c>
      <c r="D2306" s="66">
        <v>95539331.388385877</v>
      </c>
      <c r="E2306" s="65">
        <v>0</v>
      </c>
    </row>
    <row r="2307" spans="2:5" x14ac:dyDescent="0.25">
      <c r="B2307">
        <v>2305</v>
      </c>
      <c r="C2307" s="66" t="str">
        <v/>
      </c>
      <c r="D2307" s="66">
        <v>76605729.753353134</v>
      </c>
      <c r="E2307" s="65">
        <v>0</v>
      </c>
    </row>
    <row r="2308" spans="2:5" x14ac:dyDescent="0.25">
      <c r="B2308">
        <v>2306</v>
      </c>
      <c r="C2308" s="66" t="str">
        <v/>
      </c>
      <c r="D2308" s="66">
        <v>168756253.96290064</v>
      </c>
      <c r="E2308" s="65">
        <v>0.31407218575477602</v>
      </c>
    </row>
    <row r="2309" spans="2:5" x14ac:dyDescent="0.25">
      <c r="B2309">
        <v>2307</v>
      </c>
      <c r="C2309" s="66" t="str">
        <v/>
      </c>
      <c r="D2309" s="66">
        <v>113759745.98710088</v>
      </c>
      <c r="E2309" s="65">
        <v>0</v>
      </c>
    </row>
    <row r="2310" spans="2:5" x14ac:dyDescent="0.25">
      <c r="B2310">
        <v>2308</v>
      </c>
      <c r="C2310" s="66" t="str">
        <v/>
      </c>
      <c r="D2310" s="66">
        <v>140931624.44458428</v>
      </c>
      <c r="E2310" s="65">
        <v>0</v>
      </c>
    </row>
    <row r="2311" spans="2:5" x14ac:dyDescent="0.25">
      <c r="B2311">
        <v>2309</v>
      </c>
      <c r="C2311" s="66" t="str">
        <v/>
      </c>
      <c r="D2311" s="66">
        <v>272220372.23072731</v>
      </c>
      <c r="E2311" s="65">
        <v>0.5926500499248506</v>
      </c>
    </row>
    <row r="2312" spans="2:5" x14ac:dyDescent="0.25">
      <c r="B2312">
        <v>2310</v>
      </c>
      <c r="C2312" s="66" t="str">
        <v/>
      </c>
      <c r="D2312" s="66">
        <v>110033240.85755438</v>
      </c>
      <c r="E2312" s="65">
        <v>0</v>
      </c>
    </row>
    <row r="2313" spans="2:5" x14ac:dyDescent="0.25">
      <c r="B2313">
        <v>2311</v>
      </c>
      <c r="C2313" s="66" t="str">
        <v/>
      </c>
      <c r="D2313" s="66">
        <v>158302404.25562447</v>
      </c>
      <c r="E2313" s="65">
        <v>0.4532939970493316</v>
      </c>
    </row>
    <row r="2314" spans="2:5" x14ac:dyDescent="0.25">
      <c r="B2314">
        <v>2312</v>
      </c>
      <c r="C2314" s="66" t="str">
        <v/>
      </c>
      <c r="D2314" s="66">
        <v>175198887.02787229</v>
      </c>
      <c r="E2314" s="65">
        <v>0</v>
      </c>
    </row>
    <row r="2315" spans="2:5" x14ac:dyDescent="0.25">
      <c r="B2315">
        <v>2313</v>
      </c>
      <c r="C2315" s="66" t="str">
        <v/>
      </c>
      <c r="D2315" s="66">
        <v>122052464.27800551</v>
      </c>
      <c r="E2315" s="65">
        <v>0.36498907208442688</v>
      </c>
    </row>
    <row r="2316" spans="2:5" x14ac:dyDescent="0.25">
      <c r="B2316">
        <v>2314</v>
      </c>
      <c r="C2316" s="66" t="str">
        <v/>
      </c>
      <c r="D2316" s="66">
        <v>134510684.21116659</v>
      </c>
      <c r="E2316" s="65">
        <v>0</v>
      </c>
    </row>
    <row r="2317" spans="2:5" x14ac:dyDescent="0.25">
      <c r="B2317">
        <v>2315</v>
      </c>
      <c r="C2317" s="66" t="str">
        <v/>
      </c>
      <c r="D2317" s="66">
        <v>101346402.91876531</v>
      </c>
      <c r="E2317" s="65">
        <v>0</v>
      </c>
    </row>
    <row r="2318" spans="2:5" x14ac:dyDescent="0.25">
      <c r="B2318">
        <v>2316</v>
      </c>
      <c r="C2318" s="66" t="str">
        <v/>
      </c>
      <c r="D2318" s="66">
        <v>149772235.36860043</v>
      </c>
      <c r="E2318" s="65">
        <v>0.36186872124671943</v>
      </c>
    </row>
    <row r="2319" spans="2:5" x14ac:dyDescent="0.25">
      <c r="B2319">
        <v>2317</v>
      </c>
      <c r="C2319" s="66" t="str">
        <v/>
      </c>
      <c r="D2319" s="66">
        <v>121336937.90594171</v>
      </c>
      <c r="E2319" s="65">
        <v>0.3058025300502778</v>
      </c>
    </row>
    <row r="2320" spans="2:5" x14ac:dyDescent="0.25">
      <c r="B2320">
        <v>2318</v>
      </c>
      <c r="C2320" s="66" t="str">
        <v/>
      </c>
      <c r="D2320" s="66">
        <v>106488921.54670119</v>
      </c>
      <c r="E2320" s="65">
        <v>0</v>
      </c>
    </row>
    <row r="2321" spans="2:5" x14ac:dyDescent="0.25">
      <c r="B2321">
        <v>2319</v>
      </c>
      <c r="C2321" s="66" t="str">
        <v/>
      </c>
      <c r="D2321" s="66">
        <v>102086953.4234657</v>
      </c>
      <c r="E2321" s="65">
        <v>0</v>
      </c>
    </row>
    <row r="2322" spans="2:5" x14ac:dyDescent="0.25">
      <c r="B2322">
        <v>2320</v>
      </c>
      <c r="C2322" s="66" t="str">
        <v/>
      </c>
      <c r="D2322" s="66">
        <v>176634673.50674984</v>
      </c>
      <c r="E2322" s="65">
        <v>0.49663048386573794</v>
      </c>
    </row>
    <row r="2323" spans="2:5" x14ac:dyDescent="0.25">
      <c r="B2323">
        <v>2321</v>
      </c>
      <c r="C2323" s="66" t="str">
        <v/>
      </c>
      <c r="D2323" s="66">
        <v>122569589.76394744</v>
      </c>
      <c r="E2323" s="65">
        <v>0</v>
      </c>
    </row>
    <row r="2324" spans="2:5" x14ac:dyDescent="0.25">
      <c r="B2324">
        <v>2322</v>
      </c>
      <c r="C2324" s="66" t="str">
        <v/>
      </c>
      <c r="D2324" s="66">
        <v>158581125.51488569</v>
      </c>
      <c r="E2324" s="65">
        <v>0</v>
      </c>
    </row>
    <row r="2325" spans="2:5" x14ac:dyDescent="0.25">
      <c r="B2325">
        <v>2323</v>
      </c>
      <c r="C2325" s="66" t="str">
        <v/>
      </c>
      <c r="D2325" s="66">
        <v>416091025.96141249</v>
      </c>
      <c r="E2325" s="65">
        <v>0</v>
      </c>
    </row>
    <row r="2326" spans="2:5" x14ac:dyDescent="0.25">
      <c r="B2326">
        <v>2324</v>
      </c>
      <c r="C2326" s="66" t="str">
        <v/>
      </c>
      <c r="D2326" s="66">
        <v>75780290.884945512</v>
      </c>
      <c r="E2326" s="65">
        <v>0.14570812582969664</v>
      </c>
    </row>
    <row r="2327" spans="2:5" x14ac:dyDescent="0.25">
      <c r="B2327">
        <v>2325</v>
      </c>
      <c r="C2327" s="66" t="str">
        <v/>
      </c>
      <c r="D2327" s="66">
        <v>121700602.19326612</v>
      </c>
      <c r="E2327" s="65">
        <v>0</v>
      </c>
    </row>
    <row r="2328" spans="2:5" x14ac:dyDescent="0.25">
      <c r="B2328">
        <v>2326</v>
      </c>
      <c r="C2328" s="66" t="str">
        <v/>
      </c>
      <c r="D2328" s="66">
        <v>119779585.95914306</v>
      </c>
      <c r="E2328" s="65">
        <v>0</v>
      </c>
    </row>
    <row r="2329" spans="2:5" x14ac:dyDescent="0.25">
      <c r="B2329">
        <v>2327</v>
      </c>
      <c r="C2329" s="66" t="str">
        <v/>
      </c>
      <c r="D2329" s="66">
        <v>116245296.78621688</v>
      </c>
      <c r="E2329" s="65">
        <v>0.23686622977256769</v>
      </c>
    </row>
    <row r="2330" spans="2:5" x14ac:dyDescent="0.25">
      <c r="B2330">
        <v>2328</v>
      </c>
      <c r="C2330" s="66" t="str">
        <v/>
      </c>
      <c r="D2330" s="66">
        <v>161902675.21938658</v>
      </c>
      <c r="E2330" s="65">
        <v>0</v>
      </c>
    </row>
    <row r="2331" spans="2:5" x14ac:dyDescent="0.25">
      <c r="B2331">
        <v>2329</v>
      </c>
      <c r="C2331" s="66" t="str">
        <v/>
      </c>
      <c r="D2331" s="66">
        <v>609256317.74921572</v>
      </c>
      <c r="E2331" s="65">
        <v>0</v>
      </c>
    </row>
    <row r="2332" spans="2:5" x14ac:dyDescent="0.25">
      <c r="B2332">
        <v>2330</v>
      </c>
      <c r="C2332" s="66" t="str">
        <v/>
      </c>
      <c r="D2332" s="66">
        <v>197003171.69689608</v>
      </c>
      <c r="E2332" s="65">
        <v>0</v>
      </c>
    </row>
    <row r="2333" spans="2:5" x14ac:dyDescent="0.25">
      <c r="B2333">
        <v>2331</v>
      </c>
      <c r="C2333" s="66" t="str">
        <v/>
      </c>
      <c r="D2333" s="66">
        <v>145378634.15331271</v>
      </c>
      <c r="E2333" s="65">
        <v>0</v>
      </c>
    </row>
    <row r="2334" spans="2:5" x14ac:dyDescent="0.25">
      <c r="B2334">
        <v>2332</v>
      </c>
      <c r="C2334" s="66" t="str">
        <v/>
      </c>
      <c r="D2334" s="66">
        <v>155547629.40670893</v>
      </c>
      <c r="E2334" s="65">
        <v>0</v>
      </c>
    </row>
    <row r="2335" spans="2:5" x14ac:dyDescent="0.25">
      <c r="B2335">
        <v>2333</v>
      </c>
      <c r="C2335" s="66" t="str">
        <v/>
      </c>
      <c r="D2335" s="66">
        <v>423329801.5815351</v>
      </c>
      <c r="E2335" s="65">
        <v>0.45571470856666574</v>
      </c>
    </row>
    <row r="2336" spans="2:5" x14ac:dyDescent="0.25">
      <c r="B2336">
        <v>2334</v>
      </c>
      <c r="C2336" s="66" t="str">
        <v/>
      </c>
      <c r="D2336" s="66">
        <v>173657940.88284287</v>
      </c>
      <c r="E2336" s="65">
        <v>0</v>
      </c>
    </row>
    <row r="2337" spans="2:5" x14ac:dyDescent="0.25">
      <c r="B2337">
        <v>2335</v>
      </c>
      <c r="C2337" s="66" t="str">
        <v/>
      </c>
      <c r="D2337" s="66">
        <v>514124888.29469258</v>
      </c>
      <c r="E2337" s="65">
        <v>0</v>
      </c>
    </row>
    <row r="2338" spans="2:5" x14ac:dyDescent="0.25">
      <c r="B2338">
        <v>2336</v>
      </c>
      <c r="C2338" s="66" t="str">
        <v/>
      </c>
      <c r="D2338" s="66">
        <v>95385830.543939859</v>
      </c>
      <c r="E2338" s="65">
        <v>0</v>
      </c>
    </row>
    <row r="2339" spans="2:5" x14ac:dyDescent="0.25">
      <c r="B2339">
        <v>2337</v>
      </c>
      <c r="C2339" s="66" t="str">
        <v/>
      </c>
      <c r="D2339" s="66">
        <v>75198190.426173434</v>
      </c>
      <c r="E2339" s="65">
        <v>0</v>
      </c>
    </row>
    <row r="2340" spans="2:5" x14ac:dyDescent="0.25">
      <c r="B2340">
        <v>2338</v>
      </c>
      <c r="C2340" s="66" t="str">
        <v/>
      </c>
      <c r="D2340" s="66">
        <v>106175579.53092524</v>
      </c>
      <c r="E2340" s="65">
        <v>0.33820349574089048</v>
      </c>
    </row>
    <row r="2341" spans="2:5" x14ac:dyDescent="0.25">
      <c r="B2341">
        <v>2339</v>
      </c>
      <c r="C2341" s="66" t="str">
        <v/>
      </c>
      <c r="D2341" s="66">
        <v>98440165.813537121</v>
      </c>
      <c r="E2341" s="65">
        <v>0</v>
      </c>
    </row>
    <row r="2342" spans="2:5" x14ac:dyDescent="0.25">
      <c r="B2342">
        <v>2340</v>
      </c>
      <c r="C2342" s="66" t="str">
        <v/>
      </c>
      <c r="D2342" s="66">
        <v>162811454.98305619</v>
      </c>
      <c r="E2342" s="65">
        <v>0</v>
      </c>
    </row>
    <row r="2343" spans="2:5" x14ac:dyDescent="0.25">
      <c r="B2343">
        <v>2341</v>
      </c>
      <c r="C2343" s="66" t="str">
        <v/>
      </c>
      <c r="D2343" s="66">
        <v>98292180.20820114</v>
      </c>
      <c r="E2343" s="65">
        <v>0.28057569861412046</v>
      </c>
    </row>
    <row r="2344" spans="2:5" x14ac:dyDescent="0.25">
      <c r="B2344">
        <v>2342</v>
      </c>
      <c r="C2344" s="66" t="str">
        <v/>
      </c>
      <c r="D2344" s="66">
        <v>89052749.1615486</v>
      </c>
      <c r="E2344" s="65">
        <v>0</v>
      </c>
    </row>
    <row r="2345" spans="2:5" x14ac:dyDescent="0.25">
      <c r="B2345">
        <v>2343</v>
      </c>
      <c r="C2345" s="66" t="str">
        <v/>
      </c>
      <c r="D2345" s="66">
        <v>238864315.84566414</v>
      </c>
      <c r="E2345" s="65">
        <v>0</v>
      </c>
    </row>
    <row r="2346" spans="2:5" x14ac:dyDescent="0.25">
      <c r="B2346">
        <v>2344</v>
      </c>
      <c r="C2346" s="66" t="str">
        <v/>
      </c>
      <c r="D2346" s="66">
        <v>148040838.41745651</v>
      </c>
      <c r="E2346" s="65">
        <v>0</v>
      </c>
    </row>
    <row r="2347" spans="2:5" x14ac:dyDescent="0.25">
      <c r="B2347">
        <v>2345</v>
      </c>
      <c r="C2347" s="66" t="str">
        <v/>
      </c>
      <c r="D2347" s="66">
        <v>638131388.31125736</v>
      </c>
      <c r="E2347" s="65">
        <v>0</v>
      </c>
    </row>
    <row r="2348" spans="2:5" x14ac:dyDescent="0.25">
      <c r="B2348">
        <v>2346</v>
      </c>
      <c r="C2348" s="66" t="str">
        <v/>
      </c>
      <c r="D2348" s="66">
        <v>238560303.22099724</v>
      </c>
      <c r="E2348" s="65">
        <v>0.77492161989212027</v>
      </c>
    </row>
    <row r="2349" spans="2:5" x14ac:dyDescent="0.25">
      <c r="B2349">
        <v>2347</v>
      </c>
      <c r="C2349" s="66" t="str">
        <v/>
      </c>
      <c r="D2349" s="66">
        <v>261666190.08349642</v>
      </c>
      <c r="E2349" s="65">
        <v>0.40465878844261172</v>
      </c>
    </row>
    <row r="2350" spans="2:5" x14ac:dyDescent="0.25">
      <c r="B2350">
        <v>2348</v>
      </c>
      <c r="C2350" s="66" t="str">
        <v/>
      </c>
      <c r="D2350" s="66">
        <v>201839592.59965628</v>
      </c>
      <c r="E2350" s="65">
        <v>0</v>
      </c>
    </row>
    <row r="2351" spans="2:5" x14ac:dyDescent="0.25">
      <c r="B2351">
        <v>2349</v>
      </c>
      <c r="C2351" s="66" t="str">
        <v/>
      </c>
      <c r="D2351" s="66">
        <v>417953205.82013011</v>
      </c>
      <c r="E2351" s="65">
        <v>0</v>
      </c>
    </row>
    <row r="2352" spans="2:5" x14ac:dyDescent="0.25">
      <c r="B2352">
        <v>2350</v>
      </c>
      <c r="C2352" s="66" t="str">
        <v/>
      </c>
      <c r="D2352" s="66">
        <v>82250080.418250814</v>
      </c>
      <c r="E2352" s="65">
        <v>0</v>
      </c>
    </row>
    <row r="2353" spans="2:5" x14ac:dyDescent="0.25">
      <c r="B2353">
        <v>2351</v>
      </c>
      <c r="C2353" s="66" t="str">
        <v/>
      </c>
      <c r="D2353" s="66">
        <v>140867169.51500523</v>
      </c>
      <c r="E2353" s="65">
        <v>0</v>
      </c>
    </row>
    <row r="2354" spans="2:5" x14ac:dyDescent="0.25">
      <c r="B2354">
        <v>2352</v>
      </c>
      <c r="C2354" s="66" t="str">
        <v/>
      </c>
      <c r="D2354" s="66">
        <v>79143120.340545669</v>
      </c>
      <c r="E2354" s="65">
        <v>0</v>
      </c>
    </row>
    <row r="2355" spans="2:5" x14ac:dyDescent="0.25">
      <c r="B2355">
        <v>2353</v>
      </c>
      <c r="C2355" s="66" t="str">
        <v/>
      </c>
      <c r="D2355" s="66">
        <v>110873823.13711976</v>
      </c>
      <c r="E2355" s="65">
        <v>0</v>
      </c>
    </row>
    <row r="2356" spans="2:5" x14ac:dyDescent="0.25">
      <c r="B2356">
        <v>2354</v>
      </c>
      <c r="C2356" s="66" t="str">
        <v/>
      </c>
      <c r="D2356" s="66">
        <v>76290864.776965782</v>
      </c>
      <c r="E2356" s="65">
        <v>0</v>
      </c>
    </row>
    <row r="2357" spans="2:5" x14ac:dyDescent="0.25">
      <c r="B2357">
        <v>2355</v>
      </c>
      <c r="C2357" s="66" t="str">
        <v/>
      </c>
      <c r="D2357" s="66">
        <v>3385606618.5626831</v>
      </c>
      <c r="E2357" s="65">
        <v>0</v>
      </c>
    </row>
    <row r="2358" spans="2:5" x14ac:dyDescent="0.25">
      <c r="B2358">
        <v>2356</v>
      </c>
      <c r="C2358" s="66" t="str">
        <v/>
      </c>
      <c r="D2358" s="66">
        <v>78951484.157860324</v>
      </c>
      <c r="E2358" s="65">
        <v>0</v>
      </c>
    </row>
    <row r="2359" spans="2:5" x14ac:dyDescent="0.25">
      <c r="B2359">
        <v>2357</v>
      </c>
      <c r="C2359" s="66" t="str">
        <v/>
      </c>
      <c r="D2359" s="66">
        <v>79518553.845207527</v>
      </c>
      <c r="E2359" s="65">
        <v>0</v>
      </c>
    </row>
    <row r="2360" spans="2:5" x14ac:dyDescent="0.25">
      <c r="B2360">
        <v>2358</v>
      </c>
      <c r="C2360" s="66" t="str">
        <v/>
      </c>
      <c r="D2360" s="66">
        <v>137785968.93793803</v>
      </c>
      <c r="E2360" s="65">
        <v>0</v>
      </c>
    </row>
    <row r="2361" spans="2:5" x14ac:dyDescent="0.25">
      <c r="B2361">
        <v>2359</v>
      </c>
      <c r="C2361" s="66" t="str">
        <v/>
      </c>
      <c r="D2361" s="66">
        <v>143710615.94884586</v>
      </c>
      <c r="E2361" s="65">
        <v>0</v>
      </c>
    </row>
    <row r="2362" spans="2:5" x14ac:dyDescent="0.25">
      <c r="B2362">
        <v>2360</v>
      </c>
      <c r="C2362" s="66" t="str">
        <v/>
      </c>
      <c r="D2362" s="66">
        <v>84388797.472308606</v>
      </c>
      <c r="E2362" s="65">
        <v>0.27756801247596752</v>
      </c>
    </row>
    <row r="2363" spans="2:5" x14ac:dyDescent="0.25">
      <c r="B2363">
        <v>2361</v>
      </c>
      <c r="C2363" s="66" t="str">
        <v/>
      </c>
      <c r="D2363" s="66">
        <v>360358157.16771948</v>
      </c>
      <c r="E2363" s="65">
        <v>0</v>
      </c>
    </row>
    <row r="2364" spans="2:5" x14ac:dyDescent="0.25">
      <c r="B2364">
        <v>2362</v>
      </c>
      <c r="C2364" s="66" t="str">
        <v/>
      </c>
      <c r="D2364" s="66">
        <v>130019243.16784857</v>
      </c>
      <c r="E2364" s="65">
        <v>0.31647403836250299</v>
      </c>
    </row>
    <row r="2365" spans="2:5" x14ac:dyDescent="0.25">
      <c r="B2365">
        <v>2363</v>
      </c>
      <c r="C2365" s="66" t="str">
        <v/>
      </c>
      <c r="D2365" s="66">
        <v>141190894.40346658</v>
      </c>
      <c r="E2365" s="65">
        <v>0.34733590483665477</v>
      </c>
    </row>
    <row r="2366" spans="2:5" x14ac:dyDescent="0.25">
      <c r="B2366">
        <v>2364</v>
      </c>
      <c r="C2366" s="66" t="str">
        <v/>
      </c>
      <c r="D2366" s="66">
        <v>105926852.73624057</v>
      </c>
      <c r="E2366" s="65">
        <v>0</v>
      </c>
    </row>
    <row r="2367" spans="2:5" x14ac:dyDescent="0.25">
      <c r="B2367">
        <v>2365</v>
      </c>
      <c r="C2367" s="66" t="str">
        <v/>
      </c>
      <c r="D2367" s="66">
        <v>121663750.60894819</v>
      </c>
      <c r="E2367" s="65">
        <v>0</v>
      </c>
    </row>
    <row r="2368" spans="2:5" x14ac:dyDescent="0.25">
      <c r="B2368">
        <v>2366</v>
      </c>
      <c r="C2368" s="66" t="str">
        <v/>
      </c>
      <c r="D2368" s="66">
        <v>381055443.79652089</v>
      </c>
      <c r="E2368" s="65">
        <v>0.40702454447746284</v>
      </c>
    </row>
    <row r="2369" spans="2:5" x14ac:dyDescent="0.25">
      <c r="B2369">
        <v>2367</v>
      </c>
      <c r="C2369" s="66" t="str">
        <v/>
      </c>
      <c r="D2369" s="66">
        <v>119757130.02318558</v>
      </c>
      <c r="E2369" s="65">
        <v>0</v>
      </c>
    </row>
    <row r="2370" spans="2:5" x14ac:dyDescent="0.25">
      <c r="B2370">
        <v>2368</v>
      </c>
      <c r="C2370" s="66" t="str">
        <v/>
      </c>
      <c r="D2370" s="66">
        <v>467106935.38967752</v>
      </c>
      <c r="E2370" s="65">
        <v>0</v>
      </c>
    </row>
    <row r="2371" spans="2:5" x14ac:dyDescent="0.25">
      <c r="B2371">
        <v>2369</v>
      </c>
      <c r="C2371" s="66" t="str">
        <v/>
      </c>
      <c r="D2371" s="66">
        <v>403992798.23807395</v>
      </c>
      <c r="E2371" s="65">
        <v>0.71403568983078025</v>
      </c>
    </row>
    <row r="2372" spans="2:5" x14ac:dyDescent="0.25">
      <c r="B2372">
        <v>2370</v>
      </c>
      <c r="C2372" s="66" t="str">
        <v/>
      </c>
      <c r="D2372" s="66">
        <v>137337085.14316112</v>
      </c>
      <c r="E2372" s="65">
        <v>0</v>
      </c>
    </row>
    <row r="2373" spans="2:5" x14ac:dyDescent="0.25">
      <c r="B2373">
        <v>2371</v>
      </c>
      <c r="C2373" s="66" t="str">
        <v/>
      </c>
      <c r="D2373" s="66">
        <v>89064279.13635473</v>
      </c>
      <c r="E2373" s="65">
        <v>0</v>
      </c>
    </row>
    <row r="2374" spans="2:5" x14ac:dyDescent="0.25">
      <c r="B2374">
        <v>2372</v>
      </c>
      <c r="C2374" s="66" t="str">
        <v/>
      </c>
      <c r="D2374" s="66">
        <v>88799368.248931497</v>
      </c>
      <c r="E2374" s="65">
        <v>0</v>
      </c>
    </row>
    <row r="2375" spans="2:5" x14ac:dyDescent="0.25">
      <c r="B2375">
        <v>2373</v>
      </c>
      <c r="C2375" s="66" t="str">
        <v/>
      </c>
      <c r="D2375" s="66">
        <v>87736853.621519357</v>
      </c>
      <c r="E2375" s="65">
        <v>0</v>
      </c>
    </row>
    <row r="2376" spans="2:5" x14ac:dyDescent="0.25">
      <c r="B2376">
        <v>2374</v>
      </c>
      <c r="C2376" s="66" t="str">
        <v/>
      </c>
      <c r="D2376" s="66">
        <v>136587446.49968004</v>
      </c>
      <c r="E2376" s="65">
        <v>0.36330292820930488</v>
      </c>
    </row>
    <row r="2377" spans="2:5" x14ac:dyDescent="0.25">
      <c r="B2377">
        <v>2375</v>
      </c>
      <c r="C2377" s="66" t="str">
        <v/>
      </c>
      <c r="D2377" s="66">
        <v>102699140.48608242</v>
      </c>
      <c r="E2377" s="65">
        <v>0.29056405425071719</v>
      </c>
    </row>
    <row r="2378" spans="2:5" x14ac:dyDescent="0.25">
      <c r="B2378">
        <v>2376</v>
      </c>
      <c r="C2378" s="66" t="str">
        <v/>
      </c>
      <c r="D2378" s="66">
        <v>800945448.05946207</v>
      </c>
      <c r="E2378" s="65">
        <v>0</v>
      </c>
    </row>
    <row r="2379" spans="2:5" x14ac:dyDescent="0.25">
      <c r="B2379">
        <v>2377</v>
      </c>
      <c r="C2379" s="66" t="str">
        <v/>
      </c>
      <c r="D2379" s="66">
        <v>149388292.18745628</v>
      </c>
      <c r="E2379" s="65">
        <v>0</v>
      </c>
    </row>
    <row r="2380" spans="2:5" x14ac:dyDescent="0.25">
      <c r="B2380">
        <v>2378</v>
      </c>
      <c r="C2380" s="66" t="str">
        <v/>
      </c>
      <c r="D2380" s="66">
        <v>292523750.2775805</v>
      </c>
      <c r="E2380" s="65">
        <v>0</v>
      </c>
    </row>
    <row r="2381" spans="2:5" x14ac:dyDescent="0.25">
      <c r="B2381">
        <v>2379</v>
      </c>
      <c r="C2381" s="66" t="str">
        <v/>
      </c>
      <c r="D2381" s="66">
        <v>92152121.123694032</v>
      </c>
      <c r="E2381" s="65">
        <v>0</v>
      </c>
    </row>
    <row r="2382" spans="2:5" x14ac:dyDescent="0.25">
      <c r="B2382">
        <v>2380</v>
      </c>
      <c r="C2382" s="66" t="str">
        <v/>
      </c>
      <c r="D2382" s="66">
        <v>90540508.656639501</v>
      </c>
      <c r="E2382" s="65">
        <v>0</v>
      </c>
    </row>
    <row r="2383" spans="2:5" x14ac:dyDescent="0.25">
      <c r="B2383">
        <v>2381</v>
      </c>
      <c r="C2383" s="66" t="str">
        <v/>
      </c>
      <c r="D2383" s="66">
        <v>80114645.240027845</v>
      </c>
      <c r="E2383" s="65">
        <v>0</v>
      </c>
    </row>
    <row r="2384" spans="2:5" x14ac:dyDescent="0.25">
      <c r="B2384">
        <v>2382</v>
      </c>
      <c r="C2384" s="66" t="str">
        <v/>
      </c>
      <c r="D2384" s="66">
        <v>146453159.35214072</v>
      </c>
      <c r="E2384" s="65">
        <v>0</v>
      </c>
    </row>
    <row r="2385" spans="2:5" x14ac:dyDescent="0.25">
      <c r="B2385">
        <v>2383</v>
      </c>
      <c r="C2385" s="66" t="str">
        <v/>
      </c>
      <c r="D2385" s="66">
        <v>126334174.8888694</v>
      </c>
      <c r="E2385" s="65">
        <v>0</v>
      </c>
    </row>
    <row r="2386" spans="2:5" x14ac:dyDescent="0.25">
      <c r="B2386">
        <v>2384</v>
      </c>
      <c r="C2386" s="66" t="str">
        <v/>
      </c>
      <c r="D2386" s="66">
        <v>11800101721.130941</v>
      </c>
      <c r="E2386" s="65">
        <v>1.393559515476227</v>
      </c>
    </row>
    <row r="2387" spans="2:5" x14ac:dyDescent="0.25">
      <c r="B2387">
        <v>2385</v>
      </c>
      <c r="C2387" s="66" t="str">
        <v/>
      </c>
      <c r="D2387" s="66">
        <v>90601199.399715573</v>
      </c>
      <c r="E2387" s="65">
        <v>0</v>
      </c>
    </row>
    <row r="2388" spans="2:5" x14ac:dyDescent="0.25">
      <c r="B2388">
        <v>2386</v>
      </c>
      <c r="C2388" s="66" t="str">
        <v/>
      </c>
      <c r="D2388" s="66">
        <v>180969308.49455744</v>
      </c>
      <c r="E2388" s="65">
        <v>0</v>
      </c>
    </row>
    <row r="2389" spans="2:5" x14ac:dyDescent="0.25">
      <c r="B2389">
        <v>2387</v>
      </c>
      <c r="C2389" s="66" t="str">
        <v/>
      </c>
      <c r="D2389" s="66">
        <v>92116040.78853488</v>
      </c>
      <c r="E2389" s="65">
        <v>0</v>
      </c>
    </row>
    <row r="2390" spans="2:5" x14ac:dyDescent="0.25">
      <c r="B2390">
        <v>2388</v>
      </c>
      <c r="C2390" s="66" t="str">
        <v/>
      </c>
      <c r="D2390" s="66">
        <v>79413178.544617355</v>
      </c>
      <c r="E2390" s="65">
        <v>0.18329153656959535</v>
      </c>
    </row>
    <row r="2391" spans="2:5" x14ac:dyDescent="0.25">
      <c r="B2391">
        <v>2389</v>
      </c>
      <c r="C2391" s="66" t="str">
        <v/>
      </c>
      <c r="D2391" s="66">
        <v>81068252.326653972</v>
      </c>
      <c r="E2391" s="65">
        <v>0</v>
      </c>
    </row>
    <row r="2392" spans="2:5" x14ac:dyDescent="0.25">
      <c r="B2392">
        <v>2390</v>
      </c>
      <c r="C2392" s="66" t="str">
        <v/>
      </c>
      <c r="D2392" s="66">
        <v>84544123.200890958</v>
      </c>
      <c r="E2392" s="65">
        <v>0.15791440606117249</v>
      </c>
    </row>
    <row r="2393" spans="2:5" x14ac:dyDescent="0.25">
      <c r="B2393">
        <v>2391</v>
      </c>
      <c r="C2393" s="66" t="str">
        <v/>
      </c>
      <c r="D2393" s="66">
        <v>1159042834.9338715</v>
      </c>
      <c r="E2393" s="65">
        <v>0</v>
      </c>
    </row>
    <row r="2394" spans="2:5" x14ac:dyDescent="0.25">
      <c r="B2394">
        <v>2392</v>
      </c>
      <c r="C2394" s="66" t="str">
        <v/>
      </c>
      <c r="D2394" s="66">
        <v>102297010.65274462</v>
      </c>
      <c r="E2394" s="65">
        <v>0</v>
      </c>
    </row>
    <row r="2395" spans="2:5" x14ac:dyDescent="0.25">
      <c r="B2395">
        <v>2393</v>
      </c>
      <c r="C2395" s="66" t="str">
        <v/>
      </c>
      <c r="D2395" s="66">
        <v>152887997.39026234</v>
      </c>
      <c r="E2395" s="65">
        <v>0</v>
      </c>
    </row>
    <row r="2396" spans="2:5" x14ac:dyDescent="0.25">
      <c r="B2396">
        <v>2394</v>
      </c>
      <c r="C2396" s="66" t="str">
        <v/>
      </c>
      <c r="D2396" s="66">
        <v>118802854.92122734</v>
      </c>
      <c r="E2396" s="65">
        <v>0.33450041413307186</v>
      </c>
    </row>
    <row r="2397" spans="2:5" x14ac:dyDescent="0.25">
      <c r="B2397">
        <v>2395</v>
      </c>
      <c r="C2397" s="66" t="str">
        <v/>
      </c>
      <c r="D2397" s="66">
        <v>111138349.4055416</v>
      </c>
      <c r="E2397" s="65">
        <v>0</v>
      </c>
    </row>
    <row r="2398" spans="2:5" x14ac:dyDescent="0.25">
      <c r="B2398">
        <v>2396</v>
      </c>
      <c r="C2398" s="66" t="str">
        <v/>
      </c>
      <c r="D2398" s="66">
        <v>125599907.27875789</v>
      </c>
      <c r="E2398" s="65">
        <v>0.27316150069236755</v>
      </c>
    </row>
    <row r="2399" spans="2:5" x14ac:dyDescent="0.25">
      <c r="B2399">
        <v>2397</v>
      </c>
      <c r="C2399" s="66" t="str">
        <v/>
      </c>
      <c r="D2399" s="66">
        <v>328220812.29305184</v>
      </c>
      <c r="E2399" s="65">
        <v>0.47941864132881151</v>
      </c>
    </row>
    <row r="2400" spans="2:5" x14ac:dyDescent="0.25">
      <c r="B2400">
        <v>2398</v>
      </c>
      <c r="C2400" s="66" t="str">
        <v/>
      </c>
      <c r="D2400" s="66">
        <v>114947539.50613959</v>
      </c>
      <c r="E2400" s="65">
        <v>0</v>
      </c>
    </row>
    <row r="2401" spans="2:5" x14ac:dyDescent="0.25">
      <c r="B2401">
        <v>2399</v>
      </c>
      <c r="C2401" s="66" t="str">
        <v/>
      </c>
      <c r="D2401" s="66">
        <v>95451758.622272208</v>
      </c>
      <c r="E2401" s="65">
        <v>0.17327950596809391</v>
      </c>
    </row>
    <row r="2402" spans="2:5" x14ac:dyDescent="0.25">
      <c r="B2402">
        <v>2400</v>
      </c>
      <c r="C2402" s="66" t="str">
        <v/>
      </c>
      <c r="D2402" s="66">
        <v>103830586.25760972</v>
      </c>
      <c r="E2402" s="65">
        <v>0</v>
      </c>
    </row>
    <row r="2403" spans="2:5" x14ac:dyDescent="0.25">
      <c r="B2403">
        <v>2401</v>
      </c>
      <c r="C2403" s="66" t="str">
        <v/>
      </c>
      <c r="D2403" s="66">
        <v>233609836.23923993</v>
      </c>
      <c r="E2403" s="65">
        <v>0.332821661233902</v>
      </c>
    </row>
    <row r="2404" spans="2:5" x14ac:dyDescent="0.25">
      <c r="B2404">
        <v>2402</v>
      </c>
      <c r="C2404" s="66" t="str">
        <v/>
      </c>
      <c r="D2404" s="66">
        <v>123425489.40557894</v>
      </c>
      <c r="E2404" s="65">
        <v>0.40336677432060242</v>
      </c>
    </row>
    <row r="2405" spans="2:5" x14ac:dyDescent="0.25">
      <c r="B2405">
        <v>2403</v>
      </c>
      <c r="C2405" s="66" t="str">
        <v/>
      </c>
      <c r="D2405" s="66">
        <v>485508521.12997109</v>
      </c>
      <c r="E2405" s="65">
        <v>0</v>
      </c>
    </row>
    <row r="2406" spans="2:5" x14ac:dyDescent="0.25">
      <c r="B2406">
        <v>2404</v>
      </c>
      <c r="C2406" s="66" t="str">
        <v/>
      </c>
      <c r="D2406" s="66">
        <v>85137634.185516998</v>
      </c>
      <c r="E2406" s="65">
        <v>0.15160087943077086</v>
      </c>
    </row>
    <row r="2407" spans="2:5" x14ac:dyDescent="0.25">
      <c r="B2407">
        <v>2405</v>
      </c>
      <c r="C2407" s="66" t="str">
        <v/>
      </c>
      <c r="D2407" s="66">
        <v>93398223.048942462</v>
      </c>
      <c r="E2407" s="65">
        <v>0</v>
      </c>
    </row>
    <row r="2408" spans="2:5" x14ac:dyDescent="0.25">
      <c r="B2408">
        <v>2406</v>
      </c>
      <c r="C2408" s="66" t="str">
        <v/>
      </c>
      <c r="D2408" s="66">
        <v>116244832.08696455</v>
      </c>
      <c r="E2408" s="65">
        <v>0</v>
      </c>
    </row>
    <row r="2409" spans="2:5" x14ac:dyDescent="0.25">
      <c r="B2409">
        <v>2407</v>
      </c>
      <c r="C2409" s="66" t="str">
        <v/>
      </c>
      <c r="D2409" s="66">
        <v>2963316255.9433794</v>
      </c>
      <c r="E2409" s="65">
        <v>0</v>
      </c>
    </row>
    <row r="2410" spans="2:5" x14ac:dyDescent="0.25">
      <c r="B2410">
        <v>2408</v>
      </c>
      <c r="C2410" s="66" t="str">
        <v/>
      </c>
      <c r="D2410" s="66">
        <v>118645258.024988</v>
      </c>
      <c r="E2410" s="65">
        <v>0</v>
      </c>
    </row>
    <row r="2411" spans="2:5" x14ac:dyDescent="0.25">
      <c r="B2411">
        <v>2409</v>
      </c>
      <c r="C2411" s="66" t="str">
        <v/>
      </c>
      <c r="D2411" s="66">
        <v>145903489.730939</v>
      </c>
      <c r="E2411" s="65">
        <v>0</v>
      </c>
    </row>
    <row r="2412" spans="2:5" x14ac:dyDescent="0.25">
      <c r="B2412">
        <v>2410</v>
      </c>
      <c r="C2412" s="66" t="str">
        <v/>
      </c>
      <c r="D2412" s="66">
        <v>132452956.40272731</v>
      </c>
      <c r="E2412" s="65">
        <v>0</v>
      </c>
    </row>
    <row r="2413" spans="2:5" x14ac:dyDescent="0.25">
      <c r="B2413">
        <v>2411</v>
      </c>
      <c r="C2413" s="66" t="str">
        <v/>
      </c>
      <c r="D2413" s="66">
        <v>124853527.71664944</v>
      </c>
      <c r="E2413" s="65">
        <v>0</v>
      </c>
    </row>
    <row r="2414" spans="2:5" x14ac:dyDescent="0.25">
      <c r="B2414">
        <v>2412</v>
      </c>
      <c r="C2414" s="66" t="str">
        <v/>
      </c>
      <c r="D2414" s="66">
        <v>5416019229.5556755</v>
      </c>
      <c r="E2414" s="65">
        <v>1.5229647278785705</v>
      </c>
    </row>
    <row r="2415" spans="2:5" x14ac:dyDescent="0.25">
      <c r="B2415">
        <v>2413</v>
      </c>
      <c r="C2415" s="66" t="str">
        <v/>
      </c>
      <c r="D2415" s="66">
        <v>231713079.91100869</v>
      </c>
      <c r="E2415" s="65">
        <v>0.34326886534690859</v>
      </c>
    </row>
    <row r="2416" spans="2:5" x14ac:dyDescent="0.25">
      <c r="B2416">
        <v>2414</v>
      </c>
      <c r="C2416" s="66" t="str">
        <v/>
      </c>
      <c r="D2416" s="66">
        <v>156524937.13977894</v>
      </c>
      <c r="E2416" s="65">
        <v>0.41399508118629447</v>
      </c>
    </row>
    <row r="2417" spans="2:5" x14ac:dyDescent="0.25">
      <c r="B2417">
        <v>2415</v>
      </c>
      <c r="C2417" s="66" t="str">
        <v/>
      </c>
      <c r="D2417" s="66">
        <v>114414720.44495013</v>
      </c>
      <c r="E2417" s="65">
        <v>0.26222494244575489</v>
      </c>
    </row>
    <row r="2418" spans="2:5" x14ac:dyDescent="0.25">
      <c r="B2418">
        <v>2416</v>
      </c>
      <c r="C2418" s="66" t="str">
        <v/>
      </c>
      <c r="D2418" s="66">
        <v>1341766809.6461194</v>
      </c>
      <c r="E2418" s="65">
        <v>0.73344565629959102</v>
      </c>
    </row>
    <row r="2419" spans="2:5" x14ac:dyDescent="0.25">
      <c r="B2419">
        <v>2417</v>
      </c>
      <c r="C2419" s="66" t="str">
        <v/>
      </c>
      <c r="D2419" s="66">
        <v>90688523.420411676</v>
      </c>
      <c r="E2419" s="65">
        <v>0.18651456236839295</v>
      </c>
    </row>
    <row r="2420" spans="2:5" x14ac:dyDescent="0.25">
      <c r="B2420">
        <v>2418</v>
      </c>
      <c r="C2420" s="66" t="str">
        <v/>
      </c>
      <c r="D2420" s="66">
        <v>150345687.47729927</v>
      </c>
      <c r="E2420" s="65">
        <v>0.28745946288108826</v>
      </c>
    </row>
    <row r="2421" spans="2:5" x14ac:dyDescent="0.25">
      <c r="B2421">
        <v>2419</v>
      </c>
      <c r="C2421" s="66" t="str">
        <v/>
      </c>
      <c r="D2421" s="66">
        <v>728547967.05152369</v>
      </c>
      <c r="E2421" s="65">
        <v>0.64292365908622762</v>
      </c>
    </row>
    <row r="2422" spans="2:5" x14ac:dyDescent="0.25">
      <c r="B2422">
        <v>2420</v>
      </c>
      <c r="C2422" s="66" t="str">
        <v/>
      </c>
      <c r="D2422" s="66">
        <v>161140968.0744473</v>
      </c>
      <c r="E2422" s="65">
        <v>0</v>
      </c>
    </row>
    <row r="2423" spans="2:5" x14ac:dyDescent="0.25">
      <c r="B2423">
        <v>2421</v>
      </c>
      <c r="C2423" s="66" t="str">
        <v/>
      </c>
      <c r="D2423" s="66">
        <v>132820950.87579346</v>
      </c>
      <c r="E2423" s="65">
        <v>0.31272276043891911</v>
      </c>
    </row>
    <row r="2424" spans="2:5" x14ac:dyDescent="0.25">
      <c r="B2424">
        <v>2422</v>
      </c>
      <c r="C2424" s="66" t="str">
        <v/>
      </c>
      <c r="D2424" s="66">
        <v>131048605.62922487</v>
      </c>
      <c r="E2424" s="65">
        <v>0</v>
      </c>
    </row>
    <row r="2425" spans="2:5" x14ac:dyDescent="0.25">
      <c r="B2425">
        <v>2423</v>
      </c>
      <c r="C2425" s="66" t="str">
        <v/>
      </c>
      <c r="D2425" s="66">
        <v>83879099.040521845</v>
      </c>
      <c r="E2425" s="65">
        <v>0.22533770203590395</v>
      </c>
    </row>
    <row r="2426" spans="2:5" x14ac:dyDescent="0.25">
      <c r="B2426">
        <v>2424</v>
      </c>
      <c r="C2426" s="66" t="str">
        <v/>
      </c>
      <c r="D2426" s="66">
        <v>89526166.495996222</v>
      </c>
      <c r="E2426" s="65">
        <v>0.19090319275856019</v>
      </c>
    </row>
    <row r="2427" spans="2:5" x14ac:dyDescent="0.25">
      <c r="B2427">
        <v>2425</v>
      </c>
      <c r="C2427" s="66" t="str">
        <v/>
      </c>
      <c r="D2427" s="66">
        <v>505547900.24091572</v>
      </c>
      <c r="E2427" s="65">
        <v>0</v>
      </c>
    </row>
    <row r="2428" spans="2:5" x14ac:dyDescent="0.25">
      <c r="B2428">
        <v>2426</v>
      </c>
      <c r="C2428" s="66" t="str">
        <v/>
      </c>
      <c r="D2428" s="66">
        <v>96631115.969821617</v>
      </c>
      <c r="E2428" s="65">
        <v>0.2670664846897125</v>
      </c>
    </row>
    <row r="2429" spans="2:5" x14ac:dyDescent="0.25">
      <c r="B2429">
        <v>2427</v>
      </c>
      <c r="C2429" s="66" t="str">
        <v/>
      </c>
      <c r="D2429" s="66">
        <v>121593566.00553784</v>
      </c>
      <c r="E2429" s="65">
        <v>0</v>
      </c>
    </row>
    <row r="2430" spans="2:5" x14ac:dyDescent="0.25">
      <c r="B2430">
        <v>2428</v>
      </c>
      <c r="C2430" s="66" t="str">
        <v/>
      </c>
      <c r="D2430" s="66">
        <v>102844125.63554892</v>
      </c>
      <c r="E2430" s="65">
        <v>0</v>
      </c>
    </row>
    <row r="2431" spans="2:5" x14ac:dyDescent="0.25">
      <c r="B2431">
        <v>2429</v>
      </c>
      <c r="C2431" s="66" t="str">
        <v/>
      </c>
      <c r="D2431" s="66">
        <v>219096577.55756313</v>
      </c>
      <c r="E2431" s="65">
        <v>0.5827746093273164</v>
      </c>
    </row>
    <row r="2432" spans="2:5" x14ac:dyDescent="0.25">
      <c r="B2432">
        <v>2430</v>
      </c>
      <c r="C2432" s="66" t="str">
        <v/>
      </c>
      <c r="D2432" s="66">
        <v>145625842.65954953</v>
      </c>
      <c r="E2432" s="65">
        <v>0</v>
      </c>
    </row>
    <row r="2433" spans="2:5" x14ac:dyDescent="0.25">
      <c r="B2433">
        <v>2431</v>
      </c>
      <c r="C2433" s="66" t="str">
        <v/>
      </c>
      <c r="D2433" s="66">
        <v>418671394.0187276</v>
      </c>
      <c r="E2433" s="65">
        <v>0</v>
      </c>
    </row>
    <row r="2434" spans="2:5" x14ac:dyDescent="0.25">
      <c r="B2434">
        <v>2432</v>
      </c>
      <c r="C2434" s="66" t="str">
        <v/>
      </c>
      <c r="D2434" s="66">
        <v>299720911.0880872</v>
      </c>
      <c r="E2434" s="65">
        <v>0</v>
      </c>
    </row>
    <row r="2435" spans="2:5" x14ac:dyDescent="0.25">
      <c r="B2435">
        <v>2433</v>
      </c>
      <c r="C2435" s="66" t="str">
        <v/>
      </c>
      <c r="D2435" s="66">
        <v>115723106.07044163</v>
      </c>
      <c r="E2435" s="65">
        <v>0</v>
      </c>
    </row>
    <row r="2436" spans="2:5" x14ac:dyDescent="0.25">
      <c r="B2436">
        <v>2434</v>
      </c>
      <c r="C2436" s="66" t="str">
        <v/>
      </c>
      <c r="D2436" s="66">
        <v>196506082.69460687</v>
      </c>
      <c r="E2436" s="65">
        <v>0.42918785214424127</v>
      </c>
    </row>
    <row r="2437" spans="2:5" x14ac:dyDescent="0.25">
      <c r="B2437">
        <v>2435</v>
      </c>
      <c r="C2437" s="66" t="str">
        <v/>
      </c>
      <c r="D2437" s="66">
        <v>697202189.03840113</v>
      </c>
      <c r="E2437" s="65">
        <v>0</v>
      </c>
    </row>
    <row r="2438" spans="2:5" x14ac:dyDescent="0.25">
      <c r="B2438">
        <v>2436</v>
      </c>
      <c r="C2438" s="66" t="str">
        <v/>
      </c>
      <c r="D2438" s="66">
        <v>637938662.07061589</v>
      </c>
      <c r="E2438" s="65">
        <v>0.62411286234855656</v>
      </c>
    </row>
    <row r="2439" spans="2:5" x14ac:dyDescent="0.25">
      <c r="B2439">
        <v>2437</v>
      </c>
      <c r="C2439" s="66" t="str">
        <v/>
      </c>
      <c r="D2439" s="66">
        <v>997902576.19181585</v>
      </c>
      <c r="E2439" s="65">
        <v>0.76678658723831172</v>
      </c>
    </row>
    <row r="2440" spans="2:5" x14ac:dyDescent="0.25">
      <c r="B2440">
        <v>2438</v>
      </c>
      <c r="C2440" s="66" t="str">
        <v/>
      </c>
      <c r="D2440" s="66">
        <v>284059093.67996484</v>
      </c>
      <c r="E2440" s="65">
        <v>0.52584999203681948</v>
      </c>
    </row>
    <row r="2441" spans="2:5" x14ac:dyDescent="0.25">
      <c r="B2441">
        <v>2439</v>
      </c>
      <c r="C2441" s="66" t="str">
        <v/>
      </c>
      <c r="D2441" s="66">
        <v>123010753.63478385</v>
      </c>
      <c r="E2441" s="65">
        <v>0</v>
      </c>
    </row>
    <row r="2442" spans="2:5" x14ac:dyDescent="0.25">
      <c r="B2442">
        <v>2440</v>
      </c>
      <c r="C2442" s="66" t="str">
        <v/>
      </c>
      <c r="D2442" s="66">
        <v>79961314.459615424</v>
      </c>
      <c r="E2442" s="65">
        <v>0</v>
      </c>
    </row>
    <row r="2443" spans="2:5" x14ac:dyDescent="0.25">
      <c r="B2443">
        <v>2441</v>
      </c>
      <c r="C2443" s="66" t="str">
        <v/>
      </c>
      <c r="D2443" s="66">
        <v>77390051.028637007</v>
      </c>
      <c r="E2443" s="65">
        <v>0</v>
      </c>
    </row>
    <row r="2444" spans="2:5" x14ac:dyDescent="0.25">
      <c r="B2444">
        <v>2442</v>
      </c>
      <c r="C2444" s="66" t="str">
        <v/>
      </c>
      <c r="D2444" s="66">
        <v>206117509.84443557</v>
      </c>
      <c r="E2444" s="65">
        <v>0</v>
      </c>
    </row>
    <row r="2445" spans="2:5" x14ac:dyDescent="0.25">
      <c r="B2445">
        <v>2443</v>
      </c>
      <c r="C2445" s="66" t="str">
        <v/>
      </c>
      <c r="D2445" s="66">
        <v>153318128.79256678</v>
      </c>
      <c r="E2445" s="65">
        <v>0</v>
      </c>
    </row>
    <row r="2446" spans="2:5" x14ac:dyDescent="0.25">
      <c r="B2446">
        <v>2444</v>
      </c>
      <c r="C2446" s="66" t="str">
        <v/>
      </c>
      <c r="D2446" s="66">
        <v>385571818.20074242</v>
      </c>
      <c r="E2446" s="65">
        <v>0</v>
      </c>
    </row>
    <row r="2447" spans="2:5" x14ac:dyDescent="0.25">
      <c r="B2447">
        <v>2445</v>
      </c>
      <c r="C2447" s="66" t="str">
        <v/>
      </c>
      <c r="D2447" s="66">
        <v>82222769.61656414</v>
      </c>
      <c r="E2447" s="65">
        <v>0</v>
      </c>
    </row>
    <row r="2448" spans="2:5" x14ac:dyDescent="0.25">
      <c r="B2448">
        <v>2446</v>
      </c>
      <c r="C2448" s="66" t="str">
        <v/>
      </c>
      <c r="D2448" s="66">
        <v>210942812.43658194</v>
      </c>
      <c r="E2448" s="65">
        <v>0.37979281544685362</v>
      </c>
    </row>
    <row r="2449" spans="2:5" x14ac:dyDescent="0.25">
      <c r="B2449">
        <v>2447</v>
      </c>
      <c r="C2449" s="66" t="str">
        <v/>
      </c>
      <c r="D2449" s="66">
        <v>120490999.7649519</v>
      </c>
      <c r="E2449" s="65">
        <v>0.28550096154212956</v>
      </c>
    </row>
    <row r="2450" spans="2:5" x14ac:dyDescent="0.25">
      <c r="B2450">
        <v>2448</v>
      </c>
      <c r="C2450" s="66" t="str">
        <v/>
      </c>
      <c r="D2450" s="66">
        <v>87159791.275011018</v>
      </c>
      <c r="E2450" s="65">
        <v>0</v>
      </c>
    </row>
    <row r="2451" spans="2:5" x14ac:dyDescent="0.25">
      <c r="B2451">
        <v>2449</v>
      </c>
      <c r="C2451" s="66" t="str">
        <v/>
      </c>
      <c r="D2451" s="66">
        <v>127470579.04838307</v>
      </c>
      <c r="E2451" s="65">
        <v>0</v>
      </c>
    </row>
    <row r="2452" spans="2:5" x14ac:dyDescent="0.25">
      <c r="B2452">
        <v>2450</v>
      </c>
      <c r="C2452" s="66" t="str">
        <v/>
      </c>
      <c r="D2452" s="66">
        <v>151443698.88324961</v>
      </c>
      <c r="E2452" s="65">
        <v>0.38112322688102718</v>
      </c>
    </row>
    <row r="2453" spans="2:5" x14ac:dyDescent="0.25">
      <c r="B2453">
        <v>2451</v>
      </c>
      <c r="C2453" s="66" t="str">
        <v/>
      </c>
      <c r="D2453" s="66">
        <v>187642729.52306896</v>
      </c>
      <c r="E2453" s="65">
        <v>0.32001929879188551</v>
      </c>
    </row>
    <row r="2454" spans="2:5" x14ac:dyDescent="0.25">
      <c r="B2454">
        <v>2452</v>
      </c>
      <c r="C2454" s="66" t="str">
        <v/>
      </c>
      <c r="D2454" s="66">
        <v>85850565.734904811</v>
      </c>
      <c r="E2454" s="65">
        <v>0.31321745514869692</v>
      </c>
    </row>
    <row r="2455" spans="2:5" x14ac:dyDescent="0.25">
      <c r="B2455">
        <v>2453</v>
      </c>
      <c r="C2455" s="66" t="str">
        <v/>
      </c>
      <c r="D2455" s="66">
        <v>90681140.844365194</v>
      </c>
      <c r="E2455" s="65">
        <v>0</v>
      </c>
    </row>
    <row r="2456" spans="2:5" x14ac:dyDescent="0.25">
      <c r="B2456">
        <v>2454</v>
      </c>
      <c r="C2456" s="66" t="str">
        <v/>
      </c>
      <c r="D2456" s="66">
        <v>110896823.52892815</v>
      </c>
      <c r="E2456" s="65">
        <v>0</v>
      </c>
    </row>
    <row r="2457" spans="2:5" x14ac:dyDescent="0.25">
      <c r="B2457">
        <v>2455</v>
      </c>
      <c r="C2457" s="66" t="str">
        <v/>
      </c>
      <c r="D2457" s="66">
        <v>94968664.903065071</v>
      </c>
      <c r="E2457" s="65">
        <v>0.31585517525672913</v>
      </c>
    </row>
    <row r="2458" spans="2:5" x14ac:dyDescent="0.25">
      <c r="B2458">
        <v>2456</v>
      </c>
      <c r="C2458" s="66" t="str">
        <v/>
      </c>
      <c r="D2458" s="66">
        <v>218240227.95367292</v>
      </c>
      <c r="E2458" s="65">
        <v>0.39046626687049868</v>
      </c>
    </row>
    <row r="2459" spans="2:5" x14ac:dyDescent="0.25">
      <c r="B2459">
        <v>2457</v>
      </c>
      <c r="C2459" s="66" t="str">
        <v/>
      </c>
      <c r="D2459" s="66">
        <v>103074202.12284523</v>
      </c>
      <c r="E2459" s="65">
        <v>0.33363595604896557</v>
      </c>
    </row>
    <row r="2460" spans="2:5" x14ac:dyDescent="0.25">
      <c r="B2460">
        <v>2458</v>
      </c>
      <c r="C2460" s="66" t="str">
        <v/>
      </c>
      <c r="D2460" s="66">
        <v>174088242.77054536</v>
      </c>
      <c r="E2460" s="65">
        <v>0</v>
      </c>
    </row>
    <row r="2461" spans="2:5" x14ac:dyDescent="0.25">
      <c r="B2461">
        <v>2459</v>
      </c>
      <c r="C2461" s="66" t="str">
        <v/>
      </c>
      <c r="D2461" s="66">
        <v>179970047.12677249</v>
      </c>
      <c r="E2461" s="65">
        <v>0</v>
      </c>
    </row>
    <row r="2462" spans="2:5" x14ac:dyDescent="0.25">
      <c r="B2462">
        <v>2460</v>
      </c>
      <c r="C2462" s="66" t="str">
        <v/>
      </c>
      <c r="D2462" s="66">
        <v>77816227.722580075</v>
      </c>
      <c r="E2462" s="65">
        <v>0.13450548052787781</v>
      </c>
    </row>
    <row r="2463" spans="2:5" x14ac:dyDescent="0.25">
      <c r="B2463">
        <v>2461</v>
      </c>
      <c r="C2463" s="66" t="str">
        <v/>
      </c>
      <c r="D2463" s="66">
        <v>75881916.991021663</v>
      </c>
      <c r="E2463" s="65">
        <v>0</v>
      </c>
    </row>
    <row r="2464" spans="2:5" x14ac:dyDescent="0.25">
      <c r="B2464">
        <v>2462</v>
      </c>
      <c r="C2464" s="66" t="str">
        <v/>
      </c>
      <c r="D2464" s="66">
        <v>98404477.695221454</v>
      </c>
      <c r="E2464" s="65">
        <v>0</v>
      </c>
    </row>
    <row r="2465" spans="2:5" x14ac:dyDescent="0.25">
      <c r="B2465">
        <v>2463</v>
      </c>
      <c r="C2465" s="66" t="str">
        <v/>
      </c>
      <c r="D2465" s="66">
        <v>87982239.79623659</v>
      </c>
      <c r="E2465" s="65">
        <v>0</v>
      </c>
    </row>
    <row r="2466" spans="2:5" x14ac:dyDescent="0.25">
      <c r="B2466">
        <v>2464</v>
      </c>
      <c r="C2466" s="66" t="str">
        <v/>
      </c>
      <c r="D2466" s="66">
        <v>342465845.77021235</v>
      </c>
      <c r="E2466" s="65">
        <v>0.64839554429054258</v>
      </c>
    </row>
    <row r="2467" spans="2:5" x14ac:dyDescent="0.25">
      <c r="B2467">
        <v>2465</v>
      </c>
      <c r="C2467" s="66" t="str">
        <v/>
      </c>
      <c r="D2467" s="66">
        <v>101084750.72944416</v>
      </c>
      <c r="E2467" s="65">
        <v>0</v>
      </c>
    </row>
    <row r="2468" spans="2:5" x14ac:dyDescent="0.25">
      <c r="B2468">
        <v>2466</v>
      </c>
      <c r="C2468" s="66" t="str">
        <v/>
      </c>
      <c r="D2468" s="66">
        <v>105540174.3659821</v>
      </c>
      <c r="E2468" s="65">
        <v>0</v>
      </c>
    </row>
    <row r="2469" spans="2:5" x14ac:dyDescent="0.25">
      <c r="B2469">
        <v>2467</v>
      </c>
      <c r="C2469" s="66" t="str">
        <v/>
      </c>
      <c r="D2469" s="66">
        <v>101712157.94988981</v>
      </c>
      <c r="E2469" s="65">
        <v>0</v>
      </c>
    </row>
    <row r="2470" spans="2:5" x14ac:dyDescent="0.25">
      <c r="B2470">
        <v>2468</v>
      </c>
      <c r="C2470" s="66" t="str">
        <v/>
      </c>
      <c r="D2470" s="66">
        <v>131417232.65001906</v>
      </c>
      <c r="E2470" s="65">
        <v>0</v>
      </c>
    </row>
    <row r="2471" spans="2:5" x14ac:dyDescent="0.25">
      <c r="B2471">
        <v>2469</v>
      </c>
      <c r="C2471" s="66" t="str">
        <v/>
      </c>
      <c r="D2471" s="66">
        <v>1332318300.524617</v>
      </c>
      <c r="E2471" s="65">
        <v>0</v>
      </c>
    </row>
    <row r="2472" spans="2:5" x14ac:dyDescent="0.25">
      <c r="B2472">
        <v>2470</v>
      </c>
      <c r="C2472" s="66" t="str">
        <v/>
      </c>
      <c r="D2472" s="66">
        <v>107883742.28265153</v>
      </c>
      <c r="E2472" s="65">
        <v>0</v>
      </c>
    </row>
    <row r="2473" spans="2:5" x14ac:dyDescent="0.25">
      <c r="B2473">
        <v>2471</v>
      </c>
      <c r="C2473" s="66" t="str">
        <v/>
      </c>
      <c r="D2473" s="66">
        <v>83207490.897211477</v>
      </c>
      <c r="E2473" s="65">
        <v>0</v>
      </c>
    </row>
    <row r="2474" spans="2:5" x14ac:dyDescent="0.25">
      <c r="B2474">
        <v>2472</v>
      </c>
      <c r="C2474" s="66" t="str">
        <v/>
      </c>
      <c r="D2474" s="66">
        <v>126493803.09261402</v>
      </c>
      <c r="E2474" s="65">
        <v>0</v>
      </c>
    </row>
    <row r="2475" spans="2:5" x14ac:dyDescent="0.25">
      <c r="B2475">
        <v>2473</v>
      </c>
      <c r="C2475" s="66" t="str">
        <v/>
      </c>
      <c r="D2475" s="66">
        <v>76969520.930279166</v>
      </c>
      <c r="E2475" s="65">
        <v>0</v>
      </c>
    </row>
    <row r="2476" spans="2:5" x14ac:dyDescent="0.25">
      <c r="B2476">
        <v>2474</v>
      </c>
      <c r="C2476" s="66" t="str">
        <v/>
      </c>
      <c r="D2476" s="66">
        <v>791080917.53398812</v>
      </c>
      <c r="E2476" s="65">
        <v>0.86961451768875153</v>
      </c>
    </row>
    <row r="2477" spans="2:5" x14ac:dyDescent="0.25">
      <c r="B2477">
        <v>2475</v>
      </c>
      <c r="C2477" s="66" t="str">
        <v/>
      </c>
      <c r="D2477" s="66">
        <v>171102712.22670475</v>
      </c>
      <c r="E2477" s="65">
        <v>0</v>
      </c>
    </row>
    <row r="2478" spans="2:5" x14ac:dyDescent="0.25">
      <c r="B2478">
        <v>2476</v>
      </c>
      <c r="C2478" s="66" t="str">
        <v/>
      </c>
      <c r="D2478" s="66">
        <v>92834453.166655362</v>
      </c>
      <c r="E2478" s="65">
        <v>0.1774794399738312</v>
      </c>
    </row>
    <row r="2479" spans="2:5" x14ac:dyDescent="0.25">
      <c r="B2479">
        <v>2477</v>
      </c>
      <c r="C2479" s="66" t="str">
        <v/>
      </c>
      <c r="D2479" s="66">
        <v>575538347.48746681</v>
      </c>
      <c r="E2479" s="65">
        <v>0</v>
      </c>
    </row>
    <row r="2480" spans="2:5" x14ac:dyDescent="0.25">
      <c r="B2480">
        <v>2478</v>
      </c>
      <c r="C2480" s="66" t="str">
        <v/>
      </c>
      <c r="D2480" s="66">
        <v>87254717.724857986</v>
      </c>
      <c r="E2480" s="65">
        <v>0</v>
      </c>
    </row>
    <row r="2481" spans="2:5" x14ac:dyDescent="0.25">
      <c r="B2481">
        <v>2479</v>
      </c>
      <c r="C2481" s="66" t="str">
        <v/>
      </c>
      <c r="D2481" s="66">
        <v>76400039.647464305</v>
      </c>
      <c r="E2481" s="65">
        <v>0</v>
      </c>
    </row>
    <row r="2482" spans="2:5" x14ac:dyDescent="0.25">
      <c r="B2482">
        <v>2480</v>
      </c>
      <c r="C2482" s="66" t="str">
        <v/>
      </c>
      <c r="D2482" s="66">
        <v>1161387352.2120481</v>
      </c>
      <c r="E2482" s="65">
        <v>0</v>
      </c>
    </row>
    <row r="2483" spans="2:5" x14ac:dyDescent="0.25">
      <c r="B2483">
        <v>2481</v>
      </c>
      <c r="C2483" s="66" t="str">
        <v/>
      </c>
      <c r="D2483" s="66">
        <v>870132075.06976855</v>
      </c>
      <c r="E2483" s="65">
        <v>0</v>
      </c>
    </row>
    <row r="2484" spans="2:5" x14ac:dyDescent="0.25">
      <c r="B2484">
        <v>2482</v>
      </c>
      <c r="C2484" s="66" t="str">
        <v/>
      </c>
      <c r="D2484" s="66">
        <v>214407900.59828573</v>
      </c>
      <c r="E2484" s="65">
        <v>0.32238984704017648</v>
      </c>
    </row>
    <row r="2485" spans="2:5" x14ac:dyDescent="0.25">
      <c r="B2485">
        <v>2483</v>
      </c>
      <c r="C2485" s="66" t="str">
        <v/>
      </c>
      <c r="D2485" s="66">
        <v>216537594.77745539</v>
      </c>
      <c r="E2485" s="65">
        <v>0.41340623497962958</v>
      </c>
    </row>
    <row r="2486" spans="2:5" x14ac:dyDescent="0.25">
      <c r="B2486">
        <v>2484</v>
      </c>
      <c r="C2486" s="66" t="str">
        <v/>
      </c>
      <c r="D2486" s="66">
        <v>100083570.54914509</v>
      </c>
      <c r="E2486" s="65">
        <v>0</v>
      </c>
    </row>
    <row r="2487" spans="2:5" x14ac:dyDescent="0.25">
      <c r="B2487">
        <v>2485</v>
      </c>
      <c r="C2487" s="66" t="str">
        <v/>
      </c>
      <c r="D2487" s="66">
        <v>88911364.273179546</v>
      </c>
      <c r="E2487" s="65">
        <v>0</v>
      </c>
    </row>
    <row r="2488" spans="2:5" x14ac:dyDescent="0.25">
      <c r="B2488">
        <v>2486</v>
      </c>
      <c r="C2488" s="66" t="str">
        <v/>
      </c>
      <c r="D2488" s="66">
        <v>90505753.506535918</v>
      </c>
      <c r="E2488" s="65">
        <v>0</v>
      </c>
    </row>
    <row r="2489" spans="2:5" x14ac:dyDescent="0.25">
      <c r="B2489">
        <v>2487</v>
      </c>
      <c r="C2489" s="66" t="str">
        <v/>
      </c>
      <c r="D2489" s="66">
        <v>237202726.6839875</v>
      </c>
      <c r="E2489" s="65">
        <v>0</v>
      </c>
    </row>
    <row r="2490" spans="2:5" x14ac:dyDescent="0.25">
      <c r="B2490">
        <v>2488</v>
      </c>
      <c r="C2490" s="66" t="str">
        <v/>
      </c>
      <c r="D2490" s="66">
        <v>87569338.662096888</v>
      </c>
      <c r="E2490" s="65">
        <v>0</v>
      </c>
    </row>
    <row r="2491" spans="2:5" x14ac:dyDescent="0.25">
      <c r="B2491">
        <v>2489</v>
      </c>
      <c r="C2491" s="66" t="str">
        <v/>
      </c>
      <c r="D2491" s="66">
        <v>2109319820.30353</v>
      </c>
      <c r="E2491" s="65">
        <v>0</v>
      </c>
    </row>
    <row r="2492" spans="2:5" x14ac:dyDescent="0.25">
      <c r="B2492">
        <v>2490</v>
      </c>
      <c r="C2492" s="66" t="str">
        <v/>
      </c>
      <c r="D2492" s="66">
        <v>735487872.82342589</v>
      </c>
      <c r="E2492" s="65">
        <v>0</v>
      </c>
    </row>
    <row r="2493" spans="2:5" x14ac:dyDescent="0.25">
      <c r="B2493">
        <v>2491</v>
      </c>
      <c r="C2493" s="66" t="str">
        <v/>
      </c>
      <c r="D2493" s="66">
        <v>151699730.68869603</v>
      </c>
      <c r="E2493" s="65">
        <v>0</v>
      </c>
    </row>
    <row r="2494" spans="2:5" x14ac:dyDescent="0.25">
      <c r="B2494">
        <v>2492</v>
      </c>
      <c r="C2494" s="66" t="str">
        <v/>
      </c>
      <c r="D2494" s="66">
        <v>114377793.6380939</v>
      </c>
      <c r="E2494" s="65">
        <v>0</v>
      </c>
    </row>
    <row r="2495" spans="2:5" x14ac:dyDescent="0.25">
      <c r="B2495">
        <v>2493</v>
      </c>
      <c r="C2495" s="66" t="str">
        <v/>
      </c>
      <c r="D2495" s="66">
        <v>108161127.54343058</v>
      </c>
      <c r="E2495" s="65">
        <v>0</v>
      </c>
    </row>
    <row r="2496" spans="2:5" x14ac:dyDescent="0.25">
      <c r="B2496">
        <v>2494</v>
      </c>
      <c r="C2496" s="66" t="str">
        <v/>
      </c>
      <c r="D2496" s="66">
        <v>81576126.34526071</v>
      </c>
      <c r="E2496" s="65">
        <v>0</v>
      </c>
    </row>
    <row r="2497" spans="2:5" x14ac:dyDescent="0.25">
      <c r="B2497">
        <v>2495</v>
      </c>
      <c r="C2497" s="66" t="str">
        <v/>
      </c>
      <c r="D2497" s="66">
        <v>82690452.788392082</v>
      </c>
      <c r="E2497" s="65">
        <v>0</v>
      </c>
    </row>
    <row r="2498" spans="2:5" x14ac:dyDescent="0.25">
      <c r="B2498">
        <v>2496</v>
      </c>
      <c r="C2498" s="66" t="str">
        <v/>
      </c>
      <c r="D2498" s="66">
        <v>88477524.867353082</v>
      </c>
      <c r="E2498" s="65">
        <v>0</v>
      </c>
    </row>
    <row r="2499" spans="2:5" x14ac:dyDescent="0.25">
      <c r="B2499">
        <v>2497</v>
      </c>
      <c r="C2499" s="66" t="str">
        <v/>
      </c>
      <c r="D2499" s="66">
        <v>560306277.11770058</v>
      </c>
      <c r="E2499" s="65">
        <v>0.46607347130775456</v>
      </c>
    </row>
    <row r="2500" spans="2:5" x14ac:dyDescent="0.25">
      <c r="B2500">
        <v>2498</v>
      </c>
      <c r="C2500" s="66" t="str">
        <v/>
      </c>
      <c r="D2500" s="66">
        <v>289727932.1968714</v>
      </c>
      <c r="E2500" s="65">
        <v>0.66876940131187446</v>
      </c>
    </row>
    <row r="2501" spans="2:5" x14ac:dyDescent="0.25">
      <c r="B2501">
        <v>2499</v>
      </c>
      <c r="C2501" s="66" t="str">
        <v/>
      </c>
      <c r="D2501" s="66">
        <v>145042376.86745447</v>
      </c>
      <c r="E2501" s="65">
        <v>0</v>
      </c>
    </row>
    <row r="2502" spans="2:5" x14ac:dyDescent="0.25">
      <c r="B2502">
        <v>2500</v>
      </c>
      <c r="C2502" s="66" t="str">
        <v/>
      </c>
      <c r="D2502" s="66">
        <v>85670790.497163996</v>
      </c>
      <c r="E2502" s="65">
        <v>0.31889327168464665</v>
      </c>
    </row>
    <row r="2503" spans="2:5" x14ac:dyDescent="0.25">
      <c r="B2503">
        <v>2501</v>
      </c>
      <c r="C2503" s="66" t="str">
        <v/>
      </c>
      <c r="D2503" s="66">
        <v>261614728.63093123</v>
      </c>
      <c r="E2503" s="65">
        <v>0</v>
      </c>
    </row>
    <row r="2504" spans="2:5" x14ac:dyDescent="0.25">
      <c r="B2504">
        <v>2502</v>
      </c>
      <c r="C2504" s="66" t="str">
        <v/>
      </c>
      <c r="D2504" s="66">
        <v>251768721.21877667</v>
      </c>
      <c r="E2504" s="65">
        <v>0.43507127165794368</v>
      </c>
    </row>
    <row r="2505" spans="2:5" x14ac:dyDescent="0.25">
      <c r="B2505">
        <v>2503</v>
      </c>
      <c r="C2505" s="66" t="str">
        <v/>
      </c>
      <c r="D2505" s="66">
        <v>80783782.660353661</v>
      </c>
      <c r="E2505" s="65">
        <v>0.30351826548576366</v>
      </c>
    </row>
    <row r="2506" spans="2:5" x14ac:dyDescent="0.25">
      <c r="B2506">
        <v>2504</v>
      </c>
      <c r="C2506" s="66" t="str">
        <v/>
      </c>
      <c r="D2506" s="66">
        <v>78386750.92359072</v>
      </c>
      <c r="E2506" s="65">
        <v>0.2021052896976471</v>
      </c>
    </row>
    <row r="2507" spans="2:5" x14ac:dyDescent="0.25">
      <c r="B2507">
        <v>2505</v>
      </c>
      <c r="C2507" s="66" t="str">
        <v/>
      </c>
      <c r="D2507" s="66">
        <v>78504668.224579513</v>
      </c>
      <c r="E2507" s="65">
        <v>0</v>
      </c>
    </row>
    <row r="2508" spans="2:5" x14ac:dyDescent="0.25">
      <c r="B2508">
        <v>2506</v>
      </c>
      <c r="C2508" s="66" t="str">
        <v/>
      </c>
      <c r="D2508" s="66">
        <v>226848283.84148115</v>
      </c>
      <c r="E2508" s="65">
        <v>0</v>
      </c>
    </row>
    <row r="2509" spans="2:5" x14ac:dyDescent="0.25">
      <c r="B2509">
        <v>2507</v>
      </c>
      <c r="C2509" s="66" t="str">
        <v/>
      </c>
      <c r="D2509" s="66">
        <v>278803041.29140276</v>
      </c>
      <c r="E2509" s="65">
        <v>0</v>
      </c>
    </row>
    <row r="2510" spans="2:5" x14ac:dyDescent="0.25">
      <c r="B2510">
        <v>2508</v>
      </c>
      <c r="C2510" s="66" t="str">
        <v/>
      </c>
      <c r="D2510" s="66">
        <v>117904720.89054833</v>
      </c>
      <c r="E2510" s="65">
        <v>0.44430627226829533</v>
      </c>
    </row>
    <row r="2511" spans="2:5" x14ac:dyDescent="0.25">
      <c r="B2511">
        <v>2509</v>
      </c>
      <c r="C2511" s="66" t="str">
        <v/>
      </c>
      <c r="D2511" s="66">
        <v>8228068900.6934195</v>
      </c>
      <c r="E2511" s="65">
        <v>0</v>
      </c>
    </row>
    <row r="2512" spans="2:5" x14ac:dyDescent="0.25">
      <c r="B2512">
        <v>2510</v>
      </c>
      <c r="C2512" s="66" t="str">
        <v/>
      </c>
      <c r="D2512" s="66">
        <v>182741731.02447271</v>
      </c>
      <c r="E2512" s="65">
        <v>0</v>
      </c>
    </row>
    <row r="2513" spans="2:5" x14ac:dyDescent="0.25">
      <c r="B2513">
        <v>2511</v>
      </c>
      <c r="C2513" s="66" t="str">
        <v/>
      </c>
      <c r="D2513" s="66">
        <v>116611622.12257665</v>
      </c>
      <c r="E2513" s="65">
        <v>0</v>
      </c>
    </row>
    <row r="2514" spans="2:5" x14ac:dyDescent="0.25">
      <c r="B2514">
        <v>2512</v>
      </c>
      <c r="C2514" s="66" t="str">
        <v/>
      </c>
      <c r="D2514" s="66">
        <v>83892360.963663906</v>
      </c>
      <c r="E2514" s="65">
        <v>0.21051662564277651</v>
      </c>
    </row>
    <row r="2515" spans="2:5" x14ac:dyDescent="0.25">
      <c r="B2515">
        <v>2513</v>
      </c>
      <c r="C2515" s="66" t="str">
        <v/>
      </c>
      <c r="D2515" s="66">
        <v>10792962508.804449</v>
      </c>
      <c r="E2515" s="65">
        <v>0</v>
      </c>
    </row>
    <row r="2516" spans="2:5" x14ac:dyDescent="0.25">
      <c r="B2516">
        <v>2514</v>
      </c>
      <c r="C2516" s="66" t="str">
        <v/>
      </c>
      <c r="D2516" s="66">
        <v>230388737.76786169</v>
      </c>
      <c r="E2516" s="65">
        <v>0.401872831583023</v>
      </c>
    </row>
    <row r="2517" spans="2:5" x14ac:dyDescent="0.25">
      <c r="B2517">
        <v>2515</v>
      </c>
      <c r="C2517" s="66" t="str">
        <v/>
      </c>
      <c r="D2517" s="66">
        <v>182840989.68362319</v>
      </c>
      <c r="E2517" s="65">
        <v>0.34921484589576723</v>
      </c>
    </row>
    <row r="2518" spans="2:5" x14ac:dyDescent="0.25">
      <c r="B2518">
        <v>2516</v>
      </c>
      <c r="C2518" s="66" t="str">
        <v/>
      </c>
      <c r="D2518" s="66">
        <v>452413521.92981577</v>
      </c>
      <c r="E2518" s="65">
        <v>0</v>
      </c>
    </row>
    <row r="2519" spans="2:5" x14ac:dyDescent="0.25">
      <c r="B2519">
        <v>2517</v>
      </c>
      <c r="C2519" s="66" t="str">
        <v/>
      </c>
      <c r="D2519" s="66">
        <v>133304827.76003574</v>
      </c>
      <c r="E2519" s="65">
        <v>0</v>
      </c>
    </row>
    <row r="2520" spans="2:5" x14ac:dyDescent="0.25">
      <c r="B2520">
        <v>2518</v>
      </c>
      <c r="C2520" s="66" t="str">
        <v/>
      </c>
      <c r="D2520" s="66">
        <v>229247267.41900992</v>
      </c>
      <c r="E2520" s="65">
        <v>0</v>
      </c>
    </row>
    <row r="2521" spans="2:5" x14ac:dyDescent="0.25">
      <c r="B2521">
        <v>2519</v>
      </c>
      <c r="C2521" s="66" t="str">
        <v/>
      </c>
      <c r="D2521" s="66">
        <v>155178382.23316023</v>
      </c>
      <c r="E2521" s="65">
        <v>0</v>
      </c>
    </row>
    <row r="2522" spans="2:5" x14ac:dyDescent="0.25">
      <c r="B2522">
        <v>2520</v>
      </c>
      <c r="C2522" s="66" t="str">
        <v/>
      </c>
      <c r="D2522" s="66">
        <v>235556416.20756331</v>
      </c>
      <c r="E2522" s="65">
        <v>0</v>
      </c>
    </row>
    <row r="2523" spans="2:5" x14ac:dyDescent="0.25">
      <c r="B2523">
        <v>2521</v>
      </c>
      <c r="C2523" s="66" t="str">
        <v/>
      </c>
      <c r="D2523" s="66">
        <v>474440552.83971626</v>
      </c>
      <c r="E2523" s="65">
        <v>0</v>
      </c>
    </row>
    <row r="2524" spans="2:5" x14ac:dyDescent="0.25">
      <c r="B2524">
        <v>2522</v>
      </c>
      <c r="C2524" s="66" t="str">
        <v/>
      </c>
      <c r="D2524" s="66">
        <v>109309832.17010361</v>
      </c>
      <c r="E2524" s="65">
        <v>0.28421315550804149</v>
      </c>
    </row>
    <row r="2525" spans="2:5" x14ac:dyDescent="0.25">
      <c r="B2525">
        <v>2523</v>
      </c>
      <c r="C2525" s="66" t="str">
        <v/>
      </c>
      <c r="D2525" s="66">
        <v>246465055.36688387</v>
      </c>
      <c r="E2525" s="65">
        <v>0.4389995872974396</v>
      </c>
    </row>
    <row r="2526" spans="2:5" x14ac:dyDescent="0.25">
      <c r="B2526">
        <v>2524</v>
      </c>
      <c r="C2526" s="66" t="str">
        <v/>
      </c>
      <c r="D2526" s="66">
        <v>84618083.344707683</v>
      </c>
      <c r="E2526" s="65">
        <v>0.26130772233009347</v>
      </c>
    </row>
    <row r="2527" spans="2:5" x14ac:dyDescent="0.25">
      <c r="B2527">
        <v>2525</v>
      </c>
      <c r="C2527" s="66" t="str">
        <v/>
      </c>
      <c r="D2527" s="66">
        <v>393701709.41275197</v>
      </c>
      <c r="E2527" s="65">
        <v>0</v>
      </c>
    </row>
    <row r="2528" spans="2:5" x14ac:dyDescent="0.25">
      <c r="B2528">
        <v>2526</v>
      </c>
      <c r="C2528" s="66" t="str">
        <v/>
      </c>
      <c r="D2528" s="66">
        <v>415767226.31383544</v>
      </c>
      <c r="E2528" s="65">
        <v>0</v>
      </c>
    </row>
    <row r="2529" spans="2:5" x14ac:dyDescent="0.25">
      <c r="B2529">
        <v>2527</v>
      </c>
      <c r="C2529" s="66" t="str">
        <v/>
      </c>
      <c r="D2529" s="66">
        <v>95714926.593227208</v>
      </c>
      <c r="E2529" s="65">
        <v>0</v>
      </c>
    </row>
    <row r="2530" spans="2:5" x14ac:dyDescent="0.25">
      <c r="B2530">
        <v>2528</v>
      </c>
      <c r="C2530" s="66" t="str">
        <v/>
      </c>
      <c r="D2530" s="66">
        <v>112278696.28321184</v>
      </c>
      <c r="E2530" s="65">
        <v>0</v>
      </c>
    </row>
    <row r="2531" spans="2:5" x14ac:dyDescent="0.25">
      <c r="B2531">
        <v>2529</v>
      </c>
      <c r="C2531" s="66" t="str">
        <v/>
      </c>
      <c r="D2531" s="66">
        <v>81234874.044941768</v>
      </c>
      <c r="E2531" s="65">
        <v>0.2252237379550934</v>
      </c>
    </row>
    <row r="2532" spans="2:5" x14ac:dyDescent="0.25">
      <c r="B2532">
        <v>2530</v>
      </c>
      <c r="C2532" s="66" t="str">
        <v/>
      </c>
      <c r="D2532" s="66">
        <v>1942333405.1889014</v>
      </c>
      <c r="E2532" s="65">
        <v>0</v>
      </c>
    </row>
    <row r="2533" spans="2:5" x14ac:dyDescent="0.25">
      <c r="B2533">
        <v>2531</v>
      </c>
      <c r="C2533" s="66" t="str">
        <v/>
      </c>
      <c r="D2533" s="66">
        <v>97607570.213864237</v>
      </c>
      <c r="E2533" s="65">
        <v>0</v>
      </c>
    </row>
    <row r="2534" spans="2:5" x14ac:dyDescent="0.25">
      <c r="B2534">
        <v>2532</v>
      </c>
      <c r="C2534" s="66" t="str">
        <v/>
      </c>
      <c r="D2534" s="66">
        <v>94967566.824060068</v>
      </c>
      <c r="E2534" s="65">
        <v>0</v>
      </c>
    </row>
    <row r="2535" spans="2:5" x14ac:dyDescent="0.25">
      <c r="B2535">
        <v>2533</v>
      </c>
      <c r="C2535" s="66" t="str">
        <v/>
      </c>
      <c r="D2535" s="66">
        <v>265720797.08498523</v>
      </c>
      <c r="E2535" s="65">
        <v>0.42372520565986627</v>
      </c>
    </row>
    <row r="2536" spans="2:5" x14ac:dyDescent="0.25">
      <c r="B2536">
        <v>2534</v>
      </c>
      <c r="C2536" s="66" t="str">
        <v/>
      </c>
      <c r="D2536" s="66">
        <v>383984206.35131127</v>
      </c>
      <c r="E2536" s="65">
        <v>0.51071382164955137</v>
      </c>
    </row>
    <row r="2537" spans="2:5" x14ac:dyDescent="0.25">
      <c r="B2537">
        <v>2535</v>
      </c>
      <c r="C2537" s="66" t="str">
        <v/>
      </c>
      <c r="D2537" s="66">
        <v>4407578364.2705746</v>
      </c>
      <c r="E2537" s="65">
        <v>0</v>
      </c>
    </row>
    <row r="2538" spans="2:5" x14ac:dyDescent="0.25">
      <c r="B2538">
        <v>2536</v>
      </c>
      <c r="C2538" s="66" t="str">
        <v/>
      </c>
      <c r="D2538" s="66">
        <v>186283867.68857411</v>
      </c>
      <c r="E2538" s="65">
        <v>0</v>
      </c>
    </row>
    <row r="2539" spans="2:5" x14ac:dyDescent="0.25">
      <c r="B2539">
        <v>2537</v>
      </c>
      <c r="C2539" s="66" t="str">
        <v/>
      </c>
      <c r="D2539" s="66">
        <v>92490410.757751152</v>
      </c>
      <c r="E2539" s="65">
        <v>0.22078977227210997</v>
      </c>
    </row>
    <row r="2540" spans="2:5" x14ac:dyDescent="0.25">
      <c r="B2540">
        <v>2538</v>
      </c>
      <c r="C2540" s="66" t="str">
        <v/>
      </c>
      <c r="D2540" s="66">
        <v>228768747.08555177</v>
      </c>
      <c r="E2540" s="65">
        <v>0.35045209527015697</v>
      </c>
    </row>
    <row r="2541" spans="2:5" x14ac:dyDescent="0.25">
      <c r="B2541">
        <v>2539</v>
      </c>
      <c r="C2541" s="66" t="str">
        <v/>
      </c>
      <c r="D2541" s="66">
        <v>416232583.07161862</v>
      </c>
      <c r="E2541" s="65">
        <v>0.65961900353431713</v>
      </c>
    </row>
    <row r="2542" spans="2:5" x14ac:dyDescent="0.25">
      <c r="B2542">
        <v>2540</v>
      </c>
      <c r="C2542" s="66" t="str">
        <v/>
      </c>
      <c r="D2542" s="66">
        <v>183643041.28598574</v>
      </c>
      <c r="E2542" s="65">
        <v>0.50497762560844417</v>
      </c>
    </row>
    <row r="2543" spans="2:5" x14ac:dyDescent="0.25">
      <c r="B2543">
        <v>2541</v>
      </c>
      <c r="C2543" s="66" t="str">
        <v/>
      </c>
      <c r="D2543" s="66">
        <v>97233118.428267747</v>
      </c>
      <c r="E2543" s="65">
        <v>0</v>
      </c>
    </row>
    <row r="2544" spans="2:5" x14ac:dyDescent="0.25">
      <c r="B2544">
        <v>2542</v>
      </c>
      <c r="C2544" s="66" t="str">
        <v/>
      </c>
      <c r="D2544" s="66">
        <v>142919073.20581213</v>
      </c>
      <c r="E2544" s="65">
        <v>0.31428552269935617</v>
      </c>
    </row>
    <row r="2545" spans="2:5" x14ac:dyDescent="0.25">
      <c r="B2545">
        <v>2543</v>
      </c>
      <c r="C2545" s="66" t="str">
        <v/>
      </c>
      <c r="D2545" s="66">
        <v>108871602.62406941</v>
      </c>
      <c r="E2545" s="65">
        <v>0</v>
      </c>
    </row>
    <row r="2546" spans="2:5" x14ac:dyDescent="0.25">
      <c r="B2546">
        <v>2544</v>
      </c>
      <c r="C2546" s="66" t="str">
        <v/>
      </c>
      <c r="D2546" s="66">
        <v>522079054.90237296</v>
      </c>
      <c r="E2546" s="65">
        <v>0</v>
      </c>
    </row>
    <row r="2547" spans="2:5" x14ac:dyDescent="0.25">
      <c r="B2547">
        <v>2545</v>
      </c>
      <c r="C2547" s="66" t="str">
        <v/>
      </c>
      <c r="D2547" s="66">
        <v>76694233.464761347</v>
      </c>
      <c r="E2547" s="65">
        <v>0</v>
      </c>
    </row>
    <row r="2548" spans="2:5" x14ac:dyDescent="0.25">
      <c r="B2548">
        <v>2546</v>
      </c>
      <c r="C2548" s="66" t="str">
        <v/>
      </c>
      <c r="D2548" s="66">
        <v>206443495.45303282</v>
      </c>
      <c r="E2548" s="65">
        <v>0</v>
      </c>
    </row>
    <row r="2549" spans="2:5" x14ac:dyDescent="0.25">
      <c r="B2549">
        <v>2547</v>
      </c>
      <c r="C2549" s="66" t="str">
        <v/>
      </c>
      <c r="D2549" s="66">
        <v>665961078.54909623</v>
      </c>
      <c r="E2549" s="65">
        <v>0.8790117859840394</v>
      </c>
    </row>
    <row r="2550" spans="2:5" x14ac:dyDescent="0.25">
      <c r="B2550">
        <v>2548</v>
      </c>
      <c r="C2550" s="66" t="str">
        <v/>
      </c>
      <c r="D2550" s="66">
        <v>138258100.75411156</v>
      </c>
      <c r="E2550" s="65">
        <v>0.35794016718864452</v>
      </c>
    </row>
    <row r="2551" spans="2:5" x14ac:dyDescent="0.25">
      <c r="B2551">
        <v>2549</v>
      </c>
      <c r="C2551" s="66" t="str">
        <v/>
      </c>
      <c r="D2551" s="66">
        <v>190865128.6220845</v>
      </c>
      <c r="E2551" s="65">
        <v>0.36158204674720762</v>
      </c>
    </row>
    <row r="2552" spans="2:5" x14ac:dyDescent="0.25">
      <c r="B2552">
        <v>2550</v>
      </c>
      <c r="C2552" s="66" t="str">
        <v/>
      </c>
      <c r="D2552" s="66">
        <v>327988888.31843442</v>
      </c>
      <c r="E2552" s="65">
        <v>0</v>
      </c>
    </row>
    <row r="2553" spans="2:5" x14ac:dyDescent="0.25">
      <c r="B2553">
        <v>2551</v>
      </c>
      <c r="C2553" s="66" t="str">
        <v/>
      </c>
      <c r="D2553" s="66">
        <v>878252092.47771108</v>
      </c>
      <c r="E2553" s="65">
        <v>0.61117799878120405</v>
      </c>
    </row>
    <row r="2554" spans="2:5" x14ac:dyDescent="0.25">
      <c r="B2554">
        <v>2552</v>
      </c>
      <c r="C2554" s="66" t="str">
        <v/>
      </c>
      <c r="D2554" s="66">
        <v>76868654.937373206</v>
      </c>
      <c r="E2554" s="65">
        <v>0</v>
      </c>
    </row>
    <row r="2555" spans="2:5" x14ac:dyDescent="0.25">
      <c r="B2555">
        <v>2553</v>
      </c>
      <c r="C2555" s="66" t="str">
        <v/>
      </c>
      <c r="D2555" s="66">
        <v>88587055.597619221</v>
      </c>
      <c r="E2555" s="65">
        <v>0</v>
      </c>
    </row>
    <row r="2556" spans="2:5" x14ac:dyDescent="0.25">
      <c r="B2556">
        <v>2554</v>
      </c>
      <c r="C2556" s="66" t="str">
        <v/>
      </c>
      <c r="D2556" s="66">
        <v>5378036314.8044014</v>
      </c>
      <c r="E2556" s="65">
        <v>1.2564787268638613</v>
      </c>
    </row>
    <row r="2557" spans="2:5" x14ac:dyDescent="0.25">
      <c r="B2557">
        <v>2555</v>
      </c>
      <c r="C2557" s="66" t="str">
        <v/>
      </c>
      <c r="D2557" s="66">
        <v>513010219.02002978</v>
      </c>
      <c r="E2557" s="65">
        <v>0.53353657126426712</v>
      </c>
    </row>
    <row r="2558" spans="2:5" x14ac:dyDescent="0.25">
      <c r="B2558">
        <v>2556</v>
      </c>
      <c r="C2558" s="66" t="str">
        <v/>
      </c>
      <c r="D2558" s="66">
        <v>75520446.942048684</v>
      </c>
      <c r="E2558" s="65">
        <v>0.2511663496494293</v>
      </c>
    </row>
    <row r="2559" spans="2:5" x14ac:dyDescent="0.25">
      <c r="B2559">
        <v>2557</v>
      </c>
      <c r="C2559" s="66" t="str">
        <v/>
      </c>
      <c r="D2559" s="66">
        <v>106450816.06732571</v>
      </c>
      <c r="E2559" s="65">
        <v>0</v>
      </c>
    </row>
    <row r="2560" spans="2:5" x14ac:dyDescent="0.25">
      <c r="B2560">
        <v>2558</v>
      </c>
      <c r="C2560" s="66" t="str">
        <v/>
      </c>
      <c r="D2560" s="66">
        <v>136177982.09382921</v>
      </c>
      <c r="E2560" s="65">
        <v>0</v>
      </c>
    </row>
    <row r="2561" spans="2:5" x14ac:dyDescent="0.25">
      <c r="B2561">
        <v>2559</v>
      </c>
      <c r="C2561" s="66" t="str">
        <v/>
      </c>
      <c r="D2561" s="66">
        <v>102247714.03132416</v>
      </c>
      <c r="E2561" s="65">
        <v>0.21372703909873961</v>
      </c>
    </row>
    <row r="2562" spans="2:5" x14ac:dyDescent="0.25">
      <c r="B2562">
        <v>2560</v>
      </c>
      <c r="C2562" s="66" t="str">
        <v/>
      </c>
      <c r="D2562" s="66">
        <v>310597058.31033087</v>
      </c>
      <c r="E2562" s="65">
        <v>0</v>
      </c>
    </row>
    <row r="2563" spans="2:5" x14ac:dyDescent="0.25">
      <c r="B2563">
        <v>2561</v>
      </c>
      <c r="C2563" s="66" t="str">
        <v/>
      </c>
      <c r="D2563" s="66">
        <v>136768862.25851148</v>
      </c>
      <c r="E2563" s="65">
        <v>0</v>
      </c>
    </row>
    <row r="2564" spans="2:5" x14ac:dyDescent="0.25">
      <c r="B2564">
        <v>2562</v>
      </c>
      <c r="C2564" s="66" t="str">
        <v/>
      </c>
      <c r="D2564" s="66">
        <v>78674783.611475825</v>
      </c>
      <c r="E2564" s="65">
        <v>0</v>
      </c>
    </row>
    <row r="2565" spans="2:5" x14ac:dyDescent="0.25">
      <c r="B2565">
        <v>2563</v>
      </c>
      <c r="C2565" s="66" t="str">
        <v/>
      </c>
      <c r="D2565" s="66">
        <v>243716413.98367977</v>
      </c>
      <c r="E2565" s="65">
        <v>0</v>
      </c>
    </row>
    <row r="2566" spans="2:5" x14ac:dyDescent="0.25">
      <c r="B2566">
        <v>2564</v>
      </c>
      <c r="C2566" s="66" t="str">
        <v/>
      </c>
      <c r="D2566" s="66">
        <v>111243651.04984277</v>
      </c>
      <c r="E2566" s="65">
        <v>0</v>
      </c>
    </row>
    <row r="2567" spans="2:5" x14ac:dyDescent="0.25">
      <c r="B2567">
        <v>2565</v>
      </c>
      <c r="C2567" s="66" t="str">
        <v/>
      </c>
      <c r="D2567" s="66">
        <v>84180131.642232403</v>
      </c>
      <c r="E2567" s="65">
        <v>0.17127831578254699</v>
      </c>
    </row>
    <row r="2568" spans="2:5" x14ac:dyDescent="0.25">
      <c r="B2568">
        <v>2566</v>
      </c>
      <c r="C2568" s="66" t="str">
        <v/>
      </c>
      <c r="D2568" s="66">
        <v>101317251.7185249</v>
      </c>
      <c r="E2568" s="65">
        <v>0</v>
      </c>
    </row>
    <row r="2569" spans="2:5" x14ac:dyDescent="0.25">
      <c r="B2569">
        <v>2567</v>
      </c>
      <c r="C2569" s="66" t="str">
        <v/>
      </c>
      <c r="D2569" s="66">
        <v>91143664.643711299</v>
      </c>
      <c r="E2569" s="65">
        <v>0</v>
      </c>
    </row>
    <row r="2570" spans="2:5" x14ac:dyDescent="0.25">
      <c r="B2570">
        <v>2568</v>
      </c>
      <c r="C2570" s="66" t="str">
        <v/>
      </c>
      <c r="D2570" s="66">
        <v>78059888.005711764</v>
      </c>
      <c r="E2570" s="65">
        <v>0</v>
      </c>
    </row>
    <row r="2571" spans="2:5" x14ac:dyDescent="0.25">
      <c r="B2571">
        <v>2569</v>
      </c>
      <c r="C2571" s="66" t="str">
        <v/>
      </c>
      <c r="D2571" s="66">
        <v>1892703383.4704978</v>
      </c>
      <c r="E2571" s="65">
        <v>1.2711583733558658</v>
      </c>
    </row>
    <row r="2572" spans="2:5" x14ac:dyDescent="0.25">
      <c r="B2572">
        <v>2570</v>
      </c>
      <c r="C2572" s="66" t="str">
        <v/>
      </c>
      <c r="D2572" s="66">
        <v>167853024.48402056</v>
      </c>
      <c r="E2572" s="65">
        <v>0.2907816469669342</v>
      </c>
    </row>
    <row r="2573" spans="2:5" x14ac:dyDescent="0.25">
      <c r="B2573">
        <v>2571</v>
      </c>
      <c r="C2573" s="66" t="str">
        <v/>
      </c>
      <c r="D2573" s="66">
        <v>144989756.33692956</v>
      </c>
      <c r="E2573" s="65">
        <v>0.33523815274238589</v>
      </c>
    </row>
    <row r="2574" spans="2:5" x14ac:dyDescent="0.25">
      <c r="B2574">
        <v>2572</v>
      </c>
      <c r="C2574" s="66" t="str">
        <v/>
      </c>
      <c r="D2574" s="66">
        <v>78621655.244161263</v>
      </c>
      <c r="E2574" s="65">
        <v>0</v>
      </c>
    </row>
    <row r="2575" spans="2:5" x14ac:dyDescent="0.25">
      <c r="B2575">
        <v>2573</v>
      </c>
      <c r="C2575" s="66" t="str">
        <v/>
      </c>
      <c r="D2575" s="66">
        <v>699994632.24060571</v>
      </c>
      <c r="E2575" s="65">
        <v>0</v>
      </c>
    </row>
    <row r="2576" spans="2:5" x14ac:dyDescent="0.25">
      <c r="B2576">
        <v>2574</v>
      </c>
      <c r="C2576" s="66" t="str">
        <v/>
      </c>
      <c r="D2576" s="66">
        <v>82786115.737967759</v>
      </c>
      <c r="E2576" s="65">
        <v>0</v>
      </c>
    </row>
    <row r="2577" spans="2:5" x14ac:dyDescent="0.25">
      <c r="B2577">
        <v>2575</v>
      </c>
      <c r="C2577" s="66" t="str">
        <v/>
      </c>
      <c r="D2577" s="66">
        <v>111589506.91658713</v>
      </c>
      <c r="E2577" s="65">
        <v>0.32433915734291074</v>
      </c>
    </row>
    <row r="2578" spans="2:5" x14ac:dyDescent="0.25">
      <c r="B2578">
        <v>2576</v>
      </c>
      <c r="C2578" s="66" t="str">
        <v/>
      </c>
      <c r="D2578" s="66">
        <v>99113177.505405098</v>
      </c>
      <c r="E2578" s="65">
        <v>0</v>
      </c>
    </row>
    <row r="2579" spans="2:5" x14ac:dyDescent="0.25">
      <c r="B2579">
        <v>2577</v>
      </c>
      <c r="C2579" s="66" t="str">
        <v/>
      </c>
      <c r="D2579" s="66">
        <v>76232189.993168503</v>
      </c>
      <c r="E2579" s="65">
        <v>0</v>
      </c>
    </row>
    <row r="2580" spans="2:5" x14ac:dyDescent="0.25">
      <c r="B2580">
        <v>2578</v>
      </c>
      <c r="C2580" s="66" t="str">
        <v/>
      </c>
      <c r="D2580" s="66">
        <v>79667923.37163958</v>
      </c>
      <c r="E2580" s="65">
        <v>0</v>
      </c>
    </row>
    <row r="2581" spans="2:5" x14ac:dyDescent="0.25">
      <c r="B2581">
        <v>2579</v>
      </c>
      <c r="C2581" s="66" t="str">
        <v/>
      </c>
      <c r="D2581" s="66">
        <v>145575680.82486311</v>
      </c>
      <c r="E2581" s="65">
        <v>0</v>
      </c>
    </row>
    <row r="2582" spans="2:5" x14ac:dyDescent="0.25">
      <c r="B2582">
        <v>2580</v>
      </c>
      <c r="C2582" s="66" t="str">
        <v/>
      </c>
      <c r="D2582" s="66">
        <v>123114331.53362978</v>
      </c>
      <c r="E2582" s="65">
        <v>0</v>
      </c>
    </row>
    <row r="2583" spans="2:5" x14ac:dyDescent="0.25">
      <c r="B2583">
        <v>2581</v>
      </c>
      <c r="C2583" s="66" t="str">
        <v/>
      </c>
      <c r="D2583" s="66">
        <v>735329256.03277755</v>
      </c>
      <c r="E2583" s="65">
        <v>0</v>
      </c>
    </row>
    <row r="2584" spans="2:5" x14ac:dyDescent="0.25">
      <c r="B2584">
        <v>2582</v>
      </c>
      <c r="C2584" s="66" t="str">
        <v/>
      </c>
      <c r="D2584" s="66">
        <v>148074633.52732921</v>
      </c>
      <c r="E2584" s="65">
        <v>0</v>
      </c>
    </row>
    <row r="2585" spans="2:5" x14ac:dyDescent="0.25">
      <c r="B2585">
        <v>2583</v>
      </c>
      <c r="C2585" s="66" t="str">
        <v/>
      </c>
      <c r="D2585" s="66">
        <v>81825930.31887877</v>
      </c>
      <c r="E2585" s="65">
        <v>0</v>
      </c>
    </row>
    <row r="2586" spans="2:5" x14ac:dyDescent="0.25">
      <c r="B2586">
        <v>2584</v>
      </c>
      <c r="C2586" s="66" t="str">
        <v/>
      </c>
      <c r="D2586" s="66">
        <v>81138667.909991801</v>
      </c>
      <c r="E2586" s="65">
        <v>0.24919621348381041</v>
      </c>
    </row>
    <row r="2587" spans="2:5" x14ac:dyDescent="0.25">
      <c r="B2587">
        <v>2585</v>
      </c>
      <c r="C2587" s="66" t="str">
        <v/>
      </c>
      <c r="D2587" s="66">
        <v>108850216.25677824</v>
      </c>
      <c r="E2587" s="65">
        <v>0</v>
      </c>
    </row>
    <row r="2588" spans="2:5" x14ac:dyDescent="0.25">
      <c r="B2588">
        <v>2586</v>
      </c>
      <c r="C2588" s="66" t="str">
        <v/>
      </c>
      <c r="D2588" s="66">
        <v>3792180516.4539323</v>
      </c>
      <c r="E2588" s="65">
        <v>0</v>
      </c>
    </row>
    <row r="2589" spans="2:5" x14ac:dyDescent="0.25">
      <c r="B2589">
        <v>2587</v>
      </c>
      <c r="C2589" s="66" t="str">
        <v/>
      </c>
      <c r="D2589" s="66">
        <v>445015633.18974322</v>
      </c>
      <c r="E2589" s="65">
        <v>0</v>
      </c>
    </row>
    <row r="2590" spans="2:5" x14ac:dyDescent="0.25">
      <c r="B2590">
        <v>2588</v>
      </c>
      <c r="C2590" s="66" t="str">
        <v/>
      </c>
      <c r="D2590" s="66">
        <v>82833886.778538063</v>
      </c>
      <c r="E2590" s="65">
        <v>0.22344236969947814</v>
      </c>
    </row>
    <row r="2591" spans="2:5" x14ac:dyDescent="0.25">
      <c r="B2591">
        <v>2589</v>
      </c>
      <c r="C2591" s="66" t="str">
        <v/>
      </c>
      <c r="D2591" s="66">
        <v>163018225.99078834</v>
      </c>
      <c r="E2591" s="65">
        <v>0</v>
      </c>
    </row>
    <row r="2592" spans="2:5" x14ac:dyDescent="0.25">
      <c r="B2592">
        <v>2590</v>
      </c>
      <c r="C2592" s="66" t="str">
        <v/>
      </c>
      <c r="D2592" s="66">
        <v>92320458.28374967</v>
      </c>
      <c r="E2592" s="65">
        <v>0.21949031949043274</v>
      </c>
    </row>
    <row r="2593" spans="2:5" x14ac:dyDescent="0.25">
      <c r="B2593">
        <v>2591</v>
      </c>
      <c r="C2593" s="66" t="str">
        <v/>
      </c>
      <c r="D2593" s="66">
        <v>149324138.76261142</v>
      </c>
      <c r="E2593" s="65">
        <v>0</v>
      </c>
    </row>
    <row r="2594" spans="2:5" x14ac:dyDescent="0.25">
      <c r="B2594">
        <v>2592</v>
      </c>
      <c r="C2594" s="66" t="str">
        <v/>
      </c>
      <c r="D2594" s="66">
        <v>340615502.60971189</v>
      </c>
      <c r="E2594" s="65">
        <v>0.52937073111534139</v>
      </c>
    </row>
    <row r="2595" spans="2:5" x14ac:dyDescent="0.25">
      <c r="B2595">
        <v>2593</v>
      </c>
      <c r="C2595" s="66" t="str">
        <v/>
      </c>
      <c r="D2595" s="66">
        <v>76484892.099836841</v>
      </c>
      <c r="E2595" s="65">
        <v>0</v>
      </c>
    </row>
    <row r="2596" spans="2:5" x14ac:dyDescent="0.25">
      <c r="B2596">
        <v>2594</v>
      </c>
      <c r="C2596" s="66" t="str">
        <v/>
      </c>
      <c r="D2596" s="66">
        <v>170264924.35282898</v>
      </c>
      <c r="E2596" s="65">
        <v>0</v>
      </c>
    </row>
    <row r="2597" spans="2:5" x14ac:dyDescent="0.25">
      <c r="B2597">
        <v>2595</v>
      </c>
      <c r="C2597" s="66" t="str">
        <v/>
      </c>
      <c r="D2597" s="66">
        <v>717730061.02496672</v>
      </c>
      <c r="E2597" s="65">
        <v>0</v>
      </c>
    </row>
    <row r="2598" spans="2:5" x14ac:dyDescent="0.25">
      <c r="B2598">
        <v>2596</v>
      </c>
      <c r="C2598" s="66" t="str">
        <v/>
      </c>
      <c r="D2598" s="66">
        <v>124810487.17333008</v>
      </c>
      <c r="E2598" s="65">
        <v>0</v>
      </c>
    </row>
    <row r="2599" spans="2:5" x14ac:dyDescent="0.25">
      <c r="B2599">
        <v>2597</v>
      </c>
      <c r="C2599" s="66" t="str">
        <v/>
      </c>
      <c r="D2599" s="66">
        <v>216965278.66786274</v>
      </c>
      <c r="E2599" s="65">
        <v>0</v>
      </c>
    </row>
    <row r="2600" spans="2:5" x14ac:dyDescent="0.25">
      <c r="B2600">
        <v>2598</v>
      </c>
      <c r="C2600" s="66" t="str">
        <v/>
      </c>
      <c r="D2600" s="66">
        <v>116325854.1181169</v>
      </c>
      <c r="E2600" s="65">
        <v>0</v>
      </c>
    </row>
    <row r="2601" spans="2:5" x14ac:dyDescent="0.25">
      <c r="B2601">
        <v>2599</v>
      </c>
      <c r="C2601" s="66" t="str">
        <v/>
      </c>
      <c r="D2601" s="66">
        <v>288107706.49225032</v>
      </c>
      <c r="E2601" s="65">
        <v>0</v>
      </c>
    </row>
    <row r="2602" spans="2:5" x14ac:dyDescent="0.25">
      <c r="B2602">
        <v>2600</v>
      </c>
      <c r="C2602" s="66" t="str">
        <v/>
      </c>
      <c r="D2602" s="66">
        <v>241365452.64834753</v>
      </c>
      <c r="E2602" s="65">
        <v>0.30257744193077096</v>
      </c>
    </row>
    <row r="2603" spans="2:5" x14ac:dyDescent="0.25">
      <c r="B2603">
        <v>2601</v>
      </c>
      <c r="C2603" s="66" t="str">
        <v/>
      </c>
      <c r="D2603" s="66">
        <v>103386125.65298848</v>
      </c>
      <c r="E2603" s="65">
        <v>0</v>
      </c>
    </row>
    <row r="2604" spans="2:5" x14ac:dyDescent="0.25">
      <c r="B2604">
        <v>2602</v>
      </c>
      <c r="C2604" s="66" t="str">
        <v/>
      </c>
      <c r="D2604" s="66">
        <v>128326952.14964263</v>
      </c>
      <c r="E2604" s="65">
        <v>0</v>
      </c>
    </row>
    <row r="2605" spans="2:5" x14ac:dyDescent="0.25">
      <c r="B2605">
        <v>2603</v>
      </c>
      <c r="C2605" s="66" t="str">
        <v/>
      </c>
      <c r="D2605" s="66">
        <v>94064917.376318902</v>
      </c>
      <c r="E2605" s="65">
        <v>0</v>
      </c>
    </row>
    <row r="2606" spans="2:5" x14ac:dyDescent="0.25">
      <c r="B2606">
        <v>2604</v>
      </c>
      <c r="C2606" s="66" t="str">
        <v/>
      </c>
      <c r="D2606" s="66">
        <v>210589824.16019654</v>
      </c>
      <c r="E2606" s="65">
        <v>0</v>
      </c>
    </row>
    <row r="2607" spans="2:5" x14ac:dyDescent="0.25">
      <c r="B2607">
        <v>2605</v>
      </c>
      <c r="C2607" s="66" t="str">
        <v/>
      </c>
      <c r="D2607" s="66">
        <v>1033869975.3814236</v>
      </c>
      <c r="E2607" s="65">
        <v>0</v>
      </c>
    </row>
    <row r="2608" spans="2:5" x14ac:dyDescent="0.25">
      <c r="B2608">
        <v>2606</v>
      </c>
      <c r="C2608" s="66" t="str">
        <v/>
      </c>
      <c r="D2608" s="66">
        <v>321401503.80796701</v>
      </c>
      <c r="E2608" s="65">
        <v>0</v>
      </c>
    </row>
    <row r="2609" spans="2:5" x14ac:dyDescent="0.25">
      <c r="B2609">
        <v>2607</v>
      </c>
      <c r="C2609" s="66" t="str">
        <v/>
      </c>
      <c r="D2609" s="66">
        <v>126473963.26776363</v>
      </c>
      <c r="E2609" s="65">
        <v>0</v>
      </c>
    </row>
    <row r="2610" spans="2:5" x14ac:dyDescent="0.25">
      <c r="B2610">
        <v>2608</v>
      </c>
      <c r="C2610" s="66" t="str">
        <v/>
      </c>
      <c r="D2610" s="66">
        <v>208262209.69018006</v>
      </c>
      <c r="E2610" s="65">
        <v>0</v>
      </c>
    </row>
    <row r="2611" spans="2:5" x14ac:dyDescent="0.25">
      <c r="B2611">
        <v>2609</v>
      </c>
      <c r="C2611" s="66" t="str">
        <v/>
      </c>
      <c r="D2611" s="66">
        <v>121590924.72631937</v>
      </c>
      <c r="E2611" s="65">
        <v>0</v>
      </c>
    </row>
    <row r="2612" spans="2:5" x14ac:dyDescent="0.25">
      <c r="B2612">
        <v>2610</v>
      </c>
      <c r="C2612" s="66" t="str">
        <v/>
      </c>
      <c r="D2612" s="66">
        <v>150357189.4815172</v>
      </c>
      <c r="E2612" s="65">
        <v>0</v>
      </c>
    </row>
    <row r="2613" spans="2:5" x14ac:dyDescent="0.25">
      <c r="B2613">
        <v>2611</v>
      </c>
      <c r="C2613" s="66" t="str">
        <v/>
      </c>
      <c r="D2613" s="66">
        <v>112912940.16436632</v>
      </c>
      <c r="E2613" s="65">
        <v>0.3143744289875029</v>
      </c>
    </row>
    <row r="2614" spans="2:5" x14ac:dyDescent="0.25">
      <c r="B2614">
        <v>2612</v>
      </c>
      <c r="C2614" s="66" t="str">
        <v/>
      </c>
      <c r="D2614" s="66">
        <v>145432996.4177846</v>
      </c>
      <c r="E2614" s="65">
        <v>0.34397564530372626</v>
      </c>
    </row>
    <row r="2615" spans="2:5" x14ac:dyDescent="0.25">
      <c r="B2615">
        <v>2613</v>
      </c>
      <c r="C2615" s="66" t="str">
        <v/>
      </c>
      <c r="D2615" s="66">
        <v>87008079.308962166</v>
      </c>
      <c r="E2615" s="65">
        <v>0</v>
      </c>
    </row>
    <row r="2616" spans="2:5" x14ac:dyDescent="0.25">
      <c r="B2616">
        <v>2614</v>
      </c>
      <c r="C2616" s="66" t="str">
        <v/>
      </c>
      <c r="D2616" s="66">
        <v>697686205.89236522</v>
      </c>
      <c r="E2616" s="65">
        <v>0.69309927225112933</v>
      </c>
    </row>
    <row r="2617" spans="2:5" x14ac:dyDescent="0.25">
      <c r="B2617">
        <v>2615</v>
      </c>
      <c r="C2617" s="66" t="str">
        <v/>
      </c>
      <c r="D2617" s="66">
        <v>166167860.66614175</v>
      </c>
      <c r="E2617" s="65">
        <v>0.32416496872901912</v>
      </c>
    </row>
    <row r="2618" spans="2:5" x14ac:dyDescent="0.25">
      <c r="B2618">
        <v>2616</v>
      </c>
      <c r="C2618" s="66" t="str">
        <v/>
      </c>
      <c r="D2618" s="66">
        <v>631543076.72170663</v>
      </c>
      <c r="E2618" s="65">
        <v>0.55778121352195742</v>
      </c>
    </row>
    <row r="2619" spans="2:5" x14ac:dyDescent="0.25">
      <c r="B2619">
        <v>2617</v>
      </c>
      <c r="C2619" s="66" t="str">
        <v/>
      </c>
      <c r="D2619" s="66">
        <v>523036996.27727252</v>
      </c>
      <c r="E2619" s="65">
        <v>0.6022228419780733</v>
      </c>
    </row>
    <row r="2620" spans="2:5" x14ac:dyDescent="0.25">
      <c r="B2620">
        <v>2618</v>
      </c>
      <c r="C2620" s="66" t="str">
        <v/>
      </c>
      <c r="D2620" s="66">
        <v>101002277.44610332</v>
      </c>
      <c r="E2620" s="65">
        <v>0</v>
      </c>
    </row>
    <row r="2621" spans="2:5" x14ac:dyDescent="0.25">
      <c r="B2621">
        <v>2619</v>
      </c>
      <c r="C2621" s="66" t="str">
        <v/>
      </c>
      <c r="D2621" s="66">
        <v>238449440.20249689</v>
      </c>
      <c r="E2621" s="65">
        <v>0</v>
      </c>
    </row>
    <row r="2622" spans="2:5" x14ac:dyDescent="0.25">
      <c r="B2622">
        <v>2620</v>
      </c>
      <c r="C2622" s="66" t="str">
        <v/>
      </c>
      <c r="D2622" s="66">
        <v>2297048244.3907318</v>
      </c>
      <c r="E2622" s="65">
        <v>0</v>
      </c>
    </row>
    <row r="2623" spans="2:5" x14ac:dyDescent="0.25">
      <c r="B2623">
        <v>2621</v>
      </c>
      <c r="C2623" s="66" t="str">
        <v/>
      </c>
      <c r="D2623" s="66">
        <v>95384121.693889767</v>
      </c>
      <c r="E2623" s="65">
        <v>0</v>
      </c>
    </row>
    <row r="2624" spans="2:5" x14ac:dyDescent="0.25">
      <c r="B2624">
        <v>2622</v>
      </c>
      <c r="C2624" s="66" t="str">
        <v/>
      </c>
      <c r="D2624" s="66">
        <v>219695077.63260826</v>
      </c>
      <c r="E2624" s="65">
        <v>0</v>
      </c>
    </row>
    <row r="2625" spans="2:5" x14ac:dyDescent="0.25">
      <c r="B2625">
        <v>2623</v>
      </c>
      <c r="C2625" s="66" t="str">
        <v/>
      </c>
      <c r="D2625" s="66">
        <v>128792680.73755316</v>
      </c>
      <c r="E2625" s="65">
        <v>0.39919442534446714</v>
      </c>
    </row>
    <row r="2626" spans="2:5" x14ac:dyDescent="0.25">
      <c r="B2626">
        <v>2624</v>
      </c>
      <c r="C2626" s="66" t="str">
        <v/>
      </c>
      <c r="D2626" s="66">
        <v>143527793.42105535</v>
      </c>
      <c r="E2626" s="65">
        <v>0.33297168612480166</v>
      </c>
    </row>
    <row r="2627" spans="2:5" x14ac:dyDescent="0.25">
      <c r="B2627">
        <v>2625</v>
      </c>
      <c r="C2627" s="66" t="str">
        <v/>
      </c>
      <c r="D2627" s="66">
        <v>180804328.51147419</v>
      </c>
      <c r="E2627" s="65">
        <v>0.30838045477867138</v>
      </c>
    </row>
    <row r="2628" spans="2:5" x14ac:dyDescent="0.25">
      <c r="B2628">
        <v>2626</v>
      </c>
      <c r="C2628" s="66" t="str">
        <v/>
      </c>
      <c r="D2628" s="66">
        <v>124576233.15393488</v>
      </c>
      <c r="E2628" s="65">
        <v>0</v>
      </c>
    </row>
    <row r="2629" spans="2:5" x14ac:dyDescent="0.25">
      <c r="B2629">
        <v>2627</v>
      </c>
      <c r="C2629" s="66" t="str">
        <v/>
      </c>
      <c r="D2629" s="66">
        <v>153960742.18526319</v>
      </c>
      <c r="E2629" s="65">
        <v>0</v>
      </c>
    </row>
    <row r="2630" spans="2:5" x14ac:dyDescent="0.25">
      <c r="B2630">
        <v>2628</v>
      </c>
      <c r="C2630" s="66" t="str">
        <v/>
      </c>
      <c r="D2630" s="66">
        <v>91901559.897668168</v>
      </c>
      <c r="E2630" s="65">
        <v>0</v>
      </c>
    </row>
    <row r="2631" spans="2:5" x14ac:dyDescent="0.25">
      <c r="B2631">
        <v>2629</v>
      </c>
      <c r="C2631" s="66" t="str">
        <v/>
      </c>
      <c r="D2631" s="66">
        <v>79999466.36640197</v>
      </c>
      <c r="E2631" s="65">
        <v>0</v>
      </c>
    </row>
    <row r="2632" spans="2:5" x14ac:dyDescent="0.25">
      <c r="B2632">
        <v>2630</v>
      </c>
      <c r="C2632" s="66" t="str">
        <v/>
      </c>
      <c r="D2632" s="66">
        <v>170887036.75557756</v>
      </c>
      <c r="E2632" s="65">
        <v>0.40898453593254103</v>
      </c>
    </row>
    <row r="2633" spans="2:5" x14ac:dyDescent="0.25">
      <c r="B2633">
        <v>2631</v>
      </c>
      <c r="C2633" s="66" t="str">
        <v/>
      </c>
      <c r="D2633" s="66">
        <v>106507163.52456093</v>
      </c>
      <c r="E2633" s="65">
        <v>0</v>
      </c>
    </row>
    <row r="2634" spans="2:5" x14ac:dyDescent="0.25">
      <c r="B2634">
        <v>2632</v>
      </c>
      <c r="C2634" s="66" t="str">
        <v/>
      </c>
      <c r="D2634" s="66">
        <v>82343739.840319067</v>
      </c>
      <c r="E2634" s="65">
        <v>0</v>
      </c>
    </row>
    <row r="2635" spans="2:5" x14ac:dyDescent="0.25">
      <c r="B2635">
        <v>2633</v>
      </c>
      <c r="C2635" s="66" t="str">
        <v/>
      </c>
      <c r="D2635" s="66">
        <v>91295523.320402145</v>
      </c>
      <c r="E2635" s="65">
        <v>0</v>
      </c>
    </row>
    <row r="2636" spans="2:5" x14ac:dyDescent="0.25">
      <c r="B2636">
        <v>2634</v>
      </c>
      <c r="C2636" s="66" t="str">
        <v/>
      </c>
      <c r="D2636" s="66">
        <v>239955775.9876847</v>
      </c>
      <c r="E2636" s="65">
        <v>0</v>
      </c>
    </row>
    <row r="2637" spans="2:5" x14ac:dyDescent="0.25">
      <c r="B2637">
        <v>2635</v>
      </c>
      <c r="C2637" s="66" t="str">
        <v/>
      </c>
      <c r="D2637" s="66">
        <v>147365411.46641675</v>
      </c>
      <c r="E2637" s="65">
        <v>0</v>
      </c>
    </row>
    <row r="2638" spans="2:5" x14ac:dyDescent="0.25">
      <c r="B2638">
        <v>2636</v>
      </c>
      <c r="C2638" s="66" t="str">
        <v/>
      </c>
      <c r="D2638" s="66">
        <v>195295706.58632651</v>
      </c>
      <c r="E2638" s="65">
        <v>0.49766109585762031</v>
      </c>
    </row>
    <row r="2639" spans="2:5" x14ac:dyDescent="0.25">
      <c r="B2639">
        <v>2637</v>
      </c>
      <c r="C2639" s="66" t="str">
        <v/>
      </c>
      <c r="D2639" s="66">
        <v>448268011.94333899</v>
      </c>
      <c r="E2639" s="65">
        <v>0</v>
      </c>
    </row>
    <row r="2640" spans="2:5" x14ac:dyDescent="0.25">
      <c r="B2640">
        <v>2638</v>
      </c>
      <c r="C2640" s="66" t="str">
        <v/>
      </c>
      <c r="D2640" s="66">
        <v>184208390.70887274</v>
      </c>
      <c r="E2640" s="65">
        <v>0</v>
      </c>
    </row>
    <row r="2641" spans="2:5" x14ac:dyDescent="0.25">
      <c r="B2641">
        <v>2639</v>
      </c>
      <c r="C2641" s="66" t="str">
        <v/>
      </c>
      <c r="D2641" s="66">
        <v>120591857.35163905</v>
      </c>
      <c r="E2641" s="65">
        <v>0.23227148652076723</v>
      </c>
    </row>
    <row r="2642" spans="2:5" x14ac:dyDescent="0.25">
      <c r="B2642">
        <v>2640</v>
      </c>
      <c r="C2642" s="66" t="str">
        <v/>
      </c>
      <c r="D2642" s="66">
        <v>112739544.94868316</v>
      </c>
      <c r="E2642" s="65">
        <v>0</v>
      </c>
    </row>
    <row r="2643" spans="2:5" x14ac:dyDescent="0.25">
      <c r="B2643">
        <v>2641</v>
      </c>
      <c r="C2643" s="66" t="str">
        <v/>
      </c>
      <c r="D2643" s="66">
        <v>131339713.94463007</v>
      </c>
      <c r="E2643" s="65">
        <v>0</v>
      </c>
    </row>
    <row r="2644" spans="2:5" x14ac:dyDescent="0.25">
      <c r="B2644">
        <v>2642</v>
      </c>
      <c r="C2644" s="66" t="str">
        <v/>
      </c>
      <c r="D2644" s="66">
        <v>204668253.25978169</v>
      </c>
      <c r="E2644" s="65">
        <v>0.40388967394828801</v>
      </c>
    </row>
    <row r="2645" spans="2:5" x14ac:dyDescent="0.25">
      <c r="B2645">
        <v>2643</v>
      </c>
      <c r="C2645" s="66" t="str">
        <v/>
      </c>
      <c r="D2645" s="66">
        <v>96785160.200341657</v>
      </c>
      <c r="E2645" s="65">
        <v>0</v>
      </c>
    </row>
    <row r="2646" spans="2:5" x14ac:dyDescent="0.25">
      <c r="B2646">
        <v>2644</v>
      </c>
      <c r="C2646" s="66" t="str">
        <v/>
      </c>
      <c r="D2646" s="66">
        <v>198244138.24765882</v>
      </c>
      <c r="E2646" s="65">
        <v>0</v>
      </c>
    </row>
    <row r="2647" spans="2:5" x14ac:dyDescent="0.25">
      <c r="B2647">
        <v>2645</v>
      </c>
      <c r="C2647" s="66" t="str">
        <v/>
      </c>
      <c r="D2647" s="66">
        <v>91987968.272260532</v>
      </c>
      <c r="E2647" s="65">
        <v>0</v>
      </c>
    </row>
    <row r="2648" spans="2:5" x14ac:dyDescent="0.25">
      <c r="B2648">
        <v>2646</v>
      </c>
      <c r="C2648" s="66" t="str">
        <v/>
      </c>
      <c r="D2648" s="66">
        <v>78723954.676606998</v>
      </c>
      <c r="E2648" s="65">
        <v>0.17760487198829653</v>
      </c>
    </row>
    <row r="2649" spans="2:5" x14ac:dyDescent="0.25">
      <c r="B2649">
        <v>2647</v>
      </c>
      <c r="C2649" s="66" t="str">
        <v/>
      </c>
      <c r="D2649" s="66">
        <v>77065756.161793679</v>
      </c>
      <c r="E2649" s="65">
        <v>0</v>
      </c>
    </row>
    <row r="2650" spans="2:5" x14ac:dyDescent="0.25">
      <c r="B2650">
        <v>2648</v>
      </c>
      <c r="C2650" s="66" t="str">
        <v/>
      </c>
      <c r="D2650" s="66">
        <v>82288371.63879399</v>
      </c>
      <c r="E2650" s="65">
        <v>0</v>
      </c>
    </row>
    <row r="2651" spans="2:5" x14ac:dyDescent="0.25">
      <c r="B2651">
        <v>2649</v>
      </c>
      <c r="C2651" s="66" t="str">
        <v/>
      </c>
      <c r="D2651" s="66">
        <v>108580465.14141038</v>
      </c>
      <c r="E2651" s="65">
        <v>0</v>
      </c>
    </row>
    <row r="2652" spans="2:5" x14ac:dyDescent="0.25">
      <c r="B2652">
        <v>2650</v>
      </c>
      <c r="C2652" s="66" t="str">
        <v/>
      </c>
      <c r="D2652" s="66">
        <v>118377479.2597758</v>
      </c>
      <c r="E2652" s="65">
        <v>0</v>
      </c>
    </row>
    <row r="2653" spans="2:5" x14ac:dyDescent="0.25">
      <c r="B2653">
        <v>2651</v>
      </c>
      <c r="C2653" s="66" t="str">
        <v/>
      </c>
      <c r="D2653" s="66">
        <v>99433968.665563598</v>
      </c>
      <c r="E2653" s="65">
        <v>0.29793640971183788</v>
      </c>
    </row>
    <row r="2654" spans="2:5" x14ac:dyDescent="0.25">
      <c r="B2654">
        <v>2652</v>
      </c>
      <c r="C2654" s="66" t="str">
        <v/>
      </c>
      <c r="D2654" s="66">
        <v>131236227.44213609</v>
      </c>
      <c r="E2654" s="65">
        <v>0</v>
      </c>
    </row>
    <row r="2655" spans="2:5" x14ac:dyDescent="0.25">
      <c r="B2655">
        <v>2653</v>
      </c>
      <c r="C2655" s="66" t="str">
        <v/>
      </c>
      <c r="D2655" s="66">
        <v>140263353.41641259</v>
      </c>
      <c r="E2655" s="65">
        <v>0</v>
      </c>
    </row>
    <row r="2656" spans="2:5" x14ac:dyDescent="0.25">
      <c r="B2656">
        <v>2654</v>
      </c>
      <c r="C2656" s="66" t="str">
        <v/>
      </c>
      <c r="D2656" s="66">
        <v>111561061.39535208</v>
      </c>
      <c r="E2656" s="65">
        <v>0.1751573383808136</v>
      </c>
    </row>
    <row r="2657" spans="2:5" x14ac:dyDescent="0.25">
      <c r="B2657">
        <v>2655</v>
      </c>
      <c r="C2657" s="66" t="str">
        <v/>
      </c>
      <c r="D2657" s="66">
        <v>256803907.58853588</v>
      </c>
      <c r="E2657" s="65">
        <v>0</v>
      </c>
    </row>
    <row r="2658" spans="2:5" x14ac:dyDescent="0.25">
      <c r="B2658">
        <v>2656</v>
      </c>
      <c r="C2658" s="66" t="str">
        <v/>
      </c>
      <c r="D2658" s="66">
        <v>82468137.079563007</v>
      </c>
      <c r="E2658" s="65">
        <v>0</v>
      </c>
    </row>
    <row r="2659" spans="2:5" x14ac:dyDescent="0.25">
      <c r="B2659">
        <v>2657</v>
      </c>
      <c r="C2659" s="66" t="str">
        <v/>
      </c>
      <c r="D2659" s="66">
        <v>102196550.50041555</v>
      </c>
      <c r="E2659" s="65">
        <v>0</v>
      </c>
    </row>
    <row r="2660" spans="2:5" x14ac:dyDescent="0.25">
      <c r="B2660">
        <v>2658</v>
      </c>
      <c r="C2660" s="66" t="str">
        <v/>
      </c>
      <c r="D2660" s="66">
        <v>83798582.68199414</v>
      </c>
      <c r="E2660" s="65">
        <v>0.21838580965995788</v>
      </c>
    </row>
    <row r="2661" spans="2:5" x14ac:dyDescent="0.25">
      <c r="B2661">
        <v>2659</v>
      </c>
      <c r="C2661" s="66" t="str">
        <v/>
      </c>
      <c r="D2661" s="66">
        <v>121529304.2740107</v>
      </c>
      <c r="E2661" s="65">
        <v>0</v>
      </c>
    </row>
    <row r="2662" spans="2:5" x14ac:dyDescent="0.25">
      <c r="B2662">
        <v>2660</v>
      </c>
      <c r="C2662" s="66" t="str">
        <v/>
      </c>
      <c r="D2662" s="66">
        <v>80104673.492574185</v>
      </c>
      <c r="E2662" s="65">
        <v>0.19496993422508238</v>
      </c>
    </row>
    <row r="2663" spans="2:5" x14ac:dyDescent="0.25">
      <c r="B2663">
        <v>2661</v>
      </c>
      <c r="C2663" s="66" t="str">
        <v/>
      </c>
      <c r="D2663" s="66">
        <v>266755215.10800344</v>
      </c>
      <c r="E2663" s="65">
        <v>0</v>
      </c>
    </row>
    <row r="2664" spans="2:5" x14ac:dyDescent="0.25">
      <c r="B2664">
        <v>2662</v>
      </c>
      <c r="C2664" s="66" t="str">
        <v/>
      </c>
      <c r="D2664" s="66">
        <v>151516351.06179154</v>
      </c>
      <c r="E2664" s="65">
        <v>0</v>
      </c>
    </row>
    <row r="2665" spans="2:5" x14ac:dyDescent="0.25">
      <c r="B2665">
        <v>2663</v>
      </c>
      <c r="C2665" s="66" t="str">
        <v/>
      </c>
      <c r="D2665" s="66">
        <v>98132678.407684609</v>
      </c>
      <c r="E2665" s="65">
        <v>0</v>
      </c>
    </row>
    <row r="2666" spans="2:5" x14ac:dyDescent="0.25">
      <c r="B2666">
        <v>2664</v>
      </c>
      <c r="C2666" s="66" t="str">
        <v/>
      </c>
      <c r="D2666" s="66">
        <v>630969532.61709082</v>
      </c>
      <c r="E2666" s="65">
        <v>0</v>
      </c>
    </row>
    <row r="2667" spans="2:5" x14ac:dyDescent="0.25">
      <c r="B2667">
        <v>2665</v>
      </c>
      <c r="C2667" s="66" t="str">
        <v/>
      </c>
      <c r="D2667" s="66">
        <v>165377737.37682223</v>
      </c>
      <c r="E2667" s="65">
        <v>0</v>
      </c>
    </row>
    <row r="2668" spans="2:5" x14ac:dyDescent="0.25">
      <c r="B2668">
        <v>2666</v>
      </c>
      <c r="C2668" s="66" t="str">
        <v/>
      </c>
      <c r="D2668" s="66">
        <v>207401554.95670635</v>
      </c>
      <c r="E2668" s="65">
        <v>0</v>
      </c>
    </row>
    <row r="2669" spans="2:5" x14ac:dyDescent="0.25">
      <c r="B2669">
        <v>2667</v>
      </c>
      <c r="C2669" s="66" t="str">
        <v/>
      </c>
      <c r="D2669" s="66">
        <v>87121963.402216762</v>
      </c>
      <c r="E2669" s="65">
        <v>0.16554746031761172</v>
      </c>
    </row>
    <row r="2670" spans="2:5" x14ac:dyDescent="0.25">
      <c r="B2670">
        <v>2668</v>
      </c>
      <c r="C2670" s="66" t="str">
        <v/>
      </c>
      <c r="D2670" s="66">
        <v>325117144.90591836</v>
      </c>
      <c r="E2670" s="65">
        <v>0</v>
      </c>
    </row>
    <row r="2671" spans="2:5" x14ac:dyDescent="0.25">
      <c r="B2671">
        <v>2669</v>
      </c>
      <c r="C2671" s="66" t="str">
        <v/>
      </c>
      <c r="D2671" s="66">
        <v>82166619.045801416</v>
      </c>
      <c r="E2671" s="65">
        <v>0.18793645501136777</v>
      </c>
    </row>
    <row r="2672" spans="2:5" x14ac:dyDescent="0.25">
      <c r="B2672">
        <v>2670</v>
      </c>
      <c r="C2672" s="66" t="str">
        <v/>
      </c>
      <c r="D2672" s="66">
        <v>85038064.073829159</v>
      </c>
      <c r="E2672" s="65">
        <v>0</v>
      </c>
    </row>
    <row r="2673" spans="2:5" x14ac:dyDescent="0.25">
      <c r="B2673">
        <v>2671</v>
      </c>
      <c r="C2673" s="66" t="str">
        <v/>
      </c>
      <c r="D2673" s="66">
        <v>106933073.60801719</v>
      </c>
      <c r="E2673" s="65">
        <v>0</v>
      </c>
    </row>
    <row r="2674" spans="2:5" x14ac:dyDescent="0.25">
      <c r="B2674">
        <v>2672</v>
      </c>
      <c r="C2674" s="66" t="str">
        <v/>
      </c>
      <c r="D2674" s="66">
        <v>109344276.74113543</v>
      </c>
      <c r="E2674" s="65">
        <v>0</v>
      </c>
    </row>
    <row r="2675" spans="2:5" x14ac:dyDescent="0.25">
      <c r="B2675">
        <v>2673</v>
      </c>
      <c r="C2675" s="66" t="str">
        <v/>
      </c>
      <c r="D2675" s="66">
        <v>584697987.36675632</v>
      </c>
      <c r="E2675" s="65">
        <v>0.5746919572353365</v>
      </c>
    </row>
    <row r="2676" spans="2:5" x14ac:dyDescent="0.25">
      <c r="B2676">
        <v>2674</v>
      </c>
      <c r="C2676" s="66" t="str">
        <v/>
      </c>
      <c r="D2676" s="66">
        <v>328486688.96723425</v>
      </c>
      <c r="E2676" s="65">
        <v>0</v>
      </c>
    </row>
    <row r="2677" spans="2:5" x14ac:dyDescent="0.25">
      <c r="B2677">
        <v>2675</v>
      </c>
      <c r="C2677" s="66" t="str">
        <v/>
      </c>
      <c r="D2677" s="66">
        <v>91832257.338584706</v>
      </c>
      <c r="E2677" s="65">
        <v>0</v>
      </c>
    </row>
    <row r="2678" spans="2:5" x14ac:dyDescent="0.25">
      <c r="B2678">
        <v>2676</v>
      </c>
      <c r="C2678" s="66" t="str">
        <v/>
      </c>
      <c r="D2678" s="66">
        <v>116976381.80903767</v>
      </c>
      <c r="E2678" s="65">
        <v>0</v>
      </c>
    </row>
    <row r="2679" spans="2:5" x14ac:dyDescent="0.25">
      <c r="B2679">
        <v>2677</v>
      </c>
      <c r="C2679" s="66" t="str">
        <v/>
      </c>
      <c r="D2679" s="66">
        <v>122361700.62662524</v>
      </c>
      <c r="E2679" s="65">
        <v>0.23629184365272518</v>
      </c>
    </row>
    <row r="2680" spans="2:5" x14ac:dyDescent="0.25">
      <c r="B2680">
        <v>2678</v>
      </c>
      <c r="C2680" s="66" t="str">
        <v/>
      </c>
      <c r="D2680" s="66">
        <v>94072631.67616649</v>
      </c>
      <c r="E2680" s="65">
        <v>0.21893970370292662</v>
      </c>
    </row>
    <row r="2681" spans="2:5" x14ac:dyDescent="0.25">
      <c r="B2681">
        <v>2679</v>
      </c>
      <c r="C2681" s="66" t="str">
        <v/>
      </c>
      <c r="D2681" s="66">
        <v>126791497.78903714</v>
      </c>
      <c r="E2681" s="65">
        <v>0.28949415087699892</v>
      </c>
    </row>
    <row r="2682" spans="2:5" x14ac:dyDescent="0.25">
      <c r="B2682">
        <v>2680</v>
      </c>
      <c r="C2682" s="66" t="str">
        <v/>
      </c>
      <c r="D2682" s="66">
        <v>104808995.20333718</v>
      </c>
      <c r="E2682" s="65">
        <v>0</v>
      </c>
    </row>
    <row r="2683" spans="2:5" x14ac:dyDescent="0.25">
      <c r="B2683">
        <v>2681</v>
      </c>
      <c r="C2683" s="66" t="str">
        <v/>
      </c>
      <c r="D2683" s="66">
        <v>454610921.79495144</v>
      </c>
      <c r="E2683" s="65">
        <v>0</v>
      </c>
    </row>
    <row r="2684" spans="2:5" x14ac:dyDescent="0.25">
      <c r="B2684">
        <v>2682</v>
      </c>
      <c r="C2684" s="66" t="str">
        <v/>
      </c>
      <c r="D2684" s="66">
        <v>184503949.8894555</v>
      </c>
      <c r="E2684" s="65">
        <v>0</v>
      </c>
    </row>
    <row r="2685" spans="2:5" x14ac:dyDescent="0.25">
      <c r="B2685">
        <v>2683</v>
      </c>
      <c r="C2685" s="66" t="str">
        <v/>
      </c>
      <c r="D2685" s="66">
        <v>246641348.76686361</v>
      </c>
      <c r="E2685" s="65">
        <v>0</v>
      </c>
    </row>
    <row r="2686" spans="2:5" x14ac:dyDescent="0.25">
      <c r="B2686">
        <v>2684</v>
      </c>
      <c r="C2686" s="66" t="str">
        <v/>
      </c>
      <c r="D2686" s="66">
        <v>370794284.76830918</v>
      </c>
      <c r="E2686" s="65">
        <v>0</v>
      </c>
    </row>
    <row r="2687" spans="2:5" x14ac:dyDescent="0.25">
      <c r="B2687">
        <v>2685</v>
      </c>
      <c r="C2687" s="66" t="str">
        <v/>
      </c>
      <c r="D2687" s="66">
        <v>187872610.95593438</v>
      </c>
      <c r="E2687" s="65">
        <v>0.44129155278205867</v>
      </c>
    </row>
    <row r="2688" spans="2:5" x14ac:dyDescent="0.25">
      <c r="B2688">
        <v>2686</v>
      </c>
      <c r="C2688" s="66" t="str">
        <v/>
      </c>
      <c r="D2688" s="66">
        <v>84317691.599499583</v>
      </c>
      <c r="E2688" s="65">
        <v>0.23551064133644101</v>
      </c>
    </row>
    <row r="2689" spans="2:5" x14ac:dyDescent="0.25">
      <c r="B2689">
        <v>2687</v>
      </c>
      <c r="C2689" s="66" t="str">
        <v/>
      </c>
      <c r="D2689" s="66">
        <v>91586274.286388367</v>
      </c>
      <c r="E2689" s="65">
        <v>0</v>
      </c>
    </row>
    <row r="2690" spans="2:5" x14ac:dyDescent="0.25">
      <c r="B2690">
        <v>2688</v>
      </c>
      <c r="C2690" s="66" t="str">
        <v/>
      </c>
      <c r="D2690" s="66">
        <v>151257157.17965972</v>
      </c>
      <c r="E2690" s="65">
        <v>0.4280479609966279</v>
      </c>
    </row>
    <row r="2691" spans="2:5" x14ac:dyDescent="0.25">
      <c r="B2691">
        <v>2689</v>
      </c>
      <c r="C2691" s="66" t="str">
        <v/>
      </c>
      <c r="D2691" s="66">
        <v>171624778.8728928</v>
      </c>
      <c r="E2691" s="65">
        <v>0</v>
      </c>
    </row>
    <row r="2692" spans="2:5" x14ac:dyDescent="0.25">
      <c r="B2692">
        <v>2690</v>
      </c>
      <c r="C2692" s="66" t="str">
        <v/>
      </c>
      <c r="D2692" s="66">
        <v>221199600.04970691</v>
      </c>
      <c r="E2692" s="65">
        <v>0</v>
      </c>
    </row>
    <row r="2693" spans="2:5" x14ac:dyDescent="0.25">
      <c r="B2693">
        <v>2691</v>
      </c>
      <c r="C2693" s="66" t="str">
        <v/>
      </c>
      <c r="D2693" s="66">
        <v>109368299.05653875</v>
      </c>
      <c r="E2693" s="65">
        <v>0</v>
      </c>
    </row>
    <row r="2694" spans="2:5" x14ac:dyDescent="0.25">
      <c r="B2694">
        <v>2692</v>
      </c>
      <c r="C2694" s="66" t="str">
        <v/>
      </c>
      <c r="D2694" s="66">
        <v>110752607.46274248</v>
      </c>
      <c r="E2694" s="65">
        <v>0</v>
      </c>
    </row>
    <row r="2695" spans="2:5" x14ac:dyDescent="0.25">
      <c r="B2695">
        <v>2693</v>
      </c>
      <c r="C2695" s="66" t="str">
        <v/>
      </c>
      <c r="D2695" s="66">
        <v>202715403.95281026</v>
      </c>
      <c r="E2695" s="65">
        <v>0</v>
      </c>
    </row>
    <row r="2696" spans="2:5" x14ac:dyDescent="0.25">
      <c r="B2696">
        <v>2694</v>
      </c>
      <c r="C2696" s="66" t="str">
        <v/>
      </c>
      <c r="D2696" s="66">
        <v>1389541081.2676144</v>
      </c>
      <c r="E2696" s="65">
        <v>0.71764587163925198</v>
      </c>
    </row>
    <row r="2697" spans="2:5" x14ac:dyDescent="0.25">
      <c r="B2697">
        <v>2695</v>
      </c>
      <c r="C2697" s="66" t="str">
        <v/>
      </c>
      <c r="D2697" s="66">
        <v>85614420.682594195</v>
      </c>
      <c r="E2697" s="65">
        <v>0</v>
      </c>
    </row>
    <row r="2698" spans="2:5" x14ac:dyDescent="0.25">
      <c r="B2698">
        <v>2696</v>
      </c>
      <c r="C2698" s="66" t="str">
        <v/>
      </c>
      <c r="D2698" s="66">
        <v>96302803.608207539</v>
      </c>
      <c r="E2698" s="65">
        <v>0</v>
      </c>
    </row>
    <row r="2699" spans="2:5" x14ac:dyDescent="0.25">
      <c r="B2699">
        <v>2697</v>
      </c>
      <c r="C2699" s="66" t="str">
        <v/>
      </c>
      <c r="D2699" s="66">
        <v>95220619.333127648</v>
      </c>
      <c r="E2699" s="65">
        <v>0</v>
      </c>
    </row>
    <row r="2700" spans="2:5" x14ac:dyDescent="0.25">
      <c r="B2700">
        <v>2698</v>
      </c>
      <c r="C2700" s="66" t="str">
        <v/>
      </c>
      <c r="D2700" s="66">
        <v>121310481.81294952</v>
      </c>
      <c r="E2700" s="65">
        <v>0</v>
      </c>
    </row>
    <row r="2701" spans="2:5" x14ac:dyDescent="0.25">
      <c r="B2701">
        <v>2699</v>
      </c>
      <c r="C2701" s="66" t="str">
        <v/>
      </c>
      <c r="D2701" s="66">
        <v>133443101.8210994</v>
      </c>
      <c r="E2701" s="65">
        <v>0.23788747191429138</v>
      </c>
    </row>
    <row r="2702" spans="2:5" x14ac:dyDescent="0.25">
      <c r="B2702">
        <v>2700</v>
      </c>
      <c r="C2702" s="66" t="str">
        <v/>
      </c>
      <c r="D2702" s="66">
        <v>171743593.61129141</v>
      </c>
      <c r="E2702" s="65">
        <v>0.58115683197975165</v>
      </c>
    </row>
    <row r="2703" spans="2:5" x14ac:dyDescent="0.25">
      <c r="B2703">
        <v>2701</v>
      </c>
      <c r="C2703" s="66" t="str">
        <v/>
      </c>
      <c r="D2703" s="66">
        <v>199891898.31001398</v>
      </c>
      <c r="E2703" s="65">
        <v>0</v>
      </c>
    </row>
    <row r="2704" spans="2:5" x14ac:dyDescent="0.25">
      <c r="B2704">
        <v>2702</v>
      </c>
      <c r="C2704" s="66" t="str">
        <v/>
      </c>
      <c r="D2704" s="66">
        <v>109587053.42260066</v>
      </c>
      <c r="E2704" s="65">
        <v>0</v>
      </c>
    </row>
    <row r="2705" spans="2:5" x14ac:dyDescent="0.25">
      <c r="B2705">
        <v>2703</v>
      </c>
      <c r="C2705" s="66" t="str">
        <v/>
      </c>
      <c r="D2705" s="66">
        <v>122769773.43680403</v>
      </c>
      <c r="E2705" s="65">
        <v>0</v>
      </c>
    </row>
    <row r="2706" spans="2:5" x14ac:dyDescent="0.25">
      <c r="B2706">
        <v>2704</v>
      </c>
      <c r="C2706" s="66" t="str">
        <v/>
      </c>
      <c r="D2706" s="66">
        <v>106434537.25871293</v>
      </c>
      <c r="E2706" s="65">
        <v>0</v>
      </c>
    </row>
    <row r="2707" spans="2:5" x14ac:dyDescent="0.25">
      <c r="B2707">
        <v>2705</v>
      </c>
      <c r="C2707" s="66" t="str">
        <v/>
      </c>
      <c r="D2707" s="66">
        <v>75160058.569549829</v>
      </c>
      <c r="E2707" s="65">
        <v>0.26419007182121279</v>
      </c>
    </row>
    <row r="2708" spans="2:5" x14ac:dyDescent="0.25">
      <c r="B2708">
        <v>2706</v>
      </c>
      <c r="C2708" s="66" t="str">
        <v/>
      </c>
      <c r="D2708" s="66">
        <v>86905257.716523871</v>
      </c>
      <c r="E2708" s="65">
        <v>0.23262973427772518</v>
      </c>
    </row>
    <row r="2709" spans="2:5" x14ac:dyDescent="0.25">
      <c r="B2709">
        <v>2707</v>
      </c>
      <c r="C2709" s="66" t="str">
        <v/>
      </c>
      <c r="D2709" s="66">
        <v>273981325.821886</v>
      </c>
      <c r="E2709" s="65">
        <v>0.54307770133018496</v>
      </c>
    </row>
    <row r="2710" spans="2:5" x14ac:dyDescent="0.25">
      <c r="B2710">
        <v>2708</v>
      </c>
      <c r="C2710" s="66" t="str">
        <v/>
      </c>
      <c r="D2710" s="66">
        <v>94651058.007256076</v>
      </c>
      <c r="E2710" s="65">
        <v>0</v>
      </c>
    </row>
    <row r="2711" spans="2:5" x14ac:dyDescent="0.25">
      <c r="B2711">
        <v>2709</v>
      </c>
      <c r="C2711" s="66" t="str">
        <v/>
      </c>
      <c r="D2711" s="66">
        <v>83496444.953561217</v>
      </c>
      <c r="E2711" s="65">
        <v>0</v>
      </c>
    </row>
    <row r="2712" spans="2:5" x14ac:dyDescent="0.25">
      <c r="B2712">
        <v>2710</v>
      </c>
      <c r="C2712" s="66" t="str">
        <v/>
      </c>
      <c r="D2712" s="66">
        <v>82393282.513948143</v>
      </c>
      <c r="E2712" s="65">
        <v>0.33614832758903501</v>
      </c>
    </row>
    <row r="2713" spans="2:5" x14ac:dyDescent="0.25">
      <c r="B2713">
        <v>2711</v>
      </c>
      <c r="C2713" s="66" t="str">
        <v/>
      </c>
      <c r="D2713" s="66">
        <v>1375877351.6024897</v>
      </c>
      <c r="E2713" s="65">
        <v>0</v>
      </c>
    </row>
    <row r="2714" spans="2:5" x14ac:dyDescent="0.25">
      <c r="B2714">
        <v>2712</v>
      </c>
      <c r="C2714" s="66" t="str">
        <v/>
      </c>
      <c r="D2714" s="66">
        <v>123493962.57348125</v>
      </c>
      <c r="E2714" s="65">
        <v>0.26615012288093565</v>
      </c>
    </row>
    <row r="2715" spans="2:5" x14ac:dyDescent="0.25">
      <c r="B2715">
        <v>2713</v>
      </c>
      <c r="C2715" s="66" t="str">
        <v/>
      </c>
      <c r="D2715" s="66">
        <v>121030404.0911572</v>
      </c>
      <c r="E2715" s="65">
        <v>0</v>
      </c>
    </row>
    <row r="2716" spans="2:5" x14ac:dyDescent="0.25">
      <c r="B2716">
        <v>2714</v>
      </c>
      <c r="C2716" s="66" t="str">
        <v/>
      </c>
      <c r="D2716" s="66">
        <v>218538930.24544486</v>
      </c>
      <c r="E2716" s="65">
        <v>0</v>
      </c>
    </row>
    <row r="2717" spans="2:5" x14ac:dyDescent="0.25">
      <c r="B2717">
        <v>2715</v>
      </c>
      <c r="C2717" s="66" t="str">
        <v/>
      </c>
      <c r="D2717" s="66">
        <v>81629446.237995267</v>
      </c>
      <c r="E2717" s="65">
        <v>0</v>
      </c>
    </row>
    <row r="2718" spans="2:5" x14ac:dyDescent="0.25">
      <c r="B2718">
        <v>2716</v>
      </c>
      <c r="C2718" s="66" t="str">
        <v/>
      </c>
      <c r="D2718" s="66">
        <v>381508046.95667428</v>
      </c>
      <c r="E2718" s="65">
        <v>0.50328736901283289</v>
      </c>
    </row>
    <row r="2719" spans="2:5" x14ac:dyDescent="0.25">
      <c r="B2719">
        <v>2717</v>
      </c>
      <c r="C2719" s="66" t="str">
        <v/>
      </c>
      <c r="D2719" s="66">
        <v>157927858.07488611</v>
      </c>
      <c r="E2719" s="65">
        <v>0</v>
      </c>
    </row>
    <row r="2720" spans="2:5" x14ac:dyDescent="0.25">
      <c r="B2720">
        <v>2718</v>
      </c>
      <c r="C2720" s="66" t="str">
        <v/>
      </c>
      <c r="D2720" s="66">
        <v>75243639.893069342</v>
      </c>
      <c r="E2720" s="65">
        <v>0.19440917372703551</v>
      </c>
    </row>
    <row r="2721" spans="2:5" x14ac:dyDescent="0.25">
      <c r="B2721">
        <v>2719</v>
      </c>
      <c r="C2721" s="66" t="str">
        <v/>
      </c>
      <c r="D2721" s="66">
        <v>119283245.91567428</v>
      </c>
      <c r="E2721" s="65">
        <v>0</v>
      </c>
    </row>
    <row r="2722" spans="2:5" x14ac:dyDescent="0.25">
      <c r="B2722">
        <v>2720</v>
      </c>
      <c r="C2722" s="66" t="str">
        <v/>
      </c>
      <c r="D2722" s="66">
        <v>133092102.69018339</v>
      </c>
      <c r="E2722" s="65">
        <v>0</v>
      </c>
    </row>
    <row r="2723" spans="2:5" x14ac:dyDescent="0.25">
      <c r="B2723">
        <v>2721</v>
      </c>
      <c r="C2723" s="66" t="str">
        <v/>
      </c>
      <c r="D2723" s="66">
        <v>81565577.933451056</v>
      </c>
      <c r="E2723" s="65">
        <v>0</v>
      </c>
    </row>
    <row r="2724" spans="2:5" x14ac:dyDescent="0.25">
      <c r="B2724">
        <v>2722</v>
      </c>
      <c r="C2724" s="66" t="str">
        <v/>
      </c>
      <c r="D2724" s="66">
        <v>112846356.33753668</v>
      </c>
      <c r="E2724" s="65">
        <v>0</v>
      </c>
    </row>
    <row r="2725" spans="2:5" x14ac:dyDescent="0.25">
      <c r="B2725">
        <v>2723</v>
      </c>
      <c r="C2725" s="66" t="str">
        <v/>
      </c>
      <c r="D2725" s="66">
        <v>200271115.79447812</v>
      </c>
      <c r="E2725" s="65">
        <v>0</v>
      </c>
    </row>
    <row r="2726" spans="2:5" x14ac:dyDescent="0.25">
      <c r="B2726">
        <v>2724</v>
      </c>
      <c r="C2726" s="66" t="str">
        <v/>
      </c>
      <c r="D2726" s="66">
        <v>79200054.373516977</v>
      </c>
      <c r="E2726" s="65">
        <v>0</v>
      </c>
    </row>
    <row r="2727" spans="2:5" x14ac:dyDescent="0.25">
      <c r="B2727">
        <v>2725</v>
      </c>
      <c r="C2727" s="66" t="str">
        <v/>
      </c>
      <c r="D2727" s="66">
        <v>113270245.59815012</v>
      </c>
      <c r="E2727" s="65">
        <v>0.18171604275703432</v>
      </c>
    </row>
    <row r="2728" spans="2:5" x14ac:dyDescent="0.25">
      <c r="B2728">
        <v>2726</v>
      </c>
      <c r="C2728" s="66" t="str">
        <v/>
      </c>
      <c r="D2728" s="66">
        <v>617881579.06372941</v>
      </c>
      <c r="E2728" s="65">
        <v>0</v>
      </c>
    </row>
    <row r="2729" spans="2:5" x14ac:dyDescent="0.25">
      <c r="B2729">
        <v>2727</v>
      </c>
      <c r="C2729" s="66" t="str">
        <v/>
      </c>
      <c r="D2729" s="66">
        <v>373843995.07777095</v>
      </c>
      <c r="E2729" s="65">
        <v>0</v>
      </c>
    </row>
    <row r="2730" spans="2:5" x14ac:dyDescent="0.25">
      <c r="B2730">
        <v>2728</v>
      </c>
      <c r="C2730" s="66" t="str">
        <v/>
      </c>
      <c r="D2730" s="66">
        <v>17697288345.190453</v>
      </c>
      <c r="E2730" s="65">
        <v>0</v>
      </c>
    </row>
    <row r="2731" spans="2:5" x14ac:dyDescent="0.25">
      <c r="B2731">
        <v>2729</v>
      </c>
      <c r="C2731" s="66" t="str">
        <v/>
      </c>
      <c r="D2731" s="66">
        <v>247548702.03057045</v>
      </c>
      <c r="E2731" s="65">
        <v>0.47673999667167666</v>
      </c>
    </row>
    <row r="2732" spans="2:5" x14ac:dyDescent="0.25">
      <c r="B2732">
        <v>2730</v>
      </c>
      <c r="C2732" s="66" t="str">
        <v/>
      </c>
      <c r="D2732" s="66">
        <v>107692097.04220983</v>
      </c>
      <c r="E2732" s="65">
        <v>0.24721912741661076</v>
      </c>
    </row>
    <row r="2733" spans="2:5" x14ac:dyDescent="0.25">
      <c r="B2733">
        <v>2731</v>
      </c>
      <c r="C2733" s="66" t="str">
        <v/>
      </c>
      <c r="D2733" s="66">
        <v>85596306.73275733</v>
      </c>
      <c r="E2733" s="65">
        <v>0</v>
      </c>
    </row>
    <row r="2734" spans="2:5" x14ac:dyDescent="0.25">
      <c r="B2734">
        <v>2732</v>
      </c>
      <c r="C2734" s="66" t="str">
        <v/>
      </c>
      <c r="D2734" s="66">
        <v>9633772981.4435081</v>
      </c>
      <c r="E2734" s="65">
        <v>0</v>
      </c>
    </row>
    <row r="2735" spans="2:5" x14ac:dyDescent="0.25">
      <c r="B2735">
        <v>2733</v>
      </c>
      <c r="C2735" s="66" t="str">
        <v/>
      </c>
      <c r="D2735" s="66">
        <v>124406695.50369754</v>
      </c>
      <c r="E2735" s="65">
        <v>0</v>
      </c>
    </row>
    <row r="2736" spans="2:5" x14ac:dyDescent="0.25">
      <c r="B2736">
        <v>2734</v>
      </c>
      <c r="C2736" s="66" t="str">
        <v/>
      </c>
      <c r="D2736" s="66">
        <v>97126904.315408304</v>
      </c>
      <c r="E2736" s="65">
        <v>0</v>
      </c>
    </row>
    <row r="2737" spans="2:5" x14ac:dyDescent="0.25">
      <c r="B2737">
        <v>2735</v>
      </c>
      <c r="C2737" s="66" t="str">
        <v/>
      </c>
      <c r="D2737" s="66">
        <v>87079503.040641591</v>
      </c>
      <c r="E2737" s="65">
        <v>0</v>
      </c>
    </row>
    <row r="2738" spans="2:5" x14ac:dyDescent="0.25">
      <c r="B2738">
        <v>2736</v>
      </c>
      <c r="C2738" s="66" t="str">
        <v/>
      </c>
      <c r="D2738" s="66">
        <v>163238786.09237176</v>
      </c>
      <c r="E2738" s="65">
        <v>0.46583804488182068</v>
      </c>
    </row>
    <row r="2739" spans="2:5" x14ac:dyDescent="0.25">
      <c r="B2739">
        <v>2737</v>
      </c>
      <c r="C2739" s="66" t="str">
        <v/>
      </c>
      <c r="D2739" s="66">
        <v>271285022.48629588</v>
      </c>
      <c r="E2739" s="65">
        <v>0</v>
      </c>
    </row>
    <row r="2740" spans="2:5" x14ac:dyDescent="0.25">
      <c r="B2740">
        <v>2738</v>
      </c>
      <c r="C2740" s="66" t="str">
        <v/>
      </c>
      <c r="D2740" s="66">
        <v>101378392.84625147</v>
      </c>
      <c r="E2740" s="65">
        <v>0</v>
      </c>
    </row>
    <row r="2741" spans="2:5" x14ac:dyDescent="0.25">
      <c r="B2741">
        <v>2739</v>
      </c>
      <c r="C2741" s="66" t="str">
        <v/>
      </c>
      <c r="D2741" s="66">
        <v>83224250.937005684</v>
      </c>
      <c r="E2741" s="65">
        <v>0.25993116497993474</v>
      </c>
    </row>
    <row r="2742" spans="2:5" x14ac:dyDescent="0.25">
      <c r="B2742">
        <v>2740</v>
      </c>
      <c r="C2742" s="66" t="str">
        <v/>
      </c>
      <c r="D2742" s="66">
        <v>98816073.661804333</v>
      </c>
      <c r="E2742" s="65">
        <v>0</v>
      </c>
    </row>
    <row r="2743" spans="2:5" x14ac:dyDescent="0.25">
      <c r="B2743">
        <v>2741</v>
      </c>
      <c r="C2743" s="66" t="str">
        <v/>
      </c>
      <c r="D2743" s="66">
        <v>193773159.5042102</v>
      </c>
      <c r="E2743" s="65">
        <v>0.35782343745231637</v>
      </c>
    </row>
    <row r="2744" spans="2:5" x14ac:dyDescent="0.25">
      <c r="B2744">
        <v>2742</v>
      </c>
      <c r="C2744" s="66" t="str">
        <v/>
      </c>
      <c r="D2744" s="66">
        <v>95255556.708225831</v>
      </c>
      <c r="E2744" s="65">
        <v>0</v>
      </c>
    </row>
    <row r="2745" spans="2:5" x14ac:dyDescent="0.25">
      <c r="B2745">
        <v>2743</v>
      </c>
      <c r="C2745" s="66" t="str">
        <v/>
      </c>
      <c r="D2745" s="66">
        <v>125314042.80493103</v>
      </c>
      <c r="E2745" s="65">
        <v>0.42404671311378483</v>
      </c>
    </row>
    <row r="2746" spans="2:5" x14ac:dyDescent="0.25">
      <c r="B2746">
        <v>2744</v>
      </c>
      <c r="C2746" s="66" t="str">
        <v/>
      </c>
      <c r="D2746" s="66">
        <v>75192695.75241746</v>
      </c>
      <c r="E2746" s="65">
        <v>0</v>
      </c>
    </row>
    <row r="2747" spans="2:5" x14ac:dyDescent="0.25">
      <c r="B2747">
        <v>2745</v>
      </c>
      <c r="C2747" s="66" t="str">
        <v/>
      </c>
      <c r="D2747" s="66">
        <v>208107332.95964554</v>
      </c>
      <c r="E2747" s="65">
        <v>0.37609788775444031</v>
      </c>
    </row>
    <row r="2748" spans="2:5" x14ac:dyDescent="0.25">
      <c r="B2748">
        <v>2746</v>
      </c>
      <c r="C2748" s="66" t="str">
        <v/>
      </c>
      <c r="D2748" s="66">
        <v>80125994.542565957</v>
      </c>
      <c r="E2748" s="65">
        <v>0.26883615851402287</v>
      </c>
    </row>
    <row r="2749" spans="2:5" x14ac:dyDescent="0.25">
      <c r="B2749">
        <v>2747</v>
      </c>
      <c r="C2749" s="66" t="str">
        <v/>
      </c>
      <c r="D2749" s="66">
        <v>385926739.25646192</v>
      </c>
      <c r="E2749" s="65">
        <v>0.5168279469013215</v>
      </c>
    </row>
    <row r="2750" spans="2:5" x14ac:dyDescent="0.25">
      <c r="B2750">
        <v>2748</v>
      </c>
      <c r="C2750" s="66" t="str">
        <v/>
      </c>
      <c r="D2750" s="66">
        <v>77775579.777096525</v>
      </c>
      <c r="E2750" s="65">
        <v>0.35157378315925591</v>
      </c>
    </row>
    <row r="2751" spans="2:5" x14ac:dyDescent="0.25">
      <c r="B2751">
        <v>2749</v>
      </c>
      <c r="C2751" s="66" t="str">
        <v/>
      </c>
      <c r="D2751" s="66">
        <v>92115709.151361004</v>
      </c>
      <c r="E2751" s="65">
        <v>0</v>
      </c>
    </row>
    <row r="2752" spans="2:5" x14ac:dyDescent="0.25">
      <c r="B2752">
        <v>2750</v>
      </c>
      <c r="C2752" s="66" t="str">
        <v/>
      </c>
      <c r="D2752" s="66">
        <v>90529022.116181359</v>
      </c>
      <c r="E2752" s="65">
        <v>0</v>
      </c>
    </row>
    <row r="2753" spans="2:5" x14ac:dyDescent="0.25">
      <c r="B2753">
        <v>2751</v>
      </c>
      <c r="C2753" s="66" t="str">
        <v/>
      </c>
      <c r="D2753" s="66">
        <v>175168865.77632278</v>
      </c>
      <c r="E2753" s="65">
        <v>0</v>
      </c>
    </row>
    <row r="2754" spans="2:5" x14ac:dyDescent="0.25">
      <c r="B2754">
        <v>2752</v>
      </c>
      <c r="C2754" s="66" t="str">
        <v/>
      </c>
      <c r="D2754" s="66">
        <v>170130770.53091905</v>
      </c>
      <c r="E2754" s="65">
        <v>0.39030484557151801</v>
      </c>
    </row>
    <row r="2755" spans="2:5" x14ac:dyDescent="0.25">
      <c r="B2755">
        <v>2753</v>
      </c>
      <c r="C2755" s="66" t="str">
        <v/>
      </c>
      <c r="D2755" s="66">
        <v>98992811.713876277</v>
      </c>
      <c r="E2755" s="65">
        <v>0</v>
      </c>
    </row>
    <row r="2756" spans="2:5" x14ac:dyDescent="0.25">
      <c r="B2756">
        <v>2754</v>
      </c>
      <c r="C2756" s="66" t="str">
        <v/>
      </c>
      <c r="D2756" s="66">
        <v>102360410.99158148</v>
      </c>
      <c r="E2756" s="65">
        <v>0</v>
      </c>
    </row>
    <row r="2757" spans="2:5" x14ac:dyDescent="0.25">
      <c r="B2757">
        <v>2755</v>
      </c>
      <c r="C2757" s="66" t="str">
        <v/>
      </c>
      <c r="D2757" s="66">
        <v>266132832.20238069</v>
      </c>
      <c r="E2757" s="65">
        <v>0</v>
      </c>
    </row>
    <row r="2758" spans="2:5" x14ac:dyDescent="0.25">
      <c r="B2758">
        <v>2756</v>
      </c>
      <c r="C2758" s="66" t="str">
        <v/>
      </c>
      <c r="D2758" s="66">
        <v>150127445.54411414</v>
      </c>
      <c r="E2758" s="65">
        <v>0</v>
      </c>
    </row>
    <row r="2759" spans="2:5" x14ac:dyDescent="0.25">
      <c r="B2759">
        <v>2757</v>
      </c>
      <c r="C2759" s="66" t="str">
        <v/>
      </c>
      <c r="D2759" s="66">
        <v>83351059.097779542</v>
      </c>
      <c r="E2759" s="65">
        <v>0.32652596831321723</v>
      </c>
    </row>
    <row r="2760" spans="2:5" x14ac:dyDescent="0.25">
      <c r="B2760">
        <v>2758</v>
      </c>
      <c r="C2760" s="66" t="str">
        <v/>
      </c>
      <c r="D2760" s="66">
        <v>101170826.91543117</v>
      </c>
      <c r="E2760" s="65">
        <v>0.26371243596076965</v>
      </c>
    </row>
    <row r="2761" spans="2:5" x14ac:dyDescent="0.25">
      <c r="B2761">
        <v>2759</v>
      </c>
      <c r="C2761" s="66" t="str">
        <v/>
      </c>
      <c r="D2761" s="66">
        <v>88547977.439141378</v>
      </c>
      <c r="E2761" s="65">
        <v>0.27904246449470527</v>
      </c>
    </row>
    <row r="2762" spans="2:5" x14ac:dyDescent="0.25">
      <c r="B2762">
        <v>2760</v>
      </c>
      <c r="C2762" s="66" t="str">
        <v/>
      </c>
      <c r="D2762" s="66">
        <v>137767931.61568889</v>
      </c>
      <c r="E2762" s="65">
        <v>0.27883263230323785</v>
      </c>
    </row>
    <row r="2763" spans="2:5" x14ac:dyDescent="0.25">
      <c r="B2763">
        <v>2761</v>
      </c>
      <c r="C2763" s="66" t="str">
        <v/>
      </c>
      <c r="D2763" s="66">
        <v>80940085.988378763</v>
      </c>
      <c r="E2763" s="65">
        <v>0</v>
      </c>
    </row>
    <row r="2764" spans="2:5" x14ac:dyDescent="0.25">
      <c r="B2764">
        <v>2762</v>
      </c>
      <c r="C2764" s="66" t="str">
        <v/>
      </c>
      <c r="D2764" s="66">
        <v>317465354.49946278</v>
      </c>
      <c r="E2764" s="65">
        <v>0</v>
      </c>
    </row>
    <row r="2765" spans="2:5" x14ac:dyDescent="0.25">
      <c r="B2765">
        <v>2763</v>
      </c>
      <c r="C2765" s="66" t="str">
        <v/>
      </c>
      <c r="D2765" s="66">
        <v>76721220.774551034</v>
      </c>
      <c r="E2765" s="65">
        <v>0</v>
      </c>
    </row>
    <row r="2766" spans="2:5" x14ac:dyDescent="0.25">
      <c r="B2766">
        <v>2764</v>
      </c>
      <c r="C2766" s="66" t="str">
        <v/>
      </c>
      <c r="D2766" s="66">
        <v>887772793.2997185</v>
      </c>
      <c r="E2766" s="65">
        <v>0</v>
      </c>
    </row>
    <row r="2767" spans="2:5" x14ac:dyDescent="0.25">
      <c r="B2767">
        <v>2765</v>
      </c>
      <c r="C2767" s="66" t="str">
        <v/>
      </c>
      <c r="D2767" s="66">
        <v>206477478.19548443</v>
      </c>
      <c r="E2767" s="65">
        <v>0</v>
      </c>
    </row>
    <row r="2768" spans="2:5" x14ac:dyDescent="0.25">
      <c r="B2768">
        <v>2766</v>
      </c>
      <c r="C2768" s="66" t="str">
        <v/>
      </c>
      <c r="D2768" s="66">
        <v>576122022.84429979</v>
      </c>
      <c r="E2768" s="65">
        <v>0</v>
      </c>
    </row>
    <row r="2769" spans="2:5" x14ac:dyDescent="0.25">
      <c r="B2769">
        <v>2767</v>
      </c>
      <c r="C2769" s="66" t="str">
        <v/>
      </c>
      <c r="D2769" s="66">
        <v>215569656.25281605</v>
      </c>
      <c r="E2769" s="65">
        <v>0.34189547896385197</v>
      </c>
    </row>
    <row r="2770" spans="2:5" x14ac:dyDescent="0.25">
      <c r="B2770">
        <v>2768</v>
      </c>
      <c r="C2770" s="66" t="str">
        <v/>
      </c>
      <c r="D2770" s="66">
        <v>186378951.37308705</v>
      </c>
      <c r="E2770" s="65">
        <v>0</v>
      </c>
    </row>
    <row r="2771" spans="2:5" x14ac:dyDescent="0.25">
      <c r="B2771">
        <v>2769</v>
      </c>
      <c r="C2771" s="66" t="str">
        <v/>
      </c>
      <c r="D2771" s="66">
        <v>120667771.13560644</v>
      </c>
      <c r="E2771" s="65">
        <v>0</v>
      </c>
    </row>
    <row r="2772" spans="2:5" x14ac:dyDescent="0.25">
      <c r="B2772">
        <v>2770</v>
      </c>
      <c r="C2772" s="66" t="str">
        <v/>
      </c>
      <c r="D2772" s="66">
        <v>1374963868.2814562</v>
      </c>
      <c r="E2772" s="65">
        <v>0</v>
      </c>
    </row>
    <row r="2773" spans="2:5" x14ac:dyDescent="0.25">
      <c r="B2773">
        <v>2771</v>
      </c>
      <c r="C2773" s="66" t="str">
        <v/>
      </c>
      <c r="D2773" s="66">
        <v>76083547.905755937</v>
      </c>
      <c r="E2773" s="65">
        <v>0</v>
      </c>
    </row>
    <row r="2774" spans="2:5" x14ac:dyDescent="0.25">
      <c r="B2774">
        <v>2772</v>
      </c>
      <c r="C2774" s="66" t="str">
        <v/>
      </c>
      <c r="D2774" s="66">
        <v>127304092.95411639</v>
      </c>
      <c r="E2774" s="65">
        <v>0</v>
      </c>
    </row>
    <row r="2775" spans="2:5" x14ac:dyDescent="0.25">
      <c r="B2775">
        <v>2773</v>
      </c>
      <c r="C2775" s="66" t="str">
        <v/>
      </c>
      <c r="D2775" s="66">
        <v>104802821.14019865</v>
      </c>
      <c r="E2775" s="65">
        <v>0</v>
      </c>
    </row>
    <row r="2776" spans="2:5" x14ac:dyDescent="0.25">
      <c r="B2776">
        <v>2774</v>
      </c>
      <c r="C2776" s="66" t="str">
        <v/>
      </c>
      <c r="D2776" s="66">
        <v>146558199.65740415</v>
      </c>
      <c r="E2776" s="65">
        <v>0.33236263394355781</v>
      </c>
    </row>
    <row r="2777" spans="2:5" x14ac:dyDescent="0.25">
      <c r="B2777">
        <v>2775</v>
      </c>
      <c r="C2777" s="66" t="str">
        <v/>
      </c>
      <c r="D2777" s="66">
        <v>753907730.43152523</v>
      </c>
      <c r="E2777" s="65">
        <v>0.73252536058425921</v>
      </c>
    </row>
    <row r="2778" spans="2:5" x14ac:dyDescent="0.25">
      <c r="B2778">
        <v>2776</v>
      </c>
      <c r="C2778" s="66" t="str">
        <v/>
      </c>
      <c r="D2778" s="66">
        <v>118153722.48789683</v>
      </c>
      <c r="E2778" s="65">
        <v>0</v>
      </c>
    </row>
    <row r="2779" spans="2:5" x14ac:dyDescent="0.25">
      <c r="B2779">
        <v>2777</v>
      </c>
      <c r="C2779" s="66" t="str">
        <v/>
      </c>
      <c r="D2779" s="66">
        <v>121424872.33037642</v>
      </c>
      <c r="E2779" s="65">
        <v>0</v>
      </c>
    </row>
    <row r="2780" spans="2:5" x14ac:dyDescent="0.25">
      <c r="B2780">
        <v>2778</v>
      </c>
      <c r="C2780" s="66" t="str">
        <v/>
      </c>
      <c r="D2780" s="66">
        <v>94476702.138814539</v>
      </c>
      <c r="E2780" s="65">
        <v>0</v>
      </c>
    </row>
    <row r="2781" spans="2:5" x14ac:dyDescent="0.25">
      <c r="B2781">
        <v>2779</v>
      </c>
      <c r="C2781" s="66" t="str">
        <v/>
      </c>
      <c r="D2781" s="66">
        <v>85492375.430741951</v>
      </c>
      <c r="E2781" s="65">
        <v>0</v>
      </c>
    </row>
    <row r="2782" spans="2:5" x14ac:dyDescent="0.25">
      <c r="B2782">
        <v>2780</v>
      </c>
      <c r="C2782" s="66" t="str">
        <v/>
      </c>
      <c r="D2782" s="66">
        <v>83839083.656013042</v>
      </c>
      <c r="E2782" s="65">
        <v>0.16179106831550599</v>
      </c>
    </row>
    <row r="2783" spans="2:5" x14ac:dyDescent="0.25">
      <c r="B2783">
        <v>2781</v>
      </c>
      <c r="C2783" s="66" t="str">
        <v/>
      </c>
      <c r="D2783" s="66">
        <v>144266274.34843096</v>
      </c>
      <c r="E2783" s="65">
        <v>0</v>
      </c>
    </row>
    <row r="2784" spans="2:5" x14ac:dyDescent="0.25">
      <c r="B2784">
        <v>2782</v>
      </c>
      <c r="C2784" s="66" t="str">
        <v/>
      </c>
      <c r="D2784" s="66">
        <v>300462892.39464259</v>
      </c>
      <c r="E2784" s="65">
        <v>0.4073018610477448</v>
      </c>
    </row>
    <row r="2785" spans="2:5" x14ac:dyDescent="0.25">
      <c r="B2785">
        <v>2783</v>
      </c>
      <c r="C2785" s="66" t="str">
        <v/>
      </c>
      <c r="D2785" s="66">
        <v>213362450.84256631</v>
      </c>
      <c r="E2785" s="65">
        <v>0</v>
      </c>
    </row>
    <row r="2786" spans="2:5" x14ac:dyDescent="0.25">
      <c r="B2786">
        <v>2784</v>
      </c>
      <c r="C2786" s="66" t="str">
        <v/>
      </c>
      <c r="D2786" s="66">
        <v>98975014.923119769</v>
      </c>
      <c r="E2786" s="65">
        <v>0</v>
      </c>
    </row>
    <row r="2787" spans="2:5" x14ac:dyDescent="0.25">
      <c r="B2787">
        <v>2785</v>
      </c>
      <c r="C2787" s="66" t="str">
        <v/>
      </c>
      <c r="D2787" s="66">
        <v>88276481.793345317</v>
      </c>
      <c r="E2787" s="65">
        <v>0.21989746689796447</v>
      </c>
    </row>
    <row r="2788" spans="2:5" x14ac:dyDescent="0.25">
      <c r="B2788">
        <v>2786</v>
      </c>
      <c r="C2788" s="66" t="str">
        <v/>
      </c>
      <c r="D2788" s="66">
        <v>661401159.89276445</v>
      </c>
      <c r="E2788" s="65">
        <v>0</v>
      </c>
    </row>
    <row r="2789" spans="2:5" x14ac:dyDescent="0.25">
      <c r="B2789">
        <v>2787</v>
      </c>
      <c r="C2789" s="66" t="str">
        <v/>
      </c>
      <c r="D2789" s="66">
        <v>4474818452.7169552</v>
      </c>
      <c r="E2789" s="65">
        <v>0</v>
      </c>
    </row>
    <row r="2790" spans="2:5" x14ac:dyDescent="0.25">
      <c r="B2790">
        <v>2788</v>
      </c>
      <c r="C2790" s="66" t="str">
        <v/>
      </c>
      <c r="D2790" s="66">
        <v>584974588.13489962</v>
      </c>
      <c r="E2790" s="65">
        <v>0</v>
      </c>
    </row>
    <row r="2791" spans="2:5" x14ac:dyDescent="0.25">
      <c r="B2791">
        <v>2789</v>
      </c>
      <c r="C2791" s="66" t="str">
        <v/>
      </c>
      <c r="D2791" s="66">
        <v>105504185.64461054</v>
      </c>
      <c r="E2791" s="65">
        <v>0</v>
      </c>
    </row>
    <row r="2792" spans="2:5" x14ac:dyDescent="0.25">
      <c r="B2792">
        <v>2790</v>
      </c>
      <c r="C2792" s="66" t="str">
        <v/>
      </c>
      <c r="D2792" s="66">
        <v>213748547.60423449</v>
      </c>
      <c r="E2792" s="65">
        <v>0</v>
      </c>
    </row>
    <row r="2793" spans="2:5" x14ac:dyDescent="0.25">
      <c r="B2793">
        <v>2791</v>
      </c>
      <c r="C2793" s="66" t="str">
        <v/>
      </c>
      <c r="D2793" s="66">
        <v>80755599.452967882</v>
      </c>
      <c r="E2793" s="65">
        <v>0</v>
      </c>
    </row>
    <row r="2794" spans="2:5" x14ac:dyDescent="0.25">
      <c r="B2794">
        <v>2792</v>
      </c>
      <c r="C2794" s="66" t="str">
        <v/>
      </c>
      <c r="D2794" s="66">
        <v>160811243.82061473</v>
      </c>
      <c r="E2794" s="65">
        <v>0</v>
      </c>
    </row>
    <row r="2795" spans="2:5" x14ac:dyDescent="0.25">
      <c r="B2795">
        <v>2793</v>
      </c>
      <c r="C2795" s="66" t="str">
        <v/>
      </c>
      <c r="D2795" s="66">
        <v>103842730.47208495</v>
      </c>
      <c r="E2795" s="65">
        <v>0</v>
      </c>
    </row>
    <row r="2796" spans="2:5" x14ac:dyDescent="0.25">
      <c r="B2796">
        <v>2794</v>
      </c>
      <c r="C2796" s="66" t="str">
        <v/>
      </c>
      <c r="D2796" s="66">
        <v>125183832.31816372</v>
      </c>
      <c r="E2796" s="65">
        <v>0.29197019934654245</v>
      </c>
    </row>
    <row r="2797" spans="2:5" x14ac:dyDescent="0.25">
      <c r="B2797">
        <v>2795</v>
      </c>
      <c r="C2797" s="66" t="str">
        <v/>
      </c>
      <c r="D2797" s="66">
        <v>76699391.702523217</v>
      </c>
      <c r="E2797" s="65">
        <v>0</v>
      </c>
    </row>
    <row r="2798" spans="2:5" x14ac:dyDescent="0.25">
      <c r="B2798">
        <v>2796</v>
      </c>
      <c r="C2798" s="66" t="str">
        <v/>
      </c>
      <c r="D2798" s="66">
        <v>92348128.759775177</v>
      </c>
      <c r="E2798" s="65">
        <v>0</v>
      </c>
    </row>
    <row r="2799" spans="2:5" x14ac:dyDescent="0.25">
      <c r="B2799">
        <v>2797</v>
      </c>
      <c r="C2799" s="66" t="str">
        <v/>
      </c>
      <c r="D2799" s="66">
        <v>185128920.64376295</v>
      </c>
      <c r="E2799" s="65">
        <v>0</v>
      </c>
    </row>
    <row r="2800" spans="2:5" x14ac:dyDescent="0.25">
      <c r="B2800">
        <v>2798</v>
      </c>
      <c r="C2800" s="66" t="str">
        <v/>
      </c>
      <c r="D2800" s="66">
        <v>818089852.58494043</v>
      </c>
      <c r="E2800" s="65">
        <v>0.68919228911399844</v>
      </c>
    </row>
    <row r="2801" spans="2:5" x14ac:dyDescent="0.25">
      <c r="B2801">
        <v>2799</v>
      </c>
      <c r="C2801" s="66" t="str">
        <v/>
      </c>
      <c r="D2801" s="66">
        <v>138991053.84708568</v>
      </c>
      <c r="E2801" s="65">
        <v>0</v>
      </c>
    </row>
    <row r="2802" spans="2:5" x14ac:dyDescent="0.25">
      <c r="B2802">
        <v>2800</v>
      </c>
      <c r="C2802" s="66" t="str">
        <v/>
      </c>
      <c r="D2802" s="66">
        <v>353579800.01339203</v>
      </c>
      <c r="E2802" s="65">
        <v>0</v>
      </c>
    </row>
    <row r="2803" spans="2:5" x14ac:dyDescent="0.25">
      <c r="B2803">
        <v>2801</v>
      </c>
      <c r="C2803" s="66" t="str">
        <v/>
      </c>
      <c r="D2803" s="66">
        <v>84448977.354537711</v>
      </c>
      <c r="E2803" s="65">
        <v>0.23331199288368229</v>
      </c>
    </row>
    <row r="2804" spans="2:5" x14ac:dyDescent="0.25">
      <c r="B2804">
        <v>2802</v>
      </c>
      <c r="C2804" s="66" t="str">
        <v/>
      </c>
      <c r="D2804" s="66">
        <v>118610208.09795634</v>
      </c>
      <c r="E2804" s="65">
        <v>0</v>
      </c>
    </row>
    <row r="2805" spans="2:5" x14ac:dyDescent="0.25">
      <c r="B2805">
        <v>2803</v>
      </c>
      <c r="C2805" s="66" t="str">
        <v/>
      </c>
      <c r="D2805" s="66">
        <v>92795904.550285041</v>
      </c>
      <c r="E2805" s="65">
        <v>0</v>
      </c>
    </row>
    <row r="2806" spans="2:5" x14ac:dyDescent="0.25">
      <c r="B2806">
        <v>2804</v>
      </c>
      <c r="C2806" s="66" t="str">
        <v/>
      </c>
      <c r="D2806" s="66">
        <v>683201703.23492265</v>
      </c>
      <c r="E2806" s="65">
        <v>0.75172177553176889</v>
      </c>
    </row>
    <row r="2807" spans="2:5" x14ac:dyDescent="0.25">
      <c r="B2807">
        <v>2805</v>
      </c>
      <c r="C2807" s="66" t="str">
        <v/>
      </c>
      <c r="D2807" s="66">
        <v>86310362.746956423</v>
      </c>
      <c r="E2807" s="65">
        <v>0.24187940955162049</v>
      </c>
    </row>
    <row r="2808" spans="2:5" x14ac:dyDescent="0.25">
      <c r="B2808">
        <v>2806</v>
      </c>
      <c r="C2808" s="66" t="str">
        <v/>
      </c>
      <c r="D2808" s="66">
        <v>119407254.17382735</v>
      </c>
      <c r="E2808" s="65">
        <v>0</v>
      </c>
    </row>
    <row r="2809" spans="2:5" x14ac:dyDescent="0.25">
      <c r="B2809">
        <v>2807</v>
      </c>
      <c r="C2809" s="66" t="str">
        <v/>
      </c>
      <c r="D2809" s="66">
        <v>259125725.92135248</v>
      </c>
      <c r="E2809" s="65">
        <v>0</v>
      </c>
    </row>
    <row r="2810" spans="2:5" x14ac:dyDescent="0.25">
      <c r="B2810">
        <v>2808</v>
      </c>
      <c r="C2810" s="66" t="str">
        <v/>
      </c>
      <c r="D2810" s="66">
        <v>150923557.63409919</v>
      </c>
      <c r="E2810" s="65">
        <v>0</v>
      </c>
    </row>
    <row r="2811" spans="2:5" x14ac:dyDescent="0.25">
      <c r="B2811">
        <v>2809</v>
      </c>
      <c r="C2811" s="66" t="str">
        <v/>
      </c>
      <c r="D2811" s="66">
        <v>170203387.39142194</v>
      </c>
      <c r="E2811" s="65">
        <v>0</v>
      </c>
    </row>
    <row r="2812" spans="2:5" x14ac:dyDescent="0.25">
      <c r="B2812">
        <v>2810</v>
      </c>
      <c r="C2812" s="66" t="str">
        <v/>
      </c>
      <c r="D2812" s="66">
        <v>214288723.00305447</v>
      </c>
      <c r="E2812" s="65">
        <v>0.35421829819679262</v>
      </c>
    </row>
    <row r="2813" spans="2:5" x14ac:dyDescent="0.25">
      <c r="B2813">
        <v>2811</v>
      </c>
      <c r="C2813" s="66" t="str">
        <v/>
      </c>
      <c r="D2813" s="66">
        <v>474655005.54482669</v>
      </c>
      <c r="E2813" s="65">
        <v>0.36957136988639838</v>
      </c>
    </row>
    <row r="2814" spans="2:5" x14ac:dyDescent="0.25">
      <c r="B2814">
        <v>2812</v>
      </c>
      <c r="C2814" s="66" t="str">
        <v/>
      </c>
      <c r="D2814" s="66">
        <v>101373101.09728803</v>
      </c>
      <c r="E2814" s="65">
        <v>0</v>
      </c>
    </row>
    <row r="2815" spans="2:5" x14ac:dyDescent="0.25">
      <c r="B2815">
        <v>2813</v>
      </c>
      <c r="C2815" s="66" t="str">
        <v/>
      </c>
      <c r="D2815" s="66">
        <v>307574110.80335146</v>
      </c>
      <c r="E2815" s="65">
        <v>0</v>
      </c>
    </row>
    <row r="2816" spans="2:5" x14ac:dyDescent="0.25">
      <c r="B2816">
        <v>2814</v>
      </c>
      <c r="C2816" s="66" t="str">
        <v/>
      </c>
      <c r="D2816" s="66">
        <v>12738711925.708887</v>
      </c>
      <c r="E2816" s="65">
        <v>0</v>
      </c>
    </row>
    <row r="2817" spans="2:5" x14ac:dyDescent="0.25">
      <c r="B2817">
        <v>2815</v>
      </c>
      <c r="C2817" s="66" t="str">
        <v/>
      </c>
      <c r="D2817" s="66">
        <v>512119112.31561035</v>
      </c>
      <c r="E2817" s="65">
        <v>0</v>
      </c>
    </row>
    <row r="2818" spans="2:5" x14ac:dyDescent="0.25">
      <c r="B2818">
        <v>2816</v>
      </c>
      <c r="C2818" s="66" t="str">
        <v/>
      </c>
      <c r="D2818" s="66">
        <v>91033188.372133747</v>
      </c>
      <c r="E2818" s="65">
        <v>0</v>
      </c>
    </row>
    <row r="2819" spans="2:5" x14ac:dyDescent="0.25">
      <c r="B2819">
        <v>2817</v>
      </c>
      <c r="C2819" s="66" t="str">
        <v/>
      </c>
      <c r="D2819" s="66">
        <v>580288347.85212111</v>
      </c>
      <c r="E2819" s="65">
        <v>0.64499921202659638</v>
      </c>
    </row>
    <row r="2820" spans="2:5" x14ac:dyDescent="0.25">
      <c r="B2820">
        <v>2818</v>
      </c>
      <c r="C2820" s="66" t="str">
        <v/>
      </c>
      <c r="D2820" s="66">
        <v>93065462.526639894</v>
      </c>
      <c r="E2820" s="65">
        <v>0</v>
      </c>
    </row>
    <row r="2821" spans="2:5" x14ac:dyDescent="0.25">
      <c r="B2821">
        <v>2819</v>
      </c>
      <c r="C2821" s="66" t="str">
        <v/>
      </c>
      <c r="D2821" s="66">
        <v>113400248.87377857</v>
      </c>
      <c r="E2821" s="65">
        <v>0</v>
      </c>
    </row>
    <row r="2822" spans="2:5" x14ac:dyDescent="0.25">
      <c r="B2822">
        <v>2820</v>
      </c>
      <c r="C2822" s="66" t="str">
        <v/>
      </c>
      <c r="D2822" s="66">
        <v>95873058.746412814</v>
      </c>
      <c r="E2822" s="65">
        <v>0</v>
      </c>
    </row>
    <row r="2823" spans="2:5" x14ac:dyDescent="0.25">
      <c r="B2823">
        <v>2821</v>
      </c>
      <c r="C2823" s="66" t="str">
        <v/>
      </c>
      <c r="D2823" s="66">
        <v>226764644.25910434</v>
      </c>
      <c r="E2823" s="65">
        <v>0</v>
      </c>
    </row>
    <row r="2824" spans="2:5" x14ac:dyDescent="0.25">
      <c r="B2824">
        <v>2822</v>
      </c>
      <c r="C2824" s="66" t="str">
        <v/>
      </c>
      <c r="D2824" s="66">
        <v>165702484.97667274</v>
      </c>
      <c r="E2824" s="65">
        <v>0.31219450831413276</v>
      </c>
    </row>
    <row r="2825" spans="2:5" x14ac:dyDescent="0.25">
      <c r="B2825">
        <v>2823</v>
      </c>
      <c r="C2825" s="66" t="str">
        <v/>
      </c>
      <c r="D2825" s="66">
        <v>159262057.95865411</v>
      </c>
      <c r="E2825" s="65">
        <v>0</v>
      </c>
    </row>
    <row r="2826" spans="2:5" x14ac:dyDescent="0.25">
      <c r="B2826">
        <v>2824</v>
      </c>
      <c r="C2826" s="66" t="str">
        <v/>
      </c>
      <c r="D2826" s="66">
        <v>384365090.29631078</v>
      </c>
      <c r="E2826" s="65">
        <v>0</v>
      </c>
    </row>
    <row r="2827" spans="2:5" x14ac:dyDescent="0.25">
      <c r="B2827">
        <v>2825</v>
      </c>
      <c r="C2827" s="66" t="str">
        <v/>
      </c>
      <c r="D2827" s="66">
        <v>753943949.12130892</v>
      </c>
      <c r="E2827" s="65">
        <v>0.55985372662544231</v>
      </c>
    </row>
    <row r="2828" spans="2:5" x14ac:dyDescent="0.25">
      <c r="B2828">
        <v>2826</v>
      </c>
      <c r="C2828" s="66" t="str">
        <v/>
      </c>
      <c r="D2828" s="66">
        <v>122292593.77490216</v>
      </c>
      <c r="E2828" s="65">
        <v>0</v>
      </c>
    </row>
    <row r="2829" spans="2:5" x14ac:dyDescent="0.25">
      <c r="B2829">
        <v>2827</v>
      </c>
      <c r="C2829" s="66" t="str">
        <v/>
      </c>
      <c r="D2829" s="66">
        <v>81794309.622640252</v>
      </c>
      <c r="E2829" s="65">
        <v>0</v>
      </c>
    </row>
    <row r="2830" spans="2:5" x14ac:dyDescent="0.25">
      <c r="B2830">
        <v>2828</v>
      </c>
      <c r="C2830" s="66" t="str">
        <v/>
      </c>
      <c r="D2830" s="66">
        <v>228170595.90387949</v>
      </c>
      <c r="E2830" s="65">
        <v>0.44096547961235044</v>
      </c>
    </row>
    <row r="2831" spans="2:5" x14ac:dyDescent="0.25">
      <c r="B2831">
        <v>2829</v>
      </c>
      <c r="C2831" s="66" t="str">
        <v/>
      </c>
      <c r="D2831" s="66">
        <v>555692842.34268391</v>
      </c>
      <c r="E2831" s="65">
        <v>0.60261552929878248</v>
      </c>
    </row>
    <row r="2832" spans="2:5" x14ac:dyDescent="0.25">
      <c r="B2832">
        <v>2830</v>
      </c>
      <c r="C2832" s="66" t="str">
        <v/>
      </c>
      <c r="D2832" s="66">
        <v>128210114.00251871</v>
      </c>
      <c r="E2832" s="65">
        <v>0</v>
      </c>
    </row>
    <row r="2833" spans="2:5" x14ac:dyDescent="0.25">
      <c r="B2833">
        <v>2831</v>
      </c>
      <c r="C2833" s="66" t="str">
        <v/>
      </c>
      <c r="D2833" s="66">
        <v>93251136.034706458</v>
      </c>
      <c r="E2833" s="65">
        <v>0</v>
      </c>
    </row>
    <row r="2834" spans="2:5" x14ac:dyDescent="0.25">
      <c r="B2834">
        <v>2832</v>
      </c>
      <c r="C2834" s="66" t="str">
        <v/>
      </c>
      <c r="D2834" s="66">
        <v>83763632.752138406</v>
      </c>
      <c r="E2834" s="65">
        <v>0</v>
      </c>
    </row>
    <row r="2835" spans="2:5" x14ac:dyDescent="0.25">
      <c r="B2835">
        <v>2833</v>
      </c>
      <c r="C2835" s="66" t="str">
        <v/>
      </c>
      <c r="D2835" s="66">
        <v>76893431.512479976</v>
      </c>
      <c r="E2835" s="65">
        <v>0</v>
      </c>
    </row>
    <row r="2836" spans="2:5" x14ac:dyDescent="0.25">
      <c r="B2836">
        <v>2834</v>
      </c>
      <c r="C2836" s="66" t="str">
        <v/>
      </c>
      <c r="D2836" s="66">
        <v>82461703.663445398</v>
      </c>
      <c r="E2836" s="65">
        <v>0</v>
      </c>
    </row>
    <row r="2837" spans="2:5" x14ac:dyDescent="0.25">
      <c r="B2837">
        <v>2835</v>
      </c>
      <c r="C2837" s="66" t="str">
        <v/>
      </c>
      <c r="D2837" s="66">
        <v>2888575467.6010108</v>
      </c>
      <c r="E2837" s="65">
        <v>0</v>
      </c>
    </row>
    <row r="2838" spans="2:5" x14ac:dyDescent="0.25">
      <c r="B2838">
        <v>2836</v>
      </c>
      <c r="C2838" s="66" t="str">
        <v/>
      </c>
      <c r="D2838" s="66">
        <v>199037195.68429446</v>
      </c>
      <c r="E2838" s="65">
        <v>0</v>
      </c>
    </row>
    <row r="2839" spans="2:5" x14ac:dyDescent="0.25">
      <c r="B2839">
        <v>2837</v>
      </c>
      <c r="C2839" s="66" t="str">
        <v/>
      </c>
      <c r="D2839" s="66">
        <v>465757080.26210713</v>
      </c>
      <c r="E2839" s="65">
        <v>0</v>
      </c>
    </row>
    <row r="2840" spans="2:5" x14ac:dyDescent="0.25">
      <c r="B2840">
        <v>2838</v>
      </c>
      <c r="C2840" s="66" t="str">
        <v/>
      </c>
      <c r="D2840" s="66">
        <v>78914904.411765009</v>
      </c>
      <c r="E2840" s="65">
        <v>0</v>
      </c>
    </row>
    <row r="2841" spans="2:5" x14ac:dyDescent="0.25">
      <c r="B2841">
        <v>2839</v>
      </c>
      <c r="C2841" s="66" t="str">
        <v/>
      </c>
      <c r="D2841" s="66">
        <v>314397074.18824434</v>
      </c>
      <c r="E2841" s="65">
        <v>0</v>
      </c>
    </row>
    <row r="2842" spans="2:5" x14ac:dyDescent="0.25">
      <c r="B2842">
        <v>2840</v>
      </c>
      <c r="C2842" s="66" t="str">
        <v/>
      </c>
      <c r="D2842" s="66">
        <v>131612019.27362174</v>
      </c>
      <c r="E2842" s="65">
        <v>0</v>
      </c>
    </row>
    <row r="2843" spans="2:5" x14ac:dyDescent="0.25">
      <c r="B2843">
        <v>2841</v>
      </c>
      <c r="C2843" s="66" t="str">
        <v/>
      </c>
      <c r="D2843" s="66">
        <v>134498910.47153088</v>
      </c>
      <c r="E2843" s="65">
        <v>0.2367413341999054</v>
      </c>
    </row>
    <row r="2844" spans="2:5" x14ac:dyDescent="0.25">
      <c r="B2844">
        <v>2842</v>
      </c>
      <c r="C2844" s="66" t="str">
        <v/>
      </c>
      <c r="D2844" s="66">
        <v>83591324.295651302</v>
      </c>
      <c r="E2844" s="65">
        <v>0</v>
      </c>
    </row>
    <row r="2845" spans="2:5" x14ac:dyDescent="0.25">
      <c r="B2845">
        <v>2843</v>
      </c>
      <c r="C2845" s="66" t="str">
        <v/>
      </c>
      <c r="D2845" s="66">
        <v>101626315.89609516</v>
      </c>
      <c r="E2845" s="65">
        <v>0.29539592862129216</v>
      </c>
    </row>
    <row r="2846" spans="2:5" x14ac:dyDescent="0.25">
      <c r="B2846">
        <v>2844</v>
      </c>
      <c r="C2846" s="66" t="str">
        <v/>
      </c>
      <c r="D2846" s="66">
        <v>95713496.378325656</v>
      </c>
      <c r="E2846" s="65">
        <v>0</v>
      </c>
    </row>
    <row r="2847" spans="2:5" x14ac:dyDescent="0.25">
      <c r="B2847">
        <v>2845</v>
      </c>
      <c r="C2847" s="66" t="str">
        <v/>
      </c>
      <c r="D2847" s="66">
        <v>230111215.52041623</v>
      </c>
      <c r="E2847" s="65">
        <v>0</v>
      </c>
    </row>
    <row r="2848" spans="2:5" x14ac:dyDescent="0.25">
      <c r="B2848">
        <v>2846</v>
      </c>
      <c r="C2848" s="66" t="str">
        <v/>
      </c>
      <c r="D2848" s="66">
        <v>160476561.93996546</v>
      </c>
      <c r="E2848" s="65">
        <v>0</v>
      </c>
    </row>
    <row r="2849" spans="2:5" x14ac:dyDescent="0.25">
      <c r="B2849">
        <v>2847</v>
      </c>
      <c r="C2849" s="66" t="str">
        <v/>
      </c>
      <c r="D2849" s="66">
        <v>152009266.45578387</v>
      </c>
      <c r="E2849" s="65">
        <v>0</v>
      </c>
    </row>
    <row r="2850" spans="2:5" x14ac:dyDescent="0.25">
      <c r="B2850">
        <v>2848</v>
      </c>
      <c r="C2850" s="66" t="str">
        <v/>
      </c>
      <c r="D2850" s="66">
        <v>515817219.23424697</v>
      </c>
      <c r="E2850" s="65">
        <v>0</v>
      </c>
    </row>
    <row r="2851" spans="2:5" x14ac:dyDescent="0.25">
      <c r="B2851">
        <v>2849</v>
      </c>
      <c r="C2851" s="66" t="str">
        <v/>
      </c>
      <c r="D2851" s="66">
        <v>273403592.06134701</v>
      </c>
      <c r="E2851" s="65">
        <v>0</v>
      </c>
    </row>
    <row r="2852" spans="2:5" x14ac:dyDescent="0.25">
      <c r="B2852">
        <v>2850</v>
      </c>
      <c r="C2852" s="66" t="str">
        <v/>
      </c>
      <c r="D2852" s="66">
        <v>321314082.37770653</v>
      </c>
      <c r="E2852" s="65">
        <v>0</v>
      </c>
    </row>
    <row r="2853" spans="2:5" x14ac:dyDescent="0.25">
      <c r="B2853">
        <v>2851</v>
      </c>
      <c r="C2853" s="66" t="str">
        <v/>
      </c>
      <c r="D2853" s="66">
        <v>141168422.58112782</v>
      </c>
      <c r="E2853" s="65">
        <v>0.30907495617866521</v>
      </c>
    </row>
    <row r="2854" spans="2:5" x14ac:dyDescent="0.25">
      <c r="B2854">
        <v>2852</v>
      </c>
      <c r="C2854" s="66" t="str">
        <v/>
      </c>
      <c r="D2854" s="66">
        <v>93243779.608976811</v>
      </c>
      <c r="E2854" s="65">
        <v>0</v>
      </c>
    </row>
    <row r="2855" spans="2:5" x14ac:dyDescent="0.25">
      <c r="B2855">
        <v>2853</v>
      </c>
      <c r="C2855" s="66" t="str">
        <v/>
      </c>
      <c r="D2855" s="66">
        <v>223632700.37912846</v>
      </c>
      <c r="E2855" s="65">
        <v>0</v>
      </c>
    </row>
    <row r="2856" spans="2:5" x14ac:dyDescent="0.25">
      <c r="B2856">
        <v>2854</v>
      </c>
      <c r="C2856" s="66" t="str">
        <v/>
      </c>
      <c r="D2856" s="66">
        <v>83592815.830309615</v>
      </c>
      <c r="E2856" s="65">
        <v>0.23740939497947691</v>
      </c>
    </row>
    <row r="2857" spans="2:5" x14ac:dyDescent="0.25">
      <c r="B2857">
        <v>2855</v>
      </c>
      <c r="C2857" s="66" t="str">
        <v/>
      </c>
      <c r="D2857" s="66">
        <v>188937420.69700265</v>
      </c>
      <c r="E2857" s="65">
        <v>0</v>
      </c>
    </row>
    <row r="2858" spans="2:5" x14ac:dyDescent="0.25">
      <c r="B2858">
        <v>2856</v>
      </c>
      <c r="C2858" s="66" t="str">
        <v/>
      </c>
      <c r="D2858" s="66">
        <v>304910328.2449463</v>
      </c>
      <c r="E2858" s="65">
        <v>0</v>
      </c>
    </row>
    <row r="2859" spans="2:5" x14ac:dyDescent="0.25">
      <c r="B2859">
        <v>2857</v>
      </c>
      <c r="C2859" s="66" t="str">
        <v/>
      </c>
      <c r="D2859" s="66">
        <v>217488589.44275957</v>
      </c>
      <c r="E2859" s="65">
        <v>0</v>
      </c>
    </row>
    <row r="2860" spans="2:5" x14ac:dyDescent="0.25">
      <c r="B2860">
        <v>2858</v>
      </c>
      <c r="C2860" s="66" t="str">
        <v/>
      </c>
      <c r="D2860" s="66">
        <v>139989162.12205839</v>
      </c>
      <c r="E2860" s="65">
        <v>0</v>
      </c>
    </row>
    <row r="2861" spans="2:5" x14ac:dyDescent="0.25">
      <c r="B2861">
        <v>2859</v>
      </c>
      <c r="C2861" s="66" t="str">
        <v/>
      </c>
      <c r="D2861" s="66">
        <v>76576056.607264638</v>
      </c>
      <c r="E2861" s="65">
        <v>0</v>
      </c>
    </row>
    <row r="2862" spans="2:5" x14ac:dyDescent="0.25">
      <c r="B2862">
        <v>2860</v>
      </c>
      <c r="C2862" s="66" t="str">
        <v/>
      </c>
      <c r="D2862" s="66">
        <v>296815896.18063796</v>
      </c>
      <c r="E2862" s="65">
        <v>0.45537973046302804</v>
      </c>
    </row>
    <row r="2863" spans="2:5" x14ac:dyDescent="0.25">
      <c r="B2863">
        <v>2861</v>
      </c>
      <c r="C2863" s="66" t="str">
        <v/>
      </c>
      <c r="D2863" s="66">
        <v>111853391.36739415</v>
      </c>
      <c r="E2863" s="65">
        <v>0</v>
      </c>
    </row>
    <row r="2864" spans="2:5" x14ac:dyDescent="0.25">
      <c r="B2864">
        <v>2862</v>
      </c>
      <c r="C2864" s="66" t="str">
        <v/>
      </c>
      <c r="D2864" s="66">
        <v>173519866.99298581</v>
      </c>
      <c r="E2864" s="65">
        <v>0.34397193789482128</v>
      </c>
    </row>
    <row r="2865" spans="2:5" x14ac:dyDescent="0.25">
      <c r="B2865">
        <v>2863</v>
      </c>
      <c r="C2865" s="66" t="str">
        <v/>
      </c>
      <c r="D2865" s="66">
        <v>115364726.10545686</v>
      </c>
      <c r="E2865" s="65">
        <v>0</v>
      </c>
    </row>
    <row r="2866" spans="2:5" x14ac:dyDescent="0.25">
      <c r="B2866">
        <v>2864</v>
      </c>
      <c r="C2866" s="66" t="str">
        <v/>
      </c>
      <c r="D2866" s="66">
        <v>364157089.51970613</v>
      </c>
      <c r="E2866" s="65">
        <v>0.73427010774612422</v>
      </c>
    </row>
    <row r="2867" spans="2:5" x14ac:dyDescent="0.25">
      <c r="B2867">
        <v>2865</v>
      </c>
      <c r="C2867" s="66" t="str">
        <v/>
      </c>
      <c r="D2867" s="66">
        <v>126174633.87726375</v>
      </c>
      <c r="E2867" s="65">
        <v>0</v>
      </c>
    </row>
    <row r="2868" spans="2:5" x14ac:dyDescent="0.25">
      <c r="B2868">
        <v>2866</v>
      </c>
      <c r="C2868" s="66" t="str">
        <v/>
      </c>
      <c r="D2868" s="66">
        <v>106460662.23484287</v>
      </c>
      <c r="E2868" s="65">
        <v>0</v>
      </c>
    </row>
    <row r="2869" spans="2:5" x14ac:dyDescent="0.25">
      <c r="B2869">
        <v>2867</v>
      </c>
      <c r="C2869" s="66" t="str">
        <v/>
      </c>
      <c r="D2869" s="66">
        <v>325395455.79779476</v>
      </c>
      <c r="E2869" s="65">
        <v>0</v>
      </c>
    </row>
    <row r="2870" spans="2:5" x14ac:dyDescent="0.25">
      <c r="B2870">
        <v>2868</v>
      </c>
      <c r="C2870" s="66" t="str">
        <v/>
      </c>
      <c r="D2870" s="66">
        <v>536244289.10341793</v>
      </c>
      <c r="E2870" s="65">
        <v>0</v>
      </c>
    </row>
    <row r="2871" spans="2:5" x14ac:dyDescent="0.25">
      <c r="B2871">
        <v>2869</v>
      </c>
      <c r="C2871" s="66" t="str">
        <v/>
      </c>
      <c r="D2871" s="66">
        <v>118250771.05152668</v>
      </c>
      <c r="E2871" s="65">
        <v>0.34211238026618951</v>
      </c>
    </row>
    <row r="2872" spans="2:5" x14ac:dyDescent="0.25">
      <c r="B2872">
        <v>2870</v>
      </c>
      <c r="C2872" s="66" t="str">
        <v/>
      </c>
      <c r="D2872" s="66">
        <v>147393199.64491999</v>
      </c>
      <c r="E2872" s="65">
        <v>0.22770326733589175</v>
      </c>
    </row>
    <row r="2873" spans="2:5" x14ac:dyDescent="0.25">
      <c r="B2873">
        <v>2871</v>
      </c>
      <c r="C2873" s="66" t="str">
        <v/>
      </c>
      <c r="D2873" s="66">
        <v>110052827.57464914</v>
      </c>
      <c r="E2873" s="65">
        <v>0</v>
      </c>
    </row>
    <row r="2874" spans="2:5" x14ac:dyDescent="0.25">
      <c r="B2874">
        <v>2872</v>
      </c>
      <c r="C2874" s="66" t="str">
        <v/>
      </c>
      <c r="D2874" s="66">
        <v>143288598.91896376</v>
      </c>
      <c r="E2874" s="65">
        <v>0.38836360573768625</v>
      </c>
    </row>
    <row r="2875" spans="2:5" x14ac:dyDescent="0.25">
      <c r="B2875">
        <v>2873</v>
      </c>
      <c r="C2875" s="66" t="str">
        <v/>
      </c>
      <c r="D2875" s="66">
        <v>192615239.32376501</v>
      </c>
      <c r="E2875" s="65">
        <v>0</v>
      </c>
    </row>
    <row r="2876" spans="2:5" x14ac:dyDescent="0.25">
      <c r="B2876">
        <v>2874</v>
      </c>
      <c r="C2876" s="66" t="str">
        <v/>
      </c>
      <c r="D2876" s="66">
        <v>83516629.270605505</v>
      </c>
      <c r="E2876" s="65">
        <v>0</v>
      </c>
    </row>
    <row r="2877" spans="2:5" x14ac:dyDescent="0.25">
      <c r="B2877">
        <v>2875</v>
      </c>
      <c r="C2877" s="66" t="str">
        <v/>
      </c>
      <c r="D2877" s="66">
        <v>96817119.556533068</v>
      </c>
      <c r="E2877" s="65">
        <v>0</v>
      </c>
    </row>
    <row r="2878" spans="2:5" x14ac:dyDescent="0.25">
      <c r="B2878">
        <v>2876</v>
      </c>
      <c r="C2878" s="66" t="str">
        <v/>
      </c>
      <c r="D2878" s="66">
        <v>1075029828.553889</v>
      </c>
      <c r="E2878" s="65">
        <v>0</v>
      </c>
    </row>
    <row r="2879" spans="2:5" x14ac:dyDescent="0.25">
      <c r="B2879">
        <v>2877</v>
      </c>
      <c r="C2879" s="66" t="str">
        <v/>
      </c>
      <c r="D2879" s="66">
        <v>2364396478.3198547</v>
      </c>
      <c r="E2879" s="65">
        <v>0</v>
      </c>
    </row>
    <row r="2880" spans="2:5" x14ac:dyDescent="0.25">
      <c r="B2880">
        <v>2878</v>
      </c>
      <c r="C2880" s="66" t="str">
        <v/>
      </c>
      <c r="D2880" s="66">
        <v>209846501.70601594</v>
      </c>
      <c r="E2880" s="65">
        <v>0</v>
      </c>
    </row>
    <row r="2881" spans="2:5" x14ac:dyDescent="0.25">
      <c r="B2881">
        <v>2879</v>
      </c>
      <c r="C2881" s="66" t="str">
        <v/>
      </c>
      <c r="D2881" s="66">
        <v>268056963.34061494</v>
      </c>
      <c r="E2881" s="65">
        <v>0</v>
      </c>
    </row>
    <row r="2882" spans="2:5" x14ac:dyDescent="0.25">
      <c r="B2882">
        <v>2880</v>
      </c>
      <c r="C2882" s="66" t="str">
        <v/>
      </c>
      <c r="D2882" s="66">
        <v>78139912.523048371</v>
      </c>
      <c r="E2882" s="65">
        <v>0</v>
      </c>
    </row>
    <row r="2883" spans="2:5" x14ac:dyDescent="0.25">
      <c r="B2883">
        <v>2881</v>
      </c>
      <c r="C2883" s="66" t="str">
        <v/>
      </c>
      <c r="D2883" s="66">
        <v>113477287.36070567</v>
      </c>
      <c r="E2883" s="65">
        <v>0.37269247174262998</v>
      </c>
    </row>
    <row r="2884" spans="2:5" x14ac:dyDescent="0.25">
      <c r="B2884">
        <v>2882</v>
      </c>
      <c r="C2884" s="66" t="str">
        <v/>
      </c>
      <c r="D2884" s="66">
        <v>215330186.93440199</v>
      </c>
      <c r="E2884" s="65">
        <v>0</v>
      </c>
    </row>
    <row r="2885" spans="2:5" x14ac:dyDescent="0.25">
      <c r="B2885">
        <v>2883</v>
      </c>
      <c r="C2885" s="66" t="str">
        <v/>
      </c>
      <c r="D2885" s="66">
        <v>89026543.734593257</v>
      </c>
      <c r="E2885" s="65">
        <v>0.20547567009925846</v>
      </c>
    </row>
    <row r="2886" spans="2:5" x14ac:dyDescent="0.25">
      <c r="B2886">
        <v>2884</v>
      </c>
      <c r="C2886" s="66" t="str">
        <v/>
      </c>
      <c r="D2886" s="66">
        <v>83701775.688572079</v>
      </c>
      <c r="E2886" s="65">
        <v>0</v>
      </c>
    </row>
    <row r="2887" spans="2:5" x14ac:dyDescent="0.25">
      <c r="B2887">
        <v>2885</v>
      </c>
      <c r="C2887" s="66" t="str">
        <v/>
      </c>
      <c r="D2887" s="66">
        <v>94030386.29927206</v>
      </c>
      <c r="E2887" s="65">
        <v>0</v>
      </c>
    </row>
    <row r="2888" spans="2:5" x14ac:dyDescent="0.25">
      <c r="B2888">
        <v>2886</v>
      </c>
      <c r="C2888" s="66" t="str">
        <v/>
      </c>
      <c r="D2888" s="66">
        <v>101298935.28213693</v>
      </c>
      <c r="E2888" s="65">
        <v>0</v>
      </c>
    </row>
    <row r="2889" spans="2:5" x14ac:dyDescent="0.25">
      <c r="B2889">
        <v>2887</v>
      </c>
      <c r="C2889" s="66" t="str">
        <v/>
      </c>
      <c r="D2889" s="66">
        <v>99388919.059224278</v>
      </c>
      <c r="E2889" s="65">
        <v>0</v>
      </c>
    </row>
    <row r="2890" spans="2:5" x14ac:dyDescent="0.25">
      <c r="B2890">
        <v>2888</v>
      </c>
      <c r="C2890" s="66" t="str">
        <v/>
      </c>
      <c r="D2890" s="66">
        <v>522642710.92762399</v>
      </c>
      <c r="E2890" s="65">
        <v>0</v>
      </c>
    </row>
    <row r="2891" spans="2:5" x14ac:dyDescent="0.25">
      <c r="B2891">
        <v>2889</v>
      </c>
      <c r="C2891" s="66" t="str">
        <v/>
      </c>
      <c r="D2891" s="66">
        <v>99877994.192574933</v>
      </c>
      <c r="E2891" s="65">
        <v>0</v>
      </c>
    </row>
    <row r="2892" spans="2:5" x14ac:dyDescent="0.25">
      <c r="B2892">
        <v>2890</v>
      </c>
      <c r="C2892" s="66" t="str">
        <v/>
      </c>
      <c r="D2892" s="66">
        <v>163435789.98294204</v>
      </c>
      <c r="E2892" s="65">
        <v>0</v>
      </c>
    </row>
    <row r="2893" spans="2:5" x14ac:dyDescent="0.25">
      <c r="B2893">
        <v>2891</v>
      </c>
      <c r="C2893" s="66" t="str">
        <v/>
      </c>
      <c r="D2893" s="66">
        <v>155048165.4522678</v>
      </c>
      <c r="E2893" s="65">
        <v>0</v>
      </c>
    </row>
    <row r="2894" spans="2:5" x14ac:dyDescent="0.25">
      <c r="B2894">
        <v>2892</v>
      </c>
      <c r="C2894" s="66" t="str">
        <v/>
      </c>
      <c r="D2894" s="66">
        <v>1427689235.2193666</v>
      </c>
      <c r="E2894" s="65">
        <v>0</v>
      </c>
    </row>
    <row r="2895" spans="2:5" x14ac:dyDescent="0.25">
      <c r="B2895">
        <v>2893</v>
      </c>
      <c r="C2895" s="66" t="str">
        <v/>
      </c>
      <c r="D2895" s="66">
        <v>91575898.958336323</v>
      </c>
      <c r="E2895" s="65">
        <v>0.20814611315727238</v>
      </c>
    </row>
    <row r="2896" spans="2:5" x14ac:dyDescent="0.25">
      <c r="B2896">
        <v>2894</v>
      </c>
      <c r="C2896" s="66" t="str">
        <v/>
      </c>
      <c r="D2896" s="66">
        <v>79333144.933504879</v>
      </c>
      <c r="E2896" s="65">
        <v>0</v>
      </c>
    </row>
    <row r="2897" spans="2:5" x14ac:dyDescent="0.25">
      <c r="B2897">
        <v>2895</v>
      </c>
      <c r="C2897" s="66" t="str">
        <v/>
      </c>
      <c r="D2897" s="66">
        <v>138987662.87831205</v>
      </c>
      <c r="E2897" s="65">
        <v>0</v>
      </c>
    </row>
    <row r="2898" spans="2:5" x14ac:dyDescent="0.25">
      <c r="B2898">
        <v>2896</v>
      </c>
      <c r="C2898" s="66" t="str">
        <v/>
      </c>
      <c r="D2898" s="66">
        <v>159473562.28971466</v>
      </c>
      <c r="E2898" s="65">
        <v>0.29991379380226135</v>
      </c>
    </row>
    <row r="2899" spans="2:5" x14ac:dyDescent="0.25">
      <c r="B2899">
        <v>2897</v>
      </c>
      <c r="C2899" s="66" t="str">
        <v/>
      </c>
      <c r="D2899" s="66">
        <v>366767227.86532265</v>
      </c>
      <c r="E2899" s="65">
        <v>0.62388777136802698</v>
      </c>
    </row>
    <row r="2900" spans="2:5" x14ac:dyDescent="0.25">
      <c r="B2900">
        <v>2898</v>
      </c>
      <c r="C2900" s="66" t="str">
        <v/>
      </c>
      <c r="D2900" s="66">
        <v>96416016.274165034</v>
      </c>
      <c r="E2900" s="65">
        <v>0</v>
      </c>
    </row>
    <row r="2901" spans="2:5" x14ac:dyDescent="0.25">
      <c r="B2901">
        <v>2899</v>
      </c>
      <c r="C2901" s="66" t="str">
        <v/>
      </c>
      <c r="D2901" s="66">
        <v>228170400.47620353</v>
      </c>
      <c r="E2901" s="65">
        <v>0</v>
      </c>
    </row>
    <row r="2902" spans="2:5" x14ac:dyDescent="0.25">
      <c r="B2902">
        <v>2900</v>
      </c>
      <c r="C2902" s="66" t="str">
        <v/>
      </c>
      <c r="D2902" s="66">
        <v>227822781.38234931</v>
      </c>
      <c r="E2902" s="65">
        <v>0.51921921372413637</v>
      </c>
    </row>
    <row r="2903" spans="2:5" x14ac:dyDescent="0.25">
      <c r="B2903">
        <v>2901</v>
      </c>
      <c r="C2903" s="66" t="str">
        <v/>
      </c>
      <c r="D2903" s="66">
        <v>378168381.3854655</v>
      </c>
      <c r="E2903" s="65">
        <v>0</v>
      </c>
    </row>
    <row r="2904" spans="2:5" x14ac:dyDescent="0.25">
      <c r="B2904">
        <v>2902</v>
      </c>
      <c r="C2904" s="66" t="str">
        <v/>
      </c>
      <c r="D2904" s="66">
        <v>109510651.22135054</v>
      </c>
      <c r="E2904" s="65">
        <v>0</v>
      </c>
    </row>
    <row r="2905" spans="2:5" x14ac:dyDescent="0.25">
      <c r="B2905">
        <v>2903</v>
      </c>
      <c r="C2905" s="66" t="str">
        <v/>
      </c>
      <c r="D2905" s="66">
        <v>137198440.52505487</v>
      </c>
      <c r="E2905" s="65">
        <v>0</v>
      </c>
    </row>
    <row r="2906" spans="2:5" x14ac:dyDescent="0.25">
      <c r="B2906">
        <v>2904</v>
      </c>
      <c r="C2906" s="66" t="str">
        <v/>
      </c>
      <c r="D2906" s="66">
        <v>111117661.25966536</v>
      </c>
      <c r="E2906" s="65">
        <v>0</v>
      </c>
    </row>
    <row r="2907" spans="2:5" x14ac:dyDescent="0.25">
      <c r="B2907">
        <v>2905</v>
      </c>
      <c r="C2907" s="66" t="str">
        <v/>
      </c>
      <c r="D2907" s="66">
        <v>87862965.133308992</v>
      </c>
      <c r="E2907" s="65">
        <v>0.19337187409400938</v>
      </c>
    </row>
    <row r="2908" spans="2:5" x14ac:dyDescent="0.25">
      <c r="B2908">
        <v>2906</v>
      </c>
      <c r="C2908" s="66" t="str">
        <v/>
      </c>
      <c r="D2908" s="66">
        <v>132233385.05537158</v>
      </c>
      <c r="E2908" s="65">
        <v>0</v>
      </c>
    </row>
    <row r="2909" spans="2:5" x14ac:dyDescent="0.25">
      <c r="B2909">
        <v>2907</v>
      </c>
      <c r="C2909" s="66" t="str">
        <v/>
      </c>
      <c r="D2909" s="66">
        <v>214675800.27538019</v>
      </c>
      <c r="E2909" s="65">
        <v>0.42877420783042919</v>
      </c>
    </row>
    <row r="2910" spans="2:5" x14ac:dyDescent="0.25">
      <c r="B2910">
        <v>2908</v>
      </c>
      <c r="C2910" s="66" t="str">
        <v/>
      </c>
      <c r="D2910" s="66">
        <v>262252030.62824458</v>
      </c>
      <c r="E2910" s="65">
        <v>0</v>
      </c>
    </row>
    <row r="2911" spans="2:5" x14ac:dyDescent="0.25">
      <c r="B2911">
        <v>2909</v>
      </c>
      <c r="C2911" s="66" t="str">
        <v/>
      </c>
      <c r="D2911" s="66">
        <v>234208831.88513312</v>
      </c>
      <c r="E2911" s="65">
        <v>0.32855561375617992</v>
      </c>
    </row>
    <row r="2912" spans="2:5" x14ac:dyDescent="0.25">
      <c r="B2912">
        <v>2910</v>
      </c>
      <c r="C2912" s="66" t="str">
        <v/>
      </c>
      <c r="D2912" s="66">
        <v>97896056.766146094</v>
      </c>
      <c r="E2912" s="65">
        <v>0.24396776556968688</v>
      </c>
    </row>
    <row r="2913" spans="2:5" x14ac:dyDescent="0.25">
      <c r="B2913">
        <v>2911</v>
      </c>
      <c r="C2913" s="66" t="str">
        <v/>
      </c>
      <c r="D2913" s="66">
        <v>90352908.581525385</v>
      </c>
      <c r="E2913" s="65">
        <v>0</v>
      </c>
    </row>
    <row r="2914" spans="2:5" x14ac:dyDescent="0.25">
      <c r="B2914">
        <v>2912</v>
      </c>
      <c r="C2914" s="66" t="str">
        <v/>
      </c>
      <c r="D2914" s="66">
        <v>429148239.79893202</v>
      </c>
      <c r="E2914" s="65">
        <v>0.59189816117286698</v>
      </c>
    </row>
    <row r="2915" spans="2:5" x14ac:dyDescent="0.25">
      <c r="B2915">
        <v>2913</v>
      </c>
      <c r="C2915" s="66" t="str">
        <v/>
      </c>
      <c r="D2915" s="66">
        <v>148145976.59835324</v>
      </c>
      <c r="E2915" s="65">
        <v>0</v>
      </c>
    </row>
    <row r="2916" spans="2:5" x14ac:dyDescent="0.25">
      <c r="B2916">
        <v>2914</v>
      </c>
      <c r="C2916" s="66" t="str">
        <v/>
      </c>
      <c r="D2916" s="66">
        <v>84506164.173291594</v>
      </c>
      <c r="E2916" s="65">
        <v>0</v>
      </c>
    </row>
    <row r="2917" spans="2:5" x14ac:dyDescent="0.25">
      <c r="B2917">
        <v>2915</v>
      </c>
      <c r="C2917" s="66" t="str">
        <v/>
      </c>
      <c r="D2917" s="66">
        <v>87003697.402117759</v>
      </c>
      <c r="E2917" s="65">
        <v>0</v>
      </c>
    </row>
    <row r="2918" spans="2:5" x14ac:dyDescent="0.25">
      <c r="B2918">
        <v>2916</v>
      </c>
      <c r="C2918" s="66" t="str">
        <v/>
      </c>
      <c r="D2918" s="66">
        <v>166472354.88178036</v>
      </c>
      <c r="E2918" s="65">
        <v>0.30823270678520209</v>
      </c>
    </row>
    <row r="2919" spans="2:5" x14ac:dyDescent="0.25">
      <c r="B2919">
        <v>2917</v>
      </c>
      <c r="C2919" s="66" t="str">
        <v/>
      </c>
      <c r="D2919" s="66">
        <v>228881317.28437915</v>
      </c>
      <c r="E2919" s="65">
        <v>0</v>
      </c>
    </row>
    <row r="2920" spans="2:5" x14ac:dyDescent="0.25">
      <c r="B2920">
        <v>2918</v>
      </c>
      <c r="C2920" s="66" t="str">
        <v/>
      </c>
      <c r="D2920" s="66">
        <v>83640825.904268861</v>
      </c>
      <c r="E2920" s="65">
        <v>0</v>
      </c>
    </row>
    <row r="2921" spans="2:5" x14ac:dyDescent="0.25">
      <c r="B2921">
        <v>2919</v>
      </c>
      <c r="C2921" s="66" t="str">
        <v/>
      </c>
      <c r="D2921" s="66">
        <v>125294710.9562996</v>
      </c>
      <c r="E2921" s="65">
        <v>0</v>
      </c>
    </row>
    <row r="2922" spans="2:5" x14ac:dyDescent="0.25">
      <c r="B2922">
        <v>2920</v>
      </c>
      <c r="C2922" s="66" t="str">
        <v/>
      </c>
      <c r="D2922" s="66">
        <v>367194747.21630651</v>
      </c>
      <c r="E2922" s="65">
        <v>0</v>
      </c>
    </row>
    <row r="2923" spans="2:5" x14ac:dyDescent="0.25">
      <c r="B2923">
        <v>2921</v>
      </c>
      <c r="C2923" s="66" t="str">
        <v/>
      </c>
      <c r="D2923" s="66">
        <v>460473972.46879047</v>
      </c>
      <c r="E2923" s="65">
        <v>0</v>
      </c>
    </row>
    <row r="2924" spans="2:5" x14ac:dyDescent="0.25">
      <c r="B2924">
        <v>2922</v>
      </c>
      <c r="C2924" s="66" t="str">
        <v/>
      </c>
      <c r="D2924" s="66">
        <v>109360874.8989948</v>
      </c>
      <c r="E2924" s="65">
        <v>0</v>
      </c>
    </row>
    <row r="2925" spans="2:5" x14ac:dyDescent="0.25">
      <c r="B2925">
        <v>2923</v>
      </c>
      <c r="C2925" s="66" t="str">
        <v/>
      </c>
      <c r="D2925" s="66">
        <v>150290308.68624958</v>
      </c>
      <c r="E2925" s="65">
        <v>0</v>
      </c>
    </row>
    <row r="2926" spans="2:5" x14ac:dyDescent="0.25">
      <c r="B2926">
        <v>2924</v>
      </c>
      <c r="C2926" s="66" t="str">
        <v/>
      </c>
      <c r="D2926" s="66">
        <v>134947428.8899124</v>
      </c>
      <c r="E2926" s="65">
        <v>0.29119122624397287</v>
      </c>
    </row>
    <row r="2927" spans="2:5" x14ac:dyDescent="0.25">
      <c r="B2927">
        <v>2925</v>
      </c>
      <c r="C2927" s="66" t="str">
        <v/>
      </c>
      <c r="D2927" s="66">
        <v>85822015.232776657</v>
      </c>
      <c r="E2927" s="65">
        <v>0</v>
      </c>
    </row>
    <row r="2928" spans="2:5" x14ac:dyDescent="0.25">
      <c r="B2928">
        <v>2926</v>
      </c>
      <c r="C2928" s="66" t="str">
        <v/>
      </c>
      <c r="D2928" s="66">
        <v>131155991.85649699</v>
      </c>
      <c r="E2928" s="65">
        <v>0</v>
      </c>
    </row>
    <row r="2929" spans="2:5" x14ac:dyDescent="0.25">
      <c r="B2929">
        <v>2927</v>
      </c>
      <c r="C2929" s="66" t="str">
        <v/>
      </c>
      <c r="D2929" s="66">
        <v>195831308.37623104</v>
      </c>
      <c r="E2929" s="65">
        <v>0.29703934788703923</v>
      </c>
    </row>
    <row r="2930" spans="2:5" x14ac:dyDescent="0.25">
      <c r="B2930">
        <v>2928</v>
      </c>
      <c r="C2930" s="66" t="str">
        <v/>
      </c>
      <c r="D2930" s="66">
        <v>398780733.49375349</v>
      </c>
      <c r="E2930" s="65">
        <v>0.7839699149131778</v>
      </c>
    </row>
    <row r="2931" spans="2:5" x14ac:dyDescent="0.25">
      <c r="B2931">
        <v>2929</v>
      </c>
      <c r="C2931" s="66" t="str">
        <v/>
      </c>
      <c r="D2931" s="66">
        <v>140067977.08577672</v>
      </c>
      <c r="E2931" s="65">
        <v>0</v>
      </c>
    </row>
    <row r="2932" spans="2:5" x14ac:dyDescent="0.25">
      <c r="B2932">
        <v>2930</v>
      </c>
      <c r="C2932" s="66" t="str">
        <v/>
      </c>
      <c r="D2932" s="66">
        <v>118496875.52528693</v>
      </c>
      <c r="E2932" s="65">
        <v>0</v>
      </c>
    </row>
    <row r="2933" spans="2:5" x14ac:dyDescent="0.25">
      <c r="B2933">
        <v>2931</v>
      </c>
      <c r="C2933" s="66" t="str">
        <v/>
      </c>
      <c r="D2933" s="66">
        <v>157954888.31412935</v>
      </c>
      <c r="E2933" s="65">
        <v>0</v>
      </c>
    </row>
    <row r="2934" spans="2:5" x14ac:dyDescent="0.25">
      <c r="B2934">
        <v>2932</v>
      </c>
      <c r="C2934" s="66" t="str">
        <v/>
      </c>
      <c r="D2934" s="66">
        <v>275012536.32089984</v>
      </c>
      <c r="E2934" s="65">
        <v>0</v>
      </c>
    </row>
    <row r="2935" spans="2:5" x14ac:dyDescent="0.25">
      <c r="B2935">
        <v>2933</v>
      </c>
      <c r="C2935" s="66" t="str">
        <v/>
      </c>
      <c r="D2935" s="66">
        <v>82925245.228390425</v>
      </c>
      <c r="E2935" s="65">
        <v>0</v>
      </c>
    </row>
    <row r="2936" spans="2:5" x14ac:dyDescent="0.25">
      <c r="B2936">
        <v>2934</v>
      </c>
      <c r="C2936" s="66" t="str">
        <v/>
      </c>
      <c r="D2936" s="66">
        <v>86809573.097685829</v>
      </c>
      <c r="E2936" s="65">
        <v>0.18314602971076968</v>
      </c>
    </row>
    <row r="2937" spans="2:5" x14ac:dyDescent="0.25">
      <c r="B2937">
        <v>2935</v>
      </c>
      <c r="C2937" s="66" t="str">
        <v/>
      </c>
      <c r="D2937" s="66">
        <v>197300135.25601044</v>
      </c>
      <c r="E2937" s="65">
        <v>0.37739412188529975</v>
      </c>
    </row>
    <row r="2938" spans="2:5" x14ac:dyDescent="0.25">
      <c r="B2938">
        <v>2936</v>
      </c>
      <c r="C2938" s="66" t="str">
        <v/>
      </c>
      <c r="D2938" s="66">
        <v>77058038.622108176</v>
      </c>
      <c r="E2938" s="65">
        <v>0</v>
      </c>
    </row>
    <row r="2939" spans="2:5" x14ac:dyDescent="0.25">
      <c r="B2939">
        <v>2937</v>
      </c>
      <c r="C2939" s="66" t="str">
        <v/>
      </c>
      <c r="D2939" s="66">
        <v>126756861.18430392</v>
      </c>
      <c r="E2939" s="65">
        <v>0</v>
      </c>
    </row>
    <row r="2940" spans="2:5" x14ac:dyDescent="0.25">
      <c r="B2940">
        <v>2938</v>
      </c>
      <c r="C2940" s="66" t="str">
        <v/>
      </c>
      <c r="D2940" s="66">
        <v>133776583.77691804</v>
      </c>
      <c r="E2940" s="65">
        <v>0</v>
      </c>
    </row>
    <row r="2941" spans="2:5" x14ac:dyDescent="0.25">
      <c r="B2941">
        <v>2939</v>
      </c>
      <c r="C2941" s="66" t="str">
        <v/>
      </c>
      <c r="D2941" s="66">
        <v>1586345430.806128</v>
      </c>
      <c r="E2941" s="65">
        <v>1.1522234559059144</v>
      </c>
    </row>
    <row r="2942" spans="2:5" x14ac:dyDescent="0.25">
      <c r="B2942">
        <v>2940</v>
      </c>
      <c r="C2942" s="66" t="str">
        <v/>
      </c>
      <c r="D2942" s="66">
        <v>80205273.130961463</v>
      </c>
      <c r="E2942" s="65">
        <v>0</v>
      </c>
    </row>
    <row r="2943" spans="2:5" x14ac:dyDescent="0.25">
      <c r="B2943">
        <v>2941</v>
      </c>
      <c r="C2943" s="66" t="str">
        <v/>
      </c>
      <c r="D2943" s="66">
        <v>96811722.293021619</v>
      </c>
      <c r="E2943" s="65">
        <v>0</v>
      </c>
    </row>
    <row r="2944" spans="2:5" x14ac:dyDescent="0.25">
      <c r="B2944">
        <v>2942</v>
      </c>
      <c r="C2944" s="66" t="str">
        <v/>
      </c>
      <c r="D2944" s="66">
        <v>82266135.03573525</v>
      </c>
      <c r="E2944" s="65">
        <v>0.21466867327690126</v>
      </c>
    </row>
    <row r="2945" spans="2:5" x14ac:dyDescent="0.25">
      <c r="B2945">
        <v>2943</v>
      </c>
      <c r="C2945" s="66" t="str">
        <v/>
      </c>
      <c r="D2945" s="66">
        <v>175923767.76652256</v>
      </c>
      <c r="E2945" s="65">
        <v>0</v>
      </c>
    </row>
    <row r="2946" spans="2:5" x14ac:dyDescent="0.25">
      <c r="B2946">
        <v>2944</v>
      </c>
      <c r="C2946" s="66" t="str">
        <v/>
      </c>
      <c r="D2946" s="66">
        <v>284834011.89611167</v>
      </c>
      <c r="E2946" s="65">
        <v>0.41338235735893258</v>
      </c>
    </row>
    <row r="2947" spans="2:5" x14ac:dyDescent="0.25">
      <c r="B2947">
        <v>2945</v>
      </c>
      <c r="C2947" s="66" t="str">
        <v/>
      </c>
      <c r="D2947" s="66">
        <v>195889026.52773091</v>
      </c>
      <c r="E2947" s="65">
        <v>0.41619383692741396</v>
      </c>
    </row>
    <row r="2948" spans="2:5" x14ac:dyDescent="0.25">
      <c r="B2948">
        <v>2946</v>
      </c>
      <c r="C2948" s="66" t="str">
        <v/>
      </c>
      <c r="D2948" s="66">
        <v>129152042.39835434</v>
      </c>
      <c r="E2948" s="65">
        <v>0</v>
      </c>
    </row>
    <row r="2949" spans="2:5" x14ac:dyDescent="0.25">
      <c r="B2949">
        <v>2947</v>
      </c>
      <c r="C2949" s="66" t="str">
        <v/>
      </c>
      <c r="D2949" s="66">
        <v>445501808.85535461</v>
      </c>
      <c r="E2949" s="65">
        <v>0.56100164055824286</v>
      </c>
    </row>
    <row r="2950" spans="2:5" x14ac:dyDescent="0.25">
      <c r="B2950">
        <v>2948</v>
      </c>
      <c r="C2950" s="66" t="str">
        <v/>
      </c>
      <c r="D2950" s="66">
        <v>81472454.690241575</v>
      </c>
      <c r="E2950" s="65">
        <v>0.27418144345283502</v>
      </c>
    </row>
    <row r="2951" spans="2:5" x14ac:dyDescent="0.25">
      <c r="B2951">
        <v>2949</v>
      </c>
      <c r="C2951" s="66" t="str">
        <v/>
      </c>
      <c r="D2951" s="66">
        <v>184631944.71080986</v>
      </c>
      <c r="E2951" s="65">
        <v>0</v>
      </c>
    </row>
    <row r="2952" spans="2:5" x14ac:dyDescent="0.25">
      <c r="B2952">
        <v>2950</v>
      </c>
      <c r="C2952" s="66" t="str">
        <v/>
      </c>
      <c r="D2952" s="66">
        <v>103490559.3155047</v>
      </c>
      <c r="E2952" s="65">
        <v>0</v>
      </c>
    </row>
    <row r="2953" spans="2:5" x14ac:dyDescent="0.25">
      <c r="B2953">
        <v>2951</v>
      </c>
      <c r="C2953" s="66" t="str">
        <v/>
      </c>
      <c r="D2953" s="66">
        <v>185001124.23379567</v>
      </c>
      <c r="E2953" s="65">
        <v>0</v>
      </c>
    </row>
    <row r="2954" spans="2:5" x14ac:dyDescent="0.25">
      <c r="B2954">
        <v>2952</v>
      </c>
      <c r="C2954" s="66" t="str">
        <v/>
      </c>
      <c r="D2954" s="66">
        <v>724252491.36932373</v>
      </c>
      <c r="E2954" s="65">
        <v>0</v>
      </c>
    </row>
    <row r="2955" spans="2:5" x14ac:dyDescent="0.25">
      <c r="B2955">
        <v>2953</v>
      </c>
      <c r="C2955" s="66" t="str">
        <v/>
      </c>
      <c r="D2955" s="66">
        <v>92740083.533985794</v>
      </c>
      <c r="E2955" s="65">
        <v>0</v>
      </c>
    </row>
    <row r="2956" spans="2:5" x14ac:dyDescent="0.25">
      <c r="B2956">
        <v>2954</v>
      </c>
      <c r="C2956" s="66" t="str">
        <v/>
      </c>
      <c r="D2956" s="66">
        <v>171458675.20338032</v>
      </c>
      <c r="E2956" s="65">
        <v>0</v>
      </c>
    </row>
    <row r="2957" spans="2:5" x14ac:dyDescent="0.25">
      <c r="B2957">
        <v>2955</v>
      </c>
      <c r="C2957" s="66" t="str">
        <v/>
      </c>
      <c r="D2957" s="66">
        <v>176604291.00653523</v>
      </c>
      <c r="E2957" s="65">
        <v>0.48202812075614931</v>
      </c>
    </row>
    <row r="2958" spans="2:5" x14ac:dyDescent="0.25">
      <c r="B2958">
        <v>2956</v>
      </c>
      <c r="C2958" s="66" t="str">
        <v/>
      </c>
      <c r="D2958" s="66">
        <v>161630643.64351511</v>
      </c>
      <c r="E2958" s="65">
        <v>0.45127552151679995</v>
      </c>
    </row>
    <row r="2959" spans="2:5" x14ac:dyDescent="0.25">
      <c r="B2959">
        <v>2957</v>
      </c>
      <c r="C2959" s="66" t="str">
        <v/>
      </c>
      <c r="D2959" s="66">
        <v>159068120.47304809</v>
      </c>
      <c r="E2959" s="65">
        <v>0</v>
      </c>
    </row>
    <row r="2960" spans="2:5" x14ac:dyDescent="0.25">
      <c r="B2960">
        <v>2958</v>
      </c>
      <c r="C2960" s="66" t="str">
        <v/>
      </c>
      <c r="D2960" s="66">
        <v>130271366.24101362</v>
      </c>
      <c r="E2960" s="65">
        <v>0</v>
      </c>
    </row>
    <row r="2961" spans="2:5" x14ac:dyDescent="0.25">
      <c r="B2961">
        <v>2959</v>
      </c>
      <c r="C2961" s="66" t="str">
        <v/>
      </c>
      <c r="D2961" s="66">
        <v>218548839.59054983</v>
      </c>
      <c r="E2961" s="65">
        <v>0.39934752583503719</v>
      </c>
    </row>
    <row r="2962" spans="2:5" x14ac:dyDescent="0.25">
      <c r="B2962">
        <v>2960</v>
      </c>
      <c r="C2962" s="66" t="str">
        <v/>
      </c>
      <c r="D2962" s="66">
        <v>95706931.381759822</v>
      </c>
      <c r="E2962" s="65">
        <v>0.22643112540245056</v>
      </c>
    </row>
    <row r="2963" spans="2:5" x14ac:dyDescent="0.25">
      <c r="B2963">
        <v>2961</v>
      </c>
      <c r="C2963" s="66" t="str">
        <v/>
      </c>
      <c r="D2963" s="66">
        <v>87971917.599697366</v>
      </c>
      <c r="E2963" s="65">
        <v>0.19833956360816959</v>
      </c>
    </row>
    <row r="2964" spans="2:5" x14ac:dyDescent="0.25">
      <c r="B2964">
        <v>2962</v>
      </c>
      <c r="C2964" s="66" t="str">
        <v/>
      </c>
      <c r="D2964" s="66">
        <v>106632141.92335749</v>
      </c>
      <c r="E2964" s="65">
        <v>0</v>
      </c>
    </row>
    <row r="2965" spans="2:5" x14ac:dyDescent="0.25">
      <c r="B2965">
        <v>2963</v>
      </c>
      <c r="C2965" s="66" t="str">
        <v/>
      </c>
      <c r="D2965" s="66">
        <v>131652717.64202298</v>
      </c>
      <c r="E2965" s="65">
        <v>0</v>
      </c>
    </row>
    <row r="2966" spans="2:5" x14ac:dyDescent="0.25">
      <c r="B2966">
        <v>2964</v>
      </c>
      <c r="C2966" s="66" t="str">
        <v/>
      </c>
      <c r="D2966" s="66">
        <v>344363763.16380733</v>
      </c>
      <c r="E2966" s="65">
        <v>0</v>
      </c>
    </row>
    <row r="2967" spans="2:5" x14ac:dyDescent="0.25">
      <c r="B2967">
        <v>2965</v>
      </c>
      <c r="C2967" s="66" t="str">
        <v/>
      </c>
      <c r="D2967" s="66">
        <v>278613733.92096031</v>
      </c>
      <c r="E2967" s="65">
        <v>0</v>
      </c>
    </row>
    <row r="2968" spans="2:5" x14ac:dyDescent="0.25">
      <c r="B2968">
        <v>2966</v>
      </c>
      <c r="C2968" s="66" t="str">
        <v/>
      </c>
      <c r="D2968" s="66">
        <v>76513526.174440578</v>
      </c>
      <c r="E2968" s="65">
        <v>0</v>
      </c>
    </row>
    <row r="2969" spans="2:5" x14ac:dyDescent="0.25">
      <c r="B2969">
        <v>2967</v>
      </c>
      <c r="C2969" s="66" t="str">
        <v/>
      </c>
      <c r="D2969" s="66">
        <v>78741625.122414649</v>
      </c>
      <c r="E2969" s="65">
        <v>0</v>
      </c>
    </row>
    <row r="2970" spans="2:5" x14ac:dyDescent="0.25">
      <c r="B2970">
        <v>2968</v>
      </c>
      <c r="C2970" s="66" t="str">
        <v/>
      </c>
      <c r="D2970" s="66">
        <v>264421371.07924217</v>
      </c>
      <c r="E2970" s="65">
        <v>0</v>
      </c>
    </row>
    <row r="2971" spans="2:5" x14ac:dyDescent="0.25">
      <c r="B2971">
        <v>2969</v>
      </c>
      <c r="C2971" s="66" t="str">
        <v/>
      </c>
      <c r="D2971" s="66">
        <v>109466613.23213667</v>
      </c>
      <c r="E2971" s="65">
        <v>0.22880365252494816</v>
      </c>
    </row>
    <row r="2972" spans="2:5" x14ac:dyDescent="0.25">
      <c r="B2972">
        <v>2970</v>
      </c>
      <c r="C2972" s="66" t="str">
        <v/>
      </c>
      <c r="D2972" s="66">
        <v>254764597.49935305</v>
      </c>
      <c r="E2972" s="65">
        <v>0.46142435669898985</v>
      </c>
    </row>
    <row r="2973" spans="2:5" x14ac:dyDescent="0.25">
      <c r="B2973">
        <v>2971</v>
      </c>
      <c r="C2973" s="66" t="str">
        <v/>
      </c>
      <c r="D2973" s="66">
        <v>106035375.93346426</v>
      </c>
      <c r="E2973" s="65">
        <v>0</v>
      </c>
    </row>
    <row r="2974" spans="2:5" x14ac:dyDescent="0.25">
      <c r="B2974">
        <v>2972</v>
      </c>
      <c r="C2974" s="66" t="str">
        <v/>
      </c>
      <c r="D2974" s="66">
        <v>102904965.92194739</v>
      </c>
      <c r="E2974" s="65">
        <v>0.34015142321586611</v>
      </c>
    </row>
    <row r="2975" spans="2:5" x14ac:dyDescent="0.25">
      <c r="B2975">
        <v>2973</v>
      </c>
      <c r="C2975" s="66" t="str">
        <v/>
      </c>
      <c r="D2975" s="66">
        <v>85517862.526929587</v>
      </c>
      <c r="E2975" s="65">
        <v>0</v>
      </c>
    </row>
    <row r="2976" spans="2:5" x14ac:dyDescent="0.25">
      <c r="B2976">
        <v>2974</v>
      </c>
      <c r="C2976" s="66" t="str">
        <v/>
      </c>
      <c r="D2976" s="66">
        <v>3391379701.735158</v>
      </c>
      <c r="E2976" s="65">
        <v>0</v>
      </c>
    </row>
    <row r="2977" spans="2:5" x14ac:dyDescent="0.25">
      <c r="B2977">
        <v>2975</v>
      </c>
      <c r="C2977" s="66" t="str">
        <v/>
      </c>
      <c r="D2977" s="66">
        <v>128933755.25160991</v>
      </c>
      <c r="E2977" s="65">
        <v>0.24716581702232363</v>
      </c>
    </row>
    <row r="2978" spans="2:5" x14ac:dyDescent="0.25">
      <c r="B2978">
        <v>2976</v>
      </c>
      <c r="C2978" s="66" t="str">
        <v/>
      </c>
      <c r="D2978" s="66">
        <v>124998169.71200925</v>
      </c>
      <c r="E2978" s="65">
        <v>0.23510734438896178</v>
      </c>
    </row>
    <row r="2979" spans="2:5" x14ac:dyDescent="0.25">
      <c r="B2979">
        <v>2977</v>
      </c>
      <c r="C2979" s="66" t="str">
        <v/>
      </c>
      <c r="D2979" s="66">
        <v>238843399.28779724</v>
      </c>
      <c r="E2979" s="65">
        <v>0</v>
      </c>
    </row>
    <row r="2980" spans="2:5" x14ac:dyDescent="0.25">
      <c r="B2980">
        <v>2978</v>
      </c>
      <c r="C2980" s="66" t="str">
        <v/>
      </c>
      <c r="D2980" s="66">
        <v>141576415.20619956</v>
      </c>
      <c r="E2980" s="65">
        <v>0</v>
      </c>
    </row>
    <row r="2981" spans="2:5" x14ac:dyDescent="0.25">
      <c r="B2981">
        <v>2979</v>
      </c>
      <c r="C2981" s="66" t="str">
        <v/>
      </c>
      <c r="D2981" s="66">
        <v>80781635.333826721</v>
      </c>
      <c r="E2981" s="65">
        <v>0.3266363918781281</v>
      </c>
    </row>
    <row r="2982" spans="2:5" x14ac:dyDescent="0.25">
      <c r="B2982">
        <v>2980</v>
      </c>
      <c r="C2982" s="66" t="str">
        <v/>
      </c>
      <c r="D2982" s="66">
        <v>174349348.15685394</v>
      </c>
      <c r="E2982" s="65">
        <v>0</v>
      </c>
    </row>
    <row r="2983" spans="2:5" x14ac:dyDescent="0.25">
      <c r="B2983">
        <v>2981</v>
      </c>
      <c r="C2983" s="66" t="str">
        <v/>
      </c>
      <c r="D2983" s="66">
        <v>336859827.18875492</v>
      </c>
      <c r="E2983" s="65">
        <v>0.43482341170310979</v>
      </c>
    </row>
    <row r="2984" spans="2:5" x14ac:dyDescent="0.25">
      <c r="B2984">
        <v>2982</v>
      </c>
      <c r="C2984" s="66" t="str">
        <v/>
      </c>
      <c r="D2984" s="66">
        <v>78100260.587847918</v>
      </c>
      <c r="E2984" s="65">
        <v>0</v>
      </c>
    </row>
    <row r="2985" spans="2:5" x14ac:dyDescent="0.25">
      <c r="B2985">
        <v>2983</v>
      </c>
      <c r="C2985" s="66" t="str">
        <v/>
      </c>
      <c r="D2985" s="66">
        <v>125965426.60552634</v>
      </c>
      <c r="E2985" s="65">
        <v>0</v>
      </c>
    </row>
    <row r="2986" spans="2:5" x14ac:dyDescent="0.25">
      <c r="B2986">
        <v>2984</v>
      </c>
      <c r="C2986" s="66" t="str">
        <v/>
      </c>
      <c r="D2986" s="66">
        <v>122259237.32309675</v>
      </c>
      <c r="E2986" s="65">
        <v>0</v>
      </c>
    </row>
    <row r="2987" spans="2:5" x14ac:dyDescent="0.25">
      <c r="B2987">
        <v>2985</v>
      </c>
      <c r="C2987" s="66" t="str">
        <v/>
      </c>
      <c r="D2987" s="66">
        <v>379203274.2634781</v>
      </c>
      <c r="E2987" s="65">
        <v>0.48966621756553641</v>
      </c>
    </row>
    <row r="2988" spans="2:5" x14ac:dyDescent="0.25">
      <c r="B2988">
        <v>2986</v>
      </c>
      <c r="C2988" s="66" t="str">
        <v/>
      </c>
      <c r="D2988" s="66">
        <v>99242614.894171432</v>
      </c>
      <c r="E2988" s="65">
        <v>0</v>
      </c>
    </row>
    <row r="2989" spans="2:5" x14ac:dyDescent="0.25">
      <c r="B2989">
        <v>2987</v>
      </c>
      <c r="C2989" s="66" t="str">
        <v/>
      </c>
      <c r="D2989" s="66">
        <v>104889177.37222546</v>
      </c>
      <c r="E2989" s="65">
        <v>0</v>
      </c>
    </row>
    <row r="2990" spans="2:5" x14ac:dyDescent="0.25">
      <c r="B2990">
        <v>2988</v>
      </c>
      <c r="C2990" s="66" t="str">
        <v/>
      </c>
      <c r="D2990" s="66">
        <v>371356480.02534747</v>
      </c>
      <c r="E2990" s="65">
        <v>0.52397553324699397</v>
      </c>
    </row>
    <row r="2991" spans="2:5" x14ac:dyDescent="0.25">
      <c r="B2991">
        <v>2989</v>
      </c>
      <c r="C2991" s="66" t="str">
        <v/>
      </c>
      <c r="D2991" s="66">
        <v>222487977.79116455</v>
      </c>
      <c r="E2991" s="65">
        <v>0</v>
      </c>
    </row>
    <row r="2992" spans="2:5" x14ac:dyDescent="0.25">
      <c r="B2992">
        <v>2990</v>
      </c>
      <c r="C2992" s="66" t="str">
        <v/>
      </c>
      <c r="D2992" s="66">
        <v>81849016.623134375</v>
      </c>
      <c r="E2992" s="65">
        <v>0</v>
      </c>
    </row>
    <row r="2993" spans="2:5" x14ac:dyDescent="0.25">
      <c r="B2993">
        <v>2991</v>
      </c>
      <c r="C2993" s="66" t="str">
        <v/>
      </c>
      <c r="D2993" s="66">
        <v>91380716.86277014</v>
      </c>
      <c r="E2993" s="65">
        <v>0</v>
      </c>
    </row>
    <row r="2994" spans="2:5" x14ac:dyDescent="0.25">
      <c r="B2994">
        <v>2992</v>
      </c>
      <c r="C2994" s="66" t="str">
        <v/>
      </c>
      <c r="D2994" s="66">
        <v>126203220.75416897</v>
      </c>
      <c r="E2994" s="65">
        <v>0</v>
      </c>
    </row>
    <row r="2995" spans="2:5" x14ac:dyDescent="0.25">
      <c r="B2995">
        <v>2993</v>
      </c>
      <c r="C2995" s="66" t="str">
        <v/>
      </c>
      <c r="D2995" s="66">
        <v>186604344.66836986</v>
      </c>
      <c r="E2995" s="65">
        <v>0</v>
      </c>
    </row>
    <row r="2996" spans="2:5" x14ac:dyDescent="0.25">
      <c r="B2996">
        <v>2994</v>
      </c>
      <c r="C2996" s="66" t="str">
        <v/>
      </c>
      <c r="D2996" s="66">
        <v>92872997.435936362</v>
      </c>
      <c r="E2996" s="65">
        <v>0</v>
      </c>
    </row>
    <row r="2997" spans="2:5" x14ac:dyDescent="0.25">
      <c r="B2997">
        <v>2995</v>
      </c>
      <c r="C2997" s="66" t="str">
        <v/>
      </c>
      <c r="D2997" s="66">
        <v>567426357.78918707</v>
      </c>
      <c r="E2997" s="65">
        <v>0</v>
      </c>
    </row>
    <row r="2998" spans="2:5" x14ac:dyDescent="0.25">
      <c r="B2998">
        <v>2996</v>
      </c>
      <c r="C2998" s="66" t="str">
        <v/>
      </c>
      <c r="D2998" s="66">
        <v>350524303.79228896</v>
      </c>
      <c r="E2998" s="65">
        <v>0</v>
      </c>
    </row>
    <row r="2999" spans="2:5" x14ac:dyDescent="0.25">
      <c r="B2999">
        <v>2997</v>
      </c>
      <c r="C2999" s="66" t="str">
        <v/>
      </c>
      <c r="D2999" s="66">
        <v>150454432.11386931</v>
      </c>
      <c r="E2999" s="65">
        <v>0.3729248464107513</v>
      </c>
    </row>
    <row r="3000" spans="2:5" x14ac:dyDescent="0.25">
      <c r="B3000">
        <v>2998</v>
      </c>
      <c r="C3000" s="66" t="str">
        <v/>
      </c>
      <c r="D3000" s="66">
        <v>457393053.26327491</v>
      </c>
      <c r="E3000" s="65">
        <v>0</v>
      </c>
    </row>
    <row r="3001" spans="2:5" x14ac:dyDescent="0.25">
      <c r="B3001">
        <v>2999</v>
      </c>
      <c r="C3001" s="66" t="str">
        <v/>
      </c>
      <c r="D3001" s="66">
        <v>11489402852.201885</v>
      </c>
      <c r="E3001" s="65">
        <v>0</v>
      </c>
    </row>
    <row r="3002" spans="2:5" x14ac:dyDescent="0.25">
      <c r="B3002">
        <v>3000</v>
      </c>
      <c r="C3002" s="66" t="str">
        <v/>
      </c>
      <c r="D3002" s="66">
        <v>87369967.984534547</v>
      </c>
      <c r="E3002" s="65">
        <v>0</v>
      </c>
    </row>
    <row r="3003" spans="2:5" x14ac:dyDescent="0.25">
      <c r="B3003">
        <v>3001</v>
      </c>
      <c r="C3003" s="66" t="str">
        <v/>
      </c>
      <c r="D3003" s="66">
        <v>559885291.74090946</v>
      </c>
      <c r="E3003" s="65">
        <v>0</v>
      </c>
    </row>
    <row r="3004" spans="2:5" x14ac:dyDescent="0.25">
      <c r="B3004">
        <v>3002</v>
      </c>
      <c r="C3004" s="66" t="str">
        <v/>
      </c>
      <c r="D3004" s="66">
        <v>433110633.4336015</v>
      </c>
      <c r="E3004" s="65">
        <v>0</v>
      </c>
    </row>
    <row r="3005" spans="2:5" x14ac:dyDescent="0.25">
      <c r="B3005">
        <v>3003</v>
      </c>
      <c r="C3005" s="66" t="str">
        <v/>
      </c>
      <c r="D3005" s="66">
        <v>142093251.2294085</v>
      </c>
      <c r="E3005" s="65">
        <v>0</v>
      </c>
    </row>
    <row r="3006" spans="2:5" x14ac:dyDescent="0.25">
      <c r="B3006">
        <v>3004</v>
      </c>
      <c r="C3006" s="66" t="str">
        <v/>
      </c>
      <c r="D3006" s="66">
        <v>81617921.432825178</v>
      </c>
      <c r="E3006" s="65">
        <v>0.17905915379524232</v>
      </c>
    </row>
    <row r="3007" spans="2:5" x14ac:dyDescent="0.25">
      <c r="B3007">
        <v>3005</v>
      </c>
      <c r="C3007" s="66" t="str">
        <v/>
      </c>
      <c r="D3007" s="66">
        <v>585998048.51992631</v>
      </c>
      <c r="E3007" s="65">
        <v>0.87588194608688363</v>
      </c>
    </row>
    <row r="3008" spans="2:5" x14ac:dyDescent="0.25">
      <c r="B3008">
        <v>3006</v>
      </c>
      <c r="C3008" s="66" t="str">
        <v/>
      </c>
      <c r="D3008" s="66">
        <v>85285480.978368238</v>
      </c>
      <c r="E3008" s="65">
        <v>0</v>
      </c>
    </row>
    <row r="3009" spans="2:5" x14ac:dyDescent="0.25">
      <c r="B3009">
        <v>3007</v>
      </c>
      <c r="C3009" s="66" t="str">
        <v/>
      </c>
      <c r="D3009" s="66">
        <v>512944399.7803461</v>
      </c>
      <c r="E3009" s="65">
        <v>0</v>
      </c>
    </row>
    <row r="3010" spans="2:5" x14ac:dyDescent="0.25">
      <c r="B3010">
        <v>3008</v>
      </c>
      <c r="C3010" s="66" t="str">
        <v/>
      </c>
      <c r="D3010" s="66">
        <v>93326665.25862056</v>
      </c>
      <c r="E3010" s="65">
        <v>0</v>
      </c>
    </row>
    <row r="3011" spans="2:5" x14ac:dyDescent="0.25">
      <c r="B3011">
        <v>3009</v>
      </c>
      <c r="C3011" s="66" t="str">
        <v/>
      </c>
      <c r="D3011" s="66">
        <v>78573023.42407079</v>
      </c>
      <c r="E3011" s="65">
        <v>0</v>
      </c>
    </row>
    <row r="3012" spans="2:5" x14ac:dyDescent="0.25">
      <c r="B3012">
        <v>3010</v>
      </c>
      <c r="C3012" s="66" t="str">
        <v/>
      </c>
      <c r="D3012" s="66">
        <v>412897721.87520659</v>
      </c>
      <c r="E3012" s="65">
        <v>0</v>
      </c>
    </row>
    <row r="3013" spans="2:5" x14ac:dyDescent="0.25">
      <c r="B3013">
        <v>3011</v>
      </c>
      <c r="C3013" s="66" t="str">
        <v/>
      </c>
      <c r="D3013" s="66">
        <v>454315484.2891615</v>
      </c>
      <c r="E3013" s="65">
        <v>0</v>
      </c>
    </row>
    <row r="3014" spans="2:5" x14ac:dyDescent="0.25">
      <c r="B3014">
        <v>3012</v>
      </c>
      <c r="C3014" s="66" t="str">
        <v/>
      </c>
      <c r="D3014" s="66">
        <v>164091736.22004718</v>
      </c>
      <c r="E3014" s="65">
        <v>0</v>
      </c>
    </row>
    <row r="3015" spans="2:5" x14ac:dyDescent="0.25">
      <c r="B3015">
        <v>3013</v>
      </c>
      <c r="C3015" s="66" t="str">
        <v/>
      </c>
      <c r="D3015" s="66">
        <v>289150657.54164904</v>
      </c>
      <c r="E3015" s="65">
        <v>0</v>
      </c>
    </row>
    <row r="3016" spans="2:5" x14ac:dyDescent="0.25">
      <c r="B3016">
        <v>3014</v>
      </c>
      <c r="C3016" s="66" t="str">
        <v/>
      </c>
      <c r="D3016" s="66">
        <v>182969153.7805914</v>
      </c>
      <c r="E3016" s="65">
        <v>0</v>
      </c>
    </row>
    <row r="3017" spans="2:5" x14ac:dyDescent="0.25">
      <c r="B3017">
        <v>3015</v>
      </c>
      <c r="C3017" s="66" t="str">
        <v/>
      </c>
      <c r="D3017" s="66">
        <v>391474182.05807829</v>
      </c>
      <c r="E3017" s="65">
        <v>0</v>
      </c>
    </row>
    <row r="3018" spans="2:5" x14ac:dyDescent="0.25">
      <c r="B3018">
        <v>3016</v>
      </c>
      <c r="C3018" s="66" t="str">
        <v/>
      </c>
      <c r="D3018" s="66">
        <v>126894735.48579703</v>
      </c>
      <c r="E3018" s="65">
        <v>0</v>
      </c>
    </row>
    <row r="3019" spans="2:5" x14ac:dyDescent="0.25">
      <c r="B3019">
        <v>3017</v>
      </c>
      <c r="C3019" s="66" t="str">
        <v/>
      </c>
      <c r="D3019" s="66">
        <v>110177996.88259356</v>
      </c>
      <c r="E3019" s="65">
        <v>0.27488003373146064</v>
      </c>
    </row>
    <row r="3020" spans="2:5" x14ac:dyDescent="0.25">
      <c r="B3020">
        <v>3018</v>
      </c>
      <c r="C3020" s="66" t="str">
        <v/>
      </c>
      <c r="D3020" s="66">
        <v>115885592.11569542</v>
      </c>
      <c r="E3020" s="65">
        <v>0.35119755864143365</v>
      </c>
    </row>
    <row r="3021" spans="2:5" x14ac:dyDescent="0.25">
      <c r="B3021">
        <v>3019</v>
      </c>
      <c r="C3021" s="66" t="str">
        <v/>
      </c>
      <c r="D3021" s="66">
        <v>189161595.90964636</v>
      </c>
      <c r="E3021" s="65">
        <v>0</v>
      </c>
    </row>
    <row r="3022" spans="2:5" x14ac:dyDescent="0.25">
      <c r="B3022">
        <v>3020</v>
      </c>
      <c r="C3022" s="66" t="str">
        <v/>
      </c>
      <c r="D3022" s="66">
        <v>455459085.00883907</v>
      </c>
      <c r="E3022" s="65">
        <v>0</v>
      </c>
    </row>
    <row r="3023" spans="2:5" x14ac:dyDescent="0.25">
      <c r="B3023">
        <v>3021</v>
      </c>
      <c r="C3023" s="66" t="str">
        <v/>
      </c>
      <c r="D3023" s="66">
        <v>96148192.80679512</v>
      </c>
      <c r="E3023" s="65">
        <v>0</v>
      </c>
    </row>
    <row r="3024" spans="2:5" x14ac:dyDescent="0.25">
      <c r="B3024">
        <v>3022</v>
      </c>
      <c r="C3024" s="66" t="str">
        <v/>
      </c>
      <c r="D3024" s="66">
        <v>219325999.97994298</v>
      </c>
      <c r="E3024" s="65">
        <v>0</v>
      </c>
    </row>
    <row r="3025" spans="2:5" x14ac:dyDescent="0.25">
      <c r="B3025">
        <v>3023</v>
      </c>
      <c r="C3025" s="66" t="str">
        <v/>
      </c>
      <c r="D3025" s="66">
        <v>101234133.21934974</v>
      </c>
      <c r="E3025" s="65">
        <v>0</v>
      </c>
    </row>
    <row r="3026" spans="2:5" x14ac:dyDescent="0.25">
      <c r="B3026">
        <v>3024</v>
      </c>
      <c r="C3026" s="66" t="str">
        <v/>
      </c>
      <c r="D3026" s="66">
        <v>168584791.05276608</v>
      </c>
      <c r="E3026" s="65">
        <v>0</v>
      </c>
    </row>
    <row r="3027" spans="2:5" x14ac:dyDescent="0.25">
      <c r="B3027">
        <v>3025</v>
      </c>
      <c r="C3027" s="66" t="str">
        <v/>
      </c>
      <c r="D3027" s="66">
        <v>215598968.38903305</v>
      </c>
      <c r="E3027" s="65">
        <v>0</v>
      </c>
    </row>
    <row r="3028" spans="2:5" x14ac:dyDescent="0.25">
      <c r="B3028">
        <v>3026</v>
      </c>
      <c r="C3028" s="66" t="str">
        <v/>
      </c>
      <c r="D3028" s="66">
        <v>149736167.62507465</v>
      </c>
      <c r="E3028" s="65">
        <v>0.40384503006935124</v>
      </c>
    </row>
    <row r="3029" spans="2:5" x14ac:dyDescent="0.25">
      <c r="B3029">
        <v>3027</v>
      </c>
      <c r="C3029" s="66" t="str">
        <v/>
      </c>
      <c r="D3029" s="66">
        <v>97936866.193648756</v>
      </c>
      <c r="E3029" s="65">
        <v>0</v>
      </c>
    </row>
    <row r="3030" spans="2:5" x14ac:dyDescent="0.25">
      <c r="B3030">
        <v>3028</v>
      </c>
      <c r="C3030" s="66" t="str">
        <v/>
      </c>
      <c r="D3030" s="66">
        <v>636821064.73868561</v>
      </c>
      <c r="E3030" s="65">
        <v>0</v>
      </c>
    </row>
    <row r="3031" spans="2:5" x14ac:dyDescent="0.25">
      <c r="B3031">
        <v>3029</v>
      </c>
      <c r="C3031" s="66" t="str">
        <v/>
      </c>
      <c r="D3031" s="66">
        <v>800016833.86315632</v>
      </c>
      <c r="E3031" s="65">
        <v>0</v>
      </c>
    </row>
    <row r="3032" spans="2:5" x14ac:dyDescent="0.25">
      <c r="B3032">
        <v>3030</v>
      </c>
      <c r="C3032" s="66" t="str">
        <v/>
      </c>
      <c r="D3032" s="66">
        <v>81909389.829976469</v>
      </c>
      <c r="E3032" s="65">
        <v>0.18867045044898986</v>
      </c>
    </row>
    <row r="3033" spans="2:5" x14ac:dyDescent="0.25">
      <c r="B3033">
        <v>3031</v>
      </c>
      <c r="C3033" s="66" t="str">
        <v/>
      </c>
      <c r="D3033" s="66">
        <v>111576614.05308791</v>
      </c>
      <c r="E3033" s="65">
        <v>0</v>
      </c>
    </row>
    <row r="3034" spans="2:5" x14ac:dyDescent="0.25">
      <c r="B3034">
        <v>3032</v>
      </c>
      <c r="C3034" s="66" t="str">
        <v/>
      </c>
      <c r="D3034" s="66">
        <v>90031017.831919149</v>
      </c>
      <c r="E3034" s="65">
        <v>0</v>
      </c>
    </row>
    <row r="3035" spans="2:5" x14ac:dyDescent="0.25">
      <c r="B3035">
        <v>3033</v>
      </c>
      <c r="C3035" s="66" t="str">
        <v/>
      </c>
      <c r="D3035" s="66">
        <v>98124832.747050077</v>
      </c>
      <c r="E3035" s="65">
        <v>0.25677395462989805</v>
      </c>
    </row>
    <row r="3036" spans="2:5" x14ac:dyDescent="0.25">
      <c r="B3036">
        <v>3034</v>
      </c>
      <c r="C3036" s="66" t="str">
        <v/>
      </c>
      <c r="D3036" s="66">
        <v>110499824.95401442</v>
      </c>
      <c r="E3036" s="65">
        <v>0</v>
      </c>
    </row>
    <row r="3037" spans="2:5" x14ac:dyDescent="0.25">
      <c r="B3037">
        <v>3035</v>
      </c>
      <c r="C3037" s="66" t="str">
        <v/>
      </c>
      <c r="D3037" s="66">
        <v>83498344.303288877</v>
      </c>
      <c r="E3037" s="65">
        <v>0</v>
      </c>
    </row>
    <row r="3038" spans="2:5" x14ac:dyDescent="0.25">
      <c r="B3038">
        <v>3036</v>
      </c>
      <c r="C3038" s="66" t="str">
        <v/>
      </c>
      <c r="D3038" s="66">
        <v>118327315.25232564</v>
      </c>
      <c r="E3038" s="65">
        <v>0.23792263865470886</v>
      </c>
    </row>
    <row r="3039" spans="2:5" x14ac:dyDescent="0.25">
      <c r="B3039">
        <v>3037</v>
      </c>
      <c r="C3039" s="66" t="str">
        <v/>
      </c>
      <c r="D3039" s="66">
        <v>100642560.31320618</v>
      </c>
      <c r="E3039" s="65">
        <v>0</v>
      </c>
    </row>
    <row r="3040" spans="2:5" x14ac:dyDescent="0.25">
      <c r="B3040">
        <v>3038</v>
      </c>
      <c r="C3040" s="66" t="str">
        <v/>
      </c>
      <c r="D3040" s="66">
        <v>78626706.805524126</v>
      </c>
      <c r="E3040" s="65">
        <v>0</v>
      </c>
    </row>
    <row r="3041" spans="2:5" x14ac:dyDescent="0.25">
      <c r="B3041">
        <v>3039</v>
      </c>
      <c r="C3041" s="66" t="str">
        <v/>
      </c>
      <c r="D3041" s="66">
        <v>94928291.855434477</v>
      </c>
      <c r="E3041" s="65">
        <v>0</v>
      </c>
    </row>
    <row r="3042" spans="2:5" x14ac:dyDescent="0.25">
      <c r="B3042">
        <v>3040</v>
      </c>
      <c r="C3042" s="66" t="str">
        <v/>
      </c>
      <c r="D3042" s="66">
        <v>881810776.57111335</v>
      </c>
      <c r="E3042" s="65">
        <v>0</v>
      </c>
    </row>
    <row r="3043" spans="2:5" x14ac:dyDescent="0.25">
      <c r="B3043">
        <v>3041</v>
      </c>
      <c r="C3043" s="66" t="str">
        <v/>
      </c>
      <c r="D3043" s="66">
        <v>655168031.40132749</v>
      </c>
      <c r="E3043" s="65">
        <v>0</v>
      </c>
    </row>
    <row r="3044" spans="2:5" x14ac:dyDescent="0.25">
      <c r="B3044">
        <v>3042</v>
      </c>
      <c r="C3044" s="66" t="str">
        <v/>
      </c>
      <c r="D3044" s="66">
        <v>97828532.497075871</v>
      </c>
      <c r="E3044" s="65">
        <v>0.35638836026191711</v>
      </c>
    </row>
    <row r="3045" spans="2:5" x14ac:dyDescent="0.25">
      <c r="B3045">
        <v>3043</v>
      </c>
      <c r="C3045" s="66" t="str">
        <v/>
      </c>
      <c r="D3045" s="66">
        <v>204318319.30059075</v>
      </c>
      <c r="E3045" s="65">
        <v>0</v>
      </c>
    </row>
    <row r="3046" spans="2:5" x14ac:dyDescent="0.25">
      <c r="B3046">
        <v>3044</v>
      </c>
      <c r="C3046" s="66" t="str">
        <v/>
      </c>
      <c r="D3046" s="66">
        <v>127965841.38666399</v>
      </c>
      <c r="E3046" s="65">
        <v>0</v>
      </c>
    </row>
    <row r="3047" spans="2:5" x14ac:dyDescent="0.25">
      <c r="B3047">
        <v>3045</v>
      </c>
      <c r="C3047" s="66" t="str">
        <v/>
      </c>
      <c r="D3047" s="66">
        <v>235301532.15398732</v>
      </c>
      <c r="E3047" s="65">
        <v>0</v>
      </c>
    </row>
    <row r="3048" spans="2:5" x14ac:dyDescent="0.25">
      <c r="B3048">
        <v>3046</v>
      </c>
      <c r="C3048" s="66" t="str">
        <v/>
      </c>
      <c r="D3048" s="66">
        <v>575685312.96301329</v>
      </c>
      <c r="E3048" s="65">
        <v>0</v>
      </c>
    </row>
    <row r="3049" spans="2:5" x14ac:dyDescent="0.25">
      <c r="B3049">
        <v>3047</v>
      </c>
      <c r="C3049" s="66" t="str">
        <v/>
      </c>
      <c r="D3049" s="66">
        <v>83857803.086583838</v>
      </c>
      <c r="E3049" s="65">
        <v>0</v>
      </c>
    </row>
    <row r="3050" spans="2:5" x14ac:dyDescent="0.25">
      <c r="B3050">
        <v>3048</v>
      </c>
      <c r="C3050" s="66" t="str">
        <v/>
      </c>
      <c r="D3050" s="66">
        <v>367222876.67887545</v>
      </c>
      <c r="E3050" s="65">
        <v>0</v>
      </c>
    </row>
    <row r="3051" spans="2:5" x14ac:dyDescent="0.25">
      <c r="B3051">
        <v>3049</v>
      </c>
      <c r="C3051" s="66" t="str">
        <v/>
      </c>
      <c r="D3051" s="66">
        <v>189195029.38021892</v>
      </c>
      <c r="E3051" s="65">
        <v>0.29534359574317937</v>
      </c>
    </row>
    <row r="3052" spans="2:5" x14ac:dyDescent="0.25">
      <c r="B3052">
        <v>3050</v>
      </c>
      <c r="C3052" s="66" t="str">
        <v/>
      </c>
      <c r="D3052" s="66">
        <v>82231311.631789491</v>
      </c>
      <c r="E3052" s="65">
        <v>0.305220490694046</v>
      </c>
    </row>
    <row r="3053" spans="2:5" x14ac:dyDescent="0.25">
      <c r="B3053">
        <v>3051</v>
      </c>
      <c r="C3053" s="66" t="str">
        <v/>
      </c>
      <c r="D3053" s="66">
        <v>90810871.977409765</v>
      </c>
      <c r="E3053" s="65">
        <v>0</v>
      </c>
    </row>
    <row r="3054" spans="2:5" x14ac:dyDescent="0.25">
      <c r="B3054">
        <v>3052</v>
      </c>
      <c r="C3054" s="66" t="str">
        <v/>
      </c>
      <c r="D3054" s="66">
        <v>106262325.67531459</v>
      </c>
      <c r="E3054" s="65">
        <v>0.27582474350929265</v>
      </c>
    </row>
    <row r="3055" spans="2:5" x14ac:dyDescent="0.25">
      <c r="B3055">
        <v>3053</v>
      </c>
      <c r="C3055" s="66" t="str">
        <v/>
      </c>
      <c r="D3055" s="66">
        <v>849022651.98421299</v>
      </c>
      <c r="E3055" s="65">
        <v>0.72144697904586796</v>
      </c>
    </row>
    <row r="3056" spans="2:5" x14ac:dyDescent="0.25">
      <c r="B3056">
        <v>3054</v>
      </c>
      <c r="C3056" s="66" t="str">
        <v/>
      </c>
      <c r="D3056" s="66">
        <v>99367343.971269146</v>
      </c>
      <c r="E3056" s="65">
        <v>0.2821751415729522</v>
      </c>
    </row>
    <row r="3057" spans="2:5" x14ac:dyDescent="0.25">
      <c r="B3057">
        <v>3055</v>
      </c>
      <c r="C3057" s="66" t="str">
        <v/>
      </c>
      <c r="D3057" s="66">
        <v>163418537.08623862</v>
      </c>
      <c r="E3057" s="65">
        <v>0.55494633316993702</v>
      </c>
    </row>
    <row r="3058" spans="2:5" x14ac:dyDescent="0.25">
      <c r="B3058">
        <v>3056</v>
      </c>
      <c r="C3058" s="66" t="str">
        <v/>
      </c>
      <c r="D3058" s="66">
        <v>250701266.82303217</v>
      </c>
      <c r="E3058" s="65">
        <v>0</v>
      </c>
    </row>
    <row r="3059" spans="2:5" x14ac:dyDescent="0.25">
      <c r="B3059">
        <v>3057</v>
      </c>
      <c r="C3059" s="66" t="str">
        <v/>
      </c>
      <c r="D3059" s="66">
        <v>169124378.33237243</v>
      </c>
      <c r="E3059" s="65">
        <v>0</v>
      </c>
    </row>
    <row r="3060" spans="2:5" x14ac:dyDescent="0.25">
      <c r="B3060">
        <v>3058</v>
      </c>
      <c r="C3060" s="66" t="str">
        <v/>
      </c>
      <c r="D3060" s="66">
        <v>95266760.53470467</v>
      </c>
      <c r="E3060" s="65">
        <v>0</v>
      </c>
    </row>
    <row r="3061" spans="2:5" x14ac:dyDescent="0.25">
      <c r="B3061">
        <v>3059</v>
      </c>
      <c r="C3061" s="66" t="str">
        <v/>
      </c>
      <c r="D3061" s="66">
        <v>84827990.422080666</v>
      </c>
      <c r="E3061" s="65">
        <v>0</v>
      </c>
    </row>
    <row r="3062" spans="2:5" x14ac:dyDescent="0.25">
      <c r="B3062">
        <v>3060</v>
      </c>
      <c r="C3062" s="66" t="str">
        <v/>
      </c>
      <c r="D3062" s="66">
        <v>83126932.213483766</v>
      </c>
      <c r="E3062" s="65">
        <v>0</v>
      </c>
    </row>
    <row r="3063" spans="2:5" x14ac:dyDescent="0.25">
      <c r="B3063">
        <v>3061</v>
      </c>
      <c r="C3063" s="66" t="str">
        <v/>
      </c>
      <c r="D3063" s="66">
        <v>76014866.012131378</v>
      </c>
      <c r="E3063" s="65">
        <v>0</v>
      </c>
    </row>
    <row r="3064" spans="2:5" x14ac:dyDescent="0.25">
      <c r="B3064">
        <v>3062</v>
      </c>
      <c r="C3064" s="66" t="str">
        <v/>
      </c>
      <c r="D3064" s="66">
        <v>737392617.03371716</v>
      </c>
      <c r="E3064" s="65">
        <v>0</v>
      </c>
    </row>
    <row r="3065" spans="2:5" x14ac:dyDescent="0.25">
      <c r="B3065">
        <v>3063</v>
      </c>
      <c r="C3065" s="66" t="str">
        <v/>
      </c>
      <c r="D3065" s="66">
        <v>165858761.80699906</v>
      </c>
      <c r="E3065" s="65">
        <v>0</v>
      </c>
    </row>
    <row r="3066" spans="2:5" x14ac:dyDescent="0.25">
      <c r="B3066">
        <v>3064</v>
      </c>
      <c r="C3066" s="66" t="str">
        <v/>
      </c>
      <c r="D3066" s="66">
        <v>582442791.52234554</v>
      </c>
      <c r="E3066" s="65">
        <v>0</v>
      </c>
    </row>
    <row r="3067" spans="2:5" x14ac:dyDescent="0.25">
      <c r="B3067">
        <v>3065</v>
      </c>
      <c r="C3067" s="66" t="str">
        <v/>
      </c>
      <c r="D3067" s="66">
        <v>140859007.19519836</v>
      </c>
      <c r="E3067" s="65">
        <v>0.23909221291542052</v>
      </c>
    </row>
    <row r="3068" spans="2:5" x14ac:dyDescent="0.25">
      <c r="B3068">
        <v>3066</v>
      </c>
      <c r="C3068" s="66" t="str">
        <v/>
      </c>
      <c r="D3068" s="66">
        <v>589643542.80828857</v>
      </c>
      <c r="E3068" s="65">
        <v>0.45682393908500685</v>
      </c>
    </row>
    <row r="3069" spans="2:5" x14ac:dyDescent="0.25">
      <c r="B3069">
        <v>3067</v>
      </c>
      <c r="C3069" s="66" t="str">
        <v/>
      </c>
      <c r="D3069" s="66">
        <v>232146649.07603073</v>
      </c>
      <c r="E3069" s="65">
        <v>0.44218861460685721</v>
      </c>
    </row>
    <row r="3070" spans="2:5" x14ac:dyDescent="0.25">
      <c r="B3070">
        <v>3068</v>
      </c>
      <c r="C3070" s="66" t="str">
        <v/>
      </c>
      <c r="D3070" s="66">
        <v>110643336.67321034</v>
      </c>
      <c r="E3070" s="65">
        <v>0</v>
      </c>
    </row>
    <row r="3071" spans="2:5" x14ac:dyDescent="0.25">
      <c r="B3071">
        <v>3069</v>
      </c>
      <c r="C3071" s="66" t="str">
        <v/>
      </c>
      <c r="D3071" s="66">
        <v>8257374138.2791805</v>
      </c>
      <c r="E3071" s="65">
        <v>1.6657173037528996</v>
      </c>
    </row>
    <row r="3072" spans="2:5" x14ac:dyDescent="0.25">
      <c r="B3072">
        <v>3070</v>
      </c>
      <c r="C3072" s="66" t="str">
        <v/>
      </c>
      <c r="D3072" s="66">
        <v>169854095.89933228</v>
      </c>
      <c r="E3072" s="65">
        <v>0</v>
      </c>
    </row>
    <row r="3073" spans="2:5" x14ac:dyDescent="0.25">
      <c r="B3073">
        <v>3071</v>
      </c>
      <c r="C3073" s="66" t="str">
        <v/>
      </c>
      <c r="D3073" s="66">
        <v>82190173.746223569</v>
      </c>
      <c r="E3073" s="65">
        <v>0</v>
      </c>
    </row>
    <row r="3074" spans="2:5" x14ac:dyDescent="0.25">
      <c r="B3074">
        <v>3072</v>
      </c>
      <c r="C3074" s="66" t="str">
        <v/>
      </c>
      <c r="D3074" s="66">
        <v>98406605.031883657</v>
      </c>
      <c r="E3074" s="65">
        <v>0.19760888218879702</v>
      </c>
    </row>
    <row r="3075" spans="2:5" x14ac:dyDescent="0.25">
      <c r="B3075">
        <v>3073</v>
      </c>
      <c r="C3075" s="66" t="str">
        <v/>
      </c>
      <c r="D3075" s="66">
        <v>155228418.83997855</v>
      </c>
      <c r="E3075" s="65">
        <v>0.28577124476432814</v>
      </c>
    </row>
    <row r="3076" spans="2:5" x14ac:dyDescent="0.25">
      <c r="B3076">
        <v>3074</v>
      </c>
      <c r="C3076" s="66" t="str">
        <v/>
      </c>
      <c r="D3076" s="66">
        <v>134806819.47575945</v>
      </c>
      <c r="E3076" s="65">
        <v>0</v>
      </c>
    </row>
    <row r="3077" spans="2:5" x14ac:dyDescent="0.25">
      <c r="B3077">
        <v>3075</v>
      </c>
      <c r="C3077" s="66" t="str">
        <v/>
      </c>
      <c r="D3077" s="66">
        <v>128603759.69855811</v>
      </c>
      <c r="E3077" s="65">
        <v>0</v>
      </c>
    </row>
    <row r="3078" spans="2:5" x14ac:dyDescent="0.25">
      <c r="B3078">
        <v>3076</v>
      </c>
      <c r="C3078" s="66" t="str">
        <v/>
      </c>
      <c r="D3078" s="66">
        <v>220828351.98248771</v>
      </c>
      <c r="E3078" s="65">
        <v>0</v>
      </c>
    </row>
    <row r="3079" spans="2:5" x14ac:dyDescent="0.25">
      <c r="B3079">
        <v>3077</v>
      </c>
      <c r="C3079" s="66" t="str">
        <v/>
      </c>
      <c r="D3079" s="66">
        <v>75285035.04563041</v>
      </c>
      <c r="E3079" s="65">
        <v>0</v>
      </c>
    </row>
    <row r="3080" spans="2:5" x14ac:dyDescent="0.25">
      <c r="B3080">
        <v>3078</v>
      </c>
      <c r="C3080" s="66" t="str">
        <v/>
      </c>
      <c r="D3080" s="66">
        <v>370084812.61126453</v>
      </c>
      <c r="E3080" s="65">
        <v>0.52711016535758981</v>
      </c>
    </row>
    <row r="3081" spans="2:5" x14ac:dyDescent="0.25">
      <c r="B3081">
        <v>3079</v>
      </c>
      <c r="C3081" s="66" t="str">
        <v/>
      </c>
      <c r="D3081" s="66">
        <v>145768389.50806504</v>
      </c>
      <c r="E3081" s="65">
        <v>0</v>
      </c>
    </row>
    <row r="3082" spans="2:5" x14ac:dyDescent="0.25">
      <c r="B3082">
        <v>3080</v>
      </c>
      <c r="C3082" s="66" t="str">
        <v/>
      </c>
      <c r="D3082" s="66">
        <v>109160784.84870455</v>
      </c>
      <c r="E3082" s="65">
        <v>0.16841168999671938</v>
      </c>
    </row>
    <row r="3083" spans="2:5" x14ac:dyDescent="0.25">
      <c r="B3083">
        <v>3081</v>
      </c>
      <c r="C3083" s="66" t="str">
        <v/>
      </c>
      <c r="D3083" s="66">
        <v>89572583.528952122</v>
      </c>
      <c r="E3083" s="65">
        <v>0.21423943638801576</v>
      </c>
    </row>
    <row r="3084" spans="2:5" x14ac:dyDescent="0.25">
      <c r="B3084">
        <v>3082</v>
      </c>
      <c r="C3084" s="66" t="str">
        <v/>
      </c>
      <c r="D3084" s="66">
        <v>1163084631.5287035</v>
      </c>
      <c r="E3084" s="65">
        <v>0</v>
      </c>
    </row>
    <row r="3085" spans="2:5" x14ac:dyDescent="0.25">
      <c r="B3085">
        <v>3083</v>
      </c>
      <c r="C3085" s="66" t="str">
        <v/>
      </c>
      <c r="D3085" s="66">
        <v>380655140.839656</v>
      </c>
      <c r="E3085" s="65">
        <v>0</v>
      </c>
    </row>
    <row r="3086" spans="2:5" x14ac:dyDescent="0.25">
      <c r="B3086">
        <v>3084</v>
      </c>
      <c r="C3086" s="66" t="str">
        <v/>
      </c>
      <c r="D3086" s="66">
        <v>89413950.290011376</v>
      </c>
      <c r="E3086" s="65">
        <v>0</v>
      </c>
    </row>
    <row r="3087" spans="2:5" x14ac:dyDescent="0.25">
      <c r="B3087">
        <v>3085</v>
      </c>
      <c r="C3087" s="66" t="str">
        <v/>
      </c>
      <c r="D3087" s="66">
        <v>157378128.23482469</v>
      </c>
      <c r="E3087" s="65">
        <v>0</v>
      </c>
    </row>
    <row r="3088" spans="2:5" x14ac:dyDescent="0.25">
      <c r="B3088">
        <v>3086</v>
      </c>
      <c r="C3088" s="66" t="str">
        <v/>
      </c>
      <c r="D3088" s="66">
        <v>91007424.198010921</v>
      </c>
      <c r="E3088" s="65">
        <v>0</v>
      </c>
    </row>
    <row r="3089" spans="2:5" x14ac:dyDescent="0.25">
      <c r="B3089">
        <v>3087</v>
      </c>
      <c r="C3089" s="66" t="str">
        <v/>
      </c>
      <c r="D3089" s="66">
        <v>548822684.44957185</v>
      </c>
      <c r="E3089" s="65">
        <v>0.49548698067665098</v>
      </c>
    </row>
    <row r="3090" spans="2:5" x14ac:dyDescent="0.25">
      <c r="B3090">
        <v>3088</v>
      </c>
      <c r="C3090" s="66" t="str">
        <v/>
      </c>
      <c r="D3090" s="66">
        <v>87331649.221347958</v>
      </c>
      <c r="E3090" s="65">
        <v>0</v>
      </c>
    </row>
    <row r="3091" spans="2:5" x14ac:dyDescent="0.25">
      <c r="B3091">
        <v>3089</v>
      </c>
      <c r="C3091" s="66" t="str">
        <v/>
      </c>
      <c r="D3091" s="66">
        <v>122175068.31960195</v>
      </c>
      <c r="E3091" s="65">
        <v>0.26420212388038633</v>
      </c>
    </row>
    <row r="3092" spans="2:5" x14ac:dyDescent="0.25">
      <c r="B3092">
        <v>3090</v>
      </c>
      <c r="C3092" s="66" t="str">
        <v/>
      </c>
      <c r="D3092" s="66">
        <v>457312506.30681968</v>
      </c>
      <c r="E3092" s="65">
        <v>0</v>
      </c>
    </row>
    <row r="3093" spans="2:5" x14ac:dyDescent="0.25">
      <c r="B3093">
        <v>3091</v>
      </c>
      <c r="C3093" s="66" t="str">
        <v/>
      </c>
      <c r="D3093" s="66">
        <v>195161685.1187104</v>
      </c>
      <c r="E3093" s="65">
        <v>0</v>
      </c>
    </row>
    <row r="3094" spans="2:5" x14ac:dyDescent="0.25">
      <c r="B3094">
        <v>3092</v>
      </c>
      <c r="C3094" s="66" t="str">
        <v/>
      </c>
      <c r="D3094" s="66">
        <v>84251126.105894819</v>
      </c>
      <c r="E3094" s="65">
        <v>0</v>
      </c>
    </row>
    <row r="3095" spans="2:5" x14ac:dyDescent="0.25">
      <c r="B3095">
        <v>3093</v>
      </c>
      <c r="C3095" s="66" t="str">
        <v/>
      </c>
      <c r="D3095" s="66">
        <v>89743830.523806572</v>
      </c>
      <c r="E3095" s="65">
        <v>0.2769280850887299</v>
      </c>
    </row>
    <row r="3096" spans="2:5" x14ac:dyDescent="0.25">
      <c r="B3096">
        <v>3094</v>
      </c>
      <c r="C3096" s="66" t="str">
        <v/>
      </c>
      <c r="D3096" s="66">
        <v>119441332.49577944</v>
      </c>
      <c r="E3096" s="65">
        <v>0</v>
      </c>
    </row>
    <row r="3097" spans="2:5" x14ac:dyDescent="0.25">
      <c r="B3097">
        <v>3095</v>
      </c>
      <c r="C3097" s="66" t="str">
        <v/>
      </c>
      <c r="D3097" s="66">
        <v>283486226.96210659</v>
      </c>
      <c r="E3097" s="65">
        <v>0.44527935385704032</v>
      </c>
    </row>
    <row r="3098" spans="2:5" x14ac:dyDescent="0.25">
      <c r="B3098">
        <v>3096</v>
      </c>
      <c r="C3098" s="66" t="str">
        <v/>
      </c>
      <c r="D3098" s="66">
        <v>1002743697.1367675</v>
      </c>
      <c r="E3098" s="65">
        <v>0</v>
      </c>
    </row>
    <row r="3099" spans="2:5" x14ac:dyDescent="0.25">
      <c r="B3099">
        <v>3097</v>
      </c>
      <c r="C3099" s="66" t="str">
        <v/>
      </c>
      <c r="D3099" s="66">
        <v>365121760.50324595</v>
      </c>
      <c r="E3099" s="65">
        <v>0</v>
      </c>
    </row>
    <row r="3100" spans="2:5" x14ac:dyDescent="0.25">
      <c r="B3100">
        <v>3098</v>
      </c>
      <c r="C3100" s="66" t="str">
        <v/>
      </c>
      <c r="D3100" s="66">
        <v>88249492.280378476</v>
      </c>
      <c r="E3100" s="65">
        <v>0</v>
      </c>
    </row>
    <row r="3101" spans="2:5" x14ac:dyDescent="0.25">
      <c r="B3101">
        <v>3099</v>
      </c>
      <c r="C3101" s="66" t="str">
        <v/>
      </c>
      <c r="D3101" s="66">
        <v>149453040.23331785</v>
      </c>
      <c r="E3101" s="65">
        <v>0</v>
      </c>
    </row>
    <row r="3102" spans="2:5" x14ac:dyDescent="0.25">
      <c r="B3102">
        <v>3100</v>
      </c>
      <c r="C3102" s="66" t="str">
        <v/>
      </c>
      <c r="D3102" s="66">
        <v>161145252.12750596</v>
      </c>
      <c r="E3102" s="65">
        <v>0</v>
      </c>
    </row>
    <row r="3103" spans="2:5" x14ac:dyDescent="0.25">
      <c r="B3103">
        <v>3101</v>
      </c>
      <c r="C3103" s="66" t="str">
        <v/>
      </c>
      <c r="D3103" s="66">
        <v>81953149.793068767</v>
      </c>
      <c r="E3103" s="65">
        <v>0</v>
      </c>
    </row>
    <row r="3104" spans="2:5" x14ac:dyDescent="0.25">
      <c r="B3104">
        <v>3102</v>
      </c>
      <c r="C3104" s="66" t="str">
        <v/>
      </c>
      <c r="D3104" s="66">
        <v>222702429.56409302</v>
      </c>
      <c r="E3104" s="65">
        <v>0</v>
      </c>
    </row>
    <row r="3105" spans="2:5" x14ac:dyDescent="0.25">
      <c r="B3105">
        <v>3103</v>
      </c>
      <c r="C3105" s="66" t="str">
        <v/>
      </c>
      <c r="D3105" s="66">
        <v>408418517.53578621</v>
      </c>
      <c r="E3105" s="65">
        <v>0</v>
      </c>
    </row>
    <row r="3106" spans="2:5" x14ac:dyDescent="0.25">
      <c r="B3106">
        <v>3104</v>
      </c>
      <c r="C3106" s="66" t="str">
        <v/>
      </c>
      <c r="D3106" s="66">
        <v>77419703.462421104</v>
      </c>
      <c r="E3106" s="65">
        <v>0.29580172896385204</v>
      </c>
    </row>
    <row r="3107" spans="2:5" x14ac:dyDescent="0.25">
      <c r="B3107">
        <v>3105</v>
      </c>
      <c r="C3107" s="66" t="str">
        <v/>
      </c>
      <c r="D3107" s="66">
        <v>287163222.11953145</v>
      </c>
      <c r="E3107" s="65">
        <v>0.49428084492683411</v>
      </c>
    </row>
    <row r="3108" spans="2:5" x14ac:dyDescent="0.25">
      <c r="B3108">
        <v>3106</v>
      </c>
      <c r="C3108" s="66" t="str">
        <v/>
      </c>
      <c r="D3108" s="66">
        <v>76243773.384416759</v>
      </c>
      <c r="E3108" s="65">
        <v>0</v>
      </c>
    </row>
    <row r="3109" spans="2:5" x14ac:dyDescent="0.25">
      <c r="B3109">
        <v>3107</v>
      </c>
      <c r="C3109" s="66" t="str">
        <v/>
      </c>
      <c r="D3109" s="66">
        <v>133674173.7802376</v>
      </c>
      <c r="E3109" s="65">
        <v>0.36705880761146548</v>
      </c>
    </row>
    <row r="3110" spans="2:5" x14ac:dyDescent="0.25">
      <c r="B3110">
        <v>3108</v>
      </c>
      <c r="C3110" s="66" t="str">
        <v/>
      </c>
      <c r="D3110" s="66">
        <v>98672640.062936351</v>
      </c>
      <c r="E3110" s="65">
        <v>0.27120785117149349</v>
      </c>
    </row>
    <row r="3111" spans="2:5" x14ac:dyDescent="0.25">
      <c r="B3111">
        <v>3109</v>
      </c>
      <c r="C3111" s="66" t="str">
        <v/>
      </c>
      <c r="D3111" s="66">
        <v>326441395.85359877</v>
      </c>
      <c r="E3111" s="65">
        <v>0.43700254559516905</v>
      </c>
    </row>
    <row r="3112" spans="2:5" x14ac:dyDescent="0.25">
      <c r="B3112">
        <v>3110</v>
      </c>
      <c r="C3112" s="66" t="str">
        <v/>
      </c>
      <c r="D3112" s="66">
        <v>390860721.50800997</v>
      </c>
      <c r="E3112" s="65">
        <v>0</v>
      </c>
    </row>
    <row r="3113" spans="2:5" x14ac:dyDescent="0.25">
      <c r="B3113">
        <v>3111</v>
      </c>
      <c r="C3113" s="66" t="str">
        <v/>
      </c>
      <c r="D3113" s="66">
        <v>113823463.01733215</v>
      </c>
      <c r="E3113" s="65">
        <v>0.30288721919059758</v>
      </c>
    </row>
    <row r="3114" spans="2:5" x14ac:dyDescent="0.25">
      <c r="B3114">
        <v>3112</v>
      </c>
      <c r="C3114" s="66" t="str">
        <v/>
      </c>
      <c r="D3114" s="66">
        <v>173873380.1800462</v>
      </c>
      <c r="E3114" s="65">
        <v>0.27088493704795846</v>
      </c>
    </row>
    <row r="3115" spans="2:5" x14ac:dyDescent="0.25">
      <c r="B3115">
        <v>3113</v>
      </c>
      <c r="C3115" s="66" t="str">
        <v/>
      </c>
      <c r="D3115" s="66">
        <v>81987782.356629536</v>
      </c>
      <c r="E3115" s="65">
        <v>0</v>
      </c>
    </row>
    <row r="3116" spans="2:5" x14ac:dyDescent="0.25">
      <c r="B3116">
        <v>3114</v>
      </c>
      <c r="C3116" s="66" t="str">
        <v/>
      </c>
      <c r="D3116" s="66">
        <v>536625205.1788857</v>
      </c>
      <c r="E3116" s="65">
        <v>0</v>
      </c>
    </row>
    <row r="3117" spans="2:5" x14ac:dyDescent="0.25">
      <c r="B3117">
        <v>3115</v>
      </c>
      <c r="C3117" s="66" t="str">
        <v/>
      </c>
      <c r="D3117" s="66">
        <v>117212022.13688119</v>
      </c>
      <c r="E3117" s="65">
        <v>0</v>
      </c>
    </row>
    <row r="3118" spans="2:5" x14ac:dyDescent="0.25">
      <c r="B3118">
        <v>3116</v>
      </c>
      <c r="C3118" s="66" t="str">
        <v/>
      </c>
      <c r="D3118" s="66">
        <v>83901405.614204019</v>
      </c>
      <c r="E3118" s="65">
        <v>0</v>
      </c>
    </row>
    <row r="3119" spans="2:5" x14ac:dyDescent="0.25">
      <c r="B3119">
        <v>3117</v>
      </c>
      <c r="C3119" s="66" t="str">
        <v/>
      </c>
      <c r="D3119" s="66">
        <v>79354608.458271816</v>
      </c>
      <c r="E3119" s="65">
        <v>0.23196141123771671</v>
      </c>
    </row>
    <row r="3120" spans="2:5" x14ac:dyDescent="0.25">
      <c r="B3120">
        <v>3118</v>
      </c>
      <c r="C3120" s="66" t="str">
        <v/>
      </c>
      <c r="D3120" s="66">
        <v>116745388.71067314</v>
      </c>
      <c r="E3120" s="65">
        <v>0.26366643309593196</v>
      </c>
    </row>
    <row r="3121" spans="2:5" x14ac:dyDescent="0.25">
      <c r="B3121">
        <v>3119</v>
      </c>
      <c r="C3121" s="66" t="str">
        <v/>
      </c>
      <c r="D3121" s="66">
        <v>89163039.002710924</v>
      </c>
      <c r="E3121" s="65">
        <v>0.25636195540428164</v>
      </c>
    </row>
    <row r="3122" spans="2:5" x14ac:dyDescent="0.25">
      <c r="B3122">
        <v>3120</v>
      </c>
      <c r="C3122" s="66" t="str">
        <v/>
      </c>
      <c r="D3122" s="66">
        <v>1036704598.5353467</v>
      </c>
      <c r="E3122" s="65">
        <v>0</v>
      </c>
    </row>
    <row r="3123" spans="2:5" x14ac:dyDescent="0.25">
      <c r="B3123">
        <v>3121</v>
      </c>
      <c r="C3123" s="66" t="str">
        <v/>
      </c>
      <c r="D3123" s="66">
        <v>525230543.89544052</v>
      </c>
      <c r="E3123" s="65">
        <v>0</v>
      </c>
    </row>
    <row r="3124" spans="2:5" x14ac:dyDescent="0.25">
      <c r="B3124">
        <v>3122</v>
      </c>
      <c r="C3124" s="66" t="str">
        <v/>
      </c>
      <c r="D3124" s="66">
        <v>105834569.93207245</v>
      </c>
      <c r="E3124" s="65">
        <v>0.21639955639839176</v>
      </c>
    </row>
    <row r="3125" spans="2:5" x14ac:dyDescent="0.25">
      <c r="B3125">
        <v>3123</v>
      </c>
      <c r="C3125" s="66" t="str">
        <v/>
      </c>
      <c r="D3125" s="66">
        <v>653799433.396649</v>
      </c>
      <c r="E3125" s="65">
        <v>0.62925704121589687</v>
      </c>
    </row>
    <row r="3126" spans="2:5" x14ac:dyDescent="0.25">
      <c r="B3126">
        <v>3124</v>
      </c>
      <c r="C3126" s="66" t="str">
        <v/>
      </c>
      <c r="D3126" s="66">
        <v>1596947930.3449981</v>
      </c>
      <c r="E3126" s="65">
        <v>0.8100321888923645</v>
      </c>
    </row>
    <row r="3127" spans="2:5" x14ac:dyDescent="0.25">
      <c r="B3127">
        <v>3125</v>
      </c>
      <c r="C3127" s="66" t="str">
        <v/>
      </c>
      <c r="D3127" s="66">
        <v>84305102.65701203</v>
      </c>
      <c r="E3127" s="65">
        <v>0.30050173401832581</v>
      </c>
    </row>
    <row r="3128" spans="2:5" x14ac:dyDescent="0.25">
      <c r="B3128">
        <v>3126</v>
      </c>
      <c r="C3128" s="66" t="str">
        <v/>
      </c>
      <c r="D3128" s="66">
        <v>91233128.339958295</v>
      </c>
      <c r="E3128" s="65">
        <v>0</v>
      </c>
    </row>
    <row r="3129" spans="2:5" x14ac:dyDescent="0.25">
      <c r="B3129">
        <v>3127</v>
      </c>
      <c r="C3129" s="66" t="str">
        <v/>
      </c>
      <c r="D3129" s="66">
        <v>185581679.57951859</v>
      </c>
      <c r="E3129" s="65">
        <v>0</v>
      </c>
    </row>
    <row r="3130" spans="2:5" x14ac:dyDescent="0.25">
      <c r="B3130">
        <v>3128</v>
      </c>
      <c r="C3130" s="66" t="str">
        <v/>
      </c>
      <c r="D3130" s="66">
        <v>114269836.6791911</v>
      </c>
      <c r="E3130" s="65">
        <v>0</v>
      </c>
    </row>
    <row r="3131" spans="2:5" x14ac:dyDescent="0.25">
      <c r="B3131">
        <v>3129</v>
      </c>
      <c r="C3131" s="66" t="str">
        <v/>
      </c>
      <c r="D3131" s="66">
        <v>110039961.55503018</v>
      </c>
      <c r="E3131" s="65">
        <v>0</v>
      </c>
    </row>
    <row r="3132" spans="2:5" x14ac:dyDescent="0.25">
      <c r="B3132">
        <v>3130</v>
      </c>
      <c r="C3132" s="66" t="str">
        <v/>
      </c>
      <c r="D3132" s="66">
        <v>119919982.97141807</v>
      </c>
      <c r="E3132" s="65">
        <v>0.32480058073997509</v>
      </c>
    </row>
    <row r="3133" spans="2:5" x14ac:dyDescent="0.25">
      <c r="B3133">
        <v>3131</v>
      </c>
      <c r="C3133" s="66" t="str">
        <v/>
      </c>
      <c r="D3133" s="66">
        <v>293220854.94713908</v>
      </c>
      <c r="E3133" s="65">
        <v>0.46434126496314998</v>
      </c>
    </row>
    <row r="3134" spans="2:5" x14ac:dyDescent="0.25">
      <c r="B3134">
        <v>3132</v>
      </c>
      <c r="C3134" s="66" t="str">
        <v/>
      </c>
      <c r="D3134" s="66">
        <v>1140128998.4880574</v>
      </c>
      <c r="E3134" s="65">
        <v>0.57848076224327094</v>
      </c>
    </row>
    <row r="3135" spans="2:5" x14ac:dyDescent="0.25">
      <c r="B3135">
        <v>3133</v>
      </c>
      <c r="C3135" s="66" t="str">
        <v/>
      </c>
      <c r="D3135" s="66">
        <v>94974826.515854448</v>
      </c>
      <c r="E3135" s="65">
        <v>0</v>
      </c>
    </row>
    <row r="3136" spans="2:5" x14ac:dyDescent="0.25">
      <c r="B3136">
        <v>3134</v>
      </c>
      <c r="C3136" s="66" t="str">
        <v/>
      </c>
      <c r="D3136" s="66">
        <v>114176097.78937788</v>
      </c>
      <c r="E3136" s="65">
        <v>0</v>
      </c>
    </row>
    <row r="3137" spans="2:5" x14ac:dyDescent="0.25">
      <c r="B3137">
        <v>3135</v>
      </c>
      <c r="C3137" s="66" t="str">
        <v/>
      </c>
      <c r="D3137" s="66">
        <v>107252041.51012538</v>
      </c>
      <c r="E3137" s="65">
        <v>0.32326011061668403</v>
      </c>
    </row>
    <row r="3138" spans="2:5" x14ac:dyDescent="0.25">
      <c r="B3138">
        <v>3136</v>
      </c>
      <c r="C3138" s="66" t="str">
        <v/>
      </c>
      <c r="D3138" s="66">
        <v>101115447.15963022</v>
      </c>
      <c r="E3138" s="65">
        <v>0</v>
      </c>
    </row>
    <row r="3139" spans="2:5" x14ac:dyDescent="0.25">
      <c r="B3139">
        <v>3137</v>
      </c>
      <c r="C3139" s="66" t="str">
        <v/>
      </c>
      <c r="D3139" s="66">
        <v>75912292.336980447</v>
      </c>
      <c r="E3139" s="65">
        <v>0</v>
      </c>
    </row>
    <row r="3140" spans="2:5" x14ac:dyDescent="0.25">
      <c r="B3140">
        <v>3138</v>
      </c>
      <c r="C3140" s="66" t="str">
        <v/>
      </c>
      <c r="D3140" s="66">
        <v>100148743.05981858</v>
      </c>
      <c r="E3140" s="65">
        <v>0</v>
      </c>
    </row>
    <row r="3141" spans="2:5" x14ac:dyDescent="0.25">
      <c r="B3141">
        <v>3139</v>
      </c>
      <c r="C3141" s="66" t="str">
        <v/>
      </c>
      <c r="D3141" s="66">
        <v>180677415.4486312</v>
      </c>
      <c r="E3141" s="65">
        <v>0</v>
      </c>
    </row>
    <row r="3142" spans="2:5" x14ac:dyDescent="0.25">
      <c r="B3142">
        <v>3140</v>
      </c>
      <c r="C3142" s="66" t="str">
        <v/>
      </c>
      <c r="D3142" s="66">
        <v>2906601497.8971472</v>
      </c>
      <c r="E3142" s="65">
        <v>0</v>
      </c>
    </row>
    <row r="3143" spans="2:5" x14ac:dyDescent="0.25">
      <c r="B3143">
        <v>3141</v>
      </c>
      <c r="C3143" s="66" t="str">
        <v/>
      </c>
      <c r="D3143" s="66">
        <v>168323919.37688565</v>
      </c>
      <c r="E3143" s="65">
        <v>0</v>
      </c>
    </row>
    <row r="3144" spans="2:5" x14ac:dyDescent="0.25">
      <c r="B3144">
        <v>3142</v>
      </c>
      <c r="C3144" s="66" t="str">
        <v/>
      </c>
      <c r="D3144" s="66">
        <v>89347147.178477407</v>
      </c>
      <c r="E3144" s="65">
        <v>0</v>
      </c>
    </row>
    <row r="3145" spans="2:5" x14ac:dyDescent="0.25">
      <c r="B3145">
        <v>3143</v>
      </c>
      <c r="C3145" s="66" t="str">
        <v/>
      </c>
      <c r="D3145" s="66">
        <v>102103505.10196657</v>
      </c>
      <c r="E3145" s="65">
        <v>0</v>
      </c>
    </row>
    <row r="3146" spans="2:5" x14ac:dyDescent="0.25">
      <c r="B3146">
        <v>3144</v>
      </c>
      <c r="C3146" s="66" t="str">
        <v/>
      </c>
      <c r="D3146" s="66">
        <v>82580722.671840146</v>
      </c>
      <c r="E3146" s="65">
        <v>0.25989933609962468</v>
      </c>
    </row>
    <row r="3147" spans="2:5" x14ac:dyDescent="0.25">
      <c r="B3147">
        <v>3145</v>
      </c>
      <c r="C3147" s="66" t="str">
        <v/>
      </c>
      <c r="D3147" s="66">
        <v>162662561.60426348</v>
      </c>
      <c r="E3147" s="65">
        <v>0</v>
      </c>
    </row>
    <row r="3148" spans="2:5" x14ac:dyDescent="0.25">
      <c r="B3148">
        <v>3146</v>
      </c>
      <c r="C3148" s="66" t="str">
        <v/>
      </c>
      <c r="D3148" s="66">
        <v>103591595.57047902</v>
      </c>
      <c r="E3148" s="65">
        <v>0</v>
      </c>
    </row>
    <row r="3149" spans="2:5" x14ac:dyDescent="0.25">
      <c r="B3149">
        <v>3147</v>
      </c>
      <c r="C3149" s="66" t="str">
        <v/>
      </c>
      <c r="D3149" s="66">
        <v>96065317.114030585</v>
      </c>
      <c r="E3149" s="65">
        <v>0</v>
      </c>
    </row>
    <row r="3150" spans="2:5" x14ac:dyDescent="0.25">
      <c r="B3150">
        <v>3148</v>
      </c>
      <c r="C3150" s="66" t="str">
        <v/>
      </c>
      <c r="D3150" s="66">
        <v>89689754.125699654</v>
      </c>
      <c r="E3150" s="65">
        <v>0</v>
      </c>
    </row>
    <row r="3151" spans="2:5" x14ac:dyDescent="0.25">
      <c r="B3151">
        <v>3149</v>
      </c>
      <c r="C3151" s="66" t="str">
        <v/>
      </c>
      <c r="D3151" s="66">
        <v>115468967.75992879</v>
      </c>
      <c r="E3151" s="65">
        <v>0</v>
      </c>
    </row>
    <row r="3152" spans="2:5" x14ac:dyDescent="0.25">
      <c r="B3152">
        <v>3150</v>
      </c>
      <c r="C3152" s="66" t="str">
        <v/>
      </c>
      <c r="D3152" s="66">
        <v>133923133.76821148</v>
      </c>
      <c r="E3152" s="65">
        <v>0.28575465083122265</v>
      </c>
    </row>
    <row r="3153" spans="2:5" x14ac:dyDescent="0.25">
      <c r="B3153">
        <v>3151</v>
      </c>
      <c r="C3153" s="66" t="str">
        <v/>
      </c>
      <c r="D3153" s="66">
        <v>239378686.39880717</v>
      </c>
      <c r="E3153" s="65">
        <v>0</v>
      </c>
    </row>
    <row r="3154" spans="2:5" x14ac:dyDescent="0.25">
      <c r="B3154">
        <v>3152</v>
      </c>
      <c r="C3154" s="66" t="str">
        <v/>
      </c>
      <c r="D3154" s="66">
        <v>128360929.93746281</v>
      </c>
      <c r="E3154" s="65">
        <v>0</v>
      </c>
    </row>
    <row r="3155" spans="2:5" x14ac:dyDescent="0.25">
      <c r="B3155">
        <v>3153</v>
      </c>
      <c r="C3155" s="66" t="str">
        <v/>
      </c>
      <c r="D3155" s="66">
        <v>259909763.10143411</v>
      </c>
      <c r="E3155" s="65">
        <v>0</v>
      </c>
    </row>
    <row r="3156" spans="2:5" x14ac:dyDescent="0.25">
      <c r="B3156">
        <v>3154</v>
      </c>
      <c r="C3156" s="66" t="str">
        <v/>
      </c>
      <c r="D3156" s="66">
        <v>440820802.94637674</v>
      </c>
      <c r="E3156" s="65">
        <v>0.45268804430961618</v>
      </c>
    </row>
    <row r="3157" spans="2:5" x14ac:dyDescent="0.25">
      <c r="B3157">
        <v>3155</v>
      </c>
      <c r="C3157" s="66" t="str">
        <v/>
      </c>
      <c r="D3157" s="66">
        <v>376620378.48764962</v>
      </c>
      <c r="E3157" s="65">
        <v>0.7840980172157288</v>
      </c>
    </row>
    <row r="3158" spans="2:5" x14ac:dyDescent="0.25">
      <c r="B3158">
        <v>3156</v>
      </c>
      <c r="C3158" s="66" t="str">
        <v/>
      </c>
      <c r="D3158" s="66">
        <v>156858076.84468547</v>
      </c>
      <c r="E3158" s="65">
        <v>0</v>
      </c>
    </row>
    <row r="3159" spans="2:5" x14ac:dyDescent="0.25">
      <c r="B3159">
        <v>3157</v>
      </c>
      <c r="C3159" s="66" t="str">
        <v/>
      </c>
      <c r="D3159" s="66">
        <v>710595703.99522221</v>
      </c>
      <c r="E3159" s="65">
        <v>0.61806681752204917</v>
      </c>
    </row>
    <row r="3160" spans="2:5" x14ac:dyDescent="0.25">
      <c r="B3160">
        <v>3158</v>
      </c>
      <c r="C3160" s="66" t="str">
        <v/>
      </c>
      <c r="D3160" s="66">
        <v>84923658.55565773</v>
      </c>
      <c r="E3160" s="65">
        <v>0.24510440230369571</v>
      </c>
    </row>
    <row r="3161" spans="2:5" x14ac:dyDescent="0.25">
      <c r="B3161">
        <v>3159</v>
      </c>
      <c r="C3161" s="66" t="str">
        <v/>
      </c>
      <c r="D3161" s="66">
        <v>750325787.63821483</v>
      </c>
      <c r="E3161" s="65">
        <v>0</v>
      </c>
    </row>
    <row r="3162" spans="2:5" x14ac:dyDescent="0.25">
      <c r="B3162">
        <v>3160</v>
      </c>
      <c r="C3162" s="66" t="str">
        <v/>
      </c>
      <c r="D3162" s="66">
        <v>85740796.72239466</v>
      </c>
      <c r="E3162" s="65">
        <v>0.25647531151771552</v>
      </c>
    </row>
    <row r="3163" spans="2:5" x14ac:dyDescent="0.25">
      <c r="B3163">
        <v>3161</v>
      </c>
      <c r="C3163" s="66" t="str">
        <v/>
      </c>
      <c r="D3163" s="66">
        <v>183939608.42317912</v>
      </c>
      <c r="E3163" s="65">
        <v>0.4809343755245209</v>
      </c>
    </row>
    <row r="3164" spans="2:5" x14ac:dyDescent="0.25">
      <c r="B3164">
        <v>3162</v>
      </c>
      <c r="C3164" s="66" t="str">
        <v/>
      </c>
      <c r="D3164" s="66">
        <v>147415980.83813295</v>
      </c>
      <c r="E3164" s="65">
        <v>0</v>
      </c>
    </row>
    <row r="3165" spans="2:5" x14ac:dyDescent="0.25">
      <c r="B3165">
        <v>3163</v>
      </c>
      <c r="C3165" s="66" t="str">
        <v/>
      </c>
      <c r="D3165" s="66">
        <v>381367436.59693807</v>
      </c>
      <c r="E3165" s="65">
        <v>0.42358770966529846</v>
      </c>
    </row>
    <row r="3166" spans="2:5" x14ac:dyDescent="0.25">
      <c r="B3166">
        <v>3164</v>
      </c>
      <c r="C3166" s="66" t="str">
        <v/>
      </c>
      <c r="D3166" s="66">
        <v>94620943.990897924</v>
      </c>
      <c r="E3166" s="65">
        <v>0</v>
      </c>
    </row>
    <row r="3167" spans="2:5" x14ac:dyDescent="0.25">
      <c r="B3167">
        <v>3165</v>
      </c>
      <c r="C3167" s="66" t="str">
        <v/>
      </c>
      <c r="D3167" s="66">
        <v>145661651.26099569</v>
      </c>
      <c r="E3167" s="65">
        <v>0</v>
      </c>
    </row>
    <row r="3168" spans="2:5" x14ac:dyDescent="0.25">
      <c r="B3168">
        <v>3166</v>
      </c>
      <c r="C3168" s="66" t="str">
        <v/>
      </c>
      <c r="D3168" s="66">
        <v>967552759.90679634</v>
      </c>
      <c r="E3168" s="65">
        <v>0</v>
      </c>
    </row>
    <row r="3169" spans="2:5" x14ac:dyDescent="0.25">
      <c r="B3169">
        <v>3167</v>
      </c>
      <c r="C3169" s="66" t="str">
        <v/>
      </c>
      <c r="D3169" s="66">
        <v>634094386.05967462</v>
      </c>
      <c r="E3169" s="65">
        <v>0.62493594288825993</v>
      </c>
    </row>
    <row r="3170" spans="2:5" x14ac:dyDescent="0.25">
      <c r="B3170">
        <v>3168</v>
      </c>
      <c r="C3170" s="66" t="str">
        <v/>
      </c>
      <c r="D3170" s="66">
        <v>100599417.77836661</v>
      </c>
      <c r="E3170" s="65">
        <v>0.20704894661903386</v>
      </c>
    </row>
    <row r="3171" spans="2:5" x14ac:dyDescent="0.25">
      <c r="B3171">
        <v>3169</v>
      </c>
      <c r="C3171" s="66" t="str">
        <v/>
      </c>
      <c r="D3171" s="66">
        <v>82001824.595806912</v>
      </c>
      <c r="E3171" s="65">
        <v>0</v>
      </c>
    </row>
    <row r="3172" spans="2:5" x14ac:dyDescent="0.25">
      <c r="B3172">
        <v>3170</v>
      </c>
      <c r="C3172" s="66" t="str">
        <v/>
      </c>
      <c r="D3172" s="66">
        <v>168343421.20237249</v>
      </c>
      <c r="E3172" s="65">
        <v>0</v>
      </c>
    </row>
    <row r="3173" spans="2:5" x14ac:dyDescent="0.25">
      <c r="B3173">
        <v>3171</v>
      </c>
      <c r="C3173" s="66" t="str">
        <v/>
      </c>
      <c r="D3173" s="66">
        <v>87198624.295244664</v>
      </c>
      <c r="E3173" s="65">
        <v>0.17233360409736634</v>
      </c>
    </row>
    <row r="3174" spans="2:5" x14ac:dyDescent="0.25">
      <c r="B3174">
        <v>3172</v>
      </c>
      <c r="C3174" s="66" t="str">
        <v/>
      </c>
      <c r="D3174" s="66">
        <v>105242912.49689287</v>
      </c>
      <c r="E3174" s="65">
        <v>0</v>
      </c>
    </row>
    <row r="3175" spans="2:5" x14ac:dyDescent="0.25">
      <c r="B3175">
        <v>3173</v>
      </c>
      <c r="C3175" s="66" t="str">
        <v/>
      </c>
      <c r="D3175" s="66">
        <v>208246738.2429769</v>
      </c>
      <c r="E3175" s="65">
        <v>0</v>
      </c>
    </row>
    <row r="3176" spans="2:5" x14ac:dyDescent="0.25">
      <c r="B3176">
        <v>3174</v>
      </c>
      <c r="C3176" s="66" t="str">
        <v/>
      </c>
      <c r="D3176" s="66">
        <v>136360507.73118314</v>
      </c>
      <c r="E3176" s="65">
        <v>0</v>
      </c>
    </row>
    <row r="3177" spans="2:5" x14ac:dyDescent="0.25">
      <c r="B3177">
        <v>3175</v>
      </c>
      <c r="C3177" s="66" t="str">
        <v/>
      </c>
      <c r="D3177" s="66">
        <v>76904011.779436857</v>
      </c>
      <c r="E3177" s="65">
        <v>0</v>
      </c>
    </row>
    <row r="3178" spans="2:5" x14ac:dyDescent="0.25">
      <c r="B3178">
        <v>3176</v>
      </c>
      <c r="C3178" s="66" t="str">
        <v/>
      </c>
      <c r="D3178" s="66">
        <v>371492182.76573515</v>
      </c>
      <c r="E3178" s="65">
        <v>0</v>
      </c>
    </row>
    <row r="3179" spans="2:5" x14ac:dyDescent="0.25">
      <c r="B3179">
        <v>3177</v>
      </c>
      <c r="C3179" s="66" t="str">
        <v/>
      </c>
      <c r="D3179" s="66">
        <v>380225113.35464323</v>
      </c>
      <c r="E3179" s="65">
        <v>0</v>
      </c>
    </row>
    <row r="3180" spans="2:5" x14ac:dyDescent="0.25">
      <c r="B3180">
        <v>3178</v>
      </c>
      <c r="C3180" s="66" t="str">
        <v/>
      </c>
      <c r="D3180" s="66">
        <v>124403464.09008886</v>
      </c>
      <c r="E3180" s="65">
        <v>0</v>
      </c>
    </row>
    <row r="3181" spans="2:5" x14ac:dyDescent="0.25">
      <c r="B3181">
        <v>3179</v>
      </c>
      <c r="C3181" s="66" t="str">
        <v/>
      </c>
      <c r="D3181" s="66">
        <v>278186586.95414758</v>
      </c>
      <c r="E3181" s="65">
        <v>0</v>
      </c>
    </row>
    <row r="3182" spans="2:5" x14ac:dyDescent="0.25">
      <c r="B3182">
        <v>3180</v>
      </c>
      <c r="C3182" s="66" t="str">
        <v/>
      </c>
      <c r="D3182" s="66">
        <v>454180579.43147266</v>
      </c>
      <c r="E3182" s="65">
        <v>0.85711756944656403</v>
      </c>
    </row>
    <row r="3183" spans="2:5" x14ac:dyDescent="0.25">
      <c r="B3183">
        <v>3181</v>
      </c>
      <c r="C3183" s="66" t="str">
        <v/>
      </c>
      <c r="D3183" s="66">
        <v>486626797.8038733</v>
      </c>
      <c r="E3183" s="65">
        <v>0</v>
      </c>
    </row>
    <row r="3184" spans="2:5" x14ac:dyDescent="0.25">
      <c r="B3184">
        <v>3182</v>
      </c>
      <c r="C3184" s="66" t="str">
        <v/>
      </c>
      <c r="D3184" s="66">
        <v>145923795.79757127</v>
      </c>
      <c r="E3184" s="65">
        <v>0</v>
      </c>
    </row>
    <row r="3185" spans="2:5" x14ac:dyDescent="0.25">
      <c r="B3185">
        <v>3183</v>
      </c>
      <c r="C3185" s="66" t="str">
        <v/>
      </c>
      <c r="D3185" s="66">
        <v>201018505.31346458</v>
      </c>
      <c r="E3185" s="65">
        <v>0</v>
      </c>
    </row>
    <row r="3186" spans="2:5" x14ac:dyDescent="0.25">
      <c r="B3186">
        <v>3184</v>
      </c>
      <c r="C3186" s="66" t="str">
        <v/>
      </c>
      <c r="D3186" s="66">
        <v>439127186.64594179</v>
      </c>
      <c r="E3186" s="65">
        <v>0</v>
      </c>
    </row>
    <row r="3187" spans="2:5" x14ac:dyDescent="0.25">
      <c r="B3187">
        <v>3185</v>
      </c>
      <c r="C3187" s="66" t="str">
        <v/>
      </c>
      <c r="D3187" s="66">
        <v>77686522.351299882</v>
      </c>
      <c r="E3187" s="65">
        <v>0</v>
      </c>
    </row>
    <row r="3188" spans="2:5" x14ac:dyDescent="0.25">
      <c r="B3188">
        <v>3186</v>
      </c>
      <c r="C3188" s="66" t="str">
        <v/>
      </c>
      <c r="D3188" s="66">
        <v>83383195.347746789</v>
      </c>
      <c r="E3188" s="65">
        <v>0.2671663343906403</v>
      </c>
    </row>
    <row r="3189" spans="2:5" x14ac:dyDescent="0.25">
      <c r="B3189">
        <v>3187</v>
      </c>
      <c r="C3189" s="66" t="str">
        <v/>
      </c>
      <c r="D3189" s="66">
        <v>86433629.604323477</v>
      </c>
      <c r="E3189" s="65">
        <v>0</v>
      </c>
    </row>
    <row r="3190" spans="2:5" x14ac:dyDescent="0.25">
      <c r="B3190">
        <v>3188</v>
      </c>
      <c r="C3190" s="66" t="str">
        <v/>
      </c>
      <c r="D3190" s="66">
        <v>75573117.982334405</v>
      </c>
      <c r="E3190" s="65">
        <v>0.13411516547203065</v>
      </c>
    </row>
    <row r="3191" spans="2:5" x14ac:dyDescent="0.25">
      <c r="B3191">
        <v>3189</v>
      </c>
      <c r="C3191" s="66" t="str">
        <v/>
      </c>
      <c r="D3191" s="66">
        <v>238887368.14372206</v>
      </c>
      <c r="E3191" s="65">
        <v>0</v>
      </c>
    </row>
    <row r="3192" spans="2:5" x14ac:dyDescent="0.25">
      <c r="B3192">
        <v>3190</v>
      </c>
      <c r="C3192" s="66" t="str">
        <v/>
      </c>
      <c r="D3192" s="66">
        <v>117135189.37708877</v>
      </c>
      <c r="E3192" s="65">
        <v>0</v>
      </c>
    </row>
    <row r="3193" spans="2:5" x14ac:dyDescent="0.25">
      <c r="B3193">
        <v>3191</v>
      </c>
      <c r="C3193" s="66" t="str">
        <v/>
      </c>
      <c r="D3193" s="66">
        <v>81093390.498487607</v>
      </c>
      <c r="E3193" s="65">
        <v>0</v>
      </c>
    </row>
    <row r="3194" spans="2:5" x14ac:dyDescent="0.25">
      <c r="B3194">
        <v>3192</v>
      </c>
      <c r="C3194" s="66" t="str">
        <v/>
      </c>
      <c r="D3194" s="66">
        <v>252752382.32461426</v>
      </c>
      <c r="E3194" s="65">
        <v>0.52043130993843079</v>
      </c>
    </row>
    <row r="3195" spans="2:5" x14ac:dyDescent="0.25">
      <c r="B3195">
        <v>3193</v>
      </c>
      <c r="C3195" s="66" t="str">
        <v/>
      </c>
      <c r="D3195" s="66">
        <v>130378249.10556449</v>
      </c>
      <c r="E3195" s="65">
        <v>0</v>
      </c>
    </row>
    <row r="3196" spans="2:5" x14ac:dyDescent="0.25">
      <c r="B3196">
        <v>3194</v>
      </c>
      <c r="C3196" s="66" t="str">
        <v/>
      </c>
      <c r="D3196" s="66">
        <v>101186213.40502977</v>
      </c>
      <c r="E3196" s="65">
        <v>0</v>
      </c>
    </row>
    <row r="3197" spans="2:5" x14ac:dyDescent="0.25">
      <c r="B3197">
        <v>3195</v>
      </c>
      <c r="C3197" s="66" t="str">
        <v/>
      </c>
      <c r="D3197" s="66">
        <v>111841739.89332819</v>
      </c>
      <c r="E3197" s="65">
        <v>0.29496552348136917</v>
      </c>
    </row>
    <row r="3198" spans="2:5" x14ac:dyDescent="0.25">
      <c r="B3198">
        <v>3196</v>
      </c>
      <c r="C3198" s="66" t="str">
        <v/>
      </c>
      <c r="D3198" s="66">
        <v>674001253.45376551</v>
      </c>
      <c r="E3198" s="65">
        <v>0.63605642914772043</v>
      </c>
    </row>
    <row r="3199" spans="2:5" x14ac:dyDescent="0.25">
      <c r="B3199">
        <v>3197</v>
      </c>
      <c r="C3199" s="66" t="str">
        <v/>
      </c>
      <c r="D3199" s="66">
        <v>81964452.866227701</v>
      </c>
      <c r="E3199" s="65">
        <v>0</v>
      </c>
    </row>
    <row r="3200" spans="2:5" x14ac:dyDescent="0.25">
      <c r="B3200">
        <v>3198</v>
      </c>
      <c r="C3200" s="66" t="str">
        <v/>
      </c>
      <c r="D3200" s="66">
        <v>81026324.742053479</v>
      </c>
      <c r="E3200" s="65">
        <v>0</v>
      </c>
    </row>
    <row r="3201" spans="2:5" x14ac:dyDescent="0.25">
      <c r="B3201">
        <v>3199</v>
      </c>
      <c r="C3201" s="66" t="str">
        <v/>
      </c>
      <c r="D3201" s="66">
        <v>84260075.544743866</v>
      </c>
      <c r="E3201" s="65">
        <v>0</v>
      </c>
    </row>
    <row r="3202" spans="2:5" x14ac:dyDescent="0.25">
      <c r="B3202">
        <v>3200</v>
      </c>
      <c r="C3202" s="66" t="str">
        <v/>
      </c>
      <c r="D3202" s="66">
        <v>114255943.99614748</v>
      </c>
      <c r="E3202" s="65">
        <v>0.3829539835453033</v>
      </c>
    </row>
    <row r="3203" spans="2:5" x14ac:dyDescent="0.25">
      <c r="B3203">
        <v>3201</v>
      </c>
      <c r="C3203" s="66" t="str">
        <v/>
      </c>
      <c r="D3203" s="66">
        <v>1302450736.360708</v>
      </c>
      <c r="E3203" s="65">
        <v>0.95519961118698116</v>
      </c>
    </row>
    <row r="3204" spans="2:5" x14ac:dyDescent="0.25">
      <c r="B3204">
        <v>3202</v>
      </c>
      <c r="C3204" s="66" t="str">
        <v/>
      </c>
      <c r="D3204" s="66">
        <v>266173238.61000061</v>
      </c>
      <c r="E3204" s="65">
        <v>0</v>
      </c>
    </row>
    <row r="3205" spans="2:5" x14ac:dyDescent="0.25">
      <c r="B3205">
        <v>3203</v>
      </c>
      <c r="C3205" s="66" t="str">
        <v/>
      </c>
      <c r="D3205" s="66">
        <v>78592275.516555205</v>
      </c>
      <c r="E3205" s="65">
        <v>0.15201825499534607</v>
      </c>
    </row>
    <row r="3206" spans="2:5" x14ac:dyDescent="0.25">
      <c r="B3206">
        <v>3204</v>
      </c>
      <c r="C3206" s="66" t="str">
        <v/>
      </c>
      <c r="D3206" s="66">
        <v>168296878.93560794</v>
      </c>
      <c r="E3206" s="65">
        <v>0</v>
      </c>
    </row>
    <row r="3207" spans="2:5" x14ac:dyDescent="0.25">
      <c r="B3207">
        <v>3205</v>
      </c>
      <c r="C3207" s="66" t="str">
        <v/>
      </c>
      <c r="D3207" s="66">
        <v>95672066.478988886</v>
      </c>
      <c r="E3207" s="65">
        <v>0.18284400105476384</v>
      </c>
    </row>
    <row r="3208" spans="2:5" x14ac:dyDescent="0.25">
      <c r="B3208">
        <v>3206</v>
      </c>
      <c r="C3208" s="66" t="str">
        <v/>
      </c>
      <c r="D3208" s="66">
        <v>111493964.85150929</v>
      </c>
      <c r="E3208" s="65">
        <v>0</v>
      </c>
    </row>
    <row r="3209" spans="2:5" x14ac:dyDescent="0.25">
      <c r="B3209">
        <v>3207</v>
      </c>
      <c r="C3209" s="66" t="str">
        <v/>
      </c>
      <c r="D3209" s="66">
        <v>247326548.28700572</v>
      </c>
      <c r="E3209" s="65">
        <v>0</v>
      </c>
    </row>
    <row r="3210" spans="2:5" x14ac:dyDescent="0.25">
      <c r="B3210">
        <v>3208</v>
      </c>
      <c r="C3210" s="66" t="str">
        <v/>
      </c>
      <c r="D3210" s="66">
        <v>273976036.64154553</v>
      </c>
      <c r="E3210" s="65">
        <v>0.51398858428001404</v>
      </c>
    </row>
    <row r="3211" spans="2:5" x14ac:dyDescent="0.25">
      <c r="B3211">
        <v>3209</v>
      </c>
      <c r="C3211" s="66" t="str">
        <v/>
      </c>
      <c r="D3211" s="66">
        <v>80482842.08526364</v>
      </c>
      <c r="E3211" s="65">
        <v>0</v>
      </c>
    </row>
    <row r="3212" spans="2:5" x14ac:dyDescent="0.25">
      <c r="B3212">
        <v>3210</v>
      </c>
      <c r="C3212" s="66" t="str">
        <v/>
      </c>
      <c r="D3212" s="66">
        <v>109438299.96012846</v>
      </c>
      <c r="E3212" s="65">
        <v>0.25558790564537037</v>
      </c>
    </row>
    <row r="3213" spans="2:5" x14ac:dyDescent="0.25">
      <c r="B3213">
        <v>3211</v>
      </c>
      <c r="C3213" s="66" t="str">
        <v/>
      </c>
      <c r="D3213" s="66">
        <v>270701747.39222896</v>
      </c>
      <c r="E3213" s="65">
        <v>0</v>
      </c>
    </row>
    <row r="3214" spans="2:5" x14ac:dyDescent="0.25">
      <c r="B3214">
        <v>3212</v>
      </c>
      <c r="C3214" s="66" t="str">
        <v/>
      </c>
      <c r="D3214" s="66">
        <v>8994222889.0365772</v>
      </c>
      <c r="E3214" s="65">
        <v>0</v>
      </c>
    </row>
    <row r="3215" spans="2:5" x14ac:dyDescent="0.25">
      <c r="B3215">
        <v>3213</v>
      </c>
      <c r="C3215" s="66" t="str">
        <v/>
      </c>
      <c r="D3215" s="66">
        <v>96258810.7284161</v>
      </c>
      <c r="E3215" s="65">
        <v>0</v>
      </c>
    </row>
    <row r="3216" spans="2:5" x14ac:dyDescent="0.25">
      <c r="B3216">
        <v>3214</v>
      </c>
      <c r="C3216" s="66" t="str">
        <v/>
      </c>
      <c r="D3216" s="66">
        <v>283096042.99054432</v>
      </c>
      <c r="E3216" s="65">
        <v>0</v>
      </c>
    </row>
    <row r="3217" spans="2:5" x14ac:dyDescent="0.25">
      <c r="B3217">
        <v>3215</v>
      </c>
      <c r="C3217" s="66" t="str">
        <v/>
      </c>
      <c r="D3217" s="66">
        <v>83749864.376218095</v>
      </c>
      <c r="E3217" s="65">
        <v>0</v>
      </c>
    </row>
    <row r="3218" spans="2:5" x14ac:dyDescent="0.25">
      <c r="B3218">
        <v>3216</v>
      </c>
      <c r="C3218" s="66" t="str">
        <v/>
      </c>
      <c r="D3218" s="66">
        <v>620706031.21864784</v>
      </c>
      <c r="E3218" s="65">
        <v>0</v>
      </c>
    </row>
    <row r="3219" spans="2:5" x14ac:dyDescent="0.25">
      <c r="B3219">
        <v>3217</v>
      </c>
      <c r="C3219" s="66" t="str">
        <v/>
      </c>
      <c r="D3219" s="66">
        <v>158745444.04781693</v>
      </c>
      <c r="E3219" s="65">
        <v>0.30414387583732605</v>
      </c>
    </row>
    <row r="3220" spans="2:5" x14ac:dyDescent="0.25">
      <c r="B3220">
        <v>3218</v>
      </c>
      <c r="C3220" s="66" t="str">
        <v/>
      </c>
      <c r="D3220" s="66">
        <v>670207434.10157549</v>
      </c>
      <c r="E3220" s="65">
        <v>0</v>
      </c>
    </row>
    <row r="3221" spans="2:5" x14ac:dyDescent="0.25">
      <c r="B3221">
        <v>3219</v>
      </c>
      <c r="C3221" s="66" t="str">
        <v/>
      </c>
      <c r="D3221" s="66">
        <v>619715981.39811742</v>
      </c>
      <c r="E3221" s="65">
        <v>0</v>
      </c>
    </row>
    <row r="3222" spans="2:5" x14ac:dyDescent="0.25">
      <c r="B3222">
        <v>3220</v>
      </c>
      <c r="C3222" s="66" t="str">
        <v/>
      </c>
      <c r="D3222" s="66">
        <v>332114020.47004515</v>
      </c>
      <c r="E3222" s="65">
        <v>0.48618845343589789</v>
      </c>
    </row>
    <row r="3223" spans="2:5" x14ac:dyDescent="0.25">
      <c r="B3223">
        <v>3221</v>
      </c>
      <c r="C3223" s="66" t="str">
        <v/>
      </c>
      <c r="D3223" s="66">
        <v>216154664.85100591</v>
      </c>
      <c r="E3223" s="65">
        <v>0.4986295998096465</v>
      </c>
    </row>
    <row r="3224" spans="2:5" x14ac:dyDescent="0.25">
      <c r="B3224">
        <v>3222</v>
      </c>
      <c r="C3224" s="66" t="str">
        <v/>
      </c>
      <c r="D3224" s="66">
        <v>425365709.97518098</v>
      </c>
      <c r="E3224" s="65">
        <v>0</v>
      </c>
    </row>
    <row r="3225" spans="2:5" x14ac:dyDescent="0.25">
      <c r="B3225">
        <v>3223</v>
      </c>
      <c r="C3225" s="66" t="str">
        <v/>
      </c>
      <c r="D3225" s="66">
        <v>78786173.976873204</v>
      </c>
      <c r="E3225" s="65">
        <v>0</v>
      </c>
    </row>
    <row r="3226" spans="2:5" x14ac:dyDescent="0.25">
      <c r="B3226">
        <v>3224</v>
      </c>
      <c r="C3226" s="66" t="str">
        <v/>
      </c>
      <c r="D3226" s="66">
        <v>90012541.183310658</v>
      </c>
      <c r="E3226" s="65">
        <v>0.21677926182746884</v>
      </c>
    </row>
    <row r="3227" spans="2:5" x14ac:dyDescent="0.25">
      <c r="B3227">
        <v>3225</v>
      </c>
      <c r="C3227" s="66" t="str">
        <v/>
      </c>
      <c r="D3227" s="66">
        <v>75630543.449193045</v>
      </c>
      <c r="E3227" s="65">
        <v>0</v>
      </c>
    </row>
    <row r="3228" spans="2:5" x14ac:dyDescent="0.25">
      <c r="B3228">
        <v>3226</v>
      </c>
      <c r="C3228" s="66" t="str">
        <v/>
      </c>
      <c r="D3228" s="66">
        <v>290190818.66463208</v>
      </c>
      <c r="E3228" s="65">
        <v>0</v>
      </c>
    </row>
    <row r="3229" spans="2:5" x14ac:dyDescent="0.25">
      <c r="B3229">
        <v>3227</v>
      </c>
      <c r="C3229" s="66" t="str">
        <v/>
      </c>
      <c r="D3229" s="66">
        <v>161702430.22674239</v>
      </c>
      <c r="E3229" s="65">
        <v>0</v>
      </c>
    </row>
    <row r="3230" spans="2:5" x14ac:dyDescent="0.25">
      <c r="B3230">
        <v>3228</v>
      </c>
      <c r="C3230" s="66" t="str">
        <v/>
      </c>
      <c r="D3230" s="66">
        <v>96496881.207152233</v>
      </c>
      <c r="E3230" s="65">
        <v>0</v>
      </c>
    </row>
    <row r="3231" spans="2:5" x14ac:dyDescent="0.25">
      <c r="B3231">
        <v>3229</v>
      </c>
      <c r="C3231" s="66" t="str">
        <v/>
      </c>
      <c r="D3231" s="66">
        <v>214244975.02121276</v>
      </c>
      <c r="E3231" s="65">
        <v>0</v>
      </c>
    </row>
    <row r="3232" spans="2:5" x14ac:dyDescent="0.25">
      <c r="B3232">
        <v>3230</v>
      </c>
      <c r="C3232" s="66" t="str">
        <v/>
      </c>
      <c r="D3232" s="66">
        <v>696039876.70593834</v>
      </c>
      <c r="E3232" s="65">
        <v>0</v>
      </c>
    </row>
    <row r="3233" spans="2:5" x14ac:dyDescent="0.25">
      <c r="B3233">
        <v>3231</v>
      </c>
      <c r="C3233" s="66" t="str">
        <v/>
      </c>
      <c r="D3233" s="66">
        <v>597833926.16917408</v>
      </c>
      <c r="E3233" s="65">
        <v>0</v>
      </c>
    </row>
    <row r="3234" spans="2:5" x14ac:dyDescent="0.25">
      <c r="B3234">
        <v>3232</v>
      </c>
      <c r="C3234" s="66" t="str">
        <v/>
      </c>
      <c r="D3234" s="66">
        <v>91989597.509441063</v>
      </c>
      <c r="E3234" s="65">
        <v>0</v>
      </c>
    </row>
    <row r="3235" spans="2:5" x14ac:dyDescent="0.25">
      <c r="B3235">
        <v>3233</v>
      </c>
      <c r="C3235" s="66" t="str">
        <v/>
      </c>
      <c r="D3235" s="66">
        <v>79184003.839758381</v>
      </c>
      <c r="E3235" s="65">
        <v>0.21908648610115056</v>
      </c>
    </row>
    <row r="3236" spans="2:5" x14ac:dyDescent="0.25">
      <c r="B3236">
        <v>3234</v>
      </c>
      <c r="C3236" s="66" t="str">
        <v/>
      </c>
      <c r="D3236" s="66">
        <v>366787419.41842866</v>
      </c>
      <c r="E3236" s="65">
        <v>0.47324330210685728</v>
      </c>
    </row>
    <row r="3237" spans="2:5" x14ac:dyDescent="0.25">
      <c r="B3237">
        <v>3235</v>
      </c>
      <c r="C3237" s="66" t="str">
        <v/>
      </c>
      <c r="D3237" s="66">
        <v>155851415.41595739</v>
      </c>
      <c r="E3237" s="65">
        <v>0</v>
      </c>
    </row>
    <row r="3238" spans="2:5" x14ac:dyDescent="0.25">
      <c r="B3238">
        <v>3236</v>
      </c>
      <c r="C3238" s="66" t="str">
        <v/>
      </c>
      <c r="D3238" s="66">
        <v>79993014.367126763</v>
      </c>
      <c r="E3238" s="65">
        <v>0</v>
      </c>
    </row>
    <row r="3239" spans="2:5" x14ac:dyDescent="0.25">
      <c r="B3239">
        <v>3237</v>
      </c>
      <c r="C3239" s="66" t="str">
        <v/>
      </c>
      <c r="D3239" s="66">
        <v>126981260.75163145</v>
      </c>
      <c r="E3239" s="65">
        <v>0</v>
      </c>
    </row>
    <row r="3240" spans="2:5" x14ac:dyDescent="0.25">
      <c r="B3240">
        <v>3238</v>
      </c>
      <c r="C3240" s="66" t="str">
        <v/>
      </c>
      <c r="D3240" s="66">
        <v>275564177.80725825</v>
      </c>
      <c r="E3240" s="65">
        <v>0</v>
      </c>
    </row>
    <row r="3241" spans="2:5" x14ac:dyDescent="0.25">
      <c r="B3241">
        <v>3239</v>
      </c>
      <c r="C3241" s="66" t="str">
        <v/>
      </c>
      <c r="D3241" s="66">
        <v>348371879.09088457</v>
      </c>
      <c r="E3241" s="65">
        <v>0</v>
      </c>
    </row>
    <row r="3242" spans="2:5" x14ac:dyDescent="0.25">
      <c r="B3242">
        <v>3240</v>
      </c>
      <c r="C3242" s="66" t="str">
        <v/>
      </c>
      <c r="D3242" s="66">
        <v>104898412.31747797</v>
      </c>
      <c r="E3242" s="65">
        <v>0.34269506335258482</v>
      </c>
    </row>
    <row r="3243" spans="2:5" x14ac:dyDescent="0.25">
      <c r="B3243">
        <v>3241</v>
      </c>
      <c r="C3243" s="66" t="str">
        <v/>
      </c>
      <c r="D3243" s="66">
        <v>152120105.82326761</v>
      </c>
      <c r="E3243" s="65">
        <v>0</v>
      </c>
    </row>
    <row r="3244" spans="2:5" x14ac:dyDescent="0.25">
      <c r="B3244">
        <v>3242</v>
      </c>
      <c r="C3244" s="66" t="str">
        <v/>
      </c>
      <c r="D3244" s="66">
        <v>187484371.74392641</v>
      </c>
      <c r="E3244" s="65">
        <v>0</v>
      </c>
    </row>
    <row r="3245" spans="2:5" x14ac:dyDescent="0.25">
      <c r="B3245">
        <v>3243</v>
      </c>
      <c r="C3245" s="66" t="str">
        <v/>
      </c>
      <c r="D3245" s="66">
        <v>108217199.69255416</v>
      </c>
      <c r="E3245" s="65">
        <v>0</v>
      </c>
    </row>
    <row r="3246" spans="2:5" x14ac:dyDescent="0.25">
      <c r="B3246">
        <v>3244</v>
      </c>
      <c r="C3246" s="66" t="str">
        <v/>
      </c>
      <c r="D3246" s="66">
        <v>93106255.34345144</v>
      </c>
      <c r="E3246" s="65">
        <v>0</v>
      </c>
    </row>
    <row r="3247" spans="2:5" x14ac:dyDescent="0.25">
      <c r="B3247">
        <v>3245</v>
      </c>
      <c r="C3247" s="66" t="str">
        <v/>
      </c>
      <c r="D3247" s="66">
        <v>4503796678.4279623</v>
      </c>
      <c r="E3247" s="65">
        <v>1.1163647055625918</v>
      </c>
    </row>
    <row r="3248" spans="2:5" x14ac:dyDescent="0.25">
      <c r="B3248">
        <v>3246</v>
      </c>
      <c r="C3248" s="66" t="str">
        <v/>
      </c>
      <c r="D3248" s="66">
        <v>319387034.75454086</v>
      </c>
      <c r="E3248" s="65">
        <v>0</v>
      </c>
    </row>
    <row r="3249" spans="2:5" x14ac:dyDescent="0.25">
      <c r="B3249">
        <v>3247</v>
      </c>
      <c r="C3249" s="66" t="str">
        <v/>
      </c>
      <c r="D3249" s="66">
        <v>235708311.49705809</v>
      </c>
      <c r="E3249" s="65">
        <v>0</v>
      </c>
    </row>
    <row r="3250" spans="2:5" x14ac:dyDescent="0.25">
      <c r="B3250">
        <v>3248</v>
      </c>
      <c r="C3250" s="66" t="str">
        <v/>
      </c>
      <c r="D3250" s="66">
        <v>143037333.4441292</v>
      </c>
      <c r="E3250" s="65">
        <v>0</v>
      </c>
    </row>
    <row r="3251" spans="2:5" x14ac:dyDescent="0.25">
      <c r="B3251">
        <v>3249</v>
      </c>
      <c r="C3251" s="66" t="str">
        <v/>
      </c>
      <c r="D3251" s="66">
        <v>420554834.32756871</v>
      </c>
      <c r="E3251" s="65">
        <v>0</v>
      </c>
    </row>
    <row r="3252" spans="2:5" x14ac:dyDescent="0.25">
      <c r="B3252">
        <v>3250</v>
      </c>
      <c r="C3252" s="66" t="str">
        <v/>
      </c>
      <c r="D3252" s="66">
        <v>140707673.33880088</v>
      </c>
      <c r="E3252" s="65">
        <v>0</v>
      </c>
    </row>
    <row r="3253" spans="2:5" x14ac:dyDescent="0.25">
      <c r="B3253">
        <v>3251</v>
      </c>
      <c r="C3253" s="66" t="str">
        <v/>
      </c>
      <c r="D3253" s="66">
        <v>425284844.59996176</v>
      </c>
      <c r="E3253" s="65">
        <v>0.5066845834255217</v>
      </c>
    </row>
    <row r="3254" spans="2:5" x14ac:dyDescent="0.25">
      <c r="B3254">
        <v>3252</v>
      </c>
      <c r="C3254" s="66" t="str">
        <v/>
      </c>
      <c r="D3254" s="66">
        <v>302853594.63356948</v>
      </c>
      <c r="E3254" s="65">
        <v>0.45270655751228339</v>
      </c>
    </row>
    <row r="3255" spans="2:5" x14ac:dyDescent="0.25">
      <c r="B3255">
        <v>3253</v>
      </c>
      <c r="C3255" s="66" t="str">
        <v/>
      </c>
      <c r="D3255" s="66">
        <v>117051581.30950168</v>
      </c>
      <c r="E3255" s="65">
        <v>0</v>
      </c>
    </row>
    <row r="3256" spans="2:5" x14ac:dyDescent="0.25">
      <c r="B3256">
        <v>3254</v>
      </c>
      <c r="C3256" s="66" t="str">
        <v/>
      </c>
      <c r="D3256" s="66">
        <v>94704476.369738162</v>
      </c>
      <c r="E3256" s="65">
        <v>0</v>
      </c>
    </row>
    <row r="3257" spans="2:5" x14ac:dyDescent="0.25">
      <c r="B3257">
        <v>3255</v>
      </c>
      <c r="C3257" s="66" t="str">
        <v/>
      </c>
      <c r="D3257" s="66">
        <v>83528212.635259748</v>
      </c>
      <c r="E3257" s="65">
        <v>0</v>
      </c>
    </row>
    <row r="3258" spans="2:5" x14ac:dyDescent="0.25">
      <c r="B3258">
        <v>3256</v>
      </c>
      <c r="C3258" s="66" t="str">
        <v/>
      </c>
      <c r="D3258" s="66">
        <v>134313018.37486893</v>
      </c>
      <c r="E3258" s="65">
        <v>0</v>
      </c>
    </row>
    <row r="3259" spans="2:5" x14ac:dyDescent="0.25">
      <c r="B3259">
        <v>3257</v>
      </c>
      <c r="C3259" s="66" t="str">
        <v/>
      </c>
      <c r="D3259" s="66">
        <v>197237274.8924816</v>
      </c>
      <c r="E3259" s="65">
        <v>0.33605814576148985</v>
      </c>
    </row>
    <row r="3260" spans="2:5" x14ac:dyDescent="0.25">
      <c r="B3260">
        <v>3258</v>
      </c>
      <c r="C3260" s="66" t="str">
        <v/>
      </c>
      <c r="D3260" s="66">
        <v>80388355.181681111</v>
      </c>
      <c r="E3260" s="65">
        <v>0.22881605029106145</v>
      </c>
    </row>
    <row r="3261" spans="2:5" x14ac:dyDescent="0.25">
      <c r="B3261">
        <v>3259</v>
      </c>
      <c r="C3261" s="66" t="str">
        <v/>
      </c>
      <c r="D3261" s="66">
        <v>210500947.05770826</v>
      </c>
      <c r="E3261" s="65">
        <v>0.32820691466331486</v>
      </c>
    </row>
    <row r="3262" spans="2:5" x14ac:dyDescent="0.25">
      <c r="B3262">
        <v>3260</v>
      </c>
      <c r="C3262" s="66" t="str">
        <v/>
      </c>
      <c r="D3262" s="66">
        <v>169613089.76716715</v>
      </c>
      <c r="E3262" s="65">
        <v>0</v>
      </c>
    </row>
    <row r="3263" spans="2:5" x14ac:dyDescent="0.25">
      <c r="B3263">
        <v>3261</v>
      </c>
      <c r="C3263" s="66" t="str">
        <v/>
      </c>
      <c r="D3263" s="66">
        <v>150073516.9392176</v>
      </c>
      <c r="E3263" s="65">
        <v>0</v>
      </c>
    </row>
    <row r="3264" spans="2:5" x14ac:dyDescent="0.25">
      <c r="B3264">
        <v>3262</v>
      </c>
      <c r="C3264" s="66" t="str">
        <v/>
      </c>
      <c r="D3264" s="66">
        <v>318766254.43481791</v>
      </c>
      <c r="E3264" s="65">
        <v>0</v>
      </c>
    </row>
    <row r="3265" spans="2:5" x14ac:dyDescent="0.25">
      <c r="B3265">
        <v>3263</v>
      </c>
      <c r="C3265" s="66" t="str">
        <v/>
      </c>
      <c r="D3265" s="66">
        <v>110496555.04516409</v>
      </c>
      <c r="E3265" s="65">
        <v>0.22308947443962096</v>
      </c>
    </row>
    <row r="3266" spans="2:5" x14ac:dyDescent="0.25">
      <c r="B3266">
        <v>3264</v>
      </c>
      <c r="C3266" s="66" t="str">
        <v/>
      </c>
      <c r="D3266" s="66">
        <v>134655163.48006228</v>
      </c>
      <c r="E3266" s="65">
        <v>0</v>
      </c>
    </row>
    <row r="3267" spans="2:5" x14ac:dyDescent="0.25">
      <c r="B3267">
        <v>3265</v>
      </c>
      <c r="C3267" s="66" t="str">
        <v/>
      </c>
      <c r="D3267" s="66">
        <v>78894608.695598677</v>
      </c>
      <c r="E3267" s="65">
        <v>0.27461565136909494</v>
      </c>
    </row>
    <row r="3268" spans="2:5" x14ac:dyDescent="0.25">
      <c r="B3268">
        <v>3266</v>
      </c>
      <c r="C3268" s="66" t="str">
        <v/>
      </c>
      <c r="D3268" s="66">
        <v>80530287.617203102</v>
      </c>
      <c r="E3268" s="65">
        <v>0.22255049347877504</v>
      </c>
    </row>
    <row r="3269" spans="2:5" x14ac:dyDescent="0.25">
      <c r="B3269">
        <v>3267</v>
      </c>
      <c r="C3269" s="66" t="str">
        <v/>
      </c>
      <c r="D3269" s="66">
        <v>95042045.389181435</v>
      </c>
      <c r="E3269" s="65">
        <v>0</v>
      </c>
    </row>
    <row r="3270" spans="2:5" x14ac:dyDescent="0.25">
      <c r="B3270">
        <v>3268</v>
      </c>
      <c r="C3270" s="66" t="str">
        <v/>
      </c>
      <c r="D3270" s="66">
        <v>97022259.898181885</v>
      </c>
      <c r="E3270" s="65">
        <v>0.39139774441719055</v>
      </c>
    </row>
    <row r="3271" spans="2:5" x14ac:dyDescent="0.25">
      <c r="B3271">
        <v>3269</v>
      </c>
      <c r="C3271" s="66" t="str">
        <v/>
      </c>
      <c r="D3271" s="66">
        <v>104324835.09135553</v>
      </c>
      <c r="E3271" s="65">
        <v>0</v>
      </c>
    </row>
    <row r="3272" spans="2:5" x14ac:dyDescent="0.25">
      <c r="B3272">
        <v>3270</v>
      </c>
      <c r="C3272" s="66" t="str">
        <v/>
      </c>
      <c r="D3272" s="66">
        <v>249493277.21038279</v>
      </c>
      <c r="E3272" s="65">
        <v>0</v>
      </c>
    </row>
    <row r="3273" spans="2:5" x14ac:dyDescent="0.25">
      <c r="B3273">
        <v>3271</v>
      </c>
      <c r="C3273" s="66" t="str">
        <v/>
      </c>
      <c r="D3273" s="66">
        <v>111457062.53034793</v>
      </c>
      <c r="E3273" s="65">
        <v>0</v>
      </c>
    </row>
    <row r="3274" spans="2:5" x14ac:dyDescent="0.25">
      <c r="B3274">
        <v>3272</v>
      </c>
      <c r="C3274" s="66" t="str">
        <v/>
      </c>
      <c r="D3274" s="66">
        <v>283813840.06726509</v>
      </c>
      <c r="E3274" s="65">
        <v>0</v>
      </c>
    </row>
    <row r="3275" spans="2:5" x14ac:dyDescent="0.25">
      <c r="B3275">
        <v>3273</v>
      </c>
      <c r="C3275" s="66" t="str">
        <v/>
      </c>
      <c r="D3275" s="66">
        <v>567832790.12780595</v>
      </c>
      <c r="E3275" s="65">
        <v>0</v>
      </c>
    </row>
    <row r="3276" spans="2:5" x14ac:dyDescent="0.25">
      <c r="B3276">
        <v>3274</v>
      </c>
      <c r="C3276" s="66" t="str">
        <v/>
      </c>
      <c r="D3276" s="66">
        <v>182741145.0928283</v>
      </c>
      <c r="E3276" s="65">
        <v>0.38622755408287046</v>
      </c>
    </row>
    <row r="3277" spans="2:5" x14ac:dyDescent="0.25">
      <c r="B3277">
        <v>3275</v>
      </c>
      <c r="C3277" s="66" t="str">
        <v/>
      </c>
      <c r="D3277" s="66">
        <v>116376442.50702754</v>
      </c>
      <c r="E3277" s="65">
        <v>0</v>
      </c>
    </row>
    <row r="3278" spans="2:5" x14ac:dyDescent="0.25">
      <c r="B3278">
        <v>3276</v>
      </c>
      <c r="C3278" s="66" t="str">
        <v/>
      </c>
      <c r="D3278" s="66">
        <v>113439699.32252596</v>
      </c>
      <c r="E3278" s="65">
        <v>0</v>
      </c>
    </row>
    <row r="3279" spans="2:5" x14ac:dyDescent="0.25">
      <c r="B3279">
        <v>3277</v>
      </c>
      <c r="C3279" s="66" t="str">
        <v/>
      </c>
      <c r="D3279" s="66">
        <v>641396104.25255454</v>
      </c>
      <c r="E3279" s="65">
        <v>0</v>
      </c>
    </row>
    <row r="3280" spans="2:5" x14ac:dyDescent="0.25">
      <c r="B3280">
        <v>3278</v>
      </c>
      <c r="C3280" s="66" t="str">
        <v/>
      </c>
      <c r="D3280" s="66">
        <v>107651268.16136885</v>
      </c>
      <c r="E3280" s="65">
        <v>0.26788333058357239</v>
      </c>
    </row>
    <row r="3281" spans="2:5" x14ac:dyDescent="0.25">
      <c r="B3281">
        <v>3279</v>
      </c>
      <c r="C3281" s="66" t="str">
        <v/>
      </c>
      <c r="D3281" s="66">
        <v>2179275215.0117335</v>
      </c>
      <c r="E3281" s="65">
        <v>0.94715858697891209</v>
      </c>
    </row>
    <row r="3282" spans="2:5" x14ac:dyDescent="0.25">
      <c r="B3282">
        <v>3280</v>
      </c>
      <c r="C3282" s="66" t="str">
        <v/>
      </c>
      <c r="D3282" s="66">
        <v>1264415196.7158864</v>
      </c>
      <c r="E3282" s="65">
        <v>0</v>
      </c>
    </row>
    <row r="3283" spans="2:5" x14ac:dyDescent="0.25">
      <c r="B3283">
        <v>3281</v>
      </c>
      <c r="C3283" s="66" t="str">
        <v/>
      </c>
      <c r="D3283" s="66">
        <v>86508742.345860496</v>
      </c>
      <c r="E3283" s="65">
        <v>0</v>
      </c>
    </row>
    <row r="3284" spans="2:5" x14ac:dyDescent="0.25">
      <c r="B3284">
        <v>3282</v>
      </c>
      <c r="C3284" s="66" t="str">
        <v/>
      </c>
      <c r="D3284" s="66">
        <v>237422381.6488491</v>
      </c>
      <c r="E3284" s="65">
        <v>0.28600807785987858</v>
      </c>
    </row>
    <row r="3285" spans="2:5" x14ac:dyDescent="0.25">
      <c r="B3285">
        <v>3283</v>
      </c>
      <c r="C3285" s="66" t="str">
        <v/>
      </c>
      <c r="D3285" s="66">
        <v>121691740.80985954</v>
      </c>
      <c r="E3285" s="65">
        <v>0</v>
      </c>
    </row>
    <row r="3286" spans="2:5" x14ac:dyDescent="0.25">
      <c r="B3286">
        <v>3284</v>
      </c>
      <c r="C3286" s="66" t="str">
        <v/>
      </c>
      <c r="D3286" s="66">
        <v>341269169.52421016</v>
      </c>
      <c r="E3286" s="65">
        <v>0.67217461466789241</v>
      </c>
    </row>
    <row r="3287" spans="2:5" x14ac:dyDescent="0.25">
      <c r="B3287">
        <v>3285</v>
      </c>
      <c r="C3287" s="66" t="str">
        <v/>
      </c>
      <c r="D3287" s="66">
        <v>89548137.548823819</v>
      </c>
      <c r="E3287" s="65">
        <v>0</v>
      </c>
    </row>
    <row r="3288" spans="2:5" x14ac:dyDescent="0.25">
      <c r="B3288">
        <v>3286</v>
      </c>
      <c r="C3288" s="66" t="str">
        <v/>
      </c>
      <c r="D3288" s="66">
        <v>88378611.83357729</v>
      </c>
      <c r="E3288" s="65">
        <v>0.32244400382041938</v>
      </c>
    </row>
    <row r="3289" spans="2:5" x14ac:dyDescent="0.25">
      <c r="B3289">
        <v>3287</v>
      </c>
      <c r="C3289" s="66" t="str">
        <v/>
      </c>
      <c r="D3289" s="66">
        <v>248573423.20058006</v>
      </c>
      <c r="E3289" s="65">
        <v>0</v>
      </c>
    </row>
    <row r="3290" spans="2:5" x14ac:dyDescent="0.25">
      <c r="B3290">
        <v>3288</v>
      </c>
      <c r="C3290" s="66" t="str">
        <v/>
      </c>
      <c r="D3290" s="66">
        <v>77743986.639595166</v>
      </c>
      <c r="E3290" s="65">
        <v>0</v>
      </c>
    </row>
    <row r="3291" spans="2:5" x14ac:dyDescent="0.25">
      <c r="B3291">
        <v>3289</v>
      </c>
      <c r="C3291" s="66" t="str">
        <v/>
      </c>
      <c r="D3291" s="66">
        <v>732033340.57124615</v>
      </c>
      <c r="E3291" s="65">
        <v>0</v>
      </c>
    </row>
    <row r="3292" spans="2:5" x14ac:dyDescent="0.25">
      <c r="B3292">
        <v>3290</v>
      </c>
      <c r="C3292" s="66" t="str">
        <v/>
      </c>
      <c r="D3292" s="66">
        <v>219727611.56506464</v>
      </c>
      <c r="E3292" s="65">
        <v>0</v>
      </c>
    </row>
    <row r="3293" spans="2:5" x14ac:dyDescent="0.25">
      <c r="B3293">
        <v>3291</v>
      </c>
      <c r="C3293" s="66" t="str">
        <v/>
      </c>
      <c r="D3293" s="66">
        <v>92717000.642924607</v>
      </c>
      <c r="E3293" s="65">
        <v>0</v>
      </c>
    </row>
    <row r="3294" spans="2:5" x14ac:dyDescent="0.25">
      <c r="B3294">
        <v>3292</v>
      </c>
      <c r="C3294" s="66" t="str">
        <v/>
      </c>
      <c r="D3294" s="66">
        <v>100308905.50381875</v>
      </c>
      <c r="E3294" s="65">
        <v>0</v>
      </c>
    </row>
    <row r="3295" spans="2:5" x14ac:dyDescent="0.25">
      <c r="B3295">
        <v>3293</v>
      </c>
      <c r="C3295" s="66" t="str">
        <v/>
      </c>
      <c r="D3295" s="66">
        <v>219700705.16626969</v>
      </c>
      <c r="E3295" s="65">
        <v>0</v>
      </c>
    </row>
    <row r="3296" spans="2:5" x14ac:dyDescent="0.25">
      <c r="B3296">
        <v>3294</v>
      </c>
      <c r="C3296" s="66" t="str">
        <v/>
      </c>
      <c r="D3296" s="66">
        <v>130957231.84068154</v>
      </c>
      <c r="E3296" s="65">
        <v>0</v>
      </c>
    </row>
    <row r="3297" spans="2:5" x14ac:dyDescent="0.25">
      <c r="B3297">
        <v>3295</v>
      </c>
      <c r="C3297" s="66" t="str">
        <v/>
      </c>
      <c r="D3297" s="66">
        <v>143308926.55002439</v>
      </c>
      <c r="E3297" s="65">
        <v>0.29498999714851393</v>
      </c>
    </row>
    <row r="3298" spans="2:5" x14ac:dyDescent="0.25">
      <c r="B3298">
        <v>3296</v>
      </c>
      <c r="C3298" s="66" t="str">
        <v/>
      </c>
      <c r="D3298" s="66">
        <v>1193349174.974509</v>
      </c>
      <c r="E3298" s="65">
        <v>0.83350750207900992</v>
      </c>
    </row>
    <row r="3299" spans="2:5" x14ac:dyDescent="0.25">
      <c r="B3299">
        <v>3297</v>
      </c>
      <c r="C3299" s="66" t="str">
        <v/>
      </c>
      <c r="D3299" s="66">
        <v>437153393.75157094</v>
      </c>
      <c r="E3299" s="65">
        <v>0.51785681843757647</v>
      </c>
    </row>
    <row r="3300" spans="2:5" x14ac:dyDescent="0.25">
      <c r="B3300">
        <v>3298</v>
      </c>
      <c r="C3300" s="66" t="str">
        <v/>
      </c>
      <c r="D3300" s="66">
        <v>105373491.8393358</v>
      </c>
      <c r="E3300" s="65">
        <v>0</v>
      </c>
    </row>
    <row r="3301" spans="2:5" x14ac:dyDescent="0.25">
      <c r="B3301">
        <v>3299</v>
      </c>
      <c r="C3301" s="66" t="str">
        <v/>
      </c>
      <c r="D3301" s="66">
        <v>81418198.034660488</v>
      </c>
      <c r="E3301" s="65">
        <v>0</v>
      </c>
    </row>
    <row r="3302" spans="2:5" x14ac:dyDescent="0.25">
      <c r="B3302">
        <v>3300</v>
      </c>
      <c r="C3302" s="66" t="str">
        <v/>
      </c>
      <c r="D3302" s="66">
        <v>197059579.29742631</v>
      </c>
      <c r="E3302" s="65">
        <v>0</v>
      </c>
    </row>
    <row r="3303" spans="2:5" x14ac:dyDescent="0.25">
      <c r="B3303">
        <v>3301</v>
      </c>
      <c r="C3303" s="66" t="str">
        <v/>
      </c>
      <c r="D3303" s="66">
        <v>258351227.22956917</v>
      </c>
      <c r="E3303" s="65">
        <v>0.39996816515922551</v>
      </c>
    </row>
    <row r="3304" spans="2:5" x14ac:dyDescent="0.25">
      <c r="B3304">
        <v>3302</v>
      </c>
      <c r="C3304" s="66" t="str">
        <v/>
      </c>
      <c r="D3304" s="66">
        <v>1033639751.1734829</v>
      </c>
      <c r="E3304" s="65">
        <v>0.92046524286270159</v>
      </c>
    </row>
    <row r="3305" spans="2:5" x14ac:dyDescent="0.25">
      <c r="B3305">
        <v>3303</v>
      </c>
      <c r="C3305" s="66" t="str">
        <v/>
      </c>
      <c r="D3305" s="66">
        <v>2751197405.5967531</v>
      </c>
      <c r="E3305" s="65">
        <v>0.91204913854599012</v>
      </c>
    </row>
    <row r="3306" spans="2:5" x14ac:dyDescent="0.25">
      <c r="B3306">
        <v>3304</v>
      </c>
      <c r="C3306" s="66" t="str">
        <v/>
      </c>
      <c r="D3306" s="66">
        <v>137661153.96793485</v>
      </c>
      <c r="E3306" s="65">
        <v>0</v>
      </c>
    </row>
    <row r="3307" spans="2:5" x14ac:dyDescent="0.25">
      <c r="B3307">
        <v>3305</v>
      </c>
      <c r="C3307" s="66" t="str">
        <v/>
      </c>
      <c r="D3307" s="66">
        <v>257957351.11543208</v>
      </c>
      <c r="E3307" s="65">
        <v>0</v>
      </c>
    </row>
    <row r="3308" spans="2:5" x14ac:dyDescent="0.25">
      <c r="B3308">
        <v>3306</v>
      </c>
      <c r="C3308" s="66" t="str">
        <v/>
      </c>
      <c r="D3308" s="66">
        <v>86767924.985276029</v>
      </c>
      <c r="E3308" s="65">
        <v>0</v>
      </c>
    </row>
    <row r="3309" spans="2:5" x14ac:dyDescent="0.25">
      <c r="B3309">
        <v>3307</v>
      </c>
      <c r="C3309" s="66" t="str">
        <v/>
      </c>
      <c r="D3309" s="66">
        <v>186597366.5118072</v>
      </c>
      <c r="E3309" s="65">
        <v>0</v>
      </c>
    </row>
    <row r="3310" spans="2:5" x14ac:dyDescent="0.25">
      <c r="B3310">
        <v>3308</v>
      </c>
      <c r="C3310" s="66" t="str">
        <v/>
      </c>
      <c r="D3310" s="66">
        <v>107039320.41516264</v>
      </c>
      <c r="E3310" s="65">
        <v>0</v>
      </c>
    </row>
    <row r="3311" spans="2:5" x14ac:dyDescent="0.25">
      <c r="B3311">
        <v>3309</v>
      </c>
      <c r="C3311" s="66" t="str">
        <v/>
      </c>
      <c r="D3311" s="66">
        <v>76864852.015421852</v>
      </c>
      <c r="E3311" s="65">
        <v>0</v>
      </c>
    </row>
    <row r="3312" spans="2:5" x14ac:dyDescent="0.25">
      <c r="B3312">
        <v>3310</v>
      </c>
      <c r="C3312" s="66" t="str">
        <v/>
      </c>
      <c r="D3312" s="66">
        <v>85603377.738790855</v>
      </c>
      <c r="E3312" s="65">
        <v>0.24245818257331847</v>
      </c>
    </row>
    <row r="3313" spans="2:5" x14ac:dyDescent="0.25">
      <c r="B3313">
        <v>3311</v>
      </c>
      <c r="C3313" s="66" t="str">
        <v/>
      </c>
      <c r="D3313" s="66">
        <v>173228840.46361437</v>
      </c>
      <c r="E3313" s="65">
        <v>0</v>
      </c>
    </row>
    <row r="3314" spans="2:5" x14ac:dyDescent="0.25">
      <c r="B3314">
        <v>3312</v>
      </c>
      <c r="C3314" s="66" t="str">
        <v/>
      </c>
      <c r="D3314" s="66">
        <v>219551733.58014566</v>
      </c>
      <c r="E3314" s="65">
        <v>0</v>
      </c>
    </row>
    <row r="3315" spans="2:5" x14ac:dyDescent="0.25">
      <c r="B3315">
        <v>3313</v>
      </c>
      <c r="C3315" s="66" t="str">
        <v/>
      </c>
      <c r="D3315" s="66">
        <v>151237704.99010989</v>
      </c>
      <c r="E3315" s="65">
        <v>0</v>
      </c>
    </row>
    <row r="3316" spans="2:5" x14ac:dyDescent="0.25">
      <c r="B3316">
        <v>3314</v>
      </c>
      <c r="C3316" s="66" t="str">
        <v/>
      </c>
      <c r="D3316" s="66">
        <v>119995932.15181679</v>
      </c>
      <c r="E3316" s="65">
        <v>0</v>
      </c>
    </row>
    <row r="3317" spans="2:5" x14ac:dyDescent="0.25">
      <c r="B3317">
        <v>3315</v>
      </c>
      <c r="C3317" s="66" t="str">
        <v/>
      </c>
      <c r="D3317" s="66">
        <v>347922385.64062512</v>
      </c>
      <c r="E3317" s="65">
        <v>0</v>
      </c>
    </row>
    <row r="3318" spans="2:5" x14ac:dyDescent="0.25">
      <c r="B3318">
        <v>3316</v>
      </c>
      <c r="C3318" s="66" t="str">
        <v/>
      </c>
      <c r="D3318" s="66">
        <v>350331536.84400392</v>
      </c>
      <c r="E3318" s="65">
        <v>0</v>
      </c>
    </row>
    <row r="3319" spans="2:5" x14ac:dyDescent="0.25">
      <c r="B3319">
        <v>3317</v>
      </c>
      <c r="C3319" s="66" t="str">
        <v/>
      </c>
      <c r="D3319" s="66">
        <v>77400117.44147861</v>
      </c>
      <c r="E3319" s="65">
        <v>0</v>
      </c>
    </row>
    <row r="3320" spans="2:5" x14ac:dyDescent="0.25">
      <c r="B3320">
        <v>3318</v>
      </c>
      <c r="C3320" s="66" t="str">
        <v/>
      </c>
      <c r="D3320" s="66">
        <v>235695805.50821564</v>
      </c>
      <c r="E3320" s="65">
        <v>0</v>
      </c>
    </row>
    <row r="3321" spans="2:5" x14ac:dyDescent="0.25">
      <c r="B3321">
        <v>3319</v>
      </c>
      <c r="C3321" s="66" t="str">
        <v/>
      </c>
      <c r="D3321" s="66">
        <v>514285541.41229659</v>
      </c>
      <c r="E3321" s="65">
        <v>0</v>
      </c>
    </row>
    <row r="3322" spans="2:5" x14ac:dyDescent="0.25">
      <c r="B3322">
        <v>3320</v>
      </c>
      <c r="C3322" s="66" t="str">
        <v/>
      </c>
      <c r="D3322" s="66">
        <v>123378377.02820095</v>
      </c>
      <c r="E3322" s="65">
        <v>0.20005370974540709</v>
      </c>
    </row>
    <row r="3323" spans="2:5" x14ac:dyDescent="0.25">
      <c r="B3323">
        <v>3321</v>
      </c>
      <c r="C3323" s="66" t="str">
        <v/>
      </c>
      <c r="D3323" s="66">
        <v>325893644.48099643</v>
      </c>
      <c r="E3323" s="65">
        <v>0</v>
      </c>
    </row>
    <row r="3324" spans="2:5" x14ac:dyDescent="0.25">
      <c r="B3324">
        <v>3322</v>
      </c>
      <c r="C3324" s="66" t="str">
        <v/>
      </c>
      <c r="D3324" s="66">
        <v>222842650.78159896</v>
      </c>
      <c r="E3324" s="65">
        <v>0</v>
      </c>
    </row>
    <row r="3325" spans="2:5" x14ac:dyDescent="0.25">
      <c r="B3325">
        <v>3323</v>
      </c>
      <c r="C3325" s="66" t="str">
        <v/>
      </c>
      <c r="D3325" s="66">
        <v>241682595.1242505</v>
      </c>
      <c r="E3325" s="65">
        <v>0</v>
      </c>
    </row>
    <row r="3326" spans="2:5" x14ac:dyDescent="0.25">
      <c r="B3326">
        <v>3324</v>
      </c>
      <c r="C3326" s="66" t="str">
        <v/>
      </c>
      <c r="D3326" s="66">
        <v>75265272.663492069</v>
      </c>
      <c r="E3326" s="65">
        <v>0</v>
      </c>
    </row>
    <row r="3327" spans="2:5" x14ac:dyDescent="0.25">
      <c r="B3327">
        <v>3325</v>
      </c>
      <c r="C3327" s="66" t="str">
        <v/>
      </c>
      <c r="D3327" s="66">
        <v>480652759.89652413</v>
      </c>
      <c r="E3327" s="65">
        <v>0</v>
      </c>
    </row>
    <row r="3328" spans="2:5" x14ac:dyDescent="0.25">
      <c r="B3328">
        <v>3326</v>
      </c>
      <c r="C3328" s="66" t="str">
        <v/>
      </c>
      <c r="D3328" s="66">
        <v>132220990.62998539</v>
      </c>
      <c r="E3328" s="65">
        <v>0</v>
      </c>
    </row>
    <row r="3329" spans="2:5" x14ac:dyDescent="0.25">
      <c r="B3329">
        <v>3327</v>
      </c>
      <c r="C3329" s="66" t="str">
        <v/>
      </c>
      <c r="D3329" s="66">
        <v>103879931.78501776</v>
      </c>
      <c r="E3329" s="65">
        <v>0.32273102402687082</v>
      </c>
    </row>
    <row r="3330" spans="2:5" x14ac:dyDescent="0.25">
      <c r="B3330">
        <v>3328</v>
      </c>
      <c r="C3330" s="66" t="str">
        <v/>
      </c>
      <c r="D3330" s="66">
        <v>77107214.932610214</v>
      </c>
      <c r="E3330" s="65">
        <v>0.17863727211952216</v>
      </c>
    </row>
    <row r="3331" spans="2:5" x14ac:dyDescent="0.25">
      <c r="B3331">
        <v>3329</v>
      </c>
      <c r="C3331" s="66" t="str">
        <v/>
      </c>
      <c r="D3331" s="66">
        <v>80397558.9283081</v>
      </c>
      <c r="E3331" s="65">
        <v>0.24885979294776919</v>
      </c>
    </row>
    <row r="3332" spans="2:5" x14ac:dyDescent="0.25">
      <c r="B3332">
        <v>3330</v>
      </c>
      <c r="C3332" s="66" t="str">
        <v/>
      </c>
      <c r="D3332" s="66">
        <v>818389073.1552527</v>
      </c>
      <c r="E3332" s="65">
        <v>0</v>
      </c>
    </row>
    <row r="3333" spans="2:5" x14ac:dyDescent="0.25">
      <c r="B3333">
        <v>3331</v>
      </c>
      <c r="C3333" s="66" t="str">
        <v/>
      </c>
      <c r="D3333" s="66">
        <v>152944475.85990638</v>
      </c>
      <c r="E3333" s="65">
        <v>0</v>
      </c>
    </row>
    <row r="3334" spans="2:5" x14ac:dyDescent="0.25">
      <c r="B3334">
        <v>3332</v>
      </c>
      <c r="C3334" s="66" t="str">
        <v/>
      </c>
      <c r="D3334" s="66">
        <v>78207031.910568893</v>
      </c>
      <c r="E3334" s="65">
        <v>0.15579126477241517</v>
      </c>
    </row>
    <row r="3335" spans="2:5" x14ac:dyDescent="0.25">
      <c r="B3335">
        <v>3333</v>
      </c>
      <c r="C3335" s="66" t="str">
        <v/>
      </c>
      <c r="D3335" s="66">
        <v>191754251.54854965</v>
      </c>
      <c r="E3335" s="65">
        <v>0.45372779965400689</v>
      </c>
    </row>
    <row r="3336" spans="2:5" x14ac:dyDescent="0.25">
      <c r="B3336">
        <v>3334</v>
      </c>
      <c r="C3336" s="66" t="str">
        <v/>
      </c>
      <c r="D3336" s="66">
        <v>244123316.45503178</v>
      </c>
      <c r="E3336" s="65">
        <v>0</v>
      </c>
    </row>
    <row r="3337" spans="2:5" x14ac:dyDescent="0.25">
      <c r="B3337">
        <v>3335</v>
      </c>
      <c r="C3337" s="66" t="str">
        <v/>
      </c>
      <c r="D3337" s="66">
        <v>78127913.323897034</v>
      </c>
      <c r="E3337" s="65">
        <v>0</v>
      </c>
    </row>
    <row r="3338" spans="2:5" x14ac:dyDescent="0.25">
      <c r="B3338">
        <v>3336</v>
      </c>
      <c r="C3338" s="66" t="str">
        <v/>
      </c>
      <c r="D3338" s="66">
        <v>82574939.363842323</v>
      </c>
      <c r="E3338" s="65">
        <v>0</v>
      </c>
    </row>
    <row r="3339" spans="2:5" x14ac:dyDescent="0.25">
      <c r="B3339">
        <v>3337</v>
      </c>
      <c r="C3339" s="66" t="str">
        <v/>
      </c>
      <c r="D3339" s="66">
        <v>85063767.941434219</v>
      </c>
      <c r="E3339" s="65">
        <v>0</v>
      </c>
    </row>
    <row r="3340" spans="2:5" x14ac:dyDescent="0.25">
      <c r="B3340">
        <v>3338</v>
      </c>
      <c r="C3340" s="66" t="str">
        <v/>
      </c>
      <c r="D3340" s="66">
        <v>108539765.9727373</v>
      </c>
      <c r="E3340" s="65">
        <v>0</v>
      </c>
    </row>
    <row r="3341" spans="2:5" x14ac:dyDescent="0.25">
      <c r="B3341">
        <v>3339</v>
      </c>
      <c r="C3341" s="66" t="str">
        <v/>
      </c>
      <c r="D3341" s="66">
        <v>171426065.12305725</v>
      </c>
      <c r="E3341" s="65">
        <v>0</v>
      </c>
    </row>
    <row r="3342" spans="2:5" x14ac:dyDescent="0.25">
      <c r="B3342">
        <v>3340</v>
      </c>
      <c r="C3342" s="66" t="str">
        <v/>
      </c>
      <c r="D3342" s="66">
        <v>76486982.698725805</v>
      </c>
      <c r="E3342" s="65">
        <v>0</v>
      </c>
    </row>
    <row r="3343" spans="2:5" x14ac:dyDescent="0.25">
      <c r="B3343">
        <v>3341</v>
      </c>
      <c r="C3343" s="66" t="str">
        <v/>
      </c>
      <c r="D3343" s="66">
        <v>198807677.64562833</v>
      </c>
      <c r="E3343" s="65">
        <v>0</v>
      </c>
    </row>
    <row r="3344" spans="2:5" x14ac:dyDescent="0.25">
      <c r="B3344">
        <v>3342</v>
      </c>
      <c r="C3344" s="66" t="str">
        <v/>
      </c>
      <c r="D3344" s="66">
        <v>905145861.4459343</v>
      </c>
      <c r="E3344" s="65">
        <v>0.58731247782707219</v>
      </c>
    </row>
    <row r="3345" spans="2:5" x14ac:dyDescent="0.25">
      <c r="B3345">
        <v>3343</v>
      </c>
      <c r="C3345" s="66" t="str">
        <v/>
      </c>
      <c r="D3345" s="66">
        <v>217712825.60452649</v>
      </c>
      <c r="E3345" s="65">
        <v>0</v>
      </c>
    </row>
    <row r="3346" spans="2:5" x14ac:dyDescent="0.25">
      <c r="B3346">
        <v>3344</v>
      </c>
      <c r="C3346" s="66" t="str">
        <v/>
      </c>
      <c r="D3346" s="66">
        <v>91804734.859871656</v>
      </c>
      <c r="E3346" s="65">
        <v>0.28747760653495791</v>
      </c>
    </row>
    <row r="3347" spans="2:5" x14ac:dyDescent="0.25">
      <c r="B3347">
        <v>3345</v>
      </c>
      <c r="C3347" s="66" t="str">
        <v/>
      </c>
      <c r="D3347" s="66">
        <v>165486249.14314315</v>
      </c>
      <c r="E3347" s="65">
        <v>0</v>
      </c>
    </row>
    <row r="3348" spans="2:5" x14ac:dyDescent="0.25">
      <c r="B3348">
        <v>3346</v>
      </c>
      <c r="C3348" s="66" t="str">
        <v/>
      </c>
      <c r="D3348" s="66">
        <v>94766687.953452468</v>
      </c>
      <c r="E3348" s="65">
        <v>0</v>
      </c>
    </row>
    <row r="3349" spans="2:5" x14ac:dyDescent="0.25">
      <c r="B3349">
        <v>3347</v>
      </c>
      <c r="C3349" s="66" t="str">
        <v/>
      </c>
      <c r="D3349" s="66">
        <v>86147667.622690111</v>
      </c>
      <c r="E3349" s="65">
        <v>0</v>
      </c>
    </row>
    <row r="3350" spans="2:5" x14ac:dyDescent="0.25">
      <c r="B3350">
        <v>3348</v>
      </c>
      <c r="C3350" s="66" t="str">
        <v/>
      </c>
      <c r="D3350" s="66">
        <v>146453246.25354886</v>
      </c>
      <c r="E3350" s="65">
        <v>0</v>
      </c>
    </row>
    <row r="3351" spans="2:5" x14ac:dyDescent="0.25">
      <c r="B3351">
        <v>3349</v>
      </c>
      <c r="C3351" s="66" t="str">
        <v/>
      </c>
      <c r="D3351" s="66">
        <v>94026504.868013993</v>
      </c>
      <c r="E3351" s="65">
        <v>0</v>
      </c>
    </row>
    <row r="3352" spans="2:5" x14ac:dyDescent="0.25">
      <c r="B3352">
        <v>3350</v>
      </c>
      <c r="C3352" s="66" t="str">
        <v/>
      </c>
      <c r="D3352" s="66">
        <v>317258545.96530104</v>
      </c>
      <c r="E3352" s="65">
        <v>0</v>
      </c>
    </row>
    <row r="3353" spans="2:5" x14ac:dyDescent="0.25">
      <c r="B3353">
        <v>3351</v>
      </c>
      <c r="C3353" s="66" t="str">
        <v/>
      </c>
      <c r="D3353" s="66">
        <v>215213606.2203179</v>
      </c>
      <c r="E3353" s="65">
        <v>0</v>
      </c>
    </row>
    <row r="3354" spans="2:5" x14ac:dyDescent="0.25">
      <c r="B3354">
        <v>3352</v>
      </c>
      <c r="C3354" s="66" t="str">
        <v/>
      </c>
      <c r="D3354" s="66">
        <v>125174947.64395782</v>
      </c>
      <c r="E3354" s="65">
        <v>0</v>
      </c>
    </row>
    <row r="3355" spans="2:5" x14ac:dyDescent="0.25">
      <c r="B3355">
        <v>3353</v>
      </c>
      <c r="C3355" s="66" t="str">
        <v/>
      </c>
      <c r="D3355" s="66">
        <v>113380370.20441689</v>
      </c>
      <c r="E3355" s="65">
        <v>0</v>
      </c>
    </row>
    <row r="3356" spans="2:5" x14ac:dyDescent="0.25">
      <c r="B3356">
        <v>3354</v>
      </c>
      <c r="C3356" s="66" t="str">
        <v/>
      </c>
      <c r="D3356" s="66">
        <v>364850595.12822253</v>
      </c>
      <c r="E3356" s="65">
        <v>0.63125562071800245</v>
      </c>
    </row>
    <row r="3357" spans="2:5" x14ac:dyDescent="0.25">
      <c r="B3357">
        <v>3355</v>
      </c>
      <c r="C3357" s="66" t="str">
        <v/>
      </c>
      <c r="D3357" s="66">
        <v>91438430.004207</v>
      </c>
      <c r="E3357" s="65">
        <v>0</v>
      </c>
    </row>
    <row r="3358" spans="2:5" x14ac:dyDescent="0.25">
      <c r="B3358">
        <v>3356</v>
      </c>
      <c r="C3358" s="66" t="str">
        <v/>
      </c>
      <c r="D3358" s="66">
        <v>244040496.69349226</v>
      </c>
      <c r="E3358" s="65">
        <v>0</v>
      </c>
    </row>
    <row r="3359" spans="2:5" x14ac:dyDescent="0.25">
      <c r="B3359">
        <v>3357</v>
      </c>
      <c r="C3359" s="66" t="str">
        <v/>
      </c>
      <c r="D3359" s="66">
        <v>82754880.47856909</v>
      </c>
      <c r="E3359" s="65">
        <v>0</v>
      </c>
    </row>
    <row r="3360" spans="2:5" x14ac:dyDescent="0.25">
      <c r="B3360">
        <v>3358</v>
      </c>
      <c r="C3360" s="66" t="str">
        <v/>
      </c>
      <c r="D3360" s="66">
        <v>95874660.459869817</v>
      </c>
      <c r="E3360" s="65">
        <v>0.33721653819084174</v>
      </c>
    </row>
    <row r="3361" spans="2:5" x14ac:dyDescent="0.25">
      <c r="B3361">
        <v>3359</v>
      </c>
      <c r="C3361" s="66" t="str">
        <v/>
      </c>
      <c r="D3361" s="66">
        <v>84900654.837008283</v>
      </c>
      <c r="E3361" s="65">
        <v>0</v>
      </c>
    </row>
    <row r="3362" spans="2:5" x14ac:dyDescent="0.25">
      <c r="B3362">
        <v>3360</v>
      </c>
      <c r="C3362" s="66" t="str">
        <v/>
      </c>
      <c r="D3362" s="66">
        <v>318805087.80376685</v>
      </c>
      <c r="E3362" s="65">
        <v>0</v>
      </c>
    </row>
    <row r="3363" spans="2:5" x14ac:dyDescent="0.25">
      <c r="B3363">
        <v>3361</v>
      </c>
      <c r="C3363" s="66" t="str">
        <v/>
      </c>
      <c r="D3363" s="66">
        <v>106136536.90527488</v>
      </c>
      <c r="E3363" s="65">
        <v>0</v>
      </c>
    </row>
    <row r="3364" spans="2:5" x14ac:dyDescent="0.25">
      <c r="B3364">
        <v>3362</v>
      </c>
      <c r="C3364" s="66" t="str">
        <v/>
      </c>
      <c r="D3364" s="66">
        <v>85795770.383686736</v>
      </c>
      <c r="E3364" s="65">
        <v>0</v>
      </c>
    </row>
    <row r="3365" spans="2:5" x14ac:dyDescent="0.25">
      <c r="B3365">
        <v>3363</v>
      </c>
      <c r="C3365" s="66" t="str">
        <v/>
      </c>
      <c r="D3365" s="66">
        <v>75637543.02253373</v>
      </c>
      <c r="E3365" s="65">
        <v>0.30115676522254953</v>
      </c>
    </row>
    <row r="3366" spans="2:5" x14ac:dyDescent="0.25">
      <c r="B3366">
        <v>3364</v>
      </c>
      <c r="C3366" s="66" t="str">
        <v/>
      </c>
      <c r="D3366" s="66">
        <v>145235399.82793063</v>
      </c>
      <c r="E3366" s="65">
        <v>0.2176089346408844</v>
      </c>
    </row>
    <row r="3367" spans="2:5" x14ac:dyDescent="0.25">
      <c r="B3367">
        <v>3365</v>
      </c>
      <c r="C3367" s="66" t="str">
        <v/>
      </c>
      <c r="D3367" s="66">
        <v>132774425.25765774</v>
      </c>
      <c r="E3367" s="65">
        <v>0</v>
      </c>
    </row>
    <row r="3368" spans="2:5" x14ac:dyDescent="0.25">
      <c r="B3368">
        <v>3366</v>
      </c>
      <c r="C3368" s="66" t="str">
        <v/>
      </c>
      <c r="D3368" s="66">
        <v>196847895.82869098</v>
      </c>
      <c r="E3368" s="65">
        <v>0</v>
      </c>
    </row>
    <row r="3369" spans="2:5" x14ac:dyDescent="0.25">
      <c r="B3369">
        <v>3367</v>
      </c>
      <c r="C3369" s="66" t="str">
        <v/>
      </c>
      <c r="D3369" s="66">
        <v>113168106.64964658</v>
      </c>
      <c r="E3369" s="65">
        <v>0</v>
      </c>
    </row>
    <row r="3370" spans="2:5" x14ac:dyDescent="0.25">
      <c r="B3370">
        <v>3368</v>
      </c>
      <c r="C3370" s="66" t="str">
        <v/>
      </c>
      <c r="D3370" s="66">
        <v>104542683.57061899</v>
      </c>
      <c r="E3370" s="65">
        <v>0</v>
      </c>
    </row>
    <row r="3371" spans="2:5" x14ac:dyDescent="0.25">
      <c r="B3371">
        <v>3369</v>
      </c>
      <c r="C3371" s="66" t="str">
        <v/>
      </c>
      <c r="D3371" s="66">
        <v>124367707.91854364</v>
      </c>
      <c r="E3371" s="65">
        <v>0</v>
      </c>
    </row>
    <row r="3372" spans="2:5" x14ac:dyDescent="0.25">
      <c r="B3372">
        <v>3370</v>
      </c>
      <c r="C3372" s="66" t="str">
        <v/>
      </c>
      <c r="D3372" s="66">
        <v>144739415.54336774</v>
      </c>
      <c r="E3372" s="65">
        <v>0</v>
      </c>
    </row>
    <row r="3373" spans="2:5" x14ac:dyDescent="0.25">
      <c r="B3373">
        <v>3371</v>
      </c>
      <c r="C3373" s="66" t="str">
        <v/>
      </c>
      <c r="D3373" s="66">
        <v>463300664.23236555</v>
      </c>
      <c r="E3373" s="65">
        <v>0</v>
      </c>
    </row>
    <row r="3374" spans="2:5" x14ac:dyDescent="0.25">
      <c r="B3374">
        <v>3372</v>
      </c>
      <c r="C3374" s="66" t="str">
        <v/>
      </c>
      <c r="D3374" s="66">
        <v>102628445.47133422</v>
      </c>
      <c r="E3374" s="65">
        <v>0.28544154763221752</v>
      </c>
    </row>
    <row r="3375" spans="2:5" x14ac:dyDescent="0.25">
      <c r="B3375">
        <v>3373</v>
      </c>
      <c r="C3375" s="66" t="str">
        <v/>
      </c>
      <c r="D3375" s="66">
        <v>121330595.46173856</v>
      </c>
      <c r="E3375" s="65">
        <v>0</v>
      </c>
    </row>
    <row r="3376" spans="2:5" x14ac:dyDescent="0.25">
      <c r="B3376">
        <v>3374</v>
      </c>
      <c r="C3376" s="66" t="str">
        <v/>
      </c>
      <c r="D3376" s="66">
        <v>561450257.75799549</v>
      </c>
      <c r="E3376" s="65">
        <v>0</v>
      </c>
    </row>
    <row r="3377" spans="2:5" x14ac:dyDescent="0.25">
      <c r="B3377">
        <v>3375</v>
      </c>
      <c r="C3377" s="66" t="str">
        <v/>
      </c>
      <c r="D3377" s="66">
        <v>100881676.65455326</v>
      </c>
      <c r="E3377" s="65">
        <v>0</v>
      </c>
    </row>
    <row r="3378" spans="2:5" x14ac:dyDescent="0.25">
      <c r="B3378">
        <v>3376</v>
      </c>
      <c r="C3378" s="66" t="str">
        <v/>
      </c>
      <c r="D3378" s="66">
        <v>88171157.408500791</v>
      </c>
      <c r="E3378" s="65">
        <v>0.24117015004158018</v>
      </c>
    </row>
    <row r="3379" spans="2:5" x14ac:dyDescent="0.25">
      <c r="B3379">
        <v>3377</v>
      </c>
      <c r="C3379" s="66" t="str">
        <v/>
      </c>
      <c r="D3379" s="66">
        <v>146436975.18383312</v>
      </c>
      <c r="E3379" s="65">
        <v>0</v>
      </c>
    </row>
    <row r="3380" spans="2:5" x14ac:dyDescent="0.25">
      <c r="B3380">
        <v>3378</v>
      </c>
      <c r="C3380" s="66" t="str">
        <v/>
      </c>
      <c r="D3380" s="66">
        <v>163528618.01609287</v>
      </c>
      <c r="E3380" s="65">
        <v>0.42165117859840395</v>
      </c>
    </row>
    <row r="3381" spans="2:5" x14ac:dyDescent="0.25">
      <c r="B3381">
        <v>3379</v>
      </c>
      <c r="C3381" s="66" t="str">
        <v/>
      </c>
      <c r="D3381" s="66">
        <v>226781210.32472074</v>
      </c>
      <c r="E3381" s="65">
        <v>0</v>
      </c>
    </row>
    <row r="3382" spans="2:5" x14ac:dyDescent="0.25">
      <c r="B3382">
        <v>3380</v>
      </c>
      <c r="C3382" s="66" t="str">
        <v/>
      </c>
      <c r="D3382" s="66">
        <v>137145314.96674418</v>
      </c>
      <c r="E3382" s="65">
        <v>0.46021818518638613</v>
      </c>
    </row>
    <row r="3383" spans="2:5" x14ac:dyDescent="0.25">
      <c r="B3383">
        <v>3381</v>
      </c>
      <c r="C3383" s="66" t="str">
        <v/>
      </c>
      <c r="D3383" s="66">
        <v>90106098.70930922</v>
      </c>
      <c r="E3383" s="65">
        <v>0</v>
      </c>
    </row>
    <row r="3384" spans="2:5" x14ac:dyDescent="0.25">
      <c r="B3384">
        <v>3382</v>
      </c>
      <c r="C3384" s="66" t="str">
        <v/>
      </c>
      <c r="D3384" s="66">
        <v>84717047.364469945</v>
      </c>
      <c r="E3384" s="65">
        <v>0</v>
      </c>
    </row>
    <row r="3385" spans="2:5" x14ac:dyDescent="0.25">
      <c r="B3385">
        <v>3383</v>
      </c>
      <c r="C3385" s="66" t="str">
        <v/>
      </c>
      <c r="D3385" s="66">
        <v>188362872.76859424</v>
      </c>
      <c r="E3385" s="65">
        <v>0.3929488003253937</v>
      </c>
    </row>
    <row r="3386" spans="2:5" x14ac:dyDescent="0.25">
      <c r="B3386">
        <v>3384</v>
      </c>
      <c r="C3386" s="66" t="str">
        <v/>
      </c>
      <c r="D3386" s="66">
        <v>208101605.31263298</v>
      </c>
      <c r="E3386" s="65">
        <v>0</v>
      </c>
    </row>
    <row r="3387" spans="2:5" x14ac:dyDescent="0.25">
      <c r="B3387">
        <v>3385</v>
      </c>
      <c r="C3387" s="66" t="str">
        <v/>
      </c>
      <c r="D3387" s="66">
        <v>1143333895.9514968</v>
      </c>
      <c r="E3387" s="65">
        <v>0</v>
      </c>
    </row>
    <row r="3388" spans="2:5" x14ac:dyDescent="0.25">
      <c r="B3388">
        <v>3386</v>
      </c>
      <c r="C3388" s="66" t="str">
        <v/>
      </c>
      <c r="D3388" s="66">
        <v>120580188.6942638</v>
      </c>
      <c r="E3388" s="65">
        <v>0.3555499851703644</v>
      </c>
    </row>
    <row r="3389" spans="2:5" x14ac:dyDescent="0.25">
      <c r="B3389">
        <v>3387</v>
      </c>
      <c r="C3389" s="66" t="str">
        <v/>
      </c>
      <c r="D3389" s="66">
        <v>172424884.1735982</v>
      </c>
      <c r="E3389" s="65">
        <v>0</v>
      </c>
    </row>
    <row r="3390" spans="2:5" x14ac:dyDescent="0.25">
      <c r="B3390">
        <v>3388</v>
      </c>
      <c r="C3390" s="66" t="str">
        <v/>
      </c>
      <c r="D3390" s="66">
        <v>140472825.10304913</v>
      </c>
      <c r="E3390" s="65">
        <v>0</v>
      </c>
    </row>
    <row r="3391" spans="2:5" x14ac:dyDescent="0.25">
      <c r="B3391">
        <v>3389</v>
      </c>
      <c r="C3391" s="66" t="str">
        <v/>
      </c>
      <c r="D3391" s="66">
        <v>106563661.42027216</v>
      </c>
      <c r="E3391" s="65">
        <v>0</v>
      </c>
    </row>
    <row r="3392" spans="2:5" x14ac:dyDescent="0.25">
      <c r="B3392">
        <v>3390</v>
      </c>
      <c r="C3392" s="66" t="str">
        <v/>
      </c>
      <c r="D3392" s="66">
        <v>597788957.18223929</v>
      </c>
      <c r="E3392" s="65">
        <v>0.56150109171867379</v>
      </c>
    </row>
    <row r="3393" spans="2:5" x14ac:dyDescent="0.25">
      <c r="B3393">
        <v>3391</v>
      </c>
      <c r="C3393" s="66" t="str">
        <v/>
      </c>
      <c r="D3393" s="66">
        <v>81399786.596710041</v>
      </c>
      <c r="E3393" s="65">
        <v>0</v>
      </c>
    </row>
    <row r="3394" spans="2:5" x14ac:dyDescent="0.25">
      <c r="B3394">
        <v>3392</v>
      </c>
      <c r="C3394" s="66" t="str">
        <v/>
      </c>
      <c r="D3394" s="66">
        <v>98899071.588943556</v>
      </c>
      <c r="E3394" s="65">
        <v>0</v>
      </c>
    </row>
    <row r="3395" spans="2:5" x14ac:dyDescent="0.25">
      <c r="B3395">
        <v>3393</v>
      </c>
      <c r="C3395" s="66" t="str">
        <v/>
      </c>
      <c r="D3395" s="66">
        <v>141773239.57695556</v>
      </c>
      <c r="E3395" s="65">
        <v>0</v>
      </c>
    </row>
    <row r="3396" spans="2:5" x14ac:dyDescent="0.25">
      <c r="B3396">
        <v>3394</v>
      </c>
      <c r="C3396" s="66" t="str">
        <v/>
      </c>
      <c r="D3396" s="66">
        <v>354662641.8048721</v>
      </c>
      <c r="E3396" s="65">
        <v>0</v>
      </c>
    </row>
    <row r="3397" spans="2:5" x14ac:dyDescent="0.25">
      <c r="B3397">
        <v>3395</v>
      </c>
      <c r="C3397" s="66" t="str">
        <v/>
      </c>
      <c r="D3397" s="66">
        <v>190442017.1481109</v>
      </c>
      <c r="E3397" s="65">
        <v>0</v>
      </c>
    </row>
    <row r="3398" spans="2:5" x14ac:dyDescent="0.25">
      <c r="B3398">
        <v>3396</v>
      </c>
      <c r="C3398" s="66" t="str">
        <v/>
      </c>
      <c r="D3398" s="66">
        <v>137098364.41279748</v>
      </c>
      <c r="E3398" s="65">
        <v>0</v>
      </c>
    </row>
    <row r="3399" spans="2:5" x14ac:dyDescent="0.25">
      <c r="B3399">
        <v>3397</v>
      </c>
      <c r="C3399" s="66" t="str">
        <v/>
      </c>
      <c r="D3399" s="66">
        <v>95034998.356347039</v>
      </c>
      <c r="E3399" s="65">
        <v>0.26587232947349548</v>
      </c>
    </row>
    <row r="3400" spans="2:5" x14ac:dyDescent="0.25">
      <c r="B3400">
        <v>3398</v>
      </c>
      <c r="C3400" s="66" t="str">
        <v/>
      </c>
      <c r="D3400" s="66">
        <v>190548761.57242984</v>
      </c>
      <c r="E3400" s="65">
        <v>0</v>
      </c>
    </row>
    <row r="3401" spans="2:5" x14ac:dyDescent="0.25">
      <c r="B3401">
        <v>3399</v>
      </c>
      <c r="C3401" s="66" t="str">
        <v/>
      </c>
      <c r="D3401" s="66">
        <v>86856407.633575872</v>
      </c>
      <c r="E3401" s="65">
        <v>0.15941277146339425</v>
      </c>
    </row>
    <row r="3402" spans="2:5" x14ac:dyDescent="0.25">
      <c r="B3402">
        <v>3400</v>
      </c>
      <c r="C3402" s="66" t="str">
        <v/>
      </c>
      <c r="D3402" s="66">
        <v>103980467.63897607</v>
      </c>
      <c r="E3402" s="65">
        <v>0.20417259335517887</v>
      </c>
    </row>
    <row r="3403" spans="2:5" x14ac:dyDescent="0.25">
      <c r="B3403">
        <v>3401</v>
      </c>
      <c r="C3403" s="66" t="str">
        <v/>
      </c>
      <c r="D3403" s="66">
        <v>137657009.94240826</v>
      </c>
      <c r="E3403" s="65">
        <v>0.26043199896812441</v>
      </c>
    </row>
    <row r="3404" spans="2:5" x14ac:dyDescent="0.25">
      <c r="B3404">
        <v>3402</v>
      </c>
      <c r="C3404" s="66" t="str">
        <v/>
      </c>
      <c r="D3404" s="66">
        <v>141936907.96477315</v>
      </c>
      <c r="E3404" s="65">
        <v>0</v>
      </c>
    </row>
    <row r="3405" spans="2:5" x14ac:dyDescent="0.25">
      <c r="B3405">
        <v>3403</v>
      </c>
      <c r="C3405" s="66" t="str">
        <v/>
      </c>
      <c r="D3405" s="66">
        <v>76014929.24591957</v>
      </c>
      <c r="E3405" s="65">
        <v>0</v>
      </c>
    </row>
    <row r="3406" spans="2:5" x14ac:dyDescent="0.25">
      <c r="B3406">
        <v>3404</v>
      </c>
      <c r="C3406" s="66" t="str">
        <v/>
      </c>
      <c r="D3406" s="66">
        <v>10085062727.691683</v>
      </c>
      <c r="E3406" s="65">
        <v>0</v>
      </c>
    </row>
    <row r="3407" spans="2:5" x14ac:dyDescent="0.25">
      <c r="B3407">
        <v>3405</v>
      </c>
      <c r="C3407" s="66" t="str">
        <v/>
      </c>
      <c r="D3407" s="66">
        <v>198951702.901611</v>
      </c>
      <c r="E3407" s="65">
        <v>0.39916967749595644</v>
      </c>
    </row>
    <row r="3408" spans="2:5" x14ac:dyDescent="0.25">
      <c r="B3408">
        <v>3406</v>
      </c>
      <c r="C3408" s="66" t="str">
        <v/>
      </c>
      <c r="D3408" s="66">
        <v>112561860.57160489</v>
      </c>
      <c r="E3408" s="65">
        <v>0</v>
      </c>
    </row>
    <row r="3409" spans="2:5" x14ac:dyDescent="0.25">
      <c r="B3409">
        <v>3407</v>
      </c>
      <c r="C3409" s="66" t="str">
        <v/>
      </c>
      <c r="D3409" s="66">
        <v>198023817.92534214</v>
      </c>
      <c r="E3409" s="65">
        <v>0</v>
      </c>
    </row>
    <row r="3410" spans="2:5" x14ac:dyDescent="0.25">
      <c r="B3410">
        <v>3408</v>
      </c>
      <c r="C3410" s="66" t="str">
        <v/>
      </c>
      <c r="D3410" s="66">
        <v>499600404.80977798</v>
      </c>
      <c r="E3410" s="65">
        <v>0.48421377539634702</v>
      </c>
    </row>
    <row r="3411" spans="2:5" x14ac:dyDescent="0.25">
      <c r="B3411">
        <v>3409</v>
      </c>
      <c r="C3411" s="66" t="str">
        <v/>
      </c>
      <c r="D3411" s="66">
        <v>77550447.32976158</v>
      </c>
      <c r="E3411" s="65">
        <v>0.2671532928943634</v>
      </c>
    </row>
    <row r="3412" spans="2:5" x14ac:dyDescent="0.25">
      <c r="B3412">
        <v>3410</v>
      </c>
      <c r="C3412" s="66" t="str">
        <v/>
      </c>
      <c r="D3412" s="66">
        <v>114038054.65532781</v>
      </c>
      <c r="E3412" s="65">
        <v>0</v>
      </c>
    </row>
    <row r="3413" spans="2:5" x14ac:dyDescent="0.25">
      <c r="B3413">
        <v>3411</v>
      </c>
      <c r="C3413" s="66" t="str">
        <v/>
      </c>
      <c r="D3413" s="66">
        <v>155702216.2902981</v>
      </c>
      <c r="E3413" s="65">
        <v>0</v>
      </c>
    </row>
    <row r="3414" spans="2:5" x14ac:dyDescent="0.25">
      <c r="B3414">
        <v>3412</v>
      </c>
      <c r="C3414" s="66" t="str">
        <v/>
      </c>
      <c r="D3414" s="66">
        <v>256931101.01880962</v>
      </c>
      <c r="E3414" s="65">
        <v>0</v>
      </c>
    </row>
    <row r="3415" spans="2:5" x14ac:dyDescent="0.25">
      <c r="B3415">
        <v>3413</v>
      </c>
      <c r="C3415" s="66" t="str">
        <v/>
      </c>
      <c r="D3415" s="66">
        <v>577293895.51339734</v>
      </c>
      <c r="E3415" s="65">
        <v>0.78437589406967168</v>
      </c>
    </row>
    <row r="3416" spans="2:5" x14ac:dyDescent="0.25">
      <c r="B3416">
        <v>3414</v>
      </c>
      <c r="C3416" s="66" t="str">
        <v/>
      </c>
      <c r="D3416" s="66">
        <v>140958843.03836635</v>
      </c>
      <c r="E3416" s="65">
        <v>0</v>
      </c>
    </row>
    <row r="3417" spans="2:5" x14ac:dyDescent="0.25">
      <c r="B3417">
        <v>3415</v>
      </c>
      <c r="C3417" s="66" t="str">
        <v/>
      </c>
      <c r="D3417" s="66">
        <v>88582797.599284023</v>
      </c>
      <c r="E3417" s="65">
        <v>0</v>
      </c>
    </row>
    <row r="3418" spans="2:5" x14ac:dyDescent="0.25">
      <c r="B3418">
        <v>3416</v>
      </c>
      <c r="C3418" s="66" t="str">
        <v/>
      </c>
      <c r="D3418" s="66">
        <v>145324414.25199163</v>
      </c>
      <c r="E3418" s="65">
        <v>0.41679573655128488</v>
      </c>
    </row>
    <row r="3419" spans="2:5" x14ac:dyDescent="0.25">
      <c r="B3419">
        <v>3417</v>
      </c>
      <c r="C3419" s="66" t="str">
        <v/>
      </c>
      <c r="D3419" s="66">
        <v>154917101.71322605</v>
      </c>
      <c r="E3419" s="65">
        <v>0</v>
      </c>
    </row>
    <row r="3420" spans="2:5" x14ac:dyDescent="0.25">
      <c r="B3420">
        <v>3418</v>
      </c>
      <c r="C3420" s="66" t="str">
        <v/>
      </c>
      <c r="D3420" s="66">
        <v>136004113.68742213</v>
      </c>
      <c r="E3420" s="65">
        <v>0</v>
      </c>
    </row>
    <row r="3421" spans="2:5" x14ac:dyDescent="0.25">
      <c r="B3421">
        <v>3419</v>
      </c>
      <c r="C3421" s="66" t="str">
        <v/>
      </c>
      <c r="D3421" s="66">
        <v>131034606.89906509</v>
      </c>
      <c r="E3421" s="65">
        <v>0</v>
      </c>
    </row>
    <row r="3422" spans="2:5" x14ac:dyDescent="0.25">
      <c r="B3422">
        <v>3420</v>
      </c>
      <c r="C3422" s="66" t="str">
        <v/>
      </c>
      <c r="D3422" s="66">
        <v>700840161.29681981</v>
      </c>
      <c r="E3422" s="65">
        <v>0</v>
      </c>
    </row>
    <row r="3423" spans="2:5" x14ac:dyDescent="0.25">
      <c r="B3423">
        <v>3421</v>
      </c>
      <c r="C3423" s="66" t="str">
        <v/>
      </c>
      <c r="D3423" s="66">
        <v>76177727.494077593</v>
      </c>
      <c r="E3423" s="65">
        <v>0</v>
      </c>
    </row>
    <row r="3424" spans="2:5" x14ac:dyDescent="0.25">
      <c r="B3424">
        <v>3422</v>
      </c>
      <c r="C3424" s="66" t="str">
        <v/>
      </c>
      <c r="D3424" s="66">
        <v>104274513.28882807</v>
      </c>
      <c r="E3424" s="65">
        <v>0</v>
      </c>
    </row>
    <row r="3425" spans="2:5" x14ac:dyDescent="0.25">
      <c r="B3425">
        <v>3423</v>
      </c>
      <c r="C3425" s="66" t="str">
        <v/>
      </c>
      <c r="D3425" s="66">
        <v>173235940.11245522</v>
      </c>
      <c r="E3425" s="65">
        <v>0.26565702557563775</v>
      </c>
    </row>
    <row r="3426" spans="2:5" x14ac:dyDescent="0.25">
      <c r="B3426">
        <v>3424</v>
      </c>
      <c r="C3426" s="66" t="str">
        <v/>
      </c>
      <c r="D3426" s="66">
        <v>84039344.504145727</v>
      </c>
      <c r="E3426" s="65">
        <v>0</v>
      </c>
    </row>
    <row r="3427" spans="2:5" x14ac:dyDescent="0.25">
      <c r="B3427">
        <v>3425</v>
      </c>
      <c r="C3427" s="66" t="str">
        <v/>
      </c>
      <c r="D3427" s="66">
        <v>1035656543.338276</v>
      </c>
      <c r="E3427" s="65">
        <v>0.66440775990486156</v>
      </c>
    </row>
    <row r="3428" spans="2:5" x14ac:dyDescent="0.25">
      <c r="B3428">
        <v>3426</v>
      </c>
      <c r="C3428" s="66" t="str">
        <v/>
      </c>
      <c r="D3428" s="66">
        <v>151178574.44680935</v>
      </c>
      <c r="E3428" s="65">
        <v>0.27282946705818178</v>
      </c>
    </row>
    <row r="3429" spans="2:5" x14ac:dyDescent="0.25">
      <c r="B3429">
        <v>3427</v>
      </c>
      <c r="C3429" s="66" t="str">
        <v/>
      </c>
      <c r="D3429" s="66">
        <v>591426006.06290519</v>
      </c>
      <c r="E3429" s="65">
        <v>0</v>
      </c>
    </row>
    <row r="3430" spans="2:5" x14ac:dyDescent="0.25">
      <c r="B3430">
        <v>3428</v>
      </c>
      <c r="C3430" s="66" t="str">
        <v/>
      </c>
      <c r="D3430" s="66">
        <v>118508491.31401774</v>
      </c>
      <c r="E3430" s="65">
        <v>0</v>
      </c>
    </row>
    <row r="3431" spans="2:5" x14ac:dyDescent="0.25">
      <c r="B3431">
        <v>3429</v>
      </c>
      <c r="C3431" s="66" t="str">
        <v/>
      </c>
      <c r="D3431" s="66">
        <v>237715449.08772588</v>
      </c>
      <c r="E3431" s="65">
        <v>0.39041309952735903</v>
      </c>
    </row>
    <row r="3432" spans="2:5" x14ac:dyDescent="0.25">
      <c r="B3432">
        <v>3430</v>
      </c>
      <c r="C3432" s="66" t="str">
        <v/>
      </c>
      <c r="D3432" s="66">
        <v>248509468.9614121</v>
      </c>
      <c r="E3432" s="65">
        <v>0</v>
      </c>
    </row>
    <row r="3433" spans="2:5" x14ac:dyDescent="0.25">
      <c r="B3433">
        <v>3431</v>
      </c>
      <c r="C3433" s="66" t="str">
        <v/>
      </c>
      <c r="D3433" s="66">
        <v>168786514.58068919</v>
      </c>
      <c r="E3433" s="65">
        <v>0</v>
      </c>
    </row>
    <row r="3434" spans="2:5" x14ac:dyDescent="0.25">
      <c r="B3434">
        <v>3432</v>
      </c>
      <c r="C3434" s="66" t="str">
        <v/>
      </c>
      <c r="D3434" s="66">
        <v>76845616.434185922</v>
      </c>
      <c r="E3434" s="65">
        <v>0</v>
      </c>
    </row>
    <row r="3435" spans="2:5" x14ac:dyDescent="0.25">
      <c r="B3435">
        <v>3433</v>
      </c>
      <c r="C3435" s="66" t="str">
        <v/>
      </c>
      <c r="D3435" s="66">
        <v>123004022.22162604</v>
      </c>
      <c r="E3435" s="65">
        <v>0</v>
      </c>
    </row>
    <row r="3436" spans="2:5" x14ac:dyDescent="0.25">
      <c r="B3436">
        <v>3434</v>
      </c>
      <c r="C3436" s="66" t="str">
        <v/>
      </c>
      <c r="D3436" s="66">
        <v>512326597.62397087</v>
      </c>
      <c r="E3436" s="65">
        <v>0</v>
      </c>
    </row>
    <row r="3437" spans="2:5" x14ac:dyDescent="0.25">
      <c r="B3437">
        <v>3435</v>
      </c>
      <c r="C3437" s="66" t="str">
        <v/>
      </c>
      <c r="D3437" s="66">
        <v>77028424.35212779</v>
      </c>
      <c r="E3437" s="65">
        <v>0</v>
      </c>
    </row>
    <row r="3438" spans="2:5" x14ac:dyDescent="0.25">
      <c r="B3438">
        <v>3436</v>
      </c>
      <c r="C3438" s="66" t="str">
        <v/>
      </c>
      <c r="D3438" s="66">
        <v>242748212.0690448</v>
      </c>
      <c r="E3438" s="65">
        <v>0.7696832776069642</v>
      </c>
    </row>
    <row r="3439" spans="2:5" x14ac:dyDescent="0.25">
      <c r="B3439">
        <v>3437</v>
      </c>
      <c r="C3439" s="66" t="str">
        <v/>
      </c>
      <c r="D3439" s="66">
        <v>80063036.913510621</v>
      </c>
      <c r="E3439" s="65">
        <v>0</v>
      </c>
    </row>
    <row r="3440" spans="2:5" x14ac:dyDescent="0.25">
      <c r="B3440">
        <v>3438</v>
      </c>
      <c r="C3440" s="66" t="str">
        <v/>
      </c>
      <c r="D3440" s="66">
        <v>350522011.63070881</v>
      </c>
      <c r="E3440" s="65">
        <v>0</v>
      </c>
    </row>
    <row r="3441" spans="2:5" x14ac:dyDescent="0.25">
      <c r="B3441">
        <v>3439</v>
      </c>
      <c r="C3441" s="66" t="str">
        <v/>
      </c>
      <c r="D3441" s="66">
        <v>630417989.39957225</v>
      </c>
      <c r="E3441" s="65">
        <v>0.63674387335777294</v>
      </c>
    </row>
    <row r="3442" spans="2:5" x14ac:dyDescent="0.25">
      <c r="B3442">
        <v>3440</v>
      </c>
      <c r="C3442" s="66" t="str">
        <v/>
      </c>
      <c r="D3442" s="66">
        <v>153226136.38717863</v>
      </c>
      <c r="E3442" s="65">
        <v>0</v>
      </c>
    </row>
    <row r="3443" spans="2:5" x14ac:dyDescent="0.25">
      <c r="B3443">
        <v>3441</v>
      </c>
      <c r="C3443" s="66" t="str">
        <v/>
      </c>
      <c r="D3443" s="66">
        <v>106815074.83297384</v>
      </c>
      <c r="E3443" s="65">
        <v>0</v>
      </c>
    </row>
    <row r="3444" spans="2:5" x14ac:dyDescent="0.25">
      <c r="B3444">
        <v>3442</v>
      </c>
      <c r="C3444" s="66" t="str">
        <v/>
      </c>
      <c r="D3444" s="66">
        <v>3745382907.2147055</v>
      </c>
      <c r="E3444" s="65">
        <v>1.0190398573875428</v>
      </c>
    </row>
    <row r="3445" spans="2:5" x14ac:dyDescent="0.25">
      <c r="B3445">
        <v>3443</v>
      </c>
      <c r="C3445" s="66" t="str">
        <v/>
      </c>
      <c r="D3445" s="66">
        <v>3923972884.3183761</v>
      </c>
      <c r="E3445" s="65">
        <v>1.1279434323310851</v>
      </c>
    </row>
    <row r="3446" spans="2:5" x14ac:dyDescent="0.25">
      <c r="B3446">
        <v>3444</v>
      </c>
      <c r="C3446" s="66" t="str">
        <v/>
      </c>
      <c r="D3446" s="66">
        <v>854465580.43391466</v>
      </c>
      <c r="E3446" s="65">
        <v>0.62453941702842719</v>
      </c>
    </row>
    <row r="3447" spans="2:5" x14ac:dyDescent="0.25">
      <c r="B3447">
        <v>3445</v>
      </c>
      <c r="C3447" s="66" t="str">
        <v/>
      </c>
      <c r="D3447" s="66">
        <v>93216462.782226816</v>
      </c>
      <c r="E3447" s="65">
        <v>0</v>
      </c>
    </row>
    <row r="3448" spans="2:5" x14ac:dyDescent="0.25">
      <c r="B3448">
        <v>3446</v>
      </c>
      <c r="C3448" s="66" t="str">
        <v/>
      </c>
      <c r="D3448" s="66">
        <v>651487817.27963829</v>
      </c>
      <c r="E3448" s="65">
        <v>0</v>
      </c>
    </row>
    <row r="3449" spans="2:5" x14ac:dyDescent="0.25">
      <c r="B3449">
        <v>3447</v>
      </c>
      <c r="C3449" s="66" t="str">
        <v/>
      </c>
      <c r="D3449" s="66">
        <v>262030985.56527272</v>
      </c>
      <c r="E3449" s="65">
        <v>0</v>
      </c>
    </row>
    <row r="3450" spans="2:5" x14ac:dyDescent="0.25">
      <c r="B3450">
        <v>3448</v>
      </c>
      <c r="C3450" s="66" t="str">
        <v/>
      </c>
      <c r="D3450" s="66">
        <v>1390718975.6324801</v>
      </c>
      <c r="E3450" s="65">
        <v>0</v>
      </c>
    </row>
    <row r="3451" spans="2:5" x14ac:dyDescent="0.25">
      <c r="B3451">
        <v>3449</v>
      </c>
      <c r="C3451" s="66" t="str">
        <v/>
      </c>
      <c r="D3451" s="66">
        <v>162218956.66096145</v>
      </c>
      <c r="E3451" s="65">
        <v>0</v>
      </c>
    </row>
    <row r="3452" spans="2:5" x14ac:dyDescent="0.25">
      <c r="B3452">
        <v>3450</v>
      </c>
      <c r="C3452" s="66" t="str">
        <v/>
      </c>
      <c r="D3452" s="66">
        <v>79631692.233468696</v>
      </c>
      <c r="E3452" s="65">
        <v>0</v>
      </c>
    </row>
    <row r="3453" spans="2:5" x14ac:dyDescent="0.25">
      <c r="B3453">
        <v>3451</v>
      </c>
      <c r="C3453" s="66" t="str">
        <v/>
      </c>
      <c r="D3453" s="66">
        <v>249334917.9612895</v>
      </c>
      <c r="E3453" s="65">
        <v>0</v>
      </c>
    </row>
    <row r="3454" spans="2:5" x14ac:dyDescent="0.25">
      <c r="B3454">
        <v>3452</v>
      </c>
      <c r="C3454" s="66" t="str">
        <v/>
      </c>
      <c r="D3454" s="66">
        <v>263647934.29457968</v>
      </c>
      <c r="E3454" s="65">
        <v>0</v>
      </c>
    </row>
    <row r="3455" spans="2:5" x14ac:dyDescent="0.25">
      <c r="B3455">
        <v>3453</v>
      </c>
      <c r="C3455" s="66" t="str">
        <v/>
      </c>
      <c r="D3455" s="66">
        <v>82733803.446515381</v>
      </c>
      <c r="E3455" s="65">
        <v>0.26436024308204653</v>
      </c>
    </row>
    <row r="3456" spans="2:5" x14ac:dyDescent="0.25">
      <c r="B3456">
        <v>3454</v>
      </c>
      <c r="C3456" s="66" t="str">
        <v/>
      </c>
      <c r="D3456" s="66">
        <v>2160610590.4789362</v>
      </c>
      <c r="E3456" s="65">
        <v>0</v>
      </c>
    </row>
    <row r="3457" spans="2:5" x14ac:dyDescent="0.25">
      <c r="B3457">
        <v>3455</v>
      </c>
      <c r="C3457" s="66" t="str">
        <v/>
      </c>
      <c r="D3457" s="66">
        <v>107078900.83396487</v>
      </c>
      <c r="E3457" s="65">
        <v>0</v>
      </c>
    </row>
    <row r="3458" spans="2:5" x14ac:dyDescent="0.25">
      <c r="B3458">
        <v>3456</v>
      </c>
      <c r="C3458" s="66" t="str">
        <v/>
      </c>
      <c r="D3458" s="66">
        <v>115873583.58494078</v>
      </c>
      <c r="E3458" s="65">
        <v>0</v>
      </c>
    </row>
    <row r="3459" spans="2:5" x14ac:dyDescent="0.25">
      <c r="B3459">
        <v>3457</v>
      </c>
      <c r="C3459" s="66" t="str">
        <v/>
      </c>
      <c r="D3459" s="66">
        <v>89814088.34930788</v>
      </c>
      <c r="E3459" s="65">
        <v>0</v>
      </c>
    </row>
    <row r="3460" spans="2:5" x14ac:dyDescent="0.25">
      <c r="B3460">
        <v>3458</v>
      </c>
      <c r="C3460" s="66" t="str">
        <v/>
      </c>
      <c r="D3460" s="66">
        <v>177949133.86215392</v>
      </c>
      <c r="E3460" s="65">
        <v>0</v>
      </c>
    </row>
    <row r="3461" spans="2:5" x14ac:dyDescent="0.25">
      <c r="B3461">
        <v>3459</v>
      </c>
      <c r="C3461" s="66" t="str">
        <v/>
      </c>
      <c r="D3461" s="66">
        <v>79476987.180383489</v>
      </c>
      <c r="E3461" s="65">
        <v>0</v>
      </c>
    </row>
    <row r="3462" spans="2:5" x14ac:dyDescent="0.25">
      <c r="B3462">
        <v>3460</v>
      </c>
      <c r="C3462" s="66" t="str">
        <v/>
      </c>
      <c r="D3462" s="66">
        <v>118049035.66118878</v>
      </c>
      <c r="E3462" s="65">
        <v>0</v>
      </c>
    </row>
    <row r="3463" spans="2:5" x14ac:dyDescent="0.25">
      <c r="B3463">
        <v>3461</v>
      </c>
      <c r="C3463" s="66" t="str">
        <v/>
      </c>
      <c r="D3463" s="66">
        <v>255788051.26246765</v>
      </c>
      <c r="E3463" s="65">
        <v>0</v>
      </c>
    </row>
    <row r="3464" spans="2:5" x14ac:dyDescent="0.25">
      <c r="B3464">
        <v>3462</v>
      </c>
      <c r="C3464" s="66" t="str">
        <v/>
      </c>
      <c r="D3464" s="66">
        <v>81124302.920027882</v>
      </c>
      <c r="E3464" s="65">
        <v>0.30010865330696113</v>
      </c>
    </row>
    <row r="3465" spans="2:5" x14ac:dyDescent="0.25">
      <c r="B3465">
        <v>3463</v>
      </c>
      <c r="C3465" s="66" t="str">
        <v/>
      </c>
      <c r="D3465" s="66">
        <v>79868558.002746105</v>
      </c>
      <c r="E3465" s="65">
        <v>0</v>
      </c>
    </row>
    <row r="3466" spans="2:5" x14ac:dyDescent="0.25">
      <c r="B3466">
        <v>3464</v>
      </c>
      <c r="C3466" s="66" t="str">
        <v/>
      </c>
      <c r="D3466" s="66">
        <v>222296107.14477161</v>
      </c>
      <c r="E3466" s="65">
        <v>0.47329654097557072</v>
      </c>
    </row>
    <row r="3467" spans="2:5" x14ac:dyDescent="0.25">
      <c r="B3467">
        <v>3465</v>
      </c>
      <c r="C3467" s="66" t="str">
        <v/>
      </c>
      <c r="D3467" s="66">
        <v>96880240.144607782</v>
      </c>
      <c r="E3467" s="65">
        <v>0.22763209939002996</v>
      </c>
    </row>
    <row r="3468" spans="2:5" x14ac:dyDescent="0.25">
      <c r="B3468">
        <v>3466</v>
      </c>
      <c r="C3468" s="66" t="str">
        <v/>
      </c>
      <c r="D3468" s="66">
        <v>130737481.83974053</v>
      </c>
      <c r="E3468" s="65">
        <v>0</v>
      </c>
    </row>
    <row r="3469" spans="2:5" x14ac:dyDescent="0.25">
      <c r="B3469">
        <v>3467</v>
      </c>
      <c r="C3469" s="66" t="str">
        <v/>
      </c>
      <c r="D3469" s="66">
        <v>194200741.64417362</v>
      </c>
      <c r="E3469" s="65">
        <v>0.49889208674430841</v>
      </c>
    </row>
    <row r="3470" spans="2:5" x14ac:dyDescent="0.25">
      <c r="B3470">
        <v>3468</v>
      </c>
      <c r="C3470" s="66" t="str">
        <v/>
      </c>
      <c r="D3470" s="66">
        <v>196289238.42352837</v>
      </c>
      <c r="E3470" s="65">
        <v>0</v>
      </c>
    </row>
    <row r="3471" spans="2:5" x14ac:dyDescent="0.25">
      <c r="B3471">
        <v>3469</v>
      </c>
      <c r="C3471" s="66" t="str">
        <v/>
      </c>
      <c r="D3471" s="66">
        <v>132520215.19467078</v>
      </c>
      <c r="E3471" s="65">
        <v>0</v>
      </c>
    </row>
    <row r="3472" spans="2:5" x14ac:dyDescent="0.25">
      <c r="B3472">
        <v>3470</v>
      </c>
      <c r="C3472" s="66" t="str">
        <v/>
      </c>
      <c r="D3472" s="66">
        <v>95847278.256954849</v>
      </c>
      <c r="E3472" s="65">
        <v>0</v>
      </c>
    </row>
    <row r="3473" spans="2:5" x14ac:dyDescent="0.25">
      <c r="B3473">
        <v>3471</v>
      </c>
      <c r="C3473" s="66" t="str">
        <v/>
      </c>
      <c r="D3473" s="66">
        <v>180562498.43949616</v>
      </c>
      <c r="E3473" s="65">
        <v>0</v>
      </c>
    </row>
    <row r="3474" spans="2:5" x14ac:dyDescent="0.25">
      <c r="B3474">
        <v>3472</v>
      </c>
      <c r="C3474" s="66" t="str">
        <v/>
      </c>
      <c r="D3474" s="66">
        <v>247841703.66912952</v>
      </c>
      <c r="E3474" s="65">
        <v>0</v>
      </c>
    </row>
    <row r="3475" spans="2:5" x14ac:dyDescent="0.25">
      <c r="B3475">
        <v>3473</v>
      </c>
      <c r="C3475" s="66" t="str">
        <v/>
      </c>
      <c r="D3475" s="66">
        <v>87226547.761951685</v>
      </c>
      <c r="E3475" s="65">
        <v>0</v>
      </c>
    </row>
    <row r="3476" spans="2:5" x14ac:dyDescent="0.25">
      <c r="B3476">
        <v>3474</v>
      </c>
      <c r="C3476" s="66" t="str">
        <v/>
      </c>
      <c r="D3476" s="66">
        <v>103256441.43271746</v>
      </c>
      <c r="E3476" s="65">
        <v>0.21417976021766669</v>
      </c>
    </row>
    <row r="3477" spans="2:5" x14ac:dyDescent="0.25">
      <c r="B3477">
        <v>3475</v>
      </c>
      <c r="C3477" s="66" t="str">
        <v/>
      </c>
      <c r="D3477" s="66">
        <v>231385405.51590085</v>
      </c>
      <c r="E3477" s="65">
        <v>0.39715207219123849</v>
      </c>
    </row>
    <row r="3478" spans="2:5" x14ac:dyDescent="0.25">
      <c r="B3478">
        <v>3476</v>
      </c>
      <c r="C3478" s="66" t="str">
        <v/>
      </c>
      <c r="D3478" s="66">
        <v>174898525.45057178</v>
      </c>
      <c r="E3478" s="65">
        <v>0.3600028574466706</v>
      </c>
    </row>
    <row r="3479" spans="2:5" x14ac:dyDescent="0.25">
      <c r="B3479">
        <v>3477</v>
      </c>
      <c r="C3479" s="66" t="str">
        <v/>
      </c>
      <c r="D3479" s="66">
        <v>77209292.348934054</v>
      </c>
      <c r="E3479" s="65">
        <v>0</v>
      </c>
    </row>
    <row r="3480" spans="2:5" x14ac:dyDescent="0.25">
      <c r="B3480">
        <v>3478</v>
      </c>
      <c r="C3480" s="66" t="str">
        <v/>
      </c>
      <c r="D3480" s="66">
        <v>76763141.54616183</v>
      </c>
      <c r="E3480" s="65">
        <v>0</v>
      </c>
    </row>
    <row r="3481" spans="2:5" x14ac:dyDescent="0.25">
      <c r="B3481">
        <v>3479</v>
      </c>
      <c r="C3481" s="66" t="str">
        <v/>
      </c>
      <c r="D3481" s="66">
        <v>143984294.01601419</v>
      </c>
      <c r="E3481" s="65">
        <v>0</v>
      </c>
    </row>
    <row r="3482" spans="2:5" x14ac:dyDescent="0.25">
      <c r="B3482">
        <v>3480</v>
      </c>
      <c r="C3482" s="66" t="str">
        <v/>
      </c>
      <c r="D3482" s="66">
        <v>294659090.82492667</v>
      </c>
      <c r="E3482" s="65">
        <v>0</v>
      </c>
    </row>
    <row r="3483" spans="2:5" x14ac:dyDescent="0.25">
      <c r="B3483">
        <v>3481</v>
      </c>
      <c r="C3483" s="66" t="str">
        <v/>
      </c>
      <c r="D3483" s="66">
        <v>190783944.69198307</v>
      </c>
      <c r="E3483" s="65">
        <v>0</v>
      </c>
    </row>
    <row r="3484" spans="2:5" x14ac:dyDescent="0.25">
      <c r="B3484">
        <v>3482</v>
      </c>
      <c r="C3484" s="66" t="str">
        <v/>
      </c>
      <c r="D3484" s="66">
        <v>101902249.43622878</v>
      </c>
      <c r="E3484" s="65">
        <v>0</v>
      </c>
    </row>
    <row r="3485" spans="2:5" x14ac:dyDescent="0.25">
      <c r="B3485">
        <v>3483</v>
      </c>
      <c r="C3485" s="66" t="str">
        <v/>
      </c>
      <c r="D3485" s="66">
        <v>79970247.683784515</v>
      </c>
      <c r="E3485" s="65">
        <v>0</v>
      </c>
    </row>
    <row r="3486" spans="2:5" x14ac:dyDescent="0.25">
      <c r="B3486">
        <v>3484</v>
      </c>
      <c r="C3486" s="66" t="str">
        <v/>
      </c>
      <c r="D3486" s="66">
        <v>101139848.9752944</v>
      </c>
      <c r="E3486" s="65">
        <v>0</v>
      </c>
    </row>
    <row r="3487" spans="2:5" x14ac:dyDescent="0.25">
      <c r="B3487">
        <v>3485</v>
      </c>
      <c r="C3487" s="66" t="str">
        <v/>
      </c>
      <c r="D3487" s="66">
        <v>109198717.67159632</v>
      </c>
      <c r="E3487" s="65">
        <v>0.23622027039527893</v>
      </c>
    </row>
    <row r="3488" spans="2:5" x14ac:dyDescent="0.25">
      <c r="B3488">
        <v>3486</v>
      </c>
      <c r="C3488" s="66" t="str">
        <v/>
      </c>
      <c r="D3488" s="66">
        <v>82314622.668999031</v>
      </c>
      <c r="E3488" s="65">
        <v>0</v>
      </c>
    </row>
    <row r="3489" spans="2:5" x14ac:dyDescent="0.25">
      <c r="B3489">
        <v>3487</v>
      </c>
      <c r="C3489" s="66" t="str">
        <v/>
      </c>
      <c r="D3489" s="66">
        <v>2090742647.1587324</v>
      </c>
      <c r="E3489" s="65">
        <v>0</v>
      </c>
    </row>
    <row r="3490" spans="2:5" x14ac:dyDescent="0.25">
      <c r="B3490">
        <v>3488</v>
      </c>
      <c r="C3490" s="66" t="str">
        <v/>
      </c>
      <c r="D3490" s="66">
        <v>177556775.23385105</v>
      </c>
      <c r="E3490" s="65">
        <v>0</v>
      </c>
    </row>
    <row r="3491" spans="2:5" x14ac:dyDescent="0.25">
      <c r="B3491">
        <v>3489</v>
      </c>
      <c r="C3491" s="66" t="str">
        <v/>
      </c>
      <c r="D3491" s="66">
        <v>78445544.020849153</v>
      </c>
      <c r="E3491" s="65">
        <v>0</v>
      </c>
    </row>
    <row r="3492" spans="2:5" x14ac:dyDescent="0.25">
      <c r="B3492">
        <v>3490</v>
      </c>
      <c r="C3492" s="66" t="str">
        <v/>
      </c>
      <c r="D3492" s="66">
        <v>78420927.256375924</v>
      </c>
      <c r="E3492" s="65">
        <v>0</v>
      </c>
    </row>
    <row r="3493" spans="2:5" x14ac:dyDescent="0.25">
      <c r="B3493">
        <v>3491</v>
      </c>
      <c r="C3493" s="66" t="str">
        <v/>
      </c>
      <c r="D3493" s="66">
        <v>96274016.695447713</v>
      </c>
      <c r="E3493" s="65">
        <v>0</v>
      </c>
    </row>
    <row r="3494" spans="2:5" x14ac:dyDescent="0.25">
      <c r="B3494">
        <v>3492</v>
      </c>
      <c r="C3494" s="66" t="str">
        <v/>
      </c>
      <c r="D3494" s="66">
        <v>114655878.30526853</v>
      </c>
      <c r="E3494" s="65">
        <v>0</v>
      </c>
    </row>
    <row r="3495" spans="2:5" x14ac:dyDescent="0.25">
      <c r="B3495">
        <v>3493</v>
      </c>
      <c r="C3495" s="66" t="str">
        <v/>
      </c>
      <c r="D3495" s="66">
        <v>462919007.79430145</v>
      </c>
      <c r="E3495" s="65">
        <v>0.6459483802318573</v>
      </c>
    </row>
    <row r="3496" spans="2:5" x14ac:dyDescent="0.25">
      <c r="B3496">
        <v>3494</v>
      </c>
      <c r="C3496" s="66" t="str">
        <v/>
      </c>
      <c r="D3496" s="66">
        <v>287502331.23721093</v>
      </c>
      <c r="E3496" s="65">
        <v>0</v>
      </c>
    </row>
    <row r="3497" spans="2:5" x14ac:dyDescent="0.25">
      <c r="B3497">
        <v>3495</v>
      </c>
      <c r="C3497" s="66" t="str">
        <v/>
      </c>
      <c r="D3497" s="66">
        <v>78562027.306084841</v>
      </c>
      <c r="E3497" s="65">
        <v>0</v>
      </c>
    </row>
    <row r="3498" spans="2:5" x14ac:dyDescent="0.25">
      <c r="B3498">
        <v>3496</v>
      </c>
      <c r="C3498" s="66" t="str">
        <v/>
      </c>
      <c r="D3498" s="66">
        <v>786007614.44415212</v>
      </c>
      <c r="E3498" s="65">
        <v>0</v>
      </c>
    </row>
    <row r="3499" spans="2:5" x14ac:dyDescent="0.25">
      <c r="B3499">
        <v>3497</v>
      </c>
      <c r="C3499" s="66" t="str">
        <v/>
      </c>
      <c r="D3499" s="66">
        <v>592564765.19032204</v>
      </c>
      <c r="E3499" s="65">
        <v>0.78602675199508676</v>
      </c>
    </row>
    <row r="3500" spans="2:5" x14ac:dyDescent="0.25">
      <c r="B3500">
        <v>3498</v>
      </c>
      <c r="C3500" s="66" t="str">
        <v/>
      </c>
      <c r="D3500" s="66">
        <v>86628438.894413635</v>
      </c>
      <c r="E3500" s="65">
        <v>0</v>
      </c>
    </row>
    <row r="3501" spans="2:5" x14ac:dyDescent="0.25">
      <c r="B3501">
        <v>3499</v>
      </c>
      <c r="C3501" s="66" t="str">
        <v/>
      </c>
      <c r="D3501" s="66">
        <v>325332079.41392154</v>
      </c>
      <c r="E3501" s="65">
        <v>0</v>
      </c>
    </row>
    <row r="3502" spans="2:5" x14ac:dyDescent="0.25">
      <c r="B3502">
        <v>3500</v>
      </c>
      <c r="C3502" s="66" t="str">
        <v/>
      </c>
      <c r="D3502" s="66">
        <v>77504727.247925058</v>
      </c>
      <c r="E3502" s="65">
        <v>0</v>
      </c>
    </row>
    <row r="3503" spans="2:5" x14ac:dyDescent="0.25">
      <c r="B3503">
        <v>3501</v>
      </c>
      <c r="C3503" s="66" t="str">
        <v/>
      </c>
      <c r="D3503" s="66">
        <v>306965844.69714582</v>
      </c>
      <c r="E3503" s="65">
        <v>0</v>
      </c>
    </row>
    <row r="3504" spans="2:5" x14ac:dyDescent="0.25">
      <c r="B3504">
        <v>3502</v>
      </c>
      <c r="C3504" s="66" t="str">
        <v/>
      </c>
      <c r="D3504" s="66">
        <v>12324339301.278877</v>
      </c>
      <c r="E3504" s="65">
        <v>1.2680351138114934</v>
      </c>
    </row>
    <row r="3505" spans="2:5" x14ac:dyDescent="0.25">
      <c r="B3505">
        <v>3503</v>
      </c>
      <c r="C3505" s="66" t="str">
        <v/>
      </c>
      <c r="D3505" s="66">
        <v>375075891.81259698</v>
      </c>
      <c r="E3505" s="65">
        <v>0.47128022313117979</v>
      </c>
    </row>
    <row r="3506" spans="2:5" x14ac:dyDescent="0.25">
      <c r="B3506">
        <v>3504</v>
      </c>
      <c r="C3506" s="66" t="str">
        <v/>
      </c>
      <c r="D3506" s="66">
        <v>486752813.41501409</v>
      </c>
      <c r="E3506" s="65">
        <v>0.55995685458183275</v>
      </c>
    </row>
    <row r="3507" spans="2:5" x14ac:dyDescent="0.25">
      <c r="B3507">
        <v>3505</v>
      </c>
      <c r="C3507" s="66" t="str">
        <v/>
      </c>
      <c r="D3507" s="66">
        <v>95288462.09434098</v>
      </c>
      <c r="E3507" s="65">
        <v>0</v>
      </c>
    </row>
    <row r="3508" spans="2:5" x14ac:dyDescent="0.25">
      <c r="B3508">
        <v>3506</v>
      </c>
      <c r="C3508" s="66" t="str">
        <v/>
      </c>
      <c r="D3508" s="66">
        <v>187355120.77748013</v>
      </c>
      <c r="E3508" s="65">
        <v>0</v>
      </c>
    </row>
    <row r="3509" spans="2:5" x14ac:dyDescent="0.25">
      <c r="B3509">
        <v>3507</v>
      </c>
      <c r="C3509" s="66" t="str">
        <v/>
      </c>
      <c r="D3509" s="66">
        <v>1060454729.9053974</v>
      </c>
      <c r="E3509" s="65">
        <v>0</v>
      </c>
    </row>
    <row r="3510" spans="2:5" x14ac:dyDescent="0.25">
      <c r="B3510">
        <v>3508</v>
      </c>
      <c r="C3510" s="66" t="str">
        <v/>
      </c>
      <c r="D3510" s="66">
        <v>106987818.25049601</v>
      </c>
      <c r="E3510" s="65">
        <v>0.29442126154899606</v>
      </c>
    </row>
    <row r="3511" spans="2:5" x14ac:dyDescent="0.25">
      <c r="B3511">
        <v>3509</v>
      </c>
      <c r="C3511" s="66" t="str">
        <v/>
      </c>
      <c r="D3511" s="66">
        <v>103094309.08957098</v>
      </c>
      <c r="E3511" s="65">
        <v>0</v>
      </c>
    </row>
    <row r="3512" spans="2:5" x14ac:dyDescent="0.25">
      <c r="B3512">
        <v>3510</v>
      </c>
      <c r="C3512" s="66" t="str">
        <v/>
      </c>
      <c r="D3512" s="66">
        <v>102589204.8370322</v>
      </c>
      <c r="E3512" s="65">
        <v>0</v>
      </c>
    </row>
    <row r="3513" spans="2:5" x14ac:dyDescent="0.25">
      <c r="B3513">
        <v>3511</v>
      </c>
      <c r="C3513" s="66" t="str">
        <v/>
      </c>
      <c r="D3513" s="66">
        <v>188216171.7708312</v>
      </c>
      <c r="E3513" s="65">
        <v>0</v>
      </c>
    </row>
    <row r="3514" spans="2:5" x14ac:dyDescent="0.25">
      <c r="B3514">
        <v>3512</v>
      </c>
      <c r="C3514" s="66" t="str">
        <v/>
      </c>
      <c r="D3514" s="66">
        <v>294855339.39685667</v>
      </c>
      <c r="E3514" s="65">
        <v>0</v>
      </c>
    </row>
    <row r="3515" spans="2:5" x14ac:dyDescent="0.25">
      <c r="B3515">
        <v>3513</v>
      </c>
      <c r="C3515" s="66" t="str">
        <v/>
      </c>
      <c r="D3515" s="66">
        <v>118213315.67438786</v>
      </c>
      <c r="E3515" s="65">
        <v>0</v>
      </c>
    </row>
    <row r="3516" spans="2:5" x14ac:dyDescent="0.25">
      <c r="B3516">
        <v>3514</v>
      </c>
      <c r="C3516" s="66" t="str">
        <v/>
      </c>
      <c r="D3516" s="66">
        <v>100933720.99293961</v>
      </c>
      <c r="E3516" s="65">
        <v>0</v>
      </c>
    </row>
    <row r="3517" spans="2:5" x14ac:dyDescent="0.25">
      <c r="B3517">
        <v>3515</v>
      </c>
      <c r="C3517" s="66" t="str">
        <v/>
      </c>
      <c r="D3517" s="66">
        <v>202880845.5872052</v>
      </c>
      <c r="E3517" s="65">
        <v>0</v>
      </c>
    </row>
    <row r="3518" spans="2:5" x14ac:dyDescent="0.25">
      <c r="B3518">
        <v>3516</v>
      </c>
      <c r="C3518" s="66" t="str">
        <v/>
      </c>
      <c r="D3518" s="66">
        <v>92167617.791156664</v>
      </c>
      <c r="E3518" s="65">
        <v>0</v>
      </c>
    </row>
    <row r="3519" spans="2:5" x14ac:dyDescent="0.25">
      <c r="B3519">
        <v>3517</v>
      </c>
      <c r="C3519" s="66" t="str">
        <v/>
      </c>
      <c r="D3519" s="66">
        <v>99307442.541342601</v>
      </c>
      <c r="E3519" s="65">
        <v>0</v>
      </c>
    </row>
    <row r="3520" spans="2:5" x14ac:dyDescent="0.25">
      <c r="B3520">
        <v>3518</v>
      </c>
      <c r="C3520" s="66" t="str">
        <v/>
      </c>
      <c r="D3520" s="66">
        <v>80835545.529832125</v>
      </c>
      <c r="E3520" s="65">
        <v>0</v>
      </c>
    </row>
    <row r="3521" spans="2:5" x14ac:dyDescent="0.25">
      <c r="B3521">
        <v>3519</v>
      </c>
      <c r="C3521" s="66" t="str">
        <v/>
      </c>
      <c r="D3521" s="66">
        <v>209915877.49260458</v>
      </c>
      <c r="E3521" s="65">
        <v>0</v>
      </c>
    </row>
    <row r="3522" spans="2:5" x14ac:dyDescent="0.25">
      <c r="B3522">
        <v>3520</v>
      </c>
      <c r="C3522" s="66" t="str">
        <v/>
      </c>
      <c r="D3522" s="66">
        <v>90334554.309185907</v>
      </c>
      <c r="E3522" s="65">
        <v>0</v>
      </c>
    </row>
    <row r="3523" spans="2:5" x14ac:dyDescent="0.25">
      <c r="B3523">
        <v>3521</v>
      </c>
      <c r="C3523" s="66" t="str">
        <v/>
      </c>
      <c r="D3523" s="66">
        <v>94273424.158912137</v>
      </c>
      <c r="E3523" s="65">
        <v>0</v>
      </c>
    </row>
    <row r="3524" spans="2:5" x14ac:dyDescent="0.25">
      <c r="B3524">
        <v>3522</v>
      </c>
      <c r="C3524" s="66" t="str">
        <v/>
      </c>
      <c r="D3524" s="66">
        <v>117637154.692305</v>
      </c>
      <c r="E3524" s="65">
        <v>0.21526829600334166</v>
      </c>
    </row>
    <row r="3525" spans="2:5" x14ac:dyDescent="0.25">
      <c r="B3525">
        <v>3523</v>
      </c>
      <c r="C3525" s="66" t="str">
        <v/>
      </c>
      <c r="D3525" s="66">
        <v>86229645.810710028</v>
      </c>
      <c r="E3525" s="65">
        <v>0</v>
      </c>
    </row>
    <row r="3526" spans="2:5" x14ac:dyDescent="0.25">
      <c r="B3526">
        <v>3524</v>
      </c>
      <c r="C3526" s="66" t="str">
        <v/>
      </c>
      <c r="D3526" s="66">
        <v>79318481.163502753</v>
      </c>
      <c r="E3526" s="65">
        <v>0</v>
      </c>
    </row>
    <row r="3527" spans="2:5" x14ac:dyDescent="0.25">
      <c r="B3527">
        <v>3525</v>
      </c>
      <c r="C3527" s="66" t="str">
        <v/>
      </c>
      <c r="D3527" s="66">
        <v>439364129.93945473</v>
      </c>
      <c r="E3527" s="65">
        <v>0</v>
      </c>
    </row>
    <row r="3528" spans="2:5" x14ac:dyDescent="0.25">
      <c r="B3528">
        <v>3526</v>
      </c>
      <c r="C3528" s="66" t="str">
        <v/>
      </c>
      <c r="D3528" s="66">
        <v>98834928.85885267</v>
      </c>
      <c r="E3528" s="65">
        <v>0</v>
      </c>
    </row>
    <row r="3529" spans="2:5" x14ac:dyDescent="0.25">
      <c r="B3529">
        <v>3527</v>
      </c>
      <c r="C3529" s="66" t="str">
        <v/>
      </c>
      <c r="D3529" s="66">
        <v>179501971.32262796</v>
      </c>
      <c r="E3529" s="65">
        <v>0</v>
      </c>
    </row>
    <row r="3530" spans="2:5" x14ac:dyDescent="0.25">
      <c r="B3530">
        <v>3528</v>
      </c>
      <c r="C3530" s="66" t="str">
        <v/>
      </c>
      <c r="D3530" s="66">
        <v>166379307.86677554</v>
      </c>
      <c r="E3530" s="65">
        <v>0</v>
      </c>
    </row>
    <row r="3531" spans="2:5" x14ac:dyDescent="0.25">
      <c r="B3531">
        <v>3529</v>
      </c>
      <c r="C3531" s="66" t="str">
        <v/>
      </c>
      <c r="D3531" s="66">
        <v>92813267.15339227</v>
      </c>
      <c r="E3531" s="65">
        <v>0.27640551924705514</v>
      </c>
    </row>
    <row r="3532" spans="2:5" x14ac:dyDescent="0.25">
      <c r="B3532">
        <v>3530</v>
      </c>
      <c r="C3532" s="66" t="str">
        <v/>
      </c>
      <c r="D3532" s="66">
        <v>204443221.7530334</v>
      </c>
      <c r="E3532" s="65">
        <v>0.3671322762966156</v>
      </c>
    </row>
    <row r="3533" spans="2:5" x14ac:dyDescent="0.25">
      <c r="B3533">
        <v>3531</v>
      </c>
      <c r="C3533" s="66" t="str">
        <v/>
      </c>
      <c r="D3533" s="66">
        <v>251668230.78473276</v>
      </c>
      <c r="E3533" s="65">
        <v>0</v>
      </c>
    </row>
    <row r="3534" spans="2:5" x14ac:dyDescent="0.25">
      <c r="B3534">
        <v>3532</v>
      </c>
      <c r="C3534" s="66" t="str">
        <v/>
      </c>
      <c r="D3534" s="66">
        <v>114173949.98048592</v>
      </c>
      <c r="E3534" s="65">
        <v>0.26678006052970893</v>
      </c>
    </row>
    <row r="3535" spans="2:5" x14ac:dyDescent="0.25">
      <c r="B3535">
        <v>3533</v>
      </c>
      <c r="C3535" s="66" t="str">
        <v/>
      </c>
      <c r="D3535" s="66">
        <v>78122369.177666605</v>
      </c>
      <c r="E3535" s="65">
        <v>0</v>
      </c>
    </row>
    <row r="3536" spans="2:5" x14ac:dyDescent="0.25">
      <c r="B3536">
        <v>3534</v>
      </c>
      <c r="C3536" s="66" t="str">
        <v/>
      </c>
      <c r="D3536" s="66">
        <v>189194062.92497933</v>
      </c>
      <c r="E3536" s="65">
        <v>0.53153504729270928</v>
      </c>
    </row>
    <row r="3537" spans="2:5" x14ac:dyDescent="0.25">
      <c r="B3537">
        <v>3535</v>
      </c>
      <c r="C3537" s="66" t="str">
        <v/>
      </c>
      <c r="D3537" s="66">
        <v>118123451.81344748</v>
      </c>
      <c r="E3537" s="65">
        <v>0.43626317381858826</v>
      </c>
    </row>
    <row r="3538" spans="2:5" x14ac:dyDescent="0.25">
      <c r="B3538">
        <v>3536</v>
      </c>
      <c r="C3538" s="66" t="str">
        <v/>
      </c>
      <c r="D3538" s="66">
        <v>104118093.32985422</v>
      </c>
      <c r="E3538" s="65">
        <v>0.24011422991752621</v>
      </c>
    </row>
    <row r="3539" spans="2:5" x14ac:dyDescent="0.25">
      <c r="B3539">
        <v>3537</v>
      </c>
      <c r="C3539" s="66" t="str">
        <v/>
      </c>
      <c r="D3539" s="66">
        <v>87622041.681097433</v>
      </c>
      <c r="E3539" s="65">
        <v>0</v>
      </c>
    </row>
    <row r="3540" spans="2:5" x14ac:dyDescent="0.25">
      <c r="B3540">
        <v>3538</v>
      </c>
      <c r="C3540" s="66" t="str">
        <v/>
      </c>
      <c r="D3540" s="66">
        <v>385448735.44874072</v>
      </c>
      <c r="E3540" s="65">
        <v>0</v>
      </c>
    </row>
    <row r="3541" spans="2:5" x14ac:dyDescent="0.25">
      <c r="B3541">
        <v>3539</v>
      </c>
      <c r="C3541" s="66" t="str">
        <v/>
      </c>
      <c r="D3541" s="66">
        <v>537853313.74755812</v>
      </c>
      <c r="E3541" s="65">
        <v>0</v>
      </c>
    </row>
    <row r="3542" spans="2:5" x14ac:dyDescent="0.25">
      <c r="B3542">
        <v>3540</v>
      </c>
      <c r="C3542" s="66" t="str">
        <v/>
      </c>
      <c r="D3542" s="66">
        <v>53721688252.577469</v>
      </c>
      <c r="E3542" s="65">
        <v>0</v>
      </c>
    </row>
    <row r="3543" spans="2:5" x14ac:dyDescent="0.25">
      <c r="B3543">
        <v>3541</v>
      </c>
      <c r="C3543" s="66" t="str">
        <v/>
      </c>
      <c r="D3543" s="66">
        <v>107509487.26263532</v>
      </c>
      <c r="E3543" s="65">
        <v>0.28823328614234922</v>
      </c>
    </row>
    <row r="3544" spans="2:5" x14ac:dyDescent="0.25">
      <c r="B3544">
        <v>3542</v>
      </c>
      <c r="C3544" s="66" t="str">
        <v/>
      </c>
      <c r="D3544" s="66">
        <v>78775629.073103577</v>
      </c>
      <c r="E3544" s="65">
        <v>0</v>
      </c>
    </row>
    <row r="3545" spans="2:5" x14ac:dyDescent="0.25">
      <c r="B3545">
        <v>3543</v>
      </c>
      <c r="C3545" s="66" t="str">
        <v/>
      </c>
      <c r="D3545" s="66">
        <v>102196363.68453638</v>
      </c>
      <c r="E3545" s="65">
        <v>0.23071334958076478</v>
      </c>
    </row>
    <row r="3546" spans="2:5" x14ac:dyDescent="0.25">
      <c r="B3546">
        <v>3544</v>
      </c>
      <c r="C3546" s="66" t="str">
        <v/>
      </c>
      <c r="D3546" s="66">
        <v>87485211.875890136</v>
      </c>
      <c r="E3546" s="65">
        <v>0.26902499794960033</v>
      </c>
    </row>
    <row r="3547" spans="2:5" x14ac:dyDescent="0.25">
      <c r="B3547">
        <v>3545</v>
      </c>
      <c r="C3547" s="66" t="str">
        <v/>
      </c>
      <c r="D3547" s="66">
        <v>514990761.72784346</v>
      </c>
      <c r="E3547" s="65">
        <v>0</v>
      </c>
    </row>
    <row r="3548" spans="2:5" x14ac:dyDescent="0.25">
      <c r="B3548">
        <v>3546</v>
      </c>
      <c r="C3548" s="66" t="str">
        <v/>
      </c>
      <c r="D3548" s="66">
        <v>97256739.467741862</v>
      </c>
      <c r="E3548" s="65">
        <v>0</v>
      </c>
    </row>
    <row r="3549" spans="2:5" x14ac:dyDescent="0.25">
      <c r="B3549">
        <v>3547</v>
      </c>
      <c r="C3549" s="66" t="str">
        <v/>
      </c>
      <c r="D3549" s="66">
        <v>81337633.299764708</v>
      </c>
      <c r="E3549" s="65">
        <v>0</v>
      </c>
    </row>
    <row r="3550" spans="2:5" x14ac:dyDescent="0.25">
      <c r="B3550">
        <v>3548</v>
      </c>
      <c r="C3550" s="66" t="str">
        <v/>
      </c>
      <c r="D3550" s="66">
        <v>76868818.118010566</v>
      </c>
      <c r="E3550" s="65">
        <v>0</v>
      </c>
    </row>
    <row r="3551" spans="2:5" x14ac:dyDescent="0.25">
      <c r="B3551">
        <v>3549</v>
      </c>
      <c r="C3551" s="66" t="str">
        <v/>
      </c>
      <c r="D3551" s="66">
        <v>123162595.31252567</v>
      </c>
      <c r="E3551" s="65">
        <v>0</v>
      </c>
    </row>
    <row r="3552" spans="2:5" x14ac:dyDescent="0.25">
      <c r="B3552">
        <v>3550</v>
      </c>
      <c r="C3552" s="66" t="str">
        <v/>
      </c>
      <c r="D3552" s="66">
        <v>139232949.29378942</v>
      </c>
      <c r="E3552" s="65">
        <v>0</v>
      </c>
    </row>
    <row r="3553" spans="2:5" x14ac:dyDescent="0.25">
      <c r="B3553">
        <v>3551</v>
      </c>
      <c r="C3553" s="66" t="str">
        <v/>
      </c>
      <c r="D3553" s="66">
        <v>122019630.22403903</v>
      </c>
      <c r="E3553" s="65">
        <v>0</v>
      </c>
    </row>
    <row r="3554" spans="2:5" x14ac:dyDescent="0.25">
      <c r="B3554">
        <v>3552</v>
      </c>
      <c r="C3554" s="66" t="str">
        <v/>
      </c>
      <c r="D3554" s="66">
        <v>207096410.17101756</v>
      </c>
      <c r="E3554" s="65">
        <v>0</v>
      </c>
    </row>
    <row r="3555" spans="2:5" x14ac:dyDescent="0.25">
      <c r="B3555">
        <v>3553</v>
      </c>
      <c r="C3555" s="66" t="str">
        <v/>
      </c>
      <c r="D3555" s="66">
        <v>435093011.14362371</v>
      </c>
      <c r="E3555" s="65">
        <v>0</v>
      </c>
    </row>
    <row r="3556" spans="2:5" x14ac:dyDescent="0.25">
      <c r="B3556">
        <v>3554</v>
      </c>
      <c r="C3556" s="66" t="str">
        <v/>
      </c>
      <c r="D3556" s="66">
        <v>144722695.91629308</v>
      </c>
      <c r="E3556" s="65">
        <v>0.36590525507926952</v>
      </c>
    </row>
    <row r="3557" spans="2:5" x14ac:dyDescent="0.25">
      <c r="B3557">
        <v>3555</v>
      </c>
      <c r="C3557" s="66" t="str">
        <v/>
      </c>
      <c r="D3557" s="66">
        <v>78136245.2303496</v>
      </c>
      <c r="E3557" s="65">
        <v>0</v>
      </c>
    </row>
    <row r="3558" spans="2:5" x14ac:dyDescent="0.25">
      <c r="B3558">
        <v>3556</v>
      </c>
      <c r="C3558" s="66" t="str">
        <v/>
      </c>
      <c r="D3558" s="66">
        <v>1778838955.4593611</v>
      </c>
      <c r="E3558" s="65">
        <v>0</v>
      </c>
    </row>
    <row r="3559" spans="2:5" x14ac:dyDescent="0.25">
      <c r="B3559">
        <v>3557</v>
      </c>
      <c r="C3559" s="66" t="str">
        <v/>
      </c>
      <c r="D3559" s="66">
        <v>770576850.58750331</v>
      </c>
      <c r="E3559" s="65">
        <v>0</v>
      </c>
    </row>
    <row r="3560" spans="2:5" x14ac:dyDescent="0.25">
      <c r="B3560">
        <v>3558</v>
      </c>
      <c r="C3560" s="66" t="str">
        <v/>
      </c>
      <c r="D3560" s="66">
        <v>103851755.25498499</v>
      </c>
      <c r="E3560" s="65">
        <v>0</v>
      </c>
    </row>
    <row r="3561" spans="2:5" x14ac:dyDescent="0.25">
      <c r="B3561">
        <v>3559</v>
      </c>
      <c r="C3561" s="66" t="str">
        <v/>
      </c>
      <c r="D3561" s="66">
        <v>100654159.78268035</v>
      </c>
      <c r="E3561" s="65">
        <v>0</v>
      </c>
    </row>
    <row r="3562" spans="2:5" x14ac:dyDescent="0.25">
      <c r="B3562">
        <v>3560</v>
      </c>
      <c r="C3562" s="66" t="str">
        <v/>
      </c>
      <c r="D3562" s="66">
        <v>274305174.93245101</v>
      </c>
      <c r="E3562" s="65">
        <v>0</v>
      </c>
    </row>
    <row r="3563" spans="2:5" x14ac:dyDescent="0.25">
      <c r="B3563">
        <v>3561</v>
      </c>
      <c r="C3563" s="66" t="str">
        <v/>
      </c>
      <c r="D3563" s="66">
        <v>76995019.264996275</v>
      </c>
      <c r="E3563" s="65">
        <v>0</v>
      </c>
    </row>
    <row r="3564" spans="2:5" x14ac:dyDescent="0.25">
      <c r="B3564">
        <v>3562</v>
      </c>
      <c r="C3564" s="66" t="str">
        <v/>
      </c>
      <c r="D3564" s="66">
        <v>149589208.91523701</v>
      </c>
      <c r="E3564" s="65">
        <v>0.35866780877113347</v>
      </c>
    </row>
    <row r="3565" spans="2:5" x14ac:dyDescent="0.25">
      <c r="B3565">
        <v>3563</v>
      </c>
      <c r="C3565" s="66" t="str">
        <v/>
      </c>
      <c r="D3565" s="66">
        <v>206115649.17904115</v>
      </c>
      <c r="E3565" s="65">
        <v>0</v>
      </c>
    </row>
    <row r="3566" spans="2:5" x14ac:dyDescent="0.25">
      <c r="B3566">
        <v>3564</v>
      </c>
      <c r="C3566" s="66" t="str">
        <v/>
      </c>
      <c r="D3566" s="66">
        <v>75142264.839434281</v>
      </c>
      <c r="E3566" s="65">
        <v>0</v>
      </c>
    </row>
    <row r="3567" spans="2:5" x14ac:dyDescent="0.25">
      <c r="B3567">
        <v>3565</v>
      </c>
      <c r="C3567" s="66" t="str">
        <v/>
      </c>
      <c r="D3567" s="66">
        <v>95694001.740618005</v>
      </c>
      <c r="E3567" s="65">
        <v>0</v>
      </c>
    </row>
    <row r="3568" spans="2:5" x14ac:dyDescent="0.25">
      <c r="B3568">
        <v>3566</v>
      </c>
      <c r="C3568" s="66" t="str">
        <v/>
      </c>
      <c r="D3568" s="66">
        <v>123441126.87221318</v>
      </c>
      <c r="E3568" s="65">
        <v>0</v>
      </c>
    </row>
    <row r="3569" spans="2:5" x14ac:dyDescent="0.25">
      <c r="B3569">
        <v>3567</v>
      </c>
      <c r="C3569" s="66" t="str">
        <v/>
      </c>
      <c r="D3569" s="66">
        <v>77696651.565318704</v>
      </c>
      <c r="E3569" s="65">
        <v>0.19921595454216001</v>
      </c>
    </row>
    <row r="3570" spans="2:5" x14ac:dyDescent="0.25">
      <c r="B3570">
        <v>3568</v>
      </c>
      <c r="C3570" s="66" t="str">
        <v/>
      </c>
      <c r="D3570" s="66">
        <v>1266850159.3438985</v>
      </c>
      <c r="E3570" s="65">
        <v>0</v>
      </c>
    </row>
    <row r="3571" spans="2:5" x14ac:dyDescent="0.25">
      <c r="B3571">
        <v>3569</v>
      </c>
      <c r="C3571" s="66" t="str">
        <v/>
      </c>
      <c r="D3571" s="66">
        <v>85225471.091021404</v>
      </c>
      <c r="E3571" s="65">
        <v>0</v>
      </c>
    </row>
    <row r="3572" spans="2:5" x14ac:dyDescent="0.25">
      <c r="B3572">
        <v>3570</v>
      </c>
      <c r="C3572" s="66" t="str">
        <v/>
      </c>
      <c r="D3572" s="66">
        <v>143813084.23562422</v>
      </c>
      <c r="E3572" s="65">
        <v>0</v>
      </c>
    </row>
    <row r="3573" spans="2:5" x14ac:dyDescent="0.25">
      <c r="B3573">
        <v>3571</v>
      </c>
      <c r="C3573" s="66" t="str">
        <v/>
      </c>
      <c r="D3573" s="66">
        <v>87976946.609069616</v>
      </c>
      <c r="E3573" s="65">
        <v>0</v>
      </c>
    </row>
    <row r="3574" spans="2:5" x14ac:dyDescent="0.25">
      <c r="B3574">
        <v>3572</v>
      </c>
      <c r="C3574" s="66" t="str">
        <v/>
      </c>
      <c r="D3574" s="66">
        <v>194395710.18253645</v>
      </c>
      <c r="E3574" s="65">
        <v>0</v>
      </c>
    </row>
    <row r="3575" spans="2:5" x14ac:dyDescent="0.25">
      <c r="B3575">
        <v>3573</v>
      </c>
      <c r="C3575" s="66" t="str">
        <v/>
      </c>
      <c r="D3575" s="66">
        <v>83941558.421909511</v>
      </c>
      <c r="E3575" s="65">
        <v>0.19098486304283144</v>
      </c>
    </row>
    <row r="3576" spans="2:5" x14ac:dyDescent="0.25">
      <c r="B3576">
        <v>3574</v>
      </c>
      <c r="C3576" s="66" t="str">
        <v/>
      </c>
      <c r="D3576" s="66">
        <v>84189622.147322476</v>
      </c>
      <c r="E3576" s="65">
        <v>0</v>
      </c>
    </row>
    <row r="3577" spans="2:5" x14ac:dyDescent="0.25">
      <c r="B3577">
        <v>3575</v>
      </c>
      <c r="C3577" s="66" t="str">
        <v/>
      </c>
      <c r="D3577" s="66">
        <v>274853701.83588833</v>
      </c>
      <c r="E3577" s="65">
        <v>0</v>
      </c>
    </row>
    <row r="3578" spans="2:5" x14ac:dyDescent="0.25">
      <c r="B3578">
        <v>3576</v>
      </c>
      <c r="C3578" s="66" t="str">
        <v/>
      </c>
      <c r="D3578" s="66">
        <v>91849773.060907647</v>
      </c>
      <c r="E3578" s="65">
        <v>0.20403513312339785</v>
      </c>
    </row>
    <row r="3579" spans="2:5" x14ac:dyDescent="0.25">
      <c r="B3579">
        <v>3577</v>
      </c>
      <c r="C3579" s="66" t="str">
        <v/>
      </c>
      <c r="D3579" s="66">
        <v>75558170.767124221</v>
      </c>
      <c r="E3579" s="65">
        <v>0.21641309857368474</v>
      </c>
    </row>
    <row r="3580" spans="2:5" x14ac:dyDescent="0.25">
      <c r="B3580">
        <v>3578</v>
      </c>
      <c r="C3580" s="66" t="str">
        <v/>
      </c>
      <c r="D3580" s="66">
        <v>184805591.68531212</v>
      </c>
      <c r="E3580" s="65">
        <v>0</v>
      </c>
    </row>
    <row r="3581" spans="2:5" x14ac:dyDescent="0.25">
      <c r="B3581">
        <v>3579</v>
      </c>
      <c r="C3581" s="66" t="str">
        <v/>
      </c>
      <c r="D3581" s="66">
        <v>493699531.87841487</v>
      </c>
      <c r="E3581" s="65">
        <v>0</v>
      </c>
    </row>
    <row r="3582" spans="2:5" x14ac:dyDescent="0.25">
      <c r="B3582">
        <v>3580</v>
      </c>
      <c r="C3582" s="66" t="str">
        <v/>
      </c>
      <c r="D3582" s="66">
        <v>342494487.94833034</v>
      </c>
      <c r="E3582" s="65">
        <v>0</v>
      </c>
    </row>
    <row r="3583" spans="2:5" x14ac:dyDescent="0.25">
      <c r="B3583">
        <v>3581</v>
      </c>
      <c r="C3583" s="66" t="str">
        <v/>
      </c>
      <c r="D3583" s="66">
        <v>111790713.79167679</v>
      </c>
      <c r="E3583" s="65">
        <v>0</v>
      </c>
    </row>
    <row r="3584" spans="2:5" x14ac:dyDescent="0.25">
      <c r="B3584">
        <v>3582</v>
      </c>
      <c r="C3584" s="66" t="str">
        <v/>
      </c>
      <c r="D3584" s="66">
        <v>106019449.34877963</v>
      </c>
      <c r="E3584" s="65">
        <v>0</v>
      </c>
    </row>
    <row r="3585" spans="2:5" x14ac:dyDescent="0.25">
      <c r="B3585">
        <v>3583</v>
      </c>
      <c r="C3585" s="66" t="str">
        <v/>
      </c>
      <c r="D3585" s="66">
        <v>501391807.03602189</v>
      </c>
      <c r="E3585" s="65">
        <v>0</v>
      </c>
    </row>
    <row r="3586" spans="2:5" x14ac:dyDescent="0.25">
      <c r="B3586">
        <v>3584</v>
      </c>
      <c r="C3586" s="66" t="str">
        <v/>
      </c>
      <c r="D3586" s="66">
        <v>81362369.307644427</v>
      </c>
      <c r="E3586" s="65">
        <v>0</v>
      </c>
    </row>
    <row r="3587" spans="2:5" x14ac:dyDescent="0.25">
      <c r="B3587">
        <v>3585</v>
      </c>
      <c r="C3587" s="66" t="str">
        <v/>
      </c>
      <c r="D3587" s="66">
        <v>153565832.23187971</v>
      </c>
      <c r="E3587" s="65">
        <v>0</v>
      </c>
    </row>
    <row r="3588" spans="2:5" x14ac:dyDescent="0.25">
      <c r="B3588">
        <v>3586</v>
      </c>
      <c r="C3588" s="66" t="str">
        <v/>
      </c>
      <c r="D3588" s="66">
        <v>83732302.349067539</v>
      </c>
      <c r="E3588" s="65">
        <v>0</v>
      </c>
    </row>
    <row r="3589" spans="2:5" x14ac:dyDescent="0.25">
      <c r="B3589">
        <v>3587</v>
      </c>
      <c r="C3589" s="66" t="str">
        <v/>
      </c>
      <c r="D3589" s="66">
        <v>93242559.473412588</v>
      </c>
      <c r="E3589" s="65">
        <v>0</v>
      </c>
    </row>
    <row r="3590" spans="2:5" x14ac:dyDescent="0.25">
      <c r="B3590">
        <v>3588</v>
      </c>
      <c r="C3590" s="66" t="str">
        <v/>
      </c>
      <c r="D3590" s="66">
        <v>311867865.15825391</v>
      </c>
      <c r="E3590" s="65">
        <v>0.30417349934577942</v>
      </c>
    </row>
    <row r="3591" spans="2:5" x14ac:dyDescent="0.25">
      <c r="B3591">
        <v>3589</v>
      </c>
      <c r="C3591" s="66" t="str">
        <v/>
      </c>
      <c r="D3591" s="66">
        <v>141411925.94580409</v>
      </c>
      <c r="E3591" s="65">
        <v>0</v>
      </c>
    </row>
    <row r="3592" spans="2:5" x14ac:dyDescent="0.25">
      <c r="B3592">
        <v>3590</v>
      </c>
      <c r="C3592" s="66" t="str">
        <v/>
      </c>
      <c r="D3592" s="66">
        <v>471209374.17476404</v>
      </c>
      <c r="E3592" s="65">
        <v>0</v>
      </c>
    </row>
    <row r="3593" spans="2:5" x14ac:dyDescent="0.25">
      <c r="B3593">
        <v>3591</v>
      </c>
      <c r="C3593" s="66" t="str">
        <v/>
      </c>
      <c r="D3593" s="66">
        <v>589738306.77335513</v>
      </c>
      <c r="E3593" s="65">
        <v>0.59607949852943432</v>
      </c>
    </row>
    <row r="3594" spans="2:5" x14ac:dyDescent="0.25">
      <c r="B3594">
        <v>3592</v>
      </c>
      <c r="C3594" s="66" t="str">
        <v/>
      </c>
      <c r="D3594" s="66">
        <v>98723216.76650925</v>
      </c>
      <c r="E3594" s="65">
        <v>0</v>
      </c>
    </row>
    <row r="3595" spans="2:5" x14ac:dyDescent="0.25">
      <c r="B3595">
        <v>3593</v>
      </c>
      <c r="C3595" s="66" t="str">
        <v/>
      </c>
      <c r="D3595" s="66">
        <v>102473930.59789775</v>
      </c>
      <c r="E3595" s="65">
        <v>0</v>
      </c>
    </row>
    <row r="3596" spans="2:5" x14ac:dyDescent="0.25">
      <c r="B3596">
        <v>3594</v>
      </c>
      <c r="C3596" s="66" t="str">
        <v/>
      </c>
      <c r="D3596" s="66">
        <v>107433128.94418545</v>
      </c>
      <c r="E3596" s="65">
        <v>0</v>
      </c>
    </row>
    <row r="3597" spans="2:5" x14ac:dyDescent="0.25">
      <c r="B3597">
        <v>3595</v>
      </c>
      <c r="C3597" s="66" t="str">
        <v/>
      </c>
      <c r="D3597" s="66">
        <v>111990054.22116484</v>
      </c>
      <c r="E3597" s="65">
        <v>0</v>
      </c>
    </row>
    <row r="3598" spans="2:5" x14ac:dyDescent="0.25">
      <c r="B3598">
        <v>3596</v>
      </c>
      <c r="C3598" s="66" t="str">
        <v/>
      </c>
      <c r="D3598" s="66">
        <v>307093433.49287045</v>
      </c>
      <c r="E3598" s="65">
        <v>0</v>
      </c>
    </row>
    <row r="3599" spans="2:5" x14ac:dyDescent="0.25">
      <c r="B3599">
        <v>3597</v>
      </c>
      <c r="C3599" s="66" t="str">
        <v/>
      </c>
      <c r="D3599" s="66">
        <v>90699759.649043784</v>
      </c>
      <c r="E3599" s="65">
        <v>0</v>
      </c>
    </row>
    <row r="3600" spans="2:5" x14ac:dyDescent="0.25">
      <c r="B3600">
        <v>3598</v>
      </c>
      <c r="C3600" s="66" t="str">
        <v/>
      </c>
      <c r="D3600" s="66">
        <v>148540803.89018008</v>
      </c>
      <c r="E3600" s="65">
        <v>0</v>
      </c>
    </row>
    <row r="3601" spans="2:5" x14ac:dyDescent="0.25">
      <c r="B3601">
        <v>3599</v>
      </c>
      <c r="C3601" s="66" t="str">
        <v/>
      </c>
      <c r="D3601" s="66">
        <v>125607641.47763559</v>
      </c>
      <c r="E3601" s="65">
        <v>0</v>
      </c>
    </row>
    <row r="3602" spans="2:5" x14ac:dyDescent="0.25">
      <c r="B3602">
        <v>3600</v>
      </c>
      <c r="C3602" s="66" t="str">
        <v/>
      </c>
      <c r="D3602" s="66">
        <v>283690633.12019777</v>
      </c>
      <c r="E3602" s="65">
        <v>0.41525894999504098</v>
      </c>
    </row>
    <row r="3603" spans="2:5" x14ac:dyDescent="0.25">
      <c r="B3603">
        <v>3601</v>
      </c>
      <c r="C3603" s="66" t="str">
        <v/>
      </c>
      <c r="D3603" s="66">
        <v>223687923.62085879</v>
      </c>
      <c r="E3603" s="65">
        <v>0.36656703352928166</v>
      </c>
    </row>
    <row r="3604" spans="2:5" x14ac:dyDescent="0.25">
      <c r="B3604">
        <v>3602</v>
      </c>
      <c r="C3604" s="66" t="str">
        <v/>
      </c>
      <c r="D3604" s="66">
        <v>125046311.43554181</v>
      </c>
      <c r="E3604" s="65">
        <v>0</v>
      </c>
    </row>
    <row r="3605" spans="2:5" x14ac:dyDescent="0.25">
      <c r="B3605">
        <v>3603</v>
      </c>
      <c r="C3605" s="66" t="str">
        <v/>
      </c>
      <c r="D3605" s="66">
        <v>276806337.39339256</v>
      </c>
      <c r="E3605" s="65">
        <v>0</v>
      </c>
    </row>
    <row r="3606" spans="2:5" x14ac:dyDescent="0.25">
      <c r="B3606">
        <v>3604</v>
      </c>
      <c r="C3606" s="66" t="str">
        <v/>
      </c>
      <c r="D3606" s="66">
        <v>95352149.956107512</v>
      </c>
      <c r="E3606" s="65">
        <v>0</v>
      </c>
    </row>
    <row r="3607" spans="2:5" x14ac:dyDescent="0.25">
      <c r="B3607">
        <v>3605</v>
      </c>
      <c r="C3607" s="66" t="str">
        <v/>
      </c>
      <c r="D3607" s="66">
        <v>99092495.337211058</v>
      </c>
      <c r="E3607" s="65">
        <v>0</v>
      </c>
    </row>
    <row r="3608" spans="2:5" x14ac:dyDescent="0.25">
      <c r="B3608">
        <v>3606</v>
      </c>
      <c r="C3608" s="66" t="str">
        <v/>
      </c>
      <c r="D3608" s="66">
        <v>709324450.20028174</v>
      </c>
      <c r="E3608" s="65">
        <v>0</v>
      </c>
    </row>
    <row r="3609" spans="2:5" x14ac:dyDescent="0.25">
      <c r="B3609">
        <v>3607</v>
      </c>
      <c r="C3609" s="66" t="str">
        <v/>
      </c>
      <c r="D3609" s="66">
        <v>193114461.74958903</v>
      </c>
      <c r="E3609" s="65">
        <v>0</v>
      </c>
    </row>
    <row r="3610" spans="2:5" x14ac:dyDescent="0.25">
      <c r="B3610">
        <v>3608</v>
      </c>
      <c r="C3610" s="66" t="str">
        <v/>
      </c>
      <c r="D3610" s="66">
        <v>129568784.7801021</v>
      </c>
      <c r="E3610" s="65">
        <v>0</v>
      </c>
    </row>
    <row r="3611" spans="2:5" x14ac:dyDescent="0.25">
      <c r="B3611">
        <v>3609</v>
      </c>
      <c r="C3611" s="66" t="str">
        <v/>
      </c>
      <c r="D3611" s="66">
        <v>212981072.03050703</v>
      </c>
      <c r="E3611" s="65">
        <v>0</v>
      </c>
    </row>
    <row r="3612" spans="2:5" x14ac:dyDescent="0.25">
      <c r="B3612">
        <v>3610</v>
      </c>
      <c r="C3612" s="66" t="str">
        <v/>
      </c>
      <c r="D3612" s="66">
        <v>1381771413.4121253</v>
      </c>
      <c r="E3612" s="65">
        <v>0</v>
      </c>
    </row>
    <row r="3613" spans="2:5" x14ac:dyDescent="0.25">
      <c r="B3613">
        <v>3611</v>
      </c>
      <c r="C3613" s="66" t="str">
        <v/>
      </c>
      <c r="D3613" s="66">
        <v>88220601.309561759</v>
      </c>
      <c r="E3613" s="65">
        <v>0.17135890126228334</v>
      </c>
    </row>
    <row r="3614" spans="2:5" x14ac:dyDescent="0.25">
      <c r="B3614">
        <v>3612</v>
      </c>
      <c r="C3614" s="66" t="str">
        <v/>
      </c>
      <c r="D3614" s="66">
        <v>149233449.18312097</v>
      </c>
      <c r="E3614" s="65">
        <v>0</v>
      </c>
    </row>
    <row r="3615" spans="2:5" x14ac:dyDescent="0.25">
      <c r="B3615">
        <v>3613</v>
      </c>
      <c r="C3615" s="66" t="str">
        <v/>
      </c>
      <c r="D3615" s="66">
        <v>212559328.84320614</v>
      </c>
      <c r="E3615" s="65">
        <v>0</v>
      </c>
    </row>
    <row r="3616" spans="2:5" x14ac:dyDescent="0.25">
      <c r="B3616">
        <v>3614</v>
      </c>
      <c r="C3616" s="66" t="str">
        <v/>
      </c>
      <c r="D3616" s="66">
        <v>76039837.995263159</v>
      </c>
      <c r="E3616" s="65">
        <v>0</v>
      </c>
    </row>
    <row r="3617" spans="2:5" x14ac:dyDescent="0.25">
      <c r="B3617">
        <v>3615</v>
      </c>
      <c r="C3617" s="66" t="str">
        <v/>
      </c>
      <c r="D3617" s="66">
        <v>78870144.533340335</v>
      </c>
      <c r="E3617" s="65">
        <v>0.27406013607978819</v>
      </c>
    </row>
    <row r="3618" spans="2:5" x14ac:dyDescent="0.25">
      <c r="B3618">
        <v>3616</v>
      </c>
      <c r="C3618" s="66" t="str">
        <v/>
      </c>
      <c r="D3618" s="66">
        <v>15210813785.645481</v>
      </c>
      <c r="E3618" s="65">
        <v>0</v>
      </c>
    </row>
    <row r="3619" spans="2:5" x14ac:dyDescent="0.25">
      <c r="B3619">
        <v>3617</v>
      </c>
      <c r="C3619" s="66" t="str">
        <v/>
      </c>
      <c r="D3619" s="66">
        <v>85697636.230162084</v>
      </c>
      <c r="E3619" s="65">
        <v>0</v>
      </c>
    </row>
    <row r="3620" spans="2:5" x14ac:dyDescent="0.25">
      <c r="B3620">
        <v>3618</v>
      </c>
      <c r="C3620" s="66" t="str">
        <v/>
      </c>
      <c r="D3620" s="66">
        <v>82612863.35917519</v>
      </c>
      <c r="E3620" s="65">
        <v>0.21175958514213564</v>
      </c>
    </row>
    <row r="3621" spans="2:5" x14ac:dyDescent="0.25">
      <c r="B3621">
        <v>3619</v>
      </c>
      <c r="C3621" s="66" t="str">
        <v/>
      </c>
      <c r="D3621" s="66">
        <v>94002779.555120587</v>
      </c>
      <c r="E3621" s="65">
        <v>0</v>
      </c>
    </row>
    <row r="3622" spans="2:5" x14ac:dyDescent="0.25">
      <c r="B3622">
        <v>3620</v>
      </c>
      <c r="C3622" s="66" t="str">
        <v/>
      </c>
      <c r="D3622" s="66">
        <v>170257069.36766934</v>
      </c>
      <c r="E3622" s="65">
        <v>0.34183946251869202</v>
      </c>
    </row>
    <row r="3623" spans="2:5" x14ac:dyDescent="0.25">
      <c r="B3623">
        <v>3621</v>
      </c>
      <c r="C3623" s="66" t="str">
        <v/>
      </c>
      <c r="D3623" s="66">
        <v>85726405.269726396</v>
      </c>
      <c r="E3623" s="65">
        <v>0</v>
      </c>
    </row>
    <row r="3624" spans="2:5" x14ac:dyDescent="0.25">
      <c r="B3624">
        <v>3622</v>
      </c>
      <c r="C3624" s="66" t="str">
        <v/>
      </c>
      <c r="D3624" s="66">
        <v>108349682.91821864</v>
      </c>
      <c r="E3624" s="65">
        <v>0</v>
      </c>
    </row>
    <row r="3625" spans="2:5" x14ac:dyDescent="0.25">
      <c r="B3625">
        <v>3623</v>
      </c>
      <c r="C3625" s="66" t="str">
        <v/>
      </c>
      <c r="D3625" s="66">
        <v>537818307.82963181</v>
      </c>
      <c r="E3625" s="65">
        <v>0.62388096451759345</v>
      </c>
    </row>
    <row r="3626" spans="2:5" x14ac:dyDescent="0.25">
      <c r="B3626">
        <v>3624</v>
      </c>
      <c r="C3626" s="66" t="str">
        <v/>
      </c>
      <c r="D3626" s="66">
        <v>82909214.563396037</v>
      </c>
      <c r="E3626" s="65">
        <v>0.20850518345832827</v>
      </c>
    </row>
    <row r="3627" spans="2:5" x14ac:dyDescent="0.25">
      <c r="B3627">
        <v>3625</v>
      </c>
      <c r="C3627" s="66" t="str">
        <v/>
      </c>
      <c r="D3627" s="66">
        <v>99564992.220038578</v>
      </c>
      <c r="E3627" s="65">
        <v>0</v>
      </c>
    </row>
    <row r="3628" spans="2:5" x14ac:dyDescent="0.25">
      <c r="B3628">
        <v>3626</v>
      </c>
      <c r="C3628" s="66" t="str">
        <v/>
      </c>
      <c r="D3628" s="66">
        <v>107216334.44166064</v>
      </c>
      <c r="E3628" s="65">
        <v>0</v>
      </c>
    </row>
    <row r="3629" spans="2:5" x14ac:dyDescent="0.25">
      <c r="B3629">
        <v>3627</v>
      </c>
      <c r="C3629" s="66" t="str">
        <v/>
      </c>
      <c r="D3629" s="66">
        <v>77706793.167059258</v>
      </c>
      <c r="E3629" s="65">
        <v>0.20184167027473449</v>
      </c>
    </row>
    <row r="3630" spans="2:5" x14ac:dyDescent="0.25">
      <c r="B3630">
        <v>3628</v>
      </c>
      <c r="C3630" s="66" t="str">
        <v/>
      </c>
      <c r="D3630" s="66">
        <v>148188514.14149851</v>
      </c>
      <c r="E3630" s="65">
        <v>0</v>
      </c>
    </row>
    <row r="3631" spans="2:5" x14ac:dyDescent="0.25">
      <c r="B3631">
        <v>3629</v>
      </c>
      <c r="C3631" s="66" t="str">
        <v/>
      </c>
      <c r="D3631" s="66">
        <v>492112045.41304696</v>
      </c>
      <c r="E3631" s="65">
        <v>0.54870230555534361</v>
      </c>
    </row>
    <row r="3632" spans="2:5" x14ac:dyDescent="0.25">
      <c r="B3632">
        <v>3630</v>
      </c>
      <c r="C3632" s="66" t="str">
        <v/>
      </c>
      <c r="D3632" s="66">
        <v>77108179.299101382</v>
      </c>
      <c r="E3632" s="65">
        <v>0</v>
      </c>
    </row>
    <row r="3633" spans="2:5" x14ac:dyDescent="0.25">
      <c r="B3633">
        <v>3631</v>
      </c>
      <c r="C3633" s="66" t="str">
        <v/>
      </c>
      <c r="D3633" s="66">
        <v>397626470.65870047</v>
      </c>
      <c r="E3633" s="65">
        <v>0.59472663998603836</v>
      </c>
    </row>
    <row r="3634" spans="2:5" x14ac:dyDescent="0.25">
      <c r="B3634">
        <v>3632</v>
      </c>
      <c r="C3634" s="66" t="str">
        <v/>
      </c>
      <c r="D3634" s="66">
        <v>117530719.20548691</v>
      </c>
      <c r="E3634" s="65">
        <v>0.31826410889625556</v>
      </c>
    </row>
    <row r="3635" spans="2:5" x14ac:dyDescent="0.25">
      <c r="B3635">
        <v>3633</v>
      </c>
      <c r="C3635" s="66" t="str">
        <v/>
      </c>
      <c r="D3635" s="66">
        <v>77793624.262939826</v>
      </c>
      <c r="E3635" s="65">
        <v>0.17589194178581238</v>
      </c>
    </row>
    <row r="3636" spans="2:5" x14ac:dyDescent="0.25">
      <c r="B3636">
        <v>3634</v>
      </c>
      <c r="C3636" s="66" t="str">
        <v/>
      </c>
      <c r="D3636" s="66">
        <v>88554383.367351532</v>
      </c>
      <c r="E3636" s="65">
        <v>0</v>
      </c>
    </row>
    <row r="3637" spans="2:5" x14ac:dyDescent="0.25">
      <c r="B3637">
        <v>3635</v>
      </c>
      <c r="C3637" s="66" t="str">
        <v/>
      </c>
      <c r="D3637" s="66">
        <v>246486607.98240218</v>
      </c>
      <c r="E3637" s="65">
        <v>0</v>
      </c>
    </row>
    <row r="3638" spans="2:5" x14ac:dyDescent="0.25">
      <c r="B3638">
        <v>3636</v>
      </c>
      <c r="C3638" s="66" t="str">
        <v/>
      </c>
      <c r="D3638" s="66">
        <v>98788012.864608675</v>
      </c>
      <c r="E3638" s="65">
        <v>0</v>
      </c>
    </row>
    <row r="3639" spans="2:5" x14ac:dyDescent="0.25">
      <c r="B3639">
        <v>3637</v>
      </c>
      <c r="C3639" s="66" t="str">
        <v/>
      </c>
      <c r="D3639" s="66">
        <v>198627207.55900943</v>
      </c>
      <c r="E3639" s="65">
        <v>0</v>
      </c>
    </row>
    <row r="3640" spans="2:5" x14ac:dyDescent="0.25">
      <c r="B3640">
        <v>3638</v>
      </c>
      <c r="C3640" s="66" t="str">
        <v/>
      </c>
      <c r="D3640" s="66">
        <v>276129554.09900379</v>
      </c>
      <c r="E3640" s="65">
        <v>0.51062374711036684</v>
      </c>
    </row>
    <row r="3641" spans="2:5" x14ac:dyDescent="0.25">
      <c r="B3641">
        <v>3639</v>
      </c>
      <c r="C3641" s="66" t="str">
        <v/>
      </c>
      <c r="D3641" s="66">
        <v>261411650.99641052</v>
      </c>
      <c r="E3641" s="65">
        <v>0</v>
      </c>
    </row>
    <row r="3642" spans="2:5" x14ac:dyDescent="0.25">
      <c r="B3642">
        <v>3640</v>
      </c>
      <c r="C3642" s="66" t="str">
        <v/>
      </c>
      <c r="D3642" s="66">
        <v>119134098.00366651</v>
      </c>
      <c r="E3642" s="65">
        <v>0.30079426169395451</v>
      </c>
    </row>
    <row r="3643" spans="2:5" x14ac:dyDescent="0.25">
      <c r="B3643">
        <v>3641</v>
      </c>
      <c r="C3643" s="66" t="str">
        <v/>
      </c>
      <c r="D3643" s="66">
        <v>423467731.37084359</v>
      </c>
      <c r="E3643" s="65">
        <v>0</v>
      </c>
    </row>
    <row r="3644" spans="2:5" x14ac:dyDescent="0.25">
      <c r="B3644">
        <v>3642</v>
      </c>
      <c r="C3644" s="66" t="str">
        <v/>
      </c>
      <c r="D3644" s="66">
        <v>398700428.25721574</v>
      </c>
      <c r="E3644" s="65">
        <v>0</v>
      </c>
    </row>
    <row r="3645" spans="2:5" x14ac:dyDescent="0.25">
      <c r="B3645">
        <v>3643</v>
      </c>
      <c r="C3645" s="66" t="str">
        <v/>
      </c>
      <c r="D3645" s="66">
        <v>121103756.87781389</v>
      </c>
      <c r="E3645" s="65">
        <v>0</v>
      </c>
    </row>
    <row r="3646" spans="2:5" x14ac:dyDescent="0.25">
      <c r="B3646">
        <v>3644</v>
      </c>
      <c r="C3646" s="66" t="str">
        <v/>
      </c>
      <c r="D3646" s="66">
        <v>91068600.819279194</v>
      </c>
      <c r="E3646" s="65">
        <v>0.32465240359306358</v>
      </c>
    </row>
    <row r="3647" spans="2:5" x14ac:dyDescent="0.25">
      <c r="B3647">
        <v>3645</v>
      </c>
      <c r="C3647" s="66" t="str">
        <v/>
      </c>
      <c r="D3647" s="66">
        <v>121852490.66245759</v>
      </c>
      <c r="E3647" s="65">
        <v>0.33407693505287173</v>
      </c>
    </row>
    <row r="3648" spans="2:5" x14ac:dyDescent="0.25">
      <c r="B3648">
        <v>3646</v>
      </c>
      <c r="C3648" s="66" t="str">
        <v/>
      </c>
      <c r="D3648" s="66">
        <v>154101341.71124288</v>
      </c>
      <c r="E3648" s="65">
        <v>0</v>
      </c>
    </row>
    <row r="3649" spans="2:5" x14ac:dyDescent="0.25">
      <c r="B3649">
        <v>3647</v>
      </c>
      <c r="C3649" s="66" t="str">
        <v/>
      </c>
      <c r="D3649" s="66">
        <v>789082507.77578461</v>
      </c>
      <c r="E3649" s="65">
        <v>0.58608238101005572</v>
      </c>
    </row>
    <row r="3650" spans="2:5" x14ac:dyDescent="0.25">
      <c r="B3650">
        <v>3648</v>
      </c>
      <c r="C3650" s="66" t="str">
        <v/>
      </c>
      <c r="D3650" s="66">
        <v>167331758.82420361</v>
      </c>
      <c r="E3650" s="65">
        <v>0</v>
      </c>
    </row>
    <row r="3651" spans="2:5" x14ac:dyDescent="0.25">
      <c r="B3651">
        <v>3649</v>
      </c>
      <c r="C3651" s="66" t="str">
        <v/>
      </c>
      <c r="D3651" s="66">
        <v>93087029.910933509</v>
      </c>
      <c r="E3651" s="65">
        <v>0</v>
      </c>
    </row>
    <row r="3652" spans="2:5" x14ac:dyDescent="0.25">
      <c r="B3652">
        <v>3650</v>
      </c>
      <c r="C3652" s="66" t="str">
        <v/>
      </c>
      <c r="D3652" s="66">
        <v>139515725.48172775</v>
      </c>
      <c r="E3652" s="65">
        <v>0.36653531193733224</v>
      </c>
    </row>
    <row r="3653" spans="2:5" x14ac:dyDescent="0.25">
      <c r="B3653">
        <v>3651</v>
      </c>
      <c r="C3653" s="66" t="str">
        <v/>
      </c>
      <c r="D3653" s="66">
        <v>222818475.23831785</v>
      </c>
      <c r="E3653" s="65">
        <v>0</v>
      </c>
    </row>
    <row r="3654" spans="2:5" x14ac:dyDescent="0.25">
      <c r="B3654">
        <v>3652</v>
      </c>
      <c r="C3654" s="66" t="str">
        <v/>
      </c>
      <c r="D3654" s="66">
        <v>384505318.13922381</v>
      </c>
      <c r="E3654" s="65">
        <v>0.44937617182731626</v>
      </c>
    </row>
    <row r="3655" spans="2:5" x14ac:dyDescent="0.25">
      <c r="B3655">
        <v>3653</v>
      </c>
      <c r="C3655" s="66" t="str">
        <v/>
      </c>
      <c r="D3655" s="66">
        <v>239276558.93250206</v>
      </c>
      <c r="E3655" s="65">
        <v>0</v>
      </c>
    </row>
    <row r="3656" spans="2:5" x14ac:dyDescent="0.25">
      <c r="B3656">
        <v>3654</v>
      </c>
      <c r="C3656" s="66" t="str">
        <v/>
      </c>
      <c r="D3656" s="66">
        <v>172164593.11428955</v>
      </c>
      <c r="E3656" s="65">
        <v>0</v>
      </c>
    </row>
    <row r="3657" spans="2:5" x14ac:dyDescent="0.25">
      <c r="B3657">
        <v>3655</v>
      </c>
      <c r="C3657" s="66" t="str">
        <v/>
      </c>
      <c r="D3657" s="66">
        <v>94136334.241168842</v>
      </c>
      <c r="E3657" s="65">
        <v>0</v>
      </c>
    </row>
    <row r="3658" spans="2:5" x14ac:dyDescent="0.25">
      <c r="B3658">
        <v>3656</v>
      </c>
      <c r="C3658" s="66" t="str">
        <v/>
      </c>
      <c r="D3658" s="66">
        <v>513134710.53359658</v>
      </c>
      <c r="E3658" s="65">
        <v>0</v>
      </c>
    </row>
    <row r="3659" spans="2:5" x14ac:dyDescent="0.25">
      <c r="B3659">
        <v>3657</v>
      </c>
      <c r="C3659" s="66" t="str">
        <v/>
      </c>
      <c r="D3659" s="66">
        <v>610317537.98045301</v>
      </c>
      <c r="E3659" s="65">
        <v>0</v>
      </c>
    </row>
    <row r="3660" spans="2:5" x14ac:dyDescent="0.25">
      <c r="B3660">
        <v>3658</v>
      </c>
      <c r="C3660" s="66" t="str">
        <v/>
      </c>
      <c r="D3660" s="66">
        <v>102037872.80906549</v>
      </c>
      <c r="E3660" s="65">
        <v>0</v>
      </c>
    </row>
    <row r="3661" spans="2:5" x14ac:dyDescent="0.25">
      <c r="B3661">
        <v>3659</v>
      </c>
      <c r="C3661" s="66" t="str">
        <v/>
      </c>
      <c r="D3661" s="66">
        <v>205671548.39375696</v>
      </c>
      <c r="E3661" s="65">
        <v>0</v>
      </c>
    </row>
    <row r="3662" spans="2:5" x14ac:dyDescent="0.25">
      <c r="B3662">
        <v>3660</v>
      </c>
      <c r="C3662" s="66" t="str">
        <v/>
      </c>
      <c r="D3662" s="66">
        <v>77253097.313102379</v>
      </c>
      <c r="E3662" s="65">
        <v>0</v>
      </c>
    </row>
    <row r="3663" spans="2:5" x14ac:dyDescent="0.25">
      <c r="B3663">
        <v>3661</v>
      </c>
      <c r="C3663" s="66" t="str">
        <v/>
      </c>
      <c r="D3663" s="66">
        <v>85676268.544802725</v>
      </c>
      <c r="E3663" s="65">
        <v>0</v>
      </c>
    </row>
    <row r="3664" spans="2:5" x14ac:dyDescent="0.25">
      <c r="B3664">
        <v>3662</v>
      </c>
      <c r="C3664" s="66" t="str">
        <v/>
      </c>
      <c r="D3664" s="66">
        <v>96333149.475206897</v>
      </c>
      <c r="E3664" s="65">
        <v>0</v>
      </c>
    </row>
    <row r="3665" spans="2:5" x14ac:dyDescent="0.25">
      <c r="B3665">
        <v>3663</v>
      </c>
      <c r="C3665" s="66" t="str">
        <v/>
      </c>
      <c r="D3665" s="66">
        <v>233200873.38112441</v>
      </c>
      <c r="E3665" s="65">
        <v>0</v>
      </c>
    </row>
    <row r="3666" spans="2:5" x14ac:dyDescent="0.25">
      <c r="B3666">
        <v>3664</v>
      </c>
      <c r="C3666" s="66" t="str">
        <v/>
      </c>
      <c r="D3666" s="66">
        <v>1504798354.3530674</v>
      </c>
      <c r="E3666" s="65">
        <v>0</v>
      </c>
    </row>
    <row r="3667" spans="2:5" x14ac:dyDescent="0.25">
      <c r="B3667">
        <v>3665</v>
      </c>
      <c r="C3667" s="66" t="str">
        <v/>
      </c>
      <c r="D3667" s="66">
        <v>92224856.341717646</v>
      </c>
      <c r="E3667" s="65">
        <v>0</v>
      </c>
    </row>
    <row r="3668" spans="2:5" x14ac:dyDescent="0.25">
      <c r="B3668">
        <v>3666</v>
      </c>
      <c r="C3668" s="66" t="str">
        <v/>
      </c>
      <c r="D3668" s="66">
        <v>274434776.44217736</v>
      </c>
      <c r="E3668" s="65">
        <v>0.32869555354118352</v>
      </c>
    </row>
    <row r="3669" spans="2:5" x14ac:dyDescent="0.25">
      <c r="B3669">
        <v>3667</v>
      </c>
      <c r="C3669" s="66" t="str">
        <v/>
      </c>
      <c r="D3669" s="66">
        <v>122275127.59699056</v>
      </c>
      <c r="E3669" s="65">
        <v>0</v>
      </c>
    </row>
    <row r="3670" spans="2:5" x14ac:dyDescent="0.25">
      <c r="B3670">
        <v>3668</v>
      </c>
      <c r="C3670" s="66" t="str">
        <v/>
      </c>
      <c r="D3670" s="66">
        <v>78660468.470158443</v>
      </c>
      <c r="E3670" s="65">
        <v>0.2538826525211334</v>
      </c>
    </row>
    <row r="3671" spans="2:5" x14ac:dyDescent="0.25">
      <c r="B3671">
        <v>3669</v>
      </c>
      <c r="C3671" s="66" t="str">
        <v/>
      </c>
      <c r="D3671" s="66">
        <v>151203309.17533931</v>
      </c>
      <c r="E3671" s="65">
        <v>0</v>
      </c>
    </row>
    <row r="3672" spans="2:5" x14ac:dyDescent="0.25">
      <c r="B3672">
        <v>3670</v>
      </c>
      <c r="C3672" s="66" t="str">
        <v/>
      </c>
      <c r="D3672" s="66">
        <v>181349795.13030797</v>
      </c>
      <c r="E3672" s="65">
        <v>0.40853660702705386</v>
      </c>
    </row>
    <row r="3673" spans="2:5" x14ac:dyDescent="0.25">
      <c r="B3673">
        <v>3671</v>
      </c>
      <c r="C3673" s="66" t="str">
        <v/>
      </c>
      <c r="D3673" s="66">
        <v>228227687.79105845</v>
      </c>
      <c r="E3673" s="65">
        <v>0</v>
      </c>
    </row>
    <row r="3674" spans="2:5" x14ac:dyDescent="0.25">
      <c r="B3674">
        <v>3672</v>
      </c>
      <c r="C3674" s="66" t="str">
        <v/>
      </c>
      <c r="D3674" s="66">
        <v>75238694.564709574</v>
      </c>
      <c r="E3674" s="65">
        <v>0</v>
      </c>
    </row>
    <row r="3675" spans="2:5" x14ac:dyDescent="0.25">
      <c r="B3675">
        <v>3673</v>
      </c>
      <c r="C3675" s="66" t="str">
        <v/>
      </c>
      <c r="D3675" s="66">
        <v>108017480.62745593</v>
      </c>
      <c r="E3675" s="65">
        <v>0</v>
      </c>
    </row>
    <row r="3676" spans="2:5" x14ac:dyDescent="0.25">
      <c r="B3676">
        <v>3674</v>
      </c>
      <c r="C3676" s="66" t="str">
        <v/>
      </c>
      <c r="D3676" s="66">
        <v>411055199.78860819</v>
      </c>
      <c r="E3676" s="65">
        <v>0</v>
      </c>
    </row>
    <row r="3677" spans="2:5" x14ac:dyDescent="0.25">
      <c r="B3677">
        <v>3675</v>
      </c>
      <c r="C3677" s="66" t="str">
        <v/>
      </c>
      <c r="D3677" s="66">
        <v>4064769343.1994629</v>
      </c>
      <c r="E3677" s="65">
        <v>0</v>
      </c>
    </row>
    <row r="3678" spans="2:5" x14ac:dyDescent="0.25">
      <c r="B3678">
        <v>3676</v>
      </c>
      <c r="C3678" s="66" t="str">
        <v/>
      </c>
      <c r="D3678" s="66">
        <v>513793445.27623034</v>
      </c>
      <c r="E3678" s="65">
        <v>0.89389101266860971</v>
      </c>
    </row>
    <row r="3679" spans="2:5" x14ac:dyDescent="0.25">
      <c r="B3679">
        <v>3677</v>
      </c>
      <c r="C3679" s="66" t="str">
        <v/>
      </c>
      <c r="D3679" s="66">
        <v>291448314.12876779</v>
      </c>
      <c r="E3679" s="65">
        <v>0.6140533149242402</v>
      </c>
    </row>
    <row r="3680" spans="2:5" x14ac:dyDescent="0.25">
      <c r="B3680">
        <v>3678</v>
      </c>
      <c r="C3680" s="66" t="str">
        <v/>
      </c>
      <c r="D3680" s="66">
        <v>188115739.83131248</v>
      </c>
      <c r="E3680" s="65">
        <v>0.50431796908378601</v>
      </c>
    </row>
    <row r="3681" spans="2:5" x14ac:dyDescent="0.25">
      <c r="B3681">
        <v>3679</v>
      </c>
      <c r="C3681" s="66" t="str">
        <v/>
      </c>
      <c r="D3681" s="66">
        <v>140800458.93325752</v>
      </c>
      <c r="E3681" s="65">
        <v>0</v>
      </c>
    </row>
    <row r="3682" spans="2:5" x14ac:dyDescent="0.25">
      <c r="B3682">
        <v>3680</v>
      </c>
      <c r="C3682" s="66" t="str">
        <v/>
      </c>
      <c r="D3682" s="66">
        <v>469682261.42959464</v>
      </c>
      <c r="E3682" s="65">
        <v>0.52987038493156424</v>
      </c>
    </row>
    <row r="3683" spans="2:5" x14ac:dyDescent="0.25">
      <c r="B3683">
        <v>3681</v>
      </c>
      <c r="C3683" s="66" t="str">
        <v/>
      </c>
      <c r="D3683" s="66">
        <v>153073352.00063196</v>
      </c>
      <c r="E3683" s="65">
        <v>0</v>
      </c>
    </row>
    <row r="3684" spans="2:5" x14ac:dyDescent="0.25">
      <c r="B3684">
        <v>3682</v>
      </c>
      <c r="C3684" s="66" t="str">
        <v/>
      </c>
      <c r="D3684" s="66">
        <v>419212300.73515081</v>
      </c>
      <c r="E3684" s="65">
        <v>0</v>
      </c>
    </row>
    <row r="3685" spans="2:5" x14ac:dyDescent="0.25">
      <c r="B3685">
        <v>3683</v>
      </c>
      <c r="C3685" s="66" t="str">
        <v/>
      </c>
      <c r="D3685" s="66">
        <v>114897784.60823953</v>
      </c>
      <c r="E3685" s="65">
        <v>0</v>
      </c>
    </row>
    <row r="3686" spans="2:5" x14ac:dyDescent="0.25">
      <c r="B3686">
        <v>3684</v>
      </c>
      <c r="C3686" s="66" t="str">
        <v/>
      </c>
      <c r="D3686" s="66">
        <v>180634692.71097636</v>
      </c>
      <c r="E3686" s="65">
        <v>0.3375593960285187</v>
      </c>
    </row>
    <row r="3687" spans="2:5" x14ac:dyDescent="0.25">
      <c r="B3687">
        <v>3685</v>
      </c>
      <c r="C3687" s="66" t="str">
        <v/>
      </c>
      <c r="D3687" s="66">
        <v>109303327.03976326</v>
      </c>
      <c r="E3687" s="65">
        <v>0</v>
      </c>
    </row>
    <row r="3688" spans="2:5" x14ac:dyDescent="0.25">
      <c r="B3688">
        <v>3686</v>
      </c>
      <c r="C3688" s="66" t="str">
        <v/>
      </c>
      <c r="D3688" s="66">
        <v>80091890.276821777</v>
      </c>
      <c r="E3688" s="65">
        <v>0</v>
      </c>
    </row>
    <row r="3689" spans="2:5" x14ac:dyDescent="0.25">
      <c r="B3689">
        <v>3687</v>
      </c>
      <c r="C3689" s="66" t="str">
        <v/>
      </c>
      <c r="D3689" s="66">
        <v>78159157.640123397</v>
      </c>
      <c r="E3689" s="65">
        <v>0</v>
      </c>
    </row>
    <row r="3690" spans="2:5" x14ac:dyDescent="0.25">
      <c r="B3690">
        <v>3688</v>
      </c>
      <c r="C3690" s="66" t="str">
        <v/>
      </c>
      <c r="D3690" s="66">
        <v>181123973.7519885</v>
      </c>
      <c r="E3690" s="65">
        <v>0</v>
      </c>
    </row>
    <row r="3691" spans="2:5" x14ac:dyDescent="0.25">
      <c r="B3691">
        <v>3689</v>
      </c>
      <c r="C3691" s="66" t="str">
        <v/>
      </c>
      <c r="D3691" s="66">
        <v>115450031.45824936</v>
      </c>
      <c r="E3691" s="65">
        <v>0.31198785901069637</v>
      </c>
    </row>
    <row r="3692" spans="2:5" x14ac:dyDescent="0.25">
      <c r="B3692">
        <v>3690</v>
      </c>
      <c r="C3692" s="66" t="str">
        <v/>
      </c>
      <c r="D3692" s="66">
        <v>122001734.92416501</v>
      </c>
      <c r="E3692" s="65">
        <v>0</v>
      </c>
    </row>
    <row r="3693" spans="2:5" x14ac:dyDescent="0.25">
      <c r="B3693">
        <v>3691</v>
      </c>
      <c r="C3693" s="66" t="str">
        <v/>
      </c>
      <c r="D3693" s="66">
        <v>104354144.5684437</v>
      </c>
      <c r="E3693" s="65">
        <v>0</v>
      </c>
    </row>
    <row r="3694" spans="2:5" x14ac:dyDescent="0.25">
      <c r="B3694">
        <v>3692</v>
      </c>
      <c r="C3694" s="66" t="str">
        <v/>
      </c>
      <c r="D3694" s="66">
        <v>75087812.422693163</v>
      </c>
      <c r="E3694" s="65">
        <v>0.14815822243690493</v>
      </c>
    </row>
    <row r="3695" spans="2:5" x14ac:dyDescent="0.25">
      <c r="B3695">
        <v>3693</v>
      </c>
      <c r="C3695" s="66" t="str">
        <v/>
      </c>
      <c r="D3695" s="66">
        <v>311732574.83823693</v>
      </c>
      <c r="E3695" s="65">
        <v>0</v>
      </c>
    </row>
    <row r="3696" spans="2:5" x14ac:dyDescent="0.25">
      <c r="B3696">
        <v>3694</v>
      </c>
      <c r="C3696" s="66" t="str">
        <v/>
      </c>
      <c r="D3696" s="66">
        <v>94954396.609268233</v>
      </c>
      <c r="E3696" s="65">
        <v>0</v>
      </c>
    </row>
    <row r="3697" spans="2:5" x14ac:dyDescent="0.25">
      <c r="B3697">
        <v>3695</v>
      </c>
      <c r="C3697" s="66" t="str">
        <v/>
      </c>
      <c r="D3697" s="66">
        <v>85768965.108647242</v>
      </c>
      <c r="E3697" s="65">
        <v>0</v>
      </c>
    </row>
    <row r="3698" spans="2:5" x14ac:dyDescent="0.25">
      <c r="B3698">
        <v>3696</v>
      </c>
      <c r="C3698" s="66" t="str">
        <v/>
      </c>
      <c r="D3698" s="66">
        <v>128796013.0590912</v>
      </c>
      <c r="E3698" s="65">
        <v>0</v>
      </c>
    </row>
    <row r="3699" spans="2:5" x14ac:dyDescent="0.25">
      <c r="B3699">
        <v>3697</v>
      </c>
      <c r="C3699" s="66" t="str">
        <v/>
      </c>
      <c r="D3699" s="66">
        <v>557074296.50004268</v>
      </c>
      <c r="E3699" s="65">
        <v>0.64582188725471501</v>
      </c>
    </row>
    <row r="3700" spans="2:5" x14ac:dyDescent="0.25">
      <c r="B3700">
        <v>3698</v>
      </c>
      <c r="C3700" s="66" t="str">
        <v/>
      </c>
      <c r="D3700" s="66">
        <v>1410352401.9378531</v>
      </c>
      <c r="E3700" s="65">
        <v>0</v>
      </c>
    </row>
    <row r="3701" spans="2:5" x14ac:dyDescent="0.25">
      <c r="B3701">
        <v>3699</v>
      </c>
      <c r="C3701" s="66" t="str">
        <v/>
      </c>
      <c r="D3701" s="66">
        <v>129750772.11415409</v>
      </c>
      <c r="E3701" s="65">
        <v>0</v>
      </c>
    </row>
    <row r="3702" spans="2:5" x14ac:dyDescent="0.25">
      <c r="B3702">
        <v>3700</v>
      </c>
      <c r="C3702" s="66" t="str">
        <v/>
      </c>
      <c r="D3702" s="66">
        <v>252494155.9549323</v>
      </c>
      <c r="E3702" s="65">
        <v>0</v>
      </c>
    </row>
    <row r="3703" spans="2:5" x14ac:dyDescent="0.25">
      <c r="B3703">
        <v>3701</v>
      </c>
      <c r="C3703" s="66" t="str">
        <v/>
      </c>
      <c r="D3703" s="66">
        <v>214761650.89347741</v>
      </c>
      <c r="E3703" s="65">
        <v>0.51687249541282654</v>
      </c>
    </row>
    <row r="3704" spans="2:5" x14ac:dyDescent="0.25">
      <c r="B3704">
        <v>3702</v>
      </c>
      <c r="C3704" s="66" t="str">
        <v/>
      </c>
      <c r="D3704" s="66">
        <v>167958607.29808635</v>
      </c>
      <c r="E3704" s="65">
        <v>0</v>
      </c>
    </row>
    <row r="3705" spans="2:5" x14ac:dyDescent="0.25">
      <c r="B3705">
        <v>3703</v>
      </c>
      <c r="C3705" s="66" t="str">
        <v/>
      </c>
      <c r="D3705" s="66">
        <v>89562652.037514105</v>
      </c>
      <c r="E3705" s="65">
        <v>0.22378588318824771</v>
      </c>
    </row>
    <row r="3706" spans="2:5" x14ac:dyDescent="0.25">
      <c r="B3706">
        <v>3704</v>
      </c>
      <c r="C3706" s="66" t="str">
        <v/>
      </c>
      <c r="D3706" s="66">
        <v>79209326.597934827</v>
      </c>
      <c r="E3706" s="65">
        <v>0</v>
      </c>
    </row>
    <row r="3707" spans="2:5" x14ac:dyDescent="0.25">
      <c r="B3707">
        <v>3705</v>
      </c>
      <c r="C3707" s="66" t="str">
        <v/>
      </c>
      <c r="D3707" s="66">
        <v>449372790.70824587</v>
      </c>
      <c r="E3707" s="65">
        <v>0</v>
      </c>
    </row>
    <row r="3708" spans="2:5" x14ac:dyDescent="0.25">
      <c r="B3708">
        <v>3706</v>
      </c>
      <c r="C3708" s="66" t="str">
        <v/>
      </c>
      <c r="D3708" s="66">
        <v>101362935.07926494</v>
      </c>
      <c r="E3708" s="65">
        <v>0</v>
      </c>
    </row>
    <row r="3709" spans="2:5" x14ac:dyDescent="0.25">
      <c r="B3709">
        <v>3707</v>
      </c>
      <c r="C3709" s="66" t="str">
        <v/>
      </c>
      <c r="D3709" s="66">
        <v>80499658.26339829</v>
      </c>
      <c r="E3709" s="65">
        <v>0.2211143434047699</v>
      </c>
    </row>
    <row r="3710" spans="2:5" x14ac:dyDescent="0.25">
      <c r="B3710">
        <v>3708</v>
      </c>
      <c r="C3710" s="66" t="str">
        <v/>
      </c>
      <c r="D3710" s="66">
        <v>116680793.73569606</v>
      </c>
      <c r="E3710" s="65">
        <v>0.31902822852134705</v>
      </c>
    </row>
    <row r="3711" spans="2:5" x14ac:dyDescent="0.25">
      <c r="B3711">
        <v>3709</v>
      </c>
      <c r="C3711" s="66" t="str">
        <v/>
      </c>
      <c r="D3711" s="66">
        <v>165556966.8074306</v>
      </c>
      <c r="E3711" s="65">
        <v>0</v>
      </c>
    </row>
    <row r="3712" spans="2:5" x14ac:dyDescent="0.25">
      <c r="B3712">
        <v>3710</v>
      </c>
      <c r="C3712" s="66" t="str">
        <v/>
      </c>
      <c r="D3712" s="66">
        <v>175603603.02811071</v>
      </c>
      <c r="E3712" s="65">
        <v>0.28451316952705386</v>
      </c>
    </row>
    <row r="3713" spans="2:5" x14ac:dyDescent="0.25">
      <c r="B3713">
        <v>3711</v>
      </c>
      <c r="C3713" s="66" t="str">
        <v/>
      </c>
      <c r="D3713" s="66">
        <v>75589967.584637925</v>
      </c>
      <c r="E3713" s="65">
        <v>0</v>
      </c>
    </row>
    <row r="3714" spans="2:5" x14ac:dyDescent="0.25">
      <c r="B3714">
        <v>3712</v>
      </c>
      <c r="C3714" s="66" t="str">
        <v/>
      </c>
      <c r="D3714" s="66">
        <v>101488546.12626755</v>
      </c>
      <c r="E3714" s="65">
        <v>0.29011978507041936</v>
      </c>
    </row>
    <row r="3715" spans="2:5" x14ac:dyDescent="0.25">
      <c r="B3715">
        <v>3713</v>
      </c>
      <c r="C3715" s="66" t="str">
        <v/>
      </c>
      <c r="D3715" s="66">
        <v>201522708.48963344</v>
      </c>
      <c r="E3715" s="65">
        <v>0</v>
      </c>
    </row>
    <row r="3716" spans="2:5" x14ac:dyDescent="0.25">
      <c r="B3716">
        <v>3714</v>
      </c>
      <c r="C3716" s="66" t="str">
        <v/>
      </c>
      <c r="D3716" s="66">
        <v>232305024.24790728</v>
      </c>
      <c r="E3716" s="65">
        <v>0</v>
      </c>
    </row>
    <row r="3717" spans="2:5" x14ac:dyDescent="0.25">
      <c r="B3717">
        <v>3715</v>
      </c>
      <c r="C3717" s="66" t="str">
        <v/>
      </c>
      <c r="D3717" s="66">
        <v>614129362.05166984</v>
      </c>
      <c r="E3717" s="65">
        <v>0.62152292132377651</v>
      </c>
    </row>
    <row r="3718" spans="2:5" x14ac:dyDescent="0.25">
      <c r="B3718">
        <v>3716</v>
      </c>
      <c r="C3718" s="66" t="str">
        <v/>
      </c>
      <c r="D3718" s="66">
        <v>212179795.92032045</v>
      </c>
      <c r="E3718" s="65">
        <v>0</v>
      </c>
    </row>
    <row r="3719" spans="2:5" x14ac:dyDescent="0.25">
      <c r="B3719">
        <v>3717</v>
      </c>
      <c r="C3719" s="66" t="str">
        <v/>
      </c>
      <c r="D3719" s="66">
        <v>80020786.439779952</v>
      </c>
      <c r="E3719" s="65">
        <v>0</v>
      </c>
    </row>
    <row r="3720" spans="2:5" x14ac:dyDescent="0.25">
      <c r="B3720">
        <v>3718</v>
      </c>
      <c r="C3720" s="66" t="str">
        <v/>
      </c>
      <c r="D3720" s="66">
        <v>160275638.62196109</v>
      </c>
      <c r="E3720" s="65">
        <v>0.32475295662879955</v>
      </c>
    </row>
    <row r="3721" spans="2:5" x14ac:dyDescent="0.25">
      <c r="B3721">
        <v>3719</v>
      </c>
      <c r="C3721" s="66" t="str">
        <v/>
      </c>
      <c r="D3721" s="66">
        <v>150729041.94569191</v>
      </c>
      <c r="E3721" s="65">
        <v>0.23758051991462706</v>
      </c>
    </row>
    <row r="3722" spans="2:5" x14ac:dyDescent="0.25">
      <c r="B3722">
        <v>3720</v>
      </c>
      <c r="C3722" s="66" t="str">
        <v/>
      </c>
      <c r="D3722" s="66">
        <v>78657984.217582271</v>
      </c>
      <c r="E3722" s="65">
        <v>0</v>
      </c>
    </row>
    <row r="3723" spans="2:5" x14ac:dyDescent="0.25">
      <c r="B3723">
        <v>3721</v>
      </c>
      <c r="C3723" s="66" t="str">
        <v/>
      </c>
      <c r="D3723" s="66">
        <v>86512713.359488577</v>
      </c>
      <c r="E3723" s="65">
        <v>0</v>
      </c>
    </row>
    <row r="3724" spans="2:5" x14ac:dyDescent="0.25">
      <c r="B3724">
        <v>3722</v>
      </c>
      <c r="C3724" s="66" t="str">
        <v/>
      </c>
      <c r="D3724" s="66">
        <v>108784304.1413812</v>
      </c>
      <c r="E3724" s="65">
        <v>0</v>
      </c>
    </row>
    <row r="3725" spans="2:5" x14ac:dyDescent="0.25">
      <c r="B3725">
        <v>3723</v>
      </c>
      <c r="C3725" s="66" t="str">
        <v/>
      </c>
      <c r="D3725" s="66">
        <v>174600118.23040247</v>
      </c>
      <c r="E3725" s="65">
        <v>0.40674009919166565</v>
      </c>
    </row>
    <row r="3726" spans="2:5" x14ac:dyDescent="0.25">
      <c r="B3726">
        <v>3724</v>
      </c>
      <c r="C3726" s="66" t="str">
        <v/>
      </c>
      <c r="D3726" s="66">
        <v>138794828.34985453</v>
      </c>
      <c r="E3726" s="65">
        <v>0</v>
      </c>
    </row>
    <row r="3727" spans="2:5" x14ac:dyDescent="0.25">
      <c r="B3727">
        <v>3725</v>
      </c>
      <c r="C3727" s="66" t="str">
        <v/>
      </c>
      <c r="D3727" s="66">
        <v>98399749.041702151</v>
      </c>
      <c r="E3727" s="65">
        <v>0</v>
      </c>
    </row>
    <row r="3728" spans="2:5" x14ac:dyDescent="0.25">
      <c r="B3728">
        <v>3726</v>
      </c>
      <c r="C3728" s="66" t="str">
        <v/>
      </c>
      <c r="D3728" s="66">
        <v>134120744.72571072</v>
      </c>
      <c r="E3728" s="65">
        <v>0.31986990571022045</v>
      </c>
    </row>
    <row r="3729" spans="2:5" x14ac:dyDescent="0.25">
      <c r="B3729">
        <v>3727</v>
      </c>
      <c r="C3729" s="66" t="str">
        <v/>
      </c>
      <c r="D3729" s="66">
        <v>114306030.17592598</v>
      </c>
      <c r="E3729" s="65">
        <v>0.28700283169746399</v>
      </c>
    </row>
    <row r="3730" spans="2:5" x14ac:dyDescent="0.25">
      <c r="B3730">
        <v>3728</v>
      </c>
      <c r="C3730" s="66" t="str">
        <v/>
      </c>
      <c r="D3730" s="66">
        <v>474015382.73123866</v>
      </c>
      <c r="E3730" s="65">
        <v>0.55580946803092968</v>
      </c>
    </row>
    <row r="3731" spans="2:5" x14ac:dyDescent="0.25">
      <c r="B3731">
        <v>3729</v>
      </c>
      <c r="C3731" s="66" t="str">
        <v/>
      </c>
      <c r="D3731" s="66">
        <v>105557251.66257541</v>
      </c>
      <c r="E3731" s="65">
        <v>0</v>
      </c>
    </row>
    <row r="3732" spans="2:5" x14ac:dyDescent="0.25">
      <c r="B3732">
        <v>3730</v>
      </c>
      <c r="C3732" s="66" t="str">
        <v/>
      </c>
      <c r="D3732" s="66">
        <v>116063651.47600816</v>
      </c>
      <c r="E3732" s="65">
        <v>0.27381830811500552</v>
      </c>
    </row>
    <row r="3733" spans="2:5" x14ac:dyDescent="0.25">
      <c r="B3733">
        <v>3731</v>
      </c>
      <c r="C3733" s="66" t="str">
        <v/>
      </c>
      <c r="D3733" s="66">
        <v>159818444.49731719</v>
      </c>
      <c r="E3733" s="65">
        <v>0</v>
      </c>
    </row>
    <row r="3734" spans="2:5" x14ac:dyDescent="0.25">
      <c r="B3734">
        <v>3732</v>
      </c>
      <c r="C3734" s="66" t="str">
        <v/>
      </c>
      <c r="D3734" s="66">
        <v>127218618.97132286</v>
      </c>
      <c r="E3734" s="65">
        <v>0</v>
      </c>
    </row>
    <row r="3735" spans="2:5" x14ac:dyDescent="0.25">
      <c r="B3735">
        <v>3733</v>
      </c>
      <c r="C3735" s="66" t="str">
        <v/>
      </c>
      <c r="D3735" s="66">
        <v>96910837.332715765</v>
      </c>
      <c r="E3735" s="65">
        <v>0.2820087134838104</v>
      </c>
    </row>
    <row r="3736" spans="2:5" x14ac:dyDescent="0.25">
      <c r="B3736">
        <v>3734</v>
      </c>
      <c r="C3736" s="66" t="str">
        <v/>
      </c>
      <c r="D3736" s="66">
        <v>342974386.07840145</v>
      </c>
      <c r="E3736" s="65">
        <v>0</v>
      </c>
    </row>
    <row r="3737" spans="2:5" x14ac:dyDescent="0.25">
      <c r="B3737">
        <v>3735</v>
      </c>
      <c r="C3737" s="66" t="str">
        <v/>
      </c>
      <c r="D3737" s="66">
        <v>728481228.30055177</v>
      </c>
      <c r="E3737" s="65">
        <v>0.50248528122901925</v>
      </c>
    </row>
    <row r="3738" spans="2:5" x14ac:dyDescent="0.25">
      <c r="B3738">
        <v>3736</v>
      </c>
      <c r="C3738" s="66" t="str">
        <v/>
      </c>
      <c r="D3738" s="66">
        <v>92141196.249414966</v>
      </c>
      <c r="E3738" s="65">
        <v>0.25388559699058533</v>
      </c>
    </row>
    <row r="3739" spans="2:5" x14ac:dyDescent="0.25">
      <c r="B3739">
        <v>3737</v>
      </c>
      <c r="C3739" s="66" t="str">
        <v/>
      </c>
      <c r="D3739" s="66">
        <v>96135429.995745867</v>
      </c>
      <c r="E3739" s="65">
        <v>0</v>
      </c>
    </row>
    <row r="3740" spans="2:5" x14ac:dyDescent="0.25">
      <c r="B3740">
        <v>3738</v>
      </c>
      <c r="C3740" s="66" t="str">
        <v/>
      </c>
      <c r="D3740" s="66">
        <v>118319118.90762946</v>
      </c>
      <c r="E3740" s="65">
        <v>0</v>
      </c>
    </row>
    <row r="3741" spans="2:5" x14ac:dyDescent="0.25">
      <c r="B3741">
        <v>3739</v>
      </c>
      <c r="C3741" s="66" t="str">
        <v/>
      </c>
      <c r="D3741" s="66">
        <v>84938049.905330405</v>
      </c>
      <c r="E3741" s="65">
        <v>0.29153466820716856</v>
      </c>
    </row>
    <row r="3742" spans="2:5" x14ac:dyDescent="0.25">
      <c r="B3742">
        <v>3740</v>
      </c>
      <c r="C3742" s="66" t="str">
        <v/>
      </c>
      <c r="D3742" s="66">
        <v>260617007.62758988</v>
      </c>
      <c r="E3742" s="65">
        <v>0.31989601254463207</v>
      </c>
    </row>
    <row r="3743" spans="2:5" x14ac:dyDescent="0.25">
      <c r="B3743">
        <v>3741</v>
      </c>
      <c r="C3743" s="66" t="str">
        <v/>
      </c>
      <c r="D3743" s="66">
        <v>78986479.378847405</v>
      </c>
      <c r="E3743" s="65">
        <v>0.25261382460594173</v>
      </c>
    </row>
    <row r="3744" spans="2:5" x14ac:dyDescent="0.25">
      <c r="B3744">
        <v>3742</v>
      </c>
      <c r="C3744" s="66" t="str">
        <v/>
      </c>
      <c r="D3744" s="66">
        <v>119578641.71965887</v>
      </c>
      <c r="E3744" s="65">
        <v>0</v>
      </c>
    </row>
    <row r="3745" spans="2:5" x14ac:dyDescent="0.25">
      <c r="B3745">
        <v>3743</v>
      </c>
      <c r="C3745" s="66" t="str">
        <v/>
      </c>
      <c r="D3745" s="66">
        <v>197321805.01105496</v>
      </c>
      <c r="E3745" s="65">
        <v>0</v>
      </c>
    </row>
    <row r="3746" spans="2:5" x14ac:dyDescent="0.25">
      <c r="B3746">
        <v>3744</v>
      </c>
      <c r="C3746" s="66" t="str">
        <v/>
      </c>
      <c r="D3746" s="66">
        <v>105378426.52378568</v>
      </c>
      <c r="E3746" s="65">
        <v>0</v>
      </c>
    </row>
    <row r="3747" spans="2:5" x14ac:dyDescent="0.25">
      <c r="B3747">
        <v>3745</v>
      </c>
      <c r="C3747" s="66" t="str">
        <v/>
      </c>
      <c r="D3747" s="66">
        <v>121117497.35679428</v>
      </c>
      <c r="E3747" s="65">
        <v>0</v>
      </c>
    </row>
    <row r="3748" spans="2:5" x14ac:dyDescent="0.25">
      <c r="B3748">
        <v>3746</v>
      </c>
      <c r="C3748" s="66" t="str">
        <v/>
      </c>
      <c r="D3748" s="66">
        <v>289438177.23191708</v>
      </c>
      <c r="E3748" s="65">
        <v>0.44579650759696965</v>
      </c>
    </row>
    <row r="3749" spans="2:5" x14ac:dyDescent="0.25">
      <c r="B3749">
        <v>3747</v>
      </c>
      <c r="C3749" s="66" t="str">
        <v/>
      </c>
      <c r="D3749" s="66">
        <v>154068244.08370516</v>
      </c>
      <c r="E3749" s="65">
        <v>0</v>
      </c>
    </row>
    <row r="3750" spans="2:5" x14ac:dyDescent="0.25">
      <c r="B3750">
        <v>3748</v>
      </c>
      <c r="C3750" s="66" t="str">
        <v/>
      </c>
      <c r="D3750" s="66">
        <v>188570579.13788885</v>
      </c>
      <c r="E3750" s="65">
        <v>0</v>
      </c>
    </row>
    <row r="3751" spans="2:5" x14ac:dyDescent="0.25">
      <c r="B3751">
        <v>3749</v>
      </c>
      <c r="C3751" s="66" t="str">
        <v/>
      </c>
      <c r="D3751" s="66">
        <v>2643858885.386529</v>
      </c>
      <c r="E3751" s="65">
        <v>1.2774435400962834</v>
      </c>
    </row>
    <row r="3752" spans="2:5" x14ac:dyDescent="0.25">
      <c r="B3752">
        <v>3750</v>
      </c>
      <c r="C3752" s="66" t="str">
        <v/>
      </c>
      <c r="D3752" s="66">
        <v>167810700.92217562</v>
      </c>
      <c r="E3752" s="65">
        <v>0.43140702843666068</v>
      </c>
    </row>
    <row r="3753" spans="2:5" x14ac:dyDescent="0.25">
      <c r="B3753">
        <v>3751</v>
      </c>
      <c r="C3753" s="66" t="str">
        <v/>
      </c>
      <c r="D3753" s="66">
        <v>186528996.74297848</v>
      </c>
      <c r="E3753" s="65">
        <v>0</v>
      </c>
    </row>
    <row r="3754" spans="2:5" x14ac:dyDescent="0.25">
      <c r="B3754">
        <v>3752</v>
      </c>
      <c r="C3754" s="66" t="str">
        <v/>
      </c>
      <c r="D3754" s="66">
        <v>78091008.869849473</v>
      </c>
      <c r="E3754" s="65">
        <v>0</v>
      </c>
    </row>
    <row r="3755" spans="2:5" x14ac:dyDescent="0.25">
      <c r="B3755">
        <v>3753</v>
      </c>
      <c r="C3755" s="66" t="str">
        <v/>
      </c>
      <c r="D3755" s="66">
        <v>199160162.43923274</v>
      </c>
      <c r="E3755" s="65">
        <v>0</v>
      </c>
    </row>
    <row r="3756" spans="2:5" x14ac:dyDescent="0.25">
      <c r="B3756">
        <v>3754</v>
      </c>
      <c r="C3756" s="66" t="str">
        <v/>
      </c>
      <c r="D3756" s="66">
        <v>181958867.2265949</v>
      </c>
      <c r="E3756" s="65">
        <v>0.40191023945808402</v>
      </c>
    </row>
    <row r="3757" spans="2:5" x14ac:dyDescent="0.25">
      <c r="B3757">
        <v>3755</v>
      </c>
      <c r="C3757" s="66" t="str">
        <v/>
      </c>
      <c r="D3757" s="66">
        <v>131134490.70515285</v>
      </c>
      <c r="E3757" s="65">
        <v>0</v>
      </c>
    </row>
    <row r="3758" spans="2:5" x14ac:dyDescent="0.25">
      <c r="B3758">
        <v>3756</v>
      </c>
      <c r="C3758" s="66" t="str">
        <v/>
      </c>
      <c r="D3758" s="66">
        <v>81519603.297654226</v>
      </c>
      <c r="E3758" s="65">
        <v>0</v>
      </c>
    </row>
    <row r="3759" spans="2:5" x14ac:dyDescent="0.25">
      <c r="B3759">
        <v>3757</v>
      </c>
      <c r="C3759" s="66" t="str">
        <v/>
      </c>
      <c r="D3759" s="66">
        <v>505040005.93568432</v>
      </c>
      <c r="E3759" s="65">
        <v>0</v>
      </c>
    </row>
    <row r="3760" spans="2:5" x14ac:dyDescent="0.25">
      <c r="B3760">
        <v>3758</v>
      </c>
      <c r="C3760" s="66" t="str">
        <v/>
      </c>
      <c r="D3760" s="66">
        <v>100316270.33857748</v>
      </c>
      <c r="E3760" s="65">
        <v>0</v>
      </c>
    </row>
    <row r="3761" spans="2:5" x14ac:dyDescent="0.25">
      <c r="B3761">
        <v>3759</v>
      </c>
      <c r="C3761" s="66" t="str">
        <v/>
      </c>
      <c r="D3761" s="66">
        <v>522195158.2412762</v>
      </c>
      <c r="E3761" s="65">
        <v>0.67503063082695014</v>
      </c>
    </row>
    <row r="3762" spans="2:5" x14ac:dyDescent="0.25">
      <c r="B3762">
        <v>3760</v>
      </c>
      <c r="C3762" s="66" t="str">
        <v/>
      </c>
      <c r="D3762" s="66">
        <v>205950156.02058038</v>
      </c>
      <c r="E3762" s="65">
        <v>0</v>
      </c>
    </row>
    <row r="3763" spans="2:5" x14ac:dyDescent="0.25">
      <c r="B3763">
        <v>3761</v>
      </c>
      <c r="C3763" s="66" t="str">
        <v/>
      </c>
      <c r="D3763" s="66">
        <v>440829173.62107581</v>
      </c>
      <c r="E3763" s="65">
        <v>0.48633319735527047</v>
      </c>
    </row>
    <row r="3764" spans="2:5" x14ac:dyDescent="0.25">
      <c r="B3764">
        <v>3762</v>
      </c>
      <c r="C3764" s="66" t="str">
        <v/>
      </c>
      <c r="D3764" s="66">
        <v>161843112.61557993</v>
      </c>
      <c r="E3764" s="65">
        <v>0</v>
      </c>
    </row>
    <row r="3765" spans="2:5" x14ac:dyDescent="0.25">
      <c r="B3765">
        <v>3763</v>
      </c>
      <c r="C3765" s="66" t="str">
        <v/>
      </c>
      <c r="D3765" s="66">
        <v>230899036.20922244</v>
      </c>
      <c r="E3765" s="65">
        <v>0</v>
      </c>
    </row>
    <row r="3766" spans="2:5" x14ac:dyDescent="0.25">
      <c r="B3766">
        <v>3764</v>
      </c>
      <c r="C3766" s="66" t="str">
        <v/>
      </c>
      <c r="D3766" s="66">
        <v>1509798369.5686343</v>
      </c>
      <c r="E3766" s="65">
        <v>0</v>
      </c>
    </row>
    <row r="3767" spans="2:5" x14ac:dyDescent="0.25">
      <c r="B3767">
        <v>3765</v>
      </c>
      <c r="C3767" s="66" t="str">
        <v/>
      </c>
      <c r="D3767" s="66">
        <v>129954185.00985201</v>
      </c>
      <c r="E3767" s="65">
        <v>0</v>
      </c>
    </row>
    <row r="3768" spans="2:5" x14ac:dyDescent="0.25">
      <c r="B3768">
        <v>3766</v>
      </c>
      <c r="C3768" s="66" t="str">
        <v/>
      </c>
      <c r="D3768" s="66">
        <v>299163258.49781692</v>
      </c>
      <c r="E3768" s="65">
        <v>0</v>
      </c>
    </row>
    <row r="3769" spans="2:5" x14ac:dyDescent="0.25">
      <c r="B3769">
        <v>3767</v>
      </c>
      <c r="C3769" s="66" t="str">
        <v/>
      </c>
      <c r="D3769" s="66">
        <v>139071007.1703907</v>
      </c>
      <c r="E3769" s="65">
        <v>0.43069432377815242</v>
      </c>
    </row>
    <row r="3770" spans="2:5" x14ac:dyDescent="0.25">
      <c r="B3770">
        <v>3768</v>
      </c>
      <c r="C3770" s="66" t="str">
        <v/>
      </c>
      <c r="D3770" s="66">
        <v>108558266.09202945</v>
      </c>
      <c r="E3770" s="65">
        <v>0</v>
      </c>
    </row>
    <row r="3771" spans="2:5" x14ac:dyDescent="0.25">
      <c r="B3771">
        <v>3769</v>
      </c>
      <c r="C3771" s="66" t="str">
        <v/>
      </c>
      <c r="D3771" s="66">
        <v>81586664.552299351</v>
      </c>
      <c r="E3771" s="65">
        <v>0</v>
      </c>
    </row>
    <row r="3772" spans="2:5" x14ac:dyDescent="0.25">
      <c r="B3772">
        <v>3770</v>
      </c>
      <c r="C3772" s="66" t="str">
        <v/>
      </c>
      <c r="D3772" s="66">
        <v>99784810.553024188</v>
      </c>
      <c r="E3772" s="65">
        <v>0</v>
      </c>
    </row>
    <row r="3773" spans="2:5" x14ac:dyDescent="0.25">
      <c r="B3773">
        <v>3771</v>
      </c>
      <c r="C3773" s="66" t="str">
        <v/>
      </c>
      <c r="D3773" s="66">
        <v>386656660.40265536</v>
      </c>
      <c r="E3773" s="65">
        <v>0</v>
      </c>
    </row>
    <row r="3774" spans="2:5" x14ac:dyDescent="0.25">
      <c r="B3774">
        <v>3772</v>
      </c>
      <c r="C3774" s="66" t="str">
        <v/>
      </c>
      <c r="D3774" s="66">
        <v>118198834.71071787</v>
      </c>
      <c r="E3774" s="65">
        <v>0</v>
      </c>
    </row>
    <row r="3775" spans="2:5" x14ac:dyDescent="0.25">
      <c r="B3775">
        <v>3773</v>
      </c>
      <c r="C3775" s="66" t="str">
        <v/>
      </c>
      <c r="D3775" s="66">
        <v>423499973.74278486</v>
      </c>
      <c r="E3775" s="65">
        <v>0</v>
      </c>
    </row>
    <row r="3776" spans="2:5" x14ac:dyDescent="0.25">
      <c r="B3776">
        <v>3774</v>
      </c>
      <c r="C3776" s="66" t="str">
        <v/>
      </c>
      <c r="D3776" s="66">
        <v>315518490.25721937</v>
      </c>
      <c r="E3776" s="65">
        <v>0.39473734498023982</v>
      </c>
    </row>
    <row r="3777" spans="2:5" x14ac:dyDescent="0.25">
      <c r="B3777">
        <v>3775</v>
      </c>
      <c r="C3777" s="66" t="str">
        <v/>
      </c>
      <c r="D3777" s="66">
        <v>96885909.790808052</v>
      </c>
      <c r="E3777" s="65">
        <v>0</v>
      </c>
    </row>
    <row r="3778" spans="2:5" x14ac:dyDescent="0.25">
      <c r="B3778">
        <v>3776</v>
      </c>
      <c r="C3778" s="66" t="str">
        <v/>
      </c>
      <c r="D3778" s="66">
        <v>206176264.52428079</v>
      </c>
      <c r="E3778" s="65">
        <v>0</v>
      </c>
    </row>
    <row r="3779" spans="2:5" x14ac:dyDescent="0.25">
      <c r="B3779">
        <v>3777</v>
      </c>
      <c r="C3779" s="66" t="str">
        <v/>
      </c>
      <c r="D3779" s="66">
        <v>117449509.24856849</v>
      </c>
      <c r="E3779" s="65">
        <v>0</v>
      </c>
    </row>
    <row r="3780" spans="2:5" x14ac:dyDescent="0.25">
      <c r="B3780">
        <v>3778</v>
      </c>
      <c r="C3780" s="66" t="str">
        <v/>
      </c>
      <c r="D3780" s="66">
        <v>81279603.701552153</v>
      </c>
      <c r="E3780" s="65">
        <v>0</v>
      </c>
    </row>
    <row r="3781" spans="2:5" x14ac:dyDescent="0.25">
      <c r="B3781">
        <v>3779</v>
      </c>
      <c r="C3781" s="66" t="str">
        <v/>
      </c>
      <c r="D3781" s="66">
        <v>137082053.08836228</v>
      </c>
      <c r="E3781" s="65">
        <v>0</v>
      </c>
    </row>
    <row r="3782" spans="2:5" x14ac:dyDescent="0.25">
      <c r="B3782">
        <v>3780</v>
      </c>
      <c r="C3782" s="66" t="str">
        <v/>
      </c>
      <c r="D3782" s="66">
        <v>932210464.66289949</v>
      </c>
      <c r="E3782" s="65">
        <v>0</v>
      </c>
    </row>
    <row r="3783" spans="2:5" x14ac:dyDescent="0.25">
      <c r="B3783">
        <v>3781</v>
      </c>
      <c r="C3783" s="66" t="str">
        <v/>
      </c>
      <c r="D3783" s="66">
        <v>122855126.96124318</v>
      </c>
      <c r="E3783" s="65">
        <v>0</v>
      </c>
    </row>
    <row r="3784" spans="2:5" x14ac:dyDescent="0.25">
      <c r="B3784">
        <v>3782</v>
      </c>
      <c r="C3784" s="66" t="str">
        <v/>
      </c>
      <c r="D3784" s="66">
        <v>103763472.78545716</v>
      </c>
      <c r="E3784" s="65">
        <v>0</v>
      </c>
    </row>
    <row r="3785" spans="2:5" x14ac:dyDescent="0.25">
      <c r="B3785">
        <v>3783</v>
      </c>
      <c r="C3785" s="66" t="str">
        <v/>
      </c>
      <c r="D3785" s="66">
        <v>132687568.02444743</v>
      </c>
      <c r="E3785" s="65">
        <v>0</v>
      </c>
    </row>
    <row r="3786" spans="2:5" x14ac:dyDescent="0.25">
      <c r="B3786">
        <v>3784</v>
      </c>
      <c r="C3786" s="66" t="str">
        <v/>
      </c>
      <c r="D3786" s="66">
        <v>85441114.348795921</v>
      </c>
      <c r="E3786" s="65">
        <v>0.29479221701622016</v>
      </c>
    </row>
    <row r="3787" spans="2:5" x14ac:dyDescent="0.25">
      <c r="B3787">
        <v>3785</v>
      </c>
      <c r="C3787" s="66" t="str">
        <v/>
      </c>
      <c r="D3787" s="66">
        <v>1154915771.4607832</v>
      </c>
      <c r="E3787" s="65">
        <v>0</v>
      </c>
    </row>
    <row r="3788" spans="2:5" x14ac:dyDescent="0.25">
      <c r="B3788">
        <v>3786</v>
      </c>
      <c r="C3788" s="66" t="str">
        <v/>
      </c>
      <c r="D3788" s="66">
        <v>83722882.344027579</v>
      </c>
      <c r="E3788" s="65">
        <v>0</v>
      </c>
    </row>
    <row r="3789" spans="2:5" x14ac:dyDescent="0.25">
      <c r="B3789">
        <v>3787</v>
      </c>
      <c r="C3789" s="66" t="str">
        <v/>
      </c>
      <c r="D3789" s="66">
        <v>77011399.490807608</v>
      </c>
      <c r="E3789" s="65">
        <v>0.16676451563835146</v>
      </c>
    </row>
    <row r="3790" spans="2:5" x14ac:dyDescent="0.25">
      <c r="B3790">
        <v>3788</v>
      </c>
      <c r="C3790" s="66" t="str">
        <v/>
      </c>
      <c r="D3790" s="66">
        <v>216561916.48561615</v>
      </c>
      <c r="E3790" s="65">
        <v>0</v>
      </c>
    </row>
    <row r="3791" spans="2:5" x14ac:dyDescent="0.25">
      <c r="B3791">
        <v>3789</v>
      </c>
      <c r="C3791" s="66" t="str">
        <v/>
      </c>
      <c r="D3791" s="66">
        <v>660192881.7212944</v>
      </c>
      <c r="E3791" s="65">
        <v>0</v>
      </c>
    </row>
    <row r="3792" spans="2:5" x14ac:dyDescent="0.25">
      <c r="B3792">
        <v>3790</v>
      </c>
      <c r="C3792" s="66" t="str">
        <v/>
      </c>
      <c r="D3792" s="66">
        <v>76559684.233155936</v>
      </c>
      <c r="E3792" s="65">
        <v>0</v>
      </c>
    </row>
    <row r="3793" spans="2:5" x14ac:dyDescent="0.25">
      <c r="B3793">
        <v>3791</v>
      </c>
      <c r="C3793" s="66" t="str">
        <v/>
      </c>
      <c r="D3793" s="66">
        <v>748650995.85140765</v>
      </c>
      <c r="E3793" s="65">
        <v>0.74006742238998435</v>
      </c>
    </row>
    <row r="3794" spans="2:5" x14ac:dyDescent="0.25">
      <c r="B3794">
        <v>3792</v>
      </c>
      <c r="C3794" s="66" t="str">
        <v/>
      </c>
      <c r="D3794" s="66">
        <v>85486148.323683247</v>
      </c>
      <c r="E3794" s="65">
        <v>0.26512272953987115</v>
      </c>
    </row>
    <row r="3795" spans="2:5" x14ac:dyDescent="0.25">
      <c r="B3795">
        <v>3793</v>
      </c>
      <c r="C3795" s="66" t="str">
        <v/>
      </c>
      <c r="D3795" s="66">
        <v>85627716.543395415</v>
      </c>
      <c r="E3795" s="65">
        <v>0.28707482218742375</v>
      </c>
    </row>
    <row r="3796" spans="2:5" x14ac:dyDescent="0.25">
      <c r="B3796">
        <v>3794</v>
      </c>
      <c r="C3796" s="66" t="str">
        <v/>
      </c>
      <c r="D3796" s="66">
        <v>94576022.666958138</v>
      </c>
      <c r="E3796" s="65">
        <v>0.22111443877220155</v>
      </c>
    </row>
    <row r="3797" spans="2:5" x14ac:dyDescent="0.25">
      <c r="B3797">
        <v>3795</v>
      </c>
      <c r="C3797" s="66" t="str">
        <v/>
      </c>
      <c r="D3797" s="66">
        <v>171875043.02689496</v>
      </c>
      <c r="E3797" s="65">
        <v>0</v>
      </c>
    </row>
    <row r="3798" spans="2:5" x14ac:dyDescent="0.25">
      <c r="B3798">
        <v>3796</v>
      </c>
      <c r="C3798" s="66" t="str">
        <v/>
      </c>
      <c r="D3798" s="66">
        <v>522369537.47446507</v>
      </c>
      <c r="E3798" s="65">
        <v>0</v>
      </c>
    </row>
    <row r="3799" spans="2:5" x14ac:dyDescent="0.25">
      <c r="B3799">
        <v>3797</v>
      </c>
      <c r="C3799" s="66" t="str">
        <v/>
      </c>
      <c r="D3799" s="66">
        <v>156732436.84454697</v>
      </c>
      <c r="E3799" s="65">
        <v>0.57226902842521687</v>
      </c>
    </row>
    <row r="3800" spans="2:5" x14ac:dyDescent="0.25">
      <c r="B3800">
        <v>3798</v>
      </c>
      <c r="C3800" s="66" t="str">
        <v/>
      </c>
      <c r="D3800" s="66">
        <v>79373734.926911592</v>
      </c>
      <c r="E3800" s="65">
        <v>0</v>
      </c>
    </row>
    <row r="3801" spans="2:5" x14ac:dyDescent="0.25">
      <c r="B3801">
        <v>3799</v>
      </c>
      <c r="C3801" s="66" t="str">
        <v/>
      </c>
      <c r="D3801" s="66">
        <v>153166569.68028894</v>
      </c>
      <c r="E3801" s="65">
        <v>0</v>
      </c>
    </row>
    <row r="3802" spans="2:5" x14ac:dyDescent="0.25">
      <c r="B3802">
        <v>3800</v>
      </c>
      <c r="C3802" s="66" t="str">
        <v/>
      </c>
      <c r="D3802" s="66">
        <v>95272443.265924528</v>
      </c>
      <c r="E3802" s="65">
        <v>0.24898990988731382</v>
      </c>
    </row>
    <row r="3803" spans="2:5" x14ac:dyDescent="0.25">
      <c r="B3803">
        <v>3801</v>
      </c>
      <c r="C3803" s="66" t="str">
        <v/>
      </c>
      <c r="D3803" s="66">
        <v>596005573.37984717</v>
      </c>
      <c r="E3803" s="65">
        <v>0</v>
      </c>
    </row>
    <row r="3804" spans="2:5" x14ac:dyDescent="0.25">
      <c r="B3804">
        <v>3802</v>
      </c>
      <c r="C3804" s="66" t="str">
        <v/>
      </c>
      <c r="D3804" s="66">
        <v>348008344.40551132</v>
      </c>
      <c r="E3804" s="65">
        <v>0</v>
      </c>
    </row>
    <row r="3805" spans="2:5" x14ac:dyDescent="0.25">
      <c r="B3805">
        <v>3803</v>
      </c>
      <c r="C3805" s="66" t="str">
        <v/>
      </c>
      <c r="D3805" s="66">
        <v>267562974.54902014</v>
      </c>
      <c r="E3805" s="65">
        <v>0.4898687541484833</v>
      </c>
    </row>
    <row r="3806" spans="2:5" x14ac:dyDescent="0.25">
      <c r="B3806">
        <v>3804</v>
      </c>
      <c r="C3806" s="66" t="str">
        <v/>
      </c>
      <c r="D3806" s="66">
        <v>81270092.634996817</v>
      </c>
      <c r="E3806" s="65">
        <v>0.16934685111045836</v>
      </c>
    </row>
    <row r="3807" spans="2:5" x14ac:dyDescent="0.25">
      <c r="B3807">
        <v>3805</v>
      </c>
      <c r="C3807" s="66" t="str">
        <v/>
      </c>
      <c r="D3807" s="66">
        <v>77666971.781466365</v>
      </c>
      <c r="E3807" s="65">
        <v>0</v>
      </c>
    </row>
    <row r="3808" spans="2:5" x14ac:dyDescent="0.25">
      <c r="B3808">
        <v>3806</v>
      </c>
      <c r="C3808" s="66" t="str">
        <v/>
      </c>
      <c r="D3808" s="66">
        <v>174400679.49738935</v>
      </c>
      <c r="E3808" s="65">
        <v>0</v>
      </c>
    </row>
    <row r="3809" spans="2:5" x14ac:dyDescent="0.25">
      <c r="B3809">
        <v>3807</v>
      </c>
      <c r="C3809" s="66" t="str">
        <v/>
      </c>
      <c r="D3809" s="66">
        <v>973464186.25601935</v>
      </c>
      <c r="E3809" s="65">
        <v>0.65602146983146692</v>
      </c>
    </row>
    <row r="3810" spans="2:5" x14ac:dyDescent="0.25">
      <c r="B3810">
        <v>3808</v>
      </c>
      <c r="C3810" s="66" t="str">
        <v/>
      </c>
      <c r="D3810" s="66">
        <v>96374370.736307785</v>
      </c>
      <c r="E3810" s="65">
        <v>0.25747976899147029</v>
      </c>
    </row>
    <row r="3811" spans="2:5" x14ac:dyDescent="0.25">
      <c r="B3811">
        <v>3809</v>
      </c>
      <c r="C3811" s="66" t="str">
        <v/>
      </c>
      <c r="D3811" s="66">
        <v>101501727.73901621</v>
      </c>
      <c r="E3811" s="65">
        <v>0</v>
      </c>
    </row>
    <row r="3812" spans="2:5" x14ac:dyDescent="0.25">
      <c r="B3812">
        <v>3810</v>
      </c>
      <c r="C3812" s="66" t="str">
        <v/>
      </c>
      <c r="D3812" s="66">
        <v>237954905.97579902</v>
      </c>
      <c r="E3812" s="65">
        <v>0</v>
      </c>
    </row>
    <row r="3813" spans="2:5" x14ac:dyDescent="0.25">
      <c r="B3813">
        <v>3811</v>
      </c>
      <c r="C3813" s="66" t="str">
        <v/>
      </c>
      <c r="D3813" s="66">
        <v>87432973.189115614</v>
      </c>
      <c r="E3813" s="65">
        <v>0</v>
      </c>
    </row>
    <row r="3814" spans="2:5" x14ac:dyDescent="0.25">
      <c r="B3814">
        <v>3812</v>
      </c>
      <c r="C3814" s="66" t="str">
        <v/>
      </c>
      <c r="D3814" s="66">
        <v>120788615.23000017</v>
      </c>
      <c r="E3814" s="65">
        <v>0</v>
      </c>
    </row>
    <row r="3815" spans="2:5" x14ac:dyDescent="0.25">
      <c r="B3815">
        <v>3813</v>
      </c>
      <c r="C3815" s="66" t="str">
        <v/>
      </c>
      <c r="D3815" s="66">
        <v>4463542197.5639734</v>
      </c>
      <c r="E3815" s="65">
        <v>2.333479762077332</v>
      </c>
    </row>
    <row r="3816" spans="2:5" x14ac:dyDescent="0.25">
      <c r="B3816">
        <v>3814</v>
      </c>
      <c r="C3816" s="66" t="str">
        <v/>
      </c>
      <c r="D3816" s="66">
        <v>82928238.218303204</v>
      </c>
      <c r="E3816" s="65">
        <v>0.2163451969623566</v>
      </c>
    </row>
    <row r="3817" spans="2:5" x14ac:dyDescent="0.25">
      <c r="B3817">
        <v>3815</v>
      </c>
      <c r="C3817" s="66" t="str">
        <v/>
      </c>
      <c r="D3817" s="66">
        <v>131975726.58564587</v>
      </c>
      <c r="E3817" s="65">
        <v>0</v>
      </c>
    </row>
    <row r="3818" spans="2:5" x14ac:dyDescent="0.25">
      <c r="B3818">
        <v>3816</v>
      </c>
      <c r="C3818" s="66" t="str">
        <v/>
      </c>
      <c r="D3818" s="66">
        <v>94673116.750170156</v>
      </c>
      <c r="E3818" s="65">
        <v>0.27109226584434509</v>
      </c>
    </row>
    <row r="3819" spans="2:5" x14ac:dyDescent="0.25">
      <c r="B3819">
        <v>3817</v>
      </c>
      <c r="C3819" s="66" t="str">
        <v/>
      </c>
      <c r="D3819" s="66">
        <v>115676238.94816507</v>
      </c>
      <c r="E3819" s="65">
        <v>0</v>
      </c>
    </row>
    <row r="3820" spans="2:5" x14ac:dyDescent="0.25">
      <c r="B3820">
        <v>3818</v>
      </c>
      <c r="C3820" s="66" t="str">
        <v/>
      </c>
      <c r="D3820" s="66">
        <v>167128864.07743317</v>
      </c>
      <c r="E3820" s="65">
        <v>0</v>
      </c>
    </row>
    <row r="3821" spans="2:5" x14ac:dyDescent="0.25">
      <c r="B3821">
        <v>3819</v>
      </c>
      <c r="C3821" s="66" t="str">
        <v/>
      </c>
      <c r="D3821" s="66">
        <v>96948338.15941596</v>
      </c>
      <c r="E3821" s="65">
        <v>0</v>
      </c>
    </row>
    <row r="3822" spans="2:5" x14ac:dyDescent="0.25">
      <c r="B3822">
        <v>3820</v>
      </c>
      <c r="C3822" s="66" t="str">
        <v/>
      </c>
      <c r="D3822" s="66">
        <v>159498995.67469221</v>
      </c>
      <c r="E3822" s="65">
        <v>0</v>
      </c>
    </row>
    <row r="3823" spans="2:5" x14ac:dyDescent="0.25">
      <c r="B3823">
        <v>3821</v>
      </c>
      <c r="C3823" s="66" t="str">
        <v/>
      </c>
      <c r="D3823" s="66">
        <v>163943402.77970392</v>
      </c>
      <c r="E3823" s="65">
        <v>0</v>
      </c>
    </row>
    <row r="3824" spans="2:5" x14ac:dyDescent="0.25">
      <c r="B3824">
        <v>3822</v>
      </c>
      <c r="C3824" s="66" t="str">
        <v/>
      </c>
      <c r="D3824" s="66">
        <v>132805489.36205211</v>
      </c>
      <c r="E3824" s="65">
        <v>0</v>
      </c>
    </row>
    <row r="3825" spans="2:5" x14ac:dyDescent="0.25">
      <c r="B3825">
        <v>3823</v>
      </c>
      <c r="C3825" s="66" t="str">
        <v/>
      </c>
      <c r="D3825" s="66">
        <v>90751943.702599034</v>
      </c>
      <c r="E3825" s="65">
        <v>0</v>
      </c>
    </row>
    <row r="3826" spans="2:5" x14ac:dyDescent="0.25">
      <c r="B3826">
        <v>3824</v>
      </c>
      <c r="C3826" s="66" t="str">
        <v/>
      </c>
      <c r="D3826" s="66">
        <v>92363265.681736112</v>
      </c>
      <c r="E3826" s="65">
        <v>0</v>
      </c>
    </row>
    <row r="3827" spans="2:5" x14ac:dyDescent="0.25">
      <c r="B3827">
        <v>3825</v>
      </c>
      <c r="C3827" s="66" t="str">
        <v/>
      </c>
      <c r="D3827" s="66">
        <v>113876928.40905146</v>
      </c>
      <c r="E3827" s="65">
        <v>0</v>
      </c>
    </row>
    <row r="3828" spans="2:5" x14ac:dyDescent="0.25">
      <c r="B3828">
        <v>3826</v>
      </c>
      <c r="C3828" s="66" t="str">
        <v/>
      </c>
      <c r="D3828" s="66">
        <v>1706175160.5644615</v>
      </c>
      <c r="E3828" s="65">
        <v>0</v>
      </c>
    </row>
    <row r="3829" spans="2:5" x14ac:dyDescent="0.25">
      <c r="B3829">
        <v>3827</v>
      </c>
      <c r="C3829" s="66" t="str">
        <v/>
      </c>
      <c r="D3829" s="66">
        <v>129557585.0320885</v>
      </c>
      <c r="E3829" s="65">
        <v>0.28861791491508493</v>
      </c>
    </row>
    <row r="3830" spans="2:5" x14ac:dyDescent="0.25">
      <c r="B3830">
        <v>3828</v>
      </c>
      <c r="C3830" s="66" t="str">
        <v/>
      </c>
      <c r="D3830" s="66">
        <v>83740011.88374266</v>
      </c>
      <c r="E3830" s="65">
        <v>0</v>
      </c>
    </row>
    <row r="3831" spans="2:5" x14ac:dyDescent="0.25">
      <c r="B3831">
        <v>3829</v>
      </c>
      <c r="C3831" s="66" t="str">
        <v/>
      </c>
      <c r="D3831" s="66">
        <v>757577837.04945409</v>
      </c>
      <c r="E3831" s="65">
        <v>0.62584661841392542</v>
      </c>
    </row>
    <row r="3832" spans="2:5" x14ac:dyDescent="0.25">
      <c r="B3832">
        <v>3830</v>
      </c>
      <c r="C3832" s="66" t="str">
        <v/>
      </c>
      <c r="D3832" s="66">
        <v>498742075.96663409</v>
      </c>
      <c r="E3832" s="65">
        <v>0.66101010441780106</v>
      </c>
    </row>
    <row r="3833" spans="2:5" x14ac:dyDescent="0.25">
      <c r="B3833">
        <v>3831</v>
      </c>
      <c r="C3833" s="66" t="str">
        <v/>
      </c>
      <c r="D3833" s="66">
        <v>141142193.59922561</v>
      </c>
      <c r="E3833" s="65">
        <v>0</v>
      </c>
    </row>
    <row r="3834" spans="2:5" x14ac:dyDescent="0.25">
      <c r="B3834">
        <v>3832</v>
      </c>
      <c r="C3834" s="66" t="str">
        <v/>
      </c>
      <c r="D3834" s="66">
        <v>993251413.04713976</v>
      </c>
      <c r="E3834" s="65">
        <v>0.52564479708671585</v>
      </c>
    </row>
    <row r="3835" spans="2:5" x14ac:dyDescent="0.25">
      <c r="B3835">
        <v>3833</v>
      </c>
      <c r="C3835" s="66" t="str">
        <v/>
      </c>
      <c r="D3835" s="66">
        <v>232650012.5500268</v>
      </c>
      <c r="E3835" s="65">
        <v>0</v>
      </c>
    </row>
    <row r="3836" spans="2:5" x14ac:dyDescent="0.25">
      <c r="B3836">
        <v>3834</v>
      </c>
      <c r="C3836" s="66" t="str">
        <v/>
      </c>
      <c r="D3836" s="66">
        <v>87358012.561410263</v>
      </c>
      <c r="E3836" s="65">
        <v>0</v>
      </c>
    </row>
    <row r="3837" spans="2:5" x14ac:dyDescent="0.25">
      <c r="B3837">
        <v>3835</v>
      </c>
      <c r="C3837" s="66" t="str">
        <v/>
      </c>
      <c r="D3837" s="66">
        <v>133189233.71179874</v>
      </c>
      <c r="E3837" s="65">
        <v>0</v>
      </c>
    </row>
    <row r="3838" spans="2:5" x14ac:dyDescent="0.25">
      <c r="B3838">
        <v>3836</v>
      </c>
      <c r="C3838" s="66" t="str">
        <v/>
      </c>
      <c r="D3838" s="66">
        <v>80504569.29879792</v>
      </c>
      <c r="E3838" s="65">
        <v>0</v>
      </c>
    </row>
    <row r="3839" spans="2:5" x14ac:dyDescent="0.25">
      <c r="B3839">
        <v>3837</v>
      </c>
      <c r="C3839" s="66" t="str">
        <v/>
      </c>
      <c r="D3839" s="66">
        <v>91102248.410062432</v>
      </c>
      <c r="E3839" s="65">
        <v>0</v>
      </c>
    </row>
    <row r="3840" spans="2:5" x14ac:dyDescent="0.25">
      <c r="B3840">
        <v>3838</v>
      </c>
      <c r="C3840" s="66" t="str">
        <v/>
      </c>
      <c r="D3840" s="66">
        <v>86515857.861904562</v>
      </c>
      <c r="E3840" s="65">
        <v>0</v>
      </c>
    </row>
    <row r="3841" spans="2:5" x14ac:dyDescent="0.25">
      <c r="B3841">
        <v>3839</v>
      </c>
      <c r="C3841" s="66" t="str">
        <v/>
      </c>
      <c r="D3841" s="66">
        <v>99700764.350180805</v>
      </c>
      <c r="E3841" s="65">
        <v>0</v>
      </c>
    </row>
    <row r="3842" spans="2:5" x14ac:dyDescent="0.25">
      <c r="B3842">
        <v>3840</v>
      </c>
      <c r="C3842" s="66" t="str">
        <v/>
      </c>
      <c r="D3842" s="66">
        <v>104964395.06035109</v>
      </c>
      <c r="E3842" s="65">
        <v>0.28768226504325878</v>
      </c>
    </row>
    <row r="3843" spans="2:5" x14ac:dyDescent="0.25">
      <c r="B3843">
        <v>3841</v>
      </c>
      <c r="C3843" s="66" t="str">
        <v/>
      </c>
      <c r="D3843" s="66">
        <v>121511943.67516059</v>
      </c>
      <c r="E3843" s="65">
        <v>0</v>
      </c>
    </row>
    <row r="3844" spans="2:5" x14ac:dyDescent="0.25">
      <c r="B3844">
        <v>3842</v>
      </c>
      <c r="C3844" s="66" t="str">
        <v/>
      </c>
      <c r="D3844" s="66">
        <v>151752372.07169077</v>
      </c>
      <c r="E3844" s="65">
        <v>0</v>
      </c>
    </row>
    <row r="3845" spans="2:5" x14ac:dyDescent="0.25">
      <c r="B3845">
        <v>3843</v>
      </c>
      <c r="C3845" s="66" t="str">
        <v/>
      </c>
      <c r="D3845" s="66">
        <v>93639158.103861824</v>
      </c>
      <c r="E3845" s="65">
        <v>0</v>
      </c>
    </row>
    <row r="3846" spans="2:5" x14ac:dyDescent="0.25">
      <c r="B3846">
        <v>3844</v>
      </c>
      <c r="C3846" s="66" t="str">
        <v/>
      </c>
      <c r="D3846" s="66">
        <v>162516422.24081784</v>
      </c>
      <c r="E3846" s="65">
        <v>0</v>
      </c>
    </row>
    <row r="3847" spans="2:5" x14ac:dyDescent="0.25">
      <c r="B3847">
        <v>3845</v>
      </c>
      <c r="C3847" s="66" t="str">
        <v/>
      </c>
      <c r="D3847" s="66">
        <v>1180854369.6569283</v>
      </c>
      <c r="E3847" s="65">
        <v>0</v>
      </c>
    </row>
    <row r="3848" spans="2:5" x14ac:dyDescent="0.25">
      <c r="B3848">
        <v>3846</v>
      </c>
      <c r="C3848" s="66" t="str">
        <v/>
      </c>
      <c r="D3848" s="66">
        <v>273309944.89165539</v>
      </c>
      <c r="E3848" s="65">
        <v>0</v>
      </c>
    </row>
    <row r="3849" spans="2:5" x14ac:dyDescent="0.25">
      <c r="B3849">
        <v>3847</v>
      </c>
      <c r="C3849" s="66" t="str">
        <v/>
      </c>
      <c r="D3849" s="66">
        <v>93251537.246661276</v>
      </c>
      <c r="E3849" s="65">
        <v>0.25352792143821723</v>
      </c>
    </row>
    <row r="3850" spans="2:5" x14ac:dyDescent="0.25">
      <c r="B3850">
        <v>3848</v>
      </c>
      <c r="C3850" s="66" t="str">
        <v/>
      </c>
      <c r="D3850" s="66">
        <v>107747150.82266214</v>
      </c>
      <c r="E3850" s="65">
        <v>0</v>
      </c>
    </row>
    <row r="3851" spans="2:5" x14ac:dyDescent="0.25">
      <c r="B3851">
        <v>3849</v>
      </c>
      <c r="C3851" s="66" t="str">
        <v/>
      </c>
      <c r="D3851" s="66">
        <v>112320801.94024917</v>
      </c>
      <c r="E3851" s="65">
        <v>0.29906192421913158</v>
      </c>
    </row>
    <row r="3852" spans="2:5" x14ac:dyDescent="0.25">
      <c r="B3852">
        <v>3850</v>
      </c>
      <c r="C3852" s="66" t="str">
        <v/>
      </c>
      <c r="D3852" s="66">
        <v>91282981.570011005</v>
      </c>
      <c r="E3852" s="65">
        <v>0</v>
      </c>
    </row>
    <row r="3853" spans="2:5" x14ac:dyDescent="0.25">
      <c r="B3853">
        <v>3851</v>
      </c>
      <c r="C3853" s="66" t="str">
        <v/>
      </c>
      <c r="D3853" s="66">
        <v>92734332.784064308</v>
      </c>
      <c r="E3853" s="65">
        <v>0</v>
      </c>
    </row>
    <row r="3854" spans="2:5" x14ac:dyDescent="0.25">
      <c r="B3854">
        <v>3852</v>
      </c>
      <c r="C3854" s="66" t="str">
        <v/>
      </c>
      <c r="D3854" s="66">
        <v>83499326.42922309</v>
      </c>
      <c r="E3854" s="65">
        <v>0</v>
      </c>
    </row>
    <row r="3855" spans="2:5" x14ac:dyDescent="0.25">
      <c r="B3855">
        <v>3853</v>
      </c>
      <c r="C3855" s="66" t="str">
        <v/>
      </c>
      <c r="D3855" s="66">
        <v>112485067.99154025</v>
      </c>
      <c r="E3855" s="65">
        <v>0.26447985768318172</v>
      </c>
    </row>
    <row r="3856" spans="2:5" x14ac:dyDescent="0.25">
      <c r="B3856">
        <v>3854</v>
      </c>
      <c r="C3856" s="66" t="str">
        <v/>
      </c>
      <c r="D3856" s="66">
        <v>475879926.87993163</v>
      </c>
      <c r="E3856" s="65">
        <v>0.49663293957710264</v>
      </c>
    </row>
    <row r="3857" spans="2:5" x14ac:dyDescent="0.25">
      <c r="B3857">
        <v>3855</v>
      </c>
      <c r="C3857" s="66" t="str">
        <v/>
      </c>
      <c r="D3857" s="66">
        <v>75762241.182584301</v>
      </c>
      <c r="E3857" s="65">
        <v>0</v>
      </c>
    </row>
    <row r="3858" spans="2:5" x14ac:dyDescent="0.25">
      <c r="B3858">
        <v>3856</v>
      </c>
      <c r="C3858" s="66" t="str">
        <v/>
      </c>
      <c r="D3858" s="66">
        <v>133422255.22263087</v>
      </c>
      <c r="E3858" s="65">
        <v>0</v>
      </c>
    </row>
    <row r="3859" spans="2:5" x14ac:dyDescent="0.25">
      <c r="B3859">
        <v>3857</v>
      </c>
      <c r="C3859" s="66" t="str">
        <v/>
      </c>
      <c r="D3859" s="66">
        <v>96884443.412460133</v>
      </c>
      <c r="E3859" s="65">
        <v>0</v>
      </c>
    </row>
    <row r="3860" spans="2:5" x14ac:dyDescent="0.25">
      <c r="B3860">
        <v>3858</v>
      </c>
      <c r="C3860" s="66" t="str">
        <v/>
      </c>
      <c r="D3860" s="66">
        <v>213140054.42719305</v>
      </c>
      <c r="E3860" s="65">
        <v>0.31479448676109312</v>
      </c>
    </row>
    <row r="3861" spans="2:5" x14ac:dyDescent="0.25">
      <c r="B3861">
        <v>3859</v>
      </c>
      <c r="C3861" s="66" t="str">
        <v/>
      </c>
      <c r="D3861" s="66">
        <v>1690070486.8182788</v>
      </c>
      <c r="E3861" s="65">
        <v>0</v>
      </c>
    </row>
    <row r="3862" spans="2:5" x14ac:dyDescent="0.25">
      <c r="B3862">
        <v>3860</v>
      </c>
      <c r="C3862" s="66" t="str">
        <v/>
      </c>
      <c r="D3862" s="66">
        <v>81079808.413939312</v>
      </c>
      <c r="E3862" s="65">
        <v>0.20637493729591369</v>
      </c>
    </row>
    <row r="3863" spans="2:5" x14ac:dyDescent="0.25">
      <c r="B3863">
        <v>3861</v>
      </c>
      <c r="C3863" s="66" t="str">
        <v/>
      </c>
      <c r="D3863" s="66">
        <v>121779075.67024235</v>
      </c>
      <c r="E3863" s="65">
        <v>0</v>
      </c>
    </row>
    <row r="3864" spans="2:5" x14ac:dyDescent="0.25">
      <c r="B3864">
        <v>3862</v>
      </c>
      <c r="C3864" s="66" t="str">
        <v/>
      </c>
      <c r="D3864" s="66">
        <v>80788139.7340087</v>
      </c>
      <c r="E3864" s="65">
        <v>0</v>
      </c>
    </row>
    <row r="3865" spans="2:5" x14ac:dyDescent="0.25">
      <c r="B3865">
        <v>3863</v>
      </c>
      <c r="C3865" s="66" t="str">
        <v/>
      </c>
      <c r="D3865" s="66">
        <v>92535916.607070923</v>
      </c>
      <c r="E3865" s="65">
        <v>0</v>
      </c>
    </row>
    <row r="3866" spans="2:5" x14ac:dyDescent="0.25">
      <c r="B3866">
        <v>3864</v>
      </c>
      <c r="C3866" s="66" t="str">
        <v/>
      </c>
      <c r="D3866" s="66">
        <v>136883680.49077967</v>
      </c>
      <c r="E3866" s="65">
        <v>0</v>
      </c>
    </row>
    <row r="3867" spans="2:5" x14ac:dyDescent="0.25">
      <c r="B3867">
        <v>3865</v>
      </c>
      <c r="C3867" s="66" t="str">
        <v/>
      </c>
      <c r="D3867" s="66">
        <v>196935257.82014877</v>
      </c>
      <c r="E3867" s="65">
        <v>0</v>
      </c>
    </row>
    <row r="3868" spans="2:5" x14ac:dyDescent="0.25">
      <c r="B3868">
        <v>3866</v>
      </c>
      <c r="C3868" s="66" t="str">
        <v/>
      </c>
      <c r="D3868" s="66">
        <v>228644657.88806072</v>
      </c>
      <c r="E3868" s="65">
        <v>0.53698579668998736</v>
      </c>
    </row>
    <row r="3869" spans="2:5" x14ac:dyDescent="0.25">
      <c r="B3869">
        <v>3867</v>
      </c>
      <c r="C3869" s="66" t="str">
        <v/>
      </c>
      <c r="D3869" s="66">
        <v>215908639.51676005</v>
      </c>
      <c r="E3869" s="65">
        <v>0</v>
      </c>
    </row>
    <row r="3870" spans="2:5" x14ac:dyDescent="0.25">
      <c r="B3870">
        <v>3868</v>
      </c>
      <c r="C3870" s="66" t="str">
        <v/>
      </c>
      <c r="D3870" s="66">
        <v>163957628.62426326</v>
      </c>
      <c r="E3870" s="65">
        <v>0</v>
      </c>
    </row>
    <row r="3871" spans="2:5" x14ac:dyDescent="0.25">
      <c r="B3871">
        <v>3869</v>
      </c>
      <c r="C3871" s="66" t="str">
        <v/>
      </c>
      <c r="D3871" s="66">
        <v>87868866.008789331</v>
      </c>
      <c r="E3871" s="65">
        <v>0</v>
      </c>
    </row>
    <row r="3872" spans="2:5" x14ac:dyDescent="0.25">
      <c r="B3872">
        <v>3870</v>
      </c>
      <c r="C3872" s="66" t="str">
        <v/>
      </c>
      <c r="D3872" s="66">
        <v>164773314.07027388</v>
      </c>
      <c r="E3872" s="65">
        <v>0</v>
      </c>
    </row>
    <row r="3873" spans="2:5" x14ac:dyDescent="0.25">
      <c r="B3873">
        <v>3871</v>
      </c>
      <c r="C3873" s="66" t="str">
        <v/>
      </c>
      <c r="D3873" s="66">
        <v>98597265.594383761</v>
      </c>
      <c r="E3873" s="65">
        <v>0.17348105311393744</v>
      </c>
    </row>
    <row r="3874" spans="2:5" x14ac:dyDescent="0.25">
      <c r="B3874">
        <v>3872</v>
      </c>
      <c r="C3874" s="66" t="str">
        <v/>
      </c>
      <c r="D3874" s="66">
        <v>110604624.41840228</v>
      </c>
      <c r="E3874" s="65">
        <v>0.2149351418018341</v>
      </c>
    </row>
    <row r="3875" spans="2:5" x14ac:dyDescent="0.25">
      <c r="B3875">
        <v>3873</v>
      </c>
      <c r="C3875" s="66" t="str">
        <v/>
      </c>
      <c r="D3875" s="66">
        <v>491037919.52112144</v>
      </c>
      <c r="E3875" s="65">
        <v>0</v>
      </c>
    </row>
    <row r="3876" spans="2:5" x14ac:dyDescent="0.25">
      <c r="B3876">
        <v>3874</v>
      </c>
      <c r="C3876" s="66" t="str">
        <v/>
      </c>
      <c r="D3876" s="66">
        <v>323578747.70298213</v>
      </c>
      <c r="E3876" s="65">
        <v>0.38622158169746401</v>
      </c>
    </row>
    <row r="3877" spans="2:5" x14ac:dyDescent="0.25">
      <c r="B3877">
        <v>3875</v>
      </c>
      <c r="C3877" s="66" t="str">
        <v/>
      </c>
      <c r="D3877" s="66">
        <v>139370067.73965183</v>
      </c>
      <c r="E3877" s="65">
        <v>0</v>
      </c>
    </row>
    <row r="3878" spans="2:5" x14ac:dyDescent="0.25">
      <c r="B3878">
        <v>3876</v>
      </c>
      <c r="C3878" s="66" t="str">
        <v/>
      </c>
      <c r="D3878" s="66">
        <v>879458570.28037381</v>
      </c>
      <c r="E3878" s="65">
        <v>0</v>
      </c>
    </row>
    <row r="3879" spans="2:5" x14ac:dyDescent="0.25">
      <c r="B3879">
        <v>3877</v>
      </c>
      <c r="C3879" s="66" t="str">
        <v/>
      </c>
      <c r="D3879" s="66">
        <v>91982086.689029574</v>
      </c>
      <c r="E3879" s="65">
        <v>0.28021089434623725</v>
      </c>
    </row>
    <row r="3880" spans="2:5" x14ac:dyDescent="0.25">
      <c r="B3880">
        <v>3878</v>
      </c>
      <c r="C3880" s="66" t="str">
        <v/>
      </c>
      <c r="D3880" s="66">
        <v>104874835.73358439</v>
      </c>
      <c r="E3880" s="65">
        <v>0</v>
      </c>
    </row>
    <row r="3881" spans="2:5" x14ac:dyDescent="0.25">
      <c r="B3881">
        <v>3879</v>
      </c>
      <c r="C3881" s="66" t="str">
        <v/>
      </c>
      <c r="D3881" s="66">
        <v>80020802.413361385</v>
      </c>
      <c r="E3881" s="65">
        <v>0</v>
      </c>
    </row>
    <row r="3882" spans="2:5" x14ac:dyDescent="0.25">
      <c r="B3882">
        <v>3880</v>
      </c>
      <c r="C3882" s="66" t="str">
        <v/>
      </c>
      <c r="D3882" s="66">
        <v>110152491.84587589</v>
      </c>
      <c r="E3882" s="65">
        <v>0</v>
      </c>
    </row>
    <row r="3883" spans="2:5" x14ac:dyDescent="0.25">
      <c r="B3883">
        <v>3881</v>
      </c>
      <c r="C3883" s="66" t="str">
        <v/>
      </c>
      <c r="D3883" s="66">
        <v>79623118.817944229</v>
      </c>
      <c r="E3883" s="65">
        <v>0</v>
      </c>
    </row>
    <row r="3884" spans="2:5" x14ac:dyDescent="0.25">
      <c r="B3884">
        <v>3882</v>
      </c>
      <c r="C3884" s="66" t="str">
        <v/>
      </c>
      <c r="D3884" s="66">
        <v>110148230.97574566</v>
      </c>
      <c r="E3884" s="65">
        <v>0</v>
      </c>
    </row>
    <row r="3885" spans="2:5" x14ac:dyDescent="0.25">
      <c r="B3885">
        <v>3883</v>
      </c>
      <c r="C3885" s="66" t="str">
        <v/>
      </c>
      <c r="D3885" s="66">
        <v>272177633.18794703</v>
      </c>
      <c r="E3885" s="65">
        <v>0</v>
      </c>
    </row>
    <row r="3886" spans="2:5" x14ac:dyDescent="0.25">
      <c r="B3886">
        <v>3884</v>
      </c>
      <c r="C3886" s="66" t="str">
        <v/>
      </c>
      <c r="D3886" s="66">
        <v>75303648.811230808</v>
      </c>
      <c r="E3886" s="65">
        <v>0</v>
      </c>
    </row>
    <row r="3887" spans="2:5" x14ac:dyDescent="0.25">
      <c r="B3887">
        <v>3885</v>
      </c>
      <c r="C3887" s="66" t="str">
        <v/>
      </c>
      <c r="D3887" s="66">
        <v>149891652.81599164</v>
      </c>
      <c r="E3887" s="65">
        <v>0</v>
      </c>
    </row>
    <row r="3888" spans="2:5" x14ac:dyDescent="0.25">
      <c r="B3888">
        <v>3886</v>
      </c>
      <c r="C3888" s="66" t="str">
        <v/>
      </c>
      <c r="D3888" s="66">
        <v>94872720.279025108</v>
      </c>
      <c r="E3888" s="65">
        <v>0.20934863686561586</v>
      </c>
    </row>
    <row r="3889" spans="2:5" x14ac:dyDescent="0.25">
      <c r="B3889">
        <v>3887</v>
      </c>
      <c r="C3889" s="66" t="str">
        <v/>
      </c>
      <c r="D3889" s="66">
        <v>372934637.34423238</v>
      </c>
      <c r="E3889" s="65">
        <v>0</v>
      </c>
    </row>
    <row r="3890" spans="2:5" x14ac:dyDescent="0.25">
      <c r="B3890">
        <v>3888</v>
      </c>
      <c r="C3890" s="66" t="str">
        <v/>
      </c>
      <c r="D3890" s="66">
        <v>79723033.302923009</v>
      </c>
      <c r="E3890" s="65">
        <v>0</v>
      </c>
    </row>
    <row r="3891" spans="2:5" x14ac:dyDescent="0.25">
      <c r="B3891">
        <v>3889</v>
      </c>
      <c r="C3891" s="66" t="str">
        <v/>
      </c>
      <c r="D3891" s="66">
        <v>1133902894.4720707</v>
      </c>
      <c r="E3891" s="65">
        <v>0.6366712629795076</v>
      </c>
    </row>
    <row r="3892" spans="2:5" x14ac:dyDescent="0.25">
      <c r="B3892">
        <v>3890</v>
      </c>
      <c r="C3892" s="66" t="str">
        <v/>
      </c>
      <c r="D3892" s="66">
        <v>77203370.869195208</v>
      </c>
      <c r="E3892" s="65">
        <v>0.14167500138282776</v>
      </c>
    </row>
    <row r="3893" spans="2:5" x14ac:dyDescent="0.25">
      <c r="B3893">
        <v>3891</v>
      </c>
      <c r="C3893" s="66" t="str">
        <v/>
      </c>
      <c r="D3893" s="66">
        <v>93530934.419075802</v>
      </c>
      <c r="E3893" s="65">
        <v>0</v>
      </c>
    </row>
    <row r="3894" spans="2:5" x14ac:dyDescent="0.25">
      <c r="B3894">
        <v>3892</v>
      </c>
      <c r="C3894" s="66" t="str">
        <v/>
      </c>
      <c r="D3894" s="66">
        <v>181690176.46154401</v>
      </c>
      <c r="E3894" s="65">
        <v>0</v>
      </c>
    </row>
    <row r="3895" spans="2:5" x14ac:dyDescent="0.25">
      <c r="B3895">
        <v>3893</v>
      </c>
      <c r="C3895" s="66" t="str">
        <v/>
      </c>
      <c r="D3895" s="66">
        <v>93515052.294846386</v>
      </c>
      <c r="E3895" s="65">
        <v>0</v>
      </c>
    </row>
    <row r="3896" spans="2:5" x14ac:dyDescent="0.25">
      <c r="B3896">
        <v>3894</v>
      </c>
      <c r="C3896" s="66" t="str">
        <v/>
      </c>
      <c r="D3896" s="66">
        <v>93735186.579209745</v>
      </c>
      <c r="E3896" s="65">
        <v>0</v>
      </c>
    </row>
    <row r="3897" spans="2:5" x14ac:dyDescent="0.25">
      <c r="B3897">
        <v>3895</v>
      </c>
      <c r="C3897" s="66" t="str">
        <v/>
      </c>
      <c r="D3897" s="66">
        <v>3005495728.5447574</v>
      </c>
      <c r="E3897" s="65">
        <v>0</v>
      </c>
    </row>
    <row r="3898" spans="2:5" x14ac:dyDescent="0.25">
      <c r="B3898">
        <v>3896</v>
      </c>
      <c r="C3898" s="66" t="str">
        <v/>
      </c>
      <c r="D3898" s="66">
        <v>126851212.02294444</v>
      </c>
      <c r="E3898" s="65">
        <v>0.25946398377418523</v>
      </c>
    </row>
    <row r="3899" spans="2:5" x14ac:dyDescent="0.25">
      <c r="B3899">
        <v>3897</v>
      </c>
      <c r="C3899" s="66" t="str">
        <v/>
      </c>
      <c r="D3899" s="66">
        <v>1047130080.2368052</v>
      </c>
      <c r="E3899" s="65">
        <v>0</v>
      </c>
    </row>
    <row r="3900" spans="2:5" x14ac:dyDescent="0.25">
      <c r="B3900">
        <v>3898</v>
      </c>
      <c r="C3900" s="66" t="str">
        <v/>
      </c>
      <c r="D3900" s="66">
        <v>242541406.03467751</v>
      </c>
      <c r="E3900" s="65">
        <v>0</v>
      </c>
    </row>
    <row r="3901" spans="2:5" x14ac:dyDescent="0.25">
      <c r="B3901">
        <v>3899</v>
      </c>
      <c r="C3901" s="66" t="str">
        <v/>
      </c>
      <c r="D3901" s="66">
        <v>103373657.76939876</v>
      </c>
      <c r="E3901" s="65">
        <v>0</v>
      </c>
    </row>
    <row r="3902" spans="2:5" x14ac:dyDescent="0.25">
      <c r="B3902">
        <v>3900</v>
      </c>
      <c r="C3902" s="66" t="str">
        <v/>
      </c>
      <c r="D3902" s="66">
        <v>530751938.09741241</v>
      </c>
      <c r="E3902" s="65">
        <v>0</v>
      </c>
    </row>
    <row r="3903" spans="2:5" x14ac:dyDescent="0.25">
      <c r="B3903">
        <v>3901</v>
      </c>
      <c r="C3903" s="66" t="str">
        <v/>
      </c>
      <c r="D3903" s="66">
        <v>395705516.89365548</v>
      </c>
      <c r="E3903" s="65">
        <v>0</v>
      </c>
    </row>
    <row r="3904" spans="2:5" x14ac:dyDescent="0.25">
      <c r="B3904">
        <v>3902</v>
      </c>
      <c r="C3904" s="66" t="str">
        <v/>
      </c>
      <c r="D3904" s="66">
        <v>205862434.22161105</v>
      </c>
      <c r="E3904" s="65">
        <v>0</v>
      </c>
    </row>
    <row r="3905" spans="2:5" x14ac:dyDescent="0.25">
      <c r="B3905">
        <v>3903</v>
      </c>
      <c r="C3905" s="66" t="str">
        <v/>
      </c>
      <c r="D3905" s="66">
        <v>961871886.36008894</v>
      </c>
      <c r="E3905" s="65">
        <v>0</v>
      </c>
    </row>
    <row r="3906" spans="2:5" x14ac:dyDescent="0.25">
      <c r="B3906">
        <v>3904</v>
      </c>
      <c r="C3906" s="66" t="str">
        <v/>
      </c>
      <c r="D3906" s="66">
        <v>97914004.064759567</v>
      </c>
      <c r="E3906" s="65">
        <v>0.31775408387184156</v>
      </c>
    </row>
    <row r="3907" spans="2:5" x14ac:dyDescent="0.25">
      <c r="B3907">
        <v>3905</v>
      </c>
      <c r="C3907" s="66" t="str">
        <v/>
      </c>
      <c r="D3907" s="66">
        <v>103392469.62901919</v>
      </c>
      <c r="E3907" s="65">
        <v>0</v>
      </c>
    </row>
    <row r="3908" spans="2:5" x14ac:dyDescent="0.25">
      <c r="B3908">
        <v>3906</v>
      </c>
      <c r="C3908" s="66" t="str">
        <v/>
      </c>
      <c r="D3908" s="66">
        <v>94247352.715473026</v>
      </c>
      <c r="E3908" s="65">
        <v>0</v>
      </c>
    </row>
    <row r="3909" spans="2:5" x14ac:dyDescent="0.25">
      <c r="B3909">
        <v>3907</v>
      </c>
      <c r="C3909" s="66" t="str">
        <v/>
      </c>
      <c r="D3909" s="66">
        <v>259502135.60153317</v>
      </c>
      <c r="E3909" s="65">
        <v>0</v>
      </c>
    </row>
    <row r="3910" spans="2:5" x14ac:dyDescent="0.25">
      <c r="B3910">
        <v>3908</v>
      </c>
      <c r="C3910" s="66" t="str">
        <v/>
      </c>
      <c r="D3910" s="66">
        <v>97222917.182898432</v>
      </c>
      <c r="E3910" s="65">
        <v>0</v>
      </c>
    </row>
    <row r="3911" spans="2:5" x14ac:dyDescent="0.25">
      <c r="B3911">
        <v>3909</v>
      </c>
      <c r="C3911" s="66" t="str">
        <v/>
      </c>
      <c r="D3911" s="66">
        <v>151183309.05489591</v>
      </c>
      <c r="E3911" s="65">
        <v>0.36000705361366281</v>
      </c>
    </row>
    <row r="3912" spans="2:5" x14ac:dyDescent="0.25">
      <c r="B3912">
        <v>3910</v>
      </c>
      <c r="C3912" s="66" t="str">
        <v/>
      </c>
      <c r="D3912" s="66">
        <v>118456297.39390063</v>
      </c>
      <c r="E3912" s="65">
        <v>0</v>
      </c>
    </row>
    <row r="3913" spans="2:5" x14ac:dyDescent="0.25">
      <c r="B3913">
        <v>3911</v>
      </c>
      <c r="C3913" s="66" t="str">
        <v/>
      </c>
      <c r="D3913" s="66">
        <v>4515017571.7383957</v>
      </c>
      <c r="E3913" s="65">
        <v>0</v>
      </c>
    </row>
    <row r="3914" spans="2:5" x14ac:dyDescent="0.25">
      <c r="B3914">
        <v>3912</v>
      </c>
      <c r="C3914" s="66" t="str">
        <v/>
      </c>
      <c r="D3914" s="66">
        <v>134787792.05149657</v>
      </c>
      <c r="E3914" s="65">
        <v>0</v>
      </c>
    </row>
    <row r="3915" spans="2:5" x14ac:dyDescent="0.25">
      <c r="B3915">
        <v>3913</v>
      </c>
      <c r="C3915" s="66" t="str">
        <v/>
      </c>
      <c r="D3915" s="66">
        <v>101220529.54217267</v>
      </c>
      <c r="E3915" s="65">
        <v>0</v>
      </c>
    </row>
    <row r="3916" spans="2:5" x14ac:dyDescent="0.25">
      <c r="B3916">
        <v>3914</v>
      </c>
      <c r="C3916" s="66" t="str">
        <v/>
      </c>
      <c r="D3916" s="66">
        <v>463830207.80905098</v>
      </c>
      <c r="E3916" s="65">
        <v>0</v>
      </c>
    </row>
    <row r="3917" spans="2:5" x14ac:dyDescent="0.25">
      <c r="B3917">
        <v>3915</v>
      </c>
      <c r="C3917" s="66" t="str">
        <v/>
      </c>
      <c r="D3917" s="66">
        <v>970093024.89508903</v>
      </c>
      <c r="E3917" s="65">
        <v>0</v>
      </c>
    </row>
    <row r="3918" spans="2:5" x14ac:dyDescent="0.25">
      <c r="B3918">
        <v>3916</v>
      </c>
      <c r="C3918" s="66" t="str">
        <v/>
      </c>
      <c r="D3918" s="66">
        <v>129714300.0179098</v>
      </c>
      <c r="E3918" s="65">
        <v>0</v>
      </c>
    </row>
    <row r="3919" spans="2:5" x14ac:dyDescent="0.25">
      <c r="B3919">
        <v>3917</v>
      </c>
      <c r="C3919" s="66" t="str">
        <v/>
      </c>
      <c r="D3919" s="66">
        <v>243601184.23297018</v>
      </c>
      <c r="E3919" s="65">
        <v>0</v>
      </c>
    </row>
    <row r="3920" spans="2:5" x14ac:dyDescent="0.25">
      <c r="B3920">
        <v>3918</v>
      </c>
      <c r="C3920" s="66" t="str">
        <v/>
      </c>
      <c r="D3920" s="66">
        <v>120227764.22644623</v>
      </c>
      <c r="E3920" s="65">
        <v>0</v>
      </c>
    </row>
    <row r="3921" spans="2:5" x14ac:dyDescent="0.25">
      <c r="B3921">
        <v>3919</v>
      </c>
      <c r="C3921" s="66" t="str">
        <v/>
      </c>
      <c r="D3921" s="66">
        <v>197132600.86393994</v>
      </c>
      <c r="E3921" s="65">
        <v>0.36771612763404848</v>
      </c>
    </row>
    <row r="3922" spans="2:5" x14ac:dyDescent="0.25">
      <c r="B3922">
        <v>3920</v>
      </c>
      <c r="C3922" s="66" t="str">
        <v/>
      </c>
      <c r="D3922" s="66">
        <v>321435404.06764227</v>
      </c>
      <c r="E3922" s="65">
        <v>0</v>
      </c>
    </row>
    <row r="3923" spans="2:5" x14ac:dyDescent="0.25">
      <c r="B3923">
        <v>3921</v>
      </c>
      <c r="C3923" s="66" t="str">
        <v/>
      </c>
      <c r="D3923" s="66">
        <v>4998562444.2645588</v>
      </c>
      <c r="E3923" s="65">
        <v>0</v>
      </c>
    </row>
    <row r="3924" spans="2:5" x14ac:dyDescent="0.25">
      <c r="B3924">
        <v>3922</v>
      </c>
      <c r="C3924" s="66" t="str">
        <v/>
      </c>
      <c r="D3924" s="66">
        <v>138624426.54702929</v>
      </c>
      <c r="E3924" s="65">
        <v>0</v>
      </c>
    </row>
    <row r="3925" spans="2:5" x14ac:dyDescent="0.25">
      <c r="B3925">
        <v>3923</v>
      </c>
      <c r="C3925" s="66" t="str">
        <v/>
      </c>
      <c r="D3925" s="66">
        <v>80082353.556243852</v>
      </c>
      <c r="E3925" s="65">
        <v>0</v>
      </c>
    </row>
    <row r="3926" spans="2:5" x14ac:dyDescent="0.25">
      <c r="B3926">
        <v>3924</v>
      </c>
      <c r="C3926" s="66" t="str">
        <v/>
      </c>
      <c r="D3926" s="66">
        <v>86577988.729849964</v>
      </c>
      <c r="E3926" s="65">
        <v>0.17212337851524354</v>
      </c>
    </row>
    <row r="3927" spans="2:5" x14ac:dyDescent="0.25">
      <c r="B3927">
        <v>3925</v>
      </c>
      <c r="C3927" s="66" t="str">
        <v/>
      </c>
      <c r="D3927" s="66">
        <v>80247938.958058819</v>
      </c>
      <c r="E3927" s="65">
        <v>0</v>
      </c>
    </row>
    <row r="3928" spans="2:5" x14ac:dyDescent="0.25">
      <c r="B3928">
        <v>3926</v>
      </c>
      <c r="C3928" s="66" t="str">
        <v/>
      </c>
      <c r="D3928" s="66">
        <v>130454902.94656995</v>
      </c>
      <c r="E3928" s="65">
        <v>0</v>
      </c>
    </row>
    <row r="3929" spans="2:5" x14ac:dyDescent="0.25">
      <c r="B3929">
        <v>3927</v>
      </c>
      <c r="C3929" s="66" t="str">
        <v/>
      </c>
      <c r="D3929" s="66">
        <v>228551463.8495436</v>
      </c>
      <c r="E3929" s="65">
        <v>0.40334289669990531</v>
      </c>
    </row>
    <row r="3930" spans="2:5" x14ac:dyDescent="0.25">
      <c r="B3930">
        <v>3928</v>
      </c>
      <c r="C3930" s="66" t="str">
        <v/>
      </c>
      <c r="D3930" s="66">
        <v>188341498.43989462</v>
      </c>
      <c r="E3930" s="65">
        <v>0.39778293967247014</v>
      </c>
    </row>
    <row r="3931" spans="2:5" x14ac:dyDescent="0.25">
      <c r="B3931">
        <v>3929</v>
      </c>
      <c r="C3931" s="66" t="str">
        <v/>
      </c>
      <c r="D3931" s="66">
        <v>104744037.2408452</v>
      </c>
      <c r="E3931" s="65">
        <v>0</v>
      </c>
    </row>
    <row r="3932" spans="2:5" x14ac:dyDescent="0.25">
      <c r="B3932">
        <v>3930</v>
      </c>
      <c r="C3932" s="66" t="str">
        <v/>
      </c>
      <c r="D3932" s="66">
        <v>97244297.521580517</v>
      </c>
      <c r="E3932" s="65">
        <v>0</v>
      </c>
    </row>
    <row r="3933" spans="2:5" x14ac:dyDescent="0.25">
      <c r="B3933">
        <v>3931</v>
      </c>
      <c r="C3933" s="66" t="str">
        <v/>
      </c>
      <c r="D3933" s="66">
        <v>119137987.05912645</v>
      </c>
      <c r="E3933" s="65">
        <v>0.2062963783740997</v>
      </c>
    </row>
    <row r="3934" spans="2:5" x14ac:dyDescent="0.25">
      <c r="B3934">
        <v>3932</v>
      </c>
      <c r="C3934" s="66" t="str">
        <v/>
      </c>
      <c r="D3934" s="66">
        <v>84322344.583867311</v>
      </c>
      <c r="E3934" s="65">
        <v>0</v>
      </c>
    </row>
    <row r="3935" spans="2:5" x14ac:dyDescent="0.25">
      <c r="B3935">
        <v>3933</v>
      </c>
      <c r="C3935" s="66" t="str">
        <v/>
      </c>
      <c r="D3935" s="66">
        <v>85430442.343498603</v>
      </c>
      <c r="E3935" s="65">
        <v>0</v>
      </c>
    </row>
    <row r="3936" spans="2:5" x14ac:dyDescent="0.25">
      <c r="B3936">
        <v>3934</v>
      </c>
      <c r="C3936" s="66" t="str">
        <v/>
      </c>
      <c r="D3936" s="66">
        <v>945604172.13855636</v>
      </c>
      <c r="E3936" s="65">
        <v>0</v>
      </c>
    </row>
    <row r="3937" spans="2:5" x14ac:dyDescent="0.25">
      <c r="B3937">
        <v>3935</v>
      </c>
      <c r="C3937" s="66" t="str">
        <v/>
      </c>
      <c r="D3937" s="66">
        <v>6924663487.4184875</v>
      </c>
      <c r="E3937" s="65">
        <v>0</v>
      </c>
    </row>
    <row r="3938" spans="2:5" x14ac:dyDescent="0.25">
      <c r="B3938">
        <v>3936</v>
      </c>
      <c r="C3938" s="66" t="str">
        <v/>
      </c>
      <c r="D3938" s="66">
        <v>1497494768.0502052</v>
      </c>
      <c r="E3938" s="65">
        <v>0.91308227777481066</v>
      </c>
    </row>
    <row r="3939" spans="2:5" x14ac:dyDescent="0.25">
      <c r="B3939">
        <v>3937</v>
      </c>
      <c r="C3939" s="66" t="str">
        <v/>
      </c>
      <c r="D3939" s="66">
        <v>187589738.30366632</v>
      </c>
      <c r="E3939" s="65">
        <v>0</v>
      </c>
    </row>
    <row r="3940" spans="2:5" x14ac:dyDescent="0.25">
      <c r="B3940">
        <v>3938</v>
      </c>
      <c r="C3940" s="66" t="str">
        <v/>
      </c>
      <c r="D3940" s="66">
        <v>91264149.952224657</v>
      </c>
      <c r="E3940" s="65">
        <v>0.31843739151954675</v>
      </c>
    </row>
    <row r="3941" spans="2:5" x14ac:dyDescent="0.25">
      <c r="B3941">
        <v>3939</v>
      </c>
      <c r="C3941" s="66" t="str">
        <v/>
      </c>
      <c r="D3941" s="66">
        <v>106179830.30459577</v>
      </c>
      <c r="E3941" s="65">
        <v>0</v>
      </c>
    </row>
    <row r="3942" spans="2:5" x14ac:dyDescent="0.25">
      <c r="B3942">
        <v>3940</v>
      </c>
      <c r="C3942" s="66" t="str">
        <v/>
      </c>
      <c r="D3942" s="66">
        <v>845188968.72212648</v>
      </c>
      <c r="E3942" s="65">
        <v>0.49614974856376648</v>
      </c>
    </row>
    <row r="3943" spans="2:5" x14ac:dyDescent="0.25">
      <c r="B3943">
        <v>3941</v>
      </c>
      <c r="C3943" s="66" t="str">
        <v/>
      </c>
      <c r="D3943" s="66">
        <v>83511154.494441494</v>
      </c>
      <c r="E3943" s="65">
        <v>0</v>
      </c>
    </row>
    <row r="3944" spans="2:5" x14ac:dyDescent="0.25">
      <c r="B3944">
        <v>3942</v>
      </c>
      <c r="C3944" s="66" t="str">
        <v/>
      </c>
      <c r="D3944" s="66">
        <v>105525050.59078868</v>
      </c>
      <c r="E3944" s="65">
        <v>0</v>
      </c>
    </row>
    <row r="3945" spans="2:5" x14ac:dyDescent="0.25">
      <c r="B3945">
        <v>3943</v>
      </c>
      <c r="C3945" s="66" t="str">
        <v/>
      </c>
      <c r="D3945" s="66">
        <v>167962543.76745421</v>
      </c>
      <c r="E3945" s="65">
        <v>0.32096678614616392</v>
      </c>
    </row>
    <row r="3946" spans="2:5" x14ac:dyDescent="0.25">
      <c r="B3946">
        <v>3944</v>
      </c>
      <c r="C3946" s="66" t="str">
        <v/>
      </c>
      <c r="D3946" s="66">
        <v>219166206.39907423</v>
      </c>
      <c r="E3946" s="65">
        <v>0</v>
      </c>
    </row>
    <row r="3947" spans="2:5" x14ac:dyDescent="0.25">
      <c r="B3947">
        <v>3945</v>
      </c>
      <c r="C3947" s="66" t="str">
        <v/>
      </c>
      <c r="D3947" s="66">
        <v>98693421.329893321</v>
      </c>
      <c r="E3947" s="65">
        <v>0.27763763070106506</v>
      </c>
    </row>
    <row r="3948" spans="2:5" x14ac:dyDescent="0.25">
      <c r="B3948">
        <v>3946</v>
      </c>
      <c r="C3948" s="66" t="str">
        <v/>
      </c>
      <c r="D3948" s="66">
        <v>153130976.03270784</v>
      </c>
      <c r="E3948" s="65">
        <v>0</v>
      </c>
    </row>
    <row r="3949" spans="2:5" x14ac:dyDescent="0.25">
      <c r="B3949">
        <v>3947</v>
      </c>
      <c r="C3949" s="66" t="str">
        <v/>
      </c>
      <c r="D3949" s="66">
        <v>138741093.65084052</v>
      </c>
      <c r="E3949" s="65">
        <v>0</v>
      </c>
    </row>
    <row r="3950" spans="2:5" x14ac:dyDescent="0.25">
      <c r="B3950">
        <v>3948</v>
      </c>
      <c r="C3950" s="66" t="str">
        <v/>
      </c>
      <c r="D3950" s="66">
        <v>590483576.32303751</v>
      </c>
      <c r="E3950" s="65">
        <v>0.46351942420005809</v>
      </c>
    </row>
    <row r="3951" spans="2:5" x14ac:dyDescent="0.25">
      <c r="B3951">
        <v>3949</v>
      </c>
      <c r="C3951" s="66" t="str">
        <v/>
      </c>
      <c r="D3951" s="66">
        <v>77511390.568801031</v>
      </c>
      <c r="E3951" s="65">
        <v>0.18155934214591984</v>
      </c>
    </row>
    <row r="3952" spans="2:5" x14ac:dyDescent="0.25">
      <c r="B3952">
        <v>3950</v>
      </c>
      <c r="C3952" s="66" t="str">
        <v/>
      </c>
      <c r="D3952" s="66">
        <v>99362807.028104112</v>
      </c>
      <c r="E3952" s="65">
        <v>0</v>
      </c>
    </row>
    <row r="3953" spans="2:5" x14ac:dyDescent="0.25">
      <c r="B3953">
        <v>3951</v>
      </c>
      <c r="C3953" s="66" t="str">
        <v/>
      </c>
      <c r="D3953" s="66">
        <v>83030378.252373099</v>
      </c>
      <c r="E3953" s="65">
        <v>0</v>
      </c>
    </row>
    <row r="3954" spans="2:5" x14ac:dyDescent="0.25">
      <c r="B3954">
        <v>3952</v>
      </c>
      <c r="C3954" s="66" t="str">
        <v/>
      </c>
      <c r="D3954" s="66">
        <v>81724135.140483961</v>
      </c>
      <c r="E3954" s="65">
        <v>0</v>
      </c>
    </row>
    <row r="3955" spans="2:5" x14ac:dyDescent="0.25">
      <c r="B3955">
        <v>3953</v>
      </c>
      <c r="C3955" s="66" t="str">
        <v/>
      </c>
      <c r="D3955" s="66">
        <v>115665756.87265112</v>
      </c>
      <c r="E3955" s="65">
        <v>0</v>
      </c>
    </row>
    <row r="3956" spans="2:5" x14ac:dyDescent="0.25">
      <c r="B3956">
        <v>3954</v>
      </c>
      <c r="C3956" s="66" t="str">
        <v/>
      </c>
      <c r="D3956" s="66">
        <v>85976896.313438937</v>
      </c>
      <c r="E3956" s="65">
        <v>0</v>
      </c>
    </row>
    <row r="3957" spans="2:5" x14ac:dyDescent="0.25">
      <c r="B3957">
        <v>3955</v>
      </c>
      <c r="C3957" s="66" t="str">
        <v/>
      </c>
      <c r="D3957" s="66">
        <v>178093848.49397317</v>
      </c>
      <c r="E3957" s="65">
        <v>0</v>
      </c>
    </row>
    <row r="3958" spans="2:5" x14ac:dyDescent="0.25">
      <c r="B3958">
        <v>3956</v>
      </c>
      <c r="C3958" s="66" t="str">
        <v/>
      </c>
      <c r="D3958" s="66">
        <v>109246558.09592579</v>
      </c>
      <c r="E3958" s="65">
        <v>0</v>
      </c>
    </row>
    <row r="3959" spans="2:5" x14ac:dyDescent="0.25">
      <c r="B3959">
        <v>3957</v>
      </c>
      <c r="C3959" s="66" t="str">
        <v/>
      </c>
      <c r="D3959" s="66">
        <v>92349100.301056176</v>
      </c>
      <c r="E3959" s="65">
        <v>0.18489788174629215</v>
      </c>
    </row>
    <row r="3960" spans="2:5" x14ac:dyDescent="0.25">
      <c r="B3960">
        <v>3958</v>
      </c>
      <c r="C3960" s="66" t="str">
        <v/>
      </c>
      <c r="D3960" s="66">
        <v>237818828.44074011</v>
      </c>
      <c r="E3960" s="65">
        <v>0</v>
      </c>
    </row>
    <row r="3961" spans="2:5" x14ac:dyDescent="0.25">
      <c r="B3961">
        <v>3959</v>
      </c>
      <c r="C3961" s="66" t="str">
        <v/>
      </c>
      <c r="D3961" s="66">
        <v>421349440.01944637</v>
      </c>
      <c r="E3961" s="65">
        <v>0.5276365458965302</v>
      </c>
    </row>
    <row r="3962" spans="2:5" x14ac:dyDescent="0.25">
      <c r="B3962">
        <v>3960</v>
      </c>
      <c r="C3962" s="66" t="str">
        <v/>
      </c>
      <c r="D3962" s="66">
        <v>165013123.80840299</v>
      </c>
      <c r="E3962" s="65">
        <v>0</v>
      </c>
    </row>
    <row r="3963" spans="2:5" x14ac:dyDescent="0.25">
      <c r="B3963">
        <v>3961</v>
      </c>
      <c r="C3963" s="66" t="str">
        <v/>
      </c>
      <c r="D3963" s="66">
        <v>470100850.81042123</v>
      </c>
      <c r="E3963" s="65">
        <v>0</v>
      </c>
    </row>
    <row r="3964" spans="2:5" x14ac:dyDescent="0.25">
      <c r="B3964">
        <v>3962</v>
      </c>
      <c r="C3964" s="66" t="str">
        <v/>
      </c>
      <c r="D3964" s="66">
        <v>109494603.74092655</v>
      </c>
      <c r="E3964" s="65">
        <v>0.18785853981971742</v>
      </c>
    </row>
    <row r="3965" spans="2:5" x14ac:dyDescent="0.25">
      <c r="B3965">
        <v>3963</v>
      </c>
      <c r="C3965" s="66" t="str">
        <v/>
      </c>
      <c r="D3965" s="66">
        <v>114836785.21536358</v>
      </c>
      <c r="E3965" s="65">
        <v>0</v>
      </c>
    </row>
    <row r="3966" spans="2:5" x14ac:dyDescent="0.25">
      <c r="B3966">
        <v>3964</v>
      </c>
      <c r="C3966" s="66" t="str">
        <v/>
      </c>
      <c r="D3966" s="66">
        <v>401279177.64451295</v>
      </c>
      <c r="E3966" s="65">
        <v>0</v>
      </c>
    </row>
    <row r="3967" spans="2:5" x14ac:dyDescent="0.25">
      <c r="B3967">
        <v>3965</v>
      </c>
      <c r="C3967" s="66" t="str">
        <v/>
      </c>
      <c r="D3967" s="66">
        <v>735286750.21273398</v>
      </c>
      <c r="E3967" s="65">
        <v>0</v>
      </c>
    </row>
    <row r="3968" spans="2:5" x14ac:dyDescent="0.25">
      <c r="B3968">
        <v>3966</v>
      </c>
      <c r="C3968" s="66" t="str">
        <v/>
      </c>
      <c r="D3968" s="66">
        <v>186149425.59170091</v>
      </c>
      <c r="E3968" s="65">
        <v>0</v>
      </c>
    </row>
    <row r="3969" spans="2:5" x14ac:dyDescent="0.25">
      <c r="B3969">
        <v>3967</v>
      </c>
      <c r="C3969" s="66" t="str">
        <v/>
      </c>
      <c r="D3969" s="66">
        <v>134016401.7575976</v>
      </c>
      <c r="E3969" s="65">
        <v>0</v>
      </c>
    </row>
    <row r="3970" spans="2:5" x14ac:dyDescent="0.25">
      <c r="B3970">
        <v>3968</v>
      </c>
      <c r="C3970" s="66" t="str">
        <v/>
      </c>
      <c r="D3970" s="66">
        <v>96158820.565283656</v>
      </c>
      <c r="E3970" s="65">
        <v>0</v>
      </c>
    </row>
    <row r="3971" spans="2:5" x14ac:dyDescent="0.25">
      <c r="B3971">
        <v>3969</v>
      </c>
      <c r="C3971" s="66" t="str">
        <v/>
      </c>
      <c r="D3971" s="66">
        <v>1248435290.2587824</v>
      </c>
      <c r="E3971" s="65">
        <v>0</v>
      </c>
    </row>
    <row r="3972" spans="2:5" x14ac:dyDescent="0.25">
      <c r="B3972">
        <v>3970</v>
      </c>
      <c r="C3972" s="66" t="str">
        <v/>
      </c>
      <c r="D3972" s="66">
        <v>182444394.99092323</v>
      </c>
      <c r="E3972" s="65">
        <v>0</v>
      </c>
    </row>
    <row r="3973" spans="2:5" x14ac:dyDescent="0.25">
      <c r="B3973">
        <v>3971</v>
      </c>
      <c r="C3973" s="66" t="str">
        <v/>
      </c>
      <c r="D3973" s="66">
        <v>397521377.26226294</v>
      </c>
      <c r="E3973" s="65">
        <v>0.68118823170661913</v>
      </c>
    </row>
    <row r="3974" spans="2:5" x14ac:dyDescent="0.25">
      <c r="B3974">
        <v>3972</v>
      </c>
      <c r="C3974" s="66" t="str">
        <v/>
      </c>
      <c r="D3974" s="66">
        <v>348642902.94928479</v>
      </c>
      <c r="E3974" s="65">
        <v>0</v>
      </c>
    </row>
    <row r="3975" spans="2:5" x14ac:dyDescent="0.25">
      <c r="B3975">
        <v>3973</v>
      </c>
      <c r="C3975" s="66" t="str">
        <v/>
      </c>
      <c r="D3975" s="66">
        <v>216418890.41237569</v>
      </c>
      <c r="E3975" s="65">
        <v>0</v>
      </c>
    </row>
    <row r="3976" spans="2:5" x14ac:dyDescent="0.25">
      <c r="B3976">
        <v>3974</v>
      </c>
      <c r="C3976" s="66" t="str">
        <v/>
      </c>
      <c r="D3976" s="66">
        <v>283880866.29116714</v>
      </c>
      <c r="E3976" s="65">
        <v>0</v>
      </c>
    </row>
    <row r="3977" spans="2:5" x14ac:dyDescent="0.25">
      <c r="B3977">
        <v>3975</v>
      </c>
      <c r="C3977" s="66" t="str">
        <v/>
      </c>
      <c r="D3977" s="66">
        <v>97149873.773468181</v>
      </c>
      <c r="E3977" s="65">
        <v>0.20688248276710511</v>
      </c>
    </row>
    <row r="3978" spans="2:5" x14ac:dyDescent="0.25">
      <c r="B3978">
        <v>3976</v>
      </c>
      <c r="C3978" s="66" t="str">
        <v/>
      </c>
      <c r="D3978" s="66">
        <v>616456608.82109451</v>
      </c>
      <c r="E3978" s="65">
        <v>1.1043165802955632</v>
      </c>
    </row>
    <row r="3979" spans="2:5" x14ac:dyDescent="0.25">
      <c r="B3979">
        <v>3977</v>
      </c>
      <c r="C3979" s="66" t="str">
        <v/>
      </c>
      <c r="D3979" s="66">
        <v>164621594.39927587</v>
      </c>
      <c r="E3979" s="65">
        <v>0</v>
      </c>
    </row>
    <row r="3980" spans="2:5" x14ac:dyDescent="0.25">
      <c r="B3980">
        <v>3978</v>
      </c>
      <c r="C3980" s="66" t="str">
        <v/>
      </c>
      <c r="D3980" s="66">
        <v>92287078.887178302</v>
      </c>
      <c r="E3980" s="65">
        <v>0</v>
      </c>
    </row>
    <row r="3981" spans="2:5" x14ac:dyDescent="0.25">
      <c r="B3981">
        <v>3979</v>
      </c>
      <c r="C3981" s="66" t="str">
        <v/>
      </c>
      <c r="D3981" s="66">
        <v>177312903.6470882</v>
      </c>
      <c r="E3981" s="65">
        <v>0.3514773190021514</v>
      </c>
    </row>
    <row r="3982" spans="2:5" x14ac:dyDescent="0.25">
      <c r="B3982">
        <v>3980</v>
      </c>
      <c r="C3982" s="66" t="str">
        <v/>
      </c>
      <c r="D3982" s="66">
        <v>79441386.804567963</v>
      </c>
      <c r="E3982" s="65">
        <v>0</v>
      </c>
    </row>
    <row r="3983" spans="2:5" x14ac:dyDescent="0.25">
      <c r="B3983">
        <v>3981</v>
      </c>
      <c r="C3983" s="66" t="str">
        <v/>
      </c>
      <c r="D3983" s="66">
        <v>80263754.007431477</v>
      </c>
      <c r="E3983" s="65">
        <v>0</v>
      </c>
    </row>
    <row r="3984" spans="2:5" x14ac:dyDescent="0.25">
      <c r="B3984">
        <v>3982</v>
      </c>
      <c r="C3984" s="66" t="str">
        <v/>
      </c>
      <c r="D3984" s="66">
        <v>137794725.54233423</v>
      </c>
      <c r="E3984" s="65">
        <v>0</v>
      </c>
    </row>
    <row r="3985" spans="2:5" x14ac:dyDescent="0.25">
      <c r="B3985">
        <v>3983</v>
      </c>
      <c r="C3985" s="66" t="str">
        <v/>
      </c>
      <c r="D3985" s="66">
        <v>106605291.92482708</v>
      </c>
      <c r="E3985" s="65">
        <v>0.21086168885231024</v>
      </c>
    </row>
    <row r="3986" spans="2:5" x14ac:dyDescent="0.25">
      <c r="B3986">
        <v>3984</v>
      </c>
      <c r="C3986" s="66" t="str">
        <v/>
      </c>
      <c r="D3986" s="66">
        <v>92099451.254351035</v>
      </c>
      <c r="E3986" s="65">
        <v>0.16176458001136781</v>
      </c>
    </row>
    <row r="3987" spans="2:5" x14ac:dyDescent="0.25">
      <c r="B3987">
        <v>3985</v>
      </c>
      <c r="C3987" s="66" t="str">
        <v/>
      </c>
      <c r="D3987" s="66">
        <v>81919821.92854093</v>
      </c>
      <c r="E3987" s="65">
        <v>0</v>
      </c>
    </row>
    <row r="3988" spans="2:5" x14ac:dyDescent="0.25">
      <c r="B3988">
        <v>3986</v>
      </c>
      <c r="C3988" s="66" t="str">
        <v/>
      </c>
      <c r="D3988" s="66">
        <v>81904392.17095001</v>
      </c>
      <c r="E3988" s="65">
        <v>0</v>
      </c>
    </row>
    <row r="3989" spans="2:5" x14ac:dyDescent="0.25">
      <c r="B3989">
        <v>3987</v>
      </c>
      <c r="C3989" s="66" t="str">
        <v/>
      </c>
      <c r="D3989" s="66">
        <v>118017233.93249959</v>
      </c>
      <c r="E3989" s="65">
        <v>0</v>
      </c>
    </row>
    <row r="3990" spans="2:5" x14ac:dyDescent="0.25">
      <c r="B3990">
        <v>3988</v>
      </c>
      <c r="C3990" s="66" t="str">
        <v/>
      </c>
      <c r="D3990" s="66">
        <v>96059929.396606877</v>
      </c>
      <c r="E3990" s="65">
        <v>0</v>
      </c>
    </row>
    <row r="3991" spans="2:5" x14ac:dyDescent="0.25">
      <c r="B3991">
        <v>3989</v>
      </c>
      <c r="C3991" s="66" t="str">
        <v/>
      </c>
      <c r="D3991" s="66">
        <v>86831021.283207551</v>
      </c>
      <c r="E3991" s="65">
        <v>0</v>
      </c>
    </row>
    <row r="3992" spans="2:5" x14ac:dyDescent="0.25">
      <c r="B3992">
        <v>3990</v>
      </c>
      <c r="C3992" s="66" t="str">
        <v/>
      </c>
      <c r="D3992" s="66">
        <v>142733535.73365545</v>
      </c>
      <c r="E3992" s="65">
        <v>0</v>
      </c>
    </row>
    <row r="3993" spans="2:5" x14ac:dyDescent="0.25">
      <c r="B3993">
        <v>3991</v>
      </c>
      <c r="C3993" s="66" t="str">
        <v/>
      </c>
      <c r="D3993" s="66">
        <v>98638563.262297764</v>
      </c>
      <c r="E3993" s="65">
        <v>0</v>
      </c>
    </row>
    <row r="3994" spans="2:5" x14ac:dyDescent="0.25">
      <c r="B3994">
        <v>3992</v>
      </c>
      <c r="C3994" s="66" t="str">
        <v/>
      </c>
      <c r="D3994" s="66">
        <v>2137061679.034869</v>
      </c>
      <c r="E3994" s="65">
        <v>1.0578241467475888</v>
      </c>
    </row>
    <row r="3995" spans="2:5" x14ac:dyDescent="0.25">
      <c r="B3995">
        <v>3993</v>
      </c>
      <c r="C3995" s="66" t="str">
        <v/>
      </c>
      <c r="D3995" s="66">
        <v>334086883.99354339</v>
      </c>
      <c r="E3995" s="65">
        <v>0</v>
      </c>
    </row>
    <row r="3996" spans="2:5" x14ac:dyDescent="0.25">
      <c r="B3996">
        <v>3994</v>
      </c>
      <c r="C3996" s="66" t="str">
        <v/>
      </c>
      <c r="D3996" s="66">
        <v>91891852.529493675</v>
      </c>
      <c r="E3996" s="65">
        <v>0.20814134478569035</v>
      </c>
    </row>
    <row r="3997" spans="2:5" x14ac:dyDescent="0.25">
      <c r="B3997">
        <v>3995</v>
      </c>
      <c r="C3997" s="66" t="str">
        <v/>
      </c>
      <c r="D3997" s="66">
        <v>107901423.54564579</v>
      </c>
      <c r="E3997" s="65">
        <v>0</v>
      </c>
    </row>
    <row r="3998" spans="2:5" x14ac:dyDescent="0.25">
      <c r="B3998">
        <v>3996</v>
      </c>
      <c r="C3998" s="66" t="str">
        <v/>
      </c>
      <c r="D3998" s="66">
        <v>83291928.021811217</v>
      </c>
      <c r="E3998" s="65">
        <v>0</v>
      </c>
    </row>
    <row r="3999" spans="2:5" x14ac:dyDescent="0.25">
      <c r="B3999">
        <v>3997</v>
      </c>
      <c r="C3999" s="66" t="str">
        <v/>
      </c>
      <c r="D3999" s="66">
        <v>88621305.117405027</v>
      </c>
      <c r="E3999" s="65">
        <v>0</v>
      </c>
    </row>
    <row r="4000" spans="2:5" x14ac:dyDescent="0.25">
      <c r="B4000">
        <v>3998</v>
      </c>
      <c r="C4000" s="66" t="str">
        <v/>
      </c>
      <c r="D4000" s="66">
        <v>951732999.93278432</v>
      </c>
      <c r="E4000" s="65">
        <v>0</v>
      </c>
    </row>
    <row r="4001" spans="2:5" x14ac:dyDescent="0.25">
      <c r="B4001">
        <v>3999</v>
      </c>
      <c r="C4001" s="66" t="str">
        <v/>
      </c>
      <c r="D4001" s="66">
        <v>357561885.83652115</v>
      </c>
      <c r="E4001" s="65">
        <v>0.6536234557628634</v>
      </c>
    </row>
    <row r="4002" spans="2:5" x14ac:dyDescent="0.25">
      <c r="B4002">
        <v>4000</v>
      </c>
      <c r="C4002" s="66" t="str">
        <v/>
      </c>
      <c r="D4002" s="66">
        <v>83345877.958796024</v>
      </c>
      <c r="E4002" s="65">
        <v>0.17361853718757631</v>
      </c>
    </row>
    <row r="4003" spans="2:5" x14ac:dyDescent="0.25">
      <c r="B4003">
        <v>4001</v>
      </c>
      <c r="C4003" s="66" t="str">
        <v/>
      </c>
      <c r="D4003" s="66">
        <v>133264990.57641661</v>
      </c>
      <c r="E4003" s="65">
        <v>0.35193964838981628</v>
      </c>
    </row>
    <row r="4004" spans="2:5" x14ac:dyDescent="0.25">
      <c r="B4004">
        <v>4002</v>
      </c>
      <c r="C4004" s="66" t="str">
        <v/>
      </c>
      <c r="D4004" s="66">
        <v>89116803.402138755</v>
      </c>
      <c r="E4004" s="65">
        <v>0</v>
      </c>
    </row>
    <row r="4005" spans="2:5" x14ac:dyDescent="0.25">
      <c r="B4005">
        <v>4003</v>
      </c>
      <c r="C4005" s="66" t="str">
        <v/>
      </c>
      <c r="D4005" s="66">
        <v>245768483.46735182</v>
      </c>
      <c r="E4005" s="65">
        <v>0</v>
      </c>
    </row>
    <row r="4006" spans="2:5" x14ac:dyDescent="0.25">
      <c r="B4006">
        <v>4004</v>
      </c>
      <c r="C4006" s="66" t="str">
        <v/>
      </c>
      <c r="D4006" s="66">
        <v>98731330.21054396</v>
      </c>
      <c r="E4006" s="65">
        <v>0</v>
      </c>
    </row>
    <row r="4007" spans="2:5" x14ac:dyDescent="0.25">
      <c r="B4007">
        <v>4005</v>
      </c>
      <c r="C4007" s="66" t="str">
        <v/>
      </c>
      <c r="D4007" s="66">
        <v>80770887.628224537</v>
      </c>
      <c r="E4007" s="65">
        <v>0</v>
      </c>
    </row>
    <row r="4008" spans="2:5" x14ac:dyDescent="0.25">
      <c r="B4008">
        <v>4006</v>
      </c>
      <c r="C4008" s="66" t="str">
        <v/>
      </c>
      <c r="D4008" s="66">
        <v>88445416.965455845</v>
      </c>
      <c r="E4008" s="65">
        <v>0</v>
      </c>
    </row>
    <row r="4009" spans="2:5" x14ac:dyDescent="0.25">
      <c r="B4009">
        <v>4007</v>
      </c>
      <c r="C4009" s="66" t="str">
        <v/>
      </c>
      <c r="D4009" s="66">
        <v>77489665.345925376</v>
      </c>
      <c r="E4009" s="65">
        <v>0</v>
      </c>
    </row>
    <row r="4010" spans="2:5" x14ac:dyDescent="0.25">
      <c r="B4010">
        <v>4008</v>
      </c>
      <c r="C4010" s="66" t="str">
        <v/>
      </c>
      <c r="D4010" s="66">
        <v>132402589.71963835</v>
      </c>
      <c r="E4010" s="65">
        <v>0</v>
      </c>
    </row>
    <row r="4011" spans="2:5" x14ac:dyDescent="0.25">
      <c r="B4011">
        <v>4009</v>
      </c>
      <c r="C4011" s="66" t="str">
        <v/>
      </c>
      <c r="D4011" s="66">
        <v>2104839828.1942062</v>
      </c>
      <c r="E4011" s="65">
        <v>0.97560087442398058</v>
      </c>
    </row>
    <row r="4012" spans="2:5" x14ac:dyDescent="0.25">
      <c r="B4012">
        <v>4010</v>
      </c>
      <c r="C4012" s="66" t="str">
        <v/>
      </c>
      <c r="D4012" s="66">
        <v>186175237.03657869</v>
      </c>
      <c r="E4012" s="65">
        <v>0</v>
      </c>
    </row>
    <row r="4013" spans="2:5" x14ac:dyDescent="0.25">
      <c r="B4013">
        <v>4011</v>
      </c>
      <c r="C4013" s="66" t="str">
        <v/>
      </c>
      <c r="D4013" s="66">
        <v>125669501.43332019</v>
      </c>
      <c r="E4013" s="65">
        <v>0</v>
      </c>
    </row>
    <row r="4014" spans="2:5" x14ac:dyDescent="0.25">
      <c r="B4014">
        <v>4012</v>
      </c>
      <c r="C4014" s="66" t="str">
        <v/>
      </c>
      <c r="D4014" s="66">
        <v>211470801.99809414</v>
      </c>
      <c r="E4014" s="65">
        <v>0</v>
      </c>
    </row>
    <row r="4015" spans="2:5" x14ac:dyDescent="0.25">
      <c r="B4015">
        <v>4013</v>
      </c>
      <c r="C4015" s="66" t="str">
        <v/>
      </c>
      <c r="D4015" s="66">
        <v>153304781.19985434</v>
      </c>
      <c r="E4015" s="65">
        <v>0</v>
      </c>
    </row>
    <row r="4016" spans="2:5" x14ac:dyDescent="0.25">
      <c r="B4016">
        <v>4014</v>
      </c>
      <c r="C4016" s="66" t="str">
        <v/>
      </c>
      <c r="D4016" s="66">
        <v>131639298.216837</v>
      </c>
      <c r="E4016" s="65">
        <v>0</v>
      </c>
    </row>
    <row r="4017" spans="2:5" x14ac:dyDescent="0.25">
      <c r="B4017">
        <v>4015</v>
      </c>
      <c r="C4017" s="66" t="str">
        <v/>
      </c>
      <c r="D4017" s="66">
        <v>125797709.66899374</v>
      </c>
      <c r="E4017" s="65">
        <v>0</v>
      </c>
    </row>
    <row r="4018" spans="2:5" x14ac:dyDescent="0.25">
      <c r="B4018">
        <v>4016</v>
      </c>
      <c r="C4018" s="66" t="str">
        <v/>
      </c>
      <c r="D4018" s="66">
        <v>168948561.57524696</v>
      </c>
      <c r="E4018" s="65">
        <v>0</v>
      </c>
    </row>
    <row r="4019" spans="2:5" x14ac:dyDescent="0.25">
      <c r="B4019">
        <v>4017</v>
      </c>
      <c r="C4019" s="66" t="str">
        <v/>
      </c>
      <c r="D4019" s="66">
        <v>259590073.00361863</v>
      </c>
      <c r="E4019" s="65">
        <v>0</v>
      </c>
    </row>
    <row r="4020" spans="2:5" x14ac:dyDescent="0.25">
      <c r="B4020">
        <v>4018</v>
      </c>
      <c r="C4020" s="66" t="str">
        <v/>
      </c>
      <c r="D4020" s="66">
        <v>83794097.932686999</v>
      </c>
      <c r="E4020" s="65">
        <v>0</v>
      </c>
    </row>
    <row r="4021" spans="2:5" x14ac:dyDescent="0.25">
      <c r="B4021">
        <v>4019</v>
      </c>
      <c r="C4021" s="66" t="str">
        <v/>
      </c>
      <c r="D4021" s="66">
        <v>170031698.09119108</v>
      </c>
      <c r="E4021" s="65">
        <v>0.25174974799156191</v>
      </c>
    </row>
    <row r="4022" spans="2:5" x14ac:dyDescent="0.25">
      <c r="B4022">
        <v>4020</v>
      </c>
      <c r="C4022" s="66" t="str">
        <v/>
      </c>
      <c r="D4022" s="66">
        <v>81490935.685674563</v>
      </c>
      <c r="E4022" s="65">
        <v>0</v>
      </c>
    </row>
    <row r="4023" spans="2:5" x14ac:dyDescent="0.25">
      <c r="B4023">
        <v>4021</v>
      </c>
      <c r="C4023" s="66" t="str">
        <v/>
      </c>
      <c r="D4023" s="66">
        <v>99772331.923795104</v>
      </c>
      <c r="E4023" s="65">
        <v>0</v>
      </c>
    </row>
    <row r="4024" spans="2:5" x14ac:dyDescent="0.25">
      <c r="B4024">
        <v>4022</v>
      </c>
      <c r="C4024" s="66" t="str">
        <v/>
      </c>
      <c r="D4024" s="66">
        <v>1235859728.5648484</v>
      </c>
      <c r="E4024" s="65">
        <v>0.95829097032546984</v>
      </c>
    </row>
    <row r="4025" spans="2:5" x14ac:dyDescent="0.25">
      <c r="B4025">
        <v>4023</v>
      </c>
      <c r="C4025" s="66" t="str">
        <v/>
      </c>
      <c r="D4025" s="66">
        <v>1170902088.8081343</v>
      </c>
      <c r="E4025" s="65">
        <v>0</v>
      </c>
    </row>
    <row r="4026" spans="2:5" x14ac:dyDescent="0.25">
      <c r="B4026">
        <v>4024</v>
      </c>
      <c r="C4026" s="66" t="str">
        <v/>
      </c>
      <c r="D4026" s="66">
        <v>84851278.222744748</v>
      </c>
      <c r="E4026" s="65">
        <v>0</v>
      </c>
    </row>
    <row r="4027" spans="2:5" x14ac:dyDescent="0.25">
      <c r="B4027">
        <v>4025</v>
      </c>
      <c r="C4027" s="66" t="str">
        <v/>
      </c>
      <c r="D4027" s="66">
        <v>107980193.32144199</v>
      </c>
      <c r="E4027" s="65">
        <v>0</v>
      </c>
    </row>
    <row r="4028" spans="2:5" x14ac:dyDescent="0.25">
      <c r="B4028">
        <v>4026</v>
      </c>
      <c r="C4028" s="66" t="str">
        <v/>
      </c>
      <c r="D4028" s="66">
        <v>81389325.883619621</v>
      </c>
      <c r="E4028" s="65">
        <v>0</v>
      </c>
    </row>
    <row r="4029" spans="2:5" x14ac:dyDescent="0.25">
      <c r="B4029">
        <v>4027</v>
      </c>
      <c r="C4029" s="66" t="str">
        <v/>
      </c>
      <c r="D4029" s="66">
        <v>97227444.770646065</v>
      </c>
      <c r="E4029" s="65">
        <v>0</v>
      </c>
    </row>
    <row r="4030" spans="2:5" x14ac:dyDescent="0.25">
      <c r="B4030">
        <v>4028</v>
      </c>
      <c r="C4030" s="66" t="str">
        <v/>
      </c>
      <c r="D4030" s="66">
        <v>78327649.936194375</v>
      </c>
      <c r="E4030" s="65">
        <v>0</v>
      </c>
    </row>
    <row r="4031" spans="2:5" x14ac:dyDescent="0.25">
      <c r="B4031">
        <v>4029</v>
      </c>
      <c r="C4031" s="66" t="str">
        <v/>
      </c>
      <c r="D4031" s="66">
        <v>87929872.231642321</v>
      </c>
      <c r="E4031" s="65">
        <v>0</v>
      </c>
    </row>
    <row r="4032" spans="2:5" x14ac:dyDescent="0.25">
      <c r="B4032">
        <v>4030</v>
      </c>
      <c r="C4032" s="66" t="str">
        <v/>
      </c>
      <c r="D4032" s="66">
        <v>100150686.53345118</v>
      </c>
      <c r="E4032" s="65">
        <v>0</v>
      </c>
    </row>
    <row r="4033" spans="2:5" x14ac:dyDescent="0.25">
      <c r="B4033">
        <v>4031</v>
      </c>
      <c r="C4033" s="66" t="str">
        <v/>
      </c>
      <c r="D4033" s="66">
        <v>751217614.82185984</v>
      </c>
      <c r="E4033" s="65">
        <v>0.72089792490005489</v>
      </c>
    </row>
    <row r="4034" spans="2:5" x14ac:dyDescent="0.25">
      <c r="B4034">
        <v>4032</v>
      </c>
      <c r="C4034" s="66" t="str">
        <v/>
      </c>
      <c r="D4034" s="66">
        <v>263529126.99241063</v>
      </c>
      <c r="E4034" s="65">
        <v>0.27479735016822826</v>
      </c>
    </row>
    <row r="4035" spans="2:5" x14ac:dyDescent="0.25">
      <c r="B4035">
        <v>4033</v>
      </c>
      <c r="C4035" s="66" t="str">
        <v/>
      </c>
      <c r="D4035" s="66">
        <v>220130153.71667087</v>
      </c>
      <c r="E4035" s="65">
        <v>0.34962413907051082</v>
      </c>
    </row>
    <row r="4036" spans="2:5" x14ac:dyDescent="0.25">
      <c r="B4036">
        <v>4034</v>
      </c>
      <c r="C4036" s="66" t="str">
        <v/>
      </c>
      <c r="D4036" s="66">
        <v>167608522.81720445</v>
      </c>
      <c r="E4036" s="65">
        <v>0</v>
      </c>
    </row>
    <row r="4037" spans="2:5" x14ac:dyDescent="0.25">
      <c r="B4037">
        <v>4035</v>
      </c>
      <c r="C4037" s="66" t="str">
        <v/>
      </c>
      <c r="D4037" s="66">
        <v>164447230.79326034</v>
      </c>
      <c r="E4037" s="65">
        <v>0</v>
      </c>
    </row>
    <row r="4038" spans="2:5" x14ac:dyDescent="0.25">
      <c r="B4038">
        <v>4036</v>
      </c>
      <c r="C4038" s="66" t="str">
        <v/>
      </c>
      <c r="D4038" s="66">
        <v>93145491.919194207</v>
      </c>
      <c r="E4038" s="65">
        <v>0</v>
      </c>
    </row>
    <row r="4039" spans="2:5" x14ac:dyDescent="0.25">
      <c r="B4039">
        <v>4037</v>
      </c>
      <c r="C4039" s="66" t="str">
        <v/>
      </c>
      <c r="D4039" s="66">
        <v>3550663513.8970823</v>
      </c>
      <c r="E4039" s="65">
        <v>0</v>
      </c>
    </row>
    <row r="4040" spans="2:5" x14ac:dyDescent="0.25">
      <c r="B4040">
        <v>4038</v>
      </c>
      <c r="C4040" s="66" t="str">
        <v/>
      </c>
      <c r="D4040" s="66">
        <v>399691297.04902041</v>
      </c>
      <c r="E4040" s="65">
        <v>0</v>
      </c>
    </row>
    <row r="4041" spans="2:5" x14ac:dyDescent="0.25">
      <c r="B4041">
        <v>4039</v>
      </c>
      <c r="C4041" s="66" t="str">
        <v/>
      </c>
      <c r="D4041" s="66">
        <v>94313437.839523584</v>
      </c>
      <c r="E4041" s="65">
        <v>0</v>
      </c>
    </row>
    <row r="4042" spans="2:5" x14ac:dyDescent="0.25">
      <c r="B4042">
        <v>4040</v>
      </c>
      <c r="C4042" s="66" t="str">
        <v/>
      </c>
      <c r="D4042" s="66">
        <v>310894803.35314363</v>
      </c>
      <c r="E4042" s="65">
        <v>0</v>
      </c>
    </row>
    <row r="4043" spans="2:5" x14ac:dyDescent="0.25">
      <c r="B4043">
        <v>4041</v>
      </c>
      <c r="C4043" s="66" t="str">
        <v/>
      </c>
      <c r="D4043" s="66">
        <v>130860029.59612389</v>
      </c>
      <c r="E4043" s="65">
        <v>0</v>
      </c>
    </row>
    <row r="4044" spans="2:5" x14ac:dyDescent="0.25">
      <c r="B4044">
        <v>4042</v>
      </c>
      <c r="C4044" s="66" t="str">
        <v/>
      </c>
      <c r="D4044" s="66">
        <v>258095077.14249814</v>
      </c>
      <c r="E4044" s="65">
        <v>0.36903099417686458</v>
      </c>
    </row>
    <row r="4045" spans="2:5" x14ac:dyDescent="0.25">
      <c r="B4045">
        <v>4043</v>
      </c>
      <c r="C4045" s="66" t="str">
        <v/>
      </c>
      <c r="D4045" s="66">
        <v>157583926.85662952</v>
      </c>
      <c r="E4045" s="65">
        <v>0.29332974553108226</v>
      </c>
    </row>
    <row r="4046" spans="2:5" x14ac:dyDescent="0.25">
      <c r="B4046">
        <v>4044</v>
      </c>
      <c r="C4046" s="66" t="str">
        <v/>
      </c>
      <c r="D4046" s="66">
        <v>96421006.552402943</v>
      </c>
      <c r="E4046" s="65">
        <v>0</v>
      </c>
    </row>
    <row r="4047" spans="2:5" x14ac:dyDescent="0.25">
      <c r="B4047">
        <v>4045</v>
      </c>
      <c r="C4047" s="66" t="str">
        <v/>
      </c>
      <c r="D4047" s="66">
        <v>240942060.9604606</v>
      </c>
      <c r="E4047" s="65">
        <v>0</v>
      </c>
    </row>
    <row r="4048" spans="2:5" x14ac:dyDescent="0.25">
      <c r="B4048">
        <v>4046</v>
      </c>
      <c r="C4048" s="66" t="str">
        <v/>
      </c>
      <c r="D4048" s="66">
        <v>91188612.221578956</v>
      </c>
      <c r="E4048" s="65">
        <v>0</v>
      </c>
    </row>
    <row r="4049" spans="2:5" x14ac:dyDescent="0.25">
      <c r="B4049">
        <v>4047</v>
      </c>
      <c r="C4049" s="66" t="str">
        <v/>
      </c>
      <c r="D4049" s="66">
        <v>106517135.56476532</v>
      </c>
      <c r="E4049" s="65">
        <v>0</v>
      </c>
    </row>
    <row r="4050" spans="2:5" x14ac:dyDescent="0.25">
      <c r="B4050">
        <v>4048</v>
      </c>
      <c r="C4050" s="66" t="str">
        <v/>
      </c>
      <c r="D4050" s="66">
        <v>197714229.02857614</v>
      </c>
      <c r="E4050" s="65">
        <v>0</v>
      </c>
    </row>
    <row r="4051" spans="2:5" x14ac:dyDescent="0.25">
      <c r="B4051">
        <v>4049</v>
      </c>
      <c r="C4051" s="66" t="str">
        <v/>
      </c>
      <c r="D4051" s="66">
        <v>96660511.631191105</v>
      </c>
      <c r="E4051" s="65">
        <v>0</v>
      </c>
    </row>
    <row r="4052" spans="2:5" x14ac:dyDescent="0.25">
      <c r="B4052">
        <v>4050</v>
      </c>
      <c r="C4052" s="66" t="str">
        <v/>
      </c>
      <c r="D4052" s="66">
        <v>522085540.55903435</v>
      </c>
      <c r="E4052" s="65">
        <v>0.81173080205917381</v>
      </c>
    </row>
    <row r="4053" spans="2:5" x14ac:dyDescent="0.25">
      <c r="B4053">
        <v>4051</v>
      </c>
      <c r="C4053" s="66" t="str">
        <v/>
      </c>
      <c r="D4053" s="66">
        <v>79532723.422819927</v>
      </c>
      <c r="E4053" s="65">
        <v>0</v>
      </c>
    </row>
    <row r="4054" spans="2:5" x14ac:dyDescent="0.25">
      <c r="B4054">
        <v>4052</v>
      </c>
      <c r="C4054" s="66" t="str">
        <v/>
      </c>
      <c r="D4054" s="66">
        <v>106060649.42232354</v>
      </c>
      <c r="E4054" s="65">
        <v>0.34655695557594313</v>
      </c>
    </row>
    <row r="4055" spans="2:5" x14ac:dyDescent="0.25">
      <c r="B4055">
        <v>4053</v>
      </c>
      <c r="C4055" s="66" t="str">
        <v/>
      </c>
      <c r="D4055" s="66">
        <v>251598876.23049274</v>
      </c>
      <c r="E4055" s="65">
        <v>0</v>
      </c>
    </row>
    <row r="4056" spans="2:5" x14ac:dyDescent="0.25">
      <c r="B4056">
        <v>4054</v>
      </c>
      <c r="C4056" s="66" t="str">
        <v/>
      </c>
      <c r="D4056" s="66">
        <v>92303278.813762009</v>
      </c>
      <c r="E4056" s="65">
        <v>0</v>
      </c>
    </row>
    <row r="4057" spans="2:5" x14ac:dyDescent="0.25">
      <c r="B4057">
        <v>4055</v>
      </c>
      <c r="C4057" s="66" t="str">
        <v/>
      </c>
      <c r="D4057" s="66">
        <v>117729504.13062735</v>
      </c>
      <c r="E4057" s="65">
        <v>0.22056940197944641</v>
      </c>
    </row>
    <row r="4058" spans="2:5" x14ac:dyDescent="0.25">
      <c r="B4058">
        <v>4056</v>
      </c>
      <c r="C4058" s="66" t="str">
        <v/>
      </c>
      <c r="D4058" s="66">
        <v>98722026.982716814</v>
      </c>
      <c r="E4058" s="65">
        <v>0</v>
      </c>
    </row>
    <row r="4059" spans="2:5" x14ac:dyDescent="0.25">
      <c r="B4059">
        <v>4057</v>
      </c>
      <c r="C4059" s="66" t="str">
        <v/>
      </c>
      <c r="D4059" s="66">
        <v>75446821.058231026</v>
      </c>
      <c r="E4059" s="65">
        <v>0</v>
      </c>
    </row>
    <row r="4060" spans="2:5" x14ac:dyDescent="0.25">
      <c r="B4060">
        <v>4058</v>
      </c>
      <c r="C4060" s="66" t="str">
        <v/>
      </c>
      <c r="D4060" s="66">
        <v>269683944.25051969</v>
      </c>
      <c r="E4060" s="65">
        <v>0.47337679266929622</v>
      </c>
    </row>
    <row r="4061" spans="2:5" x14ac:dyDescent="0.25">
      <c r="B4061">
        <v>4059</v>
      </c>
      <c r="C4061" s="66" t="str">
        <v/>
      </c>
      <c r="D4061" s="66">
        <v>124257390.13499215</v>
      </c>
      <c r="E4061" s="65">
        <v>0</v>
      </c>
    </row>
    <row r="4062" spans="2:5" x14ac:dyDescent="0.25">
      <c r="B4062">
        <v>4060</v>
      </c>
      <c r="C4062" s="66" t="str">
        <v/>
      </c>
      <c r="D4062" s="66">
        <v>77765593.304784745</v>
      </c>
      <c r="E4062" s="65">
        <v>0</v>
      </c>
    </row>
    <row r="4063" spans="2:5" x14ac:dyDescent="0.25">
      <c r="B4063">
        <v>4061</v>
      </c>
      <c r="C4063" s="66" t="str">
        <v/>
      </c>
      <c r="D4063" s="66">
        <v>359042845.13019735</v>
      </c>
      <c r="E4063" s="65">
        <v>0</v>
      </c>
    </row>
    <row r="4064" spans="2:5" x14ac:dyDescent="0.25">
      <c r="B4064">
        <v>4062</v>
      </c>
      <c r="C4064" s="66" t="str">
        <v/>
      </c>
      <c r="D4064" s="66">
        <v>82589857.942395672</v>
      </c>
      <c r="E4064" s="65">
        <v>0</v>
      </c>
    </row>
    <row r="4065" spans="2:5" x14ac:dyDescent="0.25">
      <c r="B4065">
        <v>4063</v>
      </c>
      <c r="C4065" s="66" t="str">
        <v/>
      </c>
      <c r="D4065" s="66">
        <v>162854032.764792</v>
      </c>
      <c r="E4065" s="65">
        <v>0</v>
      </c>
    </row>
    <row r="4066" spans="2:5" x14ac:dyDescent="0.25">
      <c r="B4066">
        <v>4064</v>
      </c>
      <c r="C4066" s="66" t="str">
        <v/>
      </c>
      <c r="D4066" s="66">
        <v>93679500.965765908</v>
      </c>
      <c r="E4066" s="65">
        <v>0</v>
      </c>
    </row>
    <row r="4067" spans="2:5" x14ac:dyDescent="0.25">
      <c r="B4067">
        <v>4065</v>
      </c>
      <c r="C4067" s="66" t="str">
        <v/>
      </c>
      <c r="D4067" s="66">
        <v>104506297.54089044</v>
      </c>
      <c r="E4067" s="65">
        <v>0.24561116099357605</v>
      </c>
    </row>
    <row r="4068" spans="2:5" x14ac:dyDescent="0.25">
      <c r="B4068">
        <v>4066</v>
      </c>
      <c r="C4068" s="66" t="str">
        <v/>
      </c>
      <c r="D4068" s="66">
        <v>230370654.20975357</v>
      </c>
      <c r="E4068" s="65">
        <v>0</v>
      </c>
    </row>
    <row r="4069" spans="2:5" x14ac:dyDescent="0.25">
      <c r="B4069">
        <v>4067</v>
      </c>
      <c r="C4069" s="66" t="str">
        <v/>
      </c>
      <c r="D4069" s="66">
        <v>86578726.739963204</v>
      </c>
      <c r="E4069" s="65">
        <v>0</v>
      </c>
    </row>
    <row r="4070" spans="2:5" x14ac:dyDescent="0.25">
      <c r="B4070">
        <v>4068</v>
      </c>
      <c r="C4070" s="66" t="str">
        <v/>
      </c>
      <c r="D4070" s="66">
        <v>123712579.06592469</v>
      </c>
      <c r="E4070" s="65">
        <v>0</v>
      </c>
    </row>
    <row r="4071" spans="2:5" x14ac:dyDescent="0.25">
      <c r="B4071">
        <v>4069</v>
      </c>
      <c r="C4071" s="66" t="str">
        <v/>
      </c>
      <c r="D4071" s="66">
        <v>334508150.65222579</v>
      </c>
      <c r="E4071" s="65">
        <v>0</v>
      </c>
    </row>
    <row r="4072" spans="2:5" x14ac:dyDescent="0.25">
      <c r="B4072">
        <v>4070</v>
      </c>
      <c r="C4072" s="66" t="str">
        <v/>
      </c>
      <c r="D4072" s="66">
        <v>205624031.80737686</v>
      </c>
      <c r="E4072" s="65">
        <v>0.30511114001274109</v>
      </c>
    </row>
    <row r="4073" spans="2:5" x14ac:dyDescent="0.25">
      <c r="B4073">
        <v>4071</v>
      </c>
      <c r="C4073" s="66" t="str">
        <v/>
      </c>
      <c r="D4073" s="66">
        <v>92257568.39940457</v>
      </c>
      <c r="E4073" s="65">
        <v>0</v>
      </c>
    </row>
    <row r="4074" spans="2:5" x14ac:dyDescent="0.25">
      <c r="B4074">
        <v>4072</v>
      </c>
      <c r="C4074" s="66" t="str">
        <v/>
      </c>
      <c r="D4074" s="66">
        <v>277244825.71018672</v>
      </c>
      <c r="E4074" s="65">
        <v>0</v>
      </c>
    </row>
    <row r="4075" spans="2:5" x14ac:dyDescent="0.25">
      <c r="B4075">
        <v>4073</v>
      </c>
      <c r="C4075" s="66" t="str">
        <v/>
      </c>
      <c r="D4075" s="66">
        <v>132618974.42759576</v>
      </c>
      <c r="E4075" s="65">
        <v>0.2830593526363373</v>
      </c>
    </row>
    <row r="4076" spans="2:5" x14ac:dyDescent="0.25">
      <c r="B4076">
        <v>4074</v>
      </c>
      <c r="C4076" s="66" t="str">
        <v/>
      </c>
      <c r="D4076" s="66">
        <v>76869568.182534918</v>
      </c>
      <c r="E4076" s="65">
        <v>0.1740018427371979</v>
      </c>
    </row>
    <row r="4077" spans="2:5" x14ac:dyDescent="0.25">
      <c r="B4077">
        <v>4075</v>
      </c>
      <c r="C4077" s="66" t="str">
        <v/>
      </c>
      <c r="D4077" s="66">
        <v>97279028.412898153</v>
      </c>
      <c r="E4077" s="65">
        <v>0</v>
      </c>
    </row>
    <row r="4078" spans="2:5" x14ac:dyDescent="0.25">
      <c r="B4078">
        <v>4076</v>
      </c>
      <c r="C4078" s="66" t="str">
        <v/>
      </c>
      <c r="D4078" s="66">
        <v>80838548.827950925</v>
      </c>
      <c r="E4078" s="65">
        <v>0.19381881356239319</v>
      </c>
    </row>
    <row r="4079" spans="2:5" x14ac:dyDescent="0.25">
      <c r="B4079">
        <v>4077</v>
      </c>
      <c r="C4079" s="66" t="str">
        <v/>
      </c>
      <c r="D4079" s="66">
        <v>111145977.65646935</v>
      </c>
      <c r="E4079" s="65">
        <v>0.30387576222419743</v>
      </c>
    </row>
    <row r="4080" spans="2:5" x14ac:dyDescent="0.25">
      <c r="B4080">
        <v>4078</v>
      </c>
      <c r="C4080" s="66" t="str">
        <v/>
      </c>
      <c r="D4080" s="66">
        <v>190690674.12737373</v>
      </c>
      <c r="E4080" s="65">
        <v>0.31573248505592344</v>
      </c>
    </row>
    <row r="4081" spans="2:5" x14ac:dyDescent="0.25">
      <c r="B4081">
        <v>4079</v>
      </c>
      <c r="C4081" s="66" t="str">
        <v/>
      </c>
      <c r="D4081" s="66">
        <v>90790209.076410368</v>
      </c>
      <c r="E4081" s="65">
        <v>0.22037702202796935</v>
      </c>
    </row>
    <row r="4082" spans="2:5" x14ac:dyDescent="0.25">
      <c r="B4082">
        <v>4080</v>
      </c>
      <c r="C4082" s="66" t="str">
        <v/>
      </c>
      <c r="D4082" s="66">
        <v>146020810.75647002</v>
      </c>
      <c r="E4082" s="65">
        <v>0</v>
      </c>
    </row>
    <row r="4083" spans="2:5" x14ac:dyDescent="0.25">
      <c r="B4083">
        <v>4081</v>
      </c>
      <c r="C4083" s="66" t="str">
        <v/>
      </c>
      <c r="D4083" s="66">
        <v>645069029.59537733</v>
      </c>
      <c r="E4083" s="65">
        <v>0</v>
      </c>
    </row>
    <row r="4084" spans="2:5" x14ac:dyDescent="0.25">
      <c r="B4084">
        <v>4082</v>
      </c>
      <c r="C4084" s="66" t="str">
        <v/>
      </c>
      <c r="D4084" s="66">
        <v>250702490.54299337</v>
      </c>
      <c r="E4084" s="65">
        <v>0.37297956347465511</v>
      </c>
    </row>
    <row r="4085" spans="2:5" x14ac:dyDescent="0.25">
      <c r="B4085">
        <v>4083</v>
      </c>
      <c r="C4085" s="66" t="str">
        <v/>
      </c>
      <c r="D4085" s="66">
        <v>76659066.67677018</v>
      </c>
      <c r="E4085" s="65">
        <v>0.19589506983757021</v>
      </c>
    </row>
    <row r="4086" spans="2:5" x14ac:dyDescent="0.25">
      <c r="B4086">
        <v>4084</v>
      </c>
      <c r="C4086" s="66" t="str">
        <v/>
      </c>
      <c r="D4086" s="66">
        <v>90201554.127112105</v>
      </c>
      <c r="E4086" s="65">
        <v>0.29221420884132387</v>
      </c>
    </row>
    <row r="4087" spans="2:5" x14ac:dyDescent="0.25">
      <c r="B4087">
        <v>4085</v>
      </c>
      <c r="C4087" s="66" t="str">
        <v/>
      </c>
      <c r="D4087" s="66">
        <v>303356186.93994325</v>
      </c>
      <c r="E4087" s="65">
        <v>0</v>
      </c>
    </row>
    <row r="4088" spans="2:5" x14ac:dyDescent="0.25">
      <c r="B4088">
        <v>4086</v>
      </c>
      <c r="C4088" s="66" t="str">
        <v/>
      </c>
      <c r="D4088" s="66">
        <v>76310628.360575959</v>
      </c>
      <c r="E4088" s="65">
        <v>0.14511763453483584</v>
      </c>
    </row>
    <row r="4089" spans="2:5" x14ac:dyDescent="0.25">
      <c r="B4089">
        <v>4087</v>
      </c>
      <c r="C4089" s="66" t="str">
        <v/>
      </c>
      <c r="D4089" s="66">
        <v>206850962.91669163</v>
      </c>
      <c r="E4089" s="65">
        <v>0</v>
      </c>
    </row>
    <row r="4090" spans="2:5" x14ac:dyDescent="0.25">
      <c r="B4090">
        <v>4088</v>
      </c>
      <c r="C4090" s="66" t="str">
        <v/>
      </c>
      <c r="D4090" s="66">
        <v>275322382.41112626</v>
      </c>
      <c r="E4090" s="65">
        <v>0</v>
      </c>
    </row>
    <row r="4091" spans="2:5" x14ac:dyDescent="0.25">
      <c r="B4091">
        <v>4089</v>
      </c>
      <c r="C4091" s="66" t="str">
        <v/>
      </c>
      <c r="D4091" s="66">
        <v>163603307.57844085</v>
      </c>
      <c r="E4091" s="65">
        <v>0.31086477637290955</v>
      </c>
    </row>
    <row r="4092" spans="2:5" x14ac:dyDescent="0.25">
      <c r="B4092">
        <v>4090</v>
      </c>
      <c r="C4092" s="66" t="str">
        <v/>
      </c>
      <c r="D4092" s="66">
        <v>102657486.57846296</v>
      </c>
      <c r="E4092" s="65">
        <v>0</v>
      </c>
    </row>
    <row r="4093" spans="2:5" x14ac:dyDescent="0.25">
      <c r="B4093">
        <v>4091</v>
      </c>
      <c r="C4093" s="66" t="str">
        <v/>
      </c>
      <c r="D4093" s="66">
        <v>502758403.31060433</v>
      </c>
      <c r="E4093" s="65">
        <v>0</v>
      </c>
    </row>
    <row r="4094" spans="2:5" x14ac:dyDescent="0.25">
      <c r="B4094">
        <v>4092</v>
      </c>
      <c r="C4094" s="66" t="str">
        <v/>
      </c>
      <c r="D4094" s="66">
        <v>106147075.21779749</v>
      </c>
      <c r="E4094" s="65">
        <v>0</v>
      </c>
    </row>
    <row r="4095" spans="2:5" x14ac:dyDescent="0.25">
      <c r="B4095">
        <v>4093</v>
      </c>
      <c r="C4095" s="66" t="str">
        <v/>
      </c>
      <c r="D4095" s="66">
        <v>184229480.10258844</v>
      </c>
      <c r="E4095" s="65">
        <v>0</v>
      </c>
    </row>
    <row r="4096" spans="2:5" x14ac:dyDescent="0.25">
      <c r="B4096">
        <v>4094</v>
      </c>
      <c r="C4096" s="66" t="str">
        <v/>
      </c>
      <c r="D4096" s="66">
        <v>221386932.45375082</v>
      </c>
      <c r="E4096" s="65">
        <v>0</v>
      </c>
    </row>
    <row r="4097" spans="2:5" x14ac:dyDescent="0.25">
      <c r="B4097">
        <v>4095</v>
      </c>
      <c r="C4097" s="66" t="str">
        <v/>
      </c>
      <c r="D4097" s="66">
        <v>616104735.7750442</v>
      </c>
      <c r="E4097" s="65">
        <v>0</v>
      </c>
    </row>
    <row r="4098" spans="2:5" x14ac:dyDescent="0.25">
      <c r="B4098">
        <v>4096</v>
      </c>
      <c r="C4098" s="66" t="str">
        <v/>
      </c>
      <c r="D4098" s="66">
        <v>78527012.332089439</v>
      </c>
      <c r="E4098" s="65">
        <v>0</v>
      </c>
    </row>
    <row r="4099" spans="2:5" x14ac:dyDescent="0.25">
      <c r="B4099">
        <v>4097</v>
      </c>
      <c r="C4099" s="66" t="str">
        <v/>
      </c>
      <c r="D4099" s="66">
        <v>103281136.35129327</v>
      </c>
      <c r="E4099" s="65">
        <v>0</v>
      </c>
    </row>
    <row r="4100" spans="2:5" x14ac:dyDescent="0.25">
      <c r="B4100">
        <v>4098</v>
      </c>
      <c r="C4100" s="66" t="str">
        <v/>
      </c>
      <c r="D4100" s="66">
        <v>99793066.020685136</v>
      </c>
      <c r="E4100" s="65">
        <v>0.24019728302955626</v>
      </c>
    </row>
    <row r="4101" spans="2:5" x14ac:dyDescent="0.25">
      <c r="B4101">
        <v>4099</v>
      </c>
      <c r="C4101" s="66" t="str">
        <v/>
      </c>
      <c r="D4101" s="66">
        <v>105071811.89353754</v>
      </c>
      <c r="E4101" s="65">
        <v>0</v>
      </c>
    </row>
    <row r="4102" spans="2:5" x14ac:dyDescent="0.25">
      <c r="B4102">
        <v>4100</v>
      </c>
      <c r="C4102" s="66" t="str">
        <v/>
      </c>
      <c r="D4102" s="66">
        <v>1194628231.6761425</v>
      </c>
      <c r="E4102" s="65">
        <v>0.97720159292221065</v>
      </c>
    </row>
    <row r="4103" spans="2:5" x14ac:dyDescent="0.25">
      <c r="B4103">
        <v>4101</v>
      </c>
      <c r="C4103" s="66" t="str">
        <v/>
      </c>
      <c r="D4103" s="66">
        <v>111889389.3269825</v>
      </c>
      <c r="E4103" s="65">
        <v>0.28679183125495911</v>
      </c>
    </row>
    <row r="4104" spans="2:5" x14ac:dyDescent="0.25">
      <c r="B4104">
        <v>4102</v>
      </c>
      <c r="C4104" s="66" t="str">
        <v/>
      </c>
      <c r="D4104" s="66">
        <v>98650577.590277731</v>
      </c>
      <c r="E4104" s="65">
        <v>0</v>
      </c>
    </row>
    <row r="4105" spans="2:5" x14ac:dyDescent="0.25">
      <c r="B4105">
        <v>4103</v>
      </c>
      <c r="C4105" s="66" t="str">
        <v/>
      </c>
      <c r="D4105" s="66">
        <v>118653798.7544169</v>
      </c>
      <c r="E4105" s="65">
        <v>0.24120857119560238</v>
      </c>
    </row>
    <row r="4106" spans="2:5" x14ac:dyDescent="0.25">
      <c r="B4106">
        <v>4104</v>
      </c>
      <c r="C4106" s="66" t="str">
        <v/>
      </c>
      <c r="D4106" s="66">
        <v>260352594.22548631</v>
      </c>
      <c r="E4106" s="65">
        <v>0</v>
      </c>
    </row>
    <row r="4107" spans="2:5" x14ac:dyDescent="0.25">
      <c r="B4107">
        <v>4105</v>
      </c>
      <c r="C4107" s="66" t="str">
        <v/>
      </c>
      <c r="D4107" s="66">
        <v>82707686.944948435</v>
      </c>
      <c r="E4107" s="65">
        <v>0</v>
      </c>
    </row>
    <row r="4108" spans="2:5" x14ac:dyDescent="0.25">
      <c r="B4108">
        <v>4106</v>
      </c>
      <c r="C4108" s="66" t="str">
        <v/>
      </c>
      <c r="D4108" s="66">
        <v>79852690.133038789</v>
      </c>
      <c r="E4108" s="65">
        <v>0</v>
      </c>
    </row>
    <row r="4109" spans="2:5" x14ac:dyDescent="0.25">
      <c r="B4109">
        <v>4107</v>
      </c>
      <c r="C4109" s="66" t="str">
        <v/>
      </c>
      <c r="D4109" s="66">
        <v>411643203.36705935</v>
      </c>
      <c r="E4109" s="65">
        <v>0</v>
      </c>
    </row>
    <row r="4110" spans="2:5" x14ac:dyDescent="0.25">
      <c r="B4110">
        <v>4108</v>
      </c>
      <c r="C4110" s="66" t="str">
        <v/>
      </c>
      <c r="D4110" s="66">
        <v>222348282.51491192</v>
      </c>
      <c r="E4110" s="65">
        <v>0</v>
      </c>
    </row>
    <row r="4111" spans="2:5" x14ac:dyDescent="0.25">
      <c r="B4111">
        <v>4109</v>
      </c>
      <c r="C4111" s="66" t="str">
        <v/>
      </c>
      <c r="D4111" s="66">
        <v>154782860.58097154</v>
      </c>
      <c r="E4111" s="65">
        <v>0</v>
      </c>
    </row>
    <row r="4112" spans="2:5" x14ac:dyDescent="0.25">
      <c r="B4112">
        <v>4110</v>
      </c>
      <c r="C4112" s="66" t="str">
        <v/>
      </c>
      <c r="D4112" s="66">
        <v>183528547.22739199</v>
      </c>
      <c r="E4112" s="65">
        <v>0.25186193585395811</v>
      </c>
    </row>
    <row r="4113" spans="2:5" x14ac:dyDescent="0.25">
      <c r="B4113">
        <v>4111</v>
      </c>
      <c r="C4113" s="66" t="str">
        <v/>
      </c>
      <c r="D4113" s="66">
        <v>284640282.63854045</v>
      </c>
      <c r="E4113" s="65">
        <v>0</v>
      </c>
    </row>
    <row r="4114" spans="2:5" x14ac:dyDescent="0.25">
      <c r="B4114">
        <v>4112</v>
      </c>
      <c r="C4114" s="66" t="str">
        <v/>
      </c>
      <c r="D4114" s="66">
        <v>87762028.076925203</v>
      </c>
      <c r="E4114" s="65">
        <v>0</v>
      </c>
    </row>
    <row r="4115" spans="2:5" x14ac:dyDescent="0.25">
      <c r="B4115">
        <v>4113</v>
      </c>
      <c r="C4115" s="66" t="str">
        <v/>
      </c>
      <c r="D4115" s="66">
        <v>155170370.32930475</v>
      </c>
      <c r="E4115" s="65">
        <v>0.37197222113609307</v>
      </c>
    </row>
    <row r="4116" spans="2:5" x14ac:dyDescent="0.25">
      <c r="B4116">
        <v>4114</v>
      </c>
      <c r="C4116" s="66" t="str">
        <v/>
      </c>
      <c r="D4116" s="66">
        <v>198390316.0410822</v>
      </c>
      <c r="E4116" s="65">
        <v>0</v>
      </c>
    </row>
    <row r="4117" spans="2:5" x14ac:dyDescent="0.25">
      <c r="B4117">
        <v>4115</v>
      </c>
      <c r="C4117" s="66" t="str">
        <v/>
      </c>
      <c r="D4117" s="66">
        <v>91965134.28946051</v>
      </c>
      <c r="E4117" s="65">
        <v>0</v>
      </c>
    </row>
    <row r="4118" spans="2:5" x14ac:dyDescent="0.25">
      <c r="B4118">
        <v>4116</v>
      </c>
      <c r="C4118" s="66" t="str">
        <v/>
      </c>
      <c r="D4118" s="66">
        <v>92786404.541182846</v>
      </c>
      <c r="E4118" s="65">
        <v>0.16906334757804875</v>
      </c>
    </row>
    <row r="4119" spans="2:5" x14ac:dyDescent="0.25">
      <c r="B4119">
        <v>4117</v>
      </c>
      <c r="C4119" s="66" t="str">
        <v/>
      </c>
      <c r="D4119" s="66">
        <v>235971799.19949466</v>
      </c>
      <c r="E4119" s="65">
        <v>0.3998887121677398</v>
      </c>
    </row>
    <row r="4120" spans="2:5" x14ac:dyDescent="0.25">
      <c r="B4120">
        <v>4118</v>
      </c>
      <c r="C4120" s="66" t="str">
        <v/>
      </c>
      <c r="D4120" s="66">
        <v>131044293.5798595</v>
      </c>
      <c r="E4120" s="65">
        <v>0.24016293883323667</v>
      </c>
    </row>
    <row r="4121" spans="2:5" x14ac:dyDescent="0.25">
      <c r="B4121">
        <v>4119</v>
      </c>
      <c r="C4121" s="66" t="str">
        <v/>
      </c>
      <c r="D4121" s="66">
        <v>127287198.54614639</v>
      </c>
      <c r="E4121" s="65">
        <v>0</v>
      </c>
    </row>
    <row r="4122" spans="2:5" x14ac:dyDescent="0.25">
      <c r="B4122">
        <v>4120</v>
      </c>
      <c r="C4122" s="66" t="str">
        <v/>
      </c>
      <c r="D4122" s="66">
        <v>130021042.23139194</v>
      </c>
      <c r="E4122" s="65">
        <v>0.22762405276298525</v>
      </c>
    </row>
    <row r="4123" spans="2:5" x14ac:dyDescent="0.25">
      <c r="B4123">
        <v>4121</v>
      </c>
      <c r="C4123" s="66" t="str">
        <v/>
      </c>
      <c r="D4123" s="66">
        <v>125324557.11549124</v>
      </c>
      <c r="E4123" s="65">
        <v>0</v>
      </c>
    </row>
    <row r="4124" spans="2:5" x14ac:dyDescent="0.25">
      <c r="B4124">
        <v>4122</v>
      </c>
      <c r="C4124" s="66" t="str">
        <v/>
      </c>
      <c r="D4124" s="66">
        <v>77968082.395690665</v>
      </c>
      <c r="E4124" s="65">
        <v>0</v>
      </c>
    </row>
    <row r="4125" spans="2:5" x14ac:dyDescent="0.25">
      <c r="B4125">
        <v>4123</v>
      </c>
      <c r="C4125" s="66" t="str">
        <v/>
      </c>
      <c r="D4125" s="66">
        <v>582512632.42845833</v>
      </c>
      <c r="E4125" s="65">
        <v>0.70316787958145133</v>
      </c>
    </row>
    <row r="4126" spans="2:5" x14ac:dyDescent="0.25">
      <c r="B4126">
        <v>4124</v>
      </c>
      <c r="C4126" s="66" t="str">
        <v/>
      </c>
      <c r="D4126" s="66">
        <v>166943397.58891806</v>
      </c>
      <c r="E4126" s="65">
        <v>0.37243492007255563</v>
      </c>
    </row>
    <row r="4127" spans="2:5" x14ac:dyDescent="0.25">
      <c r="B4127">
        <v>4125</v>
      </c>
      <c r="C4127" s="66" t="str">
        <v/>
      </c>
      <c r="D4127" s="66">
        <v>227128681.56238735</v>
      </c>
      <c r="E4127" s="65">
        <v>0</v>
      </c>
    </row>
    <row r="4128" spans="2:5" x14ac:dyDescent="0.25">
      <c r="B4128">
        <v>4126</v>
      </c>
      <c r="C4128" s="66" t="str">
        <v/>
      </c>
      <c r="D4128" s="66">
        <v>116838778.40008168</v>
      </c>
      <c r="E4128" s="65">
        <v>0</v>
      </c>
    </row>
    <row r="4129" spans="2:5" x14ac:dyDescent="0.25">
      <c r="B4129">
        <v>4127</v>
      </c>
      <c r="C4129" s="66" t="str">
        <v/>
      </c>
      <c r="D4129" s="66">
        <v>87140118.961980626</v>
      </c>
      <c r="E4129" s="65">
        <v>0.22007195353507991</v>
      </c>
    </row>
    <row r="4130" spans="2:5" x14ac:dyDescent="0.25">
      <c r="B4130">
        <v>4128</v>
      </c>
      <c r="C4130" s="66" t="str">
        <v/>
      </c>
      <c r="D4130" s="66">
        <v>124659196.95852266</v>
      </c>
      <c r="E4130" s="65">
        <v>0</v>
      </c>
    </row>
    <row r="4131" spans="2:5" x14ac:dyDescent="0.25">
      <c r="B4131">
        <v>4129</v>
      </c>
      <c r="C4131" s="66" t="str">
        <v/>
      </c>
      <c r="D4131" s="66">
        <v>111045505.82886216</v>
      </c>
      <c r="E4131" s="65">
        <v>0</v>
      </c>
    </row>
    <row r="4132" spans="2:5" x14ac:dyDescent="0.25">
      <c r="B4132">
        <v>4130</v>
      </c>
      <c r="C4132" s="66" t="str">
        <v/>
      </c>
      <c r="D4132" s="66">
        <v>195086271.76242712</v>
      </c>
      <c r="E4132" s="65">
        <v>0</v>
      </c>
    </row>
    <row r="4133" spans="2:5" x14ac:dyDescent="0.25">
      <c r="B4133">
        <v>4131</v>
      </c>
      <c r="C4133" s="66" t="str">
        <v/>
      </c>
      <c r="D4133" s="66">
        <v>148801887.01992366</v>
      </c>
      <c r="E4133" s="65">
        <v>0.34189570546150205</v>
      </c>
    </row>
    <row r="4134" spans="2:5" x14ac:dyDescent="0.25">
      <c r="B4134">
        <v>4132</v>
      </c>
      <c r="C4134" s="66" t="str">
        <v/>
      </c>
      <c r="D4134" s="66">
        <v>131576356.38623495</v>
      </c>
      <c r="E4134" s="65">
        <v>0</v>
      </c>
    </row>
    <row r="4135" spans="2:5" x14ac:dyDescent="0.25">
      <c r="B4135">
        <v>4133</v>
      </c>
      <c r="C4135" s="66" t="str">
        <v/>
      </c>
      <c r="D4135" s="66">
        <v>181208357.61210606</v>
      </c>
      <c r="E4135" s="65">
        <v>0</v>
      </c>
    </row>
    <row r="4136" spans="2:5" x14ac:dyDescent="0.25">
      <c r="B4136">
        <v>4134</v>
      </c>
      <c r="C4136" s="66" t="str">
        <v/>
      </c>
      <c r="D4136" s="66">
        <v>262498492.75162476</v>
      </c>
      <c r="E4136" s="65">
        <v>0</v>
      </c>
    </row>
    <row r="4137" spans="2:5" x14ac:dyDescent="0.25">
      <c r="B4137">
        <v>4135</v>
      </c>
      <c r="C4137" s="66" t="str">
        <v/>
      </c>
      <c r="D4137" s="66">
        <v>78935255.132423714</v>
      </c>
      <c r="E4137" s="65">
        <v>0.23692281842231747</v>
      </c>
    </row>
    <row r="4138" spans="2:5" x14ac:dyDescent="0.25">
      <c r="B4138">
        <v>4136</v>
      </c>
      <c r="C4138" s="66" t="str">
        <v/>
      </c>
      <c r="D4138" s="66">
        <v>145220834.66134176</v>
      </c>
      <c r="E4138" s="65">
        <v>0.37435402274131768</v>
      </c>
    </row>
    <row r="4139" spans="2:5" x14ac:dyDescent="0.25">
      <c r="B4139">
        <v>4137</v>
      </c>
      <c r="C4139" s="66" t="str">
        <v/>
      </c>
      <c r="D4139" s="66">
        <v>76341446.425212771</v>
      </c>
      <c r="E4139" s="65">
        <v>0</v>
      </c>
    </row>
    <row r="4140" spans="2:5" x14ac:dyDescent="0.25">
      <c r="B4140">
        <v>4138</v>
      </c>
      <c r="C4140" s="66" t="str">
        <v/>
      </c>
      <c r="D4140" s="66">
        <v>108605476.8204574</v>
      </c>
      <c r="E4140" s="65">
        <v>0</v>
      </c>
    </row>
    <row r="4141" spans="2:5" x14ac:dyDescent="0.25">
      <c r="B4141">
        <v>4139</v>
      </c>
      <c r="C4141" s="66" t="str">
        <v/>
      </c>
      <c r="D4141" s="66">
        <v>129818633.22451875</v>
      </c>
      <c r="E4141" s="65">
        <v>0.23832494616508487</v>
      </c>
    </row>
    <row r="4142" spans="2:5" x14ac:dyDescent="0.25">
      <c r="B4142">
        <v>4140</v>
      </c>
      <c r="C4142" s="66" t="str">
        <v/>
      </c>
      <c r="D4142" s="66">
        <v>141793070.03070185</v>
      </c>
      <c r="E4142" s="65">
        <v>0</v>
      </c>
    </row>
    <row r="4143" spans="2:5" x14ac:dyDescent="0.25">
      <c r="B4143">
        <v>4141</v>
      </c>
      <c r="C4143" s="66" t="str">
        <v/>
      </c>
      <c r="D4143" s="66">
        <v>2074104411.8001847</v>
      </c>
      <c r="E4143" s="65">
        <v>0.75584594011306772</v>
      </c>
    </row>
    <row r="4144" spans="2:5" x14ac:dyDescent="0.25">
      <c r="B4144">
        <v>4142</v>
      </c>
      <c r="C4144" s="66" t="str">
        <v/>
      </c>
      <c r="D4144" s="66">
        <v>1357797846.4704509</v>
      </c>
      <c r="E4144" s="65">
        <v>0</v>
      </c>
    </row>
    <row r="4145" spans="2:5" x14ac:dyDescent="0.25">
      <c r="B4145">
        <v>4143</v>
      </c>
      <c r="C4145" s="66" t="str">
        <v/>
      </c>
      <c r="D4145" s="66">
        <v>191377593.0253706</v>
      </c>
      <c r="E4145" s="65">
        <v>0</v>
      </c>
    </row>
    <row r="4146" spans="2:5" x14ac:dyDescent="0.25">
      <c r="B4146">
        <v>4144</v>
      </c>
      <c r="C4146" s="66" t="str">
        <v/>
      </c>
      <c r="D4146" s="66">
        <v>82049200.419290468</v>
      </c>
      <c r="E4146" s="65">
        <v>0</v>
      </c>
    </row>
    <row r="4147" spans="2:5" x14ac:dyDescent="0.25">
      <c r="B4147">
        <v>4145</v>
      </c>
      <c r="C4147" s="66" t="str">
        <v/>
      </c>
      <c r="D4147" s="66">
        <v>211702490.47353765</v>
      </c>
      <c r="E4147" s="65">
        <v>0</v>
      </c>
    </row>
    <row r="4148" spans="2:5" x14ac:dyDescent="0.25">
      <c r="B4148">
        <v>4146</v>
      </c>
      <c r="C4148" s="66" t="str">
        <v/>
      </c>
      <c r="D4148" s="66">
        <v>399112617.00288326</v>
      </c>
      <c r="E4148" s="65">
        <v>0</v>
      </c>
    </row>
    <row r="4149" spans="2:5" x14ac:dyDescent="0.25">
      <c r="B4149">
        <v>4147</v>
      </c>
      <c r="C4149" s="66" t="str">
        <v/>
      </c>
      <c r="D4149" s="66">
        <v>800803783.16545904</v>
      </c>
      <c r="E4149" s="65">
        <v>0</v>
      </c>
    </row>
    <row r="4150" spans="2:5" x14ac:dyDescent="0.25">
      <c r="B4150">
        <v>4148</v>
      </c>
      <c r="C4150" s="66" t="str">
        <v/>
      </c>
      <c r="D4150" s="66">
        <v>146264442.57581213</v>
      </c>
      <c r="E4150" s="65">
        <v>0.37213296294212339</v>
      </c>
    </row>
    <row r="4151" spans="2:5" x14ac:dyDescent="0.25">
      <c r="B4151">
        <v>4149</v>
      </c>
      <c r="C4151" s="66" t="str">
        <v/>
      </c>
      <c r="D4151" s="66">
        <v>101351850.12770723</v>
      </c>
      <c r="E4151" s="65">
        <v>0</v>
      </c>
    </row>
    <row r="4152" spans="2:5" x14ac:dyDescent="0.25">
      <c r="B4152">
        <v>4150</v>
      </c>
      <c r="C4152" s="66" t="str">
        <v/>
      </c>
      <c r="D4152" s="66">
        <v>167428552.90536803</v>
      </c>
      <c r="E4152" s="65">
        <v>0</v>
      </c>
    </row>
    <row r="4153" spans="2:5" x14ac:dyDescent="0.25">
      <c r="B4153">
        <v>4151</v>
      </c>
      <c r="C4153" s="66" t="str">
        <v/>
      </c>
      <c r="D4153" s="66">
        <v>485239787.06298631</v>
      </c>
      <c r="E4153" s="65">
        <v>0</v>
      </c>
    </row>
    <row r="4154" spans="2:5" x14ac:dyDescent="0.25">
      <c r="B4154">
        <v>4152</v>
      </c>
      <c r="C4154" s="66" t="str">
        <v/>
      </c>
      <c r="D4154" s="66">
        <v>104710506.60826395</v>
      </c>
      <c r="E4154" s="65">
        <v>0.25277830958366387</v>
      </c>
    </row>
    <row r="4155" spans="2:5" x14ac:dyDescent="0.25">
      <c r="B4155">
        <v>4153</v>
      </c>
      <c r="C4155" s="66" t="str">
        <v/>
      </c>
      <c r="D4155" s="66">
        <v>163914471.59667167</v>
      </c>
      <c r="E4155" s="65">
        <v>0</v>
      </c>
    </row>
    <row r="4156" spans="2:5" x14ac:dyDescent="0.25">
      <c r="B4156">
        <v>4154</v>
      </c>
      <c r="C4156" s="66" t="str">
        <v/>
      </c>
      <c r="D4156" s="66">
        <v>75978895.308887541</v>
      </c>
      <c r="E4156" s="65">
        <v>0</v>
      </c>
    </row>
    <row r="4157" spans="2:5" x14ac:dyDescent="0.25">
      <c r="B4157">
        <v>4155</v>
      </c>
      <c r="C4157" s="66" t="str">
        <v/>
      </c>
      <c r="D4157" s="66">
        <v>542767484.76837587</v>
      </c>
      <c r="E4157" s="65">
        <v>0</v>
      </c>
    </row>
    <row r="4158" spans="2:5" x14ac:dyDescent="0.25">
      <c r="B4158">
        <v>4156</v>
      </c>
      <c r="C4158" s="66" t="str">
        <v/>
      </c>
      <c r="D4158" s="66">
        <v>122699503.75296421</v>
      </c>
      <c r="E4158" s="65">
        <v>0.24741529822349553</v>
      </c>
    </row>
    <row r="4159" spans="2:5" x14ac:dyDescent="0.25">
      <c r="B4159">
        <v>4157</v>
      </c>
      <c r="C4159" s="66" t="str">
        <v/>
      </c>
      <c r="D4159" s="66">
        <v>148649305.06738636</v>
      </c>
      <c r="E4159" s="65">
        <v>0.24029185175895684</v>
      </c>
    </row>
    <row r="4160" spans="2:5" x14ac:dyDescent="0.25">
      <c r="B4160">
        <v>4158</v>
      </c>
      <c r="C4160" s="66" t="str">
        <v/>
      </c>
      <c r="D4160" s="66">
        <v>818540302.01932442</v>
      </c>
      <c r="E4160" s="65">
        <v>0</v>
      </c>
    </row>
    <row r="4161" spans="2:5" x14ac:dyDescent="0.25">
      <c r="B4161">
        <v>4159</v>
      </c>
      <c r="C4161" s="66" t="str">
        <v/>
      </c>
      <c r="D4161" s="66">
        <v>183717715.61812493</v>
      </c>
      <c r="E4161" s="65">
        <v>0.5793439328670501</v>
      </c>
    </row>
    <row r="4162" spans="2:5" x14ac:dyDescent="0.25">
      <c r="B4162">
        <v>4160</v>
      </c>
      <c r="C4162" s="66" t="str">
        <v/>
      </c>
      <c r="D4162" s="66">
        <v>107321282.75634024</v>
      </c>
      <c r="E4162" s="65">
        <v>0</v>
      </c>
    </row>
    <row r="4163" spans="2:5" x14ac:dyDescent="0.25">
      <c r="B4163">
        <v>4161</v>
      </c>
      <c r="C4163" s="66" t="str">
        <v/>
      </c>
      <c r="D4163" s="66">
        <v>149960119.9569782</v>
      </c>
      <c r="E4163" s="65">
        <v>0</v>
      </c>
    </row>
    <row r="4164" spans="2:5" x14ac:dyDescent="0.25">
      <c r="B4164">
        <v>4162</v>
      </c>
      <c r="C4164" s="66" t="str">
        <v/>
      </c>
      <c r="D4164" s="66">
        <v>82477777.404243305</v>
      </c>
      <c r="E4164" s="65">
        <v>0</v>
      </c>
    </row>
    <row r="4165" spans="2:5" x14ac:dyDescent="0.25">
      <c r="B4165">
        <v>4163</v>
      </c>
      <c r="C4165" s="66" t="str">
        <v/>
      </c>
      <c r="D4165" s="66">
        <v>84984542.499541566</v>
      </c>
      <c r="E4165" s="65">
        <v>0</v>
      </c>
    </row>
    <row r="4166" spans="2:5" x14ac:dyDescent="0.25">
      <c r="B4166">
        <v>4164</v>
      </c>
      <c r="C4166" s="66" t="str">
        <v/>
      </c>
      <c r="D4166" s="66">
        <v>172787204.46778241</v>
      </c>
      <c r="E4166" s="65">
        <v>0.3577473223209382</v>
      </c>
    </row>
    <row r="4167" spans="2:5" x14ac:dyDescent="0.25">
      <c r="B4167">
        <v>4165</v>
      </c>
      <c r="C4167" s="66" t="str">
        <v/>
      </c>
      <c r="D4167" s="66">
        <v>155539101.1540722</v>
      </c>
      <c r="E4167" s="65">
        <v>0.30800805687904365</v>
      </c>
    </row>
    <row r="4168" spans="2:5" x14ac:dyDescent="0.25">
      <c r="B4168">
        <v>4166</v>
      </c>
      <c r="C4168" s="66" t="str">
        <v/>
      </c>
      <c r="D4168" s="66">
        <v>7952505891.644989</v>
      </c>
      <c r="E4168" s="65">
        <v>0</v>
      </c>
    </row>
    <row r="4169" spans="2:5" x14ac:dyDescent="0.25">
      <c r="B4169">
        <v>4167</v>
      </c>
      <c r="C4169" s="66" t="str">
        <v/>
      </c>
      <c r="D4169" s="66">
        <v>268699651.54343021</v>
      </c>
      <c r="E4169" s="65">
        <v>0.39334799647331242</v>
      </c>
    </row>
    <row r="4170" spans="2:5" x14ac:dyDescent="0.25">
      <c r="B4170">
        <v>4168</v>
      </c>
      <c r="C4170" s="66" t="str">
        <v/>
      </c>
      <c r="D4170" s="66">
        <v>9191689850.7990284</v>
      </c>
      <c r="E4170" s="65">
        <v>0</v>
      </c>
    </row>
    <row r="4171" spans="2:5" x14ac:dyDescent="0.25">
      <c r="B4171">
        <v>4169</v>
      </c>
      <c r="C4171" s="66" t="str">
        <v/>
      </c>
      <c r="D4171" s="66">
        <v>83296507.393775418</v>
      </c>
      <c r="E4171" s="65">
        <v>0.28107993006706244</v>
      </c>
    </row>
    <row r="4172" spans="2:5" x14ac:dyDescent="0.25">
      <c r="B4172">
        <v>4170</v>
      </c>
      <c r="C4172" s="66" t="str">
        <v/>
      </c>
      <c r="D4172" s="66">
        <v>124298195.60243857</v>
      </c>
      <c r="E4172" s="65">
        <v>0</v>
      </c>
    </row>
    <row r="4173" spans="2:5" x14ac:dyDescent="0.25">
      <c r="B4173">
        <v>4171</v>
      </c>
      <c r="C4173" s="66" t="str">
        <v/>
      </c>
      <c r="D4173" s="66">
        <v>105341325.38203001</v>
      </c>
      <c r="E4173" s="65">
        <v>0</v>
      </c>
    </row>
    <row r="4174" spans="2:5" x14ac:dyDescent="0.25">
      <c r="B4174">
        <v>4172</v>
      </c>
      <c r="C4174" s="66" t="str">
        <v/>
      </c>
      <c r="D4174" s="66">
        <v>297116956.83249724</v>
      </c>
      <c r="E4174" s="65">
        <v>0</v>
      </c>
    </row>
    <row r="4175" spans="2:5" x14ac:dyDescent="0.25">
      <c r="B4175">
        <v>4173</v>
      </c>
      <c r="C4175" s="66" t="str">
        <v/>
      </c>
      <c r="D4175" s="66">
        <v>80696484.283861324</v>
      </c>
      <c r="E4175" s="65">
        <v>0</v>
      </c>
    </row>
    <row r="4176" spans="2:5" x14ac:dyDescent="0.25">
      <c r="B4176">
        <v>4174</v>
      </c>
      <c r="C4176" s="66" t="str">
        <v/>
      </c>
      <c r="D4176" s="66">
        <v>103525975.52763426</v>
      </c>
      <c r="E4176" s="65">
        <v>0</v>
      </c>
    </row>
    <row r="4177" spans="2:5" x14ac:dyDescent="0.25">
      <c r="B4177">
        <v>4175</v>
      </c>
      <c r="C4177" s="66" t="str">
        <v/>
      </c>
      <c r="D4177" s="66">
        <v>75281329.109255269</v>
      </c>
      <c r="E4177" s="65">
        <v>0</v>
      </c>
    </row>
    <row r="4178" spans="2:5" x14ac:dyDescent="0.25">
      <c r="B4178">
        <v>4176</v>
      </c>
      <c r="C4178" s="66" t="str">
        <v/>
      </c>
      <c r="D4178" s="66">
        <v>168858120.34960639</v>
      </c>
      <c r="E4178" s="65">
        <v>0.54658246636390684</v>
      </c>
    </row>
    <row r="4179" spans="2:5" x14ac:dyDescent="0.25">
      <c r="B4179">
        <v>4177</v>
      </c>
      <c r="C4179" s="66" t="str">
        <v/>
      </c>
      <c r="D4179" s="66">
        <v>84545374.008599579</v>
      </c>
      <c r="E4179" s="65">
        <v>0.22744095921516419</v>
      </c>
    </row>
    <row r="4180" spans="2:5" x14ac:dyDescent="0.25">
      <c r="B4180">
        <v>4178</v>
      </c>
      <c r="C4180" s="66" t="str">
        <v/>
      </c>
      <c r="D4180" s="66">
        <v>89717611.771841004</v>
      </c>
      <c r="E4180" s="65">
        <v>0</v>
      </c>
    </row>
    <row r="4181" spans="2:5" x14ac:dyDescent="0.25">
      <c r="B4181">
        <v>4179</v>
      </c>
      <c r="C4181" s="66" t="str">
        <v/>
      </c>
      <c r="D4181" s="66">
        <v>81540446.126566812</v>
      </c>
      <c r="E4181" s="65">
        <v>0</v>
      </c>
    </row>
    <row r="4182" spans="2:5" x14ac:dyDescent="0.25">
      <c r="B4182">
        <v>4180</v>
      </c>
      <c r="C4182" s="66" t="str">
        <v/>
      </c>
      <c r="D4182" s="66">
        <v>85721758.516089141</v>
      </c>
      <c r="E4182" s="65">
        <v>0</v>
      </c>
    </row>
    <row r="4183" spans="2:5" x14ac:dyDescent="0.25">
      <c r="B4183">
        <v>4181</v>
      </c>
      <c r="C4183" s="66" t="str">
        <v/>
      </c>
      <c r="D4183" s="66">
        <v>120635995.46536073</v>
      </c>
      <c r="E4183" s="65">
        <v>0</v>
      </c>
    </row>
    <row r="4184" spans="2:5" x14ac:dyDescent="0.25">
      <c r="B4184">
        <v>4182</v>
      </c>
      <c r="C4184" s="66" t="str">
        <v/>
      </c>
      <c r="D4184" s="66">
        <v>269391114.47875136</v>
      </c>
      <c r="E4184" s="65">
        <v>0</v>
      </c>
    </row>
    <row r="4185" spans="2:5" x14ac:dyDescent="0.25">
      <c r="B4185">
        <v>4183</v>
      </c>
      <c r="C4185" s="66" t="str">
        <v/>
      </c>
      <c r="D4185" s="66">
        <v>83715113.741792589</v>
      </c>
      <c r="E4185" s="65">
        <v>0.23624559044837953</v>
      </c>
    </row>
    <row r="4186" spans="2:5" x14ac:dyDescent="0.25">
      <c r="B4186">
        <v>4184</v>
      </c>
      <c r="C4186" s="66" t="str">
        <v/>
      </c>
      <c r="D4186" s="66">
        <v>109281683.05498746</v>
      </c>
      <c r="E4186" s="65">
        <v>0.28920820355415344</v>
      </c>
    </row>
    <row r="4187" spans="2:5" x14ac:dyDescent="0.25">
      <c r="B4187">
        <v>4185</v>
      </c>
      <c r="C4187" s="66" t="str">
        <v/>
      </c>
      <c r="D4187" s="66">
        <v>85270041.189136818</v>
      </c>
      <c r="E4187" s="65">
        <v>0</v>
      </c>
    </row>
    <row r="4188" spans="2:5" x14ac:dyDescent="0.25">
      <c r="B4188">
        <v>4186</v>
      </c>
      <c r="C4188" s="66" t="str">
        <v/>
      </c>
      <c r="D4188" s="66">
        <v>79283351.0095779</v>
      </c>
      <c r="E4188" s="65">
        <v>0</v>
      </c>
    </row>
    <row r="4189" spans="2:5" x14ac:dyDescent="0.25">
      <c r="B4189">
        <v>4187</v>
      </c>
      <c r="C4189" s="66" t="str">
        <v/>
      </c>
      <c r="D4189" s="66">
        <v>243617977.51885635</v>
      </c>
      <c r="E4189" s="65">
        <v>0</v>
      </c>
    </row>
    <row r="4190" spans="2:5" x14ac:dyDescent="0.25">
      <c r="B4190">
        <v>4188</v>
      </c>
      <c r="C4190" s="66" t="str">
        <v/>
      </c>
      <c r="D4190" s="66">
        <v>191670568.14777458</v>
      </c>
      <c r="E4190" s="65">
        <v>0.29272869229316711</v>
      </c>
    </row>
    <row r="4191" spans="2:5" x14ac:dyDescent="0.25">
      <c r="B4191">
        <v>4189</v>
      </c>
      <c r="C4191" s="66" t="str">
        <v/>
      </c>
      <c r="D4191" s="66">
        <v>143235908.26481164</v>
      </c>
      <c r="E4191" s="65">
        <v>0</v>
      </c>
    </row>
    <row r="4192" spans="2:5" x14ac:dyDescent="0.25">
      <c r="B4192">
        <v>4190</v>
      </c>
      <c r="C4192" s="66" t="str">
        <v/>
      </c>
      <c r="D4192" s="66">
        <v>143606601.10599968</v>
      </c>
      <c r="E4192" s="65">
        <v>0</v>
      </c>
    </row>
    <row r="4193" spans="2:5" x14ac:dyDescent="0.25">
      <c r="B4193">
        <v>4191</v>
      </c>
      <c r="C4193" s="66" t="str">
        <v/>
      </c>
      <c r="D4193" s="66">
        <v>90259705.659773797</v>
      </c>
      <c r="E4193" s="65">
        <v>0</v>
      </c>
    </row>
    <row r="4194" spans="2:5" x14ac:dyDescent="0.25">
      <c r="B4194">
        <v>4192</v>
      </c>
      <c r="C4194" s="66" t="str">
        <v/>
      </c>
      <c r="D4194" s="66">
        <v>90665130.471553907</v>
      </c>
      <c r="E4194" s="65">
        <v>0</v>
      </c>
    </row>
    <row r="4195" spans="2:5" x14ac:dyDescent="0.25">
      <c r="B4195">
        <v>4193</v>
      </c>
      <c r="C4195" s="66" t="str">
        <v/>
      </c>
      <c r="D4195" s="66">
        <v>76390133.625691891</v>
      </c>
      <c r="E4195" s="65">
        <v>0</v>
      </c>
    </row>
    <row r="4196" spans="2:5" x14ac:dyDescent="0.25">
      <c r="B4196">
        <v>4194</v>
      </c>
      <c r="C4196" s="66" t="str">
        <v/>
      </c>
      <c r="D4196" s="66">
        <v>570939797.68745613</v>
      </c>
      <c r="E4196" s="65">
        <v>0</v>
      </c>
    </row>
    <row r="4197" spans="2:5" x14ac:dyDescent="0.25">
      <c r="B4197">
        <v>4195</v>
      </c>
      <c r="C4197" s="66" t="str">
        <v/>
      </c>
      <c r="D4197" s="66">
        <v>106886897.39748079</v>
      </c>
      <c r="E4197" s="65">
        <v>0.31267765164375305</v>
      </c>
    </row>
    <row r="4198" spans="2:5" x14ac:dyDescent="0.25">
      <c r="B4198">
        <v>4196</v>
      </c>
      <c r="C4198" s="66" t="str">
        <v/>
      </c>
      <c r="D4198" s="66">
        <v>171135527.5317798</v>
      </c>
      <c r="E4198" s="65">
        <v>0</v>
      </c>
    </row>
    <row r="4199" spans="2:5" x14ac:dyDescent="0.25">
      <c r="B4199">
        <v>4197</v>
      </c>
      <c r="C4199" s="66" t="str">
        <v/>
      </c>
      <c r="D4199" s="66">
        <v>210534010.71739966</v>
      </c>
      <c r="E4199" s="65">
        <v>0</v>
      </c>
    </row>
    <row r="4200" spans="2:5" x14ac:dyDescent="0.25">
      <c r="B4200">
        <v>4198</v>
      </c>
      <c r="C4200" s="66" t="str">
        <v/>
      </c>
      <c r="D4200" s="66">
        <v>89569040.984597906</v>
      </c>
      <c r="E4200" s="65">
        <v>0.22094020247459409</v>
      </c>
    </row>
    <row r="4201" spans="2:5" x14ac:dyDescent="0.25">
      <c r="B4201">
        <v>4199</v>
      </c>
      <c r="C4201" s="66" t="str">
        <v/>
      </c>
      <c r="D4201" s="66">
        <v>84712394.514667451</v>
      </c>
      <c r="E4201" s="65">
        <v>0</v>
      </c>
    </row>
    <row r="4202" spans="2:5" x14ac:dyDescent="0.25">
      <c r="B4202">
        <v>4200</v>
      </c>
      <c r="C4202" s="66" t="str">
        <v/>
      </c>
      <c r="D4202" s="66">
        <v>362096490.20006925</v>
      </c>
      <c r="E4202" s="65">
        <v>0.62958658337593087</v>
      </c>
    </row>
    <row r="4203" spans="2:5" x14ac:dyDescent="0.25">
      <c r="B4203">
        <v>4201</v>
      </c>
      <c r="C4203" s="66" t="str">
        <v/>
      </c>
      <c r="D4203" s="66">
        <v>162738658.64249346</v>
      </c>
      <c r="E4203" s="65">
        <v>0.30800346732139594</v>
      </c>
    </row>
    <row r="4204" spans="2:5" x14ac:dyDescent="0.25">
      <c r="B4204">
        <v>4202</v>
      </c>
      <c r="C4204" s="66" t="str">
        <v/>
      </c>
      <c r="D4204" s="66">
        <v>164446807.01632467</v>
      </c>
      <c r="E4204" s="65">
        <v>0.52258774638175964</v>
      </c>
    </row>
    <row r="4205" spans="2:5" x14ac:dyDescent="0.25">
      <c r="B4205">
        <v>4203</v>
      </c>
      <c r="C4205" s="66" t="str">
        <v/>
      </c>
      <c r="D4205" s="66">
        <v>87304934.347571194</v>
      </c>
      <c r="E4205" s="65">
        <v>0</v>
      </c>
    </row>
    <row r="4206" spans="2:5" x14ac:dyDescent="0.25">
      <c r="B4206">
        <v>4204</v>
      </c>
      <c r="C4206" s="66" t="str">
        <v/>
      </c>
      <c r="D4206" s="66">
        <v>753992189.48553014</v>
      </c>
      <c r="E4206" s="65">
        <v>0</v>
      </c>
    </row>
    <row r="4207" spans="2:5" x14ac:dyDescent="0.25">
      <c r="B4207">
        <v>4205</v>
      </c>
      <c r="C4207" s="66" t="str">
        <v/>
      </c>
      <c r="D4207" s="66">
        <v>356242456.04369646</v>
      </c>
      <c r="E4207" s="65">
        <v>0</v>
      </c>
    </row>
    <row r="4208" spans="2:5" x14ac:dyDescent="0.25">
      <c r="B4208">
        <v>4206</v>
      </c>
      <c r="C4208" s="66" t="str">
        <v/>
      </c>
      <c r="D4208" s="66">
        <v>124570512.12696736</v>
      </c>
      <c r="E4208" s="65">
        <v>0</v>
      </c>
    </row>
    <row r="4209" spans="2:5" x14ac:dyDescent="0.25">
      <c r="B4209">
        <v>4207</v>
      </c>
      <c r="C4209" s="66" t="str">
        <v/>
      </c>
      <c r="D4209" s="66">
        <v>101426069.83610345</v>
      </c>
      <c r="E4209" s="65">
        <v>0</v>
      </c>
    </row>
    <row r="4210" spans="2:5" x14ac:dyDescent="0.25">
      <c r="B4210">
        <v>4208</v>
      </c>
      <c r="C4210" s="66" t="str">
        <v/>
      </c>
      <c r="D4210" s="66">
        <v>257939848.35794553</v>
      </c>
      <c r="E4210" s="65">
        <v>0</v>
      </c>
    </row>
    <row r="4211" spans="2:5" x14ac:dyDescent="0.25">
      <c r="B4211">
        <v>4209</v>
      </c>
      <c r="C4211" s="66" t="str">
        <v/>
      </c>
      <c r="D4211" s="66">
        <v>336237783.211263</v>
      </c>
      <c r="E4211" s="65">
        <v>0.54701282382011418</v>
      </c>
    </row>
    <row r="4212" spans="2:5" x14ac:dyDescent="0.25">
      <c r="B4212">
        <v>4210</v>
      </c>
      <c r="C4212" s="66" t="str">
        <v/>
      </c>
      <c r="D4212" s="66">
        <v>121872918.80202094</v>
      </c>
      <c r="E4212" s="65">
        <v>0</v>
      </c>
    </row>
    <row r="4213" spans="2:5" x14ac:dyDescent="0.25">
      <c r="B4213">
        <v>4211</v>
      </c>
      <c r="C4213" s="66" t="str">
        <v/>
      </c>
      <c r="D4213" s="66">
        <v>94257867.298586637</v>
      </c>
      <c r="E4213" s="65">
        <v>0</v>
      </c>
    </row>
    <row r="4214" spans="2:5" x14ac:dyDescent="0.25">
      <c r="B4214">
        <v>4212</v>
      </c>
      <c r="C4214" s="66" t="str">
        <v/>
      </c>
      <c r="D4214" s="66">
        <v>113497574.93363789</v>
      </c>
      <c r="E4214" s="65">
        <v>0.27577300667762761</v>
      </c>
    </row>
    <row r="4215" spans="2:5" x14ac:dyDescent="0.25">
      <c r="B4215">
        <v>4213</v>
      </c>
      <c r="C4215" s="66" t="str">
        <v/>
      </c>
      <c r="D4215" s="66">
        <v>80521386.694163978</v>
      </c>
      <c r="E4215" s="65">
        <v>0</v>
      </c>
    </row>
    <row r="4216" spans="2:5" x14ac:dyDescent="0.25">
      <c r="B4216">
        <v>4214</v>
      </c>
      <c r="C4216" s="66" t="str">
        <v/>
      </c>
      <c r="D4216" s="66">
        <v>78115061.953697562</v>
      </c>
      <c r="E4216" s="65">
        <v>0</v>
      </c>
    </row>
    <row r="4217" spans="2:5" x14ac:dyDescent="0.25">
      <c r="B4217">
        <v>4215</v>
      </c>
      <c r="C4217" s="66" t="str">
        <v/>
      </c>
      <c r="D4217" s="66">
        <v>79806225.083155319</v>
      </c>
      <c r="E4217" s="65">
        <v>0</v>
      </c>
    </row>
    <row r="4218" spans="2:5" x14ac:dyDescent="0.25">
      <c r="B4218">
        <v>4216</v>
      </c>
      <c r="C4218" s="66" t="str">
        <v/>
      </c>
      <c r="D4218" s="66">
        <v>101949254.28192163</v>
      </c>
      <c r="E4218" s="65">
        <v>0</v>
      </c>
    </row>
    <row r="4219" spans="2:5" x14ac:dyDescent="0.25">
      <c r="B4219">
        <v>4217</v>
      </c>
      <c r="C4219" s="66" t="str">
        <v/>
      </c>
      <c r="D4219" s="66">
        <v>103616450.03693022</v>
      </c>
      <c r="E4219" s="65">
        <v>0</v>
      </c>
    </row>
    <row r="4220" spans="2:5" x14ac:dyDescent="0.25">
      <c r="B4220">
        <v>4218</v>
      </c>
      <c r="C4220" s="66" t="str">
        <v/>
      </c>
      <c r="D4220" s="66">
        <v>107056683.08713368</v>
      </c>
      <c r="E4220" s="65">
        <v>0.27989708781242373</v>
      </c>
    </row>
    <row r="4221" spans="2:5" x14ac:dyDescent="0.25">
      <c r="B4221">
        <v>4219</v>
      </c>
      <c r="C4221" s="66" t="str">
        <v/>
      </c>
      <c r="D4221" s="66">
        <v>151208868.45711362</v>
      </c>
      <c r="E4221" s="65">
        <v>0</v>
      </c>
    </row>
    <row r="4222" spans="2:5" x14ac:dyDescent="0.25">
      <c r="B4222">
        <v>4220</v>
      </c>
      <c r="C4222" s="66" t="str">
        <v/>
      </c>
      <c r="D4222" s="66">
        <v>76484484.789593413</v>
      </c>
      <c r="E4222" s="65">
        <v>0</v>
      </c>
    </row>
    <row r="4223" spans="2:5" x14ac:dyDescent="0.25">
      <c r="B4223">
        <v>4221</v>
      </c>
      <c r="C4223" s="66" t="str">
        <v/>
      </c>
      <c r="D4223" s="66">
        <v>100673873.11902763</v>
      </c>
      <c r="E4223" s="65">
        <v>0.31946110129356398</v>
      </c>
    </row>
    <row r="4224" spans="2:5" x14ac:dyDescent="0.25">
      <c r="B4224">
        <v>4222</v>
      </c>
      <c r="C4224" s="66" t="str">
        <v/>
      </c>
      <c r="D4224" s="66">
        <v>629845333.65808022</v>
      </c>
      <c r="E4224" s="65">
        <v>0</v>
      </c>
    </row>
    <row r="4225" spans="2:5" x14ac:dyDescent="0.25">
      <c r="B4225">
        <v>4223</v>
      </c>
      <c r="C4225" s="66" t="str">
        <v/>
      </c>
      <c r="D4225" s="66">
        <v>251124848.14077115</v>
      </c>
      <c r="E4225" s="65">
        <v>0</v>
      </c>
    </row>
    <row r="4226" spans="2:5" x14ac:dyDescent="0.25">
      <c r="B4226">
        <v>4224</v>
      </c>
      <c r="C4226" s="66" t="str">
        <v/>
      </c>
      <c r="D4226" s="66">
        <v>88089526.90775162</v>
      </c>
      <c r="E4226" s="65">
        <v>0</v>
      </c>
    </row>
    <row r="4227" spans="2:5" x14ac:dyDescent="0.25">
      <c r="B4227">
        <v>4225</v>
      </c>
      <c r="C4227" s="66" t="str">
        <v/>
      </c>
      <c r="D4227" s="66">
        <v>193294012.85550591</v>
      </c>
      <c r="E4227" s="65">
        <v>0</v>
      </c>
    </row>
    <row r="4228" spans="2:5" x14ac:dyDescent="0.25">
      <c r="B4228">
        <v>4226</v>
      </c>
      <c r="C4228" s="66" t="str">
        <v/>
      </c>
      <c r="D4228" s="66">
        <v>341260431.91792494</v>
      </c>
      <c r="E4228" s="65">
        <v>0.6392332375049592</v>
      </c>
    </row>
    <row r="4229" spans="2:5" x14ac:dyDescent="0.25">
      <c r="B4229">
        <v>4227</v>
      </c>
      <c r="C4229" s="66" t="str">
        <v/>
      </c>
      <c r="D4229" s="66">
        <v>214822508.7139571</v>
      </c>
      <c r="E4229" s="65">
        <v>0</v>
      </c>
    </row>
    <row r="4230" spans="2:5" x14ac:dyDescent="0.25">
      <c r="B4230">
        <v>4228</v>
      </c>
      <c r="C4230" s="66" t="str">
        <v/>
      </c>
      <c r="D4230" s="66">
        <v>2270533432.9235697</v>
      </c>
      <c r="E4230" s="65">
        <v>0</v>
      </c>
    </row>
    <row r="4231" spans="2:5" x14ac:dyDescent="0.25">
      <c r="B4231">
        <v>4229</v>
      </c>
      <c r="C4231" s="66" t="str">
        <v/>
      </c>
      <c r="D4231" s="66">
        <v>92993100.203717351</v>
      </c>
      <c r="E4231" s="65">
        <v>0</v>
      </c>
    </row>
    <row r="4232" spans="2:5" x14ac:dyDescent="0.25">
      <c r="B4232">
        <v>4230</v>
      </c>
      <c r="C4232" s="66" t="str">
        <v/>
      </c>
      <c r="D4232" s="66">
        <v>88682188.304186448</v>
      </c>
      <c r="E4232" s="65">
        <v>0.1657361805438996</v>
      </c>
    </row>
    <row r="4233" spans="2:5" x14ac:dyDescent="0.25">
      <c r="B4233">
        <v>4231</v>
      </c>
      <c r="C4233" s="66" t="str">
        <v/>
      </c>
      <c r="D4233" s="66">
        <v>132029937.31816144</v>
      </c>
      <c r="E4233" s="65">
        <v>0</v>
      </c>
    </row>
    <row r="4234" spans="2:5" x14ac:dyDescent="0.25">
      <c r="B4234">
        <v>4232</v>
      </c>
      <c r="C4234" s="66" t="str">
        <v/>
      </c>
      <c r="D4234" s="66">
        <v>260688025.91380966</v>
      </c>
      <c r="E4234" s="65">
        <v>0.49475099444389348</v>
      </c>
    </row>
    <row r="4235" spans="2:5" x14ac:dyDescent="0.25">
      <c r="B4235">
        <v>4233</v>
      </c>
      <c r="C4235" s="66" t="str">
        <v/>
      </c>
      <c r="D4235" s="66">
        <v>77129148.705524683</v>
      </c>
      <c r="E4235" s="65">
        <v>0.16519019007682803</v>
      </c>
    </row>
    <row r="4236" spans="2:5" x14ac:dyDescent="0.25">
      <c r="B4236">
        <v>4234</v>
      </c>
      <c r="C4236" s="66" t="str">
        <v/>
      </c>
      <c r="D4236" s="66">
        <v>168567934.66011578</v>
      </c>
      <c r="E4236" s="65">
        <v>0</v>
      </c>
    </row>
    <row r="4237" spans="2:5" x14ac:dyDescent="0.25">
      <c r="B4237">
        <v>4235</v>
      </c>
      <c r="C4237" s="66" t="str">
        <v/>
      </c>
      <c r="D4237" s="66">
        <v>100997555.77951151</v>
      </c>
      <c r="E4237" s="65">
        <v>0.20320300459861754</v>
      </c>
    </row>
    <row r="4238" spans="2:5" x14ac:dyDescent="0.25">
      <c r="B4238">
        <v>4236</v>
      </c>
      <c r="C4238" s="66" t="str">
        <v/>
      </c>
      <c r="D4238" s="66">
        <v>91594470.832241073</v>
      </c>
      <c r="E4238" s="65">
        <v>0.21019614338874826</v>
      </c>
    </row>
    <row r="4239" spans="2:5" x14ac:dyDescent="0.25">
      <c r="B4239">
        <v>4237</v>
      </c>
      <c r="C4239" s="66" t="str">
        <v/>
      </c>
      <c r="D4239" s="66">
        <v>161700878.29121491</v>
      </c>
      <c r="E4239" s="65">
        <v>0.29326240420341498</v>
      </c>
    </row>
    <row r="4240" spans="2:5" x14ac:dyDescent="0.25">
      <c r="B4240">
        <v>4238</v>
      </c>
      <c r="C4240" s="66" t="str">
        <v/>
      </c>
      <c r="D4240" s="66">
        <v>218917384.76487717</v>
      </c>
      <c r="E4240" s="65">
        <v>0</v>
      </c>
    </row>
    <row r="4241" spans="2:5" x14ac:dyDescent="0.25">
      <c r="B4241">
        <v>4239</v>
      </c>
      <c r="C4241" s="66" t="str">
        <v/>
      </c>
      <c r="D4241" s="66">
        <v>82359554.52804929</v>
      </c>
      <c r="E4241" s="65">
        <v>0</v>
      </c>
    </row>
    <row r="4242" spans="2:5" x14ac:dyDescent="0.25">
      <c r="B4242">
        <v>4240</v>
      </c>
      <c r="C4242" s="66" t="str">
        <v/>
      </c>
      <c r="D4242" s="66">
        <v>298848058.38239962</v>
      </c>
      <c r="E4242" s="65">
        <v>0</v>
      </c>
    </row>
    <row r="4243" spans="2:5" x14ac:dyDescent="0.25">
      <c r="B4243">
        <v>4241</v>
      </c>
      <c r="C4243" s="66" t="str">
        <v/>
      </c>
      <c r="D4243" s="66">
        <v>136369273.1283983</v>
      </c>
      <c r="E4243" s="65">
        <v>0</v>
      </c>
    </row>
    <row r="4244" spans="2:5" x14ac:dyDescent="0.25">
      <c r="B4244">
        <v>4242</v>
      </c>
      <c r="C4244" s="66" t="str">
        <v/>
      </c>
      <c r="D4244" s="66">
        <v>233033175.47247076</v>
      </c>
      <c r="E4244" s="65">
        <v>0</v>
      </c>
    </row>
    <row r="4245" spans="2:5" x14ac:dyDescent="0.25">
      <c r="B4245">
        <v>4243</v>
      </c>
      <c r="C4245" s="66" t="str">
        <v/>
      </c>
      <c r="D4245" s="66">
        <v>83321799.411139295</v>
      </c>
      <c r="E4245" s="65">
        <v>0</v>
      </c>
    </row>
    <row r="4246" spans="2:5" x14ac:dyDescent="0.25">
      <c r="B4246">
        <v>4244</v>
      </c>
      <c r="C4246" s="66" t="str">
        <v/>
      </c>
      <c r="D4246" s="66">
        <v>75565421.409021005</v>
      </c>
      <c r="E4246" s="65">
        <v>0</v>
      </c>
    </row>
    <row r="4247" spans="2:5" x14ac:dyDescent="0.25">
      <c r="B4247">
        <v>4245</v>
      </c>
      <c r="C4247" s="66" t="str">
        <v/>
      </c>
      <c r="D4247" s="66">
        <v>261784650.06323689</v>
      </c>
      <c r="E4247" s="65">
        <v>0</v>
      </c>
    </row>
    <row r="4248" spans="2:5" x14ac:dyDescent="0.25">
      <c r="B4248">
        <v>4246</v>
      </c>
      <c r="C4248" s="66" t="str">
        <v/>
      </c>
      <c r="D4248" s="66">
        <v>896582934.65081191</v>
      </c>
      <c r="E4248" s="65">
        <v>0</v>
      </c>
    </row>
    <row r="4249" spans="2:5" x14ac:dyDescent="0.25">
      <c r="B4249">
        <v>4247</v>
      </c>
      <c r="C4249" s="66" t="str">
        <v/>
      </c>
      <c r="D4249" s="66">
        <v>219100818.52738443</v>
      </c>
      <c r="E4249" s="65">
        <v>0.35496644377708431</v>
      </c>
    </row>
    <row r="4250" spans="2:5" x14ac:dyDescent="0.25">
      <c r="B4250">
        <v>4248</v>
      </c>
      <c r="C4250" s="66" t="str">
        <v/>
      </c>
      <c r="D4250" s="66">
        <v>81042780.313618481</v>
      </c>
      <c r="E4250" s="65">
        <v>0</v>
      </c>
    </row>
    <row r="4251" spans="2:5" x14ac:dyDescent="0.25">
      <c r="B4251">
        <v>4249</v>
      </c>
      <c r="C4251" s="66" t="str">
        <v/>
      </c>
      <c r="D4251" s="66">
        <v>208844333.93053097</v>
      </c>
      <c r="E4251" s="65">
        <v>0</v>
      </c>
    </row>
    <row r="4252" spans="2:5" x14ac:dyDescent="0.25">
      <c r="B4252">
        <v>4250</v>
      </c>
      <c r="C4252" s="66" t="str">
        <v/>
      </c>
      <c r="D4252" s="66">
        <v>82845532.712110132</v>
      </c>
      <c r="E4252" s="65">
        <v>0</v>
      </c>
    </row>
    <row r="4253" spans="2:5" x14ac:dyDescent="0.25">
      <c r="B4253">
        <v>4251</v>
      </c>
      <c r="C4253" s="66" t="str">
        <v/>
      </c>
      <c r="D4253" s="66">
        <v>106132589.13907582</v>
      </c>
      <c r="E4253" s="65">
        <v>0.31958546042442337</v>
      </c>
    </row>
    <row r="4254" spans="2:5" x14ac:dyDescent="0.25">
      <c r="B4254">
        <v>4252</v>
      </c>
      <c r="C4254" s="66" t="str">
        <v/>
      </c>
      <c r="D4254" s="66">
        <v>227955148.09949034</v>
      </c>
      <c r="E4254" s="65">
        <v>0.41538035273551943</v>
      </c>
    </row>
    <row r="4255" spans="2:5" x14ac:dyDescent="0.25">
      <c r="B4255">
        <v>4253</v>
      </c>
      <c r="C4255" s="66" t="str">
        <v/>
      </c>
      <c r="D4255" s="66">
        <v>197756021.14542183</v>
      </c>
      <c r="E4255" s="65">
        <v>0</v>
      </c>
    </row>
    <row r="4256" spans="2:5" x14ac:dyDescent="0.25">
      <c r="B4256">
        <v>4254</v>
      </c>
      <c r="C4256" s="66" t="str">
        <v/>
      </c>
      <c r="D4256" s="66">
        <v>164163110.71236107</v>
      </c>
      <c r="E4256" s="65">
        <v>0</v>
      </c>
    </row>
    <row r="4257" spans="2:5" x14ac:dyDescent="0.25">
      <c r="B4257">
        <v>4255</v>
      </c>
      <c r="C4257" s="66" t="str">
        <v/>
      </c>
      <c r="D4257" s="66">
        <v>121968001.5834517</v>
      </c>
      <c r="E4257" s="65">
        <v>0</v>
      </c>
    </row>
    <row r="4258" spans="2:5" x14ac:dyDescent="0.25">
      <c r="B4258">
        <v>4256</v>
      </c>
      <c r="C4258" s="66" t="str">
        <v/>
      </c>
      <c r="D4258" s="66">
        <v>206365494.31574756</v>
      </c>
      <c r="E4258" s="65">
        <v>0</v>
      </c>
    </row>
    <row r="4259" spans="2:5" x14ac:dyDescent="0.25">
      <c r="B4259">
        <v>4257</v>
      </c>
      <c r="C4259" s="66" t="str">
        <v/>
      </c>
      <c r="D4259" s="66">
        <v>88759760.236904338</v>
      </c>
      <c r="E4259" s="65">
        <v>0</v>
      </c>
    </row>
    <row r="4260" spans="2:5" x14ac:dyDescent="0.25">
      <c r="B4260">
        <v>4258</v>
      </c>
      <c r="C4260" s="66" t="str">
        <v/>
      </c>
      <c r="D4260" s="66">
        <v>158539000.1157783</v>
      </c>
      <c r="E4260" s="65">
        <v>0</v>
      </c>
    </row>
    <row r="4261" spans="2:5" x14ac:dyDescent="0.25">
      <c r="B4261">
        <v>4259</v>
      </c>
      <c r="C4261" s="66" t="str">
        <v/>
      </c>
      <c r="D4261" s="66">
        <v>1829259242.0820529</v>
      </c>
      <c r="E4261" s="65">
        <v>0</v>
      </c>
    </row>
    <row r="4262" spans="2:5" x14ac:dyDescent="0.25">
      <c r="B4262">
        <v>4260</v>
      </c>
      <c r="C4262" s="66" t="str">
        <v/>
      </c>
      <c r="D4262" s="66">
        <v>127392286.47224738</v>
      </c>
      <c r="E4262" s="65">
        <v>0</v>
      </c>
    </row>
    <row r="4263" spans="2:5" x14ac:dyDescent="0.25">
      <c r="B4263">
        <v>4261</v>
      </c>
      <c r="C4263" s="66" t="str">
        <v/>
      </c>
      <c r="D4263" s="66">
        <v>271453874.29322445</v>
      </c>
      <c r="E4263" s="65">
        <v>0.50429496169090271</v>
      </c>
    </row>
    <row r="4264" spans="2:5" x14ac:dyDescent="0.25">
      <c r="B4264">
        <v>4262</v>
      </c>
      <c r="C4264" s="66" t="str">
        <v/>
      </c>
      <c r="D4264" s="66">
        <v>139261628.14731595</v>
      </c>
      <c r="E4264" s="65">
        <v>0</v>
      </c>
    </row>
    <row r="4265" spans="2:5" x14ac:dyDescent="0.25">
      <c r="B4265">
        <v>4263</v>
      </c>
      <c r="C4265" s="66" t="str">
        <v/>
      </c>
      <c r="D4265" s="66">
        <v>449621825.2043891</v>
      </c>
      <c r="E4265" s="65">
        <v>0.51922164559364326</v>
      </c>
    </row>
    <row r="4266" spans="2:5" x14ac:dyDescent="0.25">
      <c r="B4266">
        <v>4264</v>
      </c>
      <c r="C4266" s="66" t="str">
        <v/>
      </c>
      <c r="D4266" s="66">
        <v>157660878.65356046</v>
      </c>
      <c r="E4266" s="65">
        <v>0</v>
      </c>
    </row>
    <row r="4267" spans="2:5" x14ac:dyDescent="0.25">
      <c r="B4267">
        <v>4265</v>
      </c>
      <c r="C4267" s="66" t="str">
        <v/>
      </c>
      <c r="D4267" s="66">
        <v>184283855.42470953</v>
      </c>
      <c r="E4267" s="65">
        <v>0</v>
      </c>
    </row>
    <row r="4268" spans="2:5" x14ac:dyDescent="0.25">
      <c r="B4268">
        <v>4266</v>
      </c>
      <c r="C4268" s="66" t="str">
        <v/>
      </c>
      <c r="D4268" s="66">
        <v>111370227.95581849</v>
      </c>
      <c r="E4268" s="65">
        <v>0</v>
      </c>
    </row>
    <row r="4269" spans="2:5" x14ac:dyDescent="0.25">
      <c r="B4269">
        <v>4267</v>
      </c>
      <c r="C4269" s="66" t="str">
        <v/>
      </c>
      <c r="D4269" s="66">
        <v>87282208.521929219</v>
      </c>
      <c r="E4269" s="65">
        <v>0</v>
      </c>
    </row>
    <row r="4270" spans="2:5" x14ac:dyDescent="0.25">
      <c r="B4270">
        <v>4268</v>
      </c>
      <c r="C4270" s="66" t="str">
        <v/>
      </c>
      <c r="D4270" s="66">
        <v>95545789.552609235</v>
      </c>
      <c r="E4270" s="65">
        <v>0</v>
      </c>
    </row>
    <row r="4271" spans="2:5" x14ac:dyDescent="0.25">
      <c r="B4271">
        <v>4269</v>
      </c>
      <c r="C4271" s="66" t="str">
        <v/>
      </c>
      <c r="D4271" s="66">
        <v>133647448.67835931</v>
      </c>
      <c r="E4271" s="65">
        <v>0</v>
      </c>
    </row>
    <row r="4272" spans="2:5" x14ac:dyDescent="0.25">
      <c r="B4272">
        <v>4270</v>
      </c>
      <c r="C4272" s="66" t="str">
        <v/>
      </c>
      <c r="D4272" s="66">
        <v>103309302.63611881</v>
      </c>
      <c r="E4272" s="65">
        <v>0.28159077763557427</v>
      </c>
    </row>
    <row r="4273" spans="2:5" x14ac:dyDescent="0.25">
      <c r="B4273">
        <v>4271</v>
      </c>
      <c r="C4273" s="66" t="str">
        <v/>
      </c>
      <c r="D4273" s="66">
        <v>201834602.80017093</v>
      </c>
      <c r="E4273" s="65">
        <v>0</v>
      </c>
    </row>
    <row r="4274" spans="2:5" x14ac:dyDescent="0.25">
      <c r="B4274">
        <v>4272</v>
      </c>
      <c r="C4274" s="66" t="str">
        <v/>
      </c>
      <c r="D4274" s="66">
        <v>101844771.22031185</v>
      </c>
      <c r="E4274" s="65">
        <v>0.27028424143791208</v>
      </c>
    </row>
    <row r="4275" spans="2:5" x14ac:dyDescent="0.25">
      <c r="B4275">
        <v>4273</v>
      </c>
      <c r="C4275" s="66" t="str">
        <v/>
      </c>
      <c r="D4275" s="66">
        <v>146859120.20027936</v>
      </c>
      <c r="E4275" s="65">
        <v>0.39477899670600891</v>
      </c>
    </row>
    <row r="4276" spans="2:5" x14ac:dyDescent="0.25">
      <c r="B4276">
        <v>4274</v>
      </c>
      <c r="C4276" s="66" t="str">
        <v/>
      </c>
      <c r="D4276" s="66">
        <v>146077287.43509555</v>
      </c>
      <c r="E4276" s="65">
        <v>0</v>
      </c>
    </row>
    <row r="4277" spans="2:5" x14ac:dyDescent="0.25">
      <c r="B4277">
        <v>4275</v>
      </c>
      <c r="C4277" s="66" t="str">
        <v/>
      </c>
      <c r="D4277" s="66">
        <v>75892163.015013039</v>
      </c>
      <c r="E4277" s="65">
        <v>0.2648864567279815</v>
      </c>
    </row>
    <row r="4278" spans="2:5" x14ac:dyDescent="0.25">
      <c r="B4278">
        <v>4276</v>
      </c>
      <c r="C4278" s="66" t="str">
        <v/>
      </c>
      <c r="D4278" s="66">
        <v>140561571.18839353</v>
      </c>
      <c r="E4278" s="65">
        <v>0</v>
      </c>
    </row>
    <row r="4279" spans="2:5" x14ac:dyDescent="0.25">
      <c r="B4279">
        <v>4277</v>
      </c>
      <c r="C4279" s="66" t="str">
        <v/>
      </c>
      <c r="D4279" s="66">
        <v>283588365.33041054</v>
      </c>
      <c r="E4279" s="65">
        <v>0</v>
      </c>
    </row>
    <row r="4280" spans="2:5" x14ac:dyDescent="0.25">
      <c r="B4280">
        <v>4278</v>
      </c>
      <c r="C4280" s="66" t="str">
        <v/>
      </c>
      <c r="D4280" s="66">
        <v>107548442.89298064</v>
      </c>
      <c r="E4280" s="65">
        <v>0.29619761109352116</v>
      </c>
    </row>
    <row r="4281" spans="2:5" x14ac:dyDescent="0.25">
      <c r="B4281">
        <v>4279</v>
      </c>
      <c r="C4281" s="66" t="str">
        <v/>
      </c>
      <c r="D4281" s="66">
        <v>288585417.13432795</v>
      </c>
      <c r="E4281" s="65">
        <v>0</v>
      </c>
    </row>
    <row r="4282" spans="2:5" x14ac:dyDescent="0.25">
      <c r="B4282">
        <v>4280</v>
      </c>
      <c r="C4282" s="66" t="str">
        <v/>
      </c>
      <c r="D4282" s="66">
        <v>167774821.9860259</v>
      </c>
      <c r="E4282" s="65">
        <v>0.26662380099296568</v>
      </c>
    </row>
    <row r="4283" spans="2:5" x14ac:dyDescent="0.25">
      <c r="B4283">
        <v>4281</v>
      </c>
      <c r="C4283" s="66" t="str">
        <v/>
      </c>
      <c r="D4283" s="66">
        <v>113663323.9814561</v>
      </c>
      <c r="E4283" s="65">
        <v>0</v>
      </c>
    </row>
    <row r="4284" spans="2:5" x14ac:dyDescent="0.25">
      <c r="B4284">
        <v>4282</v>
      </c>
      <c r="C4284" s="66" t="str">
        <v/>
      </c>
      <c r="D4284" s="66">
        <v>104490616.49277331</v>
      </c>
      <c r="E4284" s="65">
        <v>0</v>
      </c>
    </row>
    <row r="4285" spans="2:5" x14ac:dyDescent="0.25">
      <c r="B4285">
        <v>4283</v>
      </c>
      <c r="C4285" s="66" t="str">
        <v/>
      </c>
      <c r="D4285" s="66">
        <v>91003941.648441061</v>
      </c>
      <c r="E4285" s="65">
        <v>0</v>
      </c>
    </row>
    <row r="4286" spans="2:5" x14ac:dyDescent="0.25">
      <c r="B4286">
        <v>4284</v>
      </c>
      <c r="C4286" s="66" t="str">
        <v/>
      </c>
      <c r="D4286" s="66">
        <v>78460807.807036519</v>
      </c>
      <c r="E4286" s="65">
        <v>0</v>
      </c>
    </row>
    <row r="4287" spans="2:5" x14ac:dyDescent="0.25">
      <c r="B4287">
        <v>4285</v>
      </c>
      <c r="C4287" s="66" t="str">
        <v/>
      </c>
      <c r="D4287" s="66">
        <v>80488396.37177293</v>
      </c>
      <c r="E4287" s="65">
        <v>0.22571884989738461</v>
      </c>
    </row>
    <row r="4288" spans="2:5" x14ac:dyDescent="0.25">
      <c r="B4288">
        <v>4286</v>
      </c>
      <c r="C4288" s="66" t="str">
        <v/>
      </c>
      <c r="D4288" s="66">
        <v>261120200.30848446</v>
      </c>
      <c r="E4288" s="65">
        <v>0</v>
      </c>
    </row>
    <row r="4289" spans="2:5" x14ac:dyDescent="0.25">
      <c r="B4289">
        <v>4287</v>
      </c>
      <c r="C4289" s="66" t="str">
        <v/>
      </c>
      <c r="D4289" s="66">
        <v>90269460.279582515</v>
      </c>
      <c r="E4289" s="65">
        <v>0.2336665332317352</v>
      </c>
    </row>
    <row r="4290" spans="2:5" x14ac:dyDescent="0.25">
      <c r="B4290">
        <v>4288</v>
      </c>
      <c r="C4290" s="66" t="str">
        <v/>
      </c>
      <c r="D4290" s="66">
        <v>869134621.42733991</v>
      </c>
      <c r="E4290" s="65">
        <v>0</v>
      </c>
    </row>
    <row r="4291" spans="2:5" x14ac:dyDescent="0.25">
      <c r="B4291">
        <v>4289</v>
      </c>
      <c r="C4291" s="66" t="str">
        <v/>
      </c>
      <c r="D4291" s="66">
        <v>92673920.717670694</v>
      </c>
      <c r="E4291" s="65">
        <v>0.27550778985023494</v>
      </c>
    </row>
    <row r="4292" spans="2:5" x14ac:dyDescent="0.25">
      <c r="B4292">
        <v>4290</v>
      </c>
      <c r="C4292" s="66" t="str">
        <v/>
      </c>
      <c r="D4292" s="66">
        <v>113157581.03374189</v>
      </c>
      <c r="E4292" s="65">
        <v>0</v>
      </c>
    </row>
    <row r="4293" spans="2:5" x14ac:dyDescent="0.25">
      <c r="B4293">
        <v>4291</v>
      </c>
      <c r="C4293" s="66" t="str">
        <v/>
      </c>
      <c r="D4293" s="66">
        <v>184269315.36703649</v>
      </c>
      <c r="E4293" s="65">
        <v>0.2917003333568573</v>
      </c>
    </row>
    <row r="4294" spans="2:5" x14ac:dyDescent="0.25">
      <c r="B4294">
        <v>4292</v>
      </c>
      <c r="C4294" s="66" t="str">
        <v/>
      </c>
      <c r="D4294" s="66">
        <v>76635328.205778688</v>
      </c>
      <c r="E4294" s="65">
        <v>0</v>
      </c>
    </row>
    <row r="4295" spans="2:5" x14ac:dyDescent="0.25">
      <c r="B4295">
        <v>4293</v>
      </c>
      <c r="C4295" s="66" t="str">
        <v/>
      </c>
      <c r="D4295" s="66">
        <v>341519054.02451736</v>
      </c>
      <c r="E4295" s="65">
        <v>0.45809115767478947</v>
      </c>
    </row>
    <row r="4296" spans="2:5" x14ac:dyDescent="0.25">
      <c r="B4296">
        <v>4294</v>
      </c>
      <c r="C4296" s="66" t="str">
        <v/>
      </c>
      <c r="D4296" s="66">
        <v>215325448.90996006</v>
      </c>
      <c r="E4296" s="65">
        <v>0</v>
      </c>
    </row>
    <row r="4297" spans="2:5" x14ac:dyDescent="0.25">
      <c r="B4297">
        <v>4295</v>
      </c>
      <c r="C4297" s="66" t="str">
        <v/>
      </c>
      <c r="D4297" s="66">
        <v>82431959.109864533</v>
      </c>
      <c r="E4297" s="65">
        <v>0.2144877135753632</v>
      </c>
    </row>
    <row r="4298" spans="2:5" x14ac:dyDescent="0.25">
      <c r="B4298">
        <v>4296</v>
      </c>
      <c r="C4298" s="66" t="str">
        <v/>
      </c>
      <c r="D4298" s="66">
        <v>128779796.02431999</v>
      </c>
      <c r="E4298" s="65">
        <v>0.37411426901817324</v>
      </c>
    </row>
    <row r="4299" spans="2:5" x14ac:dyDescent="0.25">
      <c r="B4299">
        <v>4297</v>
      </c>
      <c r="C4299" s="66" t="str">
        <v/>
      </c>
      <c r="D4299" s="66">
        <v>175813541.33688325</v>
      </c>
      <c r="E4299" s="65">
        <v>0.35163696408271783</v>
      </c>
    </row>
    <row r="4300" spans="2:5" x14ac:dyDescent="0.25">
      <c r="B4300">
        <v>4298</v>
      </c>
      <c r="C4300" s="66" t="str">
        <v/>
      </c>
      <c r="D4300" s="66">
        <v>85204179.986727327</v>
      </c>
      <c r="E4300" s="65">
        <v>0</v>
      </c>
    </row>
    <row r="4301" spans="2:5" x14ac:dyDescent="0.25">
      <c r="B4301">
        <v>4299</v>
      </c>
      <c r="C4301" s="66" t="str">
        <v/>
      </c>
      <c r="D4301" s="66">
        <v>164751478.97339427</v>
      </c>
      <c r="E4301" s="65">
        <v>0.3346476495265962</v>
      </c>
    </row>
    <row r="4302" spans="2:5" x14ac:dyDescent="0.25">
      <c r="B4302">
        <v>4300</v>
      </c>
      <c r="C4302" s="66" t="str">
        <v/>
      </c>
      <c r="D4302" s="66">
        <v>253353650.86410403</v>
      </c>
      <c r="E4302" s="65">
        <v>0</v>
      </c>
    </row>
    <row r="4303" spans="2:5" x14ac:dyDescent="0.25">
      <c r="B4303">
        <v>4301</v>
      </c>
      <c r="C4303" s="66" t="str">
        <v/>
      </c>
      <c r="D4303" s="66">
        <v>86238431.004447967</v>
      </c>
      <c r="E4303" s="65">
        <v>0</v>
      </c>
    </row>
    <row r="4304" spans="2:5" x14ac:dyDescent="0.25">
      <c r="B4304">
        <v>4302</v>
      </c>
      <c r="C4304" s="66" t="str">
        <v/>
      </c>
      <c r="D4304" s="66">
        <v>166203236.28937</v>
      </c>
      <c r="E4304" s="65">
        <v>0</v>
      </c>
    </row>
    <row r="4305" spans="2:5" x14ac:dyDescent="0.25">
      <c r="B4305">
        <v>4303</v>
      </c>
      <c r="C4305" s="66" t="str">
        <v/>
      </c>
      <c r="D4305" s="66">
        <v>285339368.93733788</v>
      </c>
      <c r="E4305" s="65">
        <v>0</v>
      </c>
    </row>
    <row r="4306" spans="2:5" x14ac:dyDescent="0.25">
      <c r="B4306">
        <v>4304</v>
      </c>
      <c r="C4306" s="66" t="str">
        <v/>
      </c>
      <c r="D4306" s="66">
        <v>127886117.42338546</v>
      </c>
      <c r="E4306" s="65">
        <v>0</v>
      </c>
    </row>
    <row r="4307" spans="2:5" x14ac:dyDescent="0.25">
      <c r="B4307">
        <v>4305</v>
      </c>
      <c r="C4307" s="66" t="str">
        <v/>
      </c>
      <c r="D4307" s="66">
        <v>176377519.50065514</v>
      </c>
      <c r="E4307" s="65">
        <v>0.34949783682823177</v>
      </c>
    </row>
    <row r="4308" spans="2:5" x14ac:dyDescent="0.25">
      <c r="B4308">
        <v>4306</v>
      </c>
      <c r="C4308" s="66" t="str">
        <v/>
      </c>
      <c r="D4308" s="66">
        <v>194203078.14268333</v>
      </c>
      <c r="E4308" s="65">
        <v>0</v>
      </c>
    </row>
    <row r="4309" spans="2:5" x14ac:dyDescent="0.25">
      <c r="B4309">
        <v>4307</v>
      </c>
      <c r="C4309" s="66" t="str">
        <v/>
      </c>
      <c r="D4309" s="66">
        <v>112477296.05489355</v>
      </c>
      <c r="E4309" s="65">
        <v>0</v>
      </c>
    </row>
    <row r="4310" spans="2:5" x14ac:dyDescent="0.25">
      <c r="B4310">
        <v>4308</v>
      </c>
      <c r="C4310" s="66" t="str">
        <v/>
      </c>
      <c r="D4310" s="66">
        <v>207349174.7950474</v>
      </c>
      <c r="E4310" s="65">
        <v>0</v>
      </c>
    </row>
    <row r="4311" spans="2:5" x14ac:dyDescent="0.25">
      <c r="B4311">
        <v>4309</v>
      </c>
      <c r="C4311" s="66" t="str">
        <v/>
      </c>
      <c r="D4311" s="66">
        <v>79049921.745637</v>
      </c>
      <c r="E4311" s="65">
        <v>0</v>
      </c>
    </row>
    <row r="4312" spans="2:5" x14ac:dyDescent="0.25">
      <c r="B4312">
        <v>4310</v>
      </c>
      <c r="C4312" s="66" t="str">
        <v/>
      </c>
      <c r="D4312" s="66">
        <v>96776666.176230714</v>
      </c>
      <c r="E4312" s="65">
        <v>0</v>
      </c>
    </row>
    <row r="4313" spans="2:5" x14ac:dyDescent="0.25">
      <c r="B4313">
        <v>4311</v>
      </c>
      <c r="C4313" s="66" t="str">
        <v/>
      </c>
      <c r="D4313" s="66">
        <v>113163840.24063905</v>
      </c>
      <c r="E4313" s="65">
        <v>0.26081972718238833</v>
      </c>
    </row>
    <row r="4314" spans="2:5" x14ac:dyDescent="0.25">
      <c r="B4314">
        <v>4312</v>
      </c>
      <c r="C4314" s="66" t="str">
        <v/>
      </c>
      <c r="D4314" s="66">
        <v>129354628.4246095</v>
      </c>
      <c r="E4314" s="65">
        <v>0</v>
      </c>
    </row>
    <row r="4315" spans="2:5" x14ac:dyDescent="0.25">
      <c r="B4315">
        <v>4313</v>
      </c>
      <c r="C4315" s="66" t="str">
        <v/>
      </c>
      <c r="D4315" s="66">
        <v>83157214.665605396</v>
      </c>
      <c r="E4315" s="65">
        <v>0</v>
      </c>
    </row>
    <row r="4316" spans="2:5" x14ac:dyDescent="0.25">
      <c r="B4316">
        <v>4314</v>
      </c>
      <c r="C4316" s="66" t="str">
        <v/>
      </c>
      <c r="D4316" s="66">
        <v>90651690.847613752</v>
      </c>
      <c r="E4316" s="65">
        <v>0</v>
      </c>
    </row>
    <row r="4317" spans="2:5" x14ac:dyDescent="0.25">
      <c r="B4317">
        <v>4315</v>
      </c>
      <c r="C4317" s="66" t="str">
        <v/>
      </c>
      <c r="D4317" s="66">
        <v>77850868.655458927</v>
      </c>
      <c r="E4317" s="65">
        <v>0.2993509948253632</v>
      </c>
    </row>
    <row r="4318" spans="2:5" x14ac:dyDescent="0.25">
      <c r="B4318">
        <v>4316</v>
      </c>
      <c r="C4318" s="66" t="str">
        <v/>
      </c>
      <c r="D4318" s="66">
        <v>89499370.035240188</v>
      </c>
      <c r="E4318" s="65">
        <v>0</v>
      </c>
    </row>
    <row r="4319" spans="2:5" x14ac:dyDescent="0.25">
      <c r="B4319">
        <v>4317</v>
      </c>
      <c r="C4319" s="66" t="str">
        <v/>
      </c>
      <c r="D4319" s="66">
        <v>106048714.28391746</v>
      </c>
      <c r="E4319" s="65">
        <v>0</v>
      </c>
    </row>
    <row r="4320" spans="2:5" x14ac:dyDescent="0.25">
      <c r="B4320">
        <v>4318</v>
      </c>
      <c r="C4320" s="66" t="str">
        <v/>
      </c>
      <c r="D4320" s="66">
        <v>81763407.540410414</v>
      </c>
      <c r="E4320" s="65">
        <v>0</v>
      </c>
    </row>
    <row r="4321" spans="2:5" x14ac:dyDescent="0.25">
      <c r="B4321">
        <v>4319</v>
      </c>
      <c r="C4321" s="66" t="str">
        <v/>
      </c>
      <c r="D4321" s="66">
        <v>86574085.142076135</v>
      </c>
      <c r="E4321" s="65">
        <v>0.27697755694389348</v>
      </c>
    </row>
    <row r="4322" spans="2:5" x14ac:dyDescent="0.25">
      <c r="B4322">
        <v>4320</v>
      </c>
      <c r="C4322" s="66" t="str">
        <v/>
      </c>
      <c r="D4322" s="66">
        <v>763565844.12055969</v>
      </c>
      <c r="E4322" s="65">
        <v>0</v>
      </c>
    </row>
    <row r="4323" spans="2:5" x14ac:dyDescent="0.25">
      <c r="B4323">
        <v>4321</v>
      </c>
      <c r="C4323" s="66" t="str">
        <v/>
      </c>
      <c r="D4323" s="66">
        <v>201459840.34328145</v>
      </c>
      <c r="E4323" s="65">
        <v>0</v>
      </c>
    </row>
    <row r="4324" spans="2:5" x14ac:dyDescent="0.25">
      <c r="B4324">
        <v>4322</v>
      </c>
      <c r="C4324" s="66" t="str">
        <v/>
      </c>
      <c r="D4324" s="66">
        <v>700977821.78299105</v>
      </c>
      <c r="E4324" s="65">
        <v>0</v>
      </c>
    </row>
    <row r="4325" spans="2:5" x14ac:dyDescent="0.25">
      <c r="B4325">
        <v>4323</v>
      </c>
      <c r="C4325" s="66" t="str">
        <v/>
      </c>
      <c r="D4325" s="66">
        <v>399001434.17964178</v>
      </c>
      <c r="E4325" s="65">
        <v>0</v>
      </c>
    </row>
    <row r="4326" spans="2:5" x14ac:dyDescent="0.25">
      <c r="B4326">
        <v>4324</v>
      </c>
      <c r="C4326" s="66" t="str">
        <v/>
      </c>
      <c r="D4326" s="66">
        <v>305159535.94641906</v>
      </c>
      <c r="E4326" s="65">
        <v>0.54410375952720658</v>
      </c>
    </row>
    <row r="4327" spans="2:5" x14ac:dyDescent="0.25">
      <c r="B4327">
        <v>4325</v>
      </c>
      <c r="C4327" s="66" t="str">
        <v/>
      </c>
      <c r="D4327" s="66">
        <v>213789753.40042707</v>
      </c>
      <c r="E4327" s="65">
        <v>0</v>
      </c>
    </row>
    <row r="4328" spans="2:5" x14ac:dyDescent="0.25">
      <c r="B4328">
        <v>4326</v>
      </c>
      <c r="C4328" s="66" t="str">
        <v/>
      </c>
      <c r="D4328" s="66">
        <v>276915066.48710865</v>
      </c>
      <c r="E4328" s="65">
        <v>0.36540666222572327</v>
      </c>
    </row>
    <row r="4329" spans="2:5" x14ac:dyDescent="0.25">
      <c r="B4329">
        <v>4327</v>
      </c>
      <c r="C4329" s="66" t="str">
        <v/>
      </c>
      <c r="D4329" s="66">
        <v>83158885.331682146</v>
      </c>
      <c r="E4329" s="65">
        <v>0</v>
      </c>
    </row>
    <row r="4330" spans="2:5" x14ac:dyDescent="0.25">
      <c r="B4330">
        <v>4328</v>
      </c>
      <c r="C4330" s="66" t="str">
        <v/>
      </c>
      <c r="D4330" s="66">
        <v>97235112.702088863</v>
      </c>
      <c r="E4330" s="65">
        <v>0.31902737021446226</v>
      </c>
    </row>
    <row r="4331" spans="2:5" x14ac:dyDescent="0.25">
      <c r="B4331">
        <v>4329</v>
      </c>
      <c r="C4331" s="66" t="str">
        <v/>
      </c>
      <c r="D4331" s="66">
        <v>344806796.89938056</v>
      </c>
      <c r="E4331" s="65">
        <v>0</v>
      </c>
    </row>
    <row r="4332" spans="2:5" x14ac:dyDescent="0.25">
      <c r="B4332">
        <v>4330</v>
      </c>
      <c r="C4332" s="66" t="str">
        <v/>
      </c>
      <c r="D4332" s="66">
        <v>133424941.18400581</v>
      </c>
      <c r="E4332" s="65">
        <v>0.23971328139305112</v>
      </c>
    </row>
    <row r="4333" spans="2:5" x14ac:dyDescent="0.25">
      <c r="B4333">
        <v>4331</v>
      </c>
      <c r="C4333" s="66" t="str">
        <v/>
      </c>
      <c r="D4333" s="66">
        <v>265556172.0781891</v>
      </c>
      <c r="E4333" s="65">
        <v>0</v>
      </c>
    </row>
    <row r="4334" spans="2:5" x14ac:dyDescent="0.25">
      <c r="B4334">
        <v>4332</v>
      </c>
      <c r="C4334" s="66" t="str">
        <v/>
      </c>
      <c r="D4334" s="66">
        <v>766849659.38590181</v>
      </c>
      <c r="E4334" s="65">
        <v>0.52541578412055956</v>
      </c>
    </row>
    <row r="4335" spans="2:5" x14ac:dyDescent="0.25">
      <c r="B4335">
        <v>4333</v>
      </c>
      <c r="C4335" s="66" t="str">
        <v/>
      </c>
      <c r="D4335" s="66">
        <v>129786093.20549551</v>
      </c>
      <c r="E4335" s="65">
        <v>0</v>
      </c>
    </row>
    <row r="4336" spans="2:5" x14ac:dyDescent="0.25">
      <c r="B4336">
        <v>4334</v>
      </c>
      <c r="C4336" s="66" t="str">
        <v/>
      </c>
      <c r="D4336" s="66">
        <v>89304817.905707762</v>
      </c>
      <c r="E4336" s="65">
        <v>0</v>
      </c>
    </row>
    <row r="4337" spans="2:5" x14ac:dyDescent="0.25">
      <c r="B4337">
        <v>4335</v>
      </c>
      <c r="C4337" s="66" t="str">
        <v/>
      </c>
      <c r="D4337" s="66">
        <v>87660488.84406276</v>
      </c>
      <c r="E4337" s="65">
        <v>0.26106017231941225</v>
      </c>
    </row>
    <row r="4338" spans="2:5" x14ac:dyDescent="0.25">
      <c r="B4338">
        <v>4336</v>
      </c>
      <c r="C4338" s="66" t="str">
        <v/>
      </c>
      <c r="D4338" s="66">
        <v>81312549.584184855</v>
      </c>
      <c r="E4338" s="65">
        <v>0</v>
      </c>
    </row>
    <row r="4339" spans="2:5" x14ac:dyDescent="0.25">
      <c r="B4339">
        <v>4337</v>
      </c>
      <c r="C4339" s="66" t="str">
        <v/>
      </c>
      <c r="D4339" s="66">
        <v>109213814.25921746</v>
      </c>
      <c r="E4339" s="65">
        <v>0</v>
      </c>
    </row>
    <row r="4340" spans="2:5" x14ac:dyDescent="0.25">
      <c r="B4340">
        <v>4338</v>
      </c>
      <c r="C4340" s="66" t="str">
        <v/>
      </c>
      <c r="D4340" s="66">
        <v>116623080.22853641</v>
      </c>
      <c r="E4340" s="65">
        <v>0</v>
      </c>
    </row>
    <row r="4341" spans="2:5" x14ac:dyDescent="0.25">
      <c r="B4341">
        <v>4339</v>
      </c>
      <c r="C4341" s="66" t="str">
        <v/>
      </c>
      <c r="D4341" s="66">
        <v>148922455.95981318</v>
      </c>
      <c r="E4341" s="65">
        <v>0</v>
      </c>
    </row>
    <row r="4342" spans="2:5" x14ac:dyDescent="0.25">
      <c r="B4342">
        <v>4340</v>
      </c>
      <c r="C4342" s="66" t="str">
        <v/>
      </c>
      <c r="D4342" s="66">
        <v>989789355.35947263</v>
      </c>
      <c r="E4342" s="65">
        <v>0</v>
      </c>
    </row>
    <row r="4343" spans="2:5" x14ac:dyDescent="0.25">
      <c r="B4343">
        <v>4341</v>
      </c>
      <c r="C4343" s="66" t="str">
        <v/>
      </c>
      <c r="D4343" s="66">
        <v>93023729.490545884</v>
      </c>
      <c r="E4343" s="65">
        <v>0.30866318345069887</v>
      </c>
    </row>
    <row r="4344" spans="2:5" x14ac:dyDescent="0.25">
      <c r="B4344">
        <v>4342</v>
      </c>
      <c r="C4344" s="66" t="str">
        <v/>
      </c>
      <c r="D4344" s="66">
        <v>187440761.20411173</v>
      </c>
      <c r="E4344" s="65">
        <v>0</v>
      </c>
    </row>
    <row r="4345" spans="2:5" x14ac:dyDescent="0.25">
      <c r="B4345">
        <v>4343</v>
      </c>
      <c r="C4345" s="66" t="str">
        <v/>
      </c>
      <c r="D4345" s="66">
        <v>95742413.454776049</v>
      </c>
      <c r="E4345" s="65">
        <v>0</v>
      </c>
    </row>
    <row r="4346" spans="2:5" x14ac:dyDescent="0.25">
      <c r="B4346">
        <v>4344</v>
      </c>
      <c r="C4346" s="66" t="str">
        <v/>
      </c>
      <c r="D4346" s="66">
        <v>92155446.201608524</v>
      </c>
      <c r="E4346" s="65">
        <v>0.2225606858730316</v>
      </c>
    </row>
    <row r="4347" spans="2:5" x14ac:dyDescent="0.25">
      <c r="B4347">
        <v>4345</v>
      </c>
      <c r="C4347" s="66" t="str">
        <v/>
      </c>
      <c r="D4347" s="66">
        <v>126889795.0371324</v>
      </c>
      <c r="E4347" s="65">
        <v>0</v>
      </c>
    </row>
    <row r="4348" spans="2:5" x14ac:dyDescent="0.25">
      <c r="B4348">
        <v>4346</v>
      </c>
      <c r="C4348" s="66" t="str">
        <v/>
      </c>
      <c r="D4348" s="66">
        <v>727563453.29293394</v>
      </c>
      <c r="E4348" s="65">
        <v>0.65066758990287799</v>
      </c>
    </row>
    <row r="4349" spans="2:5" x14ac:dyDescent="0.25">
      <c r="B4349">
        <v>4347</v>
      </c>
      <c r="C4349" s="66" t="str">
        <v/>
      </c>
      <c r="D4349" s="66">
        <v>484377407.15116429</v>
      </c>
      <c r="E4349" s="65">
        <v>0</v>
      </c>
    </row>
    <row r="4350" spans="2:5" x14ac:dyDescent="0.25">
      <c r="B4350">
        <v>4348</v>
      </c>
      <c r="C4350" s="66" t="str">
        <v/>
      </c>
      <c r="D4350" s="66">
        <v>108741982.1391014</v>
      </c>
      <c r="E4350" s="65">
        <v>0</v>
      </c>
    </row>
    <row r="4351" spans="2:5" x14ac:dyDescent="0.25">
      <c r="B4351">
        <v>4349</v>
      </c>
      <c r="C4351" s="66" t="str">
        <v/>
      </c>
      <c r="D4351" s="66">
        <v>175004980.52920637</v>
      </c>
      <c r="E4351" s="65">
        <v>0</v>
      </c>
    </row>
    <row r="4352" spans="2:5" x14ac:dyDescent="0.25">
      <c r="B4352">
        <v>4350</v>
      </c>
      <c r="C4352" s="66" t="str">
        <v/>
      </c>
      <c r="D4352" s="66">
        <v>104118049.91212441</v>
      </c>
      <c r="E4352" s="65">
        <v>0.2083816707134247</v>
      </c>
    </row>
    <row r="4353" spans="2:5" x14ac:dyDescent="0.25">
      <c r="B4353">
        <v>4351</v>
      </c>
      <c r="C4353" s="66" t="str">
        <v/>
      </c>
      <c r="D4353" s="66">
        <v>125628262.06142928</v>
      </c>
      <c r="E4353" s="65">
        <v>0.26882024407386784</v>
      </c>
    </row>
    <row r="4354" spans="2:5" x14ac:dyDescent="0.25">
      <c r="B4354">
        <v>4352</v>
      </c>
      <c r="C4354" s="66" t="str">
        <v/>
      </c>
      <c r="D4354" s="66">
        <v>83015134.780398354</v>
      </c>
      <c r="E4354" s="65">
        <v>0</v>
      </c>
    </row>
    <row r="4355" spans="2:5" x14ac:dyDescent="0.25">
      <c r="B4355">
        <v>4353</v>
      </c>
      <c r="C4355" s="66" t="str">
        <v/>
      </c>
      <c r="D4355" s="66">
        <v>235514283.58146572</v>
      </c>
      <c r="E4355" s="65">
        <v>0</v>
      </c>
    </row>
    <row r="4356" spans="2:5" x14ac:dyDescent="0.25">
      <c r="B4356">
        <v>4354</v>
      </c>
      <c r="C4356" s="66" t="str">
        <v/>
      </c>
      <c r="D4356" s="66">
        <v>76008544.146074444</v>
      </c>
      <c r="E4356" s="65">
        <v>0</v>
      </c>
    </row>
    <row r="4357" spans="2:5" x14ac:dyDescent="0.25">
      <c r="B4357">
        <v>4355</v>
      </c>
      <c r="C4357" s="66" t="str">
        <v/>
      </c>
      <c r="D4357" s="66">
        <v>196178216.8703343</v>
      </c>
      <c r="E4357" s="65">
        <v>0</v>
      </c>
    </row>
    <row r="4358" spans="2:5" x14ac:dyDescent="0.25">
      <c r="B4358">
        <v>4356</v>
      </c>
      <c r="C4358" s="66" t="str">
        <v/>
      </c>
      <c r="D4358" s="66">
        <v>915156968.17074776</v>
      </c>
      <c r="E4358" s="65">
        <v>0.75343266725540148</v>
      </c>
    </row>
    <row r="4359" spans="2:5" x14ac:dyDescent="0.25">
      <c r="B4359">
        <v>4357</v>
      </c>
      <c r="C4359" s="66" t="str">
        <v/>
      </c>
      <c r="D4359" s="66">
        <v>144069689.5881761</v>
      </c>
      <c r="E4359" s="65">
        <v>0</v>
      </c>
    </row>
    <row r="4360" spans="2:5" x14ac:dyDescent="0.25">
      <c r="B4360">
        <v>4358</v>
      </c>
      <c r="C4360" s="66" t="str">
        <v/>
      </c>
      <c r="D4360" s="66">
        <v>98867478.005274832</v>
      </c>
      <c r="E4360" s="65">
        <v>0</v>
      </c>
    </row>
    <row r="4361" spans="2:5" x14ac:dyDescent="0.25">
      <c r="B4361">
        <v>4359</v>
      </c>
      <c r="C4361" s="66" t="str">
        <v/>
      </c>
      <c r="D4361" s="66">
        <v>79466781.327554464</v>
      </c>
      <c r="E4361" s="65">
        <v>0</v>
      </c>
    </row>
    <row r="4362" spans="2:5" x14ac:dyDescent="0.25">
      <c r="B4362">
        <v>4360</v>
      </c>
      <c r="C4362" s="66" t="str">
        <v/>
      </c>
      <c r="D4362" s="66">
        <v>100413634.78652014</v>
      </c>
      <c r="E4362" s="65">
        <v>0</v>
      </c>
    </row>
    <row r="4363" spans="2:5" x14ac:dyDescent="0.25">
      <c r="B4363">
        <v>4361</v>
      </c>
      <c r="C4363" s="66" t="str">
        <v/>
      </c>
      <c r="D4363" s="66">
        <v>110438329.80785853</v>
      </c>
      <c r="E4363" s="65">
        <v>0</v>
      </c>
    </row>
    <row r="4364" spans="2:5" x14ac:dyDescent="0.25">
      <c r="B4364">
        <v>4362</v>
      </c>
      <c r="C4364" s="66" t="str">
        <v/>
      </c>
      <c r="D4364" s="66">
        <v>585864334.83637547</v>
      </c>
      <c r="E4364" s="65">
        <v>0.78744622468948378</v>
      </c>
    </row>
    <row r="4365" spans="2:5" x14ac:dyDescent="0.25">
      <c r="B4365">
        <v>4363</v>
      </c>
      <c r="C4365" s="66" t="str">
        <v/>
      </c>
      <c r="D4365" s="66">
        <v>79383880.415380925</v>
      </c>
      <c r="E4365" s="65">
        <v>0</v>
      </c>
    </row>
    <row r="4366" spans="2:5" x14ac:dyDescent="0.25">
      <c r="B4366">
        <v>4364</v>
      </c>
      <c r="C4366" s="66" t="str">
        <v/>
      </c>
      <c r="D4366" s="66">
        <v>126402851.35508093</v>
      </c>
      <c r="E4366" s="65">
        <v>0</v>
      </c>
    </row>
    <row r="4367" spans="2:5" x14ac:dyDescent="0.25">
      <c r="B4367">
        <v>4365</v>
      </c>
      <c r="C4367" s="66" t="str">
        <v/>
      </c>
      <c r="D4367" s="66">
        <v>120159249.61702588</v>
      </c>
      <c r="E4367" s="65">
        <v>0.2290675461292267</v>
      </c>
    </row>
    <row r="4368" spans="2:5" x14ac:dyDescent="0.25">
      <c r="B4368">
        <v>4366</v>
      </c>
      <c r="C4368" s="66" t="str">
        <v/>
      </c>
      <c r="D4368" s="66">
        <v>636714392.21277356</v>
      </c>
      <c r="E4368" s="65">
        <v>0.73531090021133427</v>
      </c>
    </row>
    <row r="4369" spans="2:5" x14ac:dyDescent="0.25">
      <c r="B4369">
        <v>4367</v>
      </c>
      <c r="C4369" s="66" t="str">
        <v/>
      </c>
      <c r="D4369" s="66">
        <v>180492233.59465393</v>
      </c>
      <c r="E4369" s="65">
        <v>0</v>
      </c>
    </row>
    <row r="4370" spans="2:5" x14ac:dyDescent="0.25">
      <c r="B4370">
        <v>4368</v>
      </c>
      <c r="C4370" s="66" t="str">
        <v/>
      </c>
      <c r="D4370" s="66">
        <v>798614028.75921118</v>
      </c>
      <c r="E4370" s="65">
        <v>0</v>
      </c>
    </row>
    <row r="4371" spans="2:5" x14ac:dyDescent="0.25">
      <c r="B4371">
        <v>4369</v>
      </c>
      <c r="C4371" s="66" t="str">
        <v/>
      </c>
      <c r="D4371" s="66">
        <v>79734843.551126122</v>
      </c>
      <c r="E4371" s="65">
        <v>0</v>
      </c>
    </row>
    <row r="4372" spans="2:5" x14ac:dyDescent="0.25">
      <c r="B4372">
        <v>4370</v>
      </c>
      <c r="C4372" s="66" t="str">
        <v/>
      </c>
      <c r="D4372" s="66">
        <v>115724517.69480193</v>
      </c>
      <c r="E4372" s="65">
        <v>0</v>
      </c>
    </row>
    <row r="4373" spans="2:5" x14ac:dyDescent="0.25">
      <c r="B4373">
        <v>4371</v>
      </c>
      <c r="C4373" s="66" t="str">
        <v/>
      </c>
      <c r="D4373" s="66">
        <v>94753490.852236331</v>
      </c>
      <c r="E4373" s="65">
        <v>0.37240313887596133</v>
      </c>
    </row>
    <row r="4374" spans="2:5" x14ac:dyDescent="0.25">
      <c r="B4374">
        <v>4372</v>
      </c>
      <c r="C4374" s="66" t="str">
        <v/>
      </c>
      <c r="D4374" s="66">
        <v>295000323.97932088</v>
      </c>
      <c r="E4374" s="65">
        <v>0</v>
      </c>
    </row>
    <row r="4375" spans="2:5" x14ac:dyDescent="0.25">
      <c r="B4375">
        <v>4373</v>
      </c>
      <c r="C4375" s="66" t="str">
        <v/>
      </c>
      <c r="D4375" s="66">
        <v>167545691.50817856</v>
      </c>
      <c r="E4375" s="65">
        <v>0</v>
      </c>
    </row>
    <row r="4376" spans="2:5" x14ac:dyDescent="0.25">
      <c r="B4376">
        <v>4374</v>
      </c>
      <c r="C4376" s="66" t="str">
        <v/>
      </c>
      <c r="D4376" s="66">
        <v>445251059.36034119</v>
      </c>
      <c r="E4376" s="65">
        <v>0</v>
      </c>
    </row>
    <row r="4377" spans="2:5" x14ac:dyDescent="0.25">
      <c r="B4377">
        <v>4375</v>
      </c>
      <c r="C4377" s="66" t="str">
        <v/>
      </c>
      <c r="D4377" s="66">
        <v>167809798.1698077</v>
      </c>
      <c r="E4377" s="65">
        <v>0</v>
      </c>
    </row>
    <row r="4378" spans="2:5" x14ac:dyDescent="0.25">
      <c r="B4378">
        <v>4376</v>
      </c>
      <c r="C4378" s="66" t="str">
        <v/>
      </c>
      <c r="D4378" s="66">
        <v>147307082.88151067</v>
      </c>
      <c r="E4378" s="65">
        <v>0</v>
      </c>
    </row>
    <row r="4379" spans="2:5" x14ac:dyDescent="0.25">
      <c r="B4379">
        <v>4377</v>
      </c>
      <c r="C4379" s="66" t="str">
        <v/>
      </c>
      <c r="D4379" s="66">
        <v>84365154.494842499</v>
      </c>
      <c r="E4379" s="65">
        <v>0</v>
      </c>
    </row>
    <row r="4380" spans="2:5" x14ac:dyDescent="0.25">
      <c r="B4380">
        <v>4378</v>
      </c>
      <c r="C4380" s="66" t="str">
        <v/>
      </c>
      <c r="D4380" s="66">
        <v>127913485.98448965</v>
      </c>
      <c r="E4380" s="65">
        <v>0.36702129244804393</v>
      </c>
    </row>
    <row r="4381" spans="2:5" x14ac:dyDescent="0.25">
      <c r="B4381">
        <v>4379</v>
      </c>
      <c r="C4381" s="66" t="str">
        <v/>
      </c>
      <c r="D4381" s="66">
        <v>127120554.97520977</v>
      </c>
      <c r="E4381" s="65">
        <v>0</v>
      </c>
    </row>
    <row r="4382" spans="2:5" x14ac:dyDescent="0.25">
      <c r="B4382">
        <v>4380</v>
      </c>
      <c r="C4382" s="66" t="str">
        <v/>
      </c>
      <c r="D4382" s="66">
        <v>107790045.44294213</v>
      </c>
      <c r="E4382" s="65">
        <v>0</v>
      </c>
    </row>
    <row r="4383" spans="2:5" x14ac:dyDescent="0.25">
      <c r="B4383">
        <v>4381</v>
      </c>
      <c r="C4383" s="66" t="str">
        <v/>
      </c>
      <c r="D4383" s="66">
        <v>146094494.8464942</v>
      </c>
      <c r="E4383" s="65">
        <v>0</v>
      </c>
    </row>
    <row r="4384" spans="2:5" x14ac:dyDescent="0.25">
      <c r="B4384">
        <v>4382</v>
      </c>
      <c r="C4384" s="66" t="str">
        <v/>
      </c>
      <c r="D4384" s="66">
        <v>101746147.08595999</v>
      </c>
      <c r="E4384" s="65">
        <v>0</v>
      </c>
    </row>
    <row r="4385" spans="2:5" x14ac:dyDescent="0.25">
      <c r="B4385">
        <v>4383</v>
      </c>
      <c r="C4385" s="66" t="str">
        <v/>
      </c>
      <c r="D4385" s="66">
        <v>175732234.19801402</v>
      </c>
      <c r="E4385" s="65">
        <v>0</v>
      </c>
    </row>
    <row r="4386" spans="2:5" x14ac:dyDescent="0.25">
      <c r="B4386">
        <v>4384</v>
      </c>
      <c r="C4386" s="66" t="str">
        <v/>
      </c>
      <c r="D4386" s="66">
        <v>217636985.28866017</v>
      </c>
      <c r="E4386" s="65">
        <v>0</v>
      </c>
    </row>
    <row r="4387" spans="2:5" x14ac:dyDescent="0.25">
      <c r="B4387">
        <v>4385</v>
      </c>
      <c r="C4387" s="66" t="str">
        <v/>
      </c>
      <c r="D4387" s="66">
        <v>98933418.606039733</v>
      </c>
      <c r="E4387" s="65">
        <v>0.2853044450283051</v>
      </c>
    </row>
    <row r="4388" spans="2:5" x14ac:dyDescent="0.25">
      <c r="B4388">
        <v>4386</v>
      </c>
      <c r="C4388" s="66" t="str">
        <v/>
      </c>
      <c r="D4388" s="66">
        <v>75197783.335478112</v>
      </c>
      <c r="E4388" s="65">
        <v>0</v>
      </c>
    </row>
    <row r="4389" spans="2:5" x14ac:dyDescent="0.25">
      <c r="B4389">
        <v>4387</v>
      </c>
      <c r="C4389" s="66" t="str">
        <v/>
      </c>
      <c r="D4389" s="66">
        <v>125922930.69129843</v>
      </c>
      <c r="E4389" s="65">
        <v>0</v>
      </c>
    </row>
    <row r="4390" spans="2:5" x14ac:dyDescent="0.25">
      <c r="B4390">
        <v>4388</v>
      </c>
      <c r="C4390" s="66" t="str">
        <v/>
      </c>
      <c r="D4390" s="66">
        <v>2964249957.2203641</v>
      </c>
      <c r="E4390" s="65">
        <v>1.2223147034645079</v>
      </c>
    </row>
    <row r="4391" spans="2:5" x14ac:dyDescent="0.25">
      <c r="B4391">
        <v>4389</v>
      </c>
      <c r="C4391" s="66" t="str">
        <v/>
      </c>
      <c r="D4391" s="66">
        <v>137428813.36166826</v>
      </c>
      <c r="E4391" s="65">
        <v>0.29884831309318538</v>
      </c>
    </row>
    <row r="4392" spans="2:5" x14ac:dyDescent="0.25">
      <c r="B4392">
        <v>4390</v>
      </c>
      <c r="C4392" s="66" t="str">
        <v/>
      </c>
      <c r="D4392" s="66">
        <v>105648017.90499488</v>
      </c>
      <c r="E4392" s="65">
        <v>0</v>
      </c>
    </row>
    <row r="4393" spans="2:5" x14ac:dyDescent="0.25">
      <c r="B4393">
        <v>4391</v>
      </c>
      <c r="C4393" s="66" t="str">
        <v/>
      </c>
      <c r="D4393" s="66">
        <v>176928534.65120006</v>
      </c>
      <c r="E4393" s="65">
        <v>0.46851628422737113</v>
      </c>
    </row>
    <row r="4394" spans="2:5" x14ac:dyDescent="0.25">
      <c r="B4394">
        <v>4392</v>
      </c>
      <c r="C4394" s="66" t="str">
        <v/>
      </c>
      <c r="D4394" s="66">
        <v>757511838.55998325</v>
      </c>
      <c r="E4394" s="65">
        <v>0</v>
      </c>
    </row>
    <row r="4395" spans="2:5" x14ac:dyDescent="0.25">
      <c r="B4395">
        <v>4393</v>
      </c>
      <c r="C4395" s="66" t="str">
        <v/>
      </c>
      <c r="D4395" s="66">
        <v>94877207.730424538</v>
      </c>
      <c r="E4395" s="65">
        <v>0</v>
      </c>
    </row>
    <row r="4396" spans="2:5" x14ac:dyDescent="0.25">
      <c r="B4396">
        <v>4394</v>
      </c>
      <c r="C4396" s="66" t="str">
        <v/>
      </c>
      <c r="D4396" s="66">
        <v>77640884.886085629</v>
      </c>
      <c r="E4396" s="65">
        <v>0.13132260441780089</v>
      </c>
    </row>
    <row r="4397" spans="2:5" x14ac:dyDescent="0.25">
      <c r="B4397">
        <v>4395</v>
      </c>
      <c r="C4397" s="66" t="str">
        <v/>
      </c>
      <c r="D4397" s="66">
        <v>89726381.723361626</v>
      </c>
      <c r="E4397" s="65">
        <v>0</v>
      </c>
    </row>
    <row r="4398" spans="2:5" x14ac:dyDescent="0.25">
      <c r="B4398">
        <v>4396</v>
      </c>
      <c r="C4398" s="66" t="str">
        <v/>
      </c>
      <c r="D4398" s="66">
        <v>84863241.076430529</v>
      </c>
      <c r="E4398" s="65">
        <v>0.21413632035255434</v>
      </c>
    </row>
    <row r="4399" spans="2:5" x14ac:dyDescent="0.25">
      <c r="B4399">
        <v>4397</v>
      </c>
      <c r="C4399" s="66" t="str">
        <v/>
      </c>
      <c r="D4399" s="66">
        <v>249854182.49946043</v>
      </c>
      <c r="E4399" s="65">
        <v>0</v>
      </c>
    </row>
    <row r="4400" spans="2:5" x14ac:dyDescent="0.25">
      <c r="B4400">
        <v>4398</v>
      </c>
      <c r="C4400" s="66" t="str">
        <v/>
      </c>
      <c r="D4400" s="66">
        <v>83521823.506947234</v>
      </c>
      <c r="E4400" s="65">
        <v>0</v>
      </c>
    </row>
    <row r="4401" spans="2:5" x14ac:dyDescent="0.25">
      <c r="B4401">
        <v>4399</v>
      </c>
      <c r="C4401" s="66" t="str">
        <v/>
      </c>
      <c r="D4401" s="66">
        <v>144788928.18590882</v>
      </c>
      <c r="E4401" s="65">
        <v>0</v>
      </c>
    </row>
    <row r="4402" spans="2:5" x14ac:dyDescent="0.25">
      <c r="B4402">
        <v>4400</v>
      </c>
      <c r="C4402" s="66" t="str">
        <v/>
      </c>
      <c r="D4402" s="66">
        <v>363100933.26646435</v>
      </c>
      <c r="E4402" s="65">
        <v>0</v>
      </c>
    </row>
    <row r="4403" spans="2:5" x14ac:dyDescent="0.25">
      <c r="B4403">
        <v>4401</v>
      </c>
      <c r="C4403" s="66" t="str">
        <v/>
      </c>
      <c r="D4403" s="66">
        <v>127868510.06867121</v>
      </c>
      <c r="E4403" s="65">
        <v>0</v>
      </c>
    </row>
    <row r="4404" spans="2:5" x14ac:dyDescent="0.25">
      <c r="B4404">
        <v>4402</v>
      </c>
      <c r="C4404" s="66" t="str">
        <v/>
      </c>
      <c r="D4404" s="66">
        <v>382567904.75277722</v>
      </c>
      <c r="E4404" s="65">
        <v>0</v>
      </c>
    </row>
    <row r="4405" spans="2:5" x14ac:dyDescent="0.25">
      <c r="B4405">
        <v>4403</v>
      </c>
      <c r="C4405" s="66" t="str">
        <v/>
      </c>
      <c r="D4405" s="66">
        <v>75440602.766215146</v>
      </c>
      <c r="E4405" s="65">
        <v>0</v>
      </c>
    </row>
    <row r="4406" spans="2:5" x14ac:dyDescent="0.25">
      <c r="B4406">
        <v>4404</v>
      </c>
      <c r="C4406" s="66" t="str">
        <v/>
      </c>
      <c r="D4406" s="66">
        <v>241599522.40661007</v>
      </c>
      <c r="E4406" s="65">
        <v>0.45243932604789727</v>
      </c>
    </row>
    <row r="4407" spans="2:5" x14ac:dyDescent="0.25">
      <c r="B4407">
        <v>4405</v>
      </c>
      <c r="C4407" s="66" t="str">
        <v/>
      </c>
      <c r="D4407" s="66">
        <v>1053181762.7786298</v>
      </c>
      <c r="E4407" s="65">
        <v>0</v>
      </c>
    </row>
    <row r="4408" spans="2:5" x14ac:dyDescent="0.25">
      <c r="B4408">
        <v>4406</v>
      </c>
      <c r="C4408" s="66" t="str">
        <v/>
      </c>
      <c r="D4408" s="66">
        <v>767409697.45682061</v>
      </c>
      <c r="E4408" s="65">
        <v>0</v>
      </c>
    </row>
    <row r="4409" spans="2:5" x14ac:dyDescent="0.25">
      <c r="B4409">
        <v>4407</v>
      </c>
      <c r="C4409" s="66" t="str">
        <v/>
      </c>
      <c r="D4409" s="66">
        <v>99830597.285430193</v>
      </c>
      <c r="E4409" s="65">
        <v>0.18279200196266177</v>
      </c>
    </row>
    <row r="4410" spans="2:5" x14ac:dyDescent="0.25">
      <c r="B4410">
        <v>4408</v>
      </c>
      <c r="C4410" s="66" t="str">
        <v/>
      </c>
      <c r="D4410" s="66">
        <v>504118631.93379527</v>
      </c>
      <c r="E4410" s="65">
        <v>0</v>
      </c>
    </row>
    <row r="4411" spans="2:5" x14ac:dyDescent="0.25">
      <c r="B4411">
        <v>4409</v>
      </c>
      <c r="C4411" s="66" t="str">
        <v/>
      </c>
      <c r="D4411" s="66">
        <v>126944153.34557196</v>
      </c>
      <c r="E4411" s="65">
        <v>0</v>
      </c>
    </row>
    <row r="4412" spans="2:5" x14ac:dyDescent="0.25">
      <c r="B4412">
        <v>4410</v>
      </c>
      <c r="C4412" s="66" t="str">
        <v/>
      </c>
      <c r="D4412" s="66">
        <v>78057404.832718581</v>
      </c>
      <c r="E4412" s="65">
        <v>0</v>
      </c>
    </row>
    <row r="4413" spans="2:5" x14ac:dyDescent="0.25">
      <c r="B4413">
        <v>4411</v>
      </c>
      <c r="C4413" s="66" t="str">
        <v/>
      </c>
      <c r="D4413" s="66">
        <v>102614685.05472703</v>
      </c>
      <c r="E4413" s="65">
        <v>0</v>
      </c>
    </row>
    <row r="4414" spans="2:5" x14ac:dyDescent="0.25">
      <c r="B4414">
        <v>4412</v>
      </c>
      <c r="C4414" s="66" t="str">
        <v/>
      </c>
      <c r="D4414" s="66">
        <v>188973301.04009816</v>
      </c>
      <c r="E4414" s="65">
        <v>0</v>
      </c>
    </row>
    <row r="4415" spans="2:5" x14ac:dyDescent="0.25">
      <c r="B4415">
        <v>4413</v>
      </c>
      <c r="C4415" s="66" t="str">
        <v/>
      </c>
      <c r="D4415" s="66">
        <v>80850329.794332117</v>
      </c>
      <c r="E4415" s="65">
        <v>0</v>
      </c>
    </row>
    <row r="4416" spans="2:5" x14ac:dyDescent="0.25">
      <c r="B4416">
        <v>4414</v>
      </c>
      <c r="C4416" s="66" t="str">
        <v/>
      </c>
      <c r="D4416" s="66">
        <v>153626519.47304484</v>
      </c>
      <c r="E4416" s="65">
        <v>0</v>
      </c>
    </row>
    <row r="4417" spans="2:5" x14ac:dyDescent="0.25">
      <c r="B4417">
        <v>4415</v>
      </c>
      <c r="C4417" s="66" t="str">
        <v/>
      </c>
      <c r="D4417" s="66">
        <v>331638883.93587667</v>
      </c>
      <c r="E4417" s="65">
        <v>0</v>
      </c>
    </row>
    <row r="4418" spans="2:5" x14ac:dyDescent="0.25">
      <c r="B4418">
        <v>4416</v>
      </c>
      <c r="C4418" s="66" t="str">
        <v/>
      </c>
      <c r="D4418" s="66">
        <v>85984219.737455294</v>
      </c>
      <c r="E4418" s="65">
        <v>0</v>
      </c>
    </row>
    <row r="4419" spans="2:5" x14ac:dyDescent="0.25">
      <c r="B4419">
        <v>4417</v>
      </c>
      <c r="C4419" s="66" t="str">
        <v/>
      </c>
      <c r="D4419" s="66">
        <v>425964783.14269644</v>
      </c>
      <c r="E4419" s="65">
        <v>0</v>
      </c>
    </row>
    <row r="4420" spans="2:5" x14ac:dyDescent="0.25">
      <c r="B4420">
        <v>4418</v>
      </c>
      <c r="C4420" s="66" t="str">
        <v/>
      </c>
      <c r="D4420" s="66">
        <v>177104614.03194985</v>
      </c>
      <c r="E4420" s="65">
        <v>0.56343515515327458</v>
      </c>
    </row>
    <row r="4421" spans="2:5" x14ac:dyDescent="0.25">
      <c r="B4421">
        <v>4419</v>
      </c>
      <c r="C4421" s="66" t="str">
        <v/>
      </c>
      <c r="D4421" s="66">
        <v>393673103.4413904</v>
      </c>
      <c r="E4421" s="65">
        <v>0</v>
      </c>
    </row>
    <row r="4422" spans="2:5" x14ac:dyDescent="0.25">
      <c r="B4422">
        <v>4420</v>
      </c>
      <c r="C4422" s="66" t="str">
        <v/>
      </c>
      <c r="D4422" s="66">
        <v>108396679.39827962</v>
      </c>
      <c r="E4422" s="65">
        <v>0</v>
      </c>
    </row>
    <row r="4423" spans="2:5" x14ac:dyDescent="0.25">
      <c r="B4423">
        <v>4421</v>
      </c>
      <c r="C4423" s="66" t="str">
        <v/>
      </c>
      <c r="D4423" s="66">
        <v>258487218.1098851</v>
      </c>
      <c r="E4423" s="65">
        <v>0</v>
      </c>
    </row>
    <row r="4424" spans="2:5" x14ac:dyDescent="0.25">
      <c r="B4424">
        <v>4422</v>
      </c>
      <c r="C4424" s="66" t="str">
        <v/>
      </c>
      <c r="D4424" s="66">
        <v>144269227.59605289</v>
      </c>
      <c r="E4424" s="65">
        <v>0</v>
      </c>
    </row>
    <row r="4425" spans="2:5" x14ac:dyDescent="0.25">
      <c r="B4425">
        <v>4423</v>
      </c>
      <c r="C4425" s="66" t="str">
        <v/>
      </c>
      <c r="D4425" s="66">
        <v>227937458.44871417</v>
      </c>
      <c r="E4425" s="65">
        <v>0</v>
      </c>
    </row>
    <row r="4426" spans="2:5" x14ac:dyDescent="0.25">
      <c r="B4426">
        <v>4424</v>
      </c>
      <c r="C4426" s="66" t="str">
        <v/>
      </c>
      <c r="D4426" s="66">
        <v>106096287.44226922</v>
      </c>
      <c r="E4426" s="65">
        <v>0.1895284116268158</v>
      </c>
    </row>
    <row r="4427" spans="2:5" x14ac:dyDescent="0.25">
      <c r="B4427">
        <v>4425</v>
      </c>
      <c r="C4427" s="66" t="str">
        <v/>
      </c>
      <c r="D4427" s="66">
        <v>184430260.74904454</v>
      </c>
      <c r="E4427" s="65">
        <v>0</v>
      </c>
    </row>
    <row r="4428" spans="2:5" x14ac:dyDescent="0.25">
      <c r="B4428">
        <v>4426</v>
      </c>
      <c r="C4428" s="66" t="str">
        <v/>
      </c>
      <c r="D4428" s="66">
        <v>488160934.46267897</v>
      </c>
      <c r="E4428" s="65">
        <v>0</v>
      </c>
    </row>
    <row r="4429" spans="2:5" x14ac:dyDescent="0.25">
      <c r="B4429">
        <v>4427</v>
      </c>
      <c r="C4429" s="66" t="str">
        <v/>
      </c>
      <c r="D4429" s="66">
        <v>293621302.44702905</v>
      </c>
      <c r="E4429" s="65">
        <v>0.39795933365821834</v>
      </c>
    </row>
    <row r="4430" spans="2:5" x14ac:dyDescent="0.25">
      <c r="B4430">
        <v>4428</v>
      </c>
      <c r="C4430" s="66" t="str">
        <v/>
      </c>
      <c r="D4430" s="66">
        <v>354918859.87018508</v>
      </c>
      <c r="E4430" s="65">
        <v>0</v>
      </c>
    </row>
    <row r="4431" spans="2:5" x14ac:dyDescent="0.25">
      <c r="B4431">
        <v>4429</v>
      </c>
      <c r="C4431" s="66" t="str">
        <v/>
      </c>
      <c r="D4431" s="66">
        <v>87140675.592375651</v>
      </c>
      <c r="E4431" s="65">
        <v>0</v>
      </c>
    </row>
    <row r="4432" spans="2:5" x14ac:dyDescent="0.25">
      <c r="B4432">
        <v>4430</v>
      </c>
      <c r="C4432" s="66" t="str">
        <v/>
      </c>
      <c r="D4432" s="66">
        <v>99268255.839820579</v>
      </c>
      <c r="E4432" s="65">
        <v>0</v>
      </c>
    </row>
    <row r="4433" spans="2:5" x14ac:dyDescent="0.25">
      <c r="B4433">
        <v>4431</v>
      </c>
      <c r="C4433" s="66" t="str">
        <v/>
      </c>
      <c r="D4433" s="66">
        <v>115653724.12793003</v>
      </c>
      <c r="E4433" s="65">
        <v>0</v>
      </c>
    </row>
    <row r="4434" spans="2:5" x14ac:dyDescent="0.25">
      <c r="B4434">
        <v>4432</v>
      </c>
      <c r="C4434" s="66" t="str">
        <v/>
      </c>
      <c r="D4434" s="66">
        <v>504514843.60663277</v>
      </c>
      <c r="E4434" s="65">
        <v>0</v>
      </c>
    </row>
    <row r="4435" spans="2:5" x14ac:dyDescent="0.25">
      <c r="B4435">
        <v>4433</v>
      </c>
      <c r="C4435" s="66" t="str">
        <v/>
      </c>
      <c r="D4435" s="66">
        <v>201939500.72857851</v>
      </c>
      <c r="E4435" s="65">
        <v>0</v>
      </c>
    </row>
    <row r="4436" spans="2:5" x14ac:dyDescent="0.25">
      <c r="B4436">
        <v>4434</v>
      </c>
      <c r="C4436" s="66" t="str">
        <v/>
      </c>
      <c r="D4436" s="66">
        <v>149169424.35577381</v>
      </c>
      <c r="E4436" s="65">
        <v>0</v>
      </c>
    </row>
    <row r="4437" spans="2:5" x14ac:dyDescent="0.25">
      <c r="B4437">
        <v>4435</v>
      </c>
      <c r="C4437" s="66" t="str">
        <v/>
      </c>
      <c r="D4437" s="66">
        <v>247293210.76099479</v>
      </c>
      <c r="E4437" s="65">
        <v>0</v>
      </c>
    </row>
    <row r="4438" spans="2:5" x14ac:dyDescent="0.25">
      <c r="B4438">
        <v>4436</v>
      </c>
      <c r="C4438" s="66" t="str">
        <v/>
      </c>
      <c r="D4438" s="66">
        <v>82608948.688702047</v>
      </c>
      <c r="E4438" s="65">
        <v>0</v>
      </c>
    </row>
    <row r="4439" spans="2:5" x14ac:dyDescent="0.25">
      <c r="B4439">
        <v>4437</v>
      </c>
      <c r="C4439" s="66" t="str">
        <v/>
      </c>
      <c r="D4439" s="66">
        <v>75662276.470962107</v>
      </c>
      <c r="E4439" s="65">
        <v>0.22609292864799499</v>
      </c>
    </row>
    <row r="4440" spans="2:5" x14ac:dyDescent="0.25">
      <c r="B4440">
        <v>4438</v>
      </c>
      <c r="C4440" s="66" t="str">
        <v/>
      </c>
      <c r="D4440" s="66">
        <v>78438647.981649011</v>
      </c>
      <c r="E4440" s="65">
        <v>0</v>
      </c>
    </row>
    <row r="4441" spans="2:5" x14ac:dyDescent="0.25">
      <c r="B4441">
        <v>4439</v>
      </c>
      <c r="C4441" s="66" t="str">
        <v/>
      </c>
      <c r="D4441" s="66">
        <v>206688755.37600961</v>
      </c>
      <c r="E4441" s="65">
        <v>0</v>
      </c>
    </row>
    <row r="4442" spans="2:5" x14ac:dyDescent="0.25">
      <c r="B4442">
        <v>4440</v>
      </c>
      <c r="C4442" s="66" t="str">
        <v/>
      </c>
      <c r="D4442" s="66">
        <v>88495645.211031318</v>
      </c>
      <c r="E4442" s="65">
        <v>0</v>
      </c>
    </row>
    <row r="4443" spans="2:5" x14ac:dyDescent="0.25">
      <c r="B4443">
        <v>4441</v>
      </c>
      <c r="C4443" s="66" t="str">
        <v/>
      </c>
      <c r="D4443" s="66">
        <v>108654860.3902456</v>
      </c>
      <c r="E4443" s="65">
        <v>0</v>
      </c>
    </row>
    <row r="4444" spans="2:5" x14ac:dyDescent="0.25">
      <c r="B4444">
        <v>4442</v>
      </c>
      <c r="C4444" s="66" t="str">
        <v/>
      </c>
      <c r="D4444" s="66">
        <v>122726457.88634491</v>
      </c>
      <c r="E4444" s="65">
        <v>0.25711390376091003</v>
      </c>
    </row>
    <row r="4445" spans="2:5" x14ac:dyDescent="0.25">
      <c r="B4445">
        <v>4443</v>
      </c>
      <c r="C4445" s="66" t="str">
        <v/>
      </c>
      <c r="D4445" s="66">
        <v>133569789.10644765</v>
      </c>
      <c r="E4445" s="65">
        <v>0</v>
      </c>
    </row>
    <row r="4446" spans="2:5" x14ac:dyDescent="0.25">
      <c r="B4446">
        <v>4444</v>
      </c>
      <c r="C4446" s="66" t="str">
        <v/>
      </c>
      <c r="D4446" s="66">
        <v>286519898.3605172</v>
      </c>
      <c r="E4446" s="65">
        <v>0.54458100199699411</v>
      </c>
    </row>
    <row r="4447" spans="2:5" x14ac:dyDescent="0.25">
      <c r="B4447">
        <v>4445</v>
      </c>
      <c r="C4447" s="66" t="str">
        <v/>
      </c>
      <c r="D4447" s="66">
        <v>120950065.8091148</v>
      </c>
      <c r="E4447" s="65">
        <v>0</v>
      </c>
    </row>
    <row r="4448" spans="2:5" x14ac:dyDescent="0.25">
      <c r="B4448">
        <v>4446</v>
      </c>
      <c r="C4448" s="66" t="str">
        <v/>
      </c>
      <c r="D4448" s="66">
        <v>3137627278.9301057</v>
      </c>
      <c r="E4448" s="65">
        <v>0</v>
      </c>
    </row>
    <row r="4449" spans="2:5" x14ac:dyDescent="0.25">
      <c r="B4449">
        <v>4447</v>
      </c>
      <c r="C4449" s="66" t="str">
        <v/>
      </c>
      <c r="D4449" s="66">
        <v>365583045.50902647</v>
      </c>
      <c r="E4449" s="65">
        <v>0.68870180249214163</v>
      </c>
    </row>
    <row r="4450" spans="2:5" x14ac:dyDescent="0.25">
      <c r="B4450">
        <v>4448</v>
      </c>
      <c r="C4450" s="66" t="str">
        <v/>
      </c>
      <c r="D4450" s="66">
        <v>125819831.09237342</v>
      </c>
      <c r="E4450" s="65">
        <v>0</v>
      </c>
    </row>
    <row r="4451" spans="2:5" x14ac:dyDescent="0.25">
      <c r="B4451">
        <v>4449</v>
      </c>
      <c r="C4451" s="66" t="str">
        <v/>
      </c>
      <c r="D4451" s="66">
        <v>450439271.88068968</v>
      </c>
      <c r="E4451" s="65">
        <v>0</v>
      </c>
    </row>
    <row r="4452" spans="2:5" x14ac:dyDescent="0.25">
      <c r="B4452">
        <v>4450</v>
      </c>
      <c r="C4452" s="66" t="str">
        <v/>
      </c>
      <c r="D4452" s="66">
        <v>1300231672.3835647</v>
      </c>
      <c r="E4452" s="65">
        <v>0.97463966608047481</v>
      </c>
    </row>
    <row r="4453" spans="2:5" x14ac:dyDescent="0.25">
      <c r="B4453">
        <v>4451</v>
      </c>
      <c r="C4453" s="66" t="str">
        <v/>
      </c>
      <c r="D4453" s="66">
        <v>417294839.75620574</v>
      </c>
      <c r="E4453" s="65">
        <v>0</v>
      </c>
    </row>
    <row r="4454" spans="2:5" x14ac:dyDescent="0.25">
      <c r="B4454">
        <v>4452</v>
      </c>
      <c r="C4454" s="66" t="str">
        <v/>
      </c>
      <c r="D4454" s="66">
        <v>121008503.61945048</v>
      </c>
      <c r="E4454" s="65">
        <v>0.39280950427055372</v>
      </c>
    </row>
    <row r="4455" spans="2:5" x14ac:dyDescent="0.25">
      <c r="B4455">
        <v>4453</v>
      </c>
      <c r="C4455" s="66" t="str">
        <v/>
      </c>
      <c r="D4455" s="66">
        <v>201135166.31410831</v>
      </c>
      <c r="E4455" s="65">
        <v>0</v>
      </c>
    </row>
    <row r="4456" spans="2:5" x14ac:dyDescent="0.25">
      <c r="B4456">
        <v>4454</v>
      </c>
      <c r="C4456" s="66" t="str">
        <v/>
      </c>
      <c r="D4456" s="66">
        <v>133785183.20882432</v>
      </c>
      <c r="E4456" s="65">
        <v>0</v>
      </c>
    </row>
    <row r="4457" spans="2:5" x14ac:dyDescent="0.25">
      <c r="B4457">
        <v>4455</v>
      </c>
      <c r="C4457" s="66" t="str">
        <v/>
      </c>
      <c r="D4457" s="66">
        <v>84816261.529282123</v>
      </c>
      <c r="E4457" s="65">
        <v>0</v>
      </c>
    </row>
    <row r="4458" spans="2:5" x14ac:dyDescent="0.25">
      <c r="B4458">
        <v>4456</v>
      </c>
      <c r="C4458" s="66" t="str">
        <v/>
      </c>
      <c r="D4458" s="66">
        <v>249749693.45301369</v>
      </c>
      <c r="E4458" s="65">
        <v>0</v>
      </c>
    </row>
    <row r="4459" spans="2:5" x14ac:dyDescent="0.25">
      <c r="B4459">
        <v>4457</v>
      </c>
      <c r="C4459" s="66" t="str">
        <v/>
      </c>
      <c r="D4459" s="66">
        <v>285484011.97919577</v>
      </c>
      <c r="E4459" s="65">
        <v>0.34788916707038886</v>
      </c>
    </row>
    <row r="4460" spans="2:5" x14ac:dyDescent="0.25">
      <c r="B4460">
        <v>4458</v>
      </c>
      <c r="C4460" s="66" t="str">
        <v/>
      </c>
      <c r="D4460" s="66">
        <v>357726504.95087111</v>
      </c>
      <c r="E4460" s="65">
        <v>0</v>
      </c>
    </row>
    <row r="4461" spans="2:5" x14ac:dyDescent="0.25">
      <c r="B4461">
        <v>4459</v>
      </c>
      <c r="C4461" s="66" t="str">
        <v/>
      </c>
      <c r="D4461" s="66">
        <v>411224286.38810992</v>
      </c>
      <c r="E4461" s="65">
        <v>0</v>
      </c>
    </row>
    <row r="4462" spans="2:5" x14ac:dyDescent="0.25">
      <c r="B4462">
        <v>4460</v>
      </c>
      <c r="C4462" s="66" t="str">
        <v/>
      </c>
      <c r="D4462" s="66">
        <v>650760534.05792904</v>
      </c>
      <c r="E4462" s="65">
        <v>0</v>
      </c>
    </row>
    <row r="4463" spans="2:5" x14ac:dyDescent="0.25">
      <c r="B4463">
        <v>4461</v>
      </c>
      <c r="C4463" s="66" t="str">
        <v/>
      </c>
      <c r="D4463" s="66">
        <v>210864562.45074993</v>
      </c>
      <c r="E4463" s="65">
        <v>0</v>
      </c>
    </row>
    <row r="4464" spans="2:5" x14ac:dyDescent="0.25">
      <c r="B4464">
        <v>4462</v>
      </c>
      <c r="C4464" s="66" t="str">
        <v/>
      </c>
      <c r="D4464" s="66">
        <v>75457600.169757321</v>
      </c>
      <c r="E4464" s="65">
        <v>0.27945166230201712</v>
      </c>
    </row>
    <row r="4465" spans="2:5" x14ac:dyDescent="0.25">
      <c r="B4465">
        <v>4463</v>
      </c>
      <c r="C4465" s="66" t="str">
        <v/>
      </c>
      <c r="D4465" s="66">
        <v>1657999028.4769361</v>
      </c>
      <c r="E4465" s="65">
        <v>0</v>
      </c>
    </row>
    <row r="4466" spans="2:5" x14ac:dyDescent="0.25">
      <c r="B4466">
        <v>4464</v>
      </c>
      <c r="C4466" s="66" t="str">
        <v/>
      </c>
      <c r="D4466" s="66">
        <v>178047422.86374798</v>
      </c>
      <c r="E4466" s="65">
        <v>0</v>
      </c>
    </row>
    <row r="4467" spans="2:5" x14ac:dyDescent="0.25">
      <c r="B4467">
        <v>4465</v>
      </c>
      <c r="C4467" s="66" t="str">
        <v/>
      </c>
      <c r="D4467" s="66">
        <v>106615237.80685449</v>
      </c>
      <c r="E4467" s="65">
        <v>0</v>
      </c>
    </row>
    <row r="4468" spans="2:5" x14ac:dyDescent="0.25">
      <c r="B4468">
        <v>4466</v>
      </c>
      <c r="C4468" s="66" t="str">
        <v/>
      </c>
      <c r="D4468" s="66">
        <v>447949805.96535468</v>
      </c>
      <c r="E4468" s="65">
        <v>0.5167345702648164</v>
      </c>
    </row>
    <row r="4469" spans="2:5" x14ac:dyDescent="0.25">
      <c r="B4469">
        <v>4467</v>
      </c>
      <c r="C4469" s="66" t="str">
        <v/>
      </c>
      <c r="D4469" s="66">
        <v>78950088.496378914</v>
      </c>
      <c r="E4469" s="65">
        <v>0.34827387928962716</v>
      </c>
    </row>
    <row r="4470" spans="2:5" x14ac:dyDescent="0.25">
      <c r="B4470">
        <v>4468</v>
      </c>
      <c r="C4470" s="66" t="str">
        <v/>
      </c>
      <c r="D4470" s="66">
        <v>198117950.01641247</v>
      </c>
      <c r="E4470" s="65">
        <v>0</v>
      </c>
    </row>
    <row r="4471" spans="2:5" x14ac:dyDescent="0.25">
      <c r="B4471">
        <v>4469</v>
      </c>
      <c r="C4471" s="66" t="str">
        <v/>
      </c>
      <c r="D4471" s="66">
        <v>559625325.1713804</v>
      </c>
      <c r="E4471" s="65">
        <v>0</v>
      </c>
    </row>
    <row r="4472" spans="2:5" x14ac:dyDescent="0.25">
      <c r="B4472">
        <v>4470</v>
      </c>
      <c r="C4472" s="66" t="str">
        <v/>
      </c>
      <c r="D4472" s="66">
        <v>154490930.79547843</v>
      </c>
      <c r="E4472" s="65">
        <v>0</v>
      </c>
    </row>
    <row r="4473" spans="2:5" x14ac:dyDescent="0.25">
      <c r="B4473">
        <v>4471</v>
      </c>
      <c r="C4473" s="66" t="str">
        <v/>
      </c>
      <c r="D4473" s="66">
        <v>104056173.85344666</v>
      </c>
      <c r="E4473" s="65">
        <v>0</v>
      </c>
    </row>
    <row r="4474" spans="2:5" x14ac:dyDescent="0.25">
      <c r="B4474">
        <v>4472</v>
      </c>
      <c r="C4474" s="66" t="str">
        <v/>
      </c>
      <c r="D4474" s="66">
        <v>96917977.188674197</v>
      </c>
      <c r="E4474" s="65">
        <v>0.23439050316810608</v>
      </c>
    </row>
    <row r="4475" spans="2:5" x14ac:dyDescent="0.25">
      <c r="B4475">
        <v>4473</v>
      </c>
      <c r="C4475" s="66" t="str">
        <v/>
      </c>
      <c r="D4475" s="66">
        <v>221014619.58497462</v>
      </c>
      <c r="E4475" s="65">
        <v>0</v>
      </c>
    </row>
    <row r="4476" spans="2:5" x14ac:dyDescent="0.25">
      <c r="B4476">
        <v>4474</v>
      </c>
      <c r="C4476" s="66" t="str">
        <v/>
      </c>
      <c r="D4476" s="66">
        <v>113667814.26989417</v>
      </c>
      <c r="E4476" s="65">
        <v>0</v>
      </c>
    </row>
    <row r="4477" spans="2:5" x14ac:dyDescent="0.25">
      <c r="B4477">
        <v>4475</v>
      </c>
      <c r="C4477" s="66" t="str">
        <v/>
      </c>
      <c r="D4477" s="66">
        <v>86549991.501379833</v>
      </c>
      <c r="E4477" s="65">
        <v>0</v>
      </c>
    </row>
    <row r="4478" spans="2:5" x14ac:dyDescent="0.25">
      <c r="B4478">
        <v>4476</v>
      </c>
      <c r="C4478" s="66" t="str">
        <v/>
      </c>
      <c r="D4478" s="66">
        <v>300715425.10880649</v>
      </c>
      <c r="E4478" s="65">
        <v>0</v>
      </c>
    </row>
    <row r="4479" spans="2:5" x14ac:dyDescent="0.25">
      <c r="B4479">
        <v>4477</v>
      </c>
      <c r="C4479" s="66" t="str">
        <v/>
      </c>
      <c r="D4479" s="66">
        <v>577430853.62303352</v>
      </c>
      <c r="E4479" s="65">
        <v>0.60214738249778765</v>
      </c>
    </row>
    <row r="4480" spans="2:5" x14ac:dyDescent="0.25">
      <c r="B4480">
        <v>4478</v>
      </c>
      <c r="C4480" s="66" t="str">
        <v/>
      </c>
      <c r="D4480" s="66">
        <v>94689525.671337113</v>
      </c>
      <c r="E4480" s="65">
        <v>0</v>
      </c>
    </row>
    <row r="4481" spans="2:5" x14ac:dyDescent="0.25">
      <c r="B4481">
        <v>4479</v>
      </c>
      <c r="C4481" s="66" t="str">
        <v/>
      </c>
      <c r="D4481" s="66">
        <v>81271188.42875284</v>
      </c>
      <c r="E4481" s="65">
        <v>0.19473875164985655</v>
      </c>
    </row>
    <row r="4482" spans="2:5" x14ac:dyDescent="0.25">
      <c r="B4482">
        <v>4480</v>
      </c>
      <c r="C4482" s="66" t="str">
        <v/>
      </c>
      <c r="D4482" s="66">
        <v>148354898.288982</v>
      </c>
      <c r="E4482" s="65">
        <v>0.33325291275978097</v>
      </c>
    </row>
    <row r="4483" spans="2:5" x14ac:dyDescent="0.25">
      <c r="B4483">
        <v>4481</v>
      </c>
      <c r="C4483" s="66" t="str">
        <v/>
      </c>
      <c r="D4483" s="66">
        <v>1853800084.4229043</v>
      </c>
      <c r="E4483" s="65">
        <v>0.70753117799758902</v>
      </c>
    </row>
    <row r="4484" spans="2:5" x14ac:dyDescent="0.25">
      <c r="B4484">
        <v>4482</v>
      </c>
      <c r="C4484" s="66" t="str">
        <v/>
      </c>
      <c r="D4484" s="66">
        <v>702725470.76340055</v>
      </c>
      <c r="E4484" s="65">
        <v>0.80425053834915139</v>
      </c>
    </row>
    <row r="4485" spans="2:5" x14ac:dyDescent="0.25">
      <c r="B4485">
        <v>4483</v>
      </c>
      <c r="C4485" s="66" t="str">
        <v/>
      </c>
      <c r="D4485" s="66">
        <v>392964296.52272457</v>
      </c>
      <c r="E4485" s="65">
        <v>0</v>
      </c>
    </row>
    <row r="4486" spans="2:5" x14ac:dyDescent="0.25">
      <c r="B4486">
        <v>4484</v>
      </c>
      <c r="C4486" s="66" t="str">
        <v/>
      </c>
      <c r="D4486" s="66">
        <v>102879039.3857587</v>
      </c>
      <c r="E4486" s="65">
        <v>0</v>
      </c>
    </row>
    <row r="4487" spans="2:5" x14ac:dyDescent="0.25">
      <c r="B4487">
        <v>4485</v>
      </c>
      <c r="C4487" s="66" t="str">
        <v/>
      </c>
      <c r="D4487" s="66">
        <v>108703983.5528881</v>
      </c>
      <c r="E4487" s="65">
        <v>0</v>
      </c>
    </row>
    <row r="4488" spans="2:5" x14ac:dyDescent="0.25">
      <c r="B4488">
        <v>4486</v>
      </c>
      <c r="C4488" s="66" t="str">
        <v/>
      </c>
      <c r="D4488" s="66">
        <v>135849909.13290325</v>
      </c>
      <c r="E4488" s="65">
        <v>0.22767642140388494</v>
      </c>
    </row>
    <row r="4489" spans="2:5" x14ac:dyDescent="0.25">
      <c r="B4489">
        <v>4487</v>
      </c>
      <c r="C4489" s="66" t="str">
        <v/>
      </c>
      <c r="D4489" s="66">
        <v>704596102.71820128</v>
      </c>
      <c r="E4489" s="65">
        <v>0</v>
      </c>
    </row>
    <row r="4490" spans="2:5" x14ac:dyDescent="0.25">
      <c r="B4490">
        <v>4488</v>
      </c>
      <c r="C4490" s="66" t="str">
        <v/>
      </c>
      <c r="D4490" s="66">
        <v>346859540.62380743</v>
      </c>
      <c r="E4490" s="65">
        <v>0</v>
      </c>
    </row>
    <row r="4491" spans="2:5" x14ac:dyDescent="0.25">
      <c r="B4491">
        <v>4489</v>
      </c>
      <c r="C4491" s="66" t="str">
        <v/>
      </c>
      <c r="D4491" s="66">
        <v>344642800.60391498</v>
      </c>
      <c r="E4491" s="65">
        <v>0</v>
      </c>
    </row>
    <row r="4492" spans="2:5" x14ac:dyDescent="0.25">
      <c r="B4492">
        <v>4490</v>
      </c>
      <c r="C4492" s="66" t="str">
        <v/>
      </c>
      <c r="D4492" s="66">
        <v>139476220.369178</v>
      </c>
      <c r="E4492" s="65">
        <v>0</v>
      </c>
    </row>
    <row r="4493" spans="2:5" x14ac:dyDescent="0.25">
      <c r="B4493">
        <v>4491</v>
      </c>
      <c r="C4493" s="66" t="str">
        <v/>
      </c>
      <c r="D4493" s="66">
        <v>624098495.70310438</v>
      </c>
      <c r="E4493" s="65">
        <v>0</v>
      </c>
    </row>
    <row r="4494" spans="2:5" x14ac:dyDescent="0.25">
      <c r="B4494">
        <v>4492</v>
      </c>
      <c r="C4494" s="66" t="str">
        <v/>
      </c>
      <c r="D4494" s="66">
        <v>410470095.0551511</v>
      </c>
      <c r="E4494" s="65">
        <v>0.50089634060859678</v>
      </c>
    </row>
    <row r="4495" spans="2:5" x14ac:dyDescent="0.25">
      <c r="B4495">
        <v>4493</v>
      </c>
      <c r="C4495" s="66" t="str">
        <v/>
      </c>
      <c r="D4495" s="66">
        <v>318559692.38034636</v>
      </c>
      <c r="E4495" s="65">
        <v>0</v>
      </c>
    </row>
    <row r="4496" spans="2:5" x14ac:dyDescent="0.25">
      <c r="B4496">
        <v>4494</v>
      </c>
      <c r="C4496" s="66" t="str">
        <v/>
      </c>
      <c r="D4496" s="66">
        <v>123427815.57426721</v>
      </c>
      <c r="E4496" s="65">
        <v>0.32619292140007028</v>
      </c>
    </row>
    <row r="4497" spans="2:5" x14ac:dyDescent="0.25">
      <c r="B4497">
        <v>4495</v>
      </c>
      <c r="C4497" s="66" t="str">
        <v/>
      </c>
      <c r="D4497" s="66">
        <v>334888011.6338923</v>
      </c>
      <c r="E4497" s="65">
        <v>0</v>
      </c>
    </row>
    <row r="4498" spans="2:5" x14ac:dyDescent="0.25">
      <c r="B4498">
        <v>4496</v>
      </c>
      <c r="C4498" s="66" t="str">
        <v/>
      </c>
      <c r="D4498" s="66">
        <v>145773901.58911291</v>
      </c>
      <c r="E4498" s="65">
        <v>0</v>
      </c>
    </row>
    <row r="4499" spans="2:5" x14ac:dyDescent="0.25">
      <c r="B4499">
        <v>4497</v>
      </c>
      <c r="C4499" s="66" t="str">
        <v/>
      </c>
      <c r="D4499" s="66">
        <v>238356783.23197144</v>
      </c>
      <c r="E4499" s="65">
        <v>0</v>
      </c>
    </row>
    <row r="4500" spans="2:5" x14ac:dyDescent="0.25">
      <c r="B4500">
        <v>4498</v>
      </c>
      <c r="C4500" s="66" t="str">
        <v/>
      </c>
      <c r="D4500" s="66">
        <v>118404077.98253214</v>
      </c>
      <c r="E4500" s="65">
        <v>0.2215103566646576</v>
      </c>
    </row>
    <row r="4501" spans="2:5" x14ac:dyDescent="0.25">
      <c r="B4501">
        <v>4499</v>
      </c>
      <c r="C4501" s="66" t="str">
        <v/>
      </c>
      <c r="D4501" s="66">
        <v>122357563.29669307</v>
      </c>
      <c r="E4501" s="65">
        <v>0</v>
      </c>
    </row>
    <row r="4502" spans="2:5" x14ac:dyDescent="0.25">
      <c r="B4502">
        <v>4500</v>
      </c>
      <c r="C4502" s="66" t="str">
        <v/>
      </c>
      <c r="D4502" s="66">
        <v>112216542.10184218</v>
      </c>
      <c r="E4502" s="65">
        <v>0</v>
      </c>
    </row>
    <row r="4503" spans="2:5" x14ac:dyDescent="0.25">
      <c r="B4503">
        <v>4501</v>
      </c>
      <c r="C4503" s="66" t="str">
        <v/>
      </c>
      <c r="D4503" s="66">
        <v>418153323.52112561</v>
      </c>
      <c r="E4503" s="65">
        <v>0</v>
      </c>
    </row>
    <row r="4504" spans="2:5" x14ac:dyDescent="0.25">
      <c r="B4504">
        <v>4502</v>
      </c>
      <c r="C4504" s="66" t="str">
        <v/>
      </c>
      <c r="D4504" s="66">
        <v>148738317.82512084</v>
      </c>
      <c r="E4504" s="65">
        <v>0</v>
      </c>
    </row>
    <row r="4505" spans="2:5" x14ac:dyDescent="0.25">
      <c r="B4505">
        <v>4503</v>
      </c>
      <c r="C4505" s="66" t="str">
        <v/>
      </c>
      <c r="D4505" s="66">
        <v>211702751.82287329</v>
      </c>
      <c r="E4505" s="65">
        <v>0.39777910113334658</v>
      </c>
    </row>
    <row r="4506" spans="2:5" x14ac:dyDescent="0.25">
      <c r="B4506">
        <v>4504</v>
      </c>
      <c r="C4506" s="66" t="str">
        <v/>
      </c>
      <c r="D4506" s="66">
        <v>97945219.617843404</v>
      </c>
      <c r="E4506" s="65">
        <v>0</v>
      </c>
    </row>
    <row r="4507" spans="2:5" x14ac:dyDescent="0.25">
      <c r="B4507">
        <v>4505</v>
      </c>
      <c r="C4507" s="66" t="str">
        <v/>
      </c>
      <c r="D4507" s="66">
        <v>132890313.29900292</v>
      </c>
      <c r="E4507" s="65">
        <v>0.28124104142189033</v>
      </c>
    </row>
    <row r="4508" spans="2:5" x14ac:dyDescent="0.25">
      <c r="B4508">
        <v>4506</v>
      </c>
      <c r="C4508" s="66" t="str">
        <v/>
      </c>
      <c r="D4508" s="66">
        <v>92307297.993618056</v>
      </c>
      <c r="E4508" s="65">
        <v>0</v>
      </c>
    </row>
    <row r="4509" spans="2:5" x14ac:dyDescent="0.25">
      <c r="B4509">
        <v>4507</v>
      </c>
      <c r="C4509" s="66" t="str">
        <v/>
      </c>
      <c r="D4509" s="66">
        <v>349771153.49116522</v>
      </c>
      <c r="E4509" s="65">
        <v>0</v>
      </c>
    </row>
    <row r="4510" spans="2:5" x14ac:dyDescent="0.25">
      <c r="B4510">
        <v>4508</v>
      </c>
      <c r="C4510" s="66" t="str">
        <v/>
      </c>
      <c r="D4510" s="66">
        <v>79151705.612257257</v>
      </c>
      <c r="E4510" s="65">
        <v>0</v>
      </c>
    </row>
    <row r="4511" spans="2:5" x14ac:dyDescent="0.25">
      <c r="B4511">
        <v>4509</v>
      </c>
      <c r="C4511" s="66" t="str">
        <v/>
      </c>
      <c r="D4511" s="66">
        <v>538818352.7324605</v>
      </c>
      <c r="E4511" s="65">
        <v>0</v>
      </c>
    </row>
    <row r="4512" spans="2:5" x14ac:dyDescent="0.25">
      <c r="B4512">
        <v>4510</v>
      </c>
      <c r="C4512" s="66" t="str">
        <v/>
      </c>
      <c r="D4512" s="66">
        <v>338452940.77042258</v>
      </c>
      <c r="E4512" s="65">
        <v>0</v>
      </c>
    </row>
    <row r="4513" spans="2:5" x14ac:dyDescent="0.25">
      <c r="B4513">
        <v>4511</v>
      </c>
      <c r="C4513" s="66" t="str">
        <v/>
      </c>
      <c r="D4513" s="66">
        <v>153905397.55483618</v>
      </c>
      <c r="E4513" s="65">
        <v>0</v>
      </c>
    </row>
    <row r="4514" spans="2:5" x14ac:dyDescent="0.25">
      <c r="B4514">
        <v>4512</v>
      </c>
      <c r="C4514" s="66" t="str">
        <v/>
      </c>
      <c r="D4514" s="66">
        <v>88770089.56902425</v>
      </c>
      <c r="E4514" s="65">
        <v>0</v>
      </c>
    </row>
    <row r="4515" spans="2:5" x14ac:dyDescent="0.25">
      <c r="B4515">
        <v>4513</v>
      </c>
      <c r="C4515" s="66" t="str">
        <v/>
      </c>
      <c r="D4515" s="66">
        <v>196681352.86886385</v>
      </c>
      <c r="E4515" s="65">
        <v>0.46813644766807549</v>
      </c>
    </row>
    <row r="4516" spans="2:5" x14ac:dyDescent="0.25">
      <c r="B4516">
        <v>4514</v>
      </c>
      <c r="C4516" s="66" t="str">
        <v/>
      </c>
      <c r="D4516" s="66">
        <v>1031254571.8181953</v>
      </c>
      <c r="E4516" s="65">
        <v>0</v>
      </c>
    </row>
    <row r="4517" spans="2:5" x14ac:dyDescent="0.25">
      <c r="B4517">
        <v>4515</v>
      </c>
      <c r="C4517" s="66" t="str">
        <v/>
      </c>
      <c r="D4517" s="66">
        <v>89656056.291531339</v>
      </c>
      <c r="E4517" s="65">
        <v>0.24031006693840024</v>
      </c>
    </row>
    <row r="4518" spans="2:5" x14ac:dyDescent="0.25">
      <c r="B4518">
        <v>4516</v>
      </c>
      <c r="C4518" s="66" t="str">
        <v/>
      </c>
      <c r="D4518" s="66">
        <v>101421063.58861004</v>
      </c>
      <c r="E4518" s="65">
        <v>0</v>
      </c>
    </row>
    <row r="4519" spans="2:5" x14ac:dyDescent="0.25">
      <c r="B4519">
        <v>4517</v>
      </c>
      <c r="C4519" s="66" t="str">
        <v/>
      </c>
      <c r="D4519" s="66">
        <v>167941211.13312581</v>
      </c>
      <c r="E4519" s="65">
        <v>0.44123813509941112</v>
      </c>
    </row>
    <row r="4520" spans="2:5" x14ac:dyDescent="0.25">
      <c r="B4520">
        <v>4518</v>
      </c>
      <c r="C4520" s="66" t="str">
        <v/>
      </c>
      <c r="D4520" s="66">
        <v>82178609.648335829</v>
      </c>
      <c r="E4520" s="65">
        <v>0</v>
      </c>
    </row>
    <row r="4521" spans="2:5" x14ac:dyDescent="0.25">
      <c r="B4521">
        <v>4519</v>
      </c>
      <c r="C4521" s="66" t="str">
        <v/>
      </c>
      <c r="D4521" s="66">
        <v>301466271.64329135</v>
      </c>
      <c r="E4521" s="65">
        <v>0.53016541600227363</v>
      </c>
    </row>
    <row r="4522" spans="2:5" x14ac:dyDescent="0.25">
      <c r="B4522">
        <v>4520</v>
      </c>
      <c r="C4522" s="66" t="str">
        <v/>
      </c>
      <c r="D4522" s="66">
        <v>132132511.50363417</v>
      </c>
      <c r="E4522" s="65">
        <v>0</v>
      </c>
    </row>
    <row r="4523" spans="2:5" x14ac:dyDescent="0.25">
      <c r="B4523">
        <v>4521</v>
      </c>
      <c r="C4523" s="66" t="str">
        <v/>
      </c>
      <c r="D4523" s="66">
        <v>1241594774.7416484</v>
      </c>
      <c r="E4523" s="65">
        <v>0</v>
      </c>
    </row>
    <row r="4524" spans="2:5" x14ac:dyDescent="0.25">
      <c r="B4524">
        <v>4522</v>
      </c>
      <c r="C4524" s="66" t="str">
        <v/>
      </c>
      <c r="D4524" s="66">
        <v>180477354.88092947</v>
      </c>
      <c r="E4524" s="65">
        <v>0.43400823473930361</v>
      </c>
    </row>
    <row r="4525" spans="2:5" x14ac:dyDescent="0.25">
      <c r="B4525">
        <v>4523</v>
      </c>
      <c r="C4525" s="66" t="str">
        <v/>
      </c>
      <c r="D4525" s="66">
        <v>96947206.042142719</v>
      </c>
      <c r="E4525" s="65">
        <v>0</v>
      </c>
    </row>
    <row r="4526" spans="2:5" x14ac:dyDescent="0.25">
      <c r="B4526">
        <v>4524</v>
      </c>
      <c r="C4526" s="66" t="str">
        <v/>
      </c>
      <c r="D4526" s="66">
        <v>123118787.64286615</v>
      </c>
      <c r="E4526" s="65">
        <v>0</v>
      </c>
    </row>
    <row r="4527" spans="2:5" x14ac:dyDescent="0.25">
      <c r="B4527">
        <v>4525</v>
      </c>
      <c r="C4527" s="66" t="str">
        <v/>
      </c>
      <c r="D4527" s="66">
        <v>138954680.40081784</v>
      </c>
      <c r="E4527" s="65">
        <v>0</v>
      </c>
    </row>
    <row r="4528" spans="2:5" x14ac:dyDescent="0.25">
      <c r="B4528">
        <v>4526</v>
      </c>
      <c r="C4528" s="66" t="str">
        <v/>
      </c>
      <c r="D4528" s="66">
        <v>121854189.24508232</v>
      </c>
      <c r="E4528" s="65">
        <v>0</v>
      </c>
    </row>
    <row r="4529" spans="2:5" x14ac:dyDescent="0.25">
      <c r="B4529">
        <v>4527</v>
      </c>
      <c r="C4529" s="66" t="str">
        <v/>
      </c>
      <c r="D4529" s="66">
        <v>88329875.853469118</v>
      </c>
      <c r="E4529" s="65">
        <v>0</v>
      </c>
    </row>
    <row r="4530" spans="2:5" x14ac:dyDescent="0.25">
      <c r="B4530">
        <v>4528</v>
      </c>
      <c r="C4530" s="66" t="str">
        <v/>
      </c>
      <c r="D4530" s="66">
        <v>150198679.80598924</v>
      </c>
      <c r="E4530" s="65">
        <v>0</v>
      </c>
    </row>
    <row r="4531" spans="2:5" x14ac:dyDescent="0.25">
      <c r="B4531">
        <v>4529</v>
      </c>
      <c r="C4531" s="66" t="str">
        <v/>
      </c>
      <c r="D4531" s="66">
        <v>110015265.0927494</v>
      </c>
      <c r="E4531" s="65">
        <v>0</v>
      </c>
    </row>
    <row r="4532" spans="2:5" x14ac:dyDescent="0.25">
      <c r="B4532">
        <v>4530</v>
      </c>
      <c r="C4532" s="66" t="str">
        <v/>
      </c>
      <c r="D4532" s="66">
        <v>102417435.68842363</v>
      </c>
      <c r="E4532" s="65">
        <v>0</v>
      </c>
    </row>
    <row r="4533" spans="2:5" x14ac:dyDescent="0.25">
      <c r="B4533">
        <v>4531</v>
      </c>
      <c r="C4533" s="66" t="str">
        <v/>
      </c>
      <c r="D4533" s="66">
        <v>210693758.56974009</v>
      </c>
      <c r="E4533" s="65">
        <v>0</v>
      </c>
    </row>
    <row r="4534" spans="2:5" x14ac:dyDescent="0.25">
      <c r="B4534">
        <v>4532</v>
      </c>
      <c r="C4534" s="66" t="str">
        <v/>
      </c>
      <c r="D4534" s="66">
        <v>86363178.142226115</v>
      </c>
      <c r="E4534" s="65">
        <v>0.15048635601997379</v>
      </c>
    </row>
    <row r="4535" spans="2:5" x14ac:dyDescent="0.25">
      <c r="B4535">
        <v>4533</v>
      </c>
      <c r="C4535" s="66" t="str">
        <v/>
      </c>
      <c r="D4535" s="66">
        <v>297240222.92709398</v>
      </c>
      <c r="E4535" s="65">
        <v>0.46002395749092106</v>
      </c>
    </row>
    <row r="4536" spans="2:5" x14ac:dyDescent="0.25">
      <c r="B4536">
        <v>4534</v>
      </c>
      <c r="C4536" s="66" t="str">
        <v/>
      </c>
      <c r="D4536" s="66">
        <v>88944720.125627518</v>
      </c>
      <c r="E4536" s="65">
        <v>0</v>
      </c>
    </row>
    <row r="4537" spans="2:5" x14ac:dyDescent="0.25">
      <c r="B4537">
        <v>4535</v>
      </c>
      <c r="C4537" s="66" t="str">
        <v/>
      </c>
      <c r="D4537" s="66">
        <v>438472434.01676488</v>
      </c>
      <c r="E4537" s="65">
        <v>0</v>
      </c>
    </row>
    <row r="4538" spans="2:5" x14ac:dyDescent="0.25">
      <c r="B4538">
        <v>4536</v>
      </c>
      <c r="C4538" s="66" t="str">
        <v/>
      </c>
      <c r="D4538" s="66">
        <v>359938070.00254953</v>
      </c>
      <c r="E4538" s="65">
        <v>0</v>
      </c>
    </row>
    <row r="4539" spans="2:5" x14ac:dyDescent="0.25">
      <c r="B4539">
        <v>4537</v>
      </c>
      <c r="C4539" s="66" t="str">
        <v/>
      </c>
      <c r="D4539" s="66">
        <v>132555404.4094453</v>
      </c>
      <c r="E4539" s="65">
        <v>0</v>
      </c>
    </row>
    <row r="4540" spans="2:5" x14ac:dyDescent="0.25">
      <c r="B4540">
        <v>4538</v>
      </c>
      <c r="C4540" s="66" t="str">
        <v/>
      </c>
      <c r="D4540" s="66">
        <v>254296637.48410168</v>
      </c>
      <c r="E4540" s="65">
        <v>0</v>
      </c>
    </row>
    <row r="4541" spans="2:5" x14ac:dyDescent="0.25">
      <c r="B4541">
        <v>4539</v>
      </c>
      <c r="C4541" s="66" t="str">
        <v/>
      </c>
      <c r="D4541" s="66">
        <v>518302553.14747638</v>
      </c>
      <c r="E4541" s="65">
        <v>0</v>
      </c>
    </row>
    <row r="4542" spans="2:5" x14ac:dyDescent="0.25">
      <c r="B4542">
        <v>4540</v>
      </c>
      <c r="C4542" s="66" t="str">
        <v/>
      </c>
      <c r="D4542" s="66">
        <v>89191499.386662617</v>
      </c>
      <c r="E4542" s="65">
        <v>0.26810302138328557</v>
      </c>
    </row>
    <row r="4543" spans="2:5" x14ac:dyDescent="0.25">
      <c r="B4543">
        <v>4541</v>
      </c>
      <c r="C4543" s="66" t="str">
        <v/>
      </c>
      <c r="D4543" s="66">
        <v>447794739.21318293</v>
      </c>
      <c r="E4543" s="65">
        <v>0</v>
      </c>
    </row>
    <row r="4544" spans="2:5" x14ac:dyDescent="0.25">
      <c r="B4544">
        <v>4542</v>
      </c>
      <c r="C4544" s="66" t="str">
        <v/>
      </c>
      <c r="D4544" s="66">
        <v>1179817763.6082416</v>
      </c>
      <c r="E4544" s="65">
        <v>0</v>
      </c>
    </row>
    <row r="4545" spans="2:5" x14ac:dyDescent="0.25">
      <c r="B4545">
        <v>4543</v>
      </c>
      <c r="C4545" s="66" t="str">
        <v/>
      </c>
      <c r="D4545" s="66">
        <v>78547233.69528465</v>
      </c>
      <c r="E4545" s="65">
        <v>0</v>
      </c>
    </row>
    <row r="4546" spans="2:5" x14ac:dyDescent="0.25">
      <c r="B4546">
        <v>4544</v>
      </c>
      <c r="C4546" s="66" t="str">
        <v/>
      </c>
      <c r="D4546" s="66">
        <v>136114955.01811635</v>
      </c>
      <c r="E4546" s="65">
        <v>0</v>
      </c>
    </row>
    <row r="4547" spans="2:5" x14ac:dyDescent="0.25">
      <c r="B4547">
        <v>4545</v>
      </c>
      <c r="C4547" s="66" t="str">
        <v/>
      </c>
      <c r="D4547" s="66">
        <v>138844708.16885778</v>
      </c>
      <c r="E4547" s="65">
        <v>0</v>
      </c>
    </row>
    <row r="4548" spans="2:5" x14ac:dyDescent="0.25">
      <c r="B4548">
        <v>4546</v>
      </c>
      <c r="C4548" s="66" t="str">
        <v/>
      </c>
      <c r="D4548" s="66">
        <v>96206627.818000957</v>
      </c>
      <c r="E4548" s="65">
        <v>0</v>
      </c>
    </row>
    <row r="4549" spans="2:5" x14ac:dyDescent="0.25">
      <c r="B4549">
        <v>4547</v>
      </c>
      <c r="C4549" s="66" t="str">
        <v/>
      </c>
      <c r="D4549" s="66">
        <v>371850722.78808808</v>
      </c>
      <c r="E4549" s="65">
        <v>0</v>
      </c>
    </row>
    <row r="4550" spans="2:5" x14ac:dyDescent="0.25">
      <c r="B4550">
        <v>4548</v>
      </c>
      <c r="C4550" s="66" t="str">
        <v/>
      </c>
      <c r="D4550" s="66">
        <v>109775999.21952388</v>
      </c>
      <c r="E4550" s="65">
        <v>0.19958637356758119</v>
      </c>
    </row>
    <row r="4551" spans="2:5" x14ac:dyDescent="0.25">
      <c r="B4551">
        <v>4549</v>
      </c>
      <c r="C4551" s="66" t="str">
        <v/>
      </c>
      <c r="D4551" s="66">
        <v>312560897.68507594</v>
      </c>
      <c r="E4551" s="65">
        <v>0</v>
      </c>
    </row>
    <row r="4552" spans="2:5" x14ac:dyDescent="0.25">
      <c r="B4552">
        <v>4550</v>
      </c>
      <c r="C4552" s="66" t="str">
        <v/>
      </c>
      <c r="D4552" s="66">
        <v>453629305.0634796</v>
      </c>
      <c r="E4552" s="65">
        <v>0</v>
      </c>
    </row>
    <row r="4553" spans="2:5" x14ac:dyDescent="0.25">
      <c r="B4553">
        <v>4551</v>
      </c>
      <c r="C4553" s="66" t="str">
        <v/>
      </c>
      <c r="D4553" s="66">
        <v>97966042.073744252</v>
      </c>
      <c r="E4553" s="65">
        <v>0</v>
      </c>
    </row>
    <row r="4554" spans="2:5" x14ac:dyDescent="0.25">
      <c r="B4554">
        <v>4552</v>
      </c>
      <c r="C4554" s="66" t="str">
        <v/>
      </c>
      <c r="D4554" s="66">
        <v>228633735.6901775</v>
      </c>
      <c r="E4554" s="65">
        <v>0.48720293641090384</v>
      </c>
    </row>
    <row r="4555" spans="2:5" x14ac:dyDescent="0.25">
      <c r="B4555">
        <v>4553</v>
      </c>
      <c r="C4555" s="66" t="str">
        <v/>
      </c>
      <c r="D4555" s="66">
        <v>128568112.41211097</v>
      </c>
      <c r="E4555" s="65">
        <v>0</v>
      </c>
    </row>
    <row r="4556" spans="2:5" x14ac:dyDescent="0.25">
      <c r="B4556">
        <v>4554</v>
      </c>
      <c r="C4556" s="66" t="str">
        <v/>
      </c>
      <c r="D4556" s="66">
        <v>88365937.55621323</v>
      </c>
      <c r="E4556" s="65">
        <v>0</v>
      </c>
    </row>
    <row r="4557" spans="2:5" x14ac:dyDescent="0.25">
      <c r="B4557">
        <v>4555</v>
      </c>
      <c r="C4557" s="66" t="str">
        <v/>
      </c>
      <c r="D4557" s="66">
        <v>199522061.94638297</v>
      </c>
      <c r="E4557" s="65">
        <v>0</v>
      </c>
    </row>
    <row r="4558" spans="2:5" x14ac:dyDescent="0.25">
      <c r="B4558">
        <v>4556</v>
      </c>
      <c r="C4558" s="66" t="str">
        <v/>
      </c>
      <c r="D4558" s="66">
        <v>83447234.749841824</v>
      </c>
      <c r="E4558" s="65">
        <v>0</v>
      </c>
    </row>
    <row r="4559" spans="2:5" x14ac:dyDescent="0.25">
      <c r="B4559">
        <v>4557</v>
      </c>
      <c r="C4559" s="66" t="str">
        <v/>
      </c>
      <c r="D4559" s="66">
        <v>222218395.6337727</v>
      </c>
      <c r="E4559" s="65">
        <v>0</v>
      </c>
    </row>
    <row r="4560" spans="2:5" x14ac:dyDescent="0.25">
      <c r="B4560">
        <v>4558</v>
      </c>
      <c r="C4560" s="66" t="str">
        <v/>
      </c>
      <c r="D4560" s="66">
        <v>108522705.69566359</v>
      </c>
      <c r="E4560" s="65">
        <v>0</v>
      </c>
    </row>
    <row r="4561" spans="2:5" x14ac:dyDescent="0.25">
      <c r="B4561">
        <v>4559</v>
      </c>
      <c r="C4561" s="66" t="str">
        <v/>
      </c>
      <c r="D4561" s="66">
        <v>416016892.35610521</v>
      </c>
      <c r="E4561" s="65">
        <v>0</v>
      </c>
    </row>
    <row r="4562" spans="2:5" x14ac:dyDescent="0.25">
      <c r="B4562">
        <v>4560</v>
      </c>
      <c r="C4562" s="66" t="str">
        <v/>
      </c>
      <c r="D4562" s="66">
        <v>383111515.47224516</v>
      </c>
      <c r="E4562" s="65">
        <v>0</v>
      </c>
    </row>
    <row r="4563" spans="2:5" x14ac:dyDescent="0.25">
      <c r="B4563">
        <v>4561</v>
      </c>
      <c r="C4563" s="66" t="str">
        <v/>
      </c>
      <c r="D4563" s="66">
        <v>103588248.83267164</v>
      </c>
      <c r="E4563" s="65">
        <v>0.37252065539360046</v>
      </c>
    </row>
    <row r="4564" spans="2:5" x14ac:dyDescent="0.25">
      <c r="B4564">
        <v>4562</v>
      </c>
      <c r="C4564" s="66" t="str">
        <v/>
      </c>
      <c r="D4564" s="66">
        <v>93010441.033770949</v>
      </c>
      <c r="E4564" s="65">
        <v>0</v>
      </c>
    </row>
    <row r="4565" spans="2:5" x14ac:dyDescent="0.25">
      <c r="B4565">
        <v>4563</v>
      </c>
      <c r="C4565" s="66" t="str">
        <v/>
      </c>
      <c r="D4565" s="66">
        <v>204469433.65145326</v>
      </c>
      <c r="E4565" s="65">
        <v>0</v>
      </c>
    </row>
    <row r="4566" spans="2:5" x14ac:dyDescent="0.25">
      <c r="B4566">
        <v>4564</v>
      </c>
      <c r="C4566" s="66" t="str">
        <v/>
      </c>
      <c r="D4566" s="66">
        <v>248809203.19493529</v>
      </c>
      <c r="E4566" s="65">
        <v>0</v>
      </c>
    </row>
    <row r="4567" spans="2:5" x14ac:dyDescent="0.25">
      <c r="B4567">
        <v>4565</v>
      </c>
      <c r="C4567" s="66" t="str">
        <v/>
      </c>
      <c r="D4567" s="66">
        <v>106651937.90479209</v>
      </c>
      <c r="E4567" s="65">
        <v>0</v>
      </c>
    </row>
    <row r="4568" spans="2:5" x14ac:dyDescent="0.25">
      <c r="B4568">
        <v>4566</v>
      </c>
      <c r="C4568" s="66" t="str">
        <v/>
      </c>
      <c r="D4568" s="66">
        <v>97839652.114989221</v>
      </c>
      <c r="E4568" s="65">
        <v>0</v>
      </c>
    </row>
    <row r="4569" spans="2:5" x14ac:dyDescent="0.25">
      <c r="B4569">
        <v>4567</v>
      </c>
      <c r="C4569" s="66" t="str">
        <v/>
      </c>
      <c r="D4569" s="66">
        <v>576830410.52988327</v>
      </c>
      <c r="E4569" s="65">
        <v>0</v>
      </c>
    </row>
    <row r="4570" spans="2:5" x14ac:dyDescent="0.25">
      <c r="B4570">
        <v>4568</v>
      </c>
      <c r="C4570" s="66" t="str">
        <v/>
      </c>
      <c r="D4570" s="66">
        <v>83652550.209851786</v>
      </c>
      <c r="E4570" s="65">
        <v>0</v>
      </c>
    </row>
    <row r="4571" spans="2:5" x14ac:dyDescent="0.25">
      <c r="B4571">
        <v>4569</v>
      </c>
      <c r="C4571" s="66" t="str">
        <v/>
      </c>
      <c r="D4571" s="66">
        <v>97891290.023912638</v>
      </c>
      <c r="E4571" s="65">
        <v>0</v>
      </c>
    </row>
    <row r="4572" spans="2:5" x14ac:dyDescent="0.25">
      <c r="B4572">
        <v>4570</v>
      </c>
      <c r="C4572" s="66" t="str">
        <v/>
      </c>
      <c r="D4572" s="66">
        <v>134894007.12516156</v>
      </c>
      <c r="E4572" s="65">
        <v>0</v>
      </c>
    </row>
    <row r="4573" spans="2:5" x14ac:dyDescent="0.25">
      <c r="B4573">
        <v>4571</v>
      </c>
      <c r="C4573" s="66" t="str">
        <v/>
      </c>
      <c r="D4573" s="66">
        <v>100380214.7480597</v>
      </c>
      <c r="E4573" s="65">
        <v>0.23176289200782776</v>
      </c>
    </row>
    <row r="4574" spans="2:5" x14ac:dyDescent="0.25">
      <c r="B4574">
        <v>4572</v>
      </c>
      <c r="C4574" s="66" t="str">
        <v/>
      </c>
      <c r="D4574" s="66">
        <v>83645431.097157463</v>
      </c>
      <c r="E4574" s="65">
        <v>0</v>
      </c>
    </row>
    <row r="4575" spans="2:5" x14ac:dyDescent="0.25">
      <c r="B4575">
        <v>4573</v>
      </c>
      <c r="C4575" s="66" t="str">
        <v/>
      </c>
      <c r="D4575" s="66">
        <v>451757500.81548738</v>
      </c>
      <c r="E4575" s="65">
        <v>0</v>
      </c>
    </row>
    <row r="4576" spans="2:5" x14ac:dyDescent="0.25">
      <c r="B4576">
        <v>4574</v>
      </c>
      <c r="C4576" s="66" t="str">
        <v/>
      </c>
      <c r="D4576" s="66">
        <v>108005508.76549135</v>
      </c>
      <c r="E4576" s="65">
        <v>0</v>
      </c>
    </row>
    <row r="4577" spans="2:5" x14ac:dyDescent="0.25">
      <c r="B4577">
        <v>4575</v>
      </c>
      <c r="C4577" s="66" t="str">
        <v/>
      </c>
      <c r="D4577" s="66">
        <v>78394778.195475757</v>
      </c>
      <c r="E4577" s="65">
        <v>0.15277528166770935</v>
      </c>
    </row>
    <row r="4578" spans="2:5" x14ac:dyDescent="0.25">
      <c r="B4578">
        <v>4576</v>
      </c>
      <c r="C4578" s="66" t="str">
        <v/>
      </c>
      <c r="D4578" s="66">
        <v>134412416.63252473</v>
      </c>
      <c r="E4578" s="65">
        <v>0.36735166907310479</v>
      </c>
    </row>
    <row r="4579" spans="2:5" x14ac:dyDescent="0.25">
      <c r="B4579">
        <v>4577</v>
      </c>
      <c r="C4579" s="66" t="str">
        <v/>
      </c>
      <c r="D4579" s="66">
        <v>151829682.38568756</v>
      </c>
      <c r="E4579" s="65">
        <v>0</v>
      </c>
    </row>
    <row r="4580" spans="2:5" x14ac:dyDescent="0.25">
      <c r="B4580">
        <v>4578</v>
      </c>
      <c r="C4580" s="66" t="str">
        <v/>
      </c>
      <c r="D4580" s="66">
        <v>186306949.30445546</v>
      </c>
      <c r="E4580" s="65">
        <v>0</v>
      </c>
    </row>
    <row r="4581" spans="2:5" x14ac:dyDescent="0.25">
      <c r="B4581">
        <v>4579</v>
      </c>
      <c r="C4581" s="66" t="str">
        <v/>
      </c>
      <c r="D4581" s="66">
        <v>88716064.239932984</v>
      </c>
      <c r="E4581" s="65">
        <v>0</v>
      </c>
    </row>
    <row r="4582" spans="2:5" x14ac:dyDescent="0.25">
      <c r="B4582">
        <v>4580</v>
      </c>
      <c r="C4582" s="66" t="str">
        <v/>
      </c>
      <c r="D4582" s="66">
        <v>1746376935.8013043</v>
      </c>
      <c r="E4582" s="65">
        <v>0</v>
      </c>
    </row>
    <row r="4583" spans="2:5" x14ac:dyDescent="0.25">
      <c r="B4583">
        <v>4581</v>
      </c>
      <c r="C4583" s="66" t="str">
        <v/>
      </c>
      <c r="D4583" s="66">
        <v>84874699.63983278</v>
      </c>
      <c r="E4583" s="65">
        <v>0</v>
      </c>
    </row>
    <row r="4584" spans="2:5" x14ac:dyDescent="0.25">
      <c r="B4584">
        <v>4582</v>
      </c>
      <c r="C4584" s="66" t="str">
        <v/>
      </c>
      <c r="D4584" s="66">
        <v>87196569.427248433</v>
      </c>
      <c r="E4584" s="65">
        <v>0</v>
      </c>
    </row>
    <row r="4585" spans="2:5" x14ac:dyDescent="0.25">
      <c r="B4585">
        <v>4583</v>
      </c>
      <c r="C4585" s="66" t="str">
        <v/>
      </c>
      <c r="D4585" s="66">
        <v>90691558.350154325</v>
      </c>
      <c r="E4585" s="65">
        <v>0</v>
      </c>
    </row>
    <row r="4586" spans="2:5" x14ac:dyDescent="0.25">
      <c r="B4586">
        <v>4584</v>
      </c>
      <c r="C4586" s="66" t="str">
        <v/>
      </c>
      <c r="D4586" s="66">
        <v>207272633.13210028</v>
      </c>
      <c r="E4586" s="65">
        <v>0</v>
      </c>
    </row>
    <row r="4587" spans="2:5" x14ac:dyDescent="0.25">
      <c r="B4587">
        <v>4585</v>
      </c>
      <c r="C4587" s="66" t="str">
        <v/>
      </c>
      <c r="D4587" s="66">
        <v>86882795.208921298</v>
      </c>
      <c r="E4587" s="65">
        <v>0</v>
      </c>
    </row>
    <row r="4588" spans="2:5" x14ac:dyDescent="0.25">
      <c r="B4588">
        <v>4586</v>
      </c>
      <c r="C4588" s="66" t="str">
        <v/>
      </c>
      <c r="D4588" s="66">
        <v>1846560398.2248895</v>
      </c>
      <c r="E4588" s="65">
        <v>0</v>
      </c>
    </row>
    <row r="4589" spans="2:5" x14ac:dyDescent="0.25">
      <c r="B4589">
        <v>4587</v>
      </c>
      <c r="C4589" s="66" t="str">
        <v/>
      </c>
      <c r="D4589" s="66">
        <v>131993011.25346383</v>
      </c>
      <c r="E4589" s="65">
        <v>0</v>
      </c>
    </row>
    <row r="4590" spans="2:5" x14ac:dyDescent="0.25">
      <c r="B4590">
        <v>4588</v>
      </c>
      <c r="C4590" s="66" t="str">
        <v/>
      </c>
      <c r="D4590" s="66">
        <v>102472661.82701527</v>
      </c>
      <c r="E4590" s="65">
        <v>0.29342494606971758</v>
      </c>
    </row>
    <row r="4591" spans="2:5" x14ac:dyDescent="0.25">
      <c r="B4591">
        <v>4589</v>
      </c>
      <c r="C4591" s="66" t="str">
        <v/>
      </c>
      <c r="D4591" s="66">
        <v>138770592.37887728</v>
      </c>
      <c r="E4591" s="65">
        <v>0</v>
      </c>
    </row>
    <row r="4592" spans="2:5" x14ac:dyDescent="0.25">
      <c r="B4592">
        <v>4590</v>
      </c>
      <c r="C4592" s="66" t="str">
        <v/>
      </c>
      <c r="D4592" s="66">
        <v>166834244.13442281</v>
      </c>
      <c r="E4592" s="65">
        <v>0.37734722495079032</v>
      </c>
    </row>
    <row r="4593" spans="2:5" x14ac:dyDescent="0.25">
      <c r="B4593">
        <v>4591</v>
      </c>
      <c r="C4593" s="66" t="str">
        <v/>
      </c>
      <c r="D4593" s="66">
        <v>81403756.461167917</v>
      </c>
      <c r="E4593" s="65">
        <v>0</v>
      </c>
    </row>
    <row r="4594" spans="2:5" x14ac:dyDescent="0.25">
      <c r="B4594">
        <v>4592</v>
      </c>
      <c r="C4594" s="66" t="str">
        <v/>
      </c>
      <c r="D4594" s="66">
        <v>87818420.101177588</v>
      </c>
      <c r="E4594" s="65">
        <v>0.13997835516929621</v>
      </c>
    </row>
    <row r="4595" spans="2:5" x14ac:dyDescent="0.25">
      <c r="B4595">
        <v>4593</v>
      </c>
      <c r="C4595" s="66" t="str">
        <v/>
      </c>
      <c r="D4595" s="66">
        <v>100561297.35414423</v>
      </c>
      <c r="E4595" s="65">
        <v>0</v>
      </c>
    </row>
    <row r="4596" spans="2:5" x14ac:dyDescent="0.25">
      <c r="B4596">
        <v>4594</v>
      </c>
      <c r="C4596" s="66" t="str">
        <v/>
      </c>
      <c r="D4596" s="66">
        <v>158263042.51134494</v>
      </c>
      <c r="E4596" s="65">
        <v>0</v>
      </c>
    </row>
    <row r="4597" spans="2:5" x14ac:dyDescent="0.25">
      <c r="B4597">
        <v>4595</v>
      </c>
      <c r="C4597" s="66" t="str">
        <v/>
      </c>
      <c r="D4597" s="66">
        <v>550033486.60883939</v>
      </c>
      <c r="E4597" s="65">
        <v>0</v>
      </c>
    </row>
    <row r="4598" spans="2:5" x14ac:dyDescent="0.25">
      <c r="B4598">
        <v>4596</v>
      </c>
      <c r="C4598" s="66" t="str">
        <v/>
      </c>
      <c r="D4598" s="66">
        <v>96527673.391525581</v>
      </c>
      <c r="E4598" s="65">
        <v>0.34926161170005809</v>
      </c>
    </row>
    <row r="4599" spans="2:5" x14ac:dyDescent="0.25">
      <c r="B4599">
        <v>4597</v>
      </c>
      <c r="C4599" s="66" t="str">
        <v/>
      </c>
      <c r="D4599" s="66">
        <v>223211438.41860953</v>
      </c>
      <c r="E4599" s="65">
        <v>0</v>
      </c>
    </row>
    <row r="4600" spans="2:5" x14ac:dyDescent="0.25">
      <c r="B4600">
        <v>4598</v>
      </c>
      <c r="C4600" s="66" t="str">
        <v/>
      </c>
      <c r="D4600" s="66">
        <v>214977483.8636575</v>
      </c>
      <c r="E4600" s="65">
        <v>0</v>
      </c>
    </row>
    <row r="4601" spans="2:5" x14ac:dyDescent="0.25">
      <c r="B4601">
        <v>4599</v>
      </c>
      <c r="C4601" s="66" t="str">
        <v/>
      </c>
      <c r="D4601" s="66">
        <v>86360070.6197007</v>
      </c>
      <c r="E4601" s="65">
        <v>0.22351401448249819</v>
      </c>
    </row>
    <row r="4602" spans="2:5" x14ac:dyDescent="0.25">
      <c r="B4602">
        <v>4600</v>
      </c>
      <c r="C4602" s="66" t="str">
        <v/>
      </c>
      <c r="D4602" s="66">
        <v>81596510.569389701</v>
      </c>
      <c r="E4602" s="65">
        <v>0</v>
      </c>
    </row>
    <row r="4603" spans="2:5" x14ac:dyDescent="0.25">
      <c r="B4603">
        <v>4601</v>
      </c>
      <c r="C4603" s="66" t="str">
        <v/>
      </c>
      <c r="D4603" s="66">
        <v>321792932.33350956</v>
      </c>
      <c r="E4603" s="65">
        <v>0</v>
      </c>
    </row>
    <row r="4604" spans="2:5" x14ac:dyDescent="0.25">
      <c r="B4604">
        <v>4602</v>
      </c>
      <c r="C4604" s="66" t="str">
        <v/>
      </c>
      <c r="D4604" s="66">
        <v>83059080.271036401</v>
      </c>
      <c r="E4604" s="65">
        <v>0</v>
      </c>
    </row>
    <row r="4605" spans="2:5" x14ac:dyDescent="0.25">
      <c r="B4605">
        <v>4603</v>
      </c>
      <c r="C4605" s="66" t="str">
        <v/>
      </c>
      <c r="D4605" s="66">
        <v>150876930.9214448</v>
      </c>
      <c r="E4605" s="65">
        <v>0</v>
      </c>
    </row>
    <row r="4606" spans="2:5" x14ac:dyDescent="0.25">
      <c r="B4606">
        <v>4604</v>
      </c>
      <c r="C4606" s="66" t="str">
        <v/>
      </c>
      <c r="D4606" s="66">
        <v>101238763.87990463</v>
      </c>
      <c r="E4606" s="65">
        <v>0</v>
      </c>
    </row>
    <row r="4607" spans="2:5" x14ac:dyDescent="0.25">
      <c r="B4607">
        <v>4605</v>
      </c>
      <c r="C4607" s="66" t="str">
        <v/>
      </c>
      <c r="D4607" s="66">
        <v>102775868.8524707</v>
      </c>
      <c r="E4607" s="65">
        <v>0.16963559985160825</v>
      </c>
    </row>
    <row r="4608" spans="2:5" x14ac:dyDescent="0.25">
      <c r="B4608">
        <v>4606</v>
      </c>
      <c r="C4608" s="66" t="str">
        <v/>
      </c>
      <c r="D4608" s="66">
        <v>319575223.24703288</v>
      </c>
      <c r="E4608" s="65">
        <v>0.49653438925743099</v>
      </c>
    </row>
    <row r="4609" spans="2:5" x14ac:dyDescent="0.25">
      <c r="B4609">
        <v>4607</v>
      </c>
      <c r="C4609" s="66" t="str">
        <v/>
      </c>
      <c r="D4609" s="66">
        <v>520485070.13478339</v>
      </c>
      <c r="E4609" s="65">
        <v>0</v>
      </c>
    </row>
    <row r="4610" spans="2:5" x14ac:dyDescent="0.25">
      <c r="B4610">
        <v>4608</v>
      </c>
      <c r="C4610" s="66" t="str">
        <v/>
      </c>
      <c r="D4610" s="66">
        <v>77051268.989974022</v>
      </c>
      <c r="E4610" s="65">
        <v>0</v>
      </c>
    </row>
    <row r="4611" spans="2:5" x14ac:dyDescent="0.25">
      <c r="B4611">
        <v>4609</v>
      </c>
      <c r="C4611" s="66" t="str">
        <v/>
      </c>
      <c r="D4611" s="66">
        <v>77497668.076395333</v>
      </c>
      <c r="E4611" s="65">
        <v>0</v>
      </c>
    </row>
    <row r="4612" spans="2:5" x14ac:dyDescent="0.25">
      <c r="B4612">
        <v>4610</v>
      </c>
      <c r="C4612" s="66" t="str">
        <v/>
      </c>
      <c r="D4612" s="66">
        <v>284273892.99125397</v>
      </c>
      <c r="E4612" s="65">
        <v>0.33669887185096747</v>
      </c>
    </row>
    <row r="4613" spans="2:5" x14ac:dyDescent="0.25">
      <c r="B4613">
        <v>4611</v>
      </c>
      <c r="C4613" s="66" t="str">
        <v/>
      </c>
      <c r="D4613" s="66">
        <v>119064791.47503059</v>
      </c>
      <c r="E4613" s="65">
        <v>0</v>
      </c>
    </row>
    <row r="4614" spans="2:5" x14ac:dyDescent="0.25">
      <c r="B4614">
        <v>4612</v>
      </c>
      <c r="C4614" s="66" t="str">
        <v/>
      </c>
      <c r="D4614" s="66">
        <v>135995380.33241615</v>
      </c>
      <c r="E4614" s="65">
        <v>0.40076048970222466</v>
      </c>
    </row>
    <row r="4615" spans="2:5" x14ac:dyDescent="0.25">
      <c r="B4615">
        <v>4613</v>
      </c>
      <c r="C4615" s="66" t="str">
        <v/>
      </c>
      <c r="D4615" s="66">
        <v>125102756.53587262</v>
      </c>
      <c r="E4615" s="65">
        <v>0.27088513970375072</v>
      </c>
    </row>
    <row r="4616" spans="2:5" x14ac:dyDescent="0.25">
      <c r="B4616">
        <v>4614</v>
      </c>
      <c r="C4616" s="66" t="str">
        <v/>
      </c>
      <c r="D4616" s="66">
        <v>177118166.3046951</v>
      </c>
      <c r="E4616" s="65">
        <v>0.32602689862251288</v>
      </c>
    </row>
    <row r="4617" spans="2:5" x14ac:dyDescent="0.25">
      <c r="B4617">
        <v>4615</v>
      </c>
      <c r="C4617" s="66" t="str">
        <v/>
      </c>
      <c r="D4617" s="66">
        <v>909331229.22504878</v>
      </c>
      <c r="E4617" s="65">
        <v>0</v>
      </c>
    </row>
    <row r="4618" spans="2:5" x14ac:dyDescent="0.25">
      <c r="B4618">
        <v>4616</v>
      </c>
      <c r="C4618" s="66" t="str">
        <v/>
      </c>
      <c r="D4618" s="66">
        <v>88815018.442413568</v>
      </c>
      <c r="E4618" s="65">
        <v>0.1751213848590851</v>
      </c>
    </row>
    <row r="4619" spans="2:5" x14ac:dyDescent="0.25">
      <c r="B4619">
        <v>4617</v>
      </c>
      <c r="C4619" s="66" t="str">
        <v/>
      </c>
      <c r="D4619" s="66">
        <v>1082424572.1713216</v>
      </c>
      <c r="E4619" s="65">
        <v>0</v>
      </c>
    </row>
    <row r="4620" spans="2:5" x14ac:dyDescent="0.25">
      <c r="B4620">
        <v>4618</v>
      </c>
      <c r="C4620" s="66" t="str">
        <v/>
      </c>
      <c r="D4620" s="66">
        <v>226539087.02146932</v>
      </c>
      <c r="E4620" s="65">
        <v>0</v>
      </c>
    </row>
    <row r="4621" spans="2:5" x14ac:dyDescent="0.25">
      <c r="B4621">
        <v>4619</v>
      </c>
      <c r="C4621" s="66" t="str">
        <v/>
      </c>
      <c r="D4621" s="66">
        <v>213806852.57919139</v>
      </c>
      <c r="E4621" s="65">
        <v>0</v>
      </c>
    </row>
    <row r="4622" spans="2:5" x14ac:dyDescent="0.25">
      <c r="B4622">
        <v>4620</v>
      </c>
      <c r="C4622" s="66" t="str">
        <v/>
      </c>
      <c r="D4622" s="66">
        <v>178254521.0429481</v>
      </c>
      <c r="E4622" s="65">
        <v>0</v>
      </c>
    </row>
    <row r="4623" spans="2:5" x14ac:dyDescent="0.25">
      <c r="B4623">
        <v>4621</v>
      </c>
      <c r="C4623" s="66" t="str">
        <v/>
      </c>
      <c r="D4623" s="66">
        <v>88063566.53880927</v>
      </c>
      <c r="E4623" s="65">
        <v>0</v>
      </c>
    </row>
    <row r="4624" spans="2:5" x14ac:dyDescent="0.25">
      <c r="B4624">
        <v>4622</v>
      </c>
      <c r="C4624" s="66" t="str">
        <v/>
      </c>
      <c r="D4624" s="66">
        <v>516705505.0962894</v>
      </c>
      <c r="E4624" s="65">
        <v>0</v>
      </c>
    </row>
    <row r="4625" spans="2:5" x14ac:dyDescent="0.25">
      <c r="B4625">
        <v>4623</v>
      </c>
      <c r="C4625" s="66" t="str">
        <v/>
      </c>
      <c r="D4625" s="66">
        <v>95539239.836982176</v>
      </c>
      <c r="E4625" s="65">
        <v>0</v>
      </c>
    </row>
    <row r="4626" spans="2:5" x14ac:dyDescent="0.25">
      <c r="B4626">
        <v>4624</v>
      </c>
      <c r="C4626" s="66" t="str">
        <v/>
      </c>
      <c r="D4626" s="66">
        <v>466881669.90868485</v>
      </c>
      <c r="E4626" s="65">
        <v>0</v>
      </c>
    </row>
    <row r="4627" spans="2:5" x14ac:dyDescent="0.25">
      <c r="B4627">
        <v>4625</v>
      </c>
      <c r="C4627" s="66" t="str">
        <v/>
      </c>
      <c r="D4627" s="66">
        <v>94314501.866022527</v>
      </c>
      <c r="E4627" s="65">
        <v>0.20328730940818782</v>
      </c>
    </row>
    <row r="4628" spans="2:5" x14ac:dyDescent="0.25">
      <c r="B4628">
        <v>4626</v>
      </c>
      <c r="C4628" s="66" t="str">
        <v/>
      </c>
      <c r="D4628" s="66">
        <v>87457602.404223859</v>
      </c>
      <c r="E4628" s="65">
        <v>0.22258797287940979</v>
      </c>
    </row>
    <row r="4629" spans="2:5" x14ac:dyDescent="0.25">
      <c r="B4629">
        <v>4627</v>
      </c>
      <c r="C4629" s="66" t="str">
        <v/>
      </c>
      <c r="D4629" s="66">
        <v>93232545.769864917</v>
      </c>
      <c r="E4629" s="65">
        <v>0</v>
      </c>
    </row>
    <row r="4630" spans="2:5" x14ac:dyDescent="0.25">
      <c r="B4630">
        <v>4628</v>
      </c>
      <c r="C4630" s="66" t="str">
        <v/>
      </c>
      <c r="D4630" s="66">
        <v>1729623717.7078106</v>
      </c>
      <c r="E4630" s="65">
        <v>0</v>
      </c>
    </row>
    <row r="4631" spans="2:5" x14ac:dyDescent="0.25">
      <c r="B4631">
        <v>4629</v>
      </c>
      <c r="C4631" s="66" t="str">
        <v/>
      </c>
      <c r="D4631" s="66">
        <v>107349062.02111559</v>
      </c>
      <c r="E4631" s="65">
        <v>0.31041064858436596</v>
      </c>
    </row>
    <row r="4632" spans="2:5" x14ac:dyDescent="0.25">
      <c r="B4632">
        <v>4630</v>
      </c>
      <c r="C4632" s="66" t="str">
        <v/>
      </c>
      <c r="D4632" s="66">
        <v>103160209.97126001</v>
      </c>
      <c r="E4632" s="65">
        <v>0.30774649977684021</v>
      </c>
    </row>
    <row r="4633" spans="2:5" x14ac:dyDescent="0.25">
      <c r="B4633">
        <v>4631</v>
      </c>
      <c r="C4633" s="66" t="str">
        <v/>
      </c>
      <c r="D4633" s="66">
        <v>144676484.3292582</v>
      </c>
      <c r="E4633" s="65">
        <v>0</v>
      </c>
    </row>
    <row r="4634" spans="2:5" x14ac:dyDescent="0.25">
      <c r="B4634">
        <v>4632</v>
      </c>
      <c r="C4634" s="66" t="str">
        <v/>
      </c>
      <c r="D4634" s="66">
        <v>190467298.2304979</v>
      </c>
      <c r="E4634" s="65">
        <v>0</v>
      </c>
    </row>
    <row r="4635" spans="2:5" x14ac:dyDescent="0.25">
      <c r="B4635">
        <v>4633</v>
      </c>
      <c r="C4635" s="66" t="str">
        <v/>
      </c>
      <c r="D4635" s="66">
        <v>141011084.79006198</v>
      </c>
      <c r="E4635" s="65">
        <v>0.3094498574733735</v>
      </c>
    </row>
    <row r="4636" spans="2:5" x14ac:dyDescent="0.25">
      <c r="B4636">
        <v>4634</v>
      </c>
      <c r="C4636" s="66" t="str">
        <v/>
      </c>
      <c r="D4636" s="66">
        <v>542373550.67024887</v>
      </c>
      <c r="E4636" s="65">
        <v>0</v>
      </c>
    </row>
    <row r="4637" spans="2:5" x14ac:dyDescent="0.25">
      <c r="B4637">
        <v>4635</v>
      </c>
      <c r="C4637" s="66" t="str">
        <v/>
      </c>
      <c r="D4637" s="66">
        <v>121619003.7538639</v>
      </c>
      <c r="E4637" s="65">
        <v>0.29180473685264596</v>
      </c>
    </row>
    <row r="4638" spans="2:5" x14ac:dyDescent="0.25">
      <c r="B4638">
        <v>4636</v>
      </c>
      <c r="C4638" s="66" t="str">
        <v/>
      </c>
      <c r="D4638" s="66">
        <v>95351137.152302831</v>
      </c>
      <c r="E4638" s="65">
        <v>0</v>
      </c>
    </row>
    <row r="4639" spans="2:5" x14ac:dyDescent="0.25">
      <c r="B4639">
        <v>4637</v>
      </c>
      <c r="C4639" s="66" t="str">
        <v/>
      </c>
      <c r="D4639" s="66">
        <v>160525341.75669539</v>
      </c>
      <c r="E4639" s="65">
        <v>0</v>
      </c>
    </row>
    <row r="4640" spans="2:5" x14ac:dyDescent="0.25">
      <c r="B4640">
        <v>4638</v>
      </c>
      <c r="C4640" s="66" t="str">
        <v/>
      </c>
      <c r="D4640" s="66">
        <v>190495536.57310125</v>
      </c>
      <c r="E4640" s="65">
        <v>0.40269121527671803</v>
      </c>
    </row>
    <row r="4641" spans="2:5" x14ac:dyDescent="0.25">
      <c r="B4641">
        <v>4639</v>
      </c>
      <c r="C4641" s="66" t="str">
        <v/>
      </c>
      <c r="D4641" s="66">
        <v>79775135.419765428</v>
      </c>
      <c r="E4641" s="65">
        <v>0</v>
      </c>
    </row>
    <row r="4642" spans="2:5" x14ac:dyDescent="0.25">
      <c r="B4642">
        <v>4640</v>
      </c>
      <c r="C4642" s="66" t="str">
        <v/>
      </c>
      <c r="D4642" s="66">
        <v>125533238.10138449</v>
      </c>
      <c r="E4642" s="65">
        <v>0</v>
      </c>
    </row>
    <row r="4643" spans="2:5" x14ac:dyDescent="0.25">
      <c r="B4643">
        <v>4641</v>
      </c>
      <c r="C4643" s="66" t="str">
        <v/>
      </c>
      <c r="D4643" s="66">
        <v>141795559.46056685</v>
      </c>
      <c r="E4643" s="65">
        <v>0</v>
      </c>
    </row>
    <row r="4644" spans="2:5" x14ac:dyDescent="0.25">
      <c r="B4644">
        <v>4642</v>
      </c>
      <c r="C4644" s="66" t="str">
        <v/>
      </c>
      <c r="D4644" s="66">
        <v>142388542.59748283</v>
      </c>
      <c r="E4644" s="65">
        <v>0</v>
      </c>
    </row>
    <row r="4645" spans="2:5" x14ac:dyDescent="0.25">
      <c r="B4645">
        <v>4643</v>
      </c>
      <c r="C4645" s="66" t="str">
        <v/>
      </c>
      <c r="D4645" s="66">
        <v>302156479.14695609</v>
      </c>
      <c r="E4645" s="65">
        <v>0</v>
      </c>
    </row>
    <row r="4646" spans="2:5" x14ac:dyDescent="0.25">
      <c r="B4646">
        <v>4644</v>
      </c>
      <c r="C4646" s="66" t="str">
        <v/>
      </c>
      <c r="D4646" s="66">
        <v>193956156.11500123</v>
      </c>
      <c r="E4646" s="65">
        <v>0</v>
      </c>
    </row>
    <row r="4647" spans="2:5" x14ac:dyDescent="0.25">
      <c r="B4647">
        <v>4645</v>
      </c>
      <c r="C4647" s="66" t="str">
        <v/>
      </c>
      <c r="D4647" s="66">
        <v>98827235.440090761</v>
      </c>
      <c r="E4647" s="65">
        <v>0</v>
      </c>
    </row>
    <row r="4648" spans="2:5" x14ac:dyDescent="0.25">
      <c r="B4648">
        <v>4646</v>
      </c>
      <c r="C4648" s="66" t="str">
        <v/>
      </c>
      <c r="D4648" s="66">
        <v>162738131.90052047</v>
      </c>
      <c r="E4648" s="65">
        <v>0.46076741814613342</v>
      </c>
    </row>
    <row r="4649" spans="2:5" x14ac:dyDescent="0.25">
      <c r="B4649">
        <v>4647</v>
      </c>
      <c r="C4649" s="66" t="str">
        <v/>
      </c>
      <c r="D4649" s="66">
        <v>143562621.63191587</v>
      </c>
      <c r="E4649" s="65">
        <v>0</v>
      </c>
    </row>
    <row r="4650" spans="2:5" x14ac:dyDescent="0.25">
      <c r="B4650">
        <v>4648</v>
      </c>
      <c r="C4650" s="66" t="str">
        <v/>
      </c>
      <c r="D4650" s="66">
        <v>1308788762.9838557</v>
      </c>
      <c r="E4650" s="65">
        <v>0</v>
      </c>
    </row>
    <row r="4651" spans="2:5" x14ac:dyDescent="0.25">
      <c r="B4651">
        <v>4649</v>
      </c>
      <c r="C4651" s="66" t="str">
        <v/>
      </c>
      <c r="D4651" s="66">
        <v>781158754.55229723</v>
      </c>
      <c r="E4651" s="65">
        <v>0</v>
      </c>
    </row>
    <row r="4652" spans="2:5" x14ac:dyDescent="0.25">
      <c r="B4652">
        <v>4650</v>
      </c>
      <c r="C4652" s="66" t="str">
        <v/>
      </c>
      <c r="D4652" s="66">
        <v>76752382.087014958</v>
      </c>
      <c r="E4652" s="65">
        <v>0</v>
      </c>
    </row>
    <row r="4653" spans="2:5" x14ac:dyDescent="0.25">
      <c r="B4653">
        <v>4651</v>
      </c>
      <c r="C4653" s="66" t="str">
        <v/>
      </c>
      <c r="D4653" s="66">
        <v>243726892.40782952</v>
      </c>
      <c r="E4653" s="65">
        <v>0</v>
      </c>
    </row>
    <row r="4654" spans="2:5" x14ac:dyDescent="0.25">
      <c r="B4654">
        <v>4652</v>
      </c>
      <c r="C4654" s="66" t="str">
        <v/>
      </c>
      <c r="D4654" s="66">
        <v>2489943549.3128428</v>
      </c>
      <c r="E4654" s="65">
        <v>0</v>
      </c>
    </row>
    <row r="4655" spans="2:5" x14ac:dyDescent="0.25">
      <c r="B4655">
        <v>4653</v>
      </c>
      <c r="C4655" s="66" t="str">
        <v/>
      </c>
      <c r="D4655" s="66">
        <v>96040244.204338714</v>
      </c>
      <c r="E4655" s="65">
        <v>0</v>
      </c>
    </row>
    <row r="4656" spans="2:5" x14ac:dyDescent="0.25">
      <c r="B4656">
        <v>4654</v>
      </c>
      <c r="C4656" s="66" t="str">
        <v/>
      </c>
      <c r="D4656" s="66">
        <v>86925352.960097507</v>
      </c>
      <c r="E4656" s="65">
        <v>0</v>
      </c>
    </row>
    <row r="4657" spans="2:5" x14ac:dyDescent="0.25">
      <c r="B4657">
        <v>4655</v>
      </c>
      <c r="C4657" s="66" t="str">
        <v/>
      </c>
      <c r="D4657" s="66">
        <v>235411837.0228447</v>
      </c>
      <c r="E4657" s="65">
        <v>0</v>
      </c>
    </row>
    <row r="4658" spans="2:5" x14ac:dyDescent="0.25">
      <c r="B4658">
        <v>4656</v>
      </c>
      <c r="C4658" s="66" t="str">
        <v/>
      </c>
      <c r="D4658" s="66">
        <v>241707825.13427505</v>
      </c>
      <c r="E4658" s="65">
        <v>0</v>
      </c>
    </row>
    <row r="4659" spans="2:5" x14ac:dyDescent="0.25">
      <c r="B4659">
        <v>4657</v>
      </c>
      <c r="C4659" s="66" t="str">
        <v/>
      </c>
      <c r="D4659" s="66">
        <v>157497631.43512774</v>
      </c>
      <c r="E4659" s="65">
        <v>0.33837452530860901</v>
      </c>
    </row>
    <row r="4660" spans="2:5" x14ac:dyDescent="0.25">
      <c r="B4660">
        <v>4658</v>
      </c>
      <c r="C4660" s="66" t="str">
        <v/>
      </c>
      <c r="D4660" s="66">
        <v>209305764.7267268</v>
      </c>
      <c r="E4660" s="65">
        <v>0</v>
      </c>
    </row>
    <row r="4661" spans="2:5" x14ac:dyDescent="0.25">
      <c r="B4661">
        <v>4659</v>
      </c>
      <c r="C4661" s="66" t="str">
        <v/>
      </c>
      <c r="D4661" s="66">
        <v>729258338.25923061</v>
      </c>
      <c r="E4661" s="65">
        <v>0.7269513964653016</v>
      </c>
    </row>
    <row r="4662" spans="2:5" x14ac:dyDescent="0.25">
      <c r="B4662">
        <v>4660</v>
      </c>
      <c r="C4662" s="66" t="str">
        <v/>
      </c>
      <c r="D4662" s="66">
        <v>190564615.04735288</v>
      </c>
      <c r="E4662" s="65">
        <v>0</v>
      </c>
    </row>
    <row r="4663" spans="2:5" x14ac:dyDescent="0.25">
      <c r="B4663">
        <v>4661</v>
      </c>
      <c r="C4663" s="66" t="str">
        <v/>
      </c>
      <c r="D4663" s="66">
        <v>944624542.57973456</v>
      </c>
      <c r="E4663" s="65">
        <v>0.90505803823471065</v>
      </c>
    </row>
    <row r="4664" spans="2:5" x14ac:dyDescent="0.25">
      <c r="B4664">
        <v>4662</v>
      </c>
      <c r="C4664" s="66" t="str">
        <v/>
      </c>
      <c r="D4664" s="66">
        <v>104444580.7107852</v>
      </c>
      <c r="E4664" s="65">
        <v>0.31041050553321847</v>
      </c>
    </row>
    <row r="4665" spans="2:5" x14ac:dyDescent="0.25">
      <c r="B4665">
        <v>4663</v>
      </c>
      <c r="C4665" s="66" t="str">
        <v/>
      </c>
      <c r="D4665" s="66">
        <v>77413957.83961904</v>
      </c>
      <c r="E4665" s="65">
        <v>0</v>
      </c>
    </row>
    <row r="4666" spans="2:5" x14ac:dyDescent="0.25">
      <c r="B4666">
        <v>4664</v>
      </c>
      <c r="C4666" s="66" t="str">
        <v/>
      </c>
      <c r="D4666" s="66">
        <v>1037422304.0335228</v>
      </c>
      <c r="E4666" s="65">
        <v>0</v>
      </c>
    </row>
    <row r="4667" spans="2:5" x14ac:dyDescent="0.25">
      <c r="B4667">
        <v>4665</v>
      </c>
      <c r="C4667" s="66" t="str">
        <v/>
      </c>
      <c r="D4667" s="66">
        <v>89931438.992337152</v>
      </c>
      <c r="E4667" s="65">
        <v>0</v>
      </c>
    </row>
    <row r="4668" spans="2:5" x14ac:dyDescent="0.25">
      <c r="B4668">
        <v>4666</v>
      </c>
      <c r="C4668" s="66" t="str">
        <v/>
      </c>
      <c r="D4668" s="66">
        <v>161979082.3518402</v>
      </c>
      <c r="E4668" s="65">
        <v>0</v>
      </c>
    </row>
    <row r="4669" spans="2:5" x14ac:dyDescent="0.25">
      <c r="B4669">
        <v>4667</v>
      </c>
      <c r="C4669" s="66" t="str">
        <v/>
      </c>
      <c r="D4669" s="66">
        <v>126450588.30517423</v>
      </c>
      <c r="E4669" s="65">
        <v>0</v>
      </c>
    </row>
    <row r="4670" spans="2:5" x14ac:dyDescent="0.25">
      <c r="B4670">
        <v>4668</v>
      </c>
      <c r="C4670" s="66" t="str">
        <v/>
      </c>
      <c r="D4670" s="66">
        <v>101332976.78686678</v>
      </c>
      <c r="E4670" s="65">
        <v>0.17417836785316468</v>
      </c>
    </row>
    <row r="4671" spans="2:5" x14ac:dyDescent="0.25">
      <c r="B4671">
        <v>4669</v>
      </c>
      <c r="C4671" s="66" t="str">
        <v/>
      </c>
      <c r="D4671" s="66">
        <v>207498650.62043425</v>
      </c>
      <c r="E4671" s="65">
        <v>0</v>
      </c>
    </row>
    <row r="4672" spans="2:5" x14ac:dyDescent="0.25">
      <c r="B4672">
        <v>4670</v>
      </c>
      <c r="C4672" s="66" t="str">
        <v/>
      </c>
      <c r="D4672" s="66">
        <v>174153474.3699981</v>
      </c>
      <c r="E4672" s="65">
        <v>0.29842765927314763</v>
      </c>
    </row>
    <row r="4673" spans="2:5" x14ac:dyDescent="0.25">
      <c r="B4673">
        <v>4671</v>
      </c>
      <c r="C4673" s="66" t="str">
        <v/>
      </c>
      <c r="D4673" s="66">
        <v>1019107775.3255996</v>
      </c>
      <c r="E4673" s="65">
        <v>0</v>
      </c>
    </row>
    <row r="4674" spans="2:5" x14ac:dyDescent="0.25">
      <c r="B4674">
        <v>4672</v>
      </c>
      <c r="C4674" s="66" t="str">
        <v/>
      </c>
      <c r="D4674" s="66">
        <v>277763695.10739458</v>
      </c>
      <c r="E4674" s="65">
        <v>0</v>
      </c>
    </row>
    <row r="4675" spans="2:5" x14ac:dyDescent="0.25">
      <c r="B4675">
        <v>4673</v>
      </c>
      <c r="C4675" s="66" t="str">
        <v/>
      </c>
      <c r="D4675" s="66">
        <v>177185878.4683241</v>
      </c>
      <c r="E4675" s="65">
        <v>0</v>
      </c>
    </row>
    <row r="4676" spans="2:5" x14ac:dyDescent="0.25">
      <c r="B4676">
        <v>4674</v>
      </c>
      <c r="C4676" s="66" t="str">
        <v/>
      </c>
      <c r="D4676" s="66">
        <v>219259432.14765155</v>
      </c>
      <c r="E4676" s="65">
        <v>0</v>
      </c>
    </row>
    <row r="4677" spans="2:5" x14ac:dyDescent="0.25">
      <c r="B4677">
        <v>4675</v>
      </c>
      <c r="C4677" s="66" t="str">
        <v/>
      </c>
      <c r="D4677" s="66">
        <v>96863622.999545142</v>
      </c>
      <c r="E4677" s="65">
        <v>0</v>
      </c>
    </row>
    <row r="4678" spans="2:5" x14ac:dyDescent="0.25">
      <c r="B4678">
        <v>4676</v>
      </c>
      <c r="C4678" s="66" t="str">
        <v/>
      </c>
      <c r="D4678" s="66">
        <v>80715339.569770426</v>
      </c>
      <c r="E4678" s="65">
        <v>0</v>
      </c>
    </row>
    <row r="4679" spans="2:5" x14ac:dyDescent="0.25">
      <c r="B4679">
        <v>4677</v>
      </c>
      <c r="C4679" s="66" t="str">
        <v/>
      </c>
      <c r="D4679" s="66">
        <v>95780679.127133757</v>
      </c>
      <c r="E4679" s="65">
        <v>0</v>
      </c>
    </row>
    <row r="4680" spans="2:5" x14ac:dyDescent="0.25">
      <c r="B4680">
        <v>4678</v>
      </c>
      <c r="C4680" s="66" t="str">
        <v/>
      </c>
      <c r="D4680" s="66">
        <v>92378734.661372259</v>
      </c>
      <c r="E4680" s="65">
        <v>0.21912670731544495</v>
      </c>
    </row>
    <row r="4681" spans="2:5" x14ac:dyDescent="0.25">
      <c r="B4681">
        <v>4679</v>
      </c>
      <c r="C4681" s="66" t="str">
        <v/>
      </c>
      <c r="D4681" s="66">
        <v>84268088.596090376</v>
      </c>
      <c r="E4681" s="65">
        <v>0.27755944132804877</v>
      </c>
    </row>
    <row r="4682" spans="2:5" x14ac:dyDescent="0.25">
      <c r="B4682">
        <v>4680</v>
      </c>
      <c r="C4682" s="66" t="str">
        <v/>
      </c>
      <c r="D4682" s="66">
        <v>96030024.431913346</v>
      </c>
      <c r="E4682" s="65">
        <v>0.17043119072914129</v>
      </c>
    </row>
    <row r="4683" spans="2:5" x14ac:dyDescent="0.25">
      <c r="B4683">
        <v>4681</v>
      </c>
      <c r="C4683" s="66" t="str">
        <v/>
      </c>
      <c r="D4683" s="66">
        <v>178172510.84922189</v>
      </c>
      <c r="E4683" s="65">
        <v>0</v>
      </c>
    </row>
    <row r="4684" spans="2:5" x14ac:dyDescent="0.25">
      <c r="B4684">
        <v>4682</v>
      </c>
      <c r="C4684" s="66" t="str">
        <v/>
      </c>
      <c r="D4684" s="66">
        <v>104504450.37698397</v>
      </c>
      <c r="E4684" s="65">
        <v>0</v>
      </c>
    </row>
    <row r="4685" spans="2:5" x14ac:dyDescent="0.25">
      <c r="B4685">
        <v>4683</v>
      </c>
      <c r="C4685" s="66" t="str">
        <v/>
      </c>
      <c r="D4685" s="66">
        <v>113473132.79771161</v>
      </c>
      <c r="E4685" s="65">
        <v>0</v>
      </c>
    </row>
    <row r="4686" spans="2:5" x14ac:dyDescent="0.25">
      <c r="B4686">
        <v>4684</v>
      </c>
      <c r="C4686" s="66" t="str">
        <v/>
      </c>
      <c r="D4686" s="66">
        <v>260424464.01263383</v>
      </c>
      <c r="E4686" s="65">
        <v>0</v>
      </c>
    </row>
    <row r="4687" spans="2:5" x14ac:dyDescent="0.25">
      <c r="B4687">
        <v>4685</v>
      </c>
      <c r="C4687" s="66" t="str">
        <v/>
      </c>
      <c r="D4687" s="66">
        <v>127840492.18236777</v>
      </c>
      <c r="E4687" s="65">
        <v>0.3330139338970185</v>
      </c>
    </row>
    <row r="4688" spans="2:5" x14ac:dyDescent="0.25">
      <c r="B4688">
        <v>4686</v>
      </c>
      <c r="C4688" s="66" t="str">
        <v/>
      </c>
      <c r="D4688" s="66">
        <v>390636723.66686726</v>
      </c>
      <c r="E4688" s="65">
        <v>0.52417299151420593</v>
      </c>
    </row>
    <row r="4689" spans="2:5" x14ac:dyDescent="0.25">
      <c r="B4689">
        <v>4687</v>
      </c>
      <c r="C4689" s="66" t="str">
        <v/>
      </c>
      <c r="D4689" s="66">
        <v>97062260.228477687</v>
      </c>
      <c r="E4689" s="65">
        <v>0</v>
      </c>
    </row>
    <row r="4690" spans="2:5" x14ac:dyDescent="0.25">
      <c r="B4690">
        <v>4688</v>
      </c>
      <c r="C4690" s="66" t="str">
        <v/>
      </c>
      <c r="D4690" s="66">
        <v>80596308.193574354</v>
      </c>
      <c r="E4690" s="65">
        <v>0</v>
      </c>
    </row>
    <row r="4691" spans="2:5" x14ac:dyDescent="0.25">
      <c r="B4691">
        <v>4689</v>
      </c>
      <c r="C4691" s="66" t="str">
        <v/>
      </c>
      <c r="D4691" s="66">
        <v>96621235.50012891</v>
      </c>
      <c r="E4691" s="65">
        <v>0</v>
      </c>
    </row>
    <row r="4692" spans="2:5" x14ac:dyDescent="0.25">
      <c r="B4692">
        <v>4690</v>
      </c>
      <c r="C4692" s="66" t="str">
        <v/>
      </c>
      <c r="D4692" s="66">
        <v>91051520.489975378</v>
      </c>
      <c r="E4692" s="65">
        <v>0</v>
      </c>
    </row>
    <row r="4693" spans="2:5" x14ac:dyDescent="0.25">
      <c r="B4693">
        <v>4691</v>
      </c>
      <c r="C4693" s="66" t="str">
        <v/>
      </c>
      <c r="D4693" s="66">
        <v>81477233.102013707</v>
      </c>
      <c r="E4693" s="65">
        <v>0</v>
      </c>
    </row>
    <row r="4694" spans="2:5" x14ac:dyDescent="0.25">
      <c r="B4694">
        <v>4692</v>
      </c>
      <c r="C4694" s="66" t="str">
        <v/>
      </c>
      <c r="D4694" s="66">
        <v>157555851.09629747</v>
      </c>
      <c r="E4694" s="65">
        <v>0</v>
      </c>
    </row>
    <row r="4695" spans="2:5" x14ac:dyDescent="0.25">
      <c r="B4695">
        <v>4693</v>
      </c>
      <c r="C4695" s="66" t="str">
        <v/>
      </c>
      <c r="D4695" s="66">
        <v>222454860.98040006</v>
      </c>
      <c r="E4695" s="65">
        <v>0</v>
      </c>
    </row>
    <row r="4696" spans="2:5" x14ac:dyDescent="0.25">
      <c r="B4696">
        <v>4694</v>
      </c>
      <c r="C4696" s="66" t="str">
        <v/>
      </c>
      <c r="D4696" s="66">
        <v>86952560.877077416</v>
      </c>
      <c r="E4696" s="65">
        <v>0</v>
      </c>
    </row>
    <row r="4697" spans="2:5" x14ac:dyDescent="0.25">
      <c r="B4697">
        <v>4695</v>
      </c>
      <c r="C4697" s="66" t="str">
        <v/>
      </c>
      <c r="D4697" s="66">
        <v>85257349.509698093</v>
      </c>
      <c r="E4697" s="65">
        <v>0</v>
      </c>
    </row>
    <row r="4698" spans="2:5" x14ac:dyDescent="0.25">
      <c r="B4698">
        <v>4696</v>
      </c>
      <c r="C4698" s="66" t="str">
        <v/>
      </c>
      <c r="D4698" s="66">
        <v>79140266.673420027</v>
      </c>
      <c r="E4698" s="65">
        <v>0</v>
      </c>
    </row>
    <row r="4699" spans="2:5" x14ac:dyDescent="0.25">
      <c r="B4699">
        <v>4697</v>
      </c>
      <c r="C4699" s="66" t="str">
        <v/>
      </c>
      <c r="D4699" s="66">
        <v>120417448.22955869</v>
      </c>
      <c r="E4699" s="65">
        <v>0</v>
      </c>
    </row>
    <row r="4700" spans="2:5" x14ac:dyDescent="0.25">
      <c r="B4700">
        <v>4698</v>
      </c>
      <c r="C4700" s="66" t="str">
        <v/>
      </c>
      <c r="D4700" s="66">
        <v>6976591265.6830902</v>
      </c>
      <c r="E4700" s="65">
        <v>0</v>
      </c>
    </row>
    <row r="4701" spans="2:5" x14ac:dyDescent="0.25">
      <c r="B4701">
        <v>4699</v>
      </c>
      <c r="C4701" s="66" t="str">
        <v/>
      </c>
      <c r="D4701" s="66">
        <v>84587855.583771557</v>
      </c>
      <c r="E4701" s="65">
        <v>0</v>
      </c>
    </row>
    <row r="4702" spans="2:5" x14ac:dyDescent="0.25">
      <c r="B4702">
        <v>4700</v>
      </c>
      <c r="C4702" s="66" t="str">
        <v/>
      </c>
      <c r="D4702" s="66">
        <v>126727683.57313171</v>
      </c>
      <c r="E4702" s="65">
        <v>0</v>
      </c>
    </row>
    <row r="4703" spans="2:5" x14ac:dyDescent="0.25">
      <c r="B4703">
        <v>4701</v>
      </c>
      <c r="C4703" s="66" t="str">
        <v/>
      </c>
      <c r="D4703" s="66">
        <v>2252955465.0426345</v>
      </c>
      <c r="E4703" s="65">
        <v>0</v>
      </c>
    </row>
    <row r="4704" spans="2:5" x14ac:dyDescent="0.25">
      <c r="B4704">
        <v>4702</v>
      </c>
      <c r="C4704" s="66" t="str">
        <v/>
      </c>
      <c r="D4704" s="66">
        <v>80897281.351680771</v>
      </c>
      <c r="E4704" s="65">
        <v>0.20720480084419249</v>
      </c>
    </row>
    <row r="4705" spans="2:5" x14ac:dyDescent="0.25">
      <c r="B4705">
        <v>4703</v>
      </c>
      <c r="C4705" s="66" t="str">
        <v/>
      </c>
      <c r="D4705" s="66">
        <v>125532583.60788019</v>
      </c>
      <c r="E4705" s="65">
        <v>0.27088171839714048</v>
      </c>
    </row>
    <row r="4706" spans="2:5" x14ac:dyDescent="0.25">
      <c r="B4706">
        <v>4704</v>
      </c>
      <c r="C4706" s="66" t="str">
        <v/>
      </c>
      <c r="D4706" s="66">
        <v>86836141.487287492</v>
      </c>
      <c r="E4706" s="65">
        <v>0</v>
      </c>
    </row>
    <row r="4707" spans="2:5" x14ac:dyDescent="0.25">
      <c r="B4707">
        <v>4705</v>
      </c>
      <c r="C4707" s="66" t="str">
        <v/>
      </c>
      <c r="D4707" s="66">
        <v>731884557.87919116</v>
      </c>
      <c r="E4707" s="65">
        <v>0</v>
      </c>
    </row>
    <row r="4708" spans="2:5" x14ac:dyDescent="0.25">
      <c r="B4708">
        <v>4706</v>
      </c>
      <c r="C4708" s="66" t="str">
        <v/>
      </c>
      <c r="D4708" s="66">
        <v>563009052.38350165</v>
      </c>
      <c r="E4708" s="65">
        <v>0</v>
      </c>
    </row>
    <row r="4709" spans="2:5" x14ac:dyDescent="0.25">
      <c r="B4709">
        <v>4707</v>
      </c>
      <c r="C4709" s="66" t="str">
        <v/>
      </c>
      <c r="D4709" s="66">
        <v>768925956.90824747</v>
      </c>
      <c r="E4709" s="65">
        <v>0</v>
      </c>
    </row>
    <row r="4710" spans="2:5" x14ac:dyDescent="0.25">
      <c r="B4710">
        <v>4708</v>
      </c>
      <c r="C4710" s="66" t="str">
        <v/>
      </c>
      <c r="D4710" s="66">
        <v>194291395.42242834</v>
      </c>
      <c r="E4710" s="65">
        <v>0.29831573367118847</v>
      </c>
    </row>
    <row r="4711" spans="2:5" x14ac:dyDescent="0.25">
      <c r="B4711">
        <v>4709</v>
      </c>
      <c r="C4711" s="66" t="str">
        <v/>
      </c>
      <c r="D4711" s="66">
        <v>147607110.80774161</v>
      </c>
      <c r="E4711" s="65">
        <v>0</v>
      </c>
    </row>
    <row r="4712" spans="2:5" x14ac:dyDescent="0.25">
      <c r="B4712">
        <v>4710</v>
      </c>
      <c r="C4712" s="66" t="str">
        <v/>
      </c>
      <c r="D4712" s="66">
        <v>119717853.24814336</v>
      </c>
      <c r="E4712" s="65">
        <v>0.21405816674232483</v>
      </c>
    </row>
    <row r="4713" spans="2:5" x14ac:dyDescent="0.25">
      <c r="B4713">
        <v>4711</v>
      </c>
      <c r="C4713" s="66" t="str">
        <v/>
      </c>
      <c r="D4713" s="66">
        <v>519016580.7950142</v>
      </c>
      <c r="E4713" s="65">
        <v>0</v>
      </c>
    </row>
    <row r="4714" spans="2:5" x14ac:dyDescent="0.25">
      <c r="B4714">
        <v>4712</v>
      </c>
      <c r="C4714" s="66" t="str">
        <v/>
      </c>
      <c r="D4714" s="66">
        <v>104353554.62546326</v>
      </c>
      <c r="E4714" s="65">
        <v>0.28135702013969421</v>
      </c>
    </row>
    <row r="4715" spans="2:5" x14ac:dyDescent="0.25">
      <c r="B4715">
        <v>4713</v>
      </c>
      <c r="C4715" s="66" t="str">
        <v/>
      </c>
      <c r="D4715" s="66">
        <v>83121142.549257845</v>
      </c>
      <c r="E4715" s="65">
        <v>0</v>
      </c>
    </row>
    <row r="4716" spans="2:5" x14ac:dyDescent="0.25">
      <c r="B4716">
        <v>4714</v>
      </c>
      <c r="C4716" s="66" t="str">
        <v/>
      </c>
      <c r="D4716" s="66">
        <v>141849003.3714526</v>
      </c>
      <c r="E4716" s="65">
        <v>0</v>
      </c>
    </row>
    <row r="4717" spans="2:5" x14ac:dyDescent="0.25">
      <c r="B4717">
        <v>4715</v>
      </c>
      <c r="C4717" s="66" t="str">
        <v/>
      </c>
      <c r="D4717" s="66">
        <v>83174890.676814571</v>
      </c>
      <c r="E4717" s="65">
        <v>0</v>
      </c>
    </row>
    <row r="4718" spans="2:5" x14ac:dyDescent="0.25">
      <c r="B4718">
        <v>4716</v>
      </c>
      <c r="C4718" s="66" t="str">
        <v/>
      </c>
      <c r="D4718" s="66">
        <v>77010067.357449681</v>
      </c>
      <c r="E4718" s="65">
        <v>0</v>
      </c>
    </row>
    <row r="4719" spans="2:5" x14ac:dyDescent="0.25">
      <c r="B4719">
        <v>4717</v>
      </c>
      <c r="C4719" s="66" t="str">
        <v/>
      </c>
      <c r="D4719" s="66">
        <v>176683588.50773942</v>
      </c>
      <c r="E4719" s="65">
        <v>0</v>
      </c>
    </row>
    <row r="4720" spans="2:5" x14ac:dyDescent="0.25">
      <c r="B4720">
        <v>4718</v>
      </c>
      <c r="C4720" s="66" t="str">
        <v/>
      </c>
      <c r="D4720" s="66">
        <v>440313071.88195568</v>
      </c>
      <c r="E4720" s="65">
        <v>0</v>
      </c>
    </row>
    <row r="4721" spans="2:5" x14ac:dyDescent="0.25">
      <c r="B4721">
        <v>4719</v>
      </c>
      <c r="C4721" s="66" t="str">
        <v/>
      </c>
      <c r="D4721" s="66">
        <v>87779507.140774369</v>
      </c>
      <c r="E4721" s="65">
        <v>0</v>
      </c>
    </row>
    <row r="4722" spans="2:5" x14ac:dyDescent="0.25">
      <c r="B4722">
        <v>4720</v>
      </c>
      <c r="C4722" s="66" t="str">
        <v/>
      </c>
      <c r="D4722" s="66">
        <v>170986494.62197715</v>
      </c>
      <c r="E4722" s="65">
        <v>0</v>
      </c>
    </row>
    <row r="4723" spans="2:5" x14ac:dyDescent="0.25">
      <c r="B4723">
        <v>4721</v>
      </c>
      <c r="C4723" s="66" t="str">
        <v/>
      </c>
      <c r="D4723" s="66">
        <v>157397579.89064252</v>
      </c>
      <c r="E4723" s="65">
        <v>0</v>
      </c>
    </row>
    <row r="4724" spans="2:5" x14ac:dyDescent="0.25">
      <c r="B4724">
        <v>4722</v>
      </c>
      <c r="C4724" s="66" t="str">
        <v/>
      </c>
      <c r="D4724" s="66">
        <v>876146217.43785143</v>
      </c>
      <c r="E4724" s="65">
        <v>0</v>
      </c>
    </row>
    <row r="4725" spans="2:5" x14ac:dyDescent="0.25">
      <c r="B4725">
        <v>4723</v>
      </c>
      <c r="C4725" s="66" t="str">
        <v/>
      </c>
      <c r="D4725" s="66">
        <v>187199359.59527931</v>
      </c>
      <c r="E4725" s="65">
        <v>0</v>
      </c>
    </row>
    <row r="4726" spans="2:5" x14ac:dyDescent="0.25">
      <c r="B4726">
        <v>4724</v>
      </c>
      <c r="C4726" s="66" t="str">
        <v/>
      </c>
      <c r="D4726" s="66">
        <v>154441454.57005873</v>
      </c>
      <c r="E4726" s="65">
        <v>0</v>
      </c>
    </row>
    <row r="4727" spans="2:5" x14ac:dyDescent="0.25">
      <c r="B4727">
        <v>4725</v>
      </c>
      <c r="C4727" s="66" t="str">
        <v/>
      </c>
      <c r="D4727" s="66">
        <v>1995878432.2168</v>
      </c>
      <c r="E4727" s="65">
        <v>0</v>
      </c>
    </row>
    <row r="4728" spans="2:5" x14ac:dyDescent="0.25">
      <c r="B4728">
        <v>4726</v>
      </c>
      <c r="C4728" s="66" t="str">
        <v/>
      </c>
      <c r="D4728" s="66">
        <v>88283650.17889525</v>
      </c>
      <c r="E4728" s="65">
        <v>0.30892981886863724</v>
      </c>
    </row>
    <row r="4729" spans="2:5" x14ac:dyDescent="0.25">
      <c r="B4729">
        <v>4727</v>
      </c>
      <c r="C4729" s="66" t="str">
        <v/>
      </c>
      <c r="D4729" s="66">
        <v>233931930.24720863</v>
      </c>
      <c r="E4729" s="65">
        <v>0</v>
      </c>
    </row>
    <row r="4730" spans="2:5" x14ac:dyDescent="0.25">
      <c r="B4730">
        <v>4728</v>
      </c>
      <c r="C4730" s="66" t="str">
        <v/>
      </c>
      <c r="D4730" s="66">
        <v>566566768.27998984</v>
      </c>
      <c r="E4730" s="65">
        <v>0</v>
      </c>
    </row>
    <row r="4731" spans="2:5" x14ac:dyDescent="0.25">
      <c r="B4731">
        <v>4729</v>
      </c>
      <c r="C4731" s="66" t="str">
        <v/>
      </c>
      <c r="D4731" s="66">
        <v>285346750.72241503</v>
      </c>
      <c r="E4731" s="65">
        <v>0</v>
      </c>
    </row>
    <row r="4732" spans="2:5" x14ac:dyDescent="0.25">
      <c r="B4732">
        <v>4730</v>
      </c>
      <c r="C4732" s="66" t="str">
        <v/>
      </c>
      <c r="D4732" s="66">
        <v>83630975.479761675</v>
      </c>
      <c r="E4732" s="65">
        <v>0</v>
      </c>
    </row>
    <row r="4733" spans="2:5" x14ac:dyDescent="0.25">
      <c r="B4733">
        <v>4731</v>
      </c>
      <c r="C4733" s="66" t="str">
        <v/>
      </c>
      <c r="D4733" s="66">
        <v>75945921.670099005</v>
      </c>
      <c r="E4733" s="65">
        <v>0</v>
      </c>
    </row>
    <row r="4734" spans="2:5" x14ac:dyDescent="0.25">
      <c r="B4734">
        <v>4732</v>
      </c>
      <c r="C4734" s="66" t="str">
        <v/>
      </c>
      <c r="D4734" s="66">
        <v>85903155.413949043</v>
      </c>
      <c r="E4734" s="65">
        <v>0</v>
      </c>
    </row>
    <row r="4735" spans="2:5" x14ac:dyDescent="0.25">
      <c r="B4735">
        <v>4733</v>
      </c>
      <c r="C4735" s="66" t="str">
        <v/>
      </c>
      <c r="D4735" s="66">
        <v>298954680.15997463</v>
      </c>
      <c r="E4735" s="65">
        <v>0.37083171010017402</v>
      </c>
    </row>
    <row r="4736" spans="2:5" x14ac:dyDescent="0.25">
      <c r="B4736">
        <v>4734</v>
      </c>
      <c r="C4736" s="66" t="str">
        <v/>
      </c>
      <c r="D4736" s="66">
        <v>119654114.01690319</v>
      </c>
      <c r="E4736" s="65">
        <v>0</v>
      </c>
    </row>
    <row r="4737" spans="2:5" x14ac:dyDescent="0.25">
      <c r="B4737">
        <v>4735</v>
      </c>
      <c r="C4737" s="66" t="str">
        <v/>
      </c>
      <c r="D4737" s="66">
        <v>95115487.314631045</v>
      </c>
      <c r="E4737" s="65">
        <v>0.24603199362754821</v>
      </c>
    </row>
    <row r="4738" spans="2:5" x14ac:dyDescent="0.25">
      <c r="B4738">
        <v>4736</v>
      </c>
      <c r="C4738" s="66" t="str">
        <v/>
      </c>
      <c r="D4738" s="66">
        <v>75928271.478458345</v>
      </c>
      <c r="E4738" s="65">
        <v>0.14596449732780459</v>
      </c>
    </row>
    <row r="4739" spans="2:5" x14ac:dyDescent="0.25">
      <c r="B4739">
        <v>4737</v>
      </c>
      <c r="C4739" s="66" t="str">
        <v/>
      </c>
      <c r="D4739" s="66">
        <v>1034337201.5298265</v>
      </c>
      <c r="E4739" s="65">
        <v>0</v>
      </c>
    </row>
    <row r="4740" spans="2:5" x14ac:dyDescent="0.25">
      <c r="B4740">
        <v>4738</v>
      </c>
      <c r="C4740" s="66" t="str">
        <v/>
      </c>
      <c r="D4740" s="66">
        <v>148184275.99087873</v>
      </c>
      <c r="E4740" s="65">
        <v>0.2972154676914216</v>
      </c>
    </row>
    <row r="4741" spans="2:5" x14ac:dyDescent="0.25">
      <c r="B4741">
        <v>4739</v>
      </c>
      <c r="C4741" s="66" t="str">
        <v/>
      </c>
      <c r="D4741" s="66">
        <v>98279473.059825361</v>
      </c>
      <c r="E4741" s="65">
        <v>0</v>
      </c>
    </row>
    <row r="4742" spans="2:5" x14ac:dyDescent="0.25">
      <c r="B4742">
        <v>4740</v>
      </c>
      <c r="C4742" s="66" t="str">
        <v/>
      </c>
      <c r="D4742" s="66">
        <v>177332853.70308092</v>
      </c>
      <c r="E4742" s="65">
        <v>0.42468931078910843</v>
      </c>
    </row>
    <row r="4743" spans="2:5" x14ac:dyDescent="0.25">
      <c r="B4743">
        <v>4741</v>
      </c>
      <c r="C4743" s="66" t="str">
        <v/>
      </c>
      <c r="D4743" s="66">
        <v>81940838.684957728</v>
      </c>
      <c r="E4743" s="65">
        <v>0</v>
      </c>
    </row>
    <row r="4744" spans="2:5" x14ac:dyDescent="0.25">
      <c r="B4744">
        <v>4742</v>
      </c>
      <c r="C4744" s="66" t="str">
        <v/>
      </c>
      <c r="D4744" s="66">
        <v>145760845.23345456</v>
      </c>
      <c r="E4744" s="65">
        <v>0.46957003474235537</v>
      </c>
    </row>
    <row r="4745" spans="2:5" x14ac:dyDescent="0.25">
      <c r="B4745">
        <v>4743</v>
      </c>
      <c r="C4745" s="66" t="str">
        <v/>
      </c>
      <c r="D4745" s="66">
        <v>1228320200.8812027</v>
      </c>
      <c r="E4745" s="65">
        <v>0.82437850236892718</v>
      </c>
    </row>
    <row r="4746" spans="2:5" x14ac:dyDescent="0.25">
      <c r="B4746">
        <v>4744</v>
      </c>
      <c r="C4746" s="66" t="str">
        <v/>
      </c>
      <c r="D4746" s="66">
        <v>197694741.3794252</v>
      </c>
      <c r="E4746" s="65">
        <v>0</v>
      </c>
    </row>
    <row r="4747" spans="2:5" x14ac:dyDescent="0.25">
      <c r="B4747">
        <v>4745</v>
      </c>
      <c r="C4747" s="66" t="str">
        <v/>
      </c>
      <c r="D4747" s="66">
        <v>104532727.89856958</v>
      </c>
      <c r="E4747" s="65">
        <v>0.2245748698711395</v>
      </c>
    </row>
    <row r="4748" spans="2:5" x14ac:dyDescent="0.25">
      <c r="B4748">
        <v>4746</v>
      </c>
      <c r="C4748" s="66" t="str">
        <v/>
      </c>
      <c r="D4748" s="66">
        <v>262961421.94907117</v>
      </c>
      <c r="E4748" s="65">
        <v>0.4014102280139924</v>
      </c>
    </row>
    <row r="4749" spans="2:5" x14ac:dyDescent="0.25">
      <c r="B4749">
        <v>4747</v>
      </c>
      <c r="C4749" s="66" t="str">
        <v/>
      </c>
      <c r="D4749" s="66">
        <v>150408605.30466333</v>
      </c>
      <c r="E4749" s="65">
        <v>0</v>
      </c>
    </row>
    <row r="4750" spans="2:5" x14ac:dyDescent="0.25">
      <c r="B4750">
        <v>4748</v>
      </c>
      <c r="C4750" s="66" t="str">
        <v/>
      </c>
      <c r="D4750" s="66">
        <v>93916981.002166733</v>
      </c>
      <c r="E4750" s="65">
        <v>0</v>
      </c>
    </row>
    <row r="4751" spans="2:5" x14ac:dyDescent="0.25">
      <c r="B4751">
        <v>4749</v>
      </c>
      <c r="C4751" s="66" t="str">
        <v/>
      </c>
      <c r="D4751" s="66">
        <v>208509601.51180434</v>
      </c>
      <c r="E4751" s="65">
        <v>0</v>
      </c>
    </row>
    <row r="4752" spans="2:5" x14ac:dyDescent="0.25">
      <c r="B4752">
        <v>4750</v>
      </c>
      <c r="C4752" s="66" t="str">
        <v/>
      </c>
      <c r="D4752" s="66">
        <v>161581064.58584735</v>
      </c>
      <c r="E4752" s="65">
        <v>0</v>
      </c>
    </row>
    <row r="4753" spans="2:5" x14ac:dyDescent="0.25">
      <c r="B4753">
        <v>4751</v>
      </c>
      <c r="C4753" s="66" t="str">
        <v/>
      </c>
      <c r="D4753" s="66">
        <v>344598026.93780518</v>
      </c>
      <c r="E4753" s="65">
        <v>0</v>
      </c>
    </row>
    <row r="4754" spans="2:5" x14ac:dyDescent="0.25">
      <c r="B4754">
        <v>4752</v>
      </c>
      <c r="C4754" s="66" t="str">
        <v/>
      </c>
      <c r="D4754" s="66">
        <v>94283830.874304086</v>
      </c>
      <c r="E4754" s="65">
        <v>0</v>
      </c>
    </row>
    <row r="4755" spans="2:5" x14ac:dyDescent="0.25">
      <c r="B4755">
        <v>4753</v>
      </c>
      <c r="C4755" s="66" t="str">
        <v/>
      </c>
      <c r="D4755" s="66">
        <v>78843619.239214301</v>
      </c>
      <c r="E4755" s="65">
        <v>0</v>
      </c>
    </row>
    <row r="4756" spans="2:5" x14ac:dyDescent="0.25">
      <c r="B4756">
        <v>4754</v>
      </c>
      <c r="C4756" s="66" t="str">
        <v/>
      </c>
      <c r="D4756" s="66">
        <v>94156925.139727756</v>
      </c>
      <c r="E4756" s="65">
        <v>0</v>
      </c>
    </row>
    <row r="4757" spans="2:5" x14ac:dyDescent="0.25">
      <c r="B4757">
        <v>4755</v>
      </c>
      <c r="C4757" s="66" t="str">
        <v/>
      </c>
      <c r="D4757" s="66">
        <v>307415890.88499856</v>
      </c>
      <c r="E4757" s="65">
        <v>0</v>
      </c>
    </row>
    <row r="4758" spans="2:5" x14ac:dyDescent="0.25">
      <c r="B4758">
        <v>4756</v>
      </c>
      <c r="C4758" s="66" t="str">
        <v/>
      </c>
      <c r="D4758" s="66">
        <v>139476047.3568196</v>
      </c>
      <c r="E4758" s="65">
        <v>0</v>
      </c>
    </row>
    <row r="4759" spans="2:5" x14ac:dyDescent="0.25">
      <c r="B4759">
        <v>4757</v>
      </c>
      <c r="C4759" s="66" t="str">
        <v/>
      </c>
      <c r="D4759" s="66">
        <v>95502178.444465518</v>
      </c>
      <c r="E4759" s="65">
        <v>0</v>
      </c>
    </row>
    <row r="4760" spans="2:5" x14ac:dyDescent="0.25">
      <c r="B4760">
        <v>4758</v>
      </c>
      <c r="C4760" s="66" t="str">
        <v/>
      </c>
      <c r="D4760" s="66">
        <v>76914853.662414849</v>
      </c>
      <c r="E4760" s="65">
        <v>0</v>
      </c>
    </row>
    <row r="4761" spans="2:5" x14ac:dyDescent="0.25">
      <c r="B4761">
        <v>4759</v>
      </c>
      <c r="C4761" s="66" t="str">
        <v/>
      </c>
      <c r="D4761" s="66">
        <v>86630417.201960087</v>
      </c>
      <c r="E4761" s="65">
        <v>0</v>
      </c>
    </row>
    <row r="4762" spans="2:5" x14ac:dyDescent="0.25">
      <c r="B4762">
        <v>4760</v>
      </c>
      <c r="C4762" s="66" t="str">
        <v/>
      </c>
      <c r="D4762" s="66">
        <v>79383421.888600826</v>
      </c>
      <c r="E4762" s="65">
        <v>0.270184487104416</v>
      </c>
    </row>
    <row r="4763" spans="2:5" x14ac:dyDescent="0.25">
      <c r="B4763">
        <v>4761</v>
      </c>
      <c r="C4763" s="66" t="str">
        <v/>
      </c>
      <c r="D4763" s="66">
        <v>86903935.216146603</v>
      </c>
      <c r="E4763" s="65">
        <v>0.35233396887779245</v>
      </c>
    </row>
    <row r="4764" spans="2:5" x14ac:dyDescent="0.25">
      <c r="B4764">
        <v>4762</v>
      </c>
      <c r="C4764" s="66" t="str">
        <v/>
      </c>
      <c r="D4764" s="66">
        <v>380879414.69559354</v>
      </c>
      <c r="E4764" s="65">
        <v>0</v>
      </c>
    </row>
    <row r="4765" spans="2:5" x14ac:dyDescent="0.25">
      <c r="B4765">
        <v>4763</v>
      </c>
      <c r="C4765" s="66" t="str">
        <v/>
      </c>
      <c r="D4765" s="66">
        <v>514003134.9913438</v>
      </c>
      <c r="E4765" s="65">
        <v>0</v>
      </c>
    </row>
    <row r="4766" spans="2:5" x14ac:dyDescent="0.25">
      <c r="B4766">
        <v>4764</v>
      </c>
      <c r="C4766" s="66" t="str">
        <v/>
      </c>
      <c r="D4766" s="66">
        <v>103589586.04330307</v>
      </c>
      <c r="E4766" s="65">
        <v>0</v>
      </c>
    </row>
    <row r="4767" spans="2:5" x14ac:dyDescent="0.25">
      <c r="B4767">
        <v>4765</v>
      </c>
      <c r="C4767" s="66" t="str">
        <v/>
      </c>
      <c r="D4767" s="66">
        <v>195154954.67667863</v>
      </c>
      <c r="E4767" s="65">
        <v>0</v>
      </c>
    </row>
    <row r="4768" spans="2:5" x14ac:dyDescent="0.25">
      <c r="B4768">
        <v>4766</v>
      </c>
      <c r="C4768" s="66" t="str">
        <v/>
      </c>
      <c r="D4768" s="66">
        <v>100016903.80106664</v>
      </c>
      <c r="E4768" s="65">
        <v>0.16096740365028386</v>
      </c>
    </row>
    <row r="4769" spans="2:5" x14ac:dyDescent="0.25">
      <c r="B4769">
        <v>4767</v>
      </c>
      <c r="C4769" s="66" t="str">
        <v/>
      </c>
      <c r="D4769" s="66">
        <v>353179492.51392466</v>
      </c>
      <c r="E4769" s="65">
        <v>0</v>
      </c>
    </row>
    <row r="4770" spans="2:5" x14ac:dyDescent="0.25">
      <c r="B4770">
        <v>4768</v>
      </c>
      <c r="C4770" s="66" t="str">
        <v/>
      </c>
      <c r="D4770" s="66">
        <v>154238850.02910095</v>
      </c>
      <c r="E4770" s="65">
        <v>0</v>
      </c>
    </row>
    <row r="4771" spans="2:5" x14ac:dyDescent="0.25">
      <c r="B4771">
        <v>4769</v>
      </c>
      <c r="C4771" s="66" t="str">
        <v/>
      </c>
      <c r="D4771" s="66">
        <v>286260291.12951112</v>
      </c>
      <c r="E4771" s="65">
        <v>0</v>
      </c>
    </row>
    <row r="4772" spans="2:5" x14ac:dyDescent="0.25">
      <c r="B4772">
        <v>4770</v>
      </c>
      <c r="C4772" s="66" t="str">
        <v/>
      </c>
      <c r="D4772" s="66">
        <v>101189121.83834614</v>
      </c>
      <c r="E4772" s="65">
        <v>0</v>
      </c>
    </row>
    <row r="4773" spans="2:5" x14ac:dyDescent="0.25">
      <c r="B4773">
        <v>4771</v>
      </c>
      <c r="C4773" s="66" t="str">
        <v/>
      </c>
      <c r="D4773" s="66">
        <v>274939363.20084602</v>
      </c>
      <c r="E4773" s="65">
        <v>0</v>
      </c>
    </row>
    <row r="4774" spans="2:5" x14ac:dyDescent="0.25">
      <c r="B4774">
        <v>4772</v>
      </c>
      <c r="C4774" s="66" t="str">
        <v/>
      </c>
      <c r="D4774" s="66">
        <v>84424156.386226818</v>
      </c>
      <c r="E4774" s="65">
        <v>0</v>
      </c>
    </row>
    <row r="4775" spans="2:5" x14ac:dyDescent="0.25">
      <c r="B4775">
        <v>4773</v>
      </c>
      <c r="C4775" s="66" t="str">
        <v/>
      </c>
      <c r="D4775" s="66">
        <v>86059797.193582505</v>
      </c>
      <c r="E4775" s="65">
        <v>0</v>
      </c>
    </row>
    <row r="4776" spans="2:5" x14ac:dyDescent="0.25">
      <c r="B4776">
        <v>4774</v>
      </c>
      <c r="C4776" s="66" t="str">
        <v/>
      </c>
      <c r="D4776" s="66">
        <v>84310350.525847912</v>
      </c>
      <c r="E4776" s="65">
        <v>0.18995526432991028</v>
      </c>
    </row>
    <row r="4777" spans="2:5" x14ac:dyDescent="0.25">
      <c r="B4777">
        <v>4775</v>
      </c>
      <c r="C4777" s="66" t="str">
        <v/>
      </c>
      <c r="D4777" s="66">
        <v>606206363.80199981</v>
      </c>
      <c r="E4777" s="65">
        <v>0.77780941724777231</v>
      </c>
    </row>
    <row r="4778" spans="2:5" x14ac:dyDescent="0.25">
      <c r="B4778">
        <v>4776</v>
      </c>
      <c r="C4778" s="66" t="str">
        <v/>
      </c>
      <c r="D4778" s="66">
        <v>123635963.21600138</v>
      </c>
      <c r="E4778" s="65">
        <v>0</v>
      </c>
    </row>
    <row r="4779" spans="2:5" x14ac:dyDescent="0.25">
      <c r="B4779">
        <v>4777</v>
      </c>
      <c r="C4779" s="66" t="str">
        <v/>
      </c>
      <c r="D4779" s="66">
        <v>633891880.14964199</v>
      </c>
      <c r="E4779" s="65">
        <v>0</v>
      </c>
    </row>
    <row r="4780" spans="2:5" x14ac:dyDescent="0.25">
      <c r="B4780">
        <v>4778</v>
      </c>
      <c r="C4780" s="66" t="str">
        <v/>
      </c>
      <c r="D4780" s="66">
        <v>416631949.18846816</v>
      </c>
      <c r="E4780" s="65">
        <v>0</v>
      </c>
    </row>
    <row r="4781" spans="2:5" x14ac:dyDescent="0.25">
      <c r="B4781">
        <v>4779</v>
      </c>
      <c r="C4781" s="66" t="str">
        <v/>
      </c>
      <c r="D4781" s="66">
        <v>762824338.65059578</v>
      </c>
      <c r="E4781" s="65">
        <v>0</v>
      </c>
    </row>
    <row r="4782" spans="2:5" x14ac:dyDescent="0.25">
      <c r="B4782">
        <v>4780</v>
      </c>
      <c r="C4782" s="66" t="str">
        <v/>
      </c>
      <c r="D4782" s="66">
        <v>93899971.631343782</v>
      </c>
      <c r="E4782" s="65">
        <v>0</v>
      </c>
    </row>
    <row r="4783" spans="2:5" x14ac:dyDescent="0.25">
      <c r="B4783">
        <v>4781</v>
      </c>
      <c r="C4783" s="66" t="str">
        <v/>
      </c>
      <c r="D4783" s="66">
        <v>140116631.42949224</v>
      </c>
      <c r="E4783" s="65">
        <v>0.29561459422111513</v>
      </c>
    </row>
    <row r="4784" spans="2:5" x14ac:dyDescent="0.25">
      <c r="B4784">
        <v>4782</v>
      </c>
      <c r="C4784" s="66" t="str">
        <v/>
      </c>
      <c r="D4784" s="66">
        <v>129266123.36691007</v>
      </c>
      <c r="E4784" s="65">
        <v>0.29709681868553162</v>
      </c>
    </row>
    <row r="4785" spans="2:5" x14ac:dyDescent="0.25">
      <c r="B4785">
        <v>4783</v>
      </c>
      <c r="C4785" s="66" t="str">
        <v/>
      </c>
      <c r="D4785" s="66">
        <v>88943199.111072972</v>
      </c>
      <c r="E4785" s="65">
        <v>0.14670298695564274</v>
      </c>
    </row>
    <row r="4786" spans="2:5" x14ac:dyDescent="0.25">
      <c r="B4786">
        <v>4784</v>
      </c>
      <c r="C4786" s="66" t="str">
        <v/>
      </c>
      <c r="D4786" s="66">
        <v>103425143.92894356</v>
      </c>
      <c r="E4786" s="65">
        <v>0.38072234988212583</v>
      </c>
    </row>
    <row r="4787" spans="2:5" x14ac:dyDescent="0.25">
      <c r="B4787">
        <v>4785</v>
      </c>
      <c r="C4787" s="66" t="str">
        <v/>
      </c>
      <c r="D4787" s="66">
        <v>176801747.55131367</v>
      </c>
      <c r="E4787" s="65">
        <v>0</v>
      </c>
    </row>
    <row r="4788" spans="2:5" x14ac:dyDescent="0.25">
      <c r="B4788">
        <v>4786</v>
      </c>
      <c r="C4788" s="66" t="str">
        <v/>
      </c>
      <c r="D4788" s="66">
        <v>77526254.03624104</v>
      </c>
      <c r="E4788" s="65">
        <v>0</v>
      </c>
    </row>
    <row r="4789" spans="2:5" x14ac:dyDescent="0.25">
      <c r="B4789">
        <v>4787</v>
      </c>
      <c r="C4789" s="66" t="str">
        <v/>
      </c>
      <c r="D4789" s="66">
        <v>275327562.84542656</v>
      </c>
      <c r="E4789" s="65">
        <v>0.67860228419303892</v>
      </c>
    </row>
    <row r="4790" spans="2:5" x14ac:dyDescent="0.25">
      <c r="B4790">
        <v>4788</v>
      </c>
      <c r="C4790" s="66" t="str">
        <v/>
      </c>
      <c r="D4790" s="66">
        <v>99604535.715806261</v>
      </c>
      <c r="E4790" s="65">
        <v>0</v>
      </c>
    </row>
    <row r="4791" spans="2:5" x14ac:dyDescent="0.25">
      <c r="B4791">
        <v>4789</v>
      </c>
      <c r="C4791" s="66" t="str">
        <v/>
      </c>
      <c r="D4791" s="66">
        <v>486006826.04142112</v>
      </c>
      <c r="E4791" s="65">
        <v>0</v>
      </c>
    </row>
    <row r="4792" spans="2:5" x14ac:dyDescent="0.25">
      <c r="B4792">
        <v>4790</v>
      </c>
      <c r="C4792" s="66" t="str">
        <v/>
      </c>
      <c r="D4792" s="66">
        <v>195349317.47583237</v>
      </c>
      <c r="E4792" s="65">
        <v>0.33274554610252383</v>
      </c>
    </row>
    <row r="4793" spans="2:5" x14ac:dyDescent="0.25">
      <c r="B4793">
        <v>4791</v>
      </c>
      <c r="C4793" s="66" t="str">
        <v/>
      </c>
      <c r="D4793" s="66">
        <v>84688498.448393852</v>
      </c>
      <c r="E4793" s="65">
        <v>0</v>
      </c>
    </row>
    <row r="4794" spans="2:5" x14ac:dyDescent="0.25">
      <c r="B4794">
        <v>4792</v>
      </c>
      <c r="C4794" s="66" t="str">
        <v/>
      </c>
      <c r="D4794" s="66">
        <v>76212775.813454881</v>
      </c>
      <c r="E4794" s="65">
        <v>0.20228609442710874</v>
      </c>
    </row>
    <row r="4795" spans="2:5" x14ac:dyDescent="0.25">
      <c r="B4795">
        <v>4793</v>
      </c>
      <c r="C4795" s="66" t="str">
        <v/>
      </c>
      <c r="D4795" s="66">
        <v>101857120.62599142</v>
      </c>
      <c r="E4795" s="65">
        <v>0</v>
      </c>
    </row>
    <row r="4796" spans="2:5" x14ac:dyDescent="0.25">
      <c r="B4796">
        <v>4794</v>
      </c>
      <c r="C4796" s="66" t="str">
        <v/>
      </c>
      <c r="D4796" s="66">
        <v>77743628.895264417</v>
      </c>
      <c r="E4796" s="65">
        <v>0.23219135403633118</v>
      </c>
    </row>
    <row r="4797" spans="2:5" x14ac:dyDescent="0.25">
      <c r="B4797">
        <v>4795</v>
      </c>
      <c r="C4797" s="66" t="str">
        <v/>
      </c>
      <c r="D4797" s="66">
        <v>86663940.19671914</v>
      </c>
      <c r="E4797" s="65">
        <v>0.22031552195549009</v>
      </c>
    </row>
    <row r="4798" spans="2:5" x14ac:dyDescent="0.25">
      <c r="B4798">
        <v>4796</v>
      </c>
      <c r="C4798" s="66" t="str">
        <v/>
      </c>
      <c r="D4798" s="66">
        <v>148481034.87171486</v>
      </c>
      <c r="E4798" s="65">
        <v>0.33515347838401799</v>
      </c>
    </row>
    <row r="4799" spans="2:5" x14ac:dyDescent="0.25">
      <c r="B4799">
        <v>4797</v>
      </c>
      <c r="C4799" s="66" t="str">
        <v/>
      </c>
      <c r="D4799" s="66">
        <v>413954236.66928834</v>
      </c>
      <c r="E4799" s="65">
        <v>0</v>
      </c>
    </row>
    <row r="4800" spans="2:5" x14ac:dyDescent="0.25">
      <c r="B4800">
        <v>4798</v>
      </c>
      <c r="C4800" s="66" t="str">
        <v/>
      </c>
      <c r="D4800" s="66">
        <v>2001773148.6032209</v>
      </c>
      <c r="E4800" s="65">
        <v>0.81911779642105098</v>
      </c>
    </row>
    <row r="4801" spans="2:5" x14ac:dyDescent="0.25">
      <c r="B4801">
        <v>4799</v>
      </c>
      <c r="C4801" s="66" t="str">
        <v/>
      </c>
      <c r="D4801" s="66">
        <v>202758736.18506312</v>
      </c>
      <c r="E4801" s="65">
        <v>0</v>
      </c>
    </row>
    <row r="4802" spans="2:5" x14ac:dyDescent="0.25">
      <c r="B4802">
        <v>4800</v>
      </c>
      <c r="C4802" s="66" t="str">
        <v/>
      </c>
      <c r="D4802" s="66">
        <v>76789728.685576022</v>
      </c>
      <c r="E4802" s="65">
        <v>0.21075583100318909</v>
      </c>
    </row>
    <row r="4803" spans="2:5" x14ac:dyDescent="0.25">
      <c r="B4803">
        <v>4801</v>
      </c>
      <c r="C4803" s="66" t="str">
        <v/>
      </c>
      <c r="D4803" s="66">
        <v>416663065.87299073</v>
      </c>
      <c r="E4803" s="65">
        <v>0</v>
      </c>
    </row>
    <row r="4804" spans="2:5" x14ac:dyDescent="0.25">
      <c r="B4804">
        <v>4802</v>
      </c>
      <c r="C4804" s="66" t="str">
        <v/>
      </c>
      <c r="D4804" s="66">
        <v>90588271.537662163</v>
      </c>
      <c r="E4804" s="65">
        <v>0</v>
      </c>
    </row>
    <row r="4805" spans="2:5" x14ac:dyDescent="0.25">
      <c r="B4805">
        <v>4803</v>
      </c>
      <c r="C4805" s="66" t="str">
        <v/>
      </c>
      <c r="D4805" s="66">
        <v>141661717.55960786</v>
      </c>
      <c r="E4805" s="65">
        <v>0.30807270407676701</v>
      </c>
    </row>
    <row r="4806" spans="2:5" x14ac:dyDescent="0.25">
      <c r="B4806">
        <v>4804</v>
      </c>
      <c r="C4806" s="66" t="str">
        <v/>
      </c>
      <c r="D4806" s="66">
        <v>112910004.62330668</v>
      </c>
      <c r="E4806" s="65">
        <v>0</v>
      </c>
    </row>
    <row r="4807" spans="2:5" x14ac:dyDescent="0.25">
      <c r="B4807">
        <v>4805</v>
      </c>
      <c r="C4807" s="66" t="str">
        <v/>
      </c>
      <c r="D4807" s="66">
        <v>157237689.40461352</v>
      </c>
      <c r="E4807" s="65">
        <v>0</v>
      </c>
    </row>
    <row r="4808" spans="2:5" x14ac:dyDescent="0.25">
      <c r="B4808">
        <v>4806</v>
      </c>
      <c r="C4808" s="66" t="str">
        <v/>
      </c>
      <c r="D4808" s="66">
        <v>103854111.86616971</v>
      </c>
      <c r="E4808" s="65">
        <v>0</v>
      </c>
    </row>
    <row r="4809" spans="2:5" x14ac:dyDescent="0.25">
      <c r="B4809">
        <v>4807</v>
      </c>
      <c r="C4809" s="66" t="str">
        <v/>
      </c>
      <c r="D4809" s="66">
        <v>141131243.19057158</v>
      </c>
      <c r="E4809" s="65">
        <v>0</v>
      </c>
    </row>
    <row r="4810" spans="2:5" x14ac:dyDescent="0.25">
      <c r="B4810">
        <v>4808</v>
      </c>
      <c r="C4810" s="66" t="str">
        <v/>
      </c>
      <c r="D4810" s="66">
        <v>140166440.92191178</v>
      </c>
      <c r="E4810" s="65">
        <v>0</v>
      </c>
    </row>
    <row r="4811" spans="2:5" x14ac:dyDescent="0.25">
      <c r="B4811">
        <v>4809</v>
      </c>
      <c r="C4811" s="66" t="str">
        <v/>
      </c>
      <c r="D4811" s="66">
        <v>317237754.17944449</v>
      </c>
      <c r="E4811" s="65">
        <v>0.5204600989818573</v>
      </c>
    </row>
    <row r="4812" spans="2:5" x14ac:dyDescent="0.25">
      <c r="B4812">
        <v>4810</v>
      </c>
      <c r="C4812" s="66" t="str">
        <v/>
      </c>
      <c r="D4812" s="66">
        <v>86590077.129050881</v>
      </c>
      <c r="E4812" s="65">
        <v>0</v>
      </c>
    </row>
    <row r="4813" spans="2:5" x14ac:dyDescent="0.25">
      <c r="B4813">
        <v>4811</v>
      </c>
      <c r="C4813" s="66" t="str">
        <v/>
      </c>
      <c r="D4813" s="66">
        <v>132390400.53708</v>
      </c>
      <c r="E4813" s="65">
        <v>0</v>
      </c>
    </row>
    <row r="4814" spans="2:5" x14ac:dyDescent="0.25">
      <c r="B4814">
        <v>4812</v>
      </c>
      <c r="C4814" s="66" t="str">
        <v/>
      </c>
      <c r="D4814" s="66">
        <v>142183117.76315445</v>
      </c>
      <c r="E4814" s="65">
        <v>0</v>
      </c>
    </row>
    <row r="4815" spans="2:5" x14ac:dyDescent="0.25">
      <c r="B4815">
        <v>4813</v>
      </c>
      <c r="C4815" s="66" t="str">
        <v/>
      </c>
      <c r="D4815" s="66">
        <v>92070262.129338935</v>
      </c>
      <c r="E4815" s="65">
        <v>0</v>
      </c>
    </row>
    <row r="4816" spans="2:5" x14ac:dyDescent="0.25">
      <c r="B4816">
        <v>4814</v>
      </c>
      <c r="C4816" s="66" t="str">
        <v/>
      </c>
      <c r="D4816" s="66">
        <v>89673084.202582553</v>
      </c>
      <c r="E4816" s="65">
        <v>0</v>
      </c>
    </row>
    <row r="4817" spans="2:5" x14ac:dyDescent="0.25">
      <c r="B4817">
        <v>4815</v>
      </c>
      <c r="C4817" s="66" t="str">
        <v/>
      </c>
      <c r="D4817" s="66">
        <v>79633972.722401947</v>
      </c>
      <c r="E4817" s="65">
        <v>0</v>
      </c>
    </row>
    <row r="4818" spans="2:5" x14ac:dyDescent="0.25">
      <c r="B4818">
        <v>4816</v>
      </c>
      <c r="C4818" s="66" t="str">
        <v/>
      </c>
      <c r="D4818" s="66">
        <v>134720014.93019852</v>
      </c>
      <c r="E4818" s="65">
        <v>0.28673112988471983</v>
      </c>
    </row>
    <row r="4819" spans="2:5" x14ac:dyDescent="0.25">
      <c r="B4819">
        <v>4817</v>
      </c>
      <c r="C4819" s="66" t="str">
        <v/>
      </c>
      <c r="D4819" s="66">
        <v>1806372056.2694657</v>
      </c>
      <c r="E4819" s="65">
        <v>0</v>
      </c>
    </row>
    <row r="4820" spans="2:5" x14ac:dyDescent="0.25">
      <c r="B4820">
        <v>4818</v>
      </c>
      <c r="C4820" s="66" t="str">
        <v/>
      </c>
      <c r="D4820" s="66">
        <v>168949256.58911926</v>
      </c>
      <c r="E4820" s="65">
        <v>0</v>
      </c>
    </row>
    <row r="4821" spans="2:5" x14ac:dyDescent="0.25">
      <c r="B4821">
        <v>4819</v>
      </c>
      <c r="C4821" s="66" t="str">
        <v/>
      </c>
      <c r="D4821" s="66">
        <v>112495987.65016918</v>
      </c>
      <c r="E4821" s="65">
        <v>0</v>
      </c>
    </row>
    <row r="4822" spans="2:5" x14ac:dyDescent="0.25">
      <c r="B4822">
        <v>4820</v>
      </c>
      <c r="C4822" s="66" t="str">
        <v/>
      </c>
      <c r="D4822" s="66">
        <v>144310563.13600659</v>
      </c>
      <c r="E4822" s="65">
        <v>0.40265019536018365</v>
      </c>
    </row>
    <row r="4823" spans="2:5" x14ac:dyDescent="0.25">
      <c r="B4823">
        <v>4821</v>
      </c>
      <c r="C4823" s="66" t="str">
        <v/>
      </c>
      <c r="D4823" s="66">
        <v>110043871.41792181</v>
      </c>
      <c r="E4823" s="65">
        <v>0</v>
      </c>
    </row>
    <row r="4824" spans="2:5" x14ac:dyDescent="0.25">
      <c r="B4824">
        <v>4822</v>
      </c>
      <c r="C4824" s="66" t="str">
        <v/>
      </c>
      <c r="D4824" s="66">
        <v>88964435.900768638</v>
      </c>
      <c r="E4824" s="65">
        <v>0</v>
      </c>
    </row>
    <row r="4825" spans="2:5" x14ac:dyDescent="0.25">
      <c r="B4825">
        <v>4823</v>
      </c>
      <c r="C4825" s="66" t="str">
        <v/>
      </c>
      <c r="D4825" s="66">
        <v>99335877.780422255</v>
      </c>
      <c r="E4825" s="65">
        <v>0</v>
      </c>
    </row>
    <row r="4826" spans="2:5" x14ac:dyDescent="0.25">
      <c r="B4826">
        <v>4824</v>
      </c>
      <c r="C4826" s="66" t="str">
        <v/>
      </c>
      <c r="D4826" s="66">
        <v>227865493.59649363</v>
      </c>
      <c r="E4826" s="65">
        <v>0</v>
      </c>
    </row>
    <row r="4827" spans="2:5" x14ac:dyDescent="0.25">
      <c r="B4827">
        <v>4825</v>
      </c>
      <c r="C4827" s="66" t="str">
        <v/>
      </c>
      <c r="D4827" s="66">
        <v>115510334.0593372</v>
      </c>
      <c r="E4827" s="65">
        <v>0</v>
      </c>
    </row>
    <row r="4828" spans="2:5" x14ac:dyDescent="0.25">
      <c r="B4828">
        <v>4826</v>
      </c>
      <c r="C4828" s="66" t="str">
        <v/>
      </c>
      <c r="D4828" s="66">
        <v>148503505.57684889</v>
      </c>
      <c r="E4828" s="65">
        <v>0.51545831561088562</v>
      </c>
    </row>
    <row r="4829" spans="2:5" x14ac:dyDescent="0.25">
      <c r="B4829">
        <v>4827</v>
      </c>
      <c r="C4829" s="66" t="str">
        <v/>
      </c>
      <c r="D4829" s="66">
        <v>1436851308.4393151</v>
      </c>
      <c r="E4829" s="65">
        <v>1.1046363711357121</v>
      </c>
    </row>
    <row r="4830" spans="2:5" x14ac:dyDescent="0.25">
      <c r="B4830">
        <v>4828</v>
      </c>
      <c r="C4830" s="66" t="str">
        <v/>
      </c>
      <c r="D4830" s="66">
        <v>105055889.4858361</v>
      </c>
      <c r="E4830" s="65">
        <v>0</v>
      </c>
    </row>
    <row r="4831" spans="2:5" x14ac:dyDescent="0.25">
      <c r="B4831">
        <v>4829</v>
      </c>
      <c r="C4831" s="66" t="str">
        <v/>
      </c>
      <c r="D4831" s="66">
        <v>99566145.725913614</v>
      </c>
      <c r="E4831" s="65">
        <v>0</v>
      </c>
    </row>
    <row r="4832" spans="2:5" x14ac:dyDescent="0.25">
      <c r="B4832">
        <v>4830</v>
      </c>
      <c r="C4832" s="66" t="str">
        <v/>
      </c>
      <c r="D4832" s="66">
        <v>78048825.618615359</v>
      </c>
      <c r="E4832" s="65">
        <v>0.24024230837821955</v>
      </c>
    </row>
    <row r="4833" spans="2:5" x14ac:dyDescent="0.25">
      <c r="B4833">
        <v>4831</v>
      </c>
      <c r="C4833" s="66" t="str">
        <v/>
      </c>
      <c r="D4833" s="66">
        <v>76537448.820196316</v>
      </c>
      <c r="E4833" s="65">
        <v>0</v>
      </c>
    </row>
    <row r="4834" spans="2:5" x14ac:dyDescent="0.25">
      <c r="B4834">
        <v>4832</v>
      </c>
      <c r="C4834" s="66" t="str">
        <v/>
      </c>
      <c r="D4834" s="66">
        <v>112568165.4476794</v>
      </c>
      <c r="E4834" s="65">
        <v>0</v>
      </c>
    </row>
    <row r="4835" spans="2:5" x14ac:dyDescent="0.25">
      <c r="B4835">
        <v>4833</v>
      </c>
      <c r="C4835" s="66" t="str">
        <v/>
      </c>
      <c r="D4835" s="66">
        <v>247621681.07276669</v>
      </c>
      <c r="E4835" s="65">
        <v>0.4943494617938996</v>
      </c>
    </row>
    <row r="4836" spans="2:5" x14ac:dyDescent="0.25">
      <c r="B4836">
        <v>4834</v>
      </c>
      <c r="C4836" s="66" t="str">
        <v/>
      </c>
      <c r="D4836" s="66">
        <v>81962070.068982974</v>
      </c>
      <c r="E4836" s="65">
        <v>0</v>
      </c>
    </row>
    <row r="4837" spans="2:5" x14ac:dyDescent="0.25">
      <c r="B4837">
        <v>4835</v>
      </c>
      <c r="C4837" s="66" t="str">
        <v/>
      </c>
      <c r="D4837" s="66">
        <v>158820076.62077233</v>
      </c>
      <c r="E4837" s="65">
        <v>0.27438668608665473</v>
      </c>
    </row>
    <row r="4838" spans="2:5" x14ac:dyDescent="0.25">
      <c r="B4838">
        <v>4836</v>
      </c>
      <c r="C4838" s="66" t="str">
        <v/>
      </c>
      <c r="D4838" s="66">
        <v>114156743.57572003</v>
      </c>
      <c r="E4838" s="65">
        <v>0</v>
      </c>
    </row>
    <row r="4839" spans="2:5" x14ac:dyDescent="0.25">
      <c r="B4839">
        <v>4837</v>
      </c>
      <c r="C4839" s="66" t="str">
        <v/>
      </c>
      <c r="D4839" s="66">
        <v>86914110.710382119</v>
      </c>
      <c r="E4839" s="65">
        <v>0</v>
      </c>
    </row>
    <row r="4840" spans="2:5" x14ac:dyDescent="0.25">
      <c r="B4840">
        <v>4838</v>
      </c>
      <c r="C4840" s="66" t="str">
        <v/>
      </c>
      <c r="D4840" s="66">
        <v>125863463.77610734</v>
      </c>
      <c r="E4840" s="65">
        <v>0</v>
      </c>
    </row>
    <row r="4841" spans="2:5" x14ac:dyDescent="0.25">
      <c r="B4841">
        <v>4839</v>
      </c>
      <c r="C4841" s="66" t="str">
        <v/>
      </c>
      <c r="D4841" s="66">
        <v>590242441.06450391</v>
      </c>
      <c r="E4841" s="65">
        <v>0</v>
      </c>
    </row>
    <row r="4842" spans="2:5" x14ac:dyDescent="0.25">
      <c r="B4842">
        <v>4840</v>
      </c>
      <c r="C4842" s="66" t="str">
        <v/>
      </c>
      <c r="D4842" s="66">
        <v>82261952.540753037</v>
      </c>
      <c r="E4842" s="65">
        <v>0</v>
      </c>
    </row>
    <row r="4843" spans="2:5" x14ac:dyDescent="0.25">
      <c r="B4843">
        <v>4841</v>
      </c>
      <c r="C4843" s="66" t="str">
        <v/>
      </c>
      <c r="D4843" s="66">
        <v>516009380.97413504</v>
      </c>
      <c r="E4843" s="65">
        <v>0</v>
      </c>
    </row>
    <row r="4844" spans="2:5" x14ac:dyDescent="0.25">
      <c r="B4844">
        <v>4842</v>
      </c>
      <c r="C4844" s="66" t="str">
        <v/>
      </c>
      <c r="D4844" s="66">
        <v>198050982.3762238</v>
      </c>
      <c r="E4844" s="65">
        <v>0</v>
      </c>
    </row>
    <row r="4845" spans="2:5" x14ac:dyDescent="0.25">
      <c r="B4845">
        <v>4843</v>
      </c>
      <c r="C4845" s="66" t="str">
        <v/>
      </c>
      <c r="D4845" s="66">
        <v>87873612.506990269</v>
      </c>
      <c r="E4845" s="65">
        <v>0.21417275071144104</v>
      </c>
    </row>
    <row r="4846" spans="2:5" x14ac:dyDescent="0.25">
      <c r="B4846">
        <v>4844</v>
      </c>
      <c r="C4846" s="66" t="str">
        <v/>
      </c>
      <c r="D4846" s="66">
        <v>83400952.402538136</v>
      </c>
      <c r="E4846" s="65">
        <v>0</v>
      </c>
    </row>
    <row r="4847" spans="2:5" x14ac:dyDescent="0.25">
      <c r="B4847">
        <v>4845</v>
      </c>
      <c r="C4847" s="66" t="str">
        <v/>
      </c>
      <c r="D4847" s="66">
        <v>363088405.64900517</v>
      </c>
      <c r="E4847" s="65">
        <v>0</v>
      </c>
    </row>
    <row r="4848" spans="2:5" x14ac:dyDescent="0.25">
      <c r="B4848">
        <v>4846</v>
      </c>
      <c r="C4848" s="66" t="str">
        <v/>
      </c>
      <c r="D4848" s="66">
        <v>103452988.07359007</v>
      </c>
      <c r="E4848" s="65">
        <v>0.19332197308540344</v>
      </c>
    </row>
    <row r="4849" spans="2:5" x14ac:dyDescent="0.25">
      <c r="B4849">
        <v>4847</v>
      </c>
      <c r="C4849" s="66" t="str">
        <v/>
      </c>
      <c r="D4849" s="66">
        <v>150279421.45109734</v>
      </c>
      <c r="E4849" s="65">
        <v>0</v>
      </c>
    </row>
    <row r="4850" spans="2:5" x14ac:dyDescent="0.25">
      <c r="B4850">
        <v>4848</v>
      </c>
      <c r="C4850" s="66" t="str">
        <v/>
      </c>
      <c r="D4850" s="66">
        <v>228011408.04075322</v>
      </c>
      <c r="E4850" s="65">
        <v>0</v>
      </c>
    </row>
    <row r="4851" spans="2:5" x14ac:dyDescent="0.25">
      <c r="B4851">
        <v>4849</v>
      </c>
      <c r="C4851" s="66" t="str">
        <v/>
      </c>
      <c r="D4851" s="66">
        <v>101237552.16716069</v>
      </c>
      <c r="E4851" s="65">
        <v>0</v>
      </c>
    </row>
    <row r="4852" spans="2:5" x14ac:dyDescent="0.25">
      <c r="B4852">
        <v>4850</v>
      </c>
      <c r="C4852" s="66" t="str">
        <v/>
      </c>
      <c r="D4852" s="66">
        <v>88458626.238810599</v>
      </c>
      <c r="E4852" s="65">
        <v>0</v>
      </c>
    </row>
    <row r="4853" spans="2:5" x14ac:dyDescent="0.25">
      <c r="B4853">
        <v>4851</v>
      </c>
      <c r="C4853" s="66" t="str">
        <v/>
      </c>
      <c r="D4853" s="66">
        <v>118562234.61164244</v>
      </c>
      <c r="E4853" s="65">
        <v>0</v>
      </c>
    </row>
    <row r="4854" spans="2:5" x14ac:dyDescent="0.25">
      <c r="B4854">
        <v>4852</v>
      </c>
      <c r="C4854" s="66" t="str">
        <v/>
      </c>
      <c r="D4854" s="66">
        <v>235662968.7555359</v>
      </c>
      <c r="E4854" s="65">
        <v>0</v>
      </c>
    </row>
    <row r="4855" spans="2:5" x14ac:dyDescent="0.25">
      <c r="B4855">
        <v>4853</v>
      </c>
      <c r="C4855" s="66" t="str">
        <v/>
      </c>
      <c r="D4855" s="66">
        <v>78706590.130831048</v>
      </c>
      <c r="E4855" s="65">
        <v>0</v>
      </c>
    </row>
    <row r="4856" spans="2:5" x14ac:dyDescent="0.25">
      <c r="B4856">
        <v>4854</v>
      </c>
      <c r="C4856" s="66" t="str">
        <v/>
      </c>
      <c r="D4856" s="66">
        <v>152362342.87483081</v>
      </c>
      <c r="E4856" s="65">
        <v>0.36184151768684381</v>
      </c>
    </row>
    <row r="4857" spans="2:5" x14ac:dyDescent="0.25">
      <c r="B4857">
        <v>4855</v>
      </c>
      <c r="C4857" s="66" t="str">
        <v/>
      </c>
      <c r="D4857" s="66">
        <v>106895133.3303137</v>
      </c>
      <c r="E4857" s="65">
        <v>0</v>
      </c>
    </row>
    <row r="4858" spans="2:5" x14ac:dyDescent="0.25">
      <c r="B4858">
        <v>4856</v>
      </c>
      <c r="C4858" s="66" t="str">
        <v/>
      </c>
      <c r="D4858" s="66">
        <v>240533810.92745069</v>
      </c>
      <c r="E4858" s="65">
        <v>0</v>
      </c>
    </row>
    <row r="4859" spans="2:5" x14ac:dyDescent="0.25">
      <c r="B4859">
        <v>4857</v>
      </c>
      <c r="C4859" s="66" t="str">
        <v/>
      </c>
      <c r="D4859" s="66">
        <v>80771355.436645344</v>
      </c>
      <c r="E4859" s="65">
        <v>0</v>
      </c>
    </row>
    <row r="4860" spans="2:5" x14ac:dyDescent="0.25">
      <c r="B4860">
        <v>4858</v>
      </c>
      <c r="C4860" s="66" t="str">
        <v/>
      </c>
      <c r="D4860" s="66">
        <v>80200360.200963959</v>
      </c>
      <c r="E4860" s="65">
        <v>0.2060873568058014</v>
      </c>
    </row>
    <row r="4861" spans="2:5" x14ac:dyDescent="0.25">
      <c r="B4861">
        <v>4859</v>
      </c>
      <c r="C4861" s="66" t="str">
        <v/>
      </c>
      <c r="D4861" s="66">
        <v>111652442.44634345</v>
      </c>
      <c r="E4861" s="65">
        <v>0</v>
      </c>
    </row>
    <row r="4862" spans="2:5" x14ac:dyDescent="0.25">
      <c r="B4862">
        <v>4860</v>
      </c>
      <c r="C4862" s="66" t="str">
        <v/>
      </c>
      <c r="D4862" s="66">
        <v>114474629.14732611</v>
      </c>
      <c r="E4862" s="65">
        <v>0.21923150420188903</v>
      </c>
    </row>
    <row r="4863" spans="2:5" x14ac:dyDescent="0.25">
      <c r="B4863">
        <v>4861</v>
      </c>
      <c r="C4863" s="66" t="str">
        <v/>
      </c>
      <c r="D4863" s="66">
        <v>665014262.24983561</v>
      </c>
      <c r="E4863" s="65">
        <v>0.66456181406974801</v>
      </c>
    </row>
    <row r="4864" spans="2:5" x14ac:dyDescent="0.25">
      <c r="B4864">
        <v>4862</v>
      </c>
      <c r="C4864" s="66" t="str">
        <v/>
      </c>
      <c r="D4864" s="66">
        <v>108237778.32030161</v>
      </c>
      <c r="E4864" s="65">
        <v>0</v>
      </c>
    </row>
    <row r="4865" spans="2:5" x14ac:dyDescent="0.25">
      <c r="B4865">
        <v>4863</v>
      </c>
      <c r="C4865" s="66" t="str">
        <v/>
      </c>
      <c r="D4865" s="66">
        <v>369904342.68447882</v>
      </c>
      <c r="E4865" s="65">
        <v>0</v>
      </c>
    </row>
    <row r="4866" spans="2:5" x14ac:dyDescent="0.25">
      <c r="B4866">
        <v>4864</v>
      </c>
      <c r="C4866" s="66" t="str">
        <v/>
      </c>
      <c r="D4866" s="66">
        <v>172011083.45748535</v>
      </c>
      <c r="E4866" s="65">
        <v>0</v>
      </c>
    </row>
    <row r="4867" spans="2:5" x14ac:dyDescent="0.25">
      <c r="B4867">
        <v>4865</v>
      </c>
      <c r="C4867" s="66" t="str">
        <v/>
      </c>
      <c r="D4867" s="66">
        <v>184910153.91158193</v>
      </c>
      <c r="E4867" s="65">
        <v>0</v>
      </c>
    </row>
    <row r="4868" spans="2:5" x14ac:dyDescent="0.25">
      <c r="B4868">
        <v>4866</v>
      </c>
      <c r="C4868" s="66" t="str">
        <v/>
      </c>
      <c r="D4868" s="66">
        <v>105891467.55225478</v>
      </c>
      <c r="E4868" s="65">
        <v>0</v>
      </c>
    </row>
    <row r="4869" spans="2:5" x14ac:dyDescent="0.25">
      <c r="B4869">
        <v>4867</v>
      </c>
      <c r="C4869" s="66" t="str">
        <v/>
      </c>
      <c r="D4869" s="66">
        <v>347663202.2058171</v>
      </c>
      <c r="E4869" s="65">
        <v>0.63084502816200272</v>
      </c>
    </row>
    <row r="4870" spans="2:5" x14ac:dyDescent="0.25">
      <c r="B4870">
        <v>4868</v>
      </c>
      <c r="C4870" s="66" t="str">
        <v/>
      </c>
      <c r="D4870" s="66">
        <v>137796460.63480049</v>
      </c>
      <c r="E4870" s="65">
        <v>0</v>
      </c>
    </row>
    <row r="4871" spans="2:5" x14ac:dyDescent="0.25">
      <c r="B4871">
        <v>4869</v>
      </c>
      <c r="C4871" s="66" t="str">
        <v/>
      </c>
      <c r="D4871" s="66">
        <v>75666696.027888969</v>
      </c>
      <c r="E4871" s="65">
        <v>0</v>
      </c>
    </row>
    <row r="4872" spans="2:5" x14ac:dyDescent="0.25">
      <c r="B4872">
        <v>4870</v>
      </c>
      <c r="C4872" s="66" t="str">
        <v/>
      </c>
      <c r="D4872" s="66">
        <v>90210380.06830816</v>
      </c>
      <c r="E4872" s="65">
        <v>0</v>
      </c>
    </row>
    <row r="4873" spans="2:5" x14ac:dyDescent="0.25">
      <c r="B4873">
        <v>4871</v>
      </c>
      <c r="C4873" s="66" t="str">
        <v/>
      </c>
      <c r="D4873" s="66">
        <v>77925614.900244385</v>
      </c>
      <c r="E4873" s="65">
        <v>0</v>
      </c>
    </row>
    <row r="4874" spans="2:5" x14ac:dyDescent="0.25">
      <c r="B4874">
        <v>4872</v>
      </c>
      <c r="C4874" s="66" t="str">
        <v/>
      </c>
      <c r="D4874" s="66">
        <v>103233147.37719457</v>
      </c>
      <c r="E4874" s="65">
        <v>0</v>
      </c>
    </row>
    <row r="4875" spans="2:5" x14ac:dyDescent="0.25">
      <c r="B4875">
        <v>4873</v>
      </c>
      <c r="C4875" s="66" t="str">
        <v/>
      </c>
      <c r="D4875" s="66">
        <v>76115091.328212142</v>
      </c>
      <c r="E4875" s="65">
        <v>0</v>
      </c>
    </row>
    <row r="4876" spans="2:5" x14ac:dyDescent="0.25">
      <c r="B4876">
        <v>4874</v>
      </c>
      <c r="C4876" s="66" t="str">
        <v/>
      </c>
      <c r="D4876" s="66">
        <v>155758352.39709723</v>
      </c>
      <c r="E4876" s="65">
        <v>0</v>
      </c>
    </row>
    <row r="4877" spans="2:5" x14ac:dyDescent="0.25">
      <c r="B4877">
        <v>4875</v>
      </c>
      <c r="C4877" s="66" t="str">
        <v/>
      </c>
      <c r="D4877" s="66">
        <v>223519583.93394622</v>
      </c>
      <c r="E4877" s="65">
        <v>0</v>
      </c>
    </row>
    <row r="4878" spans="2:5" x14ac:dyDescent="0.25">
      <c r="B4878">
        <v>4876</v>
      </c>
      <c r="C4878" s="66" t="str">
        <v/>
      </c>
      <c r="D4878" s="66">
        <v>194998208.27861643</v>
      </c>
      <c r="E4878" s="65">
        <v>0.38214585185050964</v>
      </c>
    </row>
    <row r="4879" spans="2:5" x14ac:dyDescent="0.25">
      <c r="B4879">
        <v>4877</v>
      </c>
      <c r="C4879" s="66" t="str">
        <v/>
      </c>
      <c r="D4879" s="66">
        <v>85321644.433107018</v>
      </c>
      <c r="E4879" s="65">
        <v>0</v>
      </c>
    </row>
    <row r="4880" spans="2:5" x14ac:dyDescent="0.25">
      <c r="B4880">
        <v>4878</v>
      </c>
      <c r="C4880" s="66" t="str">
        <v/>
      </c>
      <c r="D4880" s="66">
        <v>132825176.60668461</v>
      </c>
      <c r="E4880" s="65">
        <v>0.39935861229896552</v>
      </c>
    </row>
    <row r="4881" spans="2:5" x14ac:dyDescent="0.25">
      <c r="B4881">
        <v>4879</v>
      </c>
      <c r="C4881" s="66" t="str">
        <v/>
      </c>
      <c r="D4881" s="66">
        <v>345270278.29160875</v>
      </c>
      <c r="E4881" s="65">
        <v>0</v>
      </c>
    </row>
    <row r="4882" spans="2:5" x14ac:dyDescent="0.25">
      <c r="B4882">
        <v>4880</v>
      </c>
      <c r="C4882" s="66" t="str">
        <v/>
      </c>
      <c r="D4882" s="66">
        <v>75708642.842245862</v>
      </c>
      <c r="E4882" s="65">
        <v>0.26962990164756773</v>
      </c>
    </row>
    <row r="4883" spans="2:5" x14ac:dyDescent="0.25">
      <c r="B4883">
        <v>4881</v>
      </c>
      <c r="C4883" s="66" t="str">
        <v/>
      </c>
      <c r="D4883" s="66">
        <v>168203490.43840614</v>
      </c>
      <c r="E4883" s="65">
        <v>0</v>
      </c>
    </row>
    <row r="4884" spans="2:5" x14ac:dyDescent="0.25">
      <c r="B4884">
        <v>4882</v>
      </c>
      <c r="C4884" s="66" t="str">
        <v/>
      </c>
      <c r="D4884" s="66">
        <v>76318552.68352963</v>
      </c>
      <c r="E4884" s="65">
        <v>0.24059690833091738</v>
      </c>
    </row>
    <row r="4885" spans="2:5" x14ac:dyDescent="0.25">
      <c r="B4885">
        <v>4883</v>
      </c>
      <c r="C4885" s="66" t="str">
        <v/>
      </c>
      <c r="D4885" s="66">
        <v>97323592.37388593</v>
      </c>
      <c r="E4885" s="65">
        <v>0.19375193715095521</v>
      </c>
    </row>
    <row r="4886" spans="2:5" x14ac:dyDescent="0.25">
      <c r="B4886">
        <v>4884</v>
      </c>
      <c r="C4886" s="66" t="str">
        <v/>
      </c>
      <c r="D4886" s="66">
        <v>158405573.50956535</v>
      </c>
      <c r="E4886" s="65">
        <v>0.44305396676063535</v>
      </c>
    </row>
    <row r="4887" spans="2:5" x14ac:dyDescent="0.25">
      <c r="B4887">
        <v>4885</v>
      </c>
      <c r="C4887" s="66" t="str">
        <v/>
      </c>
      <c r="D4887" s="66">
        <v>77746703.059727117</v>
      </c>
      <c r="E4887" s="65">
        <v>0.13963796496391295</v>
      </c>
    </row>
    <row r="4888" spans="2:5" x14ac:dyDescent="0.25">
      <c r="B4888">
        <v>4886</v>
      </c>
      <c r="C4888" s="66" t="str">
        <v/>
      </c>
      <c r="D4888" s="66">
        <v>158554074.10264313</v>
      </c>
      <c r="E4888" s="65">
        <v>0.33891966938972473</v>
      </c>
    </row>
    <row r="4889" spans="2:5" x14ac:dyDescent="0.25">
      <c r="B4889">
        <v>4887</v>
      </c>
      <c r="C4889" s="66" t="str">
        <v/>
      </c>
      <c r="D4889" s="66">
        <v>221703884.66222838</v>
      </c>
      <c r="E4889" s="65">
        <v>0</v>
      </c>
    </row>
    <row r="4890" spans="2:5" x14ac:dyDescent="0.25">
      <c r="B4890">
        <v>4888</v>
      </c>
      <c r="C4890" s="66" t="str">
        <v/>
      </c>
      <c r="D4890" s="66">
        <v>75387286.04858841</v>
      </c>
      <c r="E4890" s="65">
        <v>0</v>
      </c>
    </row>
    <row r="4891" spans="2:5" x14ac:dyDescent="0.25">
      <c r="B4891">
        <v>4889</v>
      </c>
      <c r="C4891" s="66" t="str">
        <v/>
      </c>
      <c r="D4891" s="66">
        <v>335562098.40174186</v>
      </c>
      <c r="E4891" s="65">
        <v>0</v>
      </c>
    </row>
    <row r="4892" spans="2:5" x14ac:dyDescent="0.25">
      <c r="B4892">
        <v>4890</v>
      </c>
      <c r="C4892" s="66" t="str">
        <v/>
      </c>
      <c r="D4892" s="66">
        <v>188343206.76660007</v>
      </c>
      <c r="E4892" s="65">
        <v>0</v>
      </c>
    </row>
    <row r="4893" spans="2:5" x14ac:dyDescent="0.25">
      <c r="B4893">
        <v>4891</v>
      </c>
      <c r="C4893" s="66" t="str">
        <v/>
      </c>
      <c r="D4893" s="66">
        <v>136584488.35090023</v>
      </c>
      <c r="E4893" s="65">
        <v>0.32322934269905101</v>
      </c>
    </row>
    <row r="4894" spans="2:5" x14ac:dyDescent="0.25">
      <c r="B4894">
        <v>4892</v>
      </c>
      <c r="C4894" s="66" t="str">
        <v/>
      </c>
      <c r="D4894" s="66">
        <v>123703007.50623153</v>
      </c>
      <c r="E4894" s="65">
        <v>0</v>
      </c>
    </row>
    <row r="4895" spans="2:5" x14ac:dyDescent="0.25">
      <c r="B4895">
        <v>4893</v>
      </c>
      <c r="C4895" s="66" t="str">
        <v/>
      </c>
      <c r="D4895" s="66">
        <v>451296271.66314673</v>
      </c>
      <c r="E4895" s="65">
        <v>0</v>
      </c>
    </row>
    <row r="4896" spans="2:5" x14ac:dyDescent="0.25">
      <c r="B4896">
        <v>4894</v>
      </c>
      <c r="C4896" s="66" t="str">
        <v/>
      </c>
      <c r="D4896" s="66">
        <v>225367631.6203987</v>
      </c>
      <c r="E4896" s="65">
        <v>0.41425817608833304</v>
      </c>
    </row>
    <row r="4897" spans="2:5" x14ac:dyDescent="0.25">
      <c r="B4897">
        <v>4895</v>
      </c>
      <c r="C4897" s="66" t="str">
        <v/>
      </c>
      <c r="D4897" s="66">
        <v>127351182.7024726</v>
      </c>
      <c r="E4897" s="65">
        <v>0.43618577122688296</v>
      </c>
    </row>
    <row r="4898" spans="2:5" x14ac:dyDescent="0.25">
      <c r="B4898">
        <v>4896</v>
      </c>
      <c r="C4898" s="66" t="str">
        <v/>
      </c>
      <c r="D4898" s="66">
        <v>128006899.8058712</v>
      </c>
      <c r="E4898" s="65">
        <v>0.29108820557594306</v>
      </c>
    </row>
    <row r="4899" spans="2:5" x14ac:dyDescent="0.25">
      <c r="B4899">
        <v>4897</v>
      </c>
      <c r="C4899" s="66" t="str">
        <v/>
      </c>
      <c r="D4899" s="66">
        <v>82334870.05846037</v>
      </c>
      <c r="E4899" s="65">
        <v>0.20044551491737364</v>
      </c>
    </row>
    <row r="4900" spans="2:5" x14ac:dyDescent="0.25">
      <c r="B4900">
        <v>4898</v>
      </c>
      <c r="C4900" s="66" t="str">
        <v/>
      </c>
      <c r="D4900" s="66">
        <v>1957649356.1745253</v>
      </c>
      <c r="E4900" s="65">
        <v>0</v>
      </c>
    </row>
    <row r="4901" spans="2:5" x14ac:dyDescent="0.25">
      <c r="B4901">
        <v>4899</v>
      </c>
      <c r="C4901" s="66" t="str">
        <v/>
      </c>
      <c r="D4901" s="66">
        <v>90180233.435183093</v>
      </c>
      <c r="E4901" s="65">
        <v>0</v>
      </c>
    </row>
    <row r="4902" spans="2:5" x14ac:dyDescent="0.25">
      <c r="B4902">
        <v>4900</v>
      </c>
      <c r="C4902" s="66" t="str">
        <v/>
      </c>
      <c r="D4902" s="66">
        <v>158348174.66542</v>
      </c>
      <c r="E4902" s="65">
        <v>0</v>
      </c>
    </row>
    <row r="4903" spans="2:5" x14ac:dyDescent="0.25">
      <c r="B4903">
        <v>4901</v>
      </c>
      <c r="C4903" s="66" t="str">
        <v/>
      </c>
      <c r="D4903" s="66">
        <v>80488406.774206236</v>
      </c>
      <c r="E4903" s="65">
        <v>0</v>
      </c>
    </row>
    <row r="4904" spans="2:5" x14ac:dyDescent="0.25">
      <c r="B4904">
        <v>4902</v>
      </c>
      <c r="C4904" s="66" t="str">
        <v/>
      </c>
      <c r="D4904" s="66">
        <v>334462239.13549304</v>
      </c>
      <c r="E4904" s="65">
        <v>0</v>
      </c>
    </row>
    <row r="4905" spans="2:5" x14ac:dyDescent="0.25">
      <c r="B4905">
        <v>4903</v>
      </c>
      <c r="C4905" s="66" t="str">
        <v/>
      </c>
      <c r="D4905" s="66">
        <v>103014163.67334732</v>
      </c>
      <c r="E4905" s="65">
        <v>0</v>
      </c>
    </row>
    <row r="4906" spans="2:5" x14ac:dyDescent="0.25">
      <c r="B4906">
        <v>4904</v>
      </c>
      <c r="C4906" s="66" t="str">
        <v/>
      </c>
      <c r="D4906" s="66">
        <v>116762222.698066</v>
      </c>
      <c r="E4906" s="65">
        <v>0</v>
      </c>
    </row>
    <row r="4907" spans="2:5" x14ac:dyDescent="0.25">
      <c r="B4907">
        <v>4905</v>
      </c>
      <c r="C4907" s="66" t="str">
        <v/>
      </c>
      <c r="D4907" s="66">
        <v>151262219.66215923</v>
      </c>
      <c r="E4907" s="65">
        <v>0.40214191079139716</v>
      </c>
    </row>
    <row r="4908" spans="2:5" x14ac:dyDescent="0.25">
      <c r="B4908">
        <v>4906</v>
      </c>
      <c r="C4908" s="66" t="str">
        <v/>
      </c>
      <c r="D4908" s="66">
        <v>148980941.73475379</v>
      </c>
      <c r="E4908" s="65">
        <v>0</v>
      </c>
    </row>
    <row r="4909" spans="2:5" x14ac:dyDescent="0.25">
      <c r="B4909">
        <v>4907</v>
      </c>
      <c r="C4909" s="66" t="str">
        <v/>
      </c>
      <c r="D4909" s="66">
        <v>592716997.78189206</v>
      </c>
      <c r="E4909" s="65">
        <v>0.76556638479232775</v>
      </c>
    </row>
    <row r="4910" spans="2:5" x14ac:dyDescent="0.25">
      <c r="B4910">
        <v>4908</v>
      </c>
      <c r="C4910" s="66" t="str">
        <v/>
      </c>
      <c r="D4910" s="66">
        <v>97374896.817380145</v>
      </c>
      <c r="E4910" s="65">
        <v>0</v>
      </c>
    </row>
    <row r="4911" spans="2:5" x14ac:dyDescent="0.25">
      <c r="B4911">
        <v>4909</v>
      </c>
      <c r="C4911" s="66" t="str">
        <v/>
      </c>
      <c r="D4911" s="66">
        <v>77914826.066571474</v>
      </c>
      <c r="E4911" s="65">
        <v>0</v>
      </c>
    </row>
    <row r="4912" spans="2:5" x14ac:dyDescent="0.25">
      <c r="B4912">
        <v>4910</v>
      </c>
      <c r="C4912" s="66" t="str">
        <v/>
      </c>
      <c r="D4912" s="66">
        <v>106376852.2994357</v>
      </c>
      <c r="E4912" s="65">
        <v>0</v>
      </c>
    </row>
    <row r="4913" spans="2:5" x14ac:dyDescent="0.25">
      <c r="B4913">
        <v>4911</v>
      </c>
      <c r="C4913" s="66" t="str">
        <v/>
      </c>
      <c r="D4913" s="66">
        <v>124177606.6816289</v>
      </c>
      <c r="E4913" s="65">
        <v>0</v>
      </c>
    </row>
    <row r="4914" spans="2:5" x14ac:dyDescent="0.25">
      <c r="B4914">
        <v>4912</v>
      </c>
      <c r="C4914" s="66" t="str">
        <v/>
      </c>
      <c r="D4914" s="66">
        <v>173836432.07962167</v>
      </c>
      <c r="E4914" s="65">
        <v>0.31621089577674877</v>
      </c>
    </row>
    <row r="4915" spans="2:5" x14ac:dyDescent="0.25">
      <c r="B4915">
        <v>4913</v>
      </c>
      <c r="C4915" s="66" t="str">
        <v/>
      </c>
      <c r="D4915" s="66">
        <v>83141943.40405044</v>
      </c>
      <c r="E4915" s="65">
        <v>0</v>
      </c>
    </row>
    <row r="4916" spans="2:5" x14ac:dyDescent="0.25">
      <c r="B4916">
        <v>4914</v>
      </c>
      <c r="C4916" s="66" t="str">
        <v/>
      </c>
      <c r="D4916" s="66">
        <v>140176876.62594849</v>
      </c>
      <c r="E4916" s="65">
        <v>0.46012580990791319</v>
      </c>
    </row>
    <row r="4917" spans="2:5" x14ac:dyDescent="0.25">
      <c r="B4917">
        <v>4915</v>
      </c>
      <c r="C4917" s="66" t="str">
        <v/>
      </c>
      <c r="D4917" s="66">
        <v>103343057.02254082</v>
      </c>
      <c r="E4917" s="65">
        <v>0</v>
      </c>
    </row>
    <row r="4918" spans="2:5" x14ac:dyDescent="0.25">
      <c r="B4918">
        <v>4916</v>
      </c>
      <c r="C4918" s="66" t="str">
        <v/>
      </c>
      <c r="D4918" s="66">
        <v>286816462.98692381</v>
      </c>
      <c r="E4918" s="65">
        <v>0.40061131119728088</v>
      </c>
    </row>
    <row r="4919" spans="2:5" x14ac:dyDescent="0.25">
      <c r="B4919">
        <v>4917</v>
      </c>
      <c r="C4919" s="66" t="str">
        <v/>
      </c>
      <c r="D4919" s="66">
        <v>147172966.35660136</v>
      </c>
      <c r="E4919" s="65">
        <v>0</v>
      </c>
    </row>
    <row r="4920" spans="2:5" x14ac:dyDescent="0.25">
      <c r="B4920">
        <v>4918</v>
      </c>
      <c r="C4920" s="66" t="str">
        <v/>
      </c>
      <c r="D4920" s="66">
        <v>118948458.17581216</v>
      </c>
      <c r="E4920" s="65">
        <v>0</v>
      </c>
    </row>
    <row r="4921" spans="2:5" x14ac:dyDescent="0.25">
      <c r="B4921">
        <v>4919</v>
      </c>
      <c r="C4921" s="66" t="str">
        <v/>
      </c>
      <c r="D4921" s="66">
        <v>155227505.00886059</v>
      </c>
      <c r="E4921" s="65">
        <v>0</v>
      </c>
    </row>
    <row r="4922" spans="2:5" x14ac:dyDescent="0.25">
      <c r="B4922">
        <v>4920</v>
      </c>
      <c r="C4922" s="66" t="str">
        <v/>
      </c>
      <c r="D4922" s="66">
        <v>84299544.03889443</v>
      </c>
      <c r="E4922" s="65">
        <v>0</v>
      </c>
    </row>
    <row r="4923" spans="2:5" x14ac:dyDescent="0.25">
      <c r="B4923">
        <v>4921</v>
      </c>
      <c r="C4923" s="66" t="str">
        <v/>
      </c>
      <c r="D4923" s="66">
        <v>109236695.93467219</v>
      </c>
      <c r="E4923" s="65">
        <v>0.51222491860389707</v>
      </c>
    </row>
    <row r="4924" spans="2:5" x14ac:dyDescent="0.25">
      <c r="B4924">
        <v>4922</v>
      </c>
      <c r="C4924" s="66" t="str">
        <v/>
      </c>
      <c r="D4924" s="66">
        <v>177904022.22207555</v>
      </c>
      <c r="E4924" s="65">
        <v>0</v>
      </c>
    </row>
    <row r="4925" spans="2:5" x14ac:dyDescent="0.25">
      <c r="B4925">
        <v>4923</v>
      </c>
      <c r="C4925" s="66" t="str">
        <v/>
      </c>
      <c r="D4925" s="66">
        <v>110449516.46189219</v>
      </c>
      <c r="E4925" s="65">
        <v>0.26784778237342843</v>
      </c>
    </row>
    <row r="4926" spans="2:5" x14ac:dyDescent="0.25">
      <c r="B4926">
        <v>4924</v>
      </c>
      <c r="C4926" s="66" t="str">
        <v/>
      </c>
      <c r="D4926" s="66">
        <v>230774838.39028713</v>
      </c>
      <c r="E4926" s="65">
        <v>0.33924390673637395</v>
      </c>
    </row>
    <row r="4927" spans="2:5" x14ac:dyDescent="0.25">
      <c r="B4927">
        <v>4925</v>
      </c>
      <c r="C4927" s="66" t="str">
        <v/>
      </c>
      <c r="D4927" s="66">
        <v>1770180495.2447298</v>
      </c>
      <c r="E4927" s="65">
        <v>0</v>
      </c>
    </row>
    <row r="4928" spans="2:5" x14ac:dyDescent="0.25">
      <c r="B4928">
        <v>4926</v>
      </c>
      <c r="C4928" s="66" t="str">
        <v/>
      </c>
      <c r="D4928" s="66">
        <v>137667005.57494584</v>
      </c>
      <c r="E4928" s="65">
        <v>0</v>
      </c>
    </row>
    <row r="4929" spans="2:5" x14ac:dyDescent="0.25">
      <c r="B4929">
        <v>4927</v>
      </c>
      <c r="C4929" s="66" t="str">
        <v/>
      </c>
      <c r="D4929" s="66">
        <v>99591512.113625601</v>
      </c>
      <c r="E4929" s="65">
        <v>0</v>
      </c>
    </row>
    <row r="4930" spans="2:5" x14ac:dyDescent="0.25">
      <c r="B4930">
        <v>4928</v>
      </c>
      <c r="C4930" s="66" t="str">
        <v/>
      </c>
      <c r="D4930" s="66">
        <v>88668134.998874158</v>
      </c>
      <c r="E4930" s="65">
        <v>0</v>
      </c>
    </row>
    <row r="4931" spans="2:5" x14ac:dyDescent="0.25">
      <c r="B4931">
        <v>4929</v>
      </c>
      <c r="C4931" s="66" t="str">
        <v/>
      </c>
      <c r="D4931" s="66">
        <v>140977951.1457088</v>
      </c>
      <c r="E4931" s="65">
        <v>0</v>
      </c>
    </row>
    <row r="4932" spans="2:5" x14ac:dyDescent="0.25">
      <c r="B4932">
        <v>4930</v>
      </c>
      <c r="C4932" s="66" t="str">
        <v/>
      </c>
      <c r="D4932" s="66">
        <v>79500581.775389686</v>
      </c>
      <c r="E4932" s="65">
        <v>0.19252437949180609</v>
      </c>
    </row>
    <row r="4933" spans="2:5" x14ac:dyDescent="0.25">
      <c r="B4933">
        <v>4931</v>
      </c>
      <c r="C4933" s="66" t="str">
        <v/>
      </c>
      <c r="D4933" s="66">
        <v>136407498.92905819</v>
      </c>
      <c r="E4933" s="65">
        <v>0</v>
      </c>
    </row>
    <row r="4934" spans="2:5" x14ac:dyDescent="0.25">
      <c r="B4934">
        <v>4932</v>
      </c>
      <c r="C4934" s="66" t="str">
        <v/>
      </c>
      <c r="D4934" s="66">
        <v>124752542.74752767</v>
      </c>
      <c r="E4934" s="65">
        <v>0.24794732928276061</v>
      </c>
    </row>
    <row r="4935" spans="2:5" x14ac:dyDescent="0.25">
      <c r="B4935">
        <v>4933</v>
      </c>
      <c r="C4935" s="66" t="str">
        <v/>
      </c>
      <c r="D4935" s="66">
        <v>228398519.86880809</v>
      </c>
      <c r="E4935" s="65">
        <v>0</v>
      </c>
    </row>
    <row r="4936" spans="2:5" x14ac:dyDescent="0.25">
      <c r="B4936">
        <v>4934</v>
      </c>
      <c r="C4936" s="66" t="str">
        <v/>
      </c>
      <c r="D4936" s="66">
        <v>438899395.92970103</v>
      </c>
      <c r="E4936" s="65">
        <v>0</v>
      </c>
    </row>
    <row r="4937" spans="2:5" x14ac:dyDescent="0.25">
      <c r="B4937">
        <v>4935</v>
      </c>
      <c r="C4937" s="66" t="str">
        <v/>
      </c>
      <c r="D4937" s="66">
        <v>234845775.98575318</v>
      </c>
      <c r="E4937" s="65">
        <v>0</v>
      </c>
    </row>
    <row r="4938" spans="2:5" x14ac:dyDescent="0.25">
      <c r="B4938">
        <v>4936</v>
      </c>
      <c r="C4938" s="66" t="str">
        <v/>
      </c>
      <c r="D4938" s="66">
        <v>1674892520.2228203</v>
      </c>
      <c r="E4938" s="65">
        <v>0</v>
      </c>
    </row>
    <row r="4939" spans="2:5" x14ac:dyDescent="0.25">
      <c r="B4939">
        <v>4937</v>
      </c>
      <c r="C4939" s="66" t="str">
        <v/>
      </c>
      <c r="D4939" s="66">
        <v>87814447.512842864</v>
      </c>
      <c r="E4939" s="65">
        <v>0</v>
      </c>
    </row>
    <row r="4940" spans="2:5" x14ac:dyDescent="0.25">
      <c r="B4940">
        <v>4938</v>
      </c>
      <c r="C4940" s="66" t="str">
        <v/>
      </c>
      <c r="D4940" s="66">
        <v>92795326.583799124</v>
      </c>
      <c r="E4940" s="65">
        <v>0</v>
      </c>
    </row>
    <row r="4941" spans="2:5" x14ac:dyDescent="0.25">
      <c r="B4941">
        <v>4939</v>
      </c>
      <c r="C4941" s="66" t="str">
        <v/>
      </c>
      <c r="D4941" s="66">
        <v>749616571.99762905</v>
      </c>
      <c r="E4941" s="65">
        <v>0</v>
      </c>
    </row>
    <row r="4942" spans="2:5" x14ac:dyDescent="0.25">
      <c r="B4942">
        <v>4940</v>
      </c>
      <c r="C4942" s="66" t="str">
        <v/>
      </c>
      <c r="D4942" s="66">
        <v>578435963.82209051</v>
      </c>
      <c r="E4942" s="65">
        <v>0</v>
      </c>
    </row>
    <row r="4943" spans="2:5" x14ac:dyDescent="0.25">
      <c r="B4943">
        <v>4941</v>
      </c>
      <c r="C4943" s="66" t="str">
        <v/>
      </c>
      <c r="D4943" s="66">
        <v>331445771.88384944</v>
      </c>
      <c r="E4943" s="65">
        <v>0</v>
      </c>
    </row>
    <row r="4944" spans="2:5" x14ac:dyDescent="0.25">
      <c r="B4944">
        <v>4942</v>
      </c>
      <c r="C4944" s="66" t="str">
        <v/>
      </c>
      <c r="D4944" s="66">
        <v>96117849.376807287</v>
      </c>
      <c r="E4944" s="65">
        <v>0.25292201638221745</v>
      </c>
    </row>
    <row r="4945" spans="2:5" x14ac:dyDescent="0.25">
      <c r="B4945">
        <v>4943</v>
      </c>
      <c r="C4945" s="66" t="str">
        <v/>
      </c>
      <c r="D4945" s="66">
        <v>281992132.77174377</v>
      </c>
      <c r="E4945" s="65">
        <v>0.53522717356681837</v>
      </c>
    </row>
    <row r="4946" spans="2:5" x14ac:dyDescent="0.25">
      <c r="B4946">
        <v>4944</v>
      </c>
      <c r="C4946" s="66" t="str">
        <v/>
      </c>
      <c r="D4946" s="66">
        <v>244256268.09733817</v>
      </c>
      <c r="E4946" s="65">
        <v>0</v>
      </c>
    </row>
    <row r="4947" spans="2:5" x14ac:dyDescent="0.25">
      <c r="B4947">
        <v>4945</v>
      </c>
      <c r="C4947" s="66" t="str">
        <v/>
      </c>
      <c r="D4947" s="66">
        <v>108621227.32739481</v>
      </c>
      <c r="E4947" s="65">
        <v>0</v>
      </c>
    </row>
    <row r="4948" spans="2:5" x14ac:dyDescent="0.25">
      <c r="B4948">
        <v>4946</v>
      </c>
      <c r="C4948" s="66" t="str">
        <v/>
      </c>
      <c r="D4948" s="66">
        <v>137431850.02429003</v>
      </c>
      <c r="E4948" s="65">
        <v>0.28274870514869688</v>
      </c>
    </row>
    <row r="4949" spans="2:5" x14ac:dyDescent="0.25">
      <c r="B4949">
        <v>4947</v>
      </c>
      <c r="C4949" s="66" t="str">
        <v/>
      </c>
      <c r="D4949" s="66">
        <v>181367989.18724206</v>
      </c>
      <c r="E4949" s="65">
        <v>0</v>
      </c>
    </row>
    <row r="4950" spans="2:5" x14ac:dyDescent="0.25">
      <c r="B4950">
        <v>4948</v>
      </c>
      <c r="C4950" s="66" t="str">
        <v/>
      </c>
      <c r="D4950" s="66">
        <v>80197016.280853093</v>
      </c>
      <c r="E4950" s="65">
        <v>0.27821050286293025</v>
      </c>
    </row>
    <row r="4951" spans="2:5" x14ac:dyDescent="0.25">
      <c r="B4951">
        <v>4949</v>
      </c>
      <c r="C4951" s="66" t="str">
        <v/>
      </c>
      <c r="D4951" s="66">
        <v>99241738.057736501</v>
      </c>
      <c r="E4951" s="65">
        <v>0.32087261080741891</v>
      </c>
    </row>
    <row r="4952" spans="2:5" x14ac:dyDescent="0.25">
      <c r="B4952">
        <v>4950</v>
      </c>
      <c r="C4952" s="66" t="str">
        <v/>
      </c>
      <c r="D4952" s="66">
        <v>90401343.676628903</v>
      </c>
      <c r="E4952" s="65">
        <v>0</v>
      </c>
    </row>
    <row r="4953" spans="2:5" x14ac:dyDescent="0.25">
      <c r="B4953">
        <v>4951</v>
      </c>
      <c r="C4953" s="66" t="str">
        <v/>
      </c>
      <c r="D4953" s="66">
        <v>84243870.912583202</v>
      </c>
      <c r="E4953" s="65">
        <v>0.22130774855613705</v>
      </c>
    </row>
    <row r="4954" spans="2:5" x14ac:dyDescent="0.25">
      <c r="B4954">
        <v>4952</v>
      </c>
      <c r="C4954" s="66" t="str">
        <v/>
      </c>
      <c r="D4954" s="66">
        <v>92700769.065131634</v>
      </c>
      <c r="E4954" s="65">
        <v>0</v>
      </c>
    </row>
    <row r="4955" spans="2:5" x14ac:dyDescent="0.25">
      <c r="B4955">
        <v>4953</v>
      </c>
      <c r="C4955" s="66" t="str">
        <v/>
      </c>
      <c r="D4955" s="66">
        <v>78312379.395125836</v>
      </c>
      <c r="E4955" s="65">
        <v>0</v>
      </c>
    </row>
    <row r="4956" spans="2:5" x14ac:dyDescent="0.25">
      <c r="B4956">
        <v>4954</v>
      </c>
      <c r="C4956" s="66" t="str">
        <v/>
      </c>
      <c r="D4956" s="66">
        <v>412094276.37901181</v>
      </c>
      <c r="E4956" s="65">
        <v>0</v>
      </c>
    </row>
    <row r="4957" spans="2:5" x14ac:dyDescent="0.25">
      <c r="B4957">
        <v>4955</v>
      </c>
      <c r="C4957" s="66" t="str">
        <v/>
      </c>
      <c r="D4957" s="66">
        <v>79840169.099350139</v>
      </c>
      <c r="E4957" s="65">
        <v>0</v>
      </c>
    </row>
    <row r="4958" spans="2:5" x14ac:dyDescent="0.25">
      <c r="B4958">
        <v>4956</v>
      </c>
      <c r="C4958" s="66" t="str">
        <v/>
      </c>
      <c r="D4958" s="66">
        <v>82079833.33597903</v>
      </c>
      <c r="E4958" s="65">
        <v>0.22470254302024842</v>
      </c>
    </row>
    <row r="4959" spans="2:5" x14ac:dyDescent="0.25">
      <c r="B4959">
        <v>4957</v>
      </c>
      <c r="C4959" s="66" t="str">
        <v/>
      </c>
      <c r="D4959" s="66">
        <v>315983808.40347731</v>
      </c>
      <c r="E4959" s="65">
        <v>0.51094550490379331</v>
      </c>
    </row>
    <row r="4960" spans="2:5" x14ac:dyDescent="0.25">
      <c r="B4960">
        <v>4958</v>
      </c>
      <c r="C4960" s="66" t="str">
        <v/>
      </c>
      <c r="D4960" s="66">
        <v>214998975.10120547</v>
      </c>
      <c r="E4960" s="65">
        <v>0</v>
      </c>
    </row>
    <row r="4961" spans="2:5" x14ac:dyDescent="0.25">
      <c r="B4961">
        <v>4959</v>
      </c>
      <c r="C4961" s="66" t="str">
        <v/>
      </c>
      <c r="D4961" s="66">
        <v>75945296.423959792</v>
      </c>
      <c r="E4961" s="65">
        <v>0.31428081393241891</v>
      </c>
    </row>
    <row r="4962" spans="2:5" x14ac:dyDescent="0.25">
      <c r="B4962">
        <v>4960</v>
      </c>
      <c r="C4962" s="66" t="str">
        <v/>
      </c>
      <c r="D4962" s="66">
        <v>234889056.89597473</v>
      </c>
      <c r="E4962" s="65">
        <v>0</v>
      </c>
    </row>
    <row r="4963" spans="2:5" x14ac:dyDescent="0.25">
      <c r="B4963">
        <v>4961</v>
      </c>
      <c r="C4963" s="66" t="str">
        <v/>
      </c>
      <c r="D4963" s="66">
        <v>118281168.73704584</v>
      </c>
      <c r="E4963" s="65">
        <v>0</v>
      </c>
    </row>
    <row r="4964" spans="2:5" x14ac:dyDescent="0.25">
      <c r="B4964">
        <v>4962</v>
      </c>
      <c r="C4964" s="66" t="str">
        <v/>
      </c>
      <c r="D4964" s="66">
        <v>198971916.83282298</v>
      </c>
      <c r="E4964" s="65">
        <v>0</v>
      </c>
    </row>
    <row r="4965" spans="2:5" x14ac:dyDescent="0.25">
      <c r="B4965">
        <v>4963</v>
      </c>
      <c r="C4965" s="66" t="str">
        <v/>
      </c>
      <c r="D4965" s="66">
        <v>202991663.37215528</v>
      </c>
      <c r="E4965" s="65">
        <v>0</v>
      </c>
    </row>
    <row r="4966" spans="2:5" x14ac:dyDescent="0.25">
      <c r="B4966">
        <v>4964</v>
      </c>
      <c r="C4966" s="66" t="str">
        <v/>
      </c>
      <c r="D4966" s="66">
        <v>135142082.03760037</v>
      </c>
      <c r="E4966" s="65">
        <v>0</v>
      </c>
    </row>
    <row r="4967" spans="2:5" x14ac:dyDescent="0.25">
      <c r="B4967">
        <v>4965</v>
      </c>
      <c r="C4967" s="66" t="str">
        <v/>
      </c>
      <c r="D4967" s="66">
        <v>291838731.69464499</v>
      </c>
      <c r="E4967" s="65">
        <v>0</v>
      </c>
    </row>
    <row r="4968" spans="2:5" x14ac:dyDescent="0.25">
      <c r="B4968">
        <v>4966</v>
      </c>
      <c r="C4968" s="66" t="str">
        <v/>
      </c>
      <c r="D4968" s="66">
        <v>163410811.52693924</v>
      </c>
      <c r="E4968" s="65">
        <v>0</v>
      </c>
    </row>
    <row r="4969" spans="2:5" x14ac:dyDescent="0.25">
      <c r="B4969">
        <v>4967</v>
      </c>
      <c r="C4969" s="66" t="str">
        <v/>
      </c>
      <c r="D4969" s="66">
        <v>122428042.58320734</v>
      </c>
      <c r="E4969" s="65">
        <v>0.22952249646186829</v>
      </c>
    </row>
    <row r="4970" spans="2:5" x14ac:dyDescent="0.25">
      <c r="B4970">
        <v>4968</v>
      </c>
      <c r="C4970" s="66" t="str">
        <v/>
      </c>
      <c r="D4970" s="66">
        <v>98839500.049949691</v>
      </c>
      <c r="E4970" s="65">
        <v>0</v>
      </c>
    </row>
    <row r="4971" spans="2:5" x14ac:dyDescent="0.25">
      <c r="B4971">
        <v>4969</v>
      </c>
      <c r="C4971" s="66" t="str">
        <v/>
      </c>
      <c r="D4971" s="66">
        <v>397265544.89020473</v>
      </c>
      <c r="E4971" s="65">
        <v>0</v>
      </c>
    </row>
    <row r="4972" spans="2:5" x14ac:dyDescent="0.25">
      <c r="B4972">
        <v>4970</v>
      </c>
      <c r="C4972" s="66" t="str">
        <v/>
      </c>
      <c r="D4972" s="66">
        <v>175627857.22051558</v>
      </c>
      <c r="E4972" s="65">
        <v>0</v>
      </c>
    </row>
    <row r="4973" spans="2:5" x14ac:dyDescent="0.25">
      <c r="B4973">
        <v>4971</v>
      </c>
      <c r="C4973" s="66" t="str">
        <v/>
      </c>
      <c r="D4973" s="66">
        <v>4768977154.4023619</v>
      </c>
      <c r="E4973" s="65">
        <v>0</v>
      </c>
    </row>
    <row r="4974" spans="2:5" x14ac:dyDescent="0.25">
      <c r="B4974">
        <v>4972</v>
      </c>
      <c r="C4974" s="66" t="str">
        <v/>
      </c>
      <c r="D4974" s="66">
        <v>157260185.98212737</v>
      </c>
      <c r="E4974" s="65">
        <v>0.28128250241279595</v>
      </c>
    </row>
    <row r="4975" spans="2:5" x14ac:dyDescent="0.25">
      <c r="B4975">
        <v>4973</v>
      </c>
      <c r="C4975" s="66" t="str">
        <v/>
      </c>
      <c r="D4975" s="66">
        <v>271543130.98103505</v>
      </c>
      <c r="E4975" s="65">
        <v>0.42468963265419024</v>
      </c>
    </row>
    <row r="4976" spans="2:5" x14ac:dyDescent="0.25">
      <c r="B4976">
        <v>4974</v>
      </c>
      <c r="C4976" s="66" t="str">
        <v/>
      </c>
      <c r="D4976" s="66">
        <v>96809431.964680776</v>
      </c>
      <c r="E4976" s="65">
        <v>0.18991618752479553</v>
      </c>
    </row>
    <row r="4977" spans="2:5" x14ac:dyDescent="0.25">
      <c r="B4977">
        <v>4975</v>
      </c>
      <c r="C4977" s="66" t="str">
        <v/>
      </c>
      <c r="D4977" s="66">
        <v>260605986.16079211</v>
      </c>
      <c r="E4977" s="65">
        <v>0</v>
      </c>
    </row>
    <row r="4978" spans="2:5" x14ac:dyDescent="0.25">
      <c r="B4978">
        <v>4976</v>
      </c>
      <c r="C4978" s="66" t="str">
        <v/>
      </c>
      <c r="D4978" s="66">
        <v>154416156.24445111</v>
      </c>
      <c r="E4978" s="65">
        <v>0</v>
      </c>
    </row>
    <row r="4979" spans="2:5" x14ac:dyDescent="0.25">
      <c r="B4979">
        <v>4977</v>
      </c>
      <c r="C4979" s="66" t="str">
        <v/>
      </c>
      <c r="D4979" s="66">
        <v>150186219.27127832</v>
      </c>
      <c r="E4979" s="65">
        <v>0</v>
      </c>
    </row>
    <row r="4980" spans="2:5" x14ac:dyDescent="0.25">
      <c r="B4980">
        <v>4978</v>
      </c>
      <c r="C4980" s="66" t="str">
        <v/>
      </c>
      <c r="D4980" s="66">
        <v>1154356509.9692838</v>
      </c>
      <c r="E4980" s="65">
        <v>0.69490946531295794</v>
      </c>
    </row>
    <row r="4981" spans="2:5" x14ac:dyDescent="0.25">
      <c r="B4981">
        <v>4979</v>
      </c>
      <c r="C4981" s="66" t="str">
        <v/>
      </c>
      <c r="D4981" s="66">
        <v>3752400797.2225657</v>
      </c>
      <c r="E4981" s="65">
        <v>0</v>
      </c>
    </row>
    <row r="4982" spans="2:5" x14ac:dyDescent="0.25">
      <c r="B4982">
        <v>4980</v>
      </c>
      <c r="C4982" s="66" t="str">
        <v/>
      </c>
      <c r="D4982" s="66">
        <v>103251195.71234454</v>
      </c>
      <c r="E4982" s="65">
        <v>0</v>
      </c>
    </row>
    <row r="4983" spans="2:5" x14ac:dyDescent="0.25">
      <c r="B4983">
        <v>4981</v>
      </c>
      <c r="C4983" s="66" t="str">
        <v/>
      </c>
      <c r="D4983" s="66">
        <v>127687450.86951236</v>
      </c>
      <c r="E4983" s="65">
        <v>0</v>
      </c>
    </row>
    <row r="4984" spans="2:5" x14ac:dyDescent="0.25">
      <c r="B4984">
        <v>4982</v>
      </c>
      <c r="C4984" s="66" t="str">
        <v/>
      </c>
      <c r="D4984" s="66">
        <v>77525619.265866667</v>
      </c>
      <c r="E4984" s="65">
        <v>0</v>
      </c>
    </row>
    <row r="4985" spans="2:5" x14ac:dyDescent="0.25">
      <c r="B4985">
        <v>4983</v>
      </c>
      <c r="C4985" s="66" t="str">
        <v/>
      </c>
      <c r="D4985" s="66">
        <v>136598511.38690794</v>
      </c>
      <c r="E4985" s="65">
        <v>0</v>
      </c>
    </row>
    <row r="4986" spans="2:5" x14ac:dyDescent="0.25">
      <c r="B4986">
        <v>4984</v>
      </c>
      <c r="C4986" s="66" t="str">
        <v/>
      </c>
      <c r="D4986" s="66">
        <v>297209287.29751587</v>
      </c>
      <c r="E4986" s="65">
        <v>0</v>
      </c>
    </row>
    <row r="4987" spans="2:5" x14ac:dyDescent="0.25">
      <c r="B4987">
        <v>4985</v>
      </c>
      <c r="C4987" s="66" t="str">
        <v/>
      </c>
      <c r="D4987" s="66">
        <v>202864829.59829447</v>
      </c>
      <c r="E4987" s="65">
        <v>0</v>
      </c>
    </row>
    <row r="4988" spans="2:5" x14ac:dyDescent="0.25">
      <c r="B4988">
        <v>4986</v>
      </c>
      <c r="C4988" s="66" t="str">
        <v/>
      </c>
      <c r="D4988" s="66">
        <v>172937759.74034593</v>
      </c>
      <c r="E4988" s="65">
        <v>0</v>
      </c>
    </row>
    <row r="4989" spans="2:5" x14ac:dyDescent="0.25">
      <c r="B4989">
        <v>4987</v>
      </c>
      <c r="C4989" s="66" t="str">
        <v/>
      </c>
      <c r="D4989" s="66">
        <v>408936340.13268161</v>
      </c>
      <c r="E4989" s="65">
        <v>0.71693168878555302</v>
      </c>
    </row>
    <row r="4990" spans="2:5" x14ac:dyDescent="0.25">
      <c r="B4990">
        <v>4988</v>
      </c>
      <c r="C4990" s="66" t="str">
        <v/>
      </c>
      <c r="D4990" s="66">
        <v>88729486.777413592</v>
      </c>
      <c r="E4990" s="65">
        <v>0.18669164776802064</v>
      </c>
    </row>
    <row r="4991" spans="2:5" x14ac:dyDescent="0.25">
      <c r="B4991">
        <v>4989</v>
      </c>
      <c r="C4991" s="66" t="str">
        <v/>
      </c>
      <c r="D4991" s="66">
        <v>278977258.25667757</v>
      </c>
      <c r="E4991" s="65">
        <v>0</v>
      </c>
    </row>
    <row r="4992" spans="2:5" x14ac:dyDescent="0.25">
      <c r="B4992">
        <v>4990</v>
      </c>
      <c r="C4992" s="66" t="str">
        <v/>
      </c>
      <c r="D4992" s="66">
        <v>286813296.41191399</v>
      </c>
      <c r="E4992" s="65">
        <v>0.52099755406379711</v>
      </c>
    </row>
    <row r="4993" spans="2:5" x14ac:dyDescent="0.25">
      <c r="B4993">
        <v>4991</v>
      </c>
      <c r="C4993" s="66" t="str">
        <v/>
      </c>
      <c r="D4993" s="66">
        <v>855216409.29656184</v>
      </c>
      <c r="E4993" s="65">
        <v>0</v>
      </c>
    </row>
    <row r="4994" spans="2:5" x14ac:dyDescent="0.25">
      <c r="B4994">
        <v>4992</v>
      </c>
      <c r="C4994" s="66" t="str">
        <v/>
      </c>
      <c r="D4994" s="66">
        <v>78422945.571515903</v>
      </c>
      <c r="E4994" s="65">
        <v>0</v>
      </c>
    </row>
    <row r="4995" spans="2:5" x14ac:dyDescent="0.25">
      <c r="B4995">
        <v>4993</v>
      </c>
      <c r="C4995" s="66" t="str">
        <v/>
      </c>
      <c r="D4995" s="66">
        <v>103219397.39370996</v>
      </c>
      <c r="E4995" s="65">
        <v>0.29470102190971392</v>
      </c>
    </row>
    <row r="4996" spans="2:5" x14ac:dyDescent="0.25">
      <c r="B4996">
        <v>4994</v>
      </c>
      <c r="C4996" s="66" t="str">
        <v/>
      </c>
      <c r="D4996" s="66">
        <v>80959087.365841359</v>
      </c>
      <c r="E4996" s="65">
        <v>0.26869845986366281</v>
      </c>
    </row>
    <row r="4997" spans="2:5" x14ac:dyDescent="0.25">
      <c r="B4997">
        <v>4995</v>
      </c>
      <c r="C4997" s="66" t="str">
        <v/>
      </c>
      <c r="D4997" s="66">
        <v>102359716.96713617</v>
      </c>
      <c r="E4997" s="65">
        <v>0</v>
      </c>
    </row>
    <row r="4998" spans="2:5" x14ac:dyDescent="0.25">
      <c r="B4998">
        <v>4996</v>
      </c>
      <c r="C4998" s="66" t="str">
        <v/>
      </c>
      <c r="D4998" s="66">
        <v>114091822.95718959</v>
      </c>
      <c r="E4998" s="65">
        <v>0</v>
      </c>
    </row>
    <row r="4999" spans="2:5" x14ac:dyDescent="0.25">
      <c r="B4999">
        <v>4997</v>
      </c>
      <c r="C4999" s="66" t="str">
        <v/>
      </c>
      <c r="D4999" s="66">
        <v>87784194.415138394</v>
      </c>
      <c r="E4999" s="65">
        <v>0</v>
      </c>
    </row>
    <row r="5000" spans="2:5" x14ac:dyDescent="0.25">
      <c r="B5000">
        <v>4998</v>
      </c>
      <c r="C5000" s="66" t="str">
        <v/>
      </c>
      <c r="D5000" s="66">
        <v>166864698.89742202</v>
      </c>
      <c r="E5000" s="65">
        <v>0</v>
      </c>
    </row>
    <row r="5001" spans="2:5" x14ac:dyDescent="0.25">
      <c r="B5001">
        <v>4999</v>
      </c>
      <c r="C5001" s="66" t="str">
        <v/>
      </c>
      <c r="D5001" s="66">
        <v>187831973.86814612</v>
      </c>
      <c r="E5001" s="65">
        <v>0</v>
      </c>
    </row>
    <row r="5002" spans="2:5" x14ac:dyDescent="0.25">
      <c r="B5002">
        <v>5000</v>
      </c>
      <c r="C5002" s="66" t="str">
        <v/>
      </c>
      <c r="D5002" s="66">
        <v>132403655.93972029</v>
      </c>
      <c r="E5002" s="65">
        <v>0</v>
      </c>
    </row>
    <row r="5003" spans="2:5" x14ac:dyDescent="0.25">
      <c r="B5003">
        <v>5001</v>
      </c>
      <c r="C5003" s="66" t="str">
        <v/>
      </c>
      <c r="D5003" s="66">
        <v>99272212.183491543</v>
      </c>
      <c r="E5003" s="65">
        <v>0</v>
      </c>
    </row>
    <row r="5004" spans="2:5" x14ac:dyDescent="0.25">
      <c r="B5004">
        <v>5002</v>
      </c>
      <c r="C5004" s="66" t="str">
        <v/>
      </c>
      <c r="D5004" s="66">
        <v>123402392.30273281</v>
      </c>
      <c r="E5004" s="65">
        <v>0.35844581723213198</v>
      </c>
    </row>
    <row r="5005" spans="2:5" x14ac:dyDescent="0.25">
      <c r="B5005">
        <v>5003</v>
      </c>
      <c r="C5005" s="66" t="str">
        <v/>
      </c>
      <c r="D5005" s="66">
        <v>108597535.82264186</v>
      </c>
      <c r="E5005" s="65">
        <v>0</v>
      </c>
    </row>
    <row r="5006" spans="2:5" x14ac:dyDescent="0.25">
      <c r="B5006">
        <v>5004</v>
      </c>
      <c r="C5006" s="66" t="str">
        <v/>
      </c>
      <c r="D5006" s="66">
        <v>203510345.25654227</v>
      </c>
      <c r="E5006" s="65">
        <v>0</v>
      </c>
    </row>
    <row r="5007" spans="2:5" x14ac:dyDescent="0.25">
      <c r="B5007">
        <v>5005</v>
      </c>
      <c r="C5007" s="66" t="str">
        <v/>
      </c>
      <c r="D5007" s="66">
        <v>144964431.31960872</v>
      </c>
      <c r="E5007" s="65">
        <v>0</v>
      </c>
    </row>
    <row r="5008" spans="2:5" x14ac:dyDescent="0.25">
      <c r="B5008">
        <v>5006</v>
      </c>
      <c r="C5008" s="66" t="str">
        <v/>
      </c>
      <c r="D5008" s="66">
        <v>98375273.194466591</v>
      </c>
      <c r="E5008" s="65">
        <v>0</v>
      </c>
    </row>
    <row r="5009" spans="2:5" x14ac:dyDescent="0.25">
      <c r="B5009">
        <v>5007</v>
      </c>
      <c r="C5009" s="66" t="str">
        <v/>
      </c>
      <c r="D5009" s="66">
        <v>75001274.436744973</v>
      </c>
      <c r="E5009" s="65">
        <v>0.3280317366123201</v>
      </c>
    </row>
    <row r="5010" spans="2:5" x14ac:dyDescent="0.25">
      <c r="B5010">
        <v>5008</v>
      </c>
      <c r="C5010" s="66" t="str">
        <v/>
      </c>
      <c r="D5010" s="66">
        <v>98956685.247382119</v>
      </c>
      <c r="E5010" s="65">
        <v>0</v>
      </c>
    </row>
    <row r="5011" spans="2:5" x14ac:dyDescent="0.25">
      <c r="B5011">
        <v>5009</v>
      </c>
      <c r="C5011" s="66" t="str">
        <v/>
      </c>
      <c r="D5011" s="66">
        <v>79498402.03633824</v>
      </c>
      <c r="E5011" s="65">
        <v>0.30728233456611631</v>
      </c>
    </row>
    <row r="5012" spans="2:5" x14ac:dyDescent="0.25">
      <c r="B5012">
        <v>5010</v>
      </c>
      <c r="C5012" s="66" t="str">
        <v/>
      </c>
      <c r="D5012" s="66">
        <v>109356316.85971999</v>
      </c>
      <c r="E5012" s="65">
        <v>0.29432775378227249</v>
      </c>
    </row>
    <row r="5013" spans="2:5" x14ac:dyDescent="0.25">
      <c r="B5013">
        <v>5011</v>
      </c>
      <c r="C5013" s="66" t="str">
        <v/>
      </c>
      <c r="D5013" s="66">
        <v>378028920.8525731</v>
      </c>
      <c r="E5013" s="65">
        <v>0</v>
      </c>
    </row>
    <row r="5014" spans="2:5" x14ac:dyDescent="0.25">
      <c r="B5014">
        <v>5012</v>
      </c>
      <c r="C5014" s="66" t="str">
        <v/>
      </c>
      <c r="D5014" s="66">
        <v>91147803.647626743</v>
      </c>
      <c r="E5014" s="65">
        <v>0</v>
      </c>
    </row>
    <row r="5015" spans="2:5" x14ac:dyDescent="0.25">
      <c r="B5015">
        <v>5013</v>
      </c>
      <c r="C5015" s="66" t="str">
        <v/>
      </c>
      <c r="D5015" s="66">
        <v>228397757.837798</v>
      </c>
      <c r="E5015" s="65">
        <v>0</v>
      </c>
    </row>
    <row r="5016" spans="2:5" x14ac:dyDescent="0.25">
      <c r="B5016">
        <v>5014</v>
      </c>
      <c r="C5016" s="66" t="str">
        <v/>
      </c>
      <c r="D5016" s="66">
        <v>497755109.36669493</v>
      </c>
      <c r="E5016" s="65">
        <v>0.7569306492805481</v>
      </c>
    </row>
    <row r="5017" spans="2:5" x14ac:dyDescent="0.25">
      <c r="B5017">
        <v>5015</v>
      </c>
      <c r="C5017" s="66" t="str">
        <v/>
      </c>
      <c r="D5017" s="66">
        <v>98884575.906588346</v>
      </c>
      <c r="E5017" s="65">
        <v>0.26544535756111143</v>
      </c>
    </row>
    <row r="5018" spans="2:5" x14ac:dyDescent="0.25">
      <c r="B5018">
        <v>5016</v>
      </c>
      <c r="C5018" s="66" t="str">
        <v/>
      </c>
      <c r="D5018" s="66">
        <v>91127296.571162418</v>
      </c>
      <c r="E5018" s="65">
        <v>0.23705486655235289</v>
      </c>
    </row>
    <row r="5019" spans="2:5" x14ac:dyDescent="0.25">
      <c r="B5019">
        <v>5017</v>
      </c>
      <c r="C5019" s="66" t="str">
        <v/>
      </c>
      <c r="D5019" s="66">
        <v>213395604.49203828</v>
      </c>
      <c r="E5019" s="65">
        <v>0.33938772082328794</v>
      </c>
    </row>
    <row r="5020" spans="2:5" x14ac:dyDescent="0.25">
      <c r="B5020">
        <v>5018</v>
      </c>
      <c r="C5020" s="66" t="str">
        <v/>
      </c>
      <c r="D5020" s="66">
        <v>123401219.97054787</v>
      </c>
      <c r="E5020" s="65">
        <v>0.38572310805320742</v>
      </c>
    </row>
    <row r="5021" spans="2:5" x14ac:dyDescent="0.25">
      <c r="B5021">
        <v>5019</v>
      </c>
      <c r="C5021" s="66" t="str">
        <v/>
      </c>
      <c r="D5021" s="66">
        <v>106178913.94386028</v>
      </c>
      <c r="E5021" s="65">
        <v>0</v>
      </c>
    </row>
    <row r="5022" spans="2:5" x14ac:dyDescent="0.25">
      <c r="B5022">
        <v>5020</v>
      </c>
      <c r="C5022" s="66" t="str">
        <v/>
      </c>
      <c r="D5022" s="66">
        <v>281278614.09520894</v>
      </c>
      <c r="E5022" s="65">
        <v>0</v>
      </c>
    </row>
    <row r="5023" spans="2:5" x14ac:dyDescent="0.25">
      <c r="B5023">
        <v>5021</v>
      </c>
      <c r="C5023" s="66" t="str">
        <v/>
      </c>
      <c r="D5023" s="66">
        <v>164283908.38743266</v>
      </c>
      <c r="E5023" s="65">
        <v>0</v>
      </c>
    </row>
    <row r="5024" spans="2:5" x14ac:dyDescent="0.25">
      <c r="B5024">
        <v>5022</v>
      </c>
      <c r="C5024" s="66" t="str">
        <v/>
      </c>
      <c r="D5024" s="66">
        <v>130329156.5834128</v>
      </c>
      <c r="E5024" s="65">
        <v>0</v>
      </c>
    </row>
    <row r="5025" spans="2:5" x14ac:dyDescent="0.25">
      <c r="B5025">
        <v>5023</v>
      </c>
      <c r="C5025" s="66" t="str">
        <v/>
      </c>
      <c r="D5025" s="66">
        <v>328576381.89790863</v>
      </c>
      <c r="E5025" s="65">
        <v>0.41091359257698068</v>
      </c>
    </row>
    <row r="5026" spans="2:5" x14ac:dyDescent="0.25">
      <c r="B5026">
        <v>5024</v>
      </c>
      <c r="C5026" s="66" t="str">
        <v/>
      </c>
      <c r="D5026" s="66">
        <v>87029708.513216227</v>
      </c>
      <c r="E5026" s="65">
        <v>0.22988069653511051</v>
      </c>
    </row>
    <row r="5027" spans="2:5" x14ac:dyDescent="0.25">
      <c r="B5027">
        <v>5025</v>
      </c>
      <c r="C5027" s="66" t="str">
        <v/>
      </c>
      <c r="D5027" s="66">
        <v>281745991.87255883</v>
      </c>
      <c r="E5027" s="65">
        <v>0.4039577424526215</v>
      </c>
    </row>
    <row r="5028" spans="2:5" x14ac:dyDescent="0.25">
      <c r="B5028">
        <v>5026</v>
      </c>
      <c r="C5028" s="66" t="str">
        <v/>
      </c>
      <c r="D5028" s="66">
        <v>766169844.71061146</v>
      </c>
      <c r="E5028" s="65">
        <v>0</v>
      </c>
    </row>
    <row r="5029" spans="2:5" x14ac:dyDescent="0.25">
      <c r="B5029">
        <v>5027</v>
      </c>
      <c r="C5029" s="66" t="str">
        <v/>
      </c>
      <c r="D5029" s="66">
        <v>95924968.429521278</v>
      </c>
      <c r="E5029" s="65">
        <v>0.2974673569202424</v>
      </c>
    </row>
    <row r="5030" spans="2:5" x14ac:dyDescent="0.25">
      <c r="B5030">
        <v>5028</v>
      </c>
      <c r="C5030" s="66" t="str">
        <v/>
      </c>
      <c r="D5030" s="66">
        <v>111604877.57713753</v>
      </c>
      <c r="E5030" s="65">
        <v>0.35117334723472593</v>
      </c>
    </row>
    <row r="5031" spans="2:5" x14ac:dyDescent="0.25">
      <c r="B5031">
        <v>5029</v>
      </c>
      <c r="C5031" s="66" t="str">
        <v/>
      </c>
      <c r="D5031" s="66">
        <v>123660488.34970418</v>
      </c>
      <c r="E5031" s="65">
        <v>0</v>
      </c>
    </row>
    <row r="5032" spans="2:5" x14ac:dyDescent="0.25">
      <c r="B5032">
        <v>5030</v>
      </c>
      <c r="C5032" s="66" t="str">
        <v/>
      </c>
      <c r="D5032" s="66">
        <v>88068222.760395855</v>
      </c>
      <c r="E5032" s="65">
        <v>0.17198500037193301</v>
      </c>
    </row>
    <row r="5033" spans="2:5" x14ac:dyDescent="0.25">
      <c r="B5033">
        <v>5031</v>
      </c>
      <c r="C5033" s="66" t="str">
        <v/>
      </c>
      <c r="D5033" s="66">
        <v>322702864.0284189</v>
      </c>
      <c r="E5033" s="65">
        <v>0</v>
      </c>
    </row>
    <row r="5034" spans="2:5" x14ac:dyDescent="0.25">
      <c r="B5034">
        <v>5032</v>
      </c>
      <c r="C5034" s="66" t="str">
        <v/>
      </c>
      <c r="D5034" s="66">
        <v>83572041.555810452</v>
      </c>
      <c r="E5034" s="65">
        <v>0</v>
      </c>
    </row>
    <row r="5035" spans="2:5" x14ac:dyDescent="0.25">
      <c r="B5035">
        <v>5033</v>
      </c>
      <c r="C5035" s="66" t="str">
        <v/>
      </c>
      <c r="D5035" s="66">
        <v>126042079.60667181</v>
      </c>
      <c r="E5035" s="65">
        <v>0</v>
      </c>
    </row>
    <row r="5036" spans="2:5" x14ac:dyDescent="0.25">
      <c r="B5036">
        <v>5034</v>
      </c>
      <c r="C5036" s="66" t="str">
        <v/>
      </c>
      <c r="D5036" s="66">
        <v>116230796.55723365</v>
      </c>
      <c r="E5036" s="65">
        <v>0.31670047640800481</v>
      </c>
    </row>
    <row r="5037" spans="2:5" x14ac:dyDescent="0.25">
      <c r="B5037">
        <v>5035</v>
      </c>
      <c r="C5037" s="66" t="str">
        <v/>
      </c>
      <c r="D5037" s="66">
        <v>1139421038.5857406</v>
      </c>
      <c r="E5037" s="65">
        <v>0.61960423588752755</v>
      </c>
    </row>
    <row r="5038" spans="2:5" x14ac:dyDescent="0.25">
      <c r="B5038">
        <v>5036</v>
      </c>
      <c r="C5038" s="66" t="str">
        <v/>
      </c>
      <c r="D5038" s="66">
        <v>135630820.51755098</v>
      </c>
      <c r="E5038" s="65">
        <v>0.30421624779701228</v>
      </c>
    </row>
    <row r="5039" spans="2:5" x14ac:dyDescent="0.25">
      <c r="B5039">
        <v>5037</v>
      </c>
      <c r="C5039" s="66" t="str">
        <v/>
      </c>
      <c r="D5039" s="66">
        <v>171945156.81229967</v>
      </c>
      <c r="E5039" s="65">
        <v>0.37374472022056571</v>
      </c>
    </row>
    <row r="5040" spans="2:5" x14ac:dyDescent="0.25">
      <c r="B5040">
        <v>5038</v>
      </c>
      <c r="C5040" s="66" t="str">
        <v/>
      </c>
      <c r="D5040" s="66">
        <v>133666276.42353912</v>
      </c>
      <c r="E5040" s="65">
        <v>0.2260265290737152</v>
      </c>
    </row>
    <row r="5041" spans="2:5" x14ac:dyDescent="0.25">
      <c r="B5041">
        <v>5039</v>
      </c>
      <c r="C5041" s="66" t="str">
        <v/>
      </c>
      <c r="D5041" s="66">
        <v>217759328.00871912</v>
      </c>
      <c r="E5041" s="65">
        <v>0</v>
      </c>
    </row>
    <row r="5042" spans="2:5" x14ac:dyDescent="0.25">
      <c r="B5042">
        <v>5040</v>
      </c>
      <c r="C5042" s="66" t="str">
        <v/>
      </c>
      <c r="D5042" s="66">
        <v>93854555.253820568</v>
      </c>
      <c r="E5042" s="65">
        <v>0.20673015713691714</v>
      </c>
    </row>
    <row r="5043" spans="2:5" x14ac:dyDescent="0.25">
      <c r="B5043">
        <v>5041</v>
      </c>
      <c r="C5043" s="66" t="str">
        <v/>
      </c>
      <c r="D5043" s="66">
        <v>766192613.64382529</v>
      </c>
      <c r="E5043" s="65">
        <v>0</v>
      </c>
    </row>
    <row r="5044" spans="2:5" x14ac:dyDescent="0.25">
      <c r="B5044">
        <v>5042</v>
      </c>
      <c r="C5044" s="66" t="str">
        <v/>
      </c>
      <c r="D5044" s="66">
        <v>107734079.23546652</v>
      </c>
      <c r="E5044" s="65">
        <v>0</v>
      </c>
    </row>
    <row r="5045" spans="2:5" x14ac:dyDescent="0.25">
      <c r="B5045">
        <v>5043</v>
      </c>
      <c r="C5045" s="66" t="str">
        <v/>
      </c>
      <c r="D5045" s="66">
        <v>1418420296.6102443</v>
      </c>
      <c r="E5045" s="65">
        <v>0</v>
      </c>
    </row>
    <row r="5046" spans="2:5" x14ac:dyDescent="0.25">
      <c r="B5046">
        <v>5044</v>
      </c>
      <c r="C5046" s="66" t="str">
        <v/>
      </c>
      <c r="D5046" s="66">
        <v>2734115495.3983316</v>
      </c>
      <c r="E5046" s="65">
        <v>1.0810999274253847</v>
      </c>
    </row>
    <row r="5047" spans="2:5" x14ac:dyDescent="0.25">
      <c r="B5047">
        <v>5045</v>
      </c>
      <c r="C5047" s="66" t="str">
        <v/>
      </c>
      <c r="D5047" s="66">
        <v>214160616.52349329</v>
      </c>
      <c r="E5047" s="65">
        <v>0</v>
      </c>
    </row>
    <row r="5048" spans="2:5" x14ac:dyDescent="0.25">
      <c r="B5048">
        <v>5046</v>
      </c>
      <c r="C5048" s="66" t="str">
        <v/>
      </c>
      <c r="D5048" s="66">
        <v>373197609.14491546</v>
      </c>
      <c r="E5048" s="65">
        <v>0</v>
      </c>
    </row>
    <row r="5049" spans="2:5" x14ac:dyDescent="0.25">
      <c r="B5049">
        <v>5047</v>
      </c>
      <c r="C5049" s="66" t="str">
        <v/>
      </c>
      <c r="D5049" s="66">
        <v>77692210.822636694</v>
      </c>
      <c r="E5049" s="65">
        <v>0</v>
      </c>
    </row>
    <row r="5050" spans="2:5" x14ac:dyDescent="0.25">
      <c r="B5050">
        <v>5048</v>
      </c>
      <c r="C5050" s="66" t="str">
        <v/>
      </c>
      <c r="D5050" s="66">
        <v>481130508.7532258</v>
      </c>
      <c r="E5050" s="65">
        <v>0</v>
      </c>
    </row>
    <row r="5051" spans="2:5" x14ac:dyDescent="0.25">
      <c r="B5051">
        <v>5049</v>
      </c>
      <c r="C5051" s="66" t="str">
        <v/>
      </c>
      <c r="D5051" s="66">
        <v>77837558.202055544</v>
      </c>
      <c r="E5051" s="65">
        <v>0</v>
      </c>
    </row>
    <row r="5052" spans="2:5" x14ac:dyDescent="0.25">
      <c r="B5052">
        <v>5050</v>
      </c>
      <c r="C5052" s="66" t="str">
        <v/>
      </c>
      <c r="D5052" s="66">
        <v>219930713.59561694</v>
      </c>
      <c r="E5052" s="65">
        <v>0.65025399327278166</v>
      </c>
    </row>
    <row r="5053" spans="2:5" x14ac:dyDescent="0.25">
      <c r="B5053">
        <v>5051</v>
      </c>
      <c r="C5053" s="66" t="str">
        <v/>
      </c>
      <c r="D5053" s="66">
        <v>227065312.45797348</v>
      </c>
      <c r="E5053" s="65">
        <v>0</v>
      </c>
    </row>
    <row r="5054" spans="2:5" x14ac:dyDescent="0.25">
      <c r="B5054">
        <v>5052</v>
      </c>
      <c r="C5054" s="66" t="str">
        <v/>
      </c>
      <c r="D5054" s="66">
        <v>9958802734.4415417</v>
      </c>
      <c r="E5054" s="65">
        <v>0</v>
      </c>
    </row>
    <row r="5055" spans="2:5" x14ac:dyDescent="0.25">
      <c r="B5055">
        <v>5053</v>
      </c>
      <c r="C5055" s="66" t="str">
        <v/>
      </c>
      <c r="D5055" s="66">
        <v>246414068.26105013</v>
      </c>
      <c r="E5055" s="65">
        <v>0</v>
      </c>
    </row>
    <row r="5056" spans="2:5" x14ac:dyDescent="0.25">
      <c r="B5056">
        <v>5054</v>
      </c>
      <c r="C5056" s="66" t="str">
        <v/>
      </c>
      <c r="D5056" s="66">
        <v>98209680.740297332</v>
      </c>
      <c r="E5056" s="65">
        <v>0</v>
      </c>
    </row>
    <row r="5057" spans="2:5" x14ac:dyDescent="0.25">
      <c r="B5057">
        <v>5055</v>
      </c>
      <c r="C5057" s="66" t="str">
        <v/>
      </c>
      <c r="D5057" s="66">
        <v>135386989.58843088</v>
      </c>
      <c r="E5057" s="65">
        <v>0</v>
      </c>
    </row>
    <row r="5058" spans="2:5" x14ac:dyDescent="0.25">
      <c r="B5058">
        <v>5056</v>
      </c>
      <c r="C5058" s="66" t="str">
        <v/>
      </c>
      <c r="D5058" s="66">
        <v>106751508.55542216</v>
      </c>
      <c r="E5058" s="65">
        <v>0.30268622040748594</v>
      </c>
    </row>
    <row r="5059" spans="2:5" x14ac:dyDescent="0.25">
      <c r="B5059">
        <v>5057</v>
      </c>
      <c r="C5059" s="66" t="str">
        <v/>
      </c>
      <c r="D5059" s="66">
        <v>76678410.990077108</v>
      </c>
      <c r="E5059" s="65">
        <v>0</v>
      </c>
    </row>
    <row r="5060" spans="2:5" x14ac:dyDescent="0.25">
      <c r="B5060">
        <v>5058</v>
      </c>
      <c r="C5060" s="66" t="str">
        <v/>
      </c>
      <c r="D5060" s="66">
        <v>98029296.405458838</v>
      </c>
      <c r="E5060" s="65">
        <v>0</v>
      </c>
    </row>
    <row r="5061" spans="2:5" x14ac:dyDescent="0.25">
      <c r="B5061">
        <v>5059</v>
      </c>
      <c r="C5061" s="66" t="str">
        <v/>
      </c>
      <c r="D5061" s="66">
        <v>175932393.50620744</v>
      </c>
      <c r="E5061" s="65">
        <v>0</v>
      </c>
    </row>
    <row r="5062" spans="2:5" x14ac:dyDescent="0.25">
      <c r="B5062">
        <v>5060</v>
      </c>
      <c r="C5062" s="66" t="str">
        <v/>
      </c>
      <c r="D5062" s="66">
        <v>141527581.40524557</v>
      </c>
      <c r="E5062" s="65">
        <v>0.40714994072914124</v>
      </c>
    </row>
    <row r="5063" spans="2:5" x14ac:dyDescent="0.25">
      <c r="B5063">
        <v>5061</v>
      </c>
      <c r="C5063" s="66" t="str">
        <v/>
      </c>
      <c r="D5063" s="66">
        <v>114053177.29471308</v>
      </c>
      <c r="E5063" s="65">
        <v>0</v>
      </c>
    </row>
    <row r="5064" spans="2:5" x14ac:dyDescent="0.25">
      <c r="B5064">
        <v>5062</v>
      </c>
      <c r="C5064" s="66" t="str">
        <v/>
      </c>
      <c r="D5064" s="66">
        <v>466143821.39093775</v>
      </c>
      <c r="E5064" s="65">
        <v>0</v>
      </c>
    </row>
    <row r="5065" spans="2:5" x14ac:dyDescent="0.25">
      <c r="B5065">
        <v>5063</v>
      </c>
      <c r="C5065" s="66" t="str">
        <v/>
      </c>
      <c r="D5065" s="66">
        <v>176251787.94983587</v>
      </c>
      <c r="E5065" s="65">
        <v>0</v>
      </c>
    </row>
    <row r="5066" spans="2:5" x14ac:dyDescent="0.25">
      <c r="B5066">
        <v>5064</v>
      </c>
      <c r="C5066" s="66" t="str">
        <v/>
      </c>
      <c r="D5066" s="66">
        <v>154563578.08875594</v>
      </c>
      <c r="E5066" s="65">
        <v>0.328571492433548</v>
      </c>
    </row>
    <row r="5067" spans="2:5" x14ac:dyDescent="0.25">
      <c r="B5067">
        <v>5065</v>
      </c>
      <c r="C5067" s="66" t="str">
        <v/>
      </c>
      <c r="D5067" s="66">
        <v>123365543.10455728</v>
      </c>
      <c r="E5067" s="65">
        <v>0.23112874627113342</v>
      </c>
    </row>
    <row r="5068" spans="2:5" x14ac:dyDescent="0.25">
      <c r="B5068">
        <v>5066</v>
      </c>
      <c r="C5068" s="66" t="str">
        <v/>
      </c>
      <c r="D5068" s="66">
        <v>89305085.482793614</v>
      </c>
      <c r="E5068" s="65">
        <v>0</v>
      </c>
    </row>
    <row r="5069" spans="2:5" x14ac:dyDescent="0.25">
      <c r="B5069">
        <v>5067</v>
      </c>
      <c r="C5069" s="66" t="str">
        <v/>
      </c>
      <c r="D5069" s="66">
        <v>215475433.31930619</v>
      </c>
      <c r="E5069" s="65">
        <v>0</v>
      </c>
    </row>
    <row r="5070" spans="2:5" x14ac:dyDescent="0.25">
      <c r="B5070">
        <v>5068</v>
      </c>
      <c r="C5070" s="66" t="str">
        <v/>
      </c>
      <c r="D5070" s="66">
        <v>1791506986.8850322</v>
      </c>
      <c r="E5070" s="65">
        <v>1.1128826260566711</v>
      </c>
    </row>
    <row r="5071" spans="2:5" x14ac:dyDescent="0.25">
      <c r="B5071">
        <v>5069</v>
      </c>
      <c r="C5071" s="66" t="str">
        <v/>
      </c>
      <c r="D5071" s="66">
        <v>205021064.93714774</v>
      </c>
      <c r="E5071" s="65">
        <v>0</v>
      </c>
    </row>
    <row r="5072" spans="2:5" x14ac:dyDescent="0.25">
      <c r="B5072">
        <v>5070</v>
      </c>
      <c r="C5072" s="66" t="str">
        <v/>
      </c>
      <c r="D5072" s="66">
        <v>132729870.41623424</v>
      </c>
      <c r="E5072" s="65">
        <v>0</v>
      </c>
    </row>
    <row r="5073" spans="2:5" x14ac:dyDescent="0.25">
      <c r="B5073">
        <v>5071</v>
      </c>
      <c r="C5073" s="66" t="str">
        <v/>
      </c>
      <c r="D5073" s="66">
        <v>97289403.408525601</v>
      </c>
      <c r="E5073" s="65">
        <v>0</v>
      </c>
    </row>
    <row r="5074" spans="2:5" x14ac:dyDescent="0.25">
      <c r="B5074">
        <v>5072</v>
      </c>
      <c r="C5074" s="66" t="str">
        <v/>
      </c>
      <c r="D5074" s="66">
        <v>239952072.31065753</v>
      </c>
      <c r="E5074" s="65">
        <v>0.55819144845008861</v>
      </c>
    </row>
    <row r="5075" spans="2:5" x14ac:dyDescent="0.25">
      <c r="B5075">
        <v>5073</v>
      </c>
      <c r="C5075" s="66" t="str">
        <v/>
      </c>
      <c r="D5075" s="66">
        <v>109137091.36233029</v>
      </c>
      <c r="E5075" s="65">
        <v>0.28469154238700867</v>
      </c>
    </row>
    <row r="5076" spans="2:5" x14ac:dyDescent="0.25">
      <c r="B5076">
        <v>5074</v>
      </c>
      <c r="C5076" s="66" t="str">
        <v/>
      </c>
      <c r="D5076" s="66">
        <v>108387718.33625332</v>
      </c>
      <c r="E5076" s="65">
        <v>0</v>
      </c>
    </row>
    <row r="5077" spans="2:5" x14ac:dyDescent="0.25">
      <c r="B5077">
        <v>5075</v>
      </c>
      <c r="C5077" s="66" t="str">
        <v/>
      </c>
      <c r="D5077" s="66">
        <v>84398593.470424473</v>
      </c>
      <c r="E5077" s="65">
        <v>0</v>
      </c>
    </row>
    <row r="5078" spans="2:5" x14ac:dyDescent="0.25">
      <c r="B5078">
        <v>5076</v>
      </c>
      <c r="C5078" s="66" t="str">
        <v/>
      </c>
      <c r="D5078" s="66">
        <v>159471818.85984355</v>
      </c>
      <c r="E5078" s="65">
        <v>0.36887856125831608</v>
      </c>
    </row>
    <row r="5079" spans="2:5" x14ac:dyDescent="0.25">
      <c r="B5079">
        <v>5077</v>
      </c>
      <c r="C5079" s="66" t="str">
        <v/>
      </c>
      <c r="D5079" s="66">
        <v>81695195.466418743</v>
      </c>
      <c r="E5079" s="65">
        <v>0</v>
      </c>
    </row>
    <row r="5080" spans="2:5" x14ac:dyDescent="0.25">
      <c r="B5080">
        <v>5078</v>
      </c>
      <c r="C5080" s="66" t="str">
        <v/>
      </c>
      <c r="D5080" s="66">
        <v>99897191.393811673</v>
      </c>
      <c r="E5080" s="65">
        <v>0</v>
      </c>
    </row>
    <row r="5081" spans="2:5" x14ac:dyDescent="0.25">
      <c r="B5081">
        <v>5079</v>
      </c>
      <c r="C5081" s="66" t="str">
        <v/>
      </c>
      <c r="D5081" s="66">
        <v>80759028.320330411</v>
      </c>
      <c r="E5081" s="65">
        <v>0</v>
      </c>
    </row>
    <row r="5082" spans="2:5" x14ac:dyDescent="0.25">
      <c r="B5082">
        <v>5080</v>
      </c>
      <c r="C5082" s="66" t="str">
        <v/>
      </c>
      <c r="D5082" s="66">
        <v>2008406084.2605395</v>
      </c>
      <c r="E5082" s="65">
        <v>0</v>
      </c>
    </row>
    <row r="5083" spans="2:5" x14ac:dyDescent="0.25">
      <c r="B5083">
        <v>5081</v>
      </c>
      <c r="C5083" s="66" t="str">
        <v/>
      </c>
      <c r="D5083" s="66">
        <v>79057621.18909654</v>
      </c>
      <c r="E5083" s="65">
        <v>0</v>
      </c>
    </row>
    <row r="5084" spans="2:5" x14ac:dyDescent="0.25">
      <c r="B5084">
        <v>5082</v>
      </c>
      <c r="C5084" s="66" t="str">
        <v/>
      </c>
      <c r="D5084" s="66">
        <v>110740992.76844294</v>
      </c>
      <c r="E5084" s="65">
        <v>0</v>
      </c>
    </row>
    <row r="5085" spans="2:5" x14ac:dyDescent="0.25">
      <c r="B5085">
        <v>5083</v>
      </c>
      <c r="C5085" s="66" t="str">
        <v/>
      </c>
      <c r="D5085" s="66">
        <v>336561196.56474572</v>
      </c>
      <c r="E5085" s="65">
        <v>0</v>
      </c>
    </row>
    <row r="5086" spans="2:5" x14ac:dyDescent="0.25">
      <c r="B5086">
        <v>5084</v>
      </c>
      <c r="C5086" s="66" t="str">
        <v/>
      </c>
      <c r="D5086" s="66">
        <v>78328317.329266995</v>
      </c>
      <c r="E5086" s="65">
        <v>0.16928924918174745</v>
      </c>
    </row>
    <row r="5087" spans="2:5" x14ac:dyDescent="0.25">
      <c r="B5087">
        <v>5085</v>
      </c>
      <c r="C5087" s="66" t="str">
        <v/>
      </c>
      <c r="D5087" s="66">
        <v>213890248.15736154</v>
      </c>
      <c r="E5087" s="65">
        <v>0</v>
      </c>
    </row>
    <row r="5088" spans="2:5" x14ac:dyDescent="0.25">
      <c r="B5088">
        <v>5086</v>
      </c>
      <c r="C5088" s="66" t="str">
        <v/>
      </c>
      <c r="D5088" s="66">
        <v>85907925.05052954</v>
      </c>
      <c r="E5088" s="65">
        <v>0</v>
      </c>
    </row>
    <row r="5089" spans="2:5" x14ac:dyDescent="0.25">
      <c r="B5089">
        <v>5087</v>
      </c>
      <c r="C5089" s="66" t="str">
        <v/>
      </c>
      <c r="D5089" s="66">
        <v>253678368.63969356</v>
      </c>
      <c r="E5089" s="65">
        <v>0</v>
      </c>
    </row>
    <row r="5090" spans="2:5" x14ac:dyDescent="0.25">
      <c r="B5090">
        <v>5088</v>
      </c>
      <c r="C5090" s="66" t="str">
        <v/>
      </c>
      <c r="D5090" s="66">
        <v>106902750.87122662</v>
      </c>
      <c r="E5090" s="65">
        <v>0</v>
      </c>
    </row>
    <row r="5091" spans="2:5" x14ac:dyDescent="0.25">
      <c r="B5091">
        <v>5089</v>
      </c>
      <c r="C5091" s="66" t="str">
        <v/>
      </c>
      <c r="D5091" s="66">
        <v>102787329.84843844</v>
      </c>
      <c r="E5091" s="65">
        <v>0</v>
      </c>
    </row>
    <row r="5092" spans="2:5" x14ac:dyDescent="0.25">
      <c r="B5092">
        <v>5090</v>
      </c>
      <c r="C5092" s="66" t="str">
        <v/>
      </c>
      <c r="D5092" s="66">
        <v>90836974.362522826</v>
      </c>
      <c r="E5092" s="65">
        <v>0</v>
      </c>
    </row>
    <row r="5093" spans="2:5" x14ac:dyDescent="0.25">
      <c r="B5093">
        <v>5091</v>
      </c>
      <c r="C5093" s="66" t="str">
        <v/>
      </c>
      <c r="D5093" s="66">
        <v>161536357.31477636</v>
      </c>
      <c r="E5093" s="65">
        <v>0.43204633593559272</v>
      </c>
    </row>
    <row r="5094" spans="2:5" x14ac:dyDescent="0.25">
      <c r="B5094">
        <v>5092</v>
      </c>
      <c r="C5094" s="66" t="str">
        <v/>
      </c>
      <c r="D5094" s="66">
        <v>75459289.322875112</v>
      </c>
      <c r="E5094" s="65">
        <v>0</v>
      </c>
    </row>
    <row r="5095" spans="2:5" x14ac:dyDescent="0.25">
      <c r="B5095">
        <v>5093</v>
      </c>
      <c r="C5095" s="66" t="str">
        <v/>
      </c>
      <c r="D5095" s="66">
        <v>77294864.0070104</v>
      </c>
      <c r="E5095" s="65">
        <v>0.17633891701698309</v>
      </c>
    </row>
    <row r="5096" spans="2:5" x14ac:dyDescent="0.25">
      <c r="B5096">
        <v>5094</v>
      </c>
      <c r="C5096" s="66" t="str">
        <v/>
      </c>
      <c r="D5096" s="66">
        <v>101326855.84975427</v>
      </c>
      <c r="E5096" s="65">
        <v>0</v>
      </c>
    </row>
    <row r="5097" spans="2:5" x14ac:dyDescent="0.25">
      <c r="B5097">
        <v>5095</v>
      </c>
      <c r="C5097" s="66" t="str">
        <v/>
      </c>
      <c r="D5097" s="66">
        <v>1371850338.3989379</v>
      </c>
      <c r="E5097" s="65">
        <v>0</v>
      </c>
    </row>
    <row r="5098" spans="2:5" x14ac:dyDescent="0.25">
      <c r="B5098">
        <v>5096</v>
      </c>
      <c r="C5098" s="66" t="str">
        <v/>
      </c>
      <c r="D5098" s="66">
        <v>101280161.42336284</v>
      </c>
      <c r="E5098" s="65">
        <v>0</v>
      </c>
    </row>
    <row r="5099" spans="2:5" x14ac:dyDescent="0.25">
      <c r="B5099">
        <v>5097</v>
      </c>
      <c r="C5099" s="66" t="str">
        <v/>
      </c>
      <c r="D5099" s="66">
        <v>152491206.85002622</v>
      </c>
      <c r="E5099" s="65">
        <v>0.33559208512306216</v>
      </c>
    </row>
    <row r="5100" spans="2:5" x14ac:dyDescent="0.25">
      <c r="B5100">
        <v>5098</v>
      </c>
      <c r="C5100" s="66" t="str">
        <v/>
      </c>
      <c r="D5100" s="66">
        <v>92329867.408539876</v>
      </c>
      <c r="E5100" s="65">
        <v>0</v>
      </c>
    </row>
    <row r="5101" spans="2:5" x14ac:dyDescent="0.25">
      <c r="B5101">
        <v>5099</v>
      </c>
      <c r="C5101" s="66" t="str">
        <v/>
      </c>
      <c r="D5101" s="66">
        <v>326815866.61135048</v>
      </c>
      <c r="E5101" s="65">
        <v>0</v>
      </c>
    </row>
    <row r="5102" spans="2:5" x14ac:dyDescent="0.25">
      <c r="B5102">
        <v>5100</v>
      </c>
      <c r="C5102" s="66" t="str">
        <v/>
      </c>
      <c r="D5102" s="66">
        <v>999824092.9793272</v>
      </c>
      <c r="E5102" s="65">
        <v>0</v>
      </c>
    </row>
    <row r="5103" spans="2:5" x14ac:dyDescent="0.25">
      <c r="B5103">
        <v>5101</v>
      </c>
      <c r="C5103" s="66" t="str">
        <v/>
      </c>
      <c r="D5103" s="66">
        <v>192995590.53119236</v>
      </c>
      <c r="E5103" s="65">
        <v>0.38351991772651672</v>
      </c>
    </row>
    <row r="5104" spans="2:5" x14ac:dyDescent="0.25">
      <c r="B5104">
        <v>5102</v>
      </c>
      <c r="C5104" s="66" t="str">
        <v/>
      </c>
      <c r="D5104" s="66">
        <v>303974072.68054932</v>
      </c>
      <c r="E5104" s="65">
        <v>0</v>
      </c>
    </row>
    <row r="5105" spans="2:5" x14ac:dyDescent="0.25">
      <c r="B5105">
        <v>5103</v>
      </c>
      <c r="C5105" s="66" t="str">
        <v/>
      </c>
      <c r="D5105" s="66">
        <v>143819691.469033</v>
      </c>
      <c r="E5105" s="65">
        <v>0</v>
      </c>
    </row>
    <row r="5106" spans="2:5" x14ac:dyDescent="0.25">
      <c r="B5106">
        <v>5104</v>
      </c>
      <c r="C5106" s="66" t="str">
        <v/>
      </c>
      <c r="D5106" s="66">
        <v>116711261.91270868</v>
      </c>
      <c r="E5106" s="65">
        <v>0.39592836499214179</v>
      </c>
    </row>
    <row r="5107" spans="2:5" x14ac:dyDescent="0.25">
      <c r="B5107">
        <v>5105</v>
      </c>
      <c r="C5107" s="66" t="str">
        <v/>
      </c>
      <c r="D5107" s="66">
        <v>169605146.54844525</v>
      </c>
      <c r="E5107" s="65">
        <v>0</v>
      </c>
    </row>
    <row r="5108" spans="2:5" x14ac:dyDescent="0.25">
      <c r="B5108">
        <v>5106</v>
      </c>
      <c r="C5108" s="66" t="str">
        <v/>
      </c>
      <c r="D5108" s="66">
        <v>150828067.66861331</v>
      </c>
      <c r="E5108" s="65">
        <v>0</v>
      </c>
    </row>
    <row r="5109" spans="2:5" x14ac:dyDescent="0.25">
      <c r="B5109">
        <v>5107</v>
      </c>
      <c r="C5109" s="66" t="str">
        <v/>
      </c>
      <c r="D5109" s="66">
        <v>173457823.78565249</v>
      </c>
      <c r="E5109" s="65">
        <v>0</v>
      </c>
    </row>
    <row r="5110" spans="2:5" x14ac:dyDescent="0.25">
      <c r="B5110">
        <v>5108</v>
      </c>
      <c r="C5110" s="66" t="str">
        <v/>
      </c>
      <c r="D5110" s="66">
        <v>184311859.98892623</v>
      </c>
      <c r="E5110" s="65">
        <v>0.35548619627952582</v>
      </c>
    </row>
    <row r="5111" spans="2:5" x14ac:dyDescent="0.25">
      <c r="B5111">
        <v>5109</v>
      </c>
      <c r="C5111" s="66" t="str">
        <v/>
      </c>
      <c r="D5111" s="66">
        <v>102995210.69227737</v>
      </c>
      <c r="E5111" s="65">
        <v>0</v>
      </c>
    </row>
    <row r="5112" spans="2:5" x14ac:dyDescent="0.25">
      <c r="B5112">
        <v>5110</v>
      </c>
      <c r="C5112" s="66" t="str">
        <v/>
      </c>
      <c r="D5112" s="66">
        <v>96691321.828307942</v>
      </c>
      <c r="E5112" s="65">
        <v>0.18914708495140076</v>
      </c>
    </row>
    <row r="5113" spans="2:5" x14ac:dyDescent="0.25">
      <c r="B5113">
        <v>5111</v>
      </c>
      <c r="C5113" s="66" t="str">
        <v/>
      </c>
      <c r="D5113" s="66">
        <v>106899307.29405905</v>
      </c>
      <c r="E5113" s="65">
        <v>0.27000246644020087</v>
      </c>
    </row>
    <row r="5114" spans="2:5" x14ac:dyDescent="0.25">
      <c r="B5114">
        <v>5112</v>
      </c>
      <c r="C5114" s="66" t="str">
        <v/>
      </c>
      <c r="D5114" s="66">
        <v>110318587.32229668</v>
      </c>
      <c r="E5114" s="65">
        <v>0</v>
      </c>
    </row>
    <row r="5115" spans="2:5" x14ac:dyDescent="0.25">
      <c r="B5115">
        <v>5113</v>
      </c>
      <c r="C5115" s="66" t="str">
        <v/>
      </c>
      <c r="D5115" s="66">
        <v>203671030.0355621</v>
      </c>
      <c r="E5115" s="65">
        <v>0</v>
      </c>
    </row>
    <row r="5116" spans="2:5" x14ac:dyDescent="0.25">
      <c r="B5116">
        <v>5114</v>
      </c>
      <c r="C5116" s="66" t="str">
        <v/>
      </c>
      <c r="D5116" s="66">
        <v>123096125.33413282</v>
      </c>
      <c r="E5116" s="65">
        <v>0.27569883465766909</v>
      </c>
    </row>
    <row r="5117" spans="2:5" x14ac:dyDescent="0.25">
      <c r="B5117">
        <v>5115</v>
      </c>
      <c r="C5117" s="66" t="str">
        <v/>
      </c>
      <c r="D5117" s="66">
        <v>128607734.24908686</v>
      </c>
      <c r="E5117" s="65">
        <v>0</v>
      </c>
    </row>
    <row r="5118" spans="2:5" x14ac:dyDescent="0.25">
      <c r="B5118">
        <v>5116</v>
      </c>
      <c r="C5118" s="66" t="str">
        <v/>
      </c>
      <c r="D5118" s="66">
        <v>94812093.285354108</v>
      </c>
      <c r="E5118" s="65">
        <v>0.1830405771732331</v>
      </c>
    </row>
    <row r="5119" spans="2:5" x14ac:dyDescent="0.25">
      <c r="B5119">
        <v>5117</v>
      </c>
      <c r="C5119" s="66" t="str">
        <v/>
      </c>
      <c r="D5119" s="66">
        <v>77750854.856022224</v>
      </c>
      <c r="E5119" s="65">
        <v>0</v>
      </c>
    </row>
    <row r="5120" spans="2:5" x14ac:dyDescent="0.25">
      <c r="B5120">
        <v>5118</v>
      </c>
      <c r="C5120" s="66" t="str">
        <v/>
      </c>
      <c r="D5120" s="66">
        <v>119705856.22429635</v>
      </c>
      <c r="E5120" s="65">
        <v>0</v>
      </c>
    </row>
    <row r="5121" spans="2:5" x14ac:dyDescent="0.25">
      <c r="B5121">
        <v>5119</v>
      </c>
      <c r="C5121" s="66" t="str">
        <v/>
      </c>
      <c r="D5121" s="66">
        <v>78193905.61177744</v>
      </c>
      <c r="E5121" s="65">
        <v>0</v>
      </c>
    </row>
    <row r="5122" spans="2:5" x14ac:dyDescent="0.25">
      <c r="B5122">
        <v>5120</v>
      </c>
      <c r="C5122" s="66" t="str">
        <v/>
      </c>
      <c r="D5122" s="66">
        <v>170656540.87924102</v>
      </c>
      <c r="E5122" s="65">
        <v>0</v>
      </c>
    </row>
    <row r="5123" spans="2:5" x14ac:dyDescent="0.25">
      <c r="B5123">
        <v>5121</v>
      </c>
      <c r="C5123" s="66" t="str">
        <v/>
      </c>
      <c r="D5123" s="66">
        <v>425501296.64674062</v>
      </c>
      <c r="E5123" s="65">
        <v>0</v>
      </c>
    </row>
    <row r="5124" spans="2:5" x14ac:dyDescent="0.25">
      <c r="B5124">
        <v>5122</v>
      </c>
      <c r="C5124" s="66" t="str">
        <v/>
      </c>
      <c r="D5124" s="66">
        <v>241478165.47394598</v>
      </c>
      <c r="E5124" s="65">
        <v>0</v>
      </c>
    </row>
    <row r="5125" spans="2:5" x14ac:dyDescent="0.25">
      <c r="B5125">
        <v>5123</v>
      </c>
      <c r="C5125" s="66" t="str">
        <v/>
      </c>
      <c r="D5125" s="66">
        <v>271438776.73476285</v>
      </c>
      <c r="E5125" s="65">
        <v>0</v>
      </c>
    </row>
    <row r="5126" spans="2:5" x14ac:dyDescent="0.25">
      <c r="B5126">
        <v>5124</v>
      </c>
      <c r="C5126" s="66" t="str">
        <v/>
      </c>
      <c r="D5126" s="66">
        <v>4046712522.0408888</v>
      </c>
      <c r="E5126" s="65">
        <v>0</v>
      </c>
    </row>
    <row r="5127" spans="2:5" x14ac:dyDescent="0.25">
      <c r="B5127">
        <v>5125</v>
      </c>
      <c r="C5127" s="66" t="str">
        <v/>
      </c>
      <c r="D5127" s="66">
        <v>106139186.97615206</v>
      </c>
      <c r="E5127" s="65">
        <v>0.39284157156944277</v>
      </c>
    </row>
    <row r="5128" spans="2:5" x14ac:dyDescent="0.25">
      <c r="B5128">
        <v>5126</v>
      </c>
      <c r="C5128" s="66" t="str">
        <v/>
      </c>
      <c r="D5128" s="66">
        <v>165896716.9338595</v>
      </c>
      <c r="E5128" s="65">
        <v>0</v>
      </c>
    </row>
    <row r="5129" spans="2:5" x14ac:dyDescent="0.25">
      <c r="B5129">
        <v>5127</v>
      </c>
      <c r="C5129" s="66" t="str">
        <v/>
      </c>
      <c r="D5129" s="66">
        <v>445706628.44024187</v>
      </c>
      <c r="E5129" s="65">
        <v>0.62109617590904243</v>
      </c>
    </row>
    <row r="5130" spans="2:5" x14ac:dyDescent="0.25">
      <c r="B5130">
        <v>5128</v>
      </c>
      <c r="C5130" s="66" t="str">
        <v/>
      </c>
      <c r="D5130" s="66">
        <v>123168074.09018193</v>
      </c>
      <c r="E5130" s="65">
        <v>0.35920562148094182</v>
      </c>
    </row>
    <row r="5131" spans="2:5" x14ac:dyDescent="0.25">
      <c r="B5131">
        <v>5129</v>
      </c>
      <c r="C5131" s="66" t="str">
        <v/>
      </c>
      <c r="D5131" s="66">
        <v>311036823.38906103</v>
      </c>
      <c r="E5131" s="65">
        <v>0.57483256459236165</v>
      </c>
    </row>
    <row r="5132" spans="2:5" x14ac:dyDescent="0.25">
      <c r="B5132">
        <v>5130</v>
      </c>
      <c r="C5132" s="66" t="str">
        <v/>
      </c>
      <c r="D5132" s="66">
        <v>95739960.422976121</v>
      </c>
      <c r="E5132" s="65">
        <v>0</v>
      </c>
    </row>
    <row r="5133" spans="2:5" x14ac:dyDescent="0.25">
      <c r="B5133">
        <v>5131</v>
      </c>
      <c r="C5133" s="66" t="str">
        <v/>
      </c>
      <c r="D5133" s="66">
        <v>177853922.32777825</v>
      </c>
      <c r="E5133" s="65">
        <v>0</v>
      </c>
    </row>
    <row r="5134" spans="2:5" x14ac:dyDescent="0.25">
      <c r="B5134">
        <v>5132</v>
      </c>
      <c r="C5134" s="66" t="str">
        <v/>
      </c>
      <c r="D5134" s="66">
        <v>129561408.30510227</v>
      </c>
      <c r="E5134" s="65">
        <v>0</v>
      </c>
    </row>
    <row r="5135" spans="2:5" x14ac:dyDescent="0.25">
      <c r="B5135">
        <v>5133</v>
      </c>
      <c r="C5135" s="66" t="str">
        <v/>
      </c>
      <c r="D5135" s="66">
        <v>119773387.79925203</v>
      </c>
      <c r="E5135" s="65">
        <v>0</v>
      </c>
    </row>
    <row r="5136" spans="2:5" x14ac:dyDescent="0.25">
      <c r="B5136">
        <v>5134</v>
      </c>
      <c r="C5136" s="66" t="str">
        <v/>
      </c>
      <c r="D5136" s="66">
        <v>90305669.603778064</v>
      </c>
      <c r="E5136" s="65">
        <v>0</v>
      </c>
    </row>
    <row r="5137" spans="2:5" x14ac:dyDescent="0.25">
      <c r="B5137">
        <v>5135</v>
      </c>
      <c r="C5137" s="66" t="str">
        <v/>
      </c>
      <c r="D5137" s="66">
        <v>76437522.822861865</v>
      </c>
      <c r="E5137" s="65">
        <v>0</v>
      </c>
    </row>
    <row r="5138" spans="2:5" x14ac:dyDescent="0.25">
      <c r="B5138">
        <v>5136</v>
      </c>
      <c r="C5138" s="66" t="str">
        <v/>
      </c>
      <c r="D5138" s="66">
        <v>142420497.37600809</v>
      </c>
      <c r="E5138" s="65">
        <v>0</v>
      </c>
    </row>
    <row r="5139" spans="2:5" x14ac:dyDescent="0.25">
      <c r="B5139">
        <v>5137</v>
      </c>
      <c r="C5139" s="66" t="str">
        <v/>
      </c>
      <c r="D5139" s="66">
        <v>126730224.5192835</v>
      </c>
      <c r="E5139" s="65">
        <v>0</v>
      </c>
    </row>
    <row r="5140" spans="2:5" x14ac:dyDescent="0.25">
      <c r="B5140">
        <v>5138</v>
      </c>
      <c r="C5140" s="66" t="str">
        <v/>
      </c>
      <c r="D5140" s="66">
        <v>105368634.14011925</v>
      </c>
      <c r="E5140" s="65">
        <v>0</v>
      </c>
    </row>
    <row r="5141" spans="2:5" x14ac:dyDescent="0.25">
      <c r="B5141">
        <v>5139</v>
      </c>
      <c r="C5141" s="66" t="str">
        <v/>
      </c>
      <c r="D5141" s="66">
        <v>116815980.31012306</v>
      </c>
      <c r="E5141" s="65">
        <v>0</v>
      </c>
    </row>
    <row r="5142" spans="2:5" x14ac:dyDescent="0.25">
      <c r="B5142">
        <v>5140</v>
      </c>
      <c r="C5142" s="66" t="str">
        <v/>
      </c>
      <c r="D5142" s="66">
        <v>402276210.46028841</v>
      </c>
      <c r="E5142" s="65">
        <v>0</v>
      </c>
    </row>
    <row r="5143" spans="2:5" x14ac:dyDescent="0.25">
      <c r="B5143">
        <v>5141</v>
      </c>
      <c r="C5143" s="66" t="str">
        <v/>
      </c>
      <c r="D5143" s="66">
        <v>115854654.58897743</v>
      </c>
      <c r="E5143" s="65">
        <v>0</v>
      </c>
    </row>
    <row r="5144" spans="2:5" x14ac:dyDescent="0.25">
      <c r="B5144">
        <v>5142</v>
      </c>
      <c r="C5144" s="66" t="str">
        <v/>
      </c>
      <c r="D5144" s="66">
        <v>219802123.3558369</v>
      </c>
      <c r="E5144" s="65">
        <v>0</v>
      </c>
    </row>
    <row r="5145" spans="2:5" x14ac:dyDescent="0.25">
      <c r="B5145">
        <v>5143</v>
      </c>
      <c r="C5145" s="66" t="str">
        <v/>
      </c>
      <c r="D5145" s="66">
        <v>156241071.54947385</v>
      </c>
      <c r="E5145" s="65">
        <v>0.33400065302848814</v>
      </c>
    </row>
    <row r="5146" spans="2:5" x14ac:dyDescent="0.25">
      <c r="B5146">
        <v>5144</v>
      </c>
      <c r="C5146" s="66" t="str">
        <v/>
      </c>
      <c r="D5146" s="66">
        <v>80561101.366440848</v>
      </c>
      <c r="E5146" s="65">
        <v>0.34067947268486032</v>
      </c>
    </row>
    <row r="5147" spans="2:5" x14ac:dyDescent="0.25">
      <c r="B5147">
        <v>5145</v>
      </c>
      <c r="C5147" s="66" t="str">
        <v/>
      </c>
      <c r="D5147" s="66">
        <v>126604581.34352398</v>
      </c>
      <c r="E5147" s="65">
        <v>0</v>
      </c>
    </row>
    <row r="5148" spans="2:5" x14ac:dyDescent="0.25">
      <c r="B5148">
        <v>5146</v>
      </c>
      <c r="C5148" s="66" t="str">
        <v/>
      </c>
      <c r="D5148" s="66">
        <v>312874350.13976383</v>
      </c>
      <c r="E5148" s="65">
        <v>0</v>
      </c>
    </row>
    <row r="5149" spans="2:5" x14ac:dyDescent="0.25">
      <c r="B5149">
        <v>5147</v>
      </c>
      <c r="C5149" s="66" t="str">
        <v/>
      </c>
      <c r="D5149" s="66">
        <v>152125667.20393923</v>
      </c>
      <c r="E5149" s="65">
        <v>0</v>
      </c>
    </row>
    <row r="5150" spans="2:5" x14ac:dyDescent="0.25">
      <c r="B5150">
        <v>5148</v>
      </c>
      <c r="C5150" s="66" t="str">
        <v/>
      </c>
      <c r="D5150" s="66">
        <v>189210215.51146576</v>
      </c>
      <c r="E5150" s="65">
        <v>0</v>
      </c>
    </row>
    <row r="5151" spans="2:5" x14ac:dyDescent="0.25">
      <c r="B5151">
        <v>5149</v>
      </c>
      <c r="C5151" s="66" t="str">
        <v/>
      </c>
      <c r="D5151" s="66">
        <v>285160528.2265563</v>
      </c>
      <c r="E5151" s="65">
        <v>0.5225373446941376</v>
      </c>
    </row>
    <row r="5152" spans="2:5" x14ac:dyDescent="0.25">
      <c r="B5152">
        <v>5150</v>
      </c>
      <c r="C5152" s="66" t="str">
        <v/>
      </c>
      <c r="D5152" s="66">
        <v>128867512.94424617</v>
      </c>
      <c r="E5152" s="65">
        <v>0</v>
      </c>
    </row>
    <row r="5153" spans="2:5" x14ac:dyDescent="0.25">
      <c r="B5153">
        <v>5151</v>
      </c>
      <c r="C5153" s="66" t="str">
        <v/>
      </c>
      <c r="D5153" s="66">
        <v>218682451.3607994</v>
      </c>
      <c r="E5153" s="65">
        <v>0</v>
      </c>
    </row>
    <row r="5154" spans="2:5" x14ac:dyDescent="0.25">
      <c r="B5154">
        <v>5152</v>
      </c>
      <c r="C5154" s="66" t="str">
        <v/>
      </c>
      <c r="D5154" s="66">
        <v>124956557.85422803</v>
      </c>
      <c r="E5154" s="65">
        <v>0</v>
      </c>
    </row>
    <row r="5155" spans="2:5" x14ac:dyDescent="0.25">
      <c r="B5155">
        <v>5153</v>
      </c>
      <c r="C5155" s="66" t="str">
        <v/>
      </c>
      <c r="D5155" s="66">
        <v>92069470.959029704</v>
      </c>
      <c r="E5155" s="65">
        <v>0</v>
      </c>
    </row>
    <row r="5156" spans="2:5" x14ac:dyDescent="0.25">
      <c r="B5156">
        <v>5154</v>
      </c>
      <c r="C5156" s="66" t="str">
        <v/>
      </c>
      <c r="D5156" s="66">
        <v>180280108.97062463</v>
      </c>
      <c r="E5156" s="65">
        <v>0</v>
      </c>
    </row>
    <row r="5157" spans="2:5" x14ac:dyDescent="0.25">
      <c r="B5157">
        <v>5155</v>
      </c>
      <c r="C5157" s="66" t="str">
        <v/>
      </c>
      <c r="D5157" s="66">
        <v>264097979.56531015</v>
      </c>
      <c r="E5157" s="65">
        <v>0</v>
      </c>
    </row>
    <row r="5158" spans="2:5" x14ac:dyDescent="0.25">
      <c r="B5158">
        <v>5156</v>
      </c>
      <c r="C5158" s="66" t="str">
        <v/>
      </c>
      <c r="D5158" s="66">
        <v>242970457.31466874</v>
      </c>
      <c r="E5158" s="65">
        <v>0</v>
      </c>
    </row>
    <row r="5159" spans="2:5" x14ac:dyDescent="0.25">
      <c r="B5159">
        <v>5157</v>
      </c>
      <c r="C5159" s="66" t="str">
        <v/>
      </c>
      <c r="D5159" s="66">
        <v>106451411.54598698</v>
      </c>
      <c r="E5159" s="65">
        <v>0</v>
      </c>
    </row>
    <row r="5160" spans="2:5" x14ac:dyDescent="0.25">
      <c r="B5160">
        <v>5158</v>
      </c>
      <c r="C5160" s="66" t="str">
        <v/>
      </c>
      <c r="D5160" s="66">
        <v>126903366.86799811</v>
      </c>
      <c r="E5160" s="65">
        <v>0.25398216843605048</v>
      </c>
    </row>
    <row r="5161" spans="2:5" x14ac:dyDescent="0.25">
      <c r="B5161">
        <v>5159</v>
      </c>
      <c r="C5161" s="66" t="str">
        <v/>
      </c>
      <c r="D5161" s="66">
        <v>3517841842.402451</v>
      </c>
      <c r="E5161" s="65">
        <v>0</v>
      </c>
    </row>
    <row r="5162" spans="2:5" x14ac:dyDescent="0.25">
      <c r="B5162">
        <v>5160</v>
      </c>
      <c r="C5162" s="66" t="str">
        <v/>
      </c>
      <c r="D5162" s="66">
        <v>77361581.171061307</v>
      </c>
      <c r="E5162" s="65">
        <v>0.15770598053932192</v>
      </c>
    </row>
    <row r="5163" spans="2:5" x14ac:dyDescent="0.25">
      <c r="B5163">
        <v>5161</v>
      </c>
      <c r="C5163" s="66" t="str">
        <v/>
      </c>
      <c r="D5163" s="66">
        <v>101706063.25185779</v>
      </c>
      <c r="E5163" s="65">
        <v>0</v>
      </c>
    </row>
    <row r="5164" spans="2:5" x14ac:dyDescent="0.25">
      <c r="B5164">
        <v>5162</v>
      </c>
      <c r="C5164" s="66" t="str">
        <v/>
      </c>
      <c r="D5164" s="66">
        <v>200174550.62627509</v>
      </c>
      <c r="E5164" s="65">
        <v>0.37315326333045962</v>
      </c>
    </row>
    <row r="5165" spans="2:5" x14ac:dyDescent="0.25">
      <c r="B5165">
        <v>5163</v>
      </c>
      <c r="C5165" s="66" t="str">
        <v/>
      </c>
      <c r="D5165" s="66">
        <v>91345157.662694454</v>
      </c>
      <c r="E5165" s="65">
        <v>0</v>
      </c>
    </row>
    <row r="5166" spans="2:5" x14ac:dyDescent="0.25">
      <c r="B5166">
        <v>5164</v>
      </c>
      <c r="C5166" s="66" t="str">
        <v/>
      </c>
      <c r="D5166" s="66">
        <v>271781626.36821777</v>
      </c>
      <c r="E5166" s="65">
        <v>0</v>
      </c>
    </row>
    <row r="5167" spans="2:5" x14ac:dyDescent="0.25">
      <c r="B5167">
        <v>5165</v>
      </c>
      <c r="C5167" s="66" t="str">
        <v/>
      </c>
      <c r="D5167" s="66">
        <v>394873165.50541359</v>
      </c>
      <c r="E5167" s="65">
        <v>0</v>
      </c>
    </row>
    <row r="5168" spans="2:5" x14ac:dyDescent="0.25">
      <c r="B5168">
        <v>5166</v>
      </c>
      <c r="C5168" s="66" t="str">
        <v/>
      </c>
      <c r="D5168" s="66">
        <v>115645190.79743458</v>
      </c>
      <c r="E5168" s="65">
        <v>0</v>
      </c>
    </row>
    <row r="5169" spans="2:5" x14ac:dyDescent="0.25">
      <c r="B5169">
        <v>5167</v>
      </c>
      <c r="C5169" s="66" t="str">
        <v/>
      </c>
      <c r="D5169" s="66">
        <v>108744860.21789069</v>
      </c>
      <c r="E5169" s="65">
        <v>0.32803214192390451</v>
      </c>
    </row>
    <row r="5170" spans="2:5" x14ac:dyDescent="0.25">
      <c r="B5170">
        <v>5168</v>
      </c>
      <c r="C5170" s="66" t="str">
        <v/>
      </c>
      <c r="D5170" s="66">
        <v>733827862.52440584</v>
      </c>
      <c r="E5170" s="65">
        <v>0.66591530442237867</v>
      </c>
    </row>
    <row r="5171" spans="2:5" x14ac:dyDescent="0.25">
      <c r="B5171">
        <v>5169</v>
      </c>
      <c r="C5171" s="66" t="str">
        <v/>
      </c>
      <c r="D5171" s="66">
        <v>102109788.20517598</v>
      </c>
      <c r="E5171" s="65">
        <v>0.39953195452690127</v>
      </c>
    </row>
    <row r="5172" spans="2:5" x14ac:dyDescent="0.25">
      <c r="B5172">
        <v>5170</v>
      </c>
      <c r="C5172" s="66" t="str">
        <v/>
      </c>
      <c r="D5172" s="66">
        <v>118253592.0856425</v>
      </c>
      <c r="E5172" s="65">
        <v>0</v>
      </c>
    </row>
    <row r="5173" spans="2:5" x14ac:dyDescent="0.25">
      <c r="B5173">
        <v>5171</v>
      </c>
      <c r="C5173" s="66" t="str">
        <v/>
      </c>
      <c r="D5173" s="66">
        <v>75807157.165891781</v>
      </c>
      <c r="E5173" s="65">
        <v>0</v>
      </c>
    </row>
    <row r="5174" spans="2:5" x14ac:dyDescent="0.25">
      <c r="B5174">
        <v>5172</v>
      </c>
      <c r="C5174" s="66" t="str">
        <v/>
      </c>
      <c r="D5174" s="66">
        <v>101706127.35262838</v>
      </c>
      <c r="E5174" s="65">
        <v>0.2050557315349579</v>
      </c>
    </row>
    <row r="5175" spans="2:5" x14ac:dyDescent="0.25">
      <c r="B5175">
        <v>5173</v>
      </c>
      <c r="C5175" s="66" t="str">
        <v/>
      </c>
      <c r="D5175" s="66">
        <v>99751498.755375668</v>
      </c>
      <c r="E5175" s="65">
        <v>0</v>
      </c>
    </row>
    <row r="5176" spans="2:5" x14ac:dyDescent="0.25">
      <c r="B5176">
        <v>5174</v>
      </c>
      <c r="C5176" s="66" t="str">
        <v/>
      </c>
      <c r="D5176" s="66">
        <v>81886628.6470301</v>
      </c>
      <c r="E5176" s="65">
        <v>0</v>
      </c>
    </row>
    <row r="5177" spans="2:5" x14ac:dyDescent="0.25">
      <c r="B5177">
        <v>5175</v>
      </c>
      <c r="C5177" s="66" t="str">
        <v/>
      </c>
      <c r="D5177" s="66">
        <v>285524504.78804171</v>
      </c>
      <c r="E5177" s="65">
        <v>0</v>
      </c>
    </row>
    <row r="5178" spans="2:5" x14ac:dyDescent="0.25">
      <c r="B5178">
        <v>5176</v>
      </c>
      <c r="C5178" s="66" t="str">
        <v/>
      </c>
      <c r="D5178" s="66">
        <v>136246250.53460324</v>
      </c>
      <c r="E5178" s="65">
        <v>0.32308682799339306</v>
      </c>
    </row>
    <row r="5179" spans="2:5" x14ac:dyDescent="0.25">
      <c r="B5179">
        <v>5177</v>
      </c>
      <c r="C5179" s="66" t="str">
        <v/>
      </c>
      <c r="D5179" s="66">
        <v>476904459.23070598</v>
      </c>
      <c r="E5179" s="65">
        <v>0</v>
      </c>
    </row>
    <row r="5180" spans="2:5" x14ac:dyDescent="0.25">
      <c r="B5180">
        <v>5178</v>
      </c>
      <c r="C5180" s="66" t="str">
        <v/>
      </c>
      <c r="D5180" s="66">
        <v>40356623984.70369</v>
      </c>
      <c r="E5180" s="65">
        <v>2.3036214113235478</v>
      </c>
    </row>
    <row r="5181" spans="2:5" x14ac:dyDescent="0.25">
      <c r="B5181">
        <v>5179</v>
      </c>
      <c r="C5181" s="66" t="str">
        <v/>
      </c>
      <c r="D5181" s="66">
        <v>107553643.22313352</v>
      </c>
      <c r="E5181" s="65">
        <v>0</v>
      </c>
    </row>
    <row r="5182" spans="2:5" x14ac:dyDescent="0.25">
      <c r="B5182">
        <v>5180</v>
      </c>
      <c r="C5182" s="66" t="str">
        <v/>
      </c>
      <c r="D5182" s="66">
        <v>383247437.40802807</v>
      </c>
      <c r="E5182" s="65">
        <v>0.47374708056449877</v>
      </c>
    </row>
    <row r="5183" spans="2:5" x14ac:dyDescent="0.25">
      <c r="B5183">
        <v>5181</v>
      </c>
      <c r="C5183" s="66" t="str">
        <v/>
      </c>
      <c r="D5183" s="66">
        <v>76142585.712410673</v>
      </c>
      <c r="E5183" s="65">
        <v>0</v>
      </c>
    </row>
    <row r="5184" spans="2:5" x14ac:dyDescent="0.25">
      <c r="B5184">
        <v>5182</v>
      </c>
      <c r="C5184" s="66" t="str">
        <v/>
      </c>
      <c r="D5184" s="66">
        <v>314904083.31800741</v>
      </c>
      <c r="E5184" s="65">
        <v>0.43492891192436223</v>
      </c>
    </row>
    <row r="5185" spans="2:5" x14ac:dyDescent="0.25">
      <c r="B5185">
        <v>5183</v>
      </c>
      <c r="C5185" s="66" t="str">
        <v/>
      </c>
      <c r="D5185" s="66">
        <v>86382513.881047338</v>
      </c>
      <c r="E5185" s="65">
        <v>0</v>
      </c>
    </row>
    <row r="5186" spans="2:5" x14ac:dyDescent="0.25">
      <c r="B5186">
        <v>5184</v>
      </c>
      <c r="C5186" s="66" t="str">
        <v/>
      </c>
      <c r="D5186" s="66">
        <v>123995294.48041061</v>
      </c>
      <c r="E5186" s="65">
        <v>0</v>
      </c>
    </row>
    <row r="5187" spans="2:5" x14ac:dyDescent="0.25">
      <c r="B5187">
        <v>5185</v>
      </c>
      <c r="C5187" s="66" t="str">
        <v/>
      </c>
      <c r="D5187" s="66">
        <v>116452934.38941701</v>
      </c>
      <c r="E5187" s="65">
        <v>0</v>
      </c>
    </row>
    <row r="5188" spans="2:5" x14ac:dyDescent="0.25">
      <c r="B5188">
        <v>5186</v>
      </c>
      <c r="C5188" s="66" t="str">
        <v/>
      </c>
      <c r="D5188" s="66">
        <v>94347272.032839522</v>
      </c>
      <c r="E5188" s="65">
        <v>0</v>
      </c>
    </row>
    <row r="5189" spans="2:5" x14ac:dyDescent="0.25">
      <c r="B5189">
        <v>5187</v>
      </c>
      <c r="C5189" s="66" t="str">
        <v/>
      </c>
      <c r="D5189" s="66">
        <v>220148393.77075297</v>
      </c>
      <c r="E5189" s="65">
        <v>0.43384879231452933</v>
      </c>
    </row>
    <row r="5190" spans="2:5" x14ac:dyDescent="0.25">
      <c r="B5190">
        <v>5188</v>
      </c>
      <c r="C5190" s="66" t="str">
        <v/>
      </c>
      <c r="D5190" s="66">
        <v>76174166.461975381</v>
      </c>
      <c r="E5190" s="65">
        <v>0.19864992499351505</v>
      </c>
    </row>
    <row r="5191" spans="2:5" x14ac:dyDescent="0.25">
      <c r="B5191">
        <v>5189</v>
      </c>
      <c r="C5191" s="66" t="str">
        <v/>
      </c>
      <c r="D5191" s="66">
        <v>376776257.26113355</v>
      </c>
      <c r="E5191" s="65">
        <v>0</v>
      </c>
    </row>
    <row r="5192" spans="2:5" x14ac:dyDescent="0.25">
      <c r="B5192">
        <v>5190</v>
      </c>
      <c r="C5192" s="66" t="str">
        <v/>
      </c>
      <c r="D5192" s="66">
        <v>103063917.16735259</v>
      </c>
      <c r="E5192" s="65">
        <v>0</v>
      </c>
    </row>
    <row r="5193" spans="2:5" x14ac:dyDescent="0.25">
      <c r="B5193">
        <v>5191</v>
      </c>
      <c r="C5193" s="66" t="str">
        <v/>
      </c>
      <c r="D5193" s="66">
        <v>121786851.78107423</v>
      </c>
      <c r="E5193" s="65">
        <v>0</v>
      </c>
    </row>
    <row r="5194" spans="2:5" x14ac:dyDescent="0.25">
      <c r="B5194">
        <v>5192</v>
      </c>
      <c r="C5194" s="66" t="str">
        <v/>
      </c>
      <c r="D5194" s="66">
        <v>106723569.13796878</v>
      </c>
      <c r="E5194" s="65">
        <v>0</v>
      </c>
    </row>
    <row r="5195" spans="2:5" x14ac:dyDescent="0.25">
      <c r="B5195">
        <v>5193</v>
      </c>
      <c r="C5195" s="66" t="str">
        <v/>
      </c>
      <c r="D5195" s="66">
        <v>115214006.7755461</v>
      </c>
      <c r="E5195" s="65">
        <v>0</v>
      </c>
    </row>
    <row r="5196" spans="2:5" x14ac:dyDescent="0.25">
      <c r="B5196">
        <v>5194</v>
      </c>
      <c r="C5196" s="66" t="str">
        <v/>
      </c>
      <c r="D5196" s="66">
        <v>940582012.09269714</v>
      </c>
      <c r="E5196" s="65">
        <v>0.55425780415534986</v>
      </c>
    </row>
    <row r="5197" spans="2:5" x14ac:dyDescent="0.25">
      <c r="B5197">
        <v>5195</v>
      </c>
      <c r="C5197" s="66" t="str">
        <v/>
      </c>
      <c r="D5197" s="66">
        <v>97880553.934042782</v>
      </c>
      <c r="E5197" s="65">
        <v>0</v>
      </c>
    </row>
    <row r="5198" spans="2:5" x14ac:dyDescent="0.25">
      <c r="B5198">
        <v>5196</v>
      </c>
      <c r="C5198" s="66" t="str">
        <v/>
      </c>
      <c r="D5198" s="66">
        <v>104637933.08240634</v>
      </c>
      <c r="E5198" s="65">
        <v>0</v>
      </c>
    </row>
    <row r="5199" spans="2:5" x14ac:dyDescent="0.25">
      <c r="B5199">
        <v>5197</v>
      </c>
      <c r="C5199" s="66" t="str">
        <v/>
      </c>
      <c r="D5199" s="66">
        <v>90910781.007353634</v>
      </c>
      <c r="E5199" s="65">
        <v>0</v>
      </c>
    </row>
    <row r="5200" spans="2:5" x14ac:dyDescent="0.25">
      <c r="B5200">
        <v>5198</v>
      </c>
      <c r="C5200" s="66" t="str">
        <v/>
      </c>
      <c r="D5200" s="66">
        <v>103026341.78594443</v>
      </c>
      <c r="E5200" s="65">
        <v>0</v>
      </c>
    </row>
    <row r="5201" spans="2:5" x14ac:dyDescent="0.25">
      <c r="B5201">
        <v>5199</v>
      </c>
      <c r="C5201" s="66" t="str">
        <v/>
      </c>
      <c r="D5201" s="66">
        <v>82318461.187119842</v>
      </c>
      <c r="E5201" s="65">
        <v>0</v>
      </c>
    </row>
    <row r="5202" spans="2:5" x14ac:dyDescent="0.25">
      <c r="B5202">
        <v>5200</v>
      </c>
      <c r="C5202" s="66" t="str">
        <v/>
      </c>
      <c r="D5202" s="66">
        <v>164818694.31213284</v>
      </c>
      <c r="E5202" s="65">
        <v>0</v>
      </c>
    </row>
    <row r="5203" spans="2:5" x14ac:dyDescent="0.25">
      <c r="B5203">
        <v>5201</v>
      </c>
      <c r="C5203" s="66" t="str">
        <v/>
      </c>
      <c r="D5203" s="66">
        <v>121144803.68897791</v>
      </c>
      <c r="E5203" s="65">
        <v>0.21880133748054509</v>
      </c>
    </row>
    <row r="5204" spans="2:5" x14ac:dyDescent="0.25">
      <c r="B5204">
        <v>5202</v>
      </c>
      <c r="C5204" s="66" t="str">
        <v/>
      </c>
      <c r="D5204" s="66">
        <v>194112850.16788357</v>
      </c>
      <c r="E5204" s="65">
        <v>0.34898108839988717</v>
      </c>
    </row>
    <row r="5205" spans="2:5" x14ac:dyDescent="0.25">
      <c r="B5205">
        <v>5203</v>
      </c>
      <c r="C5205" s="66" t="str">
        <v/>
      </c>
      <c r="D5205" s="66">
        <v>204800073.16889277</v>
      </c>
      <c r="E5205" s="65">
        <v>0</v>
      </c>
    </row>
    <row r="5206" spans="2:5" x14ac:dyDescent="0.25">
      <c r="B5206">
        <v>5204</v>
      </c>
      <c r="C5206" s="66" t="str">
        <v/>
      </c>
      <c r="D5206" s="66">
        <v>201083043.36351919</v>
      </c>
      <c r="E5206" s="65">
        <v>0</v>
      </c>
    </row>
    <row r="5207" spans="2:5" x14ac:dyDescent="0.25">
      <c r="B5207">
        <v>5205</v>
      </c>
      <c r="C5207" s="66" t="str">
        <v/>
      </c>
      <c r="D5207" s="66">
        <v>468789194.51597869</v>
      </c>
      <c r="E5207" s="65">
        <v>0</v>
      </c>
    </row>
    <row r="5208" spans="2:5" x14ac:dyDescent="0.25">
      <c r="B5208">
        <v>5206</v>
      </c>
      <c r="C5208" s="66" t="str">
        <v/>
      </c>
      <c r="D5208" s="66">
        <v>92689855.505612701</v>
      </c>
      <c r="E5208" s="65">
        <v>0.19697334170341493</v>
      </c>
    </row>
    <row r="5209" spans="2:5" x14ac:dyDescent="0.25">
      <c r="B5209">
        <v>5207</v>
      </c>
      <c r="C5209" s="66" t="str">
        <v/>
      </c>
      <c r="D5209" s="66">
        <v>1181564788.7993522</v>
      </c>
      <c r="E5209" s="65">
        <v>0.88398224115371682</v>
      </c>
    </row>
    <row r="5210" spans="2:5" x14ac:dyDescent="0.25">
      <c r="B5210">
        <v>5208</v>
      </c>
      <c r="C5210" s="66" t="str">
        <v/>
      </c>
      <c r="D5210" s="66">
        <v>81228094.368165478</v>
      </c>
      <c r="E5210" s="65">
        <v>0</v>
      </c>
    </row>
    <row r="5211" spans="2:5" x14ac:dyDescent="0.25">
      <c r="B5211">
        <v>5209</v>
      </c>
      <c r="C5211" s="66" t="str">
        <v/>
      </c>
      <c r="D5211" s="66">
        <v>88006274.06827639</v>
      </c>
      <c r="E5211" s="65">
        <v>0</v>
      </c>
    </row>
    <row r="5212" spans="2:5" x14ac:dyDescent="0.25">
      <c r="B5212">
        <v>5210</v>
      </c>
      <c r="C5212" s="66" t="str">
        <v/>
      </c>
      <c r="D5212" s="66">
        <v>117444460.07337479</v>
      </c>
      <c r="E5212" s="65">
        <v>0.22690654397010809</v>
      </c>
    </row>
    <row r="5213" spans="2:5" x14ac:dyDescent="0.25">
      <c r="B5213">
        <v>5211</v>
      </c>
      <c r="C5213" s="66" t="str">
        <v/>
      </c>
      <c r="D5213" s="66">
        <v>174612836.96612951</v>
      </c>
      <c r="E5213" s="65">
        <v>0</v>
      </c>
    </row>
    <row r="5214" spans="2:5" x14ac:dyDescent="0.25">
      <c r="B5214">
        <v>5212</v>
      </c>
      <c r="C5214" s="66" t="str">
        <v/>
      </c>
      <c r="D5214" s="66">
        <v>9633466777.8803654</v>
      </c>
      <c r="E5214" s="65">
        <v>0</v>
      </c>
    </row>
    <row r="5215" spans="2:5" x14ac:dyDescent="0.25">
      <c r="B5215">
        <v>5213</v>
      </c>
      <c r="C5215" s="66" t="str">
        <v/>
      </c>
      <c r="D5215" s="66">
        <v>523443090.88257015</v>
      </c>
      <c r="E5215" s="65">
        <v>0</v>
      </c>
    </row>
    <row r="5216" spans="2:5" x14ac:dyDescent="0.25">
      <c r="B5216">
        <v>5214</v>
      </c>
      <c r="C5216" s="66" t="str">
        <v/>
      </c>
      <c r="D5216" s="66">
        <v>136422405.35034618</v>
      </c>
      <c r="E5216" s="65">
        <v>0</v>
      </c>
    </row>
    <row r="5217" spans="2:5" x14ac:dyDescent="0.25">
      <c r="B5217">
        <v>5215</v>
      </c>
      <c r="C5217" s="66" t="str">
        <v/>
      </c>
      <c r="D5217" s="66">
        <v>77298327.074067608</v>
      </c>
      <c r="E5217" s="65">
        <v>0</v>
      </c>
    </row>
    <row r="5218" spans="2:5" x14ac:dyDescent="0.25">
      <c r="B5218">
        <v>5216</v>
      </c>
      <c r="C5218" s="66" t="str">
        <v/>
      </c>
      <c r="D5218" s="66">
        <v>85372936.611322105</v>
      </c>
      <c r="E5218" s="65">
        <v>0</v>
      </c>
    </row>
    <row r="5219" spans="2:5" x14ac:dyDescent="0.25">
      <c r="B5219">
        <v>5217</v>
      </c>
      <c r="C5219" s="66" t="str">
        <v/>
      </c>
      <c r="D5219" s="66">
        <v>536805969.73301488</v>
      </c>
      <c r="E5219" s="65">
        <v>0</v>
      </c>
    </row>
    <row r="5220" spans="2:5" x14ac:dyDescent="0.25">
      <c r="B5220">
        <v>5218</v>
      </c>
      <c r="C5220" s="66" t="str">
        <v/>
      </c>
      <c r="D5220" s="66">
        <v>121755663.03328705</v>
      </c>
      <c r="E5220" s="65">
        <v>0</v>
      </c>
    </row>
    <row r="5221" spans="2:5" x14ac:dyDescent="0.25">
      <c r="B5221">
        <v>5219</v>
      </c>
      <c r="C5221" s="66" t="str">
        <v/>
      </c>
      <c r="D5221" s="66">
        <v>197488607.85956466</v>
      </c>
      <c r="E5221" s="65">
        <v>0.49632386565208431</v>
      </c>
    </row>
    <row r="5222" spans="2:5" x14ac:dyDescent="0.25">
      <c r="B5222">
        <v>5220</v>
      </c>
      <c r="C5222" s="66" t="str">
        <v/>
      </c>
      <c r="D5222" s="66">
        <v>152560096.75860724</v>
      </c>
      <c r="E5222" s="65">
        <v>0</v>
      </c>
    </row>
    <row r="5223" spans="2:5" x14ac:dyDescent="0.25">
      <c r="B5223">
        <v>5221</v>
      </c>
      <c r="C5223" s="66" t="str">
        <v/>
      </c>
      <c r="D5223" s="66">
        <v>114145919.80685651</v>
      </c>
      <c r="E5223" s="65">
        <v>0</v>
      </c>
    </row>
    <row r="5224" spans="2:5" x14ac:dyDescent="0.25">
      <c r="B5224">
        <v>5222</v>
      </c>
      <c r="C5224" s="66" t="str">
        <v/>
      </c>
      <c r="D5224" s="66">
        <v>84148463.67739293</v>
      </c>
      <c r="E5224" s="65">
        <v>0.2269620954990387</v>
      </c>
    </row>
    <row r="5225" spans="2:5" x14ac:dyDescent="0.25">
      <c r="B5225">
        <v>5223</v>
      </c>
      <c r="C5225" s="66" t="str">
        <v/>
      </c>
      <c r="D5225" s="66">
        <v>202330106.58518079</v>
      </c>
      <c r="E5225" s="65">
        <v>0</v>
      </c>
    </row>
    <row r="5226" spans="2:5" x14ac:dyDescent="0.25">
      <c r="B5226">
        <v>5224</v>
      </c>
      <c r="C5226" s="66" t="str">
        <v/>
      </c>
      <c r="D5226" s="66">
        <v>282326711.22276914</v>
      </c>
      <c r="E5226" s="65">
        <v>0</v>
      </c>
    </row>
    <row r="5227" spans="2:5" x14ac:dyDescent="0.25">
      <c r="B5227">
        <v>5225</v>
      </c>
      <c r="C5227" s="66" t="str">
        <v/>
      </c>
      <c r="D5227" s="66">
        <v>92512289.742844239</v>
      </c>
      <c r="E5227" s="65">
        <v>0.19582479596138003</v>
      </c>
    </row>
    <row r="5228" spans="2:5" x14ac:dyDescent="0.25">
      <c r="B5228">
        <v>5226</v>
      </c>
      <c r="C5228" s="66" t="str">
        <v/>
      </c>
      <c r="D5228" s="66">
        <v>95265805.144776031</v>
      </c>
      <c r="E5228" s="65">
        <v>0.25295819640159611</v>
      </c>
    </row>
    <row r="5229" spans="2:5" x14ac:dyDescent="0.25">
      <c r="B5229">
        <v>5227</v>
      </c>
      <c r="C5229" s="66" t="str">
        <v/>
      </c>
      <c r="D5229" s="66">
        <v>129405127.23814465</v>
      </c>
      <c r="E5229" s="65">
        <v>0</v>
      </c>
    </row>
    <row r="5230" spans="2:5" x14ac:dyDescent="0.25">
      <c r="B5230">
        <v>5228</v>
      </c>
      <c r="C5230" s="66" t="str">
        <v/>
      </c>
      <c r="D5230" s="66">
        <v>101084615.5511234</v>
      </c>
      <c r="E5230" s="65">
        <v>0.26351884007453918</v>
      </c>
    </row>
    <row r="5231" spans="2:5" x14ac:dyDescent="0.25">
      <c r="B5231">
        <v>5229</v>
      </c>
      <c r="C5231" s="66" t="str">
        <v/>
      </c>
      <c r="D5231" s="66">
        <v>174601239.01635742</v>
      </c>
      <c r="E5231" s="65">
        <v>0.36702629923820496</v>
      </c>
    </row>
    <row r="5232" spans="2:5" x14ac:dyDescent="0.25">
      <c r="B5232">
        <v>5230</v>
      </c>
      <c r="C5232" s="66" t="str">
        <v/>
      </c>
      <c r="D5232" s="66">
        <v>106805923.21840678</v>
      </c>
      <c r="E5232" s="65">
        <v>0</v>
      </c>
    </row>
    <row r="5233" spans="2:5" x14ac:dyDescent="0.25">
      <c r="B5233">
        <v>5231</v>
      </c>
      <c r="C5233" s="66" t="str">
        <v/>
      </c>
      <c r="D5233" s="66">
        <v>192187209.92688265</v>
      </c>
      <c r="E5233" s="65">
        <v>0</v>
      </c>
    </row>
    <row r="5234" spans="2:5" x14ac:dyDescent="0.25">
      <c r="B5234">
        <v>5232</v>
      </c>
      <c r="C5234" s="66" t="str">
        <v/>
      </c>
      <c r="D5234" s="66">
        <v>92606343.643187135</v>
      </c>
      <c r="E5234" s="65">
        <v>0</v>
      </c>
    </row>
    <row r="5235" spans="2:5" x14ac:dyDescent="0.25">
      <c r="B5235">
        <v>5233</v>
      </c>
      <c r="C5235" s="66" t="str">
        <v/>
      </c>
      <c r="D5235" s="66">
        <v>272937093.93413478</v>
      </c>
      <c r="E5235" s="65">
        <v>0</v>
      </c>
    </row>
    <row r="5236" spans="2:5" x14ac:dyDescent="0.25">
      <c r="B5236">
        <v>5234</v>
      </c>
      <c r="C5236" s="66" t="str">
        <v/>
      </c>
      <c r="D5236" s="66">
        <v>89354161.652174696</v>
      </c>
      <c r="E5236" s="65">
        <v>0.21092092394828799</v>
      </c>
    </row>
    <row r="5237" spans="2:5" x14ac:dyDescent="0.25">
      <c r="B5237">
        <v>5235</v>
      </c>
      <c r="C5237" s="66" t="str">
        <v/>
      </c>
      <c r="D5237" s="66">
        <v>91056368.391571224</v>
      </c>
      <c r="E5237" s="65">
        <v>0</v>
      </c>
    </row>
    <row r="5238" spans="2:5" x14ac:dyDescent="0.25">
      <c r="B5238">
        <v>5236</v>
      </c>
      <c r="C5238" s="66" t="str">
        <v/>
      </c>
      <c r="D5238" s="66">
        <v>463524861.67947859</v>
      </c>
      <c r="E5238" s="65">
        <v>0.69528752565383911</v>
      </c>
    </row>
    <row r="5239" spans="2:5" x14ac:dyDescent="0.25">
      <c r="B5239">
        <v>5237</v>
      </c>
      <c r="C5239" s="66" t="str">
        <v/>
      </c>
      <c r="D5239" s="66">
        <v>85153997.9809452</v>
      </c>
      <c r="E5239" s="65">
        <v>0</v>
      </c>
    </row>
    <row r="5240" spans="2:5" x14ac:dyDescent="0.25">
      <c r="B5240">
        <v>5238</v>
      </c>
      <c r="C5240" s="66" t="str">
        <v/>
      </c>
      <c r="D5240" s="66">
        <v>101416337.54688755</v>
      </c>
      <c r="E5240" s="65">
        <v>0</v>
      </c>
    </row>
    <row r="5241" spans="2:5" x14ac:dyDescent="0.25">
      <c r="B5241">
        <v>5239</v>
      </c>
      <c r="C5241" s="66" t="str">
        <v/>
      </c>
      <c r="D5241" s="66">
        <v>85635310.426913023</v>
      </c>
      <c r="E5241" s="65">
        <v>0</v>
      </c>
    </row>
    <row r="5242" spans="2:5" x14ac:dyDescent="0.25">
      <c r="B5242">
        <v>5240</v>
      </c>
      <c r="C5242" s="66" t="str">
        <v/>
      </c>
      <c r="D5242" s="66">
        <v>186586808.62885898</v>
      </c>
      <c r="E5242" s="65">
        <v>0</v>
      </c>
    </row>
    <row r="5243" spans="2:5" x14ac:dyDescent="0.25">
      <c r="B5243">
        <v>5241</v>
      </c>
      <c r="C5243" s="66" t="str">
        <v/>
      </c>
      <c r="D5243" s="66">
        <v>94151555.421328485</v>
      </c>
      <c r="E5243" s="65">
        <v>0.32814348340034494</v>
      </c>
    </row>
    <row r="5244" spans="2:5" x14ac:dyDescent="0.25">
      <c r="B5244">
        <v>5242</v>
      </c>
      <c r="C5244" s="66" t="str">
        <v/>
      </c>
      <c r="D5244" s="66">
        <v>1502754133.7206042</v>
      </c>
      <c r="E5244" s="65">
        <v>0</v>
      </c>
    </row>
    <row r="5245" spans="2:5" x14ac:dyDescent="0.25">
      <c r="B5245">
        <v>5243</v>
      </c>
      <c r="C5245" s="66" t="str">
        <v/>
      </c>
      <c r="D5245" s="66">
        <v>125564023.10049392</v>
      </c>
      <c r="E5245" s="65">
        <v>0</v>
      </c>
    </row>
    <row r="5246" spans="2:5" x14ac:dyDescent="0.25">
      <c r="B5246">
        <v>5244</v>
      </c>
      <c r="C5246" s="66" t="str">
        <v/>
      </c>
      <c r="D5246" s="66">
        <v>166060418.1201123</v>
      </c>
      <c r="E5246" s="65">
        <v>0</v>
      </c>
    </row>
    <row r="5247" spans="2:5" x14ac:dyDescent="0.25">
      <c r="B5247">
        <v>5245</v>
      </c>
      <c r="C5247" s="66" t="str">
        <v/>
      </c>
      <c r="D5247" s="66">
        <v>229691287.5571017</v>
      </c>
      <c r="E5247" s="65">
        <v>0.48877461552619939</v>
      </c>
    </row>
    <row r="5248" spans="2:5" x14ac:dyDescent="0.25">
      <c r="B5248">
        <v>5246</v>
      </c>
      <c r="C5248" s="66" t="str">
        <v/>
      </c>
      <c r="D5248" s="66">
        <v>397252145.24479854</v>
      </c>
      <c r="E5248" s="65">
        <v>0.53415402770042431</v>
      </c>
    </row>
    <row r="5249" spans="2:5" x14ac:dyDescent="0.25">
      <c r="B5249">
        <v>5247</v>
      </c>
      <c r="C5249" s="66" t="str">
        <v/>
      </c>
      <c r="D5249" s="66">
        <v>110466218.53084658</v>
      </c>
      <c r="E5249" s="65">
        <v>0</v>
      </c>
    </row>
    <row r="5250" spans="2:5" x14ac:dyDescent="0.25">
      <c r="B5250">
        <v>5248</v>
      </c>
      <c r="C5250" s="66" t="str">
        <v/>
      </c>
      <c r="D5250" s="66">
        <v>84936917.26513426</v>
      </c>
      <c r="E5250" s="65">
        <v>0</v>
      </c>
    </row>
    <row r="5251" spans="2:5" x14ac:dyDescent="0.25">
      <c r="B5251">
        <v>5249</v>
      </c>
      <c r="C5251" s="66" t="str">
        <v/>
      </c>
      <c r="D5251" s="66">
        <v>79288805.372074872</v>
      </c>
      <c r="E5251" s="65">
        <v>0</v>
      </c>
    </row>
    <row r="5252" spans="2:5" x14ac:dyDescent="0.25">
      <c r="B5252">
        <v>5250</v>
      </c>
      <c r="C5252" s="66" t="str">
        <v/>
      </c>
      <c r="D5252" s="66">
        <v>138280833.62668234</v>
      </c>
      <c r="E5252" s="65">
        <v>0</v>
      </c>
    </row>
    <row r="5253" spans="2:5" x14ac:dyDescent="0.25">
      <c r="B5253">
        <v>5251</v>
      </c>
      <c r="C5253" s="66" t="str">
        <v/>
      </c>
      <c r="D5253" s="66">
        <v>94170154.784070298</v>
      </c>
      <c r="E5253" s="65">
        <v>0.18118690848350524</v>
      </c>
    </row>
    <row r="5254" spans="2:5" x14ac:dyDescent="0.25">
      <c r="B5254">
        <v>5252</v>
      </c>
      <c r="C5254" s="66" t="str">
        <v/>
      </c>
      <c r="D5254" s="66">
        <v>252343687.10025141</v>
      </c>
      <c r="E5254" s="65">
        <v>0</v>
      </c>
    </row>
    <row r="5255" spans="2:5" x14ac:dyDescent="0.25">
      <c r="B5255">
        <v>5253</v>
      </c>
      <c r="C5255" s="66" t="str">
        <v/>
      </c>
      <c r="D5255" s="66">
        <v>2378001957.4731579</v>
      </c>
      <c r="E5255" s="65">
        <v>0</v>
      </c>
    </row>
    <row r="5256" spans="2:5" x14ac:dyDescent="0.25">
      <c r="B5256">
        <v>5254</v>
      </c>
      <c r="C5256" s="66" t="str">
        <v/>
      </c>
      <c r="D5256" s="66">
        <v>108720668.0842343</v>
      </c>
      <c r="E5256" s="65">
        <v>0</v>
      </c>
    </row>
    <row r="5257" spans="2:5" x14ac:dyDescent="0.25">
      <c r="B5257">
        <v>5255</v>
      </c>
      <c r="C5257" s="66" t="str">
        <v/>
      </c>
      <c r="D5257" s="66">
        <v>1243657094.9042413</v>
      </c>
      <c r="E5257" s="65">
        <v>0</v>
      </c>
    </row>
    <row r="5258" spans="2:5" x14ac:dyDescent="0.25">
      <c r="B5258">
        <v>5256</v>
      </c>
      <c r="C5258" s="66" t="str">
        <v/>
      </c>
      <c r="D5258" s="66">
        <v>311382549.09035665</v>
      </c>
      <c r="E5258" s="65">
        <v>0.46551654934883124</v>
      </c>
    </row>
    <row r="5259" spans="2:5" x14ac:dyDescent="0.25">
      <c r="B5259">
        <v>5257</v>
      </c>
      <c r="C5259" s="66" t="str">
        <v/>
      </c>
      <c r="D5259" s="66">
        <v>78601010.949576885</v>
      </c>
      <c r="E5259" s="65">
        <v>0</v>
      </c>
    </row>
    <row r="5260" spans="2:5" x14ac:dyDescent="0.25">
      <c r="B5260">
        <v>5258</v>
      </c>
      <c r="C5260" s="66" t="str">
        <v/>
      </c>
      <c r="D5260" s="66">
        <v>126959816.55709101</v>
      </c>
      <c r="E5260" s="65">
        <v>0</v>
      </c>
    </row>
    <row r="5261" spans="2:5" x14ac:dyDescent="0.25">
      <c r="B5261">
        <v>5259</v>
      </c>
      <c r="C5261" s="66" t="str">
        <v/>
      </c>
      <c r="D5261" s="66">
        <v>162197312.7083331</v>
      </c>
      <c r="E5261" s="65">
        <v>0</v>
      </c>
    </row>
    <row r="5262" spans="2:5" x14ac:dyDescent="0.25">
      <c r="B5262">
        <v>5260</v>
      </c>
      <c r="C5262" s="66" t="str">
        <v/>
      </c>
      <c r="D5262" s="66">
        <v>137453273.77584681</v>
      </c>
      <c r="E5262" s="65">
        <v>0</v>
      </c>
    </row>
    <row r="5263" spans="2:5" x14ac:dyDescent="0.25">
      <c r="B5263">
        <v>5261</v>
      </c>
      <c r="C5263" s="66" t="str">
        <v/>
      </c>
      <c r="D5263" s="66">
        <v>99134075.077456504</v>
      </c>
      <c r="E5263" s="65">
        <v>0</v>
      </c>
    </row>
    <row r="5264" spans="2:5" x14ac:dyDescent="0.25">
      <c r="B5264">
        <v>5262</v>
      </c>
      <c r="C5264" s="66" t="str">
        <v/>
      </c>
      <c r="D5264" s="66">
        <v>706397209.06835032</v>
      </c>
      <c r="E5264" s="65">
        <v>0.80543478727340689</v>
      </c>
    </row>
    <row r="5265" spans="2:5" x14ac:dyDescent="0.25">
      <c r="B5265">
        <v>5263</v>
      </c>
      <c r="C5265" s="66" t="str">
        <v/>
      </c>
      <c r="D5265" s="66">
        <v>93958079.016789779</v>
      </c>
      <c r="E5265" s="65">
        <v>0</v>
      </c>
    </row>
    <row r="5266" spans="2:5" x14ac:dyDescent="0.25">
      <c r="B5266">
        <v>5264</v>
      </c>
      <c r="C5266" s="66" t="str">
        <v/>
      </c>
      <c r="D5266" s="66">
        <v>719927758.86113262</v>
      </c>
      <c r="E5266" s="65">
        <v>0</v>
      </c>
    </row>
    <row r="5267" spans="2:5" x14ac:dyDescent="0.25">
      <c r="B5267">
        <v>5265</v>
      </c>
      <c r="C5267" s="66" t="str">
        <v/>
      </c>
      <c r="D5267" s="66">
        <v>3238248610.7556257</v>
      </c>
      <c r="E5267" s="65">
        <v>0.93459540605545044</v>
      </c>
    </row>
    <row r="5268" spans="2:5" x14ac:dyDescent="0.25">
      <c r="B5268">
        <v>5266</v>
      </c>
      <c r="C5268" s="66" t="str">
        <v/>
      </c>
      <c r="D5268" s="66">
        <v>212138693.16137132</v>
      </c>
      <c r="E5268" s="65">
        <v>0</v>
      </c>
    </row>
    <row r="5269" spans="2:5" x14ac:dyDescent="0.25">
      <c r="B5269">
        <v>5267</v>
      </c>
      <c r="C5269" s="66" t="str">
        <v/>
      </c>
      <c r="D5269" s="66">
        <v>90294218.626980975</v>
      </c>
      <c r="E5269" s="65">
        <v>0</v>
      </c>
    </row>
    <row r="5270" spans="2:5" x14ac:dyDescent="0.25">
      <c r="B5270">
        <v>5268</v>
      </c>
      <c r="C5270" s="66" t="str">
        <v/>
      </c>
      <c r="D5270" s="66">
        <v>91360088.93798472</v>
      </c>
      <c r="E5270" s="65">
        <v>0</v>
      </c>
    </row>
    <row r="5271" spans="2:5" x14ac:dyDescent="0.25">
      <c r="B5271">
        <v>5269</v>
      </c>
      <c r="C5271" s="66" t="str">
        <v/>
      </c>
      <c r="D5271" s="66">
        <v>98887991.666680887</v>
      </c>
      <c r="E5271" s="65">
        <v>0</v>
      </c>
    </row>
    <row r="5272" spans="2:5" x14ac:dyDescent="0.25">
      <c r="B5272">
        <v>5270</v>
      </c>
      <c r="C5272" s="66" t="str">
        <v/>
      </c>
      <c r="D5272" s="66">
        <v>79298996.630706757</v>
      </c>
      <c r="E5272" s="65">
        <v>0</v>
      </c>
    </row>
    <row r="5273" spans="2:5" x14ac:dyDescent="0.25">
      <c r="B5273">
        <v>5271</v>
      </c>
      <c r="C5273" s="66" t="str">
        <v/>
      </c>
      <c r="D5273" s="66">
        <v>97589662.590076625</v>
      </c>
      <c r="E5273" s="65">
        <v>0</v>
      </c>
    </row>
    <row r="5274" spans="2:5" x14ac:dyDescent="0.25">
      <c r="B5274">
        <v>5272</v>
      </c>
      <c r="C5274" s="66" t="str">
        <v/>
      </c>
      <c r="D5274" s="66">
        <v>1108797746.7532587</v>
      </c>
      <c r="E5274" s="65">
        <v>0</v>
      </c>
    </row>
    <row r="5275" spans="2:5" x14ac:dyDescent="0.25">
      <c r="B5275">
        <v>5273</v>
      </c>
      <c r="C5275" s="66" t="str">
        <v/>
      </c>
      <c r="D5275" s="66">
        <v>161535866.88190597</v>
      </c>
      <c r="E5275" s="65">
        <v>0</v>
      </c>
    </row>
    <row r="5276" spans="2:5" x14ac:dyDescent="0.25">
      <c r="B5276">
        <v>5274</v>
      </c>
      <c r="C5276" s="66" t="str">
        <v/>
      </c>
      <c r="D5276" s="66">
        <v>196192125.95058164</v>
      </c>
      <c r="E5276" s="65">
        <v>0</v>
      </c>
    </row>
    <row r="5277" spans="2:5" x14ac:dyDescent="0.25">
      <c r="B5277">
        <v>5275</v>
      </c>
      <c r="C5277" s="66" t="str">
        <v/>
      </c>
      <c r="D5277" s="66">
        <v>391957183.69484383</v>
      </c>
      <c r="E5277" s="65">
        <v>0.50251877903938313</v>
      </c>
    </row>
    <row r="5278" spans="2:5" x14ac:dyDescent="0.25">
      <c r="B5278">
        <v>5276</v>
      </c>
      <c r="C5278" s="66" t="str">
        <v/>
      </c>
      <c r="D5278" s="66">
        <v>97066403.792910635</v>
      </c>
      <c r="E5278" s="65">
        <v>0</v>
      </c>
    </row>
    <row r="5279" spans="2:5" x14ac:dyDescent="0.25">
      <c r="B5279">
        <v>5277</v>
      </c>
      <c r="C5279" s="66" t="str">
        <v/>
      </c>
      <c r="D5279" s="66">
        <v>75843987.6210282</v>
      </c>
      <c r="E5279" s="65">
        <v>0</v>
      </c>
    </row>
    <row r="5280" spans="2:5" x14ac:dyDescent="0.25">
      <c r="B5280">
        <v>5278</v>
      </c>
      <c r="C5280" s="66" t="str">
        <v/>
      </c>
      <c r="D5280" s="66">
        <v>468635661.63008004</v>
      </c>
      <c r="E5280" s="65">
        <v>0.54171592593193063</v>
      </c>
    </row>
    <row r="5281" spans="2:5" x14ac:dyDescent="0.25">
      <c r="B5281">
        <v>5279</v>
      </c>
      <c r="C5281" s="66" t="str">
        <v/>
      </c>
      <c r="D5281" s="66">
        <v>141963099.47124028</v>
      </c>
      <c r="E5281" s="65">
        <v>0</v>
      </c>
    </row>
    <row r="5282" spans="2:5" x14ac:dyDescent="0.25">
      <c r="B5282">
        <v>5280</v>
      </c>
      <c r="C5282" s="66" t="str">
        <v/>
      </c>
      <c r="D5282" s="66">
        <v>579101300.44509375</v>
      </c>
      <c r="E5282" s="65">
        <v>0</v>
      </c>
    </row>
    <row r="5283" spans="2:5" x14ac:dyDescent="0.25">
      <c r="B5283">
        <v>5281</v>
      </c>
      <c r="C5283" s="66" t="str">
        <v/>
      </c>
      <c r="D5283" s="66">
        <v>167773085.17689434</v>
      </c>
      <c r="E5283" s="65">
        <v>0</v>
      </c>
    </row>
    <row r="5284" spans="2:5" x14ac:dyDescent="0.25">
      <c r="B5284">
        <v>5282</v>
      </c>
      <c r="C5284" s="66" t="str">
        <v/>
      </c>
      <c r="D5284" s="66">
        <v>184219139.21734101</v>
      </c>
      <c r="E5284" s="65">
        <v>0</v>
      </c>
    </row>
    <row r="5285" spans="2:5" x14ac:dyDescent="0.25">
      <c r="B5285">
        <v>5283</v>
      </c>
      <c r="C5285" s="66" t="str">
        <v/>
      </c>
      <c r="D5285" s="66">
        <v>77888368.45476903</v>
      </c>
      <c r="E5285" s="65">
        <v>0</v>
      </c>
    </row>
    <row r="5286" spans="2:5" x14ac:dyDescent="0.25">
      <c r="B5286">
        <v>5284</v>
      </c>
      <c r="C5286" s="66" t="str">
        <v/>
      </c>
      <c r="D5286" s="66">
        <v>92762232.209412083</v>
      </c>
      <c r="E5286" s="65">
        <v>0</v>
      </c>
    </row>
    <row r="5287" spans="2:5" x14ac:dyDescent="0.25">
      <c r="B5287">
        <v>5285</v>
      </c>
      <c r="C5287" s="66" t="str">
        <v/>
      </c>
      <c r="D5287" s="66">
        <v>383269843.40110511</v>
      </c>
      <c r="E5287" s="65">
        <v>0</v>
      </c>
    </row>
    <row r="5288" spans="2:5" x14ac:dyDescent="0.25">
      <c r="B5288">
        <v>5286</v>
      </c>
      <c r="C5288" s="66" t="str">
        <v/>
      </c>
      <c r="D5288" s="66">
        <v>106475698.08093937</v>
      </c>
      <c r="E5288" s="65">
        <v>0</v>
      </c>
    </row>
    <row r="5289" spans="2:5" x14ac:dyDescent="0.25">
      <c r="B5289">
        <v>5287</v>
      </c>
      <c r="C5289" s="66" t="str">
        <v/>
      </c>
      <c r="D5289" s="66">
        <v>80551557.874370232</v>
      </c>
      <c r="E5289" s="65">
        <v>0</v>
      </c>
    </row>
    <row r="5290" spans="2:5" x14ac:dyDescent="0.25">
      <c r="B5290">
        <v>5288</v>
      </c>
      <c r="C5290" s="66" t="str">
        <v/>
      </c>
      <c r="D5290" s="66">
        <v>419241532.86848283</v>
      </c>
      <c r="E5290" s="65">
        <v>0.75257931947708134</v>
      </c>
    </row>
    <row r="5291" spans="2:5" x14ac:dyDescent="0.25">
      <c r="B5291">
        <v>5289</v>
      </c>
      <c r="C5291" s="66" t="str">
        <v/>
      </c>
      <c r="D5291" s="66">
        <v>89570135.624953106</v>
      </c>
      <c r="E5291" s="65">
        <v>0</v>
      </c>
    </row>
    <row r="5292" spans="2:5" x14ac:dyDescent="0.25">
      <c r="B5292">
        <v>5290</v>
      </c>
      <c r="C5292" s="66" t="str">
        <v/>
      </c>
      <c r="D5292" s="66">
        <v>94811703.074982718</v>
      </c>
      <c r="E5292" s="65">
        <v>0</v>
      </c>
    </row>
    <row r="5293" spans="2:5" x14ac:dyDescent="0.25">
      <c r="B5293">
        <v>5291</v>
      </c>
      <c r="C5293" s="66" t="str">
        <v/>
      </c>
      <c r="D5293" s="66">
        <v>303509477.85486376</v>
      </c>
      <c r="E5293" s="65">
        <v>0</v>
      </c>
    </row>
    <row r="5294" spans="2:5" x14ac:dyDescent="0.25">
      <c r="B5294">
        <v>5292</v>
      </c>
      <c r="C5294" s="66" t="str">
        <v/>
      </c>
      <c r="D5294" s="66">
        <v>405496284.16778779</v>
      </c>
      <c r="E5294" s="65">
        <v>0</v>
      </c>
    </row>
    <row r="5295" spans="2:5" x14ac:dyDescent="0.25">
      <c r="B5295">
        <v>5293</v>
      </c>
      <c r="C5295" s="66" t="str">
        <v/>
      </c>
      <c r="D5295" s="66">
        <v>78241212.528130829</v>
      </c>
      <c r="E5295" s="65">
        <v>0</v>
      </c>
    </row>
    <row r="5296" spans="2:5" x14ac:dyDescent="0.25">
      <c r="B5296">
        <v>5294</v>
      </c>
      <c r="C5296" s="66" t="str">
        <v/>
      </c>
      <c r="D5296" s="66">
        <v>1077242592.8761675</v>
      </c>
      <c r="E5296" s="65">
        <v>0.58403868079185506</v>
      </c>
    </row>
    <row r="5297" spans="2:5" x14ac:dyDescent="0.25">
      <c r="B5297">
        <v>5295</v>
      </c>
      <c r="C5297" s="66" t="str">
        <v/>
      </c>
      <c r="D5297" s="66">
        <v>91939405.34139739</v>
      </c>
      <c r="E5297" s="65">
        <v>0.18898771405220033</v>
      </c>
    </row>
    <row r="5298" spans="2:5" x14ac:dyDescent="0.25">
      <c r="B5298">
        <v>5296</v>
      </c>
      <c r="C5298" s="66" t="str">
        <v/>
      </c>
      <c r="D5298" s="66">
        <v>189780156.27226144</v>
      </c>
      <c r="E5298" s="65">
        <v>0</v>
      </c>
    </row>
    <row r="5299" spans="2:5" x14ac:dyDescent="0.25">
      <c r="B5299">
        <v>5297</v>
      </c>
      <c r="C5299" s="66" t="str">
        <v/>
      </c>
      <c r="D5299" s="66">
        <v>376636609.95160669</v>
      </c>
      <c r="E5299" s="65">
        <v>0.49749575257301326</v>
      </c>
    </row>
    <row r="5300" spans="2:5" x14ac:dyDescent="0.25">
      <c r="B5300">
        <v>5298</v>
      </c>
      <c r="C5300" s="66" t="str">
        <v/>
      </c>
      <c r="D5300" s="66">
        <v>649892213.92438042</v>
      </c>
      <c r="E5300" s="65">
        <v>0</v>
      </c>
    </row>
    <row r="5301" spans="2:5" x14ac:dyDescent="0.25">
      <c r="B5301">
        <v>5299</v>
      </c>
      <c r="C5301" s="66" t="str">
        <v/>
      </c>
      <c r="D5301" s="66">
        <v>95375886.04546006</v>
      </c>
      <c r="E5301" s="65">
        <v>0.30056447386741647</v>
      </c>
    </row>
    <row r="5302" spans="2:5" x14ac:dyDescent="0.25">
      <c r="B5302">
        <v>5300</v>
      </c>
      <c r="C5302" s="66" t="str">
        <v/>
      </c>
      <c r="D5302" s="66">
        <v>79340997.672864407</v>
      </c>
      <c r="E5302" s="65">
        <v>0</v>
      </c>
    </row>
    <row r="5303" spans="2:5" x14ac:dyDescent="0.25">
      <c r="B5303">
        <v>5301</v>
      </c>
      <c r="C5303" s="66" t="str">
        <v/>
      </c>
      <c r="D5303" s="66">
        <v>114309407.41857883</v>
      </c>
      <c r="E5303" s="65">
        <v>0</v>
      </c>
    </row>
    <row r="5304" spans="2:5" x14ac:dyDescent="0.25">
      <c r="B5304">
        <v>5302</v>
      </c>
      <c r="C5304" s="66" t="str">
        <v/>
      </c>
      <c r="D5304" s="66">
        <v>139067778.08310497</v>
      </c>
      <c r="E5304" s="65">
        <v>0</v>
      </c>
    </row>
    <row r="5305" spans="2:5" x14ac:dyDescent="0.25">
      <c r="B5305">
        <v>5303</v>
      </c>
      <c r="C5305" s="66" t="str">
        <v/>
      </c>
      <c r="D5305" s="66">
        <v>228221836.58291927</v>
      </c>
      <c r="E5305" s="65">
        <v>0</v>
      </c>
    </row>
    <row r="5306" spans="2:5" x14ac:dyDescent="0.25">
      <c r="B5306">
        <v>5304</v>
      </c>
      <c r="C5306" s="66" t="str">
        <v/>
      </c>
      <c r="D5306" s="66">
        <v>1076703916.8237259</v>
      </c>
      <c r="E5306" s="65">
        <v>0</v>
      </c>
    </row>
    <row r="5307" spans="2:5" x14ac:dyDescent="0.25">
      <c r="B5307">
        <v>5305</v>
      </c>
      <c r="C5307" s="66" t="str">
        <v/>
      </c>
      <c r="D5307" s="66">
        <v>77890188.11577341</v>
      </c>
      <c r="E5307" s="65">
        <v>0</v>
      </c>
    </row>
    <row r="5308" spans="2:5" x14ac:dyDescent="0.25">
      <c r="B5308">
        <v>5306</v>
      </c>
      <c r="C5308" s="66" t="str">
        <v/>
      </c>
      <c r="D5308" s="66">
        <v>76358577.735858127</v>
      </c>
      <c r="E5308" s="65">
        <v>0.1868139088153839</v>
      </c>
    </row>
    <row r="5309" spans="2:5" x14ac:dyDescent="0.25">
      <c r="B5309">
        <v>5307</v>
      </c>
      <c r="C5309" s="66" t="str">
        <v/>
      </c>
      <c r="D5309" s="66">
        <v>106819561.50270431</v>
      </c>
      <c r="E5309" s="65">
        <v>0</v>
      </c>
    </row>
    <row r="5310" spans="2:5" x14ac:dyDescent="0.25">
      <c r="B5310">
        <v>5308</v>
      </c>
      <c r="C5310" s="66" t="str">
        <v/>
      </c>
      <c r="D5310" s="66">
        <v>111241475.67083186</v>
      </c>
      <c r="E5310" s="65">
        <v>0</v>
      </c>
    </row>
    <row r="5311" spans="2:5" x14ac:dyDescent="0.25">
      <c r="B5311">
        <v>5309</v>
      </c>
      <c r="C5311" s="66" t="str">
        <v/>
      </c>
      <c r="D5311" s="66">
        <v>120835167.52434638</v>
      </c>
      <c r="E5311" s="65">
        <v>0.32523227334022531</v>
      </c>
    </row>
    <row r="5312" spans="2:5" x14ac:dyDescent="0.25">
      <c r="B5312">
        <v>5310</v>
      </c>
      <c r="C5312" s="66" t="str">
        <v/>
      </c>
      <c r="D5312" s="66">
        <v>151183268.1360625</v>
      </c>
      <c r="E5312" s="65">
        <v>0.33151575922966003</v>
      </c>
    </row>
    <row r="5313" spans="2:5" x14ac:dyDescent="0.25">
      <c r="B5313">
        <v>5311</v>
      </c>
      <c r="C5313" s="66" t="str">
        <v/>
      </c>
      <c r="D5313" s="66">
        <v>148985689.75940901</v>
      </c>
      <c r="E5313" s="65">
        <v>0</v>
      </c>
    </row>
    <row r="5314" spans="2:5" x14ac:dyDescent="0.25">
      <c r="B5314">
        <v>5312</v>
      </c>
      <c r="C5314" s="66" t="str">
        <v/>
      </c>
      <c r="D5314" s="66">
        <v>110904773.90226106</v>
      </c>
      <c r="E5314" s="65">
        <v>0</v>
      </c>
    </row>
    <row r="5315" spans="2:5" x14ac:dyDescent="0.25">
      <c r="B5315">
        <v>5313</v>
      </c>
      <c r="C5315" s="66" t="str">
        <v/>
      </c>
      <c r="D5315" s="66">
        <v>143914189.15723413</v>
      </c>
      <c r="E5315" s="65">
        <v>0</v>
      </c>
    </row>
    <row r="5316" spans="2:5" x14ac:dyDescent="0.25">
      <c r="B5316">
        <v>5314</v>
      </c>
      <c r="C5316" s="66" t="str">
        <v/>
      </c>
      <c r="D5316" s="66">
        <v>630015758.23446739</v>
      </c>
      <c r="E5316" s="65">
        <v>0.60226803421974207</v>
      </c>
    </row>
    <row r="5317" spans="2:5" x14ac:dyDescent="0.25">
      <c r="B5317">
        <v>5315</v>
      </c>
      <c r="C5317" s="66" t="str">
        <v/>
      </c>
      <c r="D5317" s="66">
        <v>86181355.527567893</v>
      </c>
      <c r="E5317" s="65">
        <v>0.22110949158668516</v>
      </c>
    </row>
    <row r="5318" spans="2:5" x14ac:dyDescent="0.25">
      <c r="B5318">
        <v>5316</v>
      </c>
      <c r="C5318" s="66" t="str">
        <v/>
      </c>
      <c r="D5318" s="66">
        <v>144811361.1835779</v>
      </c>
      <c r="E5318" s="65">
        <v>0.31900665163993847</v>
      </c>
    </row>
    <row r="5319" spans="2:5" x14ac:dyDescent="0.25">
      <c r="B5319">
        <v>5317</v>
      </c>
      <c r="C5319" s="66" t="str">
        <v/>
      </c>
      <c r="D5319" s="66">
        <v>116298776.19149196</v>
      </c>
      <c r="E5319" s="65">
        <v>0</v>
      </c>
    </row>
    <row r="5320" spans="2:5" x14ac:dyDescent="0.25">
      <c r="B5320">
        <v>5318</v>
      </c>
      <c r="C5320" s="66" t="str">
        <v/>
      </c>
      <c r="D5320" s="66">
        <v>107699456.96367696</v>
      </c>
      <c r="E5320" s="65">
        <v>0</v>
      </c>
    </row>
    <row r="5321" spans="2:5" x14ac:dyDescent="0.25">
      <c r="B5321">
        <v>5319</v>
      </c>
      <c r="C5321" s="66" t="str">
        <v/>
      </c>
      <c r="D5321" s="66">
        <v>99688108.147479117</v>
      </c>
      <c r="E5321" s="65">
        <v>0.30798568129539494</v>
      </c>
    </row>
    <row r="5322" spans="2:5" x14ac:dyDescent="0.25">
      <c r="B5322">
        <v>5320</v>
      </c>
      <c r="C5322" s="66" t="str">
        <v/>
      </c>
      <c r="D5322" s="66">
        <v>183372881.18379712</v>
      </c>
      <c r="E5322" s="65">
        <v>0.38136946558952323</v>
      </c>
    </row>
    <row r="5323" spans="2:5" x14ac:dyDescent="0.25">
      <c r="B5323">
        <v>5321</v>
      </c>
      <c r="C5323" s="66" t="str">
        <v/>
      </c>
      <c r="D5323" s="66">
        <v>262113762.45738891</v>
      </c>
      <c r="E5323" s="65">
        <v>0</v>
      </c>
    </row>
    <row r="5324" spans="2:5" x14ac:dyDescent="0.25">
      <c r="B5324">
        <v>5322</v>
      </c>
      <c r="C5324" s="66" t="str">
        <v/>
      </c>
      <c r="D5324" s="66">
        <v>141863682.96078327</v>
      </c>
      <c r="E5324" s="65">
        <v>0.3423712193965911</v>
      </c>
    </row>
    <row r="5325" spans="2:5" x14ac:dyDescent="0.25">
      <c r="B5325">
        <v>5323</v>
      </c>
      <c r="C5325" s="66" t="str">
        <v/>
      </c>
      <c r="D5325" s="66">
        <v>112012087.65639423</v>
      </c>
      <c r="E5325" s="65">
        <v>0</v>
      </c>
    </row>
    <row r="5326" spans="2:5" x14ac:dyDescent="0.25">
      <c r="B5326">
        <v>5324</v>
      </c>
      <c r="C5326" s="66" t="str">
        <v/>
      </c>
      <c r="D5326" s="66">
        <v>173299925.80042171</v>
      </c>
      <c r="E5326" s="65">
        <v>0</v>
      </c>
    </row>
    <row r="5327" spans="2:5" x14ac:dyDescent="0.25">
      <c r="B5327">
        <v>5325</v>
      </c>
      <c r="C5327" s="66" t="str">
        <v/>
      </c>
      <c r="D5327" s="66">
        <v>125320522.5267918</v>
      </c>
      <c r="E5327" s="65">
        <v>0</v>
      </c>
    </row>
    <row r="5328" spans="2:5" x14ac:dyDescent="0.25">
      <c r="B5328">
        <v>5326</v>
      </c>
      <c r="C5328" s="66" t="str">
        <v/>
      </c>
      <c r="D5328" s="66">
        <v>142194537.27533495</v>
      </c>
      <c r="E5328" s="65">
        <v>0.27311037182807929</v>
      </c>
    </row>
    <row r="5329" spans="2:5" x14ac:dyDescent="0.25">
      <c r="B5329">
        <v>5327</v>
      </c>
      <c r="C5329" s="66" t="str">
        <v/>
      </c>
      <c r="D5329" s="66">
        <v>87462401.314134449</v>
      </c>
      <c r="E5329" s="65">
        <v>0.27362002730369572</v>
      </c>
    </row>
    <row r="5330" spans="2:5" x14ac:dyDescent="0.25">
      <c r="B5330">
        <v>5328</v>
      </c>
      <c r="C5330" s="66" t="str">
        <v/>
      </c>
      <c r="D5330" s="66">
        <v>3037809061.1293788</v>
      </c>
      <c r="E5330" s="65">
        <v>0</v>
      </c>
    </row>
    <row r="5331" spans="2:5" x14ac:dyDescent="0.25">
      <c r="B5331">
        <v>5329</v>
      </c>
      <c r="C5331" s="66" t="str">
        <v/>
      </c>
      <c r="D5331" s="66">
        <v>82375661.667518198</v>
      </c>
      <c r="E5331" s="65">
        <v>0</v>
      </c>
    </row>
    <row r="5332" spans="2:5" x14ac:dyDescent="0.25">
      <c r="B5332">
        <v>5330</v>
      </c>
      <c r="C5332" s="66" t="str">
        <v/>
      </c>
      <c r="D5332" s="66">
        <v>142318591.03028697</v>
      </c>
      <c r="E5332" s="65">
        <v>0</v>
      </c>
    </row>
    <row r="5333" spans="2:5" x14ac:dyDescent="0.25">
      <c r="B5333">
        <v>5331</v>
      </c>
      <c r="C5333" s="66" t="str">
        <v/>
      </c>
      <c r="D5333" s="66">
        <v>89718140.603483334</v>
      </c>
      <c r="E5333" s="65">
        <v>0</v>
      </c>
    </row>
    <row r="5334" spans="2:5" x14ac:dyDescent="0.25">
      <c r="B5334">
        <v>5332</v>
      </c>
      <c r="C5334" s="66" t="str">
        <v/>
      </c>
      <c r="D5334" s="66">
        <v>89803462.466384053</v>
      </c>
      <c r="E5334" s="65">
        <v>0</v>
      </c>
    </row>
    <row r="5335" spans="2:5" x14ac:dyDescent="0.25">
      <c r="B5335">
        <v>5333</v>
      </c>
      <c r="C5335" s="66" t="str">
        <v/>
      </c>
      <c r="D5335" s="66">
        <v>89533664.075146273</v>
      </c>
      <c r="E5335" s="65">
        <v>0.1974646031856537</v>
      </c>
    </row>
    <row r="5336" spans="2:5" x14ac:dyDescent="0.25">
      <c r="B5336">
        <v>5334</v>
      </c>
      <c r="C5336" s="66" t="str">
        <v/>
      </c>
      <c r="D5336" s="66">
        <v>164148121.96371782</v>
      </c>
      <c r="E5336" s="65">
        <v>0</v>
      </c>
    </row>
    <row r="5337" spans="2:5" x14ac:dyDescent="0.25">
      <c r="B5337">
        <v>5335</v>
      </c>
      <c r="C5337" s="66" t="str">
        <v/>
      </c>
      <c r="D5337" s="66">
        <v>129709369.15405297</v>
      </c>
      <c r="E5337" s="65">
        <v>0</v>
      </c>
    </row>
    <row r="5338" spans="2:5" x14ac:dyDescent="0.25">
      <c r="B5338">
        <v>5336</v>
      </c>
      <c r="C5338" s="66" t="str">
        <v/>
      </c>
      <c r="D5338" s="66">
        <v>82168148.514013067</v>
      </c>
      <c r="E5338" s="65">
        <v>0</v>
      </c>
    </row>
    <row r="5339" spans="2:5" x14ac:dyDescent="0.25">
      <c r="B5339">
        <v>5337</v>
      </c>
      <c r="C5339" s="66" t="str">
        <v/>
      </c>
      <c r="D5339" s="66">
        <v>163187969.39191756</v>
      </c>
      <c r="E5339" s="65">
        <v>0</v>
      </c>
    </row>
    <row r="5340" spans="2:5" x14ac:dyDescent="0.25">
      <c r="B5340">
        <v>5338</v>
      </c>
      <c r="C5340" s="66" t="str">
        <v/>
      </c>
      <c r="D5340" s="66">
        <v>123065436.17526807</v>
      </c>
      <c r="E5340" s="65">
        <v>0</v>
      </c>
    </row>
    <row r="5341" spans="2:5" x14ac:dyDescent="0.25">
      <c r="B5341">
        <v>5339</v>
      </c>
      <c r="C5341" s="66" t="str">
        <v/>
      </c>
      <c r="D5341" s="66">
        <v>395492520.10416216</v>
      </c>
      <c r="E5341" s="65">
        <v>0</v>
      </c>
    </row>
    <row r="5342" spans="2:5" x14ac:dyDescent="0.25">
      <c r="B5342">
        <v>5340</v>
      </c>
      <c r="C5342" s="66" t="str">
        <v/>
      </c>
      <c r="D5342" s="66">
        <v>1326652600.880517</v>
      </c>
      <c r="E5342" s="65">
        <v>0.84088913202285775</v>
      </c>
    </row>
    <row r="5343" spans="2:5" x14ac:dyDescent="0.25">
      <c r="B5343">
        <v>5341</v>
      </c>
      <c r="C5343" s="66" t="str">
        <v/>
      </c>
      <c r="D5343" s="66">
        <v>108394462.58609797</v>
      </c>
      <c r="E5343" s="65">
        <v>0</v>
      </c>
    </row>
    <row r="5344" spans="2:5" x14ac:dyDescent="0.25">
      <c r="B5344">
        <v>5342</v>
      </c>
      <c r="C5344" s="66" t="str">
        <v/>
      </c>
      <c r="D5344" s="66">
        <v>191739658.96385545</v>
      </c>
      <c r="E5344" s="65">
        <v>0</v>
      </c>
    </row>
    <row r="5345" spans="2:5" x14ac:dyDescent="0.25">
      <c r="B5345">
        <v>5343</v>
      </c>
      <c r="C5345" s="66" t="str">
        <v/>
      </c>
      <c r="D5345" s="66">
        <v>9788919502.3353786</v>
      </c>
      <c r="E5345" s="65">
        <v>0</v>
      </c>
    </row>
    <row r="5346" spans="2:5" x14ac:dyDescent="0.25">
      <c r="B5346">
        <v>5344</v>
      </c>
      <c r="C5346" s="66" t="str">
        <v/>
      </c>
      <c r="D5346" s="66">
        <v>529059466.11139935</v>
      </c>
      <c r="E5346" s="65">
        <v>0.48464762568473818</v>
      </c>
    </row>
    <row r="5347" spans="2:5" x14ac:dyDescent="0.25">
      <c r="B5347">
        <v>5345</v>
      </c>
      <c r="C5347" s="66" t="str">
        <v/>
      </c>
      <c r="D5347" s="66">
        <v>94709954.127679467</v>
      </c>
      <c r="E5347" s="65">
        <v>0</v>
      </c>
    </row>
    <row r="5348" spans="2:5" x14ac:dyDescent="0.25">
      <c r="B5348">
        <v>5346</v>
      </c>
      <c r="C5348" s="66" t="str">
        <v/>
      </c>
      <c r="D5348" s="66">
        <v>77525468.740707889</v>
      </c>
      <c r="E5348" s="65">
        <v>0</v>
      </c>
    </row>
    <row r="5349" spans="2:5" x14ac:dyDescent="0.25">
      <c r="B5349">
        <v>5347</v>
      </c>
      <c r="C5349" s="66" t="str">
        <v/>
      </c>
      <c r="D5349" s="66">
        <v>112676376.7406611</v>
      </c>
      <c r="E5349" s="65">
        <v>0</v>
      </c>
    </row>
    <row r="5350" spans="2:5" x14ac:dyDescent="0.25">
      <c r="B5350">
        <v>5348</v>
      </c>
      <c r="C5350" s="66" t="str">
        <v/>
      </c>
      <c r="D5350" s="66">
        <v>103404952.1063543</v>
      </c>
      <c r="E5350" s="65">
        <v>0</v>
      </c>
    </row>
    <row r="5351" spans="2:5" x14ac:dyDescent="0.25">
      <c r="B5351">
        <v>5349</v>
      </c>
      <c r="C5351" s="66" t="str">
        <v/>
      </c>
      <c r="D5351" s="66">
        <v>392015453.54972631</v>
      </c>
      <c r="E5351" s="65">
        <v>0</v>
      </c>
    </row>
    <row r="5352" spans="2:5" x14ac:dyDescent="0.25">
      <c r="B5352">
        <v>5350</v>
      </c>
      <c r="C5352" s="66" t="str">
        <v/>
      </c>
      <c r="D5352" s="66">
        <v>231733575.22623238</v>
      </c>
      <c r="E5352" s="65">
        <v>0</v>
      </c>
    </row>
    <row r="5353" spans="2:5" x14ac:dyDescent="0.25">
      <c r="B5353">
        <v>5351</v>
      </c>
      <c r="C5353" s="66" t="str">
        <v/>
      </c>
      <c r="D5353" s="66">
        <v>81846618.701552629</v>
      </c>
      <c r="E5353" s="65">
        <v>0</v>
      </c>
    </row>
    <row r="5354" spans="2:5" x14ac:dyDescent="0.25">
      <c r="B5354">
        <v>5352</v>
      </c>
      <c r="C5354" s="66" t="str">
        <v/>
      </c>
      <c r="D5354" s="66">
        <v>86645903.855872408</v>
      </c>
      <c r="E5354" s="65">
        <v>0.31101399064064039</v>
      </c>
    </row>
    <row r="5355" spans="2:5" x14ac:dyDescent="0.25">
      <c r="B5355">
        <v>5353</v>
      </c>
      <c r="C5355" s="66" t="str">
        <v/>
      </c>
      <c r="D5355" s="66">
        <v>158116516.74282265</v>
      </c>
      <c r="E5355" s="65">
        <v>0</v>
      </c>
    </row>
    <row r="5356" spans="2:5" x14ac:dyDescent="0.25">
      <c r="B5356">
        <v>5354</v>
      </c>
      <c r="C5356" s="66" t="str">
        <v/>
      </c>
      <c r="D5356" s="66">
        <v>86307642.967890635</v>
      </c>
      <c r="E5356" s="65">
        <v>0</v>
      </c>
    </row>
    <row r="5357" spans="2:5" x14ac:dyDescent="0.25">
      <c r="B5357">
        <v>5355</v>
      </c>
      <c r="C5357" s="66" t="str">
        <v/>
      </c>
      <c r="D5357" s="66">
        <v>163706142.42228323</v>
      </c>
      <c r="E5357" s="65">
        <v>0</v>
      </c>
    </row>
    <row r="5358" spans="2:5" x14ac:dyDescent="0.25">
      <c r="B5358">
        <v>5356</v>
      </c>
      <c r="C5358" s="66" t="str">
        <v/>
      </c>
      <c r="D5358" s="66">
        <v>91544736.123608366</v>
      </c>
      <c r="E5358" s="65">
        <v>0</v>
      </c>
    </row>
    <row r="5359" spans="2:5" x14ac:dyDescent="0.25">
      <c r="B5359">
        <v>5357</v>
      </c>
      <c r="C5359" s="66" t="str">
        <v/>
      </c>
      <c r="D5359" s="66">
        <v>669287298.78181326</v>
      </c>
      <c r="E5359" s="65">
        <v>0</v>
      </c>
    </row>
    <row r="5360" spans="2:5" x14ac:dyDescent="0.25">
      <c r="B5360">
        <v>5358</v>
      </c>
      <c r="C5360" s="66" t="str">
        <v/>
      </c>
      <c r="D5360" s="66">
        <v>234277126.04916552</v>
      </c>
      <c r="E5360" s="65">
        <v>0.47918108105659485</v>
      </c>
    </row>
    <row r="5361" spans="2:5" x14ac:dyDescent="0.25">
      <c r="B5361">
        <v>5359</v>
      </c>
      <c r="C5361" s="66" t="str">
        <v/>
      </c>
      <c r="D5361" s="66">
        <v>362577109.70684755</v>
      </c>
      <c r="E5361" s="65">
        <v>0</v>
      </c>
    </row>
    <row r="5362" spans="2:5" x14ac:dyDescent="0.25">
      <c r="B5362">
        <v>5360</v>
      </c>
      <c r="C5362" s="66" t="str">
        <v/>
      </c>
      <c r="D5362" s="66">
        <v>126767773.77815345</v>
      </c>
      <c r="E5362" s="65">
        <v>0</v>
      </c>
    </row>
    <row r="5363" spans="2:5" x14ac:dyDescent="0.25">
      <c r="B5363">
        <v>5361</v>
      </c>
      <c r="C5363" s="66" t="str">
        <v/>
      </c>
      <c r="D5363" s="66">
        <v>246171227.59477124</v>
      </c>
      <c r="E5363" s="65">
        <v>0</v>
      </c>
    </row>
    <row r="5364" spans="2:5" x14ac:dyDescent="0.25">
      <c r="B5364">
        <v>5362</v>
      </c>
      <c r="C5364" s="66" t="str">
        <v/>
      </c>
      <c r="D5364" s="66">
        <v>84674262.21045211</v>
      </c>
      <c r="E5364" s="65">
        <v>0</v>
      </c>
    </row>
    <row r="5365" spans="2:5" x14ac:dyDescent="0.25">
      <c r="B5365">
        <v>5363</v>
      </c>
      <c r="C5365" s="66" t="str">
        <v/>
      </c>
      <c r="D5365" s="66">
        <v>332544018.78989279</v>
      </c>
      <c r="E5365" s="65">
        <v>0</v>
      </c>
    </row>
    <row r="5366" spans="2:5" x14ac:dyDescent="0.25">
      <c r="B5366">
        <v>5364</v>
      </c>
      <c r="C5366" s="66" t="str">
        <v/>
      </c>
      <c r="D5366" s="66">
        <v>173695070.39116427</v>
      </c>
      <c r="E5366" s="65">
        <v>0.39747177958488478</v>
      </c>
    </row>
    <row r="5367" spans="2:5" x14ac:dyDescent="0.25">
      <c r="B5367">
        <v>5365</v>
      </c>
      <c r="C5367" s="66" t="str">
        <v/>
      </c>
      <c r="D5367" s="66">
        <v>116904767.53180569</v>
      </c>
      <c r="E5367" s="65">
        <v>0</v>
      </c>
    </row>
    <row r="5368" spans="2:5" x14ac:dyDescent="0.25">
      <c r="B5368">
        <v>5366</v>
      </c>
      <c r="C5368" s="66" t="str">
        <v/>
      </c>
      <c r="D5368" s="66">
        <v>1247315302.9940321</v>
      </c>
      <c r="E5368" s="65">
        <v>0.74776781797409053</v>
      </c>
    </row>
    <row r="5369" spans="2:5" x14ac:dyDescent="0.25">
      <c r="B5369">
        <v>5367</v>
      </c>
      <c r="C5369" s="66" t="str">
        <v/>
      </c>
      <c r="D5369" s="66">
        <v>275135232.66315812</v>
      </c>
      <c r="E5369" s="65">
        <v>0</v>
      </c>
    </row>
    <row r="5370" spans="2:5" x14ac:dyDescent="0.25">
      <c r="B5370">
        <v>5368</v>
      </c>
      <c r="C5370" s="66" t="str">
        <v/>
      </c>
      <c r="D5370" s="66">
        <v>87660974.800750852</v>
      </c>
      <c r="E5370" s="65">
        <v>0</v>
      </c>
    </row>
    <row r="5371" spans="2:5" x14ac:dyDescent="0.25">
      <c r="B5371">
        <v>5369</v>
      </c>
      <c r="C5371" s="66" t="str">
        <v/>
      </c>
      <c r="D5371" s="66">
        <v>75822528.154771134</v>
      </c>
      <c r="E5371" s="65">
        <v>0</v>
      </c>
    </row>
    <row r="5372" spans="2:5" x14ac:dyDescent="0.25">
      <c r="B5372">
        <v>5370</v>
      </c>
      <c r="C5372" s="66" t="str">
        <v/>
      </c>
      <c r="D5372" s="66">
        <v>77921877.087097332</v>
      </c>
      <c r="E5372" s="65">
        <v>0.22706137299537657</v>
      </c>
    </row>
    <row r="5373" spans="2:5" x14ac:dyDescent="0.25">
      <c r="B5373">
        <v>5371</v>
      </c>
      <c r="C5373" s="66" t="str">
        <v/>
      </c>
      <c r="D5373" s="66">
        <v>161265200.57012531</v>
      </c>
      <c r="E5373" s="65">
        <v>0</v>
      </c>
    </row>
    <row r="5374" spans="2:5" x14ac:dyDescent="0.25">
      <c r="B5374">
        <v>5372</v>
      </c>
      <c r="C5374" s="66" t="str">
        <v/>
      </c>
      <c r="D5374" s="66">
        <v>232041609.90574923</v>
      </c>
      <c r="E5374" s="65">
        <v>0</v>
      </c>
    </row>
    <row r="5375" spans="2:5" x14ac:dyDescent="0.25">
      <c r="B5375">
        <v>5373</v>
      </c>
      <c r="C5375" s="66" t="str">
        <v/>
      </c>
      <c r="D5375" s="66">
        <v>153554794.64726788</v>
      </c>
      <c r="E5375" s="65">
        <v>0</v>
      </c>
    </row>
    <row r="5376" spans="2:5" x14ac:dyDescent="0.25">
      <c r="B5376">
        <v>5374</v>
      </c>
      <c r="C5376" s="66" t="str">
        <v/>
      </c>
      <c r="D5376" s="66">
        <v>84246766.089137346</v>
      </c>
      <c r="E5376" s="65">
        <v>0</v>
      </c>
    </row>
    <row r="5377" spans="2:5" x14ac:dyDescent="0.25">
      <c r="B5377">
        <v>5375</v>
      </c>
      <c r="C5377" s="66" t="str">
        <v/>
      </c>
      <c r="D5377" s="66">
        <v>94532699.429360434</v>
      </c>
      <c r="E5377" s="65">
        <v>0</v>
      </c>
    </row>
    <row r="5378" spans="2:5" x14ac:dyDescent="0.25">
      <c r="B5378">
        <v>5376</v>
      </c>
      <c r="C5378" s="66" t="str">
        <v/>
      </c>
      <c r="D5378" s="66">
        <v>673433871.77095377</v>
      </c>
      <c r="E5378" s="65">
        <v>0</v>
      </c>
    </row>
    <row r="5379" spans="2:5" x14ac:dyDescent="0.25">
      <c r="B5379">
        <v>5377</v>
      </c>
      <c r="C5379" s="66" t="str">
        <v/>
      </c>
      <c r="D5379" s="66">
        <v>640977591.69318676</v>
      </c>
      <c r="E5379" s="65">
        <v>0</v>
      </c>
    </row>
    <row r="5380" spans="2:5" x14ac:dyDescent="0.25">
      <c r="B5380">
        <v>5378</v>
      </c>
      <c r="C5380" s="66" t="str">
        <v/>
      </c>
      <c r="D5380" s="66">
        <v>250260876.17394635</v>
      </c>
      <c r="E5380" s="65">
        <v>0</v>
      </c>
    </row>
    <row r="5381" spans="2:5" x14ac:dyDescent="0.25">
      <c r="B5381">
        <v>5379</v>
      </c>
      <c r="C5381" s="66" t="str">
        <v/>
      </c>
      <c r="D5381" s="66">
        <v>154059605.59726039</v>
      </c>
      <c r="E5381" s="65">
        <v>0</v>
      </c>
    </row>
    <row r="5382" spans="2:5" x14ac:dyDescent="0.25">
      <c r="B5382">
        <v>5380</v>
      </c>
      <c r="C5382" s="66" t="str">
        <v/>
      </c>
      <c r="D5382" s="66">
        <v>152814529.40239796</v>
      </c>
      <c r="E5382" s="65">
        <v>0</v>
      </c>
    </row>
    <row r="5383" spans="2:5" x14ac:dyDescent="0.25">
      <c r="B5383">
        <v>5381</v>
      </c>
      <c r="C5383" s="66" t="str">
        <v/>
      </c>
      <c r="D5383" s="66">
        <v>83913519.046959832</v>
      </c>
      <c r="E5383" s="65">
        <v>0</v>
      </c>
    </row>
    <row r="5384" spans="2:5" x14ac:dyDescent="0.25">
      <c r="B5384">
        <v>5382</v>
      </c>
      <c r="C5384" s="66" t="str">
        <v/>
      </c>
      <c r="D5384" s="66">
        <v>104401492.41521885</v>
      </c>
      <c r="E5384" s="65">
        <v>0</v>
      </c>
    </row>
    <row r="5385" spans="2:5" x14ac:dyDescent="0.25">
      <c r="B5385">
        <v>5383</v>
      </c>
      <c r="C5385" s="66" t="str">
        <v/>
      </c>
      <c r="D5385" s="66">
        <v>176332503.95800981</v>
      </c>
      <c r="E5385" s="65">
        <v>0.35221398472785959</v>
      </c>
    </row>
    <row r="5386" spans="2:5" x14ac:dyDescent="0.25">
      <c r="B5386">
        <v>5384</v>
      </c>
      <c r="C5386" s="66" t="str">
        <v/>
      </c>
      <c r="D5386" s="66">
        <v>542246641.88004923</v>
      </c>
      <c r="E5386" s="65">
        <v>0</v>
      </c>
    </row>
    <row r="5387" spans="2:5" x14ac:dyDescent="0.25">
      <c r="B5387">
        <v>5385</v>
      </c>
      <c r="C5387" s="66" t="str">
        <v/>
      </c>
      <c r="D5387" s="66">
        <v>496543001.86257583</v>
      </c>
      <c r="E5387" s="65">
        <v>0</v>
      </c>
    </row>
    <row r="5388" spans="2:5" x14ac:dyDescent="0.25">
      <c r="B5388">
        <v>5386</v>
      </c>
      <c r="C5388" s="66" t="str">
        <v/>
      </c>
      <c r="D5388" s="66">
        <v>86164062.350764602</v>
      </c>
      <c r="E5388" s="65">
        <v>0</v>
      </c>
    </row>
    <row r="5389" spans="2:5" x14ac:dyDescent="0.25">
      <c r="B5389">
        <v>5387</v>
      </c>
      <c r="C5389" s="66" t="str">
        <v/>
      </c>
      <c r="D5389" s="66">
        <v>92969186.273026273</v>
      </c>
      <c r="E5389" s="65">
        <v>0</v>
      </c>
    </row>
    <row r="5390" spans="2:5" x14ac:dyDescent="0.25">
      <c r="B5390">
        <v>5388</v>
      </c>
      <c r="C5390" s="66" t="str">
        <v/>
      </c>
      <c r="D5390" s="66">
        <v>283230931.44722265</v>
      </c>
      <c r="E5390" s="65">
        <v>0</v>
      </c>
    </row>
    <row r="5391" spans="2:5" x14ac:dyDescent="0.25">
      <c r="B5391">
        <v>5389</v>
      </c>
      <c r="C5391" s="66" t="str">
        <v/>
      </c>
      <c r="D5391" s="66">
        <v>119062737.37900351</v>
      </c>
      <c r="E5391" s="65">
        <v>0.33614808917045591</v>
      </c>
    </row>
    <row r="5392" spans="2:5" x14ac:dyDescent="0.25">
      <c r="B5392">
        <v>5390</v>
      </c>
      <c r="C5392" s="66" t="str">
        <v/>
      </c>
      <c r="D5392" s="66">
        <v>248935787.83719835</v>
      </c>
      <c r="E5392" s="65">
        <v>0</v>
      </c>
    </row>
    <row r="5393" spans="2:5" x14ac:dyDescent="0.25">
      <c r="B5393">
        <v>5391</v>
      </c>
      <c r="C5393" s="66" t="str">
        <v/>
      </c>
      <c r="D5393" s="66">
        <v>87835802.510587275</v>
      </c>
      <c r="E5393" s="65">
        <v>0</v>
      </c>
    </row>
    <row r="5394" spans="2:5" x14ac:dyDescent="0.25">
      <c r="B5394">
        <v>5392</v>
      </c>
      <c r="C5394" s="66" t="str">
        <v/>
      </c>
      <c r="D5394" s="66">
        <v>444843991.08627886</v>
      </c>
      <c r="E5394" s="65">
        <v>0</v>
      </c>
    </row>
    <row r="5395" spans="2:5" x14ac:dyDescent="0.25">
      <c r="B5395">
        <v>5393</v>
      </c>
      <c r="C5395" s="66" t="str">
        <v/>
      </c>
      <c r="D5395" s="66">
        <v>134280781.5087876</v>
      </c>
      <c r="E5395" s="65">
        <v>0</v>
      </c>
    </row>
    <row r="5396" spans="2:5" x14ac:dyDescent="0.25">
      <c r="B5396">
        <v>5394</v>
      </c>
      <c r="C5396" s="66" t="str">
        <v/>
      </c>
      <c r="D5396" s="66">
        <v>81911182.824505836</v>
      </c>
      <c r="E5396" s="65">
        <v>0</v>
      </c>
    </row>
    <row r="5397" spans="2:5" x14ac:dyDescent="0.25">
      <c r="B5397">
        <v>5395</v>
      </c>
      <c r="C5397" s="66" t="str">
        <v/>
      </c>
      <c r="D5397" s="66">
        <v>78878718.183912054</v>
      </c>
      <c r="E5397" s="65">
        <v>0.24571093916893003</v>
      </c>
    </row>
    <row r="5398" spans="2:5" x14ac:dyDescent="0.25">
      <c r="B5398">
        <v>5396</v>
      </c>
      <c r="C5398" s="66" t="str">
        <v/>
      </c>
      <c r="D5398" s="66">
        <v>85406887.853250474</v>
      </c>
      <c r="E5398" s="65">
        <v>0.17205613255500793</v>
      </c>
    </row>
    <row r="5399" spans="2:5" x14ac:dyDescent="0.25">
      <c r="B5399">
        <v>5397</v>
      </c>
      <c r="C5399" s="66" t="str">
        <v/>
      </c>
      <c r="D5399" s="66">
        <v>84192142.208734825</v>
      </c>
      <c r="E5399" s="65">
        <v>0.20392032265663149</v>
      </c>
    </row>
    <row r="5400" spans="2:5" x14ac:dyDescent="0.25">
      <c r="B5400">
        <v>5398</v>
      </c>
      <c r="C5400" s="66" t="str">
        <v/>
      </c>
      <c r="D5400" s="66">
        <v>84394424.25214076</v>
      </c>
      <c r="E5400" s="65">
        <v>0</v>
      </c>
    </row>
    <row r="5401" spans="2:5" x14ac:dyDescent="0.25">
      <c r="B5401">
        <v>5399</v>
      </c>
      <c r="C5401" s="66" t="str">
        <v/>
      </c>
      <c r="D5401" s="66">
        <v>450460747.16918659</v>
      </c>
      <c r="E5401" s="65">
        <v>0</v>
      </c>
    </row>
    <row r="5402" spans="2:5" x14ac:dyDescent="0.25">
      <c r="B5402">
        <v>5400</v>
      </c>
      <c r="C5402" s="66" t="str">
        <v/>
      </c>
      <c r="D5402" s="66">
        <v>223705884.39309433</v>
      </c>
      <c r="E5402" s="65">
        <v>0</v>
      </c>
    </row>
    <row r="5403" spans="2:5" x14ac:dyDescent="0.25">
      <c r="B5403">
        <v>5401</v>
      </c>
      <c r="C5403" s="66" t="str">
        <v/>
      </c>
      <c r="D5403" s="66">
        <v>110777862.8398219</v>
      </c>
      <c r="E5403" s="65">
        <v>0</v>
      </c>
    </row>
    <row r="5404" spans="2:5" x14ac:dyDescent="0.25">
      <c r="B5404">
        <v>5402</v>
      </c>
      <c r="C5404" s="66" t="str">
        <v/>
      </c>
      <c r="D5404" s="66">
        <v>98098130.468689293</v>
      </c>
      <c r="E5404" s="65">
        <v>0.32270016074180607</v>
      </c>
    </row>
    <row r="5405" spans="2:5" x14ac:dyDescent="0.25">
      <c r="B5405">
        <v>5403</v>
      </c>
      <c r="C5405" s="66" t="str">
        <v/>
      </c>
      <c r="D5405" s="66">
        <v>175649773.19771755</v>
      </c>
      <c r="E5405" s="65">
        <v>0</v>
      </c>
    </row>
    <row r="5406" spans="2:5" x14ac:dyDescent="0.25">
      <c r="B5406">
        <v>5404</v>
      </c>
      <c r="C5406" s="66" t="str">
        <v/>
      </c>
      <c r="D5406" s="66">
        <v>90432232.447896555</v>
      </c>
      <c r="E5406" s="65">
        <v>0</v>
      </c>
    </row>
    <row r="5407" spans="2:5" x14ac:dyDescent="0.25">
      <c r="B5407">
        <v>5405</v>
      </c>
      <c r="C5407" s="66" t="str">
        <v/>
      </c>
      <c r="D5407" s="66">
        <v>93931161.402754918</v>
      </c>
      <c r="E5407" s="65">
        <v>0</v>
      </c>
    </row>
    <row r="5408" spans="2:5" x14ac:dyDescent="0.25">
      <c r="B5408">
        <v>5406</v>
      </c>
      <c r="C5408" s="66" t="str">
        <v/>
      </c>
      <c r="D5408" s="66">
        <v>165874463.65241638</v>
      </c>
      <c r="E5408" s="65">
        <v>0.42075676321983346</v>
      </c>
    </row>
    <row r="5409" spans="2:5" x14ac:dyDescent="0.25">
      <c r="B5409">
        <v>5407</v>
      </c>
      <c r="C5409" s="66" t="str">
        <v/>
      </c>
      <c r="D5409" s="66">
        <v>176343081.44116929</v>
      </c>
      <c r="E5409" s="65">
        <v>0</v>
      </c>
    </row>
    <row r="5410" spans="2:5" x14ac:dyDescent="0.25">
      <c r="B5410">
        <v>5408</v>
      </c>
      <c r="C5410" s="66" t="str">
        <v/>
      </c>
      <c r="D5410" s="66">
        <v>75293296.917531282</v>
      </c>
      <c r="E5410" s="65">
        <v>0</v>
      </c>
    </row>
    <row r="5411" spans="2:5" x14ac:dyDescent="0.25">
      <c r="B5411">
        <v>5409</v>
      </c>
      <c r="C5411" s="66" t="str">
        <v/>
      </c>
      <c r="D5411" s="66">
        <v>5324754488.8032789</v>
      </c>
      <c r="E5411" s="65">
        <v>0</v>
      </c>
    </row>
    <row r="5412" spans="2:5" x14ac:dyDescent="0.25">
      <c r="B5412">
        <v>5410</v>
      </c>
      <c r="C5412" s="66" t="str">
        <v/>
      </c>
      <c r="D5412" s="66">
        <v>76167752.974198684</v>
      </c>
      <c r="E5412" s="65">
        <v>0</v>
      </c>
    </row>
    <row r="5413" spans="2:5" x14ac:dyDescent="0.25">
      <c r="B5413">
        <v>5411</v>
      </c>
      <c r="C5413" s="66" t="str">
        <v/>
      </c>
      <c r="D5413" s="66">
        <v>164425217.8207086</v>
      </c>
      <c r="E5413" s="65">
        <v>0</v>
      </c>
    </row>
    <row r="5414" spans="2:5" x14ac:dyDescent="0.25">
      <c r="B5414">
        <v>5412</v>
      </c>
      <c r="C5414" s="66" t="str">
        <v/>
      </c>
      <c r="D5414" s="66">
        <v>114261811.69813389</v>
      </c>
      <c r="E5414" s="65">
        <v>0</v>
      </c>
    </row>
    <row r="5415" spans="2:5" x14ac:dyDescent="0.25">
      <c r="B5415">
        <v>5413</v>
      </c>
      <c r="C5415" s="66" t="str">
        <v/>
      </c>
      <c r="D5415" s="66">
        <v>134883161.47127375</v>
      </c>
      <c r="E5415" s="65">
        <v>0</v>
      </c>
    </row>
    <row r="5416" spans="2:5" x14ac:dyDescent="0.25">
      <c r="B5416">
        <v>5414</v>
      </c>
      <c r="C5416" s="66" t="str">
        <v/>
      </c>
      <c r="D5416" s="66">
        <v>9052780032.4384155</v>
      </c>
      <c r="E5416" s="65">
        <v>0</v>
      </c>
    </row>
    <row r="5417" spans="2:5" x14ac:dyDescent="0.25">
      <c r="B5417">
        <v>5415</v>
      </c>
      <c r="C5417" s="66" t="str">
        <v/>
      </c>
      <c r="D5417" s="66">
        <v>275475244.123918</v>
      </c>
      <c r="E5417" s="65">
        <v>0</v>
      </c>
    </row>
    <row r="5418" spans="2:5" x14ac:dyDescent="0.25">
      <c r="B5418">
        <v>5416</v>
      </c>
      <c r="C5418" s="66" t="str">
        <v/>
      </c>
      <c r="D5418" s="66">
        <v>93227631.212083474</v>
      </c>
      <c r="E5418" s="65">
        <v>0</v>
      </c>
    </row>
    <row r="5419" spans="2:5" x14ac:dyDescent="0.25">
      <c r="B5419">
        <v>5417</v>
      </c>
      <c r="C5419" s="66" t="str">
        <v/>
      </c>
      <c r="D5419" s="66">
        <v>75151860.063681364</v>
      </c>
      <c r="E5419" s="65">
        <v>0</v>
      </c>
    </row>
    <row r="5420" spans="2:5" x14ac:dyDescent="0.25">
      <c r="B5420">
        <v>5418</v>
      </c>
      <c r="C5420" s="66" t="str">
        <v/>
      </c>
      <c r="D5420" s="66">
        <v>1218461028.5818403</v>
      </c>
      <c r="E5420" s="65">
        <v>0.75631664991378789</v>
      </c>
    </row>
    <row r="5421" spans="2:5" x14ac:dyDescent="0.25">
      <c r="B5421">
        <v>5419</v>
      </c>
      <c r="C5421" s="66" t="str">
        <v/>
      </c>
      <c r="D5421" s="66">
        <v>172920763.52320659</v>
      </c>
      <c r="E5421" s="65">
        <v>0</v>
      </c>
    </row>
    <row r="5422" spans="2:5" x14ac:dyDescent="0.25">
      <c r="B5422">
        <v>5420</v>
      </c>
      <c r="C5422" s="66" t="str">
        <v/>
      </c>
      <c r="D5422" s="66">
        <v>281956284.88473928</v>
      </c>
      <c r="E5422" s="65">
        <v>0</v>
      </c>
    </row>
    <row r="5423" spans="2:5" x14ac:dyDescent="0.25">
      <c r="B5423">
        <v>5421</v>
      </c>
      <c r="C5423" s="66" t="str">
        <v/>
      </c>
      <c r="D5423" s="66">
        <v>76701667.379958242</v>
      </c>
      <c r="E5423" s="65">
        <v>0</v>
      </c>
    </row>
    <row r="5424" spans="2:5" x14ac:dyDescent="0.25">
      <c r="B5424">
        <v>5422</v>
      </c>
      <c r="C5424" s="66" t="str">
        <v/>
      </c>
      <c r="D5424" s="66">
        <v>101277595.42686103</v>
      </c>
      <c r="E5424" s="65">
        <v>0.14323505759239194</v>
      </c>
    </row>
    <row r="5425" spans="2:5" x14ac:dyDescent="0.25">
      <c r="B5425">
        <v>5423</v>
      </c>
      <c r="C5425" s="66" t="str">
        <v/>
      </c>
      <c r="D5425" s="66">
        <v>234552939.48837164</v>
      </c>
      <c r="E5425" s="65">
        <v>0</v>
      </c>
    </row>
    <row r="5426" spans="2:5" x14ac:dyDescent="0.25">
      <c r="B5426">
        <v>5424</v>
      </c>
      <c r="C5426" s="66" t="str">
        <v/>
      </c>
      <c r="D5426" s="66">
        <v>112134131.81644948</v>
      </c>
      <c r="E5426" s="65">
        <v>0</v>
      </c>
    </row>
    <row r="5427" spans="2:5" x14ac:dyDescent="0.25">
      <c r="B5427">
        <v>5425</v>
      </c>
      <c r="C5427" s="66" t="str">
        <v/>
      </c>
      <c r="D5427" s="66">
        <v>224500688.16884434</v>
      </c>
      <c r="E5427" s="65">
        <v>0.35415827631950381</v>
      </c>
    </row>
    <row r="5428" spans="2:5" x14ac:dyDescent="0.25">
      <c r="B5428">
        <v>5426</v>
      </c>
      <c r="C5428" s="66" t="str">
        <v/>
      </c>
      <c r="D5428" s="66">
        <v>200851599.57901841</v>
      </c>
      <c r="E5428" s="65">
        <v>0</v>
      </c>
    </row>
    <row r="5429" spans="2:5" x14ac:dyDescent="0.25">
      <c r="B5429">
        <v>5427</v>
      </c>
      <c r="C5429" s="66" t="str">
        <v/>
      </c>
      <c r="D5429" s="66">
        <v>79334694.871011868</v>
      </c>
      <c r="E5429" s="65">
        <v>0</v>
      </c>
    </row>
    <row r="5430" spans="2:5" x14ac:dyDescent="0.25">
      <c r="B5430">
        <v>5428</v>
      </c>
      <c r="C5430" s="66" t="str">
        <v/>
      </c>
      <c r="D5430" s="66">
        <v>168332625.00780857</v>
      </c>
      <c r="E5430" s="65">
        <v>0.34974872469902052</v>
      </c>
    </row>
    <row r="5431" spans="2:5" x14ac:dyDescent="0.25">
      <c r="B5431">
        <v>5429</v>
      </c>
      <c r="C5431" s="66" t="str">
        <v/>
      </c>
      <c r="D5431" s="66">
        <v>205792388.24132028</v>
      </c>
      <c r="E5431" s="65">
        <v>0.53225446343421934</v>
      </c>
    </row>
    <row r="5432" spans="2:5" x14ac:dyDescent="0.25">
      <c r="B5432">
        <v>5430</v>
      </c>
      <c r="C5432" s="66" t="str">
        <v/>
      </c>
      <c r="D5432" s="66">
        <v>93798443.311352432</v>
      </c>
      <c r="E5432" s="65">
        <v>0</v>
      </c>
    </row>
    <row r="5433" spans="2:5" x14ac:dyDescent="0.25">
      <c r="B5433">
        <v>5431</v>
      </c>
      <c r="C5433" s="66" t="str">
        <v/>
      </c>
      <c r="D5433" s="66">
        <v>87396939.683714136</v>
      </c>
      <c r="E5433" s="65">
        <v>0</v>
      </c>
    </row>
    <row r="5434" spans="2:5" x14ac:dyDescent="0.25">
      <c r="B5434">
        <v>5432</v>
      </c>
      <c r="C5434" s="66" t="str">
        <v/>
      </c>
      <c r="D5434" s="66">
        <v>114435495.73227249</v>
      </c>
      <c r="E5434" s="65">
        <v>0</v>
      </c>
    </row>
    <row r="5435" spans="2:5" x14ac:dyDescent="0.25">
      <c r="B5435">
        <v>5433</v>
      </c>
      <c r="C5435" s="66" t="str">
        <v/>
      </c>
      <c r="D5435" s="66">
        <v>75294686.728767961</v>
      </c>
      <c r="E5435" s="65">
        <v>0</v>
      </c>
    </row>
    <row r="5436" spans="2:5" x14ac:dyDescent="0.25">
      <c r="B5436">
        <v>5434</v>
      </c>
      <c r="C5436" s="66" t="str">
        <v/>
      </c>
      <c r="D5436" s="66">
        <v>304408667.55975527</v>
      </c>
      <c r="E5436" s="65">
        <v>0</v>
      </c>
    </row>
    <row r="5437" spans="2:5" x14ac:dyDescent="0.25">
      <c r="B5437">
        <v>5435</v>
      </c>
      <c r="C5437" s="66" t="str">
        <v/>
      </c>
      <c r="D5437" s="66">
        <v>117833300.4990581</v>
      </c>
      <c r="E5437" s="65">
        <v>0.30896669030189527</v>
      </c>
    </row>
    <row r="5438" spans="2:5" x14ac:dyDescent="0.25">
      <c r="B5438">
        <v>5436</v>
      </c>
      <c r="C5438" s="66" t="str">
        <v/>
      </c>
      <c r="D5438" s="66">
        <v>78572218.186485633</v>
      </c>
      <c r="E5438" s="65">
        <v>0.19429692625999445</v>
      </c>
    </row>
    <row r="5439" spans="2:5" x14ac:dyDescent="0.25">
      <c r="B5439">
        <v>5437</v>
      </c>
      <c r="C5439" s="66" t="str">
        <v/>
      </c>
      <c r="D5439" s="66">
        <v>83831792.010603234</v>
      </c>
      <c r="E5439" s="65">
        <v>0</v>
      </c>
    </row>
    <row r="5440" spans="2:5" x14ac:dyDescent="0.25">
      <c r="B5440">
        <v>5438</v>
      </c>
      <c r="C5440" s="66" t="str">
        <v/>
      </c>
      <c r="D5440" s="66">
        <v>104246211.82679582</v>
      </c>
      <c r="E5440" s="65">
        <v>0</v>
      </c>
    </row>
    <row r="5441" spans="2:5" x14ac:dyDescent="0.25">
      <c r="B5441">
        <v>5439</v>
      </c>
      <c r="C5441" s="66" t="str">
        <v/>
      </c>
      <c r="D5441" s="66">
        <v>81464381.249815792</v>
      </c>
      <c r="E5441" s="65">
        <v>0</v>
      </c>
    </row>
    <row r="5442" spans="2:5" x14ac:dyDescent="0.25">
      <c r="B5442">
        <v>5440</v>
      </c>
      <c r="C5442" s="66" t="str">
        <v/>
      </c>
      <c r="D5442" s="66">
        <v>118139368.38480328</v>
      </c>
      <c r="E5442" s="65">
        <v>0</v>
      </c>
    </row>
    <row r="5443" spans="2:5" x14ac:dyDescent="0.25">
      <c r="B5443">
        <v>5441</v>
      </c>
      <c r="C5443" s="66" t="str">
        <v/>
      </c>
      <c r="D5443" s="66">
        <v>91332055.354010046</v>
      </c>
      <c r="E5443" s="65">
        <v>0</v>
      </c>
    </row>
    <row r="5444" spans="2:5" x14ac:dyDescent="0.25">
      <c r="B5444">
        <v>5442</v>
      </c>
      <c r="C5444" s="66" t="str">
        <v/>
      </c>
      <c r="D5444" s="66">
        <v>76036835.498688161</v>
      </c>
      <c r="E5444" s="65">
        <v>0.31886678338050845</v>
      </c>
    </row>
    <row r="5445" spans="2:5" x14ac:dyDescent="0.25">
      <c r="B5445">
        <v>5443</v>
      </c>
      <c r="C5445" s="66" t="str">
        <v/>
      </c>
      <c r="D5445" s="66">
        <v>245064003.5231196</v>
      </c>
      <c r="E5445" s="65">
        <v>0.3384490668773652</v>
      </c>
    </row>
    <row r="5446" spans="2:5" x14ac:dyDescent="0.25">
      <c r="B5446">
        <v>5444</v>
      </c>
      <c r="C5446" s="66" t="str">
        <v/>
      </c>
      <c r="D5446" s="66">
        <v>187004772.26442251</v>
      </c>
      <c r="E5446" s="65">
        <v>0</v>
      </c>
    </row>
    <row r="5447" spans="2:5" x14ac:dyDescent="0.25">
      <c r="B5447">
        <v>5445</v>
      </c>
      <c r="C5447" s="66" t="str">
        <v/>
      </c>
      <c r="D5447" s="66">
        <v>116298437.23608378</v>
      </c>
      <c r="E5447" s="65">
        <v>0</v>
      </c>
    </row>
    <row r="5448" spans="2:5" x14ac:dyDescent="0.25">
      <c r="B5448">
        <v>5446</v>
      </c>
      <c r="C5448" s="66" t="str">
        <v/>
      </c>
      <c r="D5448" s="66">
        <v>8631230398.1997318</v>
      </c>
      <c r="E5448" s="65">
        <v>0</v>
      </c>
    </row>
    <row r="5449" spans="2:5" x14ac:dyDescent="0.25">
      <c r="B5449">
        <v>5447</v>
      </c>
      <c r="C5449" s="66" t="str">
        <v/>
      </c>
      <c r="D5449" s="66">
        <v>243067933.09231734</v>
      </c>
      <c r="E5449" s="65">
        <v>0.38647974133491514</v>
      </c>
    </row>
    <row r="5450" spans="2:5" x14ac:dyDescent="0.25">
      <c r="B5450">
        <v>5448</v>
      </c>
      <c r="C5450" s="66" t="str">
        <v/>
      </c>
      <c r="D5450" s="66">
        <v>96329291.327774942</v>
      </c>
      <c r="E5450" s="65">
        <v>0</v>
      </c>
    </row>
    <row r="5451" spans="2:5" x14ac:dyDescent="0.25">
      <c r="B5451">
        <v>5449</v>
      </c>
      <c r="C5451" s="66" t="str">
        <v/>
      </c>
      <c r="D5451" s="66">
        <v>1155155496.5723948</v>
      </c>
      <c r="E5451" s="65">
        <v>0</v>
      </c>
    </row>
    <row r="5452" spans="2:5" x14ac:dyDescent="0.25">
      <c r="B5452">
        <v>5450</v>
      </c>
      <c r="C5452" s="66" t="str">
        <v/>
      </c>
      <c r="D5452" s="66">
        <v>161247871.89648685</v>
      </c>
      <c r="E5452" s="65">
        <v>0.38662529587745664</v>
      </c>
    </row>
    <row r="5453" spans="2:5" x14ac:dyDescent="0.25">
      <c r="B5453">
        <v>5451</v>
      </c>
      <c r="C5453" s="66" t="str">
        <v/>
      </c>
      <c r="D5453" s="66">
        <v>90838795.832693547</v>
      </c>
      <c r="E5453" s="65">
        <v>0.20367029309272766</v>
      </c>
    </row>
    <row r="5454" spans="2:5" x14ac:dyDescent="0.25">
      <c r="B5454">
        <v>5452</v>
      </c>
      <c r="C5454" s="66" t="str">
        <v/>
      </c>
      <c r="D5454" s="66">
        <v>487992619.85015428</v>
      </c>
      <c r="E5454" s="65">
        <v>0</v>
      </c>
    </row>
    <row r="5455" spans="2:5" x14ac:dyDescent="0.25">
      <c r="B5455">
        <v>5453</v>
      </c>
      <c r="C5455" s="66" t="str">
        <v/>
      </c>
      <c r="D5455" s="66">
        <v>165017382.34476963</v>
      </c>
      <c r="E5455" s="65">
        <v>0</v>
      </c>
    </row>
    <row r="5456" spans="2:5" x14ac:dyDescent="0.25">
      <c r="B5456">
        <v>5454</v>
      </c>
      <c r="C5456" s="66" t="str">
        <v/>
      </c>
      <c r="D5456" s="66">
        <v>94954302.871578693</v>
      </c>
      <c r="E5456" s="65">
        <v>0.26881389021873481</v>
      </c>
    </row>
    <row r="5457" spans="2:5" x14ac:dyDescent="0.25">
      <c r="B5457">
        <v>5455</v>
      </c>
      <c r="C5457" s="66" t="str">
        <v/>
      </c>
      <c r="D5457" s="66">
        <v>454363551.34470242</v>
      </c>
      <c r="E5457" s="65">
        <v>0</v>
      </c>
    </row>
    <row r="5458" spans="2:5" x14ac:dyDescent="0.25">
      <c r="B5458">
        <v>5456</v>
      </c>
      <c r="C5458" s="66" t="str">
        <v/>
      </c>
      <c r="D5458" s="66">
        <v>91424990.62429975</v>
      </c>
      <c r="E5458" s="65">
        <v>0</v>
      </c>
    </row>
    <row r="5459" spans="2:5" x14ac:dyDescent="0.25">
      <c r="B5459">
        <v>5457</v>
      </c>
      <c r="C5459" s="66" t="str">
        <v/>
      </c>
      <c r="D5459" s="66">
        <v>135132491.37754449</v>
      </c>
      <c r="E5459" s="65">
        <v>0.34615641236305239</v>
      </c>
    </row>
    <row r="5460" spans="2:5" x14ac:dyDescent="0.25">
      <c r="B5460">
        <v>5458</v>
      </c>
      <c r="C5460" s="66" t="str">
        <v/>
      </c>
      <c r="D5460" s="66">
        <v>93220898.389316037</v>
      </c>
      <c r="E5460" s="65">
        <v>0.17367756962776187</v>
      </c>
    </row>
    <row r="5461" spans="2:5" x14ac:dyDescent="0.25">
      <c r="B5461">
        <v>5459</v>
      </c>
      <c r="C5461" s="66" t="str">
        <v/>
      </c>
      <c r="D5461" s="66">
        <v>134064077.79493244</v>
      </c>
      <c r="E5461" s="65">
        <v>0</v>
      </c>
    </row>
    <row r="5462" spans="2:5" x14ac:dyDescent="0.25">
      <c r="B5462">
        <v>5460</v>
      </c>
      <c r="C5462" s="66" t="str">
        <v/>
      </c>
      <c r="D5462" s="66">
        <v>536062456.10687906</v>
      </c>
      <c r="E5462" s="65">
        <v>0</v>
      </c>
    </row>
    <row r="5463" spans="2:5" x14ac:dyDescent="0.25">
      <c r="B5463">
        <v>5461</v>
      </c>
      <c r="C5463" s="66" t="str">
        <v/>
      </c>
      <c r="D5463" s="66">
        <v>115297715.19495028</v>
      </c>
      <c r="E5463" s="65">
        <v>0</v>
      </c>
    </row>
    <row r="5464" spans="2:5" x14ac:dyDescent="0.25">
      <c r="B5464">
        <v>5462</v>
      </c>
      <c r="C5464" s="66" t="str">
        <v/>
      </c>
      <c r="D5464" s="66">
        <v>139244003.64159897</v>
      </c>
      <c r="E5464" s="65">
        <v>0</v>
      </c>
    </row>
    <row r="5465" spans="2:5" x14ac:dyDescent="0.25">
      <c r="B5465">
        <v>5463</v>
      </c>
      <c r="C5465" s="66" t="str">
        <v/>
      </c>
      <c r="D5465" s="66">
        <v>135261984.71901318</v>
      </c>
      <c r="E5465" s="65">
        <v>0</v>
      </c>
    </row>
    <row r="5466" spans="2:5" x14ac:dyDescent="0.25">
      <c r="B5466">
        <v>5464</v>
      </c>
      <c r="C5466" s="66" t="str">
        <v/>
      </c>
      <c r="D5466" s="66">
        <v>95025494.813393757</v>
      </c>
      <c r="E5466" s="65">
        <v>0.25167005658149721</v>
      </c>
    </row>
    <row r="5467" spans="2:5" x14ac:dyDescent="0.25">
      <c r="B5467">
        <v>5465</v>
      </c>
      <c r="C5467" s="66" t="str">
        <v/>
      </c>
      <c r="D5467" s="66">
        <v>101659334.68920167</v>
      </c>
      <c r="E5467" s="65">
        <v>0</v>
      </c>
    </row>
    <row r="5468" spans="2:5" x14ac:dyDescent="0.25">
      <c r="B5468">
        <v>5466</v>
      </c>
      <c r="C5468" s="66" t="str">
        <v/>
      </c>
      <c r="D5468" s="66">
        <v>92905747.759081677</v>
      </c>
      <c r="E5468" s="65">
        <v>0</v>
      </c>
    </row>
    <row r="5469" spans="2:5" x14ac:dyDescent="0.25">
      <c r="B5469">
        <v>5467</v>
      </c>
      <c r="C5469" s="66" t="str">
        <v/>
      </c>
      <c r="D5469" s="66">
        <v>148421362.48164588</v>
      </c>
      <c r="E5469" s="65">
        <v>0</v>
      </c>
    </row>
    <row r="5470" spans="2:5" x14ac:dyDescent="0.25">
      <c r="B5470">
        <v>5468</v>
      </c>
      <c r="C5470" s="66" t="str">
        <v/>
      </c>
      <c r="D5470" s="66">
        <v>419607684.60027343</v>
      </c>
      <c r="E5470" s="65">
        <v>0.55680895447731016</v>
      </c>
    </row>
    <row r="5471" spans="2:5" x14ac:dyDescent="0.25">
      <c r="B5471">
        <v>5469</v>
      </c>
      <c r="C5471" s="66" t="str">
        <v/>
      </c>
      <c r="D5471" s="66">
        <v>178408504.9733904</v>
      </c>
      <c r="E5471" s="65">
        <v>0</v>
      </c>
    </row>
    <row r="5472" spans="2:5" x14ac:dyDescent="0.25">
      <c r="B5472">
        <v>5470</v>
      </c>
      <c r="C5472" s="66" t="str">
        <v/>
      </c>
      <c r="D5472" s="66">
        <v>247325373.11876485</v>
      </c>
      <c r="E5472" s="65">
        <v>0</v>
      </c>
    </row>
    <row r="5473" spans="2:5" x14ac:dyDescent="0.25">
      <c r="B5473">
        <v>5471</v>
      </c>
      <c r="C5473" s="66" t="str">
        <v/>
      </c>
      <c r="D5473" s="66">
        <v>76060161.241984054</v>
      </c>
      <c r="E5473" s="65">
        <v>0.26257815957069408</v>
      </c>
    </row>
    <row r="5474" spans="2:5" x14ac:dyDescent="0.25">
      <c r="B5474">
        <v>5472</v>
      </c>
      <c r="C5474" s="66" t="str">
        <v/>
      </c>
      <c r="D5474" s="66">
        <v>108820302.71786094</v>
      </c>
      <c r="E5474" s="65">
        <v>0</v>
      </c>
    </row>
    <row r="5475" spans="2:5" x14ac:dyDescent="0.25">
      <c r="B5475">
        <v>5473</v>
      </c>
      <c r="C5475" s="66" t="str">
        <v/>
      </c>
      <c r="D5475" s="66">
        <v>285481095.92102003</v>
      </c>
      <c r="E5475" s="65">
        <v>0</v>
      </c>
    </row>
    <row r="5476" spans="2:5" x14ac:dyDescent="0.25">
      <c r="B5476">
        <v>5474</v>
      </c>
      <c r="C5476" s="66" t="str">
        <v/>
      </c>
      <c r="D5476" s="66">
        <v>1292819967.0723889</v>
      </c>
      <c r="E5476" s="65">
        <v>0</v>
      </c>
    </row>
    <row r="5477" spans="2:5" x14ac:dyDescent="0.25">
      <c r="B5477">
        <v>5475</v>
      </c>
      <c r="C5477" s="66" t="str">
        <v/>
      </c>
      <c r="D5477" s="66">
        <v>76929508.519399792</v>
      </c>
      <c r="E5477" s="65">
        <v>0</v>
      </c>
    </row>
    <row r="5478" spans="2:5" x14ac:dyDescent="0.25">
      <c r="B5478">
        <v>5476</v>
      </c>
      <c r="C5478" s="66" t="str">
        <v/>
      </c>
      <c r="D5478" s="66">
        <v>285232081.44842184</v>
      </c>
      <c r="E5478" s="65">
        <v>0</v>
      </c>
    </row>
    <row r="5479" spans="2:5" x14ac:dyDescent="0.25">
      <c r="B5479">
        <v>5477</v>
      </c>
      <c r="C5479" s="66" t="str">
        <v/>
      </c>
      <c r="D5479" s="66">
        <v>98305927.001367792</v>
      </c>
      <c r="E5479" s="65">
        <v>0.1882593810558319</v>
      </c>
    </row>
    <row r="5480" spans="2:5" x14ac:dyDescent="0.25">
      <c r="B5480">
        <v>5478</v>
      </c>
      <c r="C5480" s="66" t="str">
        <v/>
      </c>
      <c r="D5480" s="66">
        <v>183162086.36349645</v>
      </c>
      <c r="E5480" s="65">
        <v>0</v>
      </c>
    </row>
    <row r="5481" spans="2:5" x14ac:dyDescent="0.25">
      <c r="B5481">
        <v>5479</v>
      </c>
      <c r="C5481" s="66" t="str">
        <v/>
      </c>
      <c r="D5481" s="66">
        <v>90174936.411360875</v>
      </c>
      <c r="E5481" s="65">
        <v>0</v>
      </c>
    </row>
    <row r="5482" spans="2:5" x14ac:dyDescent="0.25">
      <c r="B5482">
        <v>5480</v>
      </c>
      <c r="C5482" s="66" t="str">
        <v/>
      </c>
      <c r="D5482" s="66">
        <v>598810807.87480974</v>
      </c>
      <c r="E5482" s="65">
        <v>0</v>
      </c>
    </row>
    <row r="5483" spans="2:5" x14ac:dyDescent="0.25">
      <c r="B5483">
        <v>5481</v>
      </c>
      <c r="C5483" s="66" t="str">
        <v/>
      </c>
      <c r="D5483" s="66">
        <v>121991855.85833022</v>
      </c>
      <c r="E5483" s="65">
        <v>0</v>
      </c>
    </row>
    <row r="5484" spans="2:5" x14ac:dyDescent="0.25">
      <c r="B5484">
        <v>5482</v>
      </c>
      <c r="C5484" s="66" t="str">
        <v/>
      </c>
      <c r="D5484" s="66">
        <v>120413349.57458965</v>
      </c>
      <c r="E5484" s="65">
        <v>0.21046493649482734</v>
      </c>
    </row>
    <row r="5485" spans="2:5" x14ac:dyDescent="0.25">
      <c r="B5485">
        <v>5483</v>
      </c>
      <c r="C5485" s="66" t="str">
        <v/>
      </c>
      <c r="D5485" s="66">
        <v>2262984503.4703627</v>
      </c>
      <c r="E5485" s="65">
        <v>0</v>
      </c>
    </row>
    <row r="5486" spans="2:5" x14ac:dyDescent="0.25">
      <c r="B5486">
        <v>5484</v>
      </c>
      <c r="C5486" s="66" t="str">
        <v/>
      </c>
      <c r="D5486" s="66">
        <v>80048236.846700817</v>
      </c>
      <c r="E5486" s="65">
        <v>0.16028863787651065</v>
      </c>
    </row>
    <row r="5487" spans="2:5" x14ac:dyDescent="0.25">
      <c r="B5487">
        <v>5485</v>
      </c>
      <c r="C5487" s="66" t="str">
        <v/>
      </c>
      <c r="D5487" s="66">
        <v>253652649.69595569</v>
      </c>
      <c r="E5487" s="65">
        <v>0</v>
      </c>
    </row>
    <row r="5488" spans="2:5" x14ac:dyDescent="0.25">
      <c r="B5488">
        <v>5486</v>
      </c>
      <c r="C5488" s="66" t="str">
        <v/>
      </c>
      <c r="D5488" s="66">
        <v>88427596.419352934</v>
      </c>
      <c r="E5488" s="65">
        <v>0</v>
      </c>
    </row>
    <row r="5489" spans="2:5" x14ac:dyDescent="0.25">
      <c r="B5489">
        <v>5487</v>
      </c>
      <c r="C5489" s="66" t="str">
        <v/>
      </c>
      <c r="D5489" s="66">
        <v>128548152.77914467</v>
      </c>
      <c r="E5489" s="65">
        <v>0</v>
      </c>
    </row>
    <row r="5490" spans="2:5" x14ac:dyDescent="0.25">
      <c r="B5490">
        <v>5488</v>
      </c>
      <c r="C5490" s="66" t="str">
        <v/>
      </c>
      <c r="D5490" s="66">
        <v>111645056.67058642</v>
      </c>
      <c r="E5490" s="65">
        <v>0.23925574421882628</v>
      </c>
    </row>
    <row r="5491" spans="2:5" x14ac:dyDescent="0.25">
      <c r="B5491">
        <v>5489</v>
      </c>
      <c r="C5491" s="66" t="str">
        <v/>
      </c>
      <c r="D5491" s="66">
        <v>94672693.444364771</v>
      </c>
      <c r="E5491" s="65">
        <v>0.23849373459815978</v>
      </c>
    </row>
    <row r="5492" spans="2:5" x14ac:dyDescent="0.25">
      <c r="B5492">
        <v>5490</v>
      </c>
      <c r="C5492" s="66" t="str">
        <v/>
      </c>
      <c r="D5492" s="66">
        <v>75782831.090609431</v>
      </c>
      <c r="E5492" s="65">
        <v>0.22134875655174249</v>
      </c>
    </row>
    <row r="5493" spans="2:5" x14ac:dyDescent="0.25">
      <c r="B5493">
        <v>5491</v>
      </c>
      <c r="C5493" s="66" t="str">
        <v/>
      </c>
      <c r="D5493" s="66">
        <v>101613821.43074711</v>
      </c>
      <c r="E5493" s="65">
        <v>0</v>
      </c>
    </row>
    <row r="5494" spans="2:5" x14ac:dyDescent="0.25">
      <c r="B5494">
        <v>5492</v>
      </c>
      <c r="C5494" s="66" t="str">
        <v/>
      </c>
      <c r="D5494" s="66">
        <v>90328897.300826207</v>
      </c>
      <c r="E5494" s="65">
        <v>0</v>
      </c>
    </row>
    <row r="5495" spans="2:5" x14ac:dyDescent="0.25">
      <c r="B5495">
        <v>5493</v>
      </c>
      <c r="C5495" s="66" t="str">
        <v/>
      </c>
      <c r="D5495" s="66">
        <v>105842391.63205104</v>
      </c>
      <c r="E5495" s="65">
        <v>0</v>
      </c>
    </row>
    <row r="5496" spans="2:5" x14ac:dyDescent="0.25">
      <c r="B5496">
        <v>5494</v>
      </c>
      <c r="C5496" s="66" t="str">
        <v/>
      </c>
      <c r="D5496" s="66">
        <v>131784697.3476411</v>
      </c>
      <c r="E5496" s="65">
        <v>0.20329398512840269</v>
      </c>
    </row>
    <row r="5497" spans="2:5" x14ac:dyDescent="0.25">
      <c r="B5497">
        <v>5495</v>
      </c>
      <c r="C5497" s="66" t="str">
        <v/>
      </c>
      <c r="D5497" s="66">
        <v>750208476.15113008</v>
      </c>
      <c r="E5497" s="65">
        <v>0</v>
      </c>
    </row>
    <row r="5498" spans="2:5" x14ac:dyDescent="0.25">
      <c r="B5498">
        <v>5496</v>
      </c>
      <c r="C5498" s="66" t="str">
        <v/>
      </c>
      <c r="D5498" s="66">
        <v>125331489.88319099</v>
      </c>
      <c r="E5498" s="65">
        <v>0</v>
      </c>
    </row>
    <row r="5499" spans="2:5" x14ac:dyDescent="0.25">
      <c r="B5499">
        <v>5497</v>
      </c>
      <c r="C5499" s="66" t="str">
        <v/>
      </c>
      <c r="D5499" s="66">
        <v>113963207.99785666</v>
      </c>
      <c r="E5499" s="65">
        <v>0</v>
      </c>
    </row>
    <row r="5500" spans="2:5" x14ac:dyDescent="0.25">
      <c r="B5500">
        <v>5498</v>
      </c>
      <c r="C5500" s="66" t="str">
        <v/>
      </c>
      <c r="D5500" s="66">
        <v>81499353.16607435</v>
      </c>
      <c r="E5500" s="65">
        <v>0</v>
      </c>
    </row>
    <row r="5501" spans="2:5" x14ac:dyDescent="0.25">
      <c r="B5501">
        <v>5499</v>
      </c>
      <c r="C5501" s="66" t="str">
        <v/>
      </c>
      <c r="D5501" s="66">
        <v>120933228.19082022</v>
      </c>
      <c r="E5501" s="65">
        <v>0</v>
      </c>
    </row>
    <row r="5502" spans="2:5" x14ac:dyDescent="0.25">
      <c r="B5502">
        <v>5500</v>
      </c>
      <c r="C5502" s="66" t="str">
        <v/>
      </c>
      <c r="D5502" s="66">
        <v>926464527.24343884</v>
      </c>
      <c r="E5502" s="65">
        <v>0</v>
      </c>
    </row>
    <row r="5503" spans="2:5" x14ac:dyDescent="0.25">
      <c r="B5503">
        <v>5501</v>
      </c>
      <c r="C5503" s="66" t="str">
        <v/>
      </c>
      <c r="D5503" s="66">
        <v>180636701.39777309</v>
      </c>
      <c r="E5503" s="65">
        <v>0</v>
      </c>
    </row>
    <row r="5504" spans="2:5" x14ac:dyDescent="0.25">
      <c r="B5504">
        <v>5502</v>
      </c>
      <c r="C5504" s="66" t="str">
        <v/>
      </c>
      <c r="D5504" s="66">
        <v>143383769.67506823</v>
      </c>
      <c r="E5504" s="65">
        <v>0</v>
      </c>
    </row>
    <row r="5505" spans="2:5" x14ac:dyDescent="0.25">
      <c r="B5505">
        <v>5503</v>
      </c>
      <c r="C5505" s="66" t="str">
        <v/>
      </c>
      <c r="D5505" s="66">
        <v>83037693.080815002</v>
      </c>
      <c r="E5505" s="65">
        <v>0.17538732886314393</v>
      </c>
    </row>
    <row r="5506" spans="2:5" x14ac:dyDescent="0.25">
      <c r="B5506">
        <v>5504</v>
      </c>
      <c r="C5506" s="66" t="str">
        <v/>
      </c>
      <c r="D5506" s="66">
        <v>159679555.51115817</v>
      </c>
      <c r="E5506" s="65">
        <v>0</v>
      </c>
    </row>
    <row r="5507" spans="2:5" x14ac:dyDescent="0.25">
      <c r="B5507">
        <v>5505</v>
      </c>
      <c r="C5507" s="66" t="str">
        <v/>
      </c>
      <c r="D5507" s="66">
        <v>104587302.33946015</v>
      </c>
      <c r="E5507" s="65">
        <v>0</v>
      </c>
    </row>
    <row r="5508" spans="2:5" x14ac:dyDescent="0.25">
      <c r="B5508">
        <v>5506</v>
      </c>
      <c r="C5508" s="66" t="str">
        <v/>
      </c>
      <c r="D5508" s="66">
        <v>225584155.36003137</v>
      </c>
      <c r="E5508" s="65">
        <v>0</v>
      </c>
    </row>
    <row r="5509" spans="2:5" x14ac:dyDescent="0.25">
      <c r="B5509">
        <v>5507</v>
      </c>
      <c r="C5509" s="66" t="str">
        <v/>
      </c>
      <c r="D5509" s="66">
        <v>75911102.560343176</v>
      </c>
      <c r="E5509" s="65">
        <v>0</v>
      </c>
    </row>
    <row r="5510" spans="2:5" x14ac:dyDescent="0.25">
      <c r="B5510">
        <v>5508</v>
      </c>
      <c r="C5510" s="66" t="str">
        <v/>
      </c>
      <c r="D5510" s="66">
        <v>82307198.035197467</v>
      </c>
      <c r="E5510" s="65">
        <v>0</v>
      </c>
    </row>
    <row r="5511" spans="2:5" x14ac:dyDescent="0.25">
      <c r="B5511">
        <v>5509</v>
      </c>
      <c r="C5511" s="66" t="str">
        <v/>
      </c>
      <c r="D5511" s="66">
        <v>338277996.02349663</v>
      </c>
      <c r="E5511" s="65">
        <v>0</v>
      </c>
    </row>
    <row r="5512" spans="2:5" x14ac:dyDescent="0.25">
      <c r="B5512">
        <v>5510</v>
      </c>
      <c r="C5512" s="66" t="str">
        <v/>
      </c>
      <c r="D5512" s="66">
        <v>121182492.67033072</v>
      </c>
      <c r="E5512" s="65">
        <v>0.26667503714561469</v>
      </c>
    </row>
    <row r="5513" spans="2:5" x14ac:dyDescent="0.25">
      <c r="B5513">
        <v>5511</v>
      </c>
      <c r="C5513" s="66" t="str">
        <v/>
      </c>
      <c r="D5513" s="66">
        <v>80298823.412777483</v>
      </c>
      <c r="E5513" s="65">
        <v>0</v>
      </c>
    </row>
    <row r="5514" spans="2:5" x14ac:dyDescent="0.25">
      <c r="B5514">
        <v>5512</v>
      </c>
      <c r="C5514" s="66" t="str">
        <v/>
      </c>
      <c r="D5514" s="66">
        <v>359685419.57963938</v>
      </c>
      <c r="E5514" s="65">
        <v>0</v>
      </c>
    </row>
    <row r="5515" spans="2:5" x14ac:dyDescent="0.25">
      <c r="B5515">
        <v>5513</v>
      </c>
      <c r="C5515" s="66" t="str">
        <v/>
      </c>
      <c r="D5515" s="66">
        <v>177023220.91376871</v>
      </c>
      <c r="E5515" s="65">
        <v>0</v>
      </c>
    </row>
    <row r="5516" spans="2:5" x14ac:dyDescent="0.25">
      <c r="B5516">
        <v>5514</v>
      </c>
      <c r="C5516" s="66" t="str">
        <v/>
      </c>
      <c r="D5516" s="66">
        <v>173197630.76721436</v>
      </c>
      <c r="E5516" s="65">
        <v>0.36802763342857359</v>
      </c>
    </row>
    <row r="5517" spans="2:5" x14ac:dyDescent="0.25">
      <c r="B5517">
        <v>5515</v>
      </c>
      <c r="C5517" s="66" t="str">
        <v/>
      </c>
      <c r="D5517" s="66">
        <v>79441997.197779149</v>
      </c>
      <c r="E5517" s="65">
        <v>0</v>
      </c>
    </row>
    <row r="5518" spans="2:5" x14ac:dyDescent="0.25">
      <c r="B5518">
        <v>5516</v>
      </c>
      <c r="C5518" s="66" t="str">
        <v/>
      </c>
      <c r="D5518" s="66">
        <v>143033329.21685266</v>
      </c>
      <c r="E5518" s="65">
        <v>0</v>
      </c>
    </row>
    <row r="5519" spans="2:5" x14ac:dyDescent="0.25">
      <c r="B5519">
        <v>5517</v>
      </c>
      <c r="C5519" s="66" t="str">
        <v/>
      </c>
      <c r="D5519" s="66">
        <v>523859294.44770765</v>
      </c>
      <c r="E5519" s="65">
        <v>0</v>
      </c>
    </row>
    <row r="5520" spans="2:5" x14ac:dyDescent="0.25">
      <c r="B5520">
        <v>5518</v>
      </c>
      <c r="C5520" s="66" t="str">
        <v/>
      </c>
      <c r="D5520" s="66">
        <v>136511581.31697822</v>
      </c>
      <c r="E5520" s="65">
        <v>0.40610378384590151</v>
      </c>
    </row>
    <row r="5521" spans="2:5" x14ac:dyDescent="0.25">
      <c r="B5521">
        <v>5519</v>
      </c>
      <c r="C5521" s="66" t="str">
        <v/>
      </c>
      <c r="D5521" s="66">
        <v>168429510.49205339</v>
      </c>
      <c r="E5521" s="65">
        <v>0</v>
      </c>
    </row>
    <row r="5522" spans="2:5" x14ac:dyDescent="0.25">
      <c r="B5522">
        <v>5520</v>
      </c>
      <c r="C5522" s="66" t="str">
        <v/>
      </c>
      <c r="D5522" s="66">
        <v>136612061.88399518</v>
      </c>
      <c r="E5522" s="65">
        <v>0</v>
      </c>
    </row>
    <row r="5523" spans="2:5" x14ac:dyDescent="0.25">
      <c r="B5523">
        <v>5521</v>
      </c>
      <c r="C5523" s="66" t="str">
        <v/>
      </c>
      <c r="D5523" s="66">
        <v>246433859.36847576</v>
      </c>
      <c r="E5523" s="65">
        <v>0.41132243275642399</v>
      </c>
    </row>
    <row r="5524" spans="2:5" x14ac:dyDescent="0.25">
      <c r="B5524">
        <v>5522</v>
      </c>
      <c r="C5524" s="66" t="str">
        <v/>
      </c>
      <c r="D5524" s="66">
        <v>223640409.65797582</v>
      </c>
      <c r="E5524" s="65">
        <v>0.40987939238548288</v>
      </c>
    </row>
    <row r="5525" spans="2:5" x14ac:dyDescent="0.25">
      <c r="B5525">
        <v>5523</v>
      </c>
      <c r="C5525" s="66" t="str">
        <v/>
      </c>
      <c r="D5525" s="66">
        <v>103269225.85358399</v>
      </c>
      <c r="E5525" s="65">
        <v>0</v>
      </c>
    </row>
    <row r="5526" spans="2:5" x14ac:dyDescent="0.25">
      <c r="B5526">
        <v>5524</v>
      </c>
      <c r="C5526" s="66" t="str">
        <v/>
      </c>
      <c r="D5526" s="66">
        <v>477407334.81578475</v>
      </c>
      <c r="E5526" s="65">
        <v>0.50794928669929496</v>
      </c>
    </row>
    <row r="5527" spans="2:5" x14ac:dyDescent="0.25">
      <c r="B5527">
        <v>5525</v>
      </c>
      <c r="C5527" s="66" t="str">
        <v/>
      </c>
      <c r="D5527" s="66">
        <v>154647040.80975127</v>
      </c>
      <c r="E5527" s="65">
        <v>0.47271822094917293</v>
      </c>
    </row>
    <row r="5528" spans="2:5" x14ac:dyDescent="0.25">
      <c r="B5528">
        <v>5526</v>
      </c>
      <c r="C5528" s="66" t="str">
        <v/>
      </c>
      <c r="D5528" s="66">
        <v>674245035.79000437</v>
      </c>
      <c r="E5528" s="65">
        <v>0</v>
      </c>
    </row>
    <row r="5529" spans="2:5" x14ac:dyDescent="0.25">
      <c r="B5529">
        <v>5527</v>
      </c>
      <c r="C5529" s="66" t="str">
        <v/>
      </c>
      <c r="D5529" s="66">
        <v>77720161.194665536</v>
      </c>
      <c r="E5529" s="65">
        <v>0</v>
      </c>
    </row>
    <row r="5530" spans="2:5" x14ac:dyDescent="0.25">
      <c r="B5530">
        <v>5528</v>
      </c>
      <c r="C5530" s="66" t="str">
        <v/>
      </c>
      <c r="D5530" s="66">
        <v>226584127.57726321</v>
      </c>
      <c r="E5530" s="65">
        <v>0</v>
      </c>
    </row>
    <row r="5531" spans="2:5" x14ac:dyDescent="0.25">
      <c r="B5531">
        <v>5529</v>
      </c>
      <c r="C5531" s="66" t="str">
        <v/>
      </c>
      <c r="D5531" s="66">
        <v>528254283.92315841</v>
      </c>
      <c r="E5531" s="65">
        <v>0</v>
      </c>
    </row>
    <row r="5532" spans="2:5" x14ac:dyDescent="0.25">
      <c r="B5532">
        <v>5530</v>
      </c>
      <c r="C5532" s="66" t="str">
        <v/>
      </c>
      <c r="D5532" s="66">
        <v>80694380.543183357</v>
      </c>
      <c r="E5532" s="65">
        <v>0</v>
      </c>
    </row>
    <row r="5533" spans="2:5" x14ac:dyDescent="0.25">
      <c r="B5533">
        <v>5531</v>
      </c>
      <c r="C5533" s="66" t="str">
        <v/>
      </c>
      <c r="D5533" s="66">
        <v>1619010290.0642619</v>
      </c>
      <c r="E5533" s="65">
        <v>0</v>
      </c>
    </row>
    <row r="5534" spans="2:5" x14ac:dyDescent="0.25">
      <c r="B5534">
        <v>5532</v>
      </c>
      <c r="C5534" s="66" t="str">
        <v/>
      </c>
      <c r="D5534" s="66">
        <v>3794371665.3007898</v>
      </c>
      <c r="E5534" s="65">
        <v>0</v>
      </c>
    </row>
    <row r="5535" spans="2:5" x14ac:dyDescent="0.25">
      <c r="B5535">
        <v>5533</v>
      </c>
      <c r="C5535" s="66" t="str">
        <v/>
      </c>
      <c r="D5535" s="66">
        <v>511949313.53825015</v>
      </c>
      <c r="E5535" s="65">
        <v>0.41296916604042067</v>
      </c>
    </row>
    <row r="5536" spans="2:5" x14ac:dyDescent="0.25">
      <c r="B5536">
        <v>5534</v>
      </c>
      <c r="C5536" s="66" t="str">
        <v/>
      </c>
      <c r="D5536" s="66">
        <v>104745947.64962012</v>
      </c>
      <c r="E5536" s="65">
        <v>0</v>
      </c>
    </row>
    <row r="5537" spans="2:5" x14ac:dyDescent="0.25">
      <c r="B5537">
        <v>5535</v>
      </c>
      <c r="C5537" s="66" t="str">
        <v/>
      </c>
      <c r="D5537" s="66">
        <v>331824478.62382597</v>
      </c>
      <c r="E5537" s="65">
        <v>0</v>
      </c>
    </row>
    <row r="5538" spans="2:5" x14ac:dyDescent="0.25">
      <c r="B5538">
        <v>5536</v>
      </c>
      <c r="C5538" s="66" t="str">
        <v/>
      </c>
      <c r="D5538" s="66">
        <v>107580603.37402101</v>
      </c>
      <c r="E5538" s="65">
        <v>0.3834662973880768</v>
      </c>
    </row>
    <row r="5539" spans="2:5" x14ac:dyDescent="0.25">
      <c r="B5539">
        <v>5537</v>
      </c>
      <c r="C5539" s="66" t="str">
        <v/>
      </c>
      <c r="D5539" s="66">
        <v>109612171.8918115</v>
      </c>
      <c r="E5539" s="65">
        <v>0.29109495282173159</v>
      </c>
    </row>
    <row r="5540" spans="2:5" x14ac:dyDescent="0.25">
      <c r="B5540">
        <v>5538</v>
      </c>
      <c r="C5540" s="66" t="str">
        <v/>
      </c>
      <c r="D5540" s="66">
        <v>99664461.690321371</v>
      </c>
      <c r="E5540" s="65">
        <v>0</v>
      </c>
    </row>
    <row r="5541" spans="2:5" x14ac:dyDescent="0.25">
      <c r="B5541">
        <v>5539</v>
      </c>
      <c r="C5541" s="66" t="str">
        <v/>
      </c>
      <c r="D5541" s="66">
        <v>114694658.64612797</v>
      </c>
      <c r="E5541" s="65">
        <v>0</v>
      </c>
    </row>
    <row r="5542" spans="2:5" x14ac:dyDescent="0.25">
      <c r="B5542">
        <v>5540</v>
      </c>
      <c r="C5542" s="66" t="str">
        <v/>
      </c>
      <c r="D5542" s="66">
        <v>95614947.27586101</v>
      </c>
      <c r="E5542" s="65">
        <v>0.14285947680473327</v>
      </c>
    </row>
    <row r="5543" spans="2:5" x14ac:dyDescent="0.25">
      <c r="B5543">
        <v>5541</v>
      </c>
      <c r="C5543" s="66" t="str">
        <v/>
      </c>
      <c r="D5543" s="66">
        <v>289737883.33823693</v>
      </c>
      <c r="E5543" s="65">
        <v>0</v>
      </c>
    </row>
    <row r="5544" spans="2:5" x14ac:dyDescent="0.25">
      <c r="B5544">
        <v>5542</v>
      </c>
      <c r="C5544" s="66" t="str">
        <v/>
      </c>
      <c r="D5544" s="66">
        <v>126806349.89049917</v>
      </c>
      <c r="E5544" s="65">
        <v>0.38090330958366392</v>
      </c>
    </row>
    <row r="5545" spans="2:5" x14ac:dyDescent="0.25">
      <c r="B5545">
        <v>5543</v>
      </c>
      <c r="C5545" s="66" t="str">
        <v/>
      </c>
      <c r="D5545" s="66">
        <v>76079223.561792389</v>
      </c>
      <c r="E5545" s="65">
        <v>0</v>
      </c>
    </row>
    <row r="5546" spans="2:5" x14ac:dyDescent="0.25">
      <c r="B5546">
        <v>5544</v>
      </c>
      <c r="C5546" s="66" t="str">
        <v/>
      </c>
      <c r="D5546" s="66">
        <v>102573880.55839221</v>
      </c>
      <c r="E5546" s="65">
        <v>0</v>
      </c>
    </row>
    <row r="5547" spans="2:5" x14ac:dyDescent="0.25">
      <c r="B5547">
        <v>5545</v>
      </c>
      <c r="C5547" s="66" t="str">
        <v/>
      </c>
      <c r="D5547" s="66">
        <v>242620984.59267694</v>
      </c>
      <c r="E5547" s="65">
        <v>0</v>
      </c>
    </row>
    <row r="5548" spans="2:5" x14ac:dyDescent="0.25">
      <c r="B5548">
        <v>5546</v>
      </c>
      <c r="C5548" s="66" t="str">
        <v/>
      </c>
      <c r="D5548" s="66">
        <v>123275865.24131595</v>
      </c>
      <c r="E5548" s="65">
        <v>0</v>
      </c>
    </row>
    <row r="5549" spans="2:5" x14ac:dyDescent="0.25">
      <c r="B5549">
        <v>5547</v>
      </c>
      <c r="C5549" s="66" t="str">
        <v/>
      </c>
      <c r="D5549" s="66">
        <v>1500408111.0546994</v>
      </c>
      <c r="E5549" s="65">
        <v>0.83825732469558734</v>
      </c>
    </row>
    <row r="5550" spans="2:5" x14ac:dyDescent="0.25">
      <c r="B5550">
        <v>5548</v>
      </c>
      <c r="C5550" s="66" t="str">
        <v/>
      </c>
      <c r="D5550" s="66">
        <v>159936650.39481744</v>
      </c>
      <c r="E5550" s="65">
        <v>0</v>
      </c>
    </row>
    <row r="5551" spans="2:5" x14ac:dyDescent="0.25">
      <c r="B5551">
        <v>5549</v>
      </c>
      <c r="C5551" s="66" t="str">
        <v/>
      </c>
      <c r="D5551" s="66">
        <v>80735637.026121557</v>
      </c>
      <c r="E5551" s="65">
        <v>0</v>
      </c>
    </row>
    <row r="5552" spans="2:5" x14ac:dyDescent="0.25">
      <c r="B5552">
        <v>5550</v>
      </c>
      <c r="C5552" s="66" t="str">
        <v/>
      </c>
      <c r="D5552" s="66">
        <v>140626662.56278551</v>
      </c>
      <c r="E5552" s="65">
        <v>0</v>
      </c>
    </row>
    <row r="5553" spans="2:5" x14ac:dyDescent="0.25">
      <c r="B5553">
        <v>5551</v>
      </c>
      <c r="C5553" s="66" t="str">
        <v/>
      </c>
      <c r="D5553" s="66">
        <v>75838373.733124658</v>
      </c>
      <c r="E5553" s="65">
        <v>0</v>
      </c>
    </row>
    <row r="5554" spans="2:5" x14ac:dyDescent="0.25">
      <c r="B5554">
        <v>5552</v>
      </c>
      <c r="C5554" s="66" t="str">
        <v/>
      </c>
      <c r="D5554" s="66">
        <v>189907857.26906595</v>
      </c>
      <c r="E5554" s="65">
        <v>0</v>
      </c>
    </row>
    <row r="5555" spans="2:5" x14ac:dyDescent="0.25">
      <c r="B5555">
        <v>5553</v>
      </c>
      <c r="C5555" s="66" t="str">
        <v/>
      </c>
      <c r="D5555" s="66">
        <v>140559541.66582742</v>
      </c>
      <c r="E5555" s="65">
        <v>0</v>
      </c>
    </row>
    <row r="5556" spans="2:5" x14ac:dyDescent="0.25">
      <c r="B5556">
        <v>5554</v>
      </c>
      <c r="C5556" s="66" t="str">
        <v/>
      </c>
      <c r="D5556" s="66">
        <v>96287784.739968821</v>
      </c>
      <c r="E5556" s="65">
        <v>0</v>
      </c>
    </row>
    <row r="5557" spans="2:5" x14ac:dyDescent="0.25">
      <c r="B5557">
        <v>5555</v>
      </c>
      <c r="C5557" s="66" t="str">
        <v/>
      </c>
      <c r="D5557" s="66">
        <v>94761616.833732694</v>
      </c>
      <c r="E5557" s="65">
        <v>0</v>
      </c>
    </row>
    <row r="5558" spans="2:5" x14ac:dyDescent="0.25">
      <c r="B5558">
        <v>5556</v>
      </c>
      <c r="C5558" s="66" t="str">
        <v/>
      </c>
      <c r="D5558" s="66">
        <v>289284645.71702147</v>
      </c>
      <c r="E5558" s="65">
        <v>0</v>
      </c>
    </row>
    <row r="5559" spans="2:5" x14ac:dyDescent="0.25">
      <c r="B5559">
        <v>5557</v>
      </c>
      <c r="C5559" s="66" t="str">
        <v/>
      </c>
      <c r="D5559" s="66">
        <v>173188914.04667768</v>
      </c>
      <c r="E5559" s="65">
        <v>0</v>
      </c>
    </row>
    <row r="5560" spans="2:5" x14ac:dyDescent="0.25">
      <c r="B5560">
        <v>5558</v>
      </c>
      <c r="C5560" s="66" t="str">
        <v/>
      </c>
      <c r="D5560" s="66">
        <v>139853132.31465033</v>
      </c>
      <c r="E5560" s="65">
        <v>0</v>
      </c>
    </row>
    <row r="5561" spans="2:5" x14ac:dyDescent="0.25">
      <c r="B5561">
        <v>5559</v>
      </c>
      <c r="C5561" s="66" t="str">
        <v/>
      </c>
      <c r="D5561" s="66">
        <v>309829375.4522844</v>
      </c>
      <c r="E5561" s="65">
        <v>0.36036493182182316</v>
      </c>
    </row>
    <row r="5562" spans="2:5" x14ac:dyDescent="0.25">
      <c r="B5562">
        <v>5560</v>
      </c>
      <c r="C5562" s="66" t="str">
        <v/>
      </c>
      <c r="D5562" s="66">
        <v>86336143.528868526</v>
      </c>
      <c r="E5562" s="65">
        <v>0</v>
      </c>
    </row>
    <row r="5563" spans="2:5" x14ac:dyDescent="0.25">
      <c r="B5563">
        <v>5561</v>
      </c>
      <c r="C5563" s="66" t="str">
        <v/>
      </c>
      <c r="D5563" s="66">
        <v>208526439.40002003</v>
      </c>
      <c r="E5563" s="65">
        <v>0</v>
      </c>
    </row>
    <row r="5564" spans="2:5" x14ac:dyDescent="0.25">
      <c r="B5564">
        <v>5562</v>
      </c>
      <c r="C5564" s="66" t="str">
        <v/>
      </c>
      <c r="D5564" s="66">
        <v>77687898.869865164</v>
      </c>
      <c r="E5564" s="65">
        <v>0</v>
      </c>
    </row>
    <row r="5565" spans="2:5" x14ac:dyDescent="0.25">
      <c r="B5565">
        <v>5563</v>
      </c>
      <c r="C5565" s="66" t="str">
        <v/>
      </c>
      <c r="D5565" s="66">
        <v>85573748.151143804</v>
      </c>
      <c r="E5565" s="65">
        <v>0.2944884955883027</v>
      </c>
    </row>
    <row r="5566" spans="2:5" x14ac:dyDescent="0.25">
      <c r="B5566">
        <v>5564</v>
      </c>
      <c r="C5566" s="66" t="str">
        <v/>
      </c>
      <c r="D5566" s="66">
        <v>88545237.068001837</v>
      </c>
      <c r="E5566" s="65">
        <v>0.17581545710563659</v>
      </c>
    </row>
    <row r="5567" spans="2:5" x14ac:dyDescent="0.25">
      <c r="B5567">
        <v>5565</v>
      </c>
      <c r="C5567" s="66" t="str">
        <v/>
      </c>
      <c r="D5567" s="66">
        <v>133077144.59298441</v>
      </c>
      <c r="E5567" s="65">
        <v>0</v>
      </c>
    </row>
    <row r="5568" spans="2:5" x14ac:dyDescent="0.25">
      <c r="B5568">
        <v>5566</v>
      </c>
      <c r="C5568" s="66" t="str">
        <v/>
      </c>
      <c r="D5568" s="66">
        <v>161119912.12494656</v>
      </c>
      <c r="E5568" s="65">
        <v>0</v>
      </c>
    </row>
    <row r="5569" spans="2:5" x14ac:dyDescent="0.25">
      <c r="B5569">
        <v>5567</v>
      </c>
      <c r="C5569" s="66" t="str">
        <v/>
      </c>
      <c r="D5569" s="66">
        <v>630869359.18428433</v>
      </c>
      <c r="E5569" s="65">
        <v>0</v>
      </c>
    </row>
    <row r="5570" spans="2:5" x14ac:dyDescent="0.25">
      <c r="B5570">
        <v>5568</v>
      </c>
      <c r="C5570" s="66" t="str">
        <v/>
      </c>
      <c r="D5570" s="66">
        <v>82015101.070873678</v>
      </c>
      <c r="E5570" s="65">
        <v>0.2782952845096589</v>
      </c>
    </row>
    <row r="5571" spans="2:5" x14ac:dyDescent="0.25">
      <c r="B5571">
        <v>5569</v>
      </c>
      <c r="C5571" s="66" t="str">
        <v/>
      </c>
      <c r="D5571" s="66">
        <v>130736353.27181831</v>
      </c>
      <c r="E5571" s="65">
        <v>0</v>
      </c>
    </row>
    <row r="5572" spans="2:5" x14ac:dyDescent="0.25">
      <c r="B5572">
        <v>5570</v>
      </c>
      <c r="C5572" s="66" t="str">
        <v/>
      </c>
      <c r="D5572" s="66">
        <v>172076148.39095086</v>
      </c>
      <c r="E5572" s="65">
        <v>0</v>
      </c>
    </row>
    <row r="5573" spans="2:5" x14ac:dyDescent="0.25">
      <c r="B5573">
        <v>5571</v>
      </c>
      <c r="C5573" s="66" t="str">
        <v/>
      </c>
      <c r="D5573" s="66">
        <v>79972804.876836583</v>
      </c>
      <c r="E5573" s="65">
        <v>0</v>
      </c>
    </row>
    <row r="5574" spans="2:5" x14ac:dyDescent="0.25">
      <c r="B5574">
        <v>5572</v>
      </c>
      <c r="C5574" s="66" t="str">
        <v/>
      </c>
      <c r="D5574" s="66">
        <v>81004403.746771827</v>
      </c>
      <c r="E5574" s="65">
        <v>0</v>
      </c>
    </row>
    <row r="5575" spans="2:5" x14ac:dyDescent="0.25">
      <c r="B5575">
        <v>5573</v>
      </c>
      <c r="C5575" s="66" t="str">
        <v/>
      </c>
      <c r="D5575" s="66">
        <v>88593860.499482214</v>
      </c>
      <c r="E5575" s="65">
        <v>0</v>
      </c>
    </row>
    <row r="5576" spans="2:5" x14ac:dyDescent="0.25">
      <c r="B5576">
        <v>5574</v>
      </c>
      <c r="C5576" s="66" t="str">
        <v/>
      </c>
      <c r="D5576" s="66">
        <v>233347479.99563456</v>
      </c>
      <c r="E5576" s="65">
        <v>0</v>
      </c>
    </row>
    <row r="5577" spans="2:5" x14ac:dyDescent="0.25">
      <c r="B5577">
        <v>5575</v>
      </c>
      <c r="C5577" s="66" t="str">
        <v/>
      </c>
      <c r="D5577" s="66">
        <v>90646182.477605328</v>
      </c>
      <c r="E5577" s="65">
        <v>0</v>
      </c>
    </row>
    <row r="5578" spans="2:5" x14ac:dyDescent="0.25">
      <c r="B5578">
        <v>5576</v>
      </c>
      <c r="C5578" s="66" t="str">
        <v/>
      </c>
      <c r="D5578" s="66">
        <v>481269110.5496096</v>
      </c>
      <c r="E5578" s="65">
        <v>0</v>
      </c>
    </row>
    <row r="5579" spans="2:5" x14ac:dyDescent="0.25">
      <c r="B5579">
        <v>5577</v>
      </c>
      <c r="C5579" s="66" t="str">
        <v/>
      </c>
      <c r="D5579" s="66">
        <v>154253845.01206425</v>
      </c>
      <c r="E5579" s="65">
        <v>0</v>
      </c>
    </row>
    <row r="5580" spans="2:5" x14ac:dyDescent="0.25">
      <c r="B5580">
        <v>5578</v>
      </c>
      <c r="C5580" s="66" t="str">
        <v/>
      </c>
      <c r="D5580" s="66">
        <v>102500242.71160634</v>
      </c>
      <c r="E5580" s="65">
        <v>0.3304839789867402</v>
      </c>
    </row>
    <row r="5581" spans="2:5" x14ac:dyDescent="0.25">
      <c r="B5581">
        <v>5579</v>
      </c>
      <c r="C5581" s="66" t="str">
        <v/>
      </c>
      <c r="D5581" s="66">
        <v>277272370.49101478</v>
      </c>
      <c r="E5581" s="65">
        <v>0.45762615799903872</v>
      </c>
    </row>
    <row r="5582" spans="2:5" x14ac:dyDescent="0.25">
      <c r="B5582">
        <v>5580</v>
      </c>
      <c r="C5582" s="66" t="str">
        <v/>
      </c>
      <c r="D5582" s="66">
        <v>86174804.279070258</v>
      </c>
      <c r="E5582" s="65">
        <v>0</v>
      </c>
    </row>
    <row r="5583" spans="2:5" x14ac:dyDescent="0.25">
      <c r="B5583">
        <v>5581</v>
      </c>
      <c r="C5583" s="66" t="str">
        <v/>
      </c>
      <c r="D5583" s="66">
        <v>109706463.60613008</v>
      </c>
      <c r="E5583" s="65">
        <v>0.43417904973030097</v>
      </c>
    </row>
    <row r="5584" spans="2:5" x14ac:dyDescent="0.25">
      <c r="B5584">
        <v>5582</v>
      </c>
      <c r="C5584" s="66" t="str">
        <v/>
      </c>
      <c r="D5584" s="66">
        <v>367284074.54881907</v>
      </c>
      <c r="E5584" s="65">
        <v>0</v>
      </c>
    </row>
    <row r="5585" spans="2:5" x14ac:dyDescent="0.25">
      <c r="B5585">
        <v>5583</v>
      </c>
      <c r="C5585" s="66" t="str">
        <v/>
      </c>
      <c r="D5585" s="66">
        <v>94625959.18818602</v>
      </c>
      <c r="E5585" s="65">
        <v>0</v>
      </c>
    </row>
    <row r="5586" spans="2:5" x14ac:dyDescent="0.25">
      <c r="B5586">
        <v>5584</v>
      </c>
      <c r="C5586" s="66" t="str">
        <v/>
      </c>
      <c r="D5586" s="66">
        <v>1620462646.5493248</v>
      </c>
      <c r="E5586" s="65">
        <v>0</v>
      </c>
    </row>
    <row r="5587" spans="2:5" x14ac:dyDescent="0.25">
      <c r="B5587">
        <v>5585</v>
      </c>
      <c r="C5587" s="66" t="str">
        <v/>
      </c>
      <c r="D5587" s="66">
        <v>78704024.390353352</v>
      </c>
      <c r="E5587" s="65">
        <v>0.18618977665901187</v>
      </c>
    </row>
    <row r="5588" spans="2:5" x14ac:dyDescent="0.25">
      <c r="B5588">
        <v>5586</v>
      </c>
      <c r="C5588" s="66" t="str">
        <v/>
      </c>
      <c r="D5588" s="66">
        <v>94128022.978141785</v>
      </c>
      <c r="E5588" s="65">
        <v>0</v>
      </c>
    </row>
    <row r="5589" spans="2:5" x14ac:dyDescent="0.25">
      <c r="B5589">
        <v>5587</v>
      </c>
      <c r="C5589" s="66" t="str">
        <v/>
      </c>
      <c r="D5589" s="66">
        <v>128158911.22240619</v>
      </c>
      <c r="E5589" s="65">
        <v>0</v>
      </c>
    </row>
    <row r="5590" spans="2:5" x14ac:dyDescent="0.25">
      <c r="B5590">
        <v>5588</v>
      </c>
      <c r="C5590" s="66" t="str">
        <v/>
      </c>
      <c r="D5590" s="66">
        <v>151842866.49530524</v>
      </c>
      <c r="E5590" s="65">
        <v>0.28608730435371399</v>
      </c>
    </row>
    <row r="5591" spans="2:5" x14ac:dyDescent="0.25">
      <c r="B5591">
        <v>5589</v>
      </c>
      <c r="C5591" s="66" t="str">
        <v/>
      </c>
      <c r="D5591" s="66">
        <v>102676841.70552628</v>
      </c>
      <c r="E5591" s="65">
        <v>0</v>
      </c>
    </row>
    <row r="5592" spans="2:5" x14ac:dyDescent="0.25">
      <c r="B5592">
        <v>5590</v>
      </c>
      <c r="C5592" s="66" t="str">
        <v/>
      </c>
      <c r="D5592" s="66">
        <v>314709237.18341839</v>
      </c>
      <c r="E5592" s="65">
        <v>0.45571020245552063</v>
      </c>
    </row>
    <row r="5593" spans="2:5" x14ac:dyDescent="0.25">
      <c r="B5593">
        <v>5591</v>
      </c>
      <c r="C5593" s="66" t="str">
        <v/>
      </c>
      <c r="D5593" s="66">
        <v>83331561.664527819</v>
      </c>
      <c r="E5593" s="65">
        <v>0</v>
      </c>
    </row>
    <row r="5594" spans="2:5" x14ac:dyDescent="0.25">
      <c r="B5594">
        <v>5592</v>
      </c>
      <c r="C5594" s="66" t="str">
        <v/>
      </c>
      <c r="D5594" s="66">
        <v>109571757.78410789</v>
      </c>
      <c r="E5594" s="65">
        <v>0</v>
      </c>
    </row>
    <row r="5595" spans="2:5" x14ac:dyDescent="0.25">
      <c r="B5595">
        <v>5593</v>
      </c>
      <c r="C5595" s="66" t="str">
        <v/>
      </c>
      <c r="D5595" s="66">
        <v>78134426.148704618</v>
      </c>
      <c r="E5595" s="65">
        <v>0</v>
      </c>
    </row>
    <row r="5596" spans="2:5" x14ac:dyDescent="0.25">
      <c r="B5596">
        <v>5594</v>
      </c>
      <c r="C5596" s="66" t="str">
        <v/>
      </c>
      <c r="D5596" s="66">
        <v>187525517.39351696</v>
      </c>
      <c r="E5596" s="65">
        <v>0</v>
      </c>
    </row>
    <row r="5597" spans="2:5" x14ac:dyDescent="0.25">
      <c r="B5597">
        <v>5595</v>
      </c>
      <c r="C5597" s="66" t="str">
        <v/>
      </c>
      <c r="D5597" s="66">
        <v>169812554.54924771</v>
      </c>
      <c r="E5597" s="65">
        <v>0</v>
      </c>
    </row>
    <row r="5598" spans="2:5" x14ac:dyDescent="0.25">
      <c r="B5598">
        <v>5596</v>
      </c>
      <c r="C5598" s="66" t="str">
        <v/>
      </c>
      <c r="D5598" s="66">
        <v>245553215.74149144</v>
      </c>
      <c r="E5598" s="65">
        <v>0</v>
      </c>
    </row>
    <row r="5599" spans="2:5" x14ac:dyDescent="0.25">
      <c r="B5599">
        <v>5597</v>
      </c>
      <c r="C5599" s="66" t="str">
        <v/>
      </c>
      <c r="D5599" s="66">
        <v>107070552.18347386</v>
      </c>
      <c r="E5599" s="65">
        <v>0.20997666716575628</v>
      </c>
    </row>
    <row r="5600" spans="2:5" x14ac:dyDescent="0.25">
      <c r="B5600">
        <v>5598</v>
      </c>
      <c r="C5600" s="66" t="str">
        <v/>
      </c>
      <c r="D5600" s="66">
        <v>139162431.65977299</v>
      </c>
      <c r="E5600" s="65">
        <v>0.26105685830116276</v>
      </c>
    </row>
    <row r="5601" spans="2:5" x14ac:dyDescent="0.25">
      <c r="B5601">
        <v>5599</v>
      </c>
      <c r="C5601" s="66" t="str">
        <v/>
      </c>
      <c r="D5601" s="66">
        <v>162650387.18535382</v>
      </c>
      <c r="E5601" s="65">
        <v>0</v>
      </c>
    </row>
    <row r="5602" spans="2:5" x14ac:dyDescent="0.25">
      <c r="B5602">
        <v>5600</v>
      </c>
      <c r="C5602" s="66" t="str">
        <v/>
      </c>
      <c r="D5602" s="66">
        <v>75673851.787324816</v>
      </c>
      <c r="E5602" s="65">
        <v>0</v>
      </c>
    </row>
    <row r="5603" spans="2:5" x14ac:dyDescent="0.25">
      <c r="B5603">
        <v>5601</v>
      </c>
      <c r="C5603" s="66" t="str">
        <v/>
      </c>
      <c r="D5603" s="66">
        <v>262305179.89650252</v>
      </c>
      <c r="E5603" s="65">
        <v>0.35805836319923412</v>
      </c>
    </row>
    <row r="5604" spans="2:5" x14ac:dyDescent="0.25">
      <c r="B5604">
        <v>5602</v>
      </c>
      <c r="C5604" s="66" t="str">
        <v/>
      </c>
      <c r="D5604" s="66">
        <v>308307428.28011233</v>
      </c>
      <c r="E5604" s="65">
        <v>0.33307346701622009</v>
      </c>
    </row>
    <row r="5605" spans="2:5" x14ac:dyDescent="0.25">
      <c r="B5605">
        <v>5603</v>
      </c>
      <c r="C5605" s="66" t="str">
        <v/>
      </c>
      <c r="D5605" s="66">
        <v>181709791.55962467</v>
      </c>
      <c r="E5605" s="65">
        <v>0.3910880982875824</v>
      </c>
    </row>
    <row r="5606" spans="2:5" x14ac:dyDescent="0.25">
      <c r="B5606">
        <v>5604</v>
      </c>
      <c r="C5606" s="66" t="str">
        <v/>
      </c>
      <c r="D5606" s="66">
        <v>91730499.462009892</v>
      </c>
      <c r="E5606" s="65">
        <v>0.3833432018756866</v>
      </c>
    </row>
    <row r="5607" spans="2:5" x14ac:dyDescent="0.25">
      <c r="B5607">
        <v>5605</v>
      </c>
      <c r="C5607" s="66" t="str">
        <v/>
      </c>
      <c r="D5607" s="66">
        <v>107948420.06832273</v>
      </c>
      <c r="E5607" s="65">
        <v>0</v>
      </c>
    </row>
    <row r="5608" spans="2:5" x14ac:dyDescent="0.25">
      <c r="B5608">
        <v>5606</v>
      </c>
      <c r="C5608" s="66" t="str">
        <v/>
      </c>
      <c r="D5608" s="66">
        <v>87147063.642918497</v>
      </c>
      <c r="E5608" s="65">
        <v>0</v>
      </c>
    </row>
    <row r="5609" spans="2:5" x14ac:dyDescent="0.25">
      <c r="B5609">
        <v>5607</v>
      </c>
      <c r="C5609" s="66" t="str">
        <v/>
      </c>
      <c r="D5609" s="66">
        <v>76719640.431303427</v>
      </c>
      <c r="E5609" s="65">
        <v>0</v>
      </c>
    </row>
    <row r="5610" spans="2:5" x14ac:dyDescent="0.25">
      <c r="B5610">
        <v>5608</v>
      </c>
      <c r="C5610" s="66" t="str">
        <v/>
      </c>
      <c r="D5610" s="66">
        <v>84472140.65073581</v>
      </c>
      <c r="E5610" s="65">
        <v>0.19891993403434755</v>
      </c>
    </row>
    <row r="5611" spans="2:5" x14ac:dyDescent="0.25">
      <c r="B5611">
        <v>5609</v>
      </c>
      <c r="C5611" s="66" t="str">
        <v/>
      </c>
      <c r="D5611" s="66">
        <v>350838540.19599068</v>
      </c>
      <c r="E5611" s="65">
        <v>0</v>
      </c>
    </row>
    <row r="5612" spans="2:5" x14ac:dyDescent="0.25">
      <c r="B5612">
        <v>5610</v>
      </c>
      <c r="C5612" s="66" t="str">
        <v/>
      </c>
      <c r="D5612" s="66">
        <v>1378900995.7017779</v>
      </c>
      <c r="E5612" s="65">
        <v>0</v>
      </c>
    </row>
    <row r="5613" spans="2:5" x14ac:dyDescent="0.25">
      <c r="B5613">
        <v>5611</v>
      </c>
      <c r="C5613" s="66" t="str">
        <v/>
      </c>
      <c r="D5613" s="66">
        <v>96203094.178295478</v>
      </c>
      <c r="E5613" s="65">
        <v>0.28909301161766054</v>
      </c>
    </row>
    <row r="5614" spans="2:5" x14ac:dyDescent="0.25">
      <c r="B5614">
        <v>5612</v>
      </c>
      <c r="C5614" s="66" t="str">
        <v/>
      </c>
      <c r="D5614" s="66">
        <v>91974986.954367295</v>
      </c>
      <c r="E5614" s="65">
        <v>0</v>
      </c>
    </row>
    <row r="5615" spans="2:5" x14ac:dyDescent="0.25">
      <c r="B5615">
        <v>5613</v>
      </c>
      <c r="C5615" s="66" t="str">
        <v/>
      </c>
      <c r="D5615" s="66">
        <v>79634281.404575601</v>
      </c>
      <c r="E5615" s="65">
        <v>0.20619589686393744</v>
      </c>
    </row>
    <row r="5616" spans="2:5" x14ac:dyDescent="0.25">
      <c r="B5616">
        <v>5614</v>
      </c>
      <c r="C5616" s="66" t="str">
        <v/>
      </c>
      <c r="D5616" s="66">
        <v>78991467.332049042</v>
      </c>
      <c r="E5616" s="65">
        <v>0</v>
      </c>
    </row>
    <row r="5617" spans="2:5" x14ac:dyDescent="0.25">
      <c r="B5617">
        <v>5615</v>
      </c>
      <c r="C5617" s="66" t="str">
        <v/>
      </c>
      <c r="D5617" s="66">
        <v>96013791.923297212</v>
      </c>
      <c r="E5617" s="65">
        <v>0</v>
      </c>
    </row>
    <row r="5618" spans="2:5" x14ac:dyDescent="0.25">
      <c r="B5618">
        <v>5616</v>
      </c>
      <c r="C5618" s="66" t="str">
        <v/>
      </c>
      <c r="D5618" s="66">
        <v>310809959.63383704</v>
      </c>
      <c r="E5618" s="65">
        <v>0</v>
      </c>
    </row>
    <row r="5619" spans="2:5" x14ac:dyDescent="0.25">
      <c r="B5619">
        <v>5617</v>
      </c>
      <c r="C5619" s="66" t="str">
        <v/>
      </c>
      <c r="D5619" s="66">
        <v>104317017.15376511</v>
      </c>
      <c r="E5619" s="65">
        <v>0.31284624934196481</v>
      </c>
    </row>
    <row r="5620" spans="2:5" x14ac:dyDescent="0.25">
      <c r="B5620">
        <v>5618</v>
      </c>
      <c r="C5620" s="66" t="str">
        <v/>
      </c>
      <c r="D5620" s="66">
        <v>110820459.24066545</v>
      </c>
      <c r="E5620" s="65">
        <v>0</v>
      </c>
    </row>
    <row r="5621" spans="2:5" x14ac:dyDescent="0.25">
      <c r="B5621">
        <v>5619</v>
      </c>
      <c r="C5621" s="66" t="str">
        <v/>
      </c>
      <c r="D5621" s="66">
        <v>75083822.825272009</v>
      </c>
      <c r="E5621" s="65">
        <v>0</v>
      </c>
    </row>
    <row r="5622" spans="2:5" x14ac:dyDescent="0.25">
      <c r="B5622">
        <v>5620</v>
      </c>
      <c r="C5622" s="66" t="str">
        <v/>
      </c>
      <c r="D5622" s="66">
        <v>99116243.422624901</v>
      </c>
      <c r="E5622" s="65">
        <v>0</v>
      </c>
    </row>
    <row r="5623" spans="2:5" x14ac:dyDescent="0.25">
      <c r="B5623">
        <v>5621</v>
      </c>
      <c r="C5623" s="66" t="str">
        <v/>
      </c>
      <c r="D5623" s="66">
        <v>88169857.823592871</v>
      </c>
      <c r="E5623" s="65">
        <v>0</v>
      </c>
    </row>
    <row r="5624" spans="2:5" x14ac:dyDescent="0.25">
      <c r="B5624">
        <v>5622</v>
      </c>
      <c r="C5624" s="66" t="str">
        <v/>
      </c>
      <c r="D5624" s="66">
        <v>79323913.575426564</v>
      </c>
      <c r="E5624" s="65">
        <v>0</v>
      </c>
    </row>
    <row r="5625" spans="2:5" x14ac:dyDescent="0.25">
      <c r="B5625">
        <v>5623</v>
      </c>
      <c r="C5625" s="66" t="str">
        <v/>
      </c>
      <c r="D5625" s="66">
        <v>158300667.72837073</v>
      </c>
      <c r="E5625" s="65">
        <v>0</v>
      </c>
    </row>
    <row r="5626" spans="2:5" x14ac:dyDescent="0.25">
      <c r="B5626">
        <v>5624</v>
      </c>
      <c r="C5626" s="66" t="str">
        <v/>
      </c>
      <c r="D5626" s="66">
        <v>348801347.96384907</v>
      </c>
      <c r="E5626" s="65">
        <v>0.64347724318504351</v>
      </c>
    </row>
    <row r="5627" spans="2:5" x14ac:dyDescent="0.25">
      <c r="B5627">
        <v>5625</v>
      </c>
      <c r="C5627" s="66" t="str">
        <v/>
      </c>
      <c r="D5627" s="66">
        <v>121315053.59533736</v>
      </c>
      <c r="E5627" s="65">
        <v>0</v>
      </c>
    </row>
    <row r="5628" spans="2:5" x14ac:dyDescent="0.25">
      <c r="B5628">
        <v>5626</v>
      </c>
      <c r="C5628" s="66" t="str">
        <v/>
      </c>
      <c r="D5628" s="66">
        <v>97265991.519066423</v>
      </c>
      <c r="E5628" s="65">
        <v>0</v>
      </c>
    </row>
    <row r="5629" spans="2:5" x14ac:dyDescent="0.25">
      <c r="B5629">
        <v>5627</v>
      </c>
      <c r="C5629" s="66" t="str">
        <v/>
      </c>
      <c r="D5629" s="66">
        <v>214894594.0190821</v>
      </c>
      <c r="E5629" s="65">
        <v>0.36343503594398496</v>
      </c>
    </row>
    <row r="5630" spans="2:5" x14ac:dyDescent="0.25">
      <c r="B5630">
        <v>5628</v>
      </c>
      <c r="C5630" s="66" t="str">
        <v/>
      </c>
      <c r="D5630" s="66">
        <v>81780507.129979342</v>
      </c>
      <c r="E5630" s="65">
        <v>0</v>
      </c>
    </row>
    <row r="5631" spans="2:5" x14ac:dyDescent="0.25">
      <c r="B5631">
        <v>5629</v>
      </c>
      <c r="C5631" s="66" t="str">
        <v/>
      </c>
      <c r="D5631" s="66">
        <v>95809239.532057971</v>
      </c>
      <c r="E5631" s="65">
        <v>0</v>
      </c>
    </row>
    <row r="5632" spans="2:5" x14ac:dyDescent="0.25">
      <c r="B5632">
        <v>5630</v>
      </c>
      <c r="C5632" s="66" t="str">
        <v/>
      </c>
      <c r="D5632" s="66">
        <v>199916182.42152143</v>
      </c>
      <c r="E5632" s="65">
        <v>0</v>
      </c>
    </row>
    <row r="5633" spans="2:5" x14ac:dyDescent="0.25">
      <c r="B5633">
        <v>5631</v>
      </c>
      <c r="C5633" s="66" t="str">
        <v/>
      </c>
      <c r="D5633" s="66">
        <v>84647881.153918236</v>
      </c>
      <c r="E5633" s="65">
        <v>0.1759603440761566</v>
      </c>
    </row>
    <row r="5634" spans="2:5" x14ac:dyDescent="0.25">
      <c r="B5634">
        <v>5632</v>
      </c>
      <c r="C5634" s="66" t="str">
        <v/>
      </c>
      <c r="D5634" s="66">
        <v>143081942.28569603</v>
      </c>
      <c r="E5634" s="65">
        <v>0.23210176825523374</v>
      </c>
    </row>
    <row r="5635" spans="2:5" x14ac:dyDescent="0.25">
      <c r="B5635">
        <v>5633</v>
      </c>
      <c r="C5635" s="66" t="str">
        <v/>
      </c>
      <c r="D5635" s="66">
        <v>355255559.72563237</v>
      </c>
      <c r="E5635" s="65">
        <v>0</v>
      </c>
    </row>
    <row r="5636" spans="2:5" x14ac:dyDescent="0.25">
      <c r="B5636">
        <v>5634</v>
      </c>
      <c r="C5636" s="66" t="str">
        <v/>
      </c>
      <c r="D5636" s="66">
        <v>97254153.281853274</v>
      </c>
      <c r="E5636" s="65">
        <v>0</v>
      </c>
    </row>
    <row r="5637" spans="2:5" x14ac:dyDescent="0.25">
      <c r="B5637">
        <v>5635</v>
      </c>
      <c r="C5637" s="66" t="str">
        <v/>
      </c>
      <c r="D5637" s="66">
        <v>83303247.440217584</v>
      </c>
      <c r="E5637" s="65">
        <v>0</v>
      </c>
    </row>
    <row r="5638" spans="2:5" x14ac:dyDescent="0.25">
      <c r="B5638">
        <v>5636</v>
      </c>
      <c r="C5638" s="66" t="str">
        <v/>
      </c>
      <c r="D5638" s="66">
        <v>272197596.89337641</v>
      </c>
      <c r="E5638" s="65">
        <v>0</v>
      </c>
    </row>
    <row r="5639" spans="2:5" x14ac:dyDescent="0.25">
      <c r="B5639">
        <v>5637</v>
      </c>
      <c r="C5639" s="66" t="str">
        <v/>
      </c>
      <c r="D5639" s="66">
        <v>166631346.784659</v>
      </c>
      <c r="E5639" s="65">
        <v>0</v>
      </c>
    </row>
    <row r="5640" spans="2:5" x14ac:dyDescent="0.25">
      <c r="B5640">
        <v>5638</v>
      </c>
      <c r="C5640" s="66" t="str">
        <v/>
      </c>
      <c r="D5640" s="66">
        <v>97915813.917471066</v>
      </c>
      <c r="E5640" s="65">
        <v>0</v>
      </c>
    </row>
    <row r="5641" spans="2:5" x14ac:dyDescent="0.25">
      <c r="B5641">
        <v>5639</v>
      </c>
      <c r="C5641" s="66" t="str">
        <v/>
      </c>
      <c r="D5641" s="66">
        <v>109830584.93801455</v>
      </c>
      <c r="E5641" s="65">
        <v>0.33673854470252995</v>
      </c>
    </row>
    <row r="5642" spans="2:5" x14ac:dyDescent="0.25">
      <c r="B5642">
        <v>5640</v>
      </c>
      <c r="C5642" s="66" t="str">
        <v/>
      </c>
      <c r="D5642" s="66">
        <v>4348442660.6257029</v>
      </c>
      <c r="E5642" s="65">
        <v>0</v>
      </c>
    </row>
    <row r="5643" spans="2:5" x14ac:dyDescent="0.25">
      <c r="B5643">
        <v>5641</v>
      </c>
      <c r="C5643" s="66" t="str">
        <v/>
      </c>
      <c r="D5643" s="66">
        <v>651775572.868505</v>
      </c>
      <c r="E5643" s="65">
        <v>0</v>
      </c>
    </row>
    <row r="5644" spans="2:5" x14ac:dyDescent="0.25">
      <c r="B5644">
        <v>5642</v>
      </c>
      <c r="C5644" s="66" t="str">
        <v/>
      </c>
      <c r="D5644" s="66">
        <v>96298640.762704894</v>
      </c>
      <c r="E5644" s="65">
        <v>0.27232618927955632</v>
      </c>
    </row>
    <row r="5645" spans="2:5" x14ac:dyDescent="0.25">
      <c r="B5645">
        <v>5643</v>
      </c>
      <c r="C5645" s="66" t="str">
        <v/>
      </c>
      <c r="D5645" s="66">
        <v>98474529.462644339</v>
      </c>
      <c r="E5645" s="65">
        <v>0.26319102644920345</v>
      </c>
    </row>
    <row r="5646" spans="2:5" x14ac:dyDescent="0.25">
      <c r="B5646">
        <v>5644</v>
      </c>
      <c r="C5646" s="66" t="str">
        <v/>
      </c>
      <c r="D5646" s="66">
        <v>226440013.10697368</v>
      </c>
      <c r="E5646" s="65">
        <v>0</v>
      </c>
    </row>
    <row r="5647" spans="2:5" x14ac:dyDescent="0.25">
      <c r="B5647">
        <v>5645</v>
      </c>
      <c r="C5647" s="66" t="str">
        <v/>
      </c>
      <c r="D5647" s="66">
        <v>121178528.84036936</v>
      </c>
      <c r="E5647" s="65">
        <v>0.20834184288978577</v>
      </c>
    </row>
    <row r="5648" spans="2:5" x14ac:dyDescent="0.25">
      <c r="B5648">
        <v>5646</v>
      </c>
      <c r="C5648" s="66" t="str">
        <v/>
      </c>
      <c r="D5648" s="66">
        <v>116445618.74761885</v>
      </c>
      <c r="E5648" s="65">
        <v>0</v>
      </c>
    </row>
    <row r="5649" spans="2:5" x14ac:dyDescent="0.25">
      <c r="B5649">
        <v>5647</v>
      </c>
      <c r="C5649" s="66" t="str">
        <v/>
      </c>
      <c r="D5649" s="66">
        <v>105493036.97149423</v>
      </c>
      <c r="E5649" s="65">
        <v>0</v>
      </c>
    </row>
    <row r="5650" spans="2:5" x14ac:dyDescent="0.25">
      <c r="B5650">
        <v>5648</v>
      </c>
      <c r="C5650" s="66" t="str">
        <v/>
      </c>
      <c r="D5650" s="66">
        <v>139025600.57315525</v>
      </c>
      <c r="E5650" s="65">
        <v>0</v>
      </c>
    </row>
    <row r="5651" spans="2:5" x14ac:dyDescent="0.25">
      <c r="B5651">
        <v>5649</v>
      </c>
      <c r="C5651" s="66" t="str">
        <v/>
      </c>
      <c r="D5651" s="66">
        <v>145157008.42326376</v>
      </c>
      <c r="E5651" s="65">
        <v>0.27428565621376033</v>
      </c>
    </row>
    <row r="5652" spans="2:5" x14ac:dyDescent="0.25">
      <c r="B5652">
        <v>5650</v>
      </c>
      <c r="C5652" s="66" t="str">
        <v/>
      </c>
      <c r="D5652" s="66">
        <v>569786075.09240198</v>
      </c>
      <c r="E5652" s="65">
        <v>0</v>
      </c>
    </row>
    <row r="5653" spans="2:5" x14ac:dyDescent="0.25">
      <c r="B5653">
        <v>5651</v>
      </c>
      <c r="C5653" s="66" t="str">
        <v/>
      </c>
      <c r="D5653" s="66">
        <v>173604200.39123178</v>
      </c>
      <c r="E5653" s="65">
        <v>0</v>
      </c>
    </row>
    <row r="5654" spans="2:5" x14ac:dyDescent="0.25">
      <c r="B5654">
        <v>5652</v>
      </c>
      <c r="C5654" s="66" t="str">
        <v/>
      </c>
      <c r="D5654" s="66">
        <v>82548828.854107946</v>
      </c>
      <c r="E5654" s="65">
        <v>0.11850164532661439</v>
      </c>
    </row>
    <row r="5655" spans="2:5" x14ac:dyDescent="0.25">
      <c r="B5655">
        <v>5653</v>
      </c>
      <c r="C5655" s="66" t="str">
        <v/>
      </c>
      <c r="D5655" s="66">
        <v>80791523.661009669</v>
      </c>
      <c r="E5655" s="65">
        <v>0</v>
      </c>
    </row>
    <row r="5656" spans="2:5" x14ac:dyDescent="0.25">
      <c r="B5656">
        <v>5654</v>
      </c>
      <c r="C5656" s="66" t="str">
        <v/>
      </c>
      <c r="D5656" s="66">
        <v>89732203.642889693</v>
      </c>
      <c r="E5656" s="65">
        <v>0.28892109990119941</v>
      </c>
    </row>
    <row r="5657" spans="2:5" x14ac:dyDescent="0.25">
      <c r="B5657">
        <v>5655</v>
      </c>
      <c r="C5657" s="66" t="str">
        <v/>
      </c>
      <c r="D5657" s="66">
        <v>81398550.789325863</v>
      </c>
      <c r="E5657" s="65">
        <v>0.24249919056892397</v>
      </c>
    </row>
    <row r="5658" spans="2:5" x14ac:dyDescent="0.25">
      <c r="B5658">
        <v>5656</v>
      </c>
      <c r="C5658" s="66" t="str">
        <v/>
      </c>
      <c r="D5658" s="66">
        <v>118376409.83863848</v>
      </c>
      <c r="E5658" s="65">
        <v>0</v>
      </c>
    </row>
    <row r="5659" spans="2:5" x14ac:dyDescent="0.25">
      <c r="B5659">
        <v>5657</v>
      </c>
      <c r="C5659" s="66" t="str">
        <v/>
      </c>
      <c r="D5659" s="66">
        <v>358784129.31411672</v>
      </c>
      <c r="E5659" s="65">
        <v>0.3459367811679841</v>
      </c>
    </row>
    <row r="5660" spans="2:5" x14ac:dyDescent="0.25">
      <c r="B5660">
        <v>5658</v>
      </c>
      <c r="C5660" s="66" t="str">
        <v/>
      </c>
      <c r="D5660" s="66">
        <v>89170291.062086076</v>
      </c>
      <c r="E5660" s="65">
        <v>0.26607480645179749</v>
      </c>
    </row>
    <row r="5661" spans="2:5" x14ac:dyDescent="0.25">
      <c r="B5661">
        <v>5659</v>
      </c>
      <c r="C5661" s="66" t="str">
        <v/>
      </c>
      <c r="D5661" s="66">
        <v>111355650.56957597</v>
      </c>
      <c r="E5661" s="65">
        <v>0</v>
      </c>
    </row>
    <row r="5662" spans="2:5" x14ac:dyDescent="0.25">
      <c r="B5662">
        <v>5660</v>
      </c>
      <c r="C5662" s="66" t="str">
        <v/>
      </c>
      <c r="D5662" s="66">
        <v>87047608.79989107</v>
      </c>
      <c r="E5662" s="65">
        <v>0</v>
      </c>
    </row>
    <row r="5663" spans="2:5" x14ac:dyDescent="0.25">
      <c r="B5663">
        <v>5661</v>
      </c>
      <c r="C5663" s="66" t="str">
        <v/>
      </c>
      <c r="D5663" s="66">
        <v>406248120.19397241</v>
      </c>
      <c r="E5663" s="65">
        <v>0</v>
      </c>
    </row>
    <row r="5664" spans="2:5" x14ac:dyDescent="0.25">
      <c r="B5664">
        <v>5662</v>
      </c>
      <c r="C5664" s="66" t="str">
        <v/>
      </c>
      <c r="D5664" s="66">
        <v>92191694.280655906</v>
      </c>
      <c r="E5664" s="65">
        <v>0</v>
      </c>
    </row>
    <row r="5665" spans="2:5" x14ac:dyDescent="0.25">
      <c r="B5665">
        <v>5663</v>
      </c>
      <c r="C5665" s="66" t="str">
        <v/>
      </c>
      <c r="D5665" s="66">
        <v>109425472.3898764</v>
      </c>
      <c r="E5665" s="65">
        <v>0</v>
      </c>
    </row>
    <row r="5666" spans="2:5" x14ac:dyDescent="0.25">
      <c r="B5666">
        <v>5664</v>
      </c>
      <c r="C5666" s="66" t="str">
        <v/>
      </c>
      <c r="D5666" s="66">
        <v>502443885.25664032</v>
      </c>
      <c r="E5666" s="65">
        <v>0</v>
      </c>
    </row>
    <row r="5667" spans="2:5" x14ac:dyDescent="0.25">
      <c r="B5667">
        <v>5665</v>
      </c>
      <c r="C5667" s="66" t="str">
        <v/>
      </c>
      <c r="D5667" s="66">
        <v>671463846.25708473</v>
      </c>
      <c r="E5667" s="65">
        <v>0</v>
      </c>
    </row>
    <row r="5668" spans="2:5" x14ac:dyDescent="0.25">
      <c r="B5668">
        <v>5666</v>
      </c>
      <c r="C5668" s="66" t="str">
        <v/>
      </c>
      <c r="D5668" s="66">
        <v>592060922.05239987</v>
      </c>
      <c r="E5668" s="65">
        <v>0</v>
      </c>
    </row>
    <row r="5669" spans="2:5" x14ac:dyDescent="0.25">
      <c r="B5669">
        <v>5667</v>
      </c>
      <c r="C5669" s="66" t="str">
        <v/>
      </c>
      <c r="D5669" s="66">
        <v>92448421.217999145</v>
      </c>
      <c r="E5669" s="65">
        <v>0</v>
      </c>
    </row>
    <row r="5670" spans="2:5" x14ac:dyDescent="0.25">
      <c r="B5670">
        <v>5668</v>
      </c>
      <c r="C5670" s="66" t="str">
        <v/>
      </c>
      <c r="D5670" s="66">
        <v>77898706.942890272</v>
      </c>
      <c r="E5670" s="65">
        <v>0</v>
      </c>
    </row>
    <row r="5671" spans="2:5" x14ac:dyDescent="0.25">
      <c r="B5671">
        <v>5669</v>
      </c>
      <c r="C5671" s="66" t="str">
        <v/>
      </c>
      <c r="D5671" s="66">
        <v>81026258.043105125</v>
      </c>
      <c r="E5671" s="65">
        <v>0</v>
      </c>
    </row>
    <row r="5672" spans="2:5" x14ac:dyDescent="0.25">
      <c r="B5672">
        <v>5670</v>
      </c>
      <c r="C5672" s="66" t="str">
        <v/>
      </c>
      <c r="D5672" s="66">
        <v>202533419.32810611</v>
      </c>
      <c r="E5672" s="65">
        <v>0</v>
      </c>
    </row>
    <row r="5673" spans="2:5" x14ac:dyDescent="0.25">
      <c r="B5673">
        <v>5671</v>
      </c>
      <c r="C5673" s="66" t="str">
        <v/>
      </c>
      <c r="D5673" s="66">
        <v>287541978.88746548</v>
      </c>
      <c r="E5673" s="65">
        <v>0</v>
      </c>
    </row>
    <row r="5674" spans="2:5" x14ac:dyDescent="0.25">
      <c r="B5674">
        <v>5672</v>
      </c>
      <c r="C5674" s="66" t="str">
        <v/>
      </c>
      <c r="D5674" s="66">
        <v>1282280711.8394494</v>
      </c>
      <c r="E5674" s="65">
        <v>0</v>
      </c>
    </row>
    <row r="5675" spans="2:5" x14ac:dyDescent="0.25">
      <c r="B5675">
        <v>5673</v>
      </c>
      <c r="C5675" s="66" t="str">
        <v/>
      </c>
      <c r="D5675" s="66">
        <v>144342676.97708169</v>
      </c>
      <c r="E5675" s="65">
        <v>0</v>
      </c>
    </row>
    <row r="5676" spans="2:5" x14ac:dyDescent="0.25">
      <c r="B5676">
        <v>5674</v>
      </c>
      <c r="C5676" s="66" t="str">
        <v/>
      </c>
      <c r="D5676" s="66">
        <v>107095205.45429233</v>
      </c>
      <c r="E5676" s="65">
        <v>0</v>
      </c>
    </row>
    <row r="5677" spans="2:5" x14ac:dyDescent="0.25">
      <c r="B5677">
        <v>5675</v>
      </c>
      <c r="C5677" s="66" t="str">
        <v/>
      </c>
      <c r="D5677" s="66">
        <v>163217660.00853011</v>
      </c>
      <c r="E5677" s="65">
        <v>0</v>
      </c>
    </row>
    <row r="5678" spans="2:5" x14ac:dyDescent="0.25">
      <c r="B5678">
        <v>5676</v>
      </c>
      <c r="C5678" s="66" t="str">
        <v/>
      </c>
      <c r="D5678" s="66">
        <v>352429127.16810846</v>
      </c>
      <c r="E5678" s="65">
        <v>0</v>
      </c>
    </row>
    <row r="5679" spans="2:5" x14ac:dyDescent="0.25">
      <c r="B5679">
        <v>5677</v>
      </c>
      <c r="C5679" s="66" t="str">
        <v/>
      </c>
      <c r="D5679" s="66">
        <v>76976727.349591061</v>
      </c>
      <c r="E5679" s="65">
        <v>0</v>
      </c>
    </row>
    <row r="5680" spans="2:5" x14ac:dyDescent="0.25">
      <c r="B5680">
        <v>5678</v>
      </c>
      <c r="C5680" s="66" t="str">
        <v/>
      </c>
      <c r="D5680" s="66">
        <v>92137118.004751027</v>
      </c>
      <c r="E5680" s="65">
        <v>0.29856018424034114</v>
      </c>
    </row>
    <row r="5681" spans="2:5" x14ac:dyDescent="0.25">
      <c r="B5681">
        <v>5679</v>
      </c>
      <c r="C5681" s="66" t="str">
        <v/>
      </c>
      <c r="D5681" s="66">
        <v>81526136.498560965</v>
      </c>
      <c r="E5681" s="65">
        <v>0</v>
      </c>
    </row>
    <row r="5682" spans="2:5" x14ac:dyDescent="0.25">
      <c r="B5682">
        <v>5680</v>
      </c>
      <c r="C5682" s="66" t="str">
        <v/>
      </c>
      <c r="D5682" s="66">
        <v>168385202.19419751</v>
      </c>
      <c r="E5682" s="65">
        <v>0.41662334799766532</v>
      </c>
    </row>
    <row r="5683" spans="2:5" x14ac:dyDescent="0.25">
      <c r="B5683">
        <v>5681</v>
      </c>
      <c r="C5683" s="66" t="str">
        <v/>
      </c>
      <c r="D5683" s="66">
        <v>178409801.45175332</v>
      </c>
      <c r="E5683" s="65">
        <v>0.40501343607902529</v>
      </c>
    </row>
    <row r="5684" spans="2:5" x14ac:dyDescent="0.25">
      <c r="B5684">
        <v>5682</v>
      </c>
      <c r="C5684" s="66" t="str">
        <v/>
      </c>
      <c r="D5684" s="66">
        <v>106860466.27503219</v>
      </c>
      <c r="E5684" s="65">
        <v>0</v>
      </c>
    </row>
    <row r="5685" spans="2:5" x14ac:dyDescent="0.25">
      <c r="B5685">
        <v>5683</v>
      </c>
      <c r="C5685" s="66" t="str">
        <v/>
      </c>
      <c r="D5685" s="66">
        <v>485414282.15357232</v>
      </c>
      <c r="E5685" s="65">
        <v>0</v>
      </c>
    </row>
    <row r="5686" spans="2:5" x14ac:dyDescent="0.25">
      <c r="B5686">
        <v>5684</v>
      </c>
      <c r="C5686" s="66" t="str">
        <v/>
      </c>
      <c r="D5686" s="66">
        <v>85127994.836075962</v>
      </c>
      <c r="E5686" s="65">
        <v>0.19854620099067688</v>
      </c>
    </row>
    <row r="5687" spans="2:5" x14ac:dyDescent="0.25">
      <c r="B5687">
        <v>5685</v>
      </c>
      <c r="C5687" s="66" t="str">
        <v/>
      </c>
      <c r="D5687" s="66">
        <v>642673722.52421176</v>
      </c>
      <c r="E5687" s="65">
        <v>0</v>
      </c>
    </row>
    <row r="5688" spans="2:5" x14ac:dyDescent="0.25">
      <c r="B5688">
        <v>5686</v>
      </c>
      <c r="C5688" s="66" t="str">
        <v/>
      </c>
      <c r="D5688" s="66">
        <v>403452711.36872143</v>
      </c>
      <c r="E5688" s="65">
        <v>0</v>
      </c>
    </row>
    <row r="5689" spans="2:5" x14ac:dyDescent="0.25">
      <c r="B5689">
        <v>5687</v>
      </c>
      <c r="C5689" s="66" t="str">
        <v/>
      </c>
      <c r="D5689" s="66">
        <v>1022391150.6122153</v>
      </c>
      <c r="E5689" s="65">
        <v>0</v>
      </c>
    </row>
    <row r="5690" spans="2:5" x14ac:dyDescent="0.25">
      <c r="B5690">
        <v>5688</v>
      </c>
      <c r="C5690" s="66" t="str">
        <v/>
      </c>
      <c r="D5690" s="66">
        <v>392927315.54907101</v>
      </c>
      <c r="E5690" s="65">
        <v>0</v>
      </c>
    </row>
    <row r="5691" spans="2:5" x14ac:dyDescent="0.25">
      <c r="B5691">
        <v>5689</v>
      </c>
      <c r="C5691" s="66" t="str">
        <v/>
      </c>
      <c r="D5691" s="66">
        <v>109769655.24940406</v>
      </c>
      <c r="E5691" s="65">
        <v>0</v>
      </c>
    </row>
    <row r="5692" spans="2:5" x14ac:dyDescent="0.25">
      <c r="B5692">
        <v>5690</v>
      </c>
      <c r="C5692" s="66" t="str">
        <v/>
      </c>
      <c r="D5692" s="66">
        <v>165386664.92115563</v>
      </c>
      <c r="E5692" s="65">
        <v>0.37926201224327083</v>
      </c>
    </row>
    <row r="5693" spans="2:5" x14ac:dyDescent="0.25">
      <c r="B5693">
        <v>5691</v>
      </c>
      <c r="C5693" s="66" t="str">
        <v/>
      </c>
      <c r="D5693" s="66">
        <v>111911484.20524965</v>
      </c>
      <c r="E5693" s="65">
        <v>0</v>
      </c>
    </row>
    <row r="5694" spans="2:5" x14ac:dyDescent="0.25">
      <c r="B5694">
        <v>5692</v>
      </c>
      <c r="C5694" s="66" t="str">
        <v/>
      </c>
      <c r="D5694" s="66">
        <v>103201553.14017861</v>
      </c>
      <c r="E5694" s="65">
        <v>0.29355787634849562</v>
      </c>
    </row>
    <row r="5695" spans="2:5" x14ac:dyDescent="0.25">
      <c r="B5695">
        <v>5693</v>
      </c>
      <c r="C5695" s="66" t="str">
        <v/>
      </c>
      <c r="D5695" s="66">
        <v>124434075.51752342</v>
      </c>
      <c r="E5695" s="65">
        <v>0</v>
      </c>
    </row>
    <row r="5696" spans="2:5" x14ac:dyDescent="0.25">
      <c r="B5696">
        <v>5694</v>
      </c>
      <c r="C5696" s="66" t="str">
        <v/>
      </c>
      <c r="D5696" s="66">
        <v>526267187.28096813</v>
      </c>
      <c r="E5696" s="65">
        <v>0</v>
      </c>
    </row>
    <row r="5697" spans="2:5" x14ac:dyDescent="0.25">
      <c r="B5697">
        <v>5695</v>
      </c>
      <c r="C5697" s="66" t="str">
        <v/>
      </c>
      <c r="D5697" s="66">
        <v>89145904.446475491</v>
      </c>
      <c r="E5697" s="65">
        <v>0.21173143982887269</v>
      </c>
    </row>
    <row r="5698" spans="2:5" x14ac:dyDescent="0.25">
      <c r="B5698">
        <v>5696</v>
      </c>
      <c r="C5698" s="66" t="str">
        <v/>
      </c>
      <c r="D5698" s="66">
        <v>132290298.91854517</v>
      </c>
      <c r="E5698" s="65">
        <v>0.26832230687141423</v>
      </c>
    </row>
    <row r="5699" spans="2:5" x14ac:dyDescent="0.25">
      <c r="B5699">
        <v>5697</v>
      </c>
      <c r="C5699" s="66" t="str">
        <v/>
      </c>
      <c r="D5699" s="66">
        <v>562767124.65193307</v>
      </c>
      <c r="E5699" s="65">
        <v>0</v>
      </c>
    </row>
    <row r="5700" spans="2:5" x14ac:dyDescent="0.25">
      <c r="B5700">
        <v>5698</v>
      </c>
      <c r="C5700" s="66" t="str">
        <v/>
      </c>
      <c r="D5700" s="66">
        <v>79495569.154085442</v>
      </c>
      <c r="E5700" s="65">
        <v>0</v>
      </c>
    </row>
    <row r="5701" spans="2:5" x14ac:dyDescent="0.25">
      <c r="B5701">
        <v>5699</v>
      </c>
      <c r="C5701" s="66" t="str">
        <v/>
      </c>
      <c r="D5701" s="66">
        <v>102860225.29472032</v>
      </c>
      <c r="E5701" s="65">
        <v>0</v>
      </c>
    </row>
    <row r="5702" spans="2:5" x14ac:dyDescent="0.25">
      <c r="B5702">
        <v>5700</v>
      </c>
      <c r="C5702" s="66" t="str">
        <v/>
      </c>
      <c r="D5702" s="66">
        <v>115918326.4174533</v>
      </c>
      <c r="E5702" s="65">
        <v>0</v>
      </c>
    </row>
    <row r="5703" spans="2:5" x14ac:dyDescent="0.25">
      <c r="B5703">
        <v>5701</v>
      </c>
      <c r="C5703" s="66" t="str">
        <v/>
      </c>
      <c r="D5703" s="66">
        <v>100696423.14795375</v>
      </c>
      <c r="E5703" s="65">
        <v>0</v>
      </c>
    </row>
    <row r="5704" spans="2:5" x14ac:dyDescent="0.25">
      <c r="B5704">
        <v>5702</v>
      </c>
      <c r="C5704" s="66" t="str">
        <v/>
      </c>
      <c r="D5704" s="66">
        <v>186062249.19078049</v>
      </c>
      <c r="E5704" s="65">
        <v>0.37622272372245802</v>
      </c>
    </row>
    <row r="5705" spans="2:5" x14ac:dyDescent="0.25">
      <c r="B5705">
        <v>5703</v>
      </c>
      <c r="C5705" s="66" t="str">
        <v/>
      </c>
      <c r="D5705" s="66">
        <v>115168038.38742073</v>
      </c>
      <c r="E5705" s="65">
        <v>0</v>
      </c>
    </row>
    <row r="5706" spans="2:5" x14ac:dyDescent="0.25">
      <c r="B5706">
        <v>5704</v>
      </c>
      <c r="C5706" s="66" t="str">
        <v/>
      </c>
      <c r="D5706" s="66">
        <v>278335857.51925021</v>
      </c>
      <c r="E5706" s="65">
        <v>0</v>
      </c>
    </row>
    <row r="5707" spans="2:5" x14ac:dyDescent="0.25">
      <c r="B5707">
        <v>5705</v>
      </c>
      <c r="C5707" s="66" t="str">
        <v/>
      </c>
      <c r="D5707" s="66">
        <v>281760688.96107054</v>
      </c>
      <c r="E5707" s="65">
        <v>0</v>
      </c>
    </row>
    <row r="5708" spans="2:5" x14ac:dyDescent="0.25">
      <c r="B5708">
        <v>5706</v>
      </c>
      <c r="C5708" s="66" t="str">
        <v/>
      </c>
      <c r="D5708" s="66">
        <v>87601438.785676017</v>
      </c>
      <c r="E5708" s="65">
        <v>0.19727352261543277</v>
      </c>
    </row>
    <row r="5709" spans="2:5" x14ac:dyDescent="0.25">
      <c r="B5709">
        <v>5707</v>
      </c>
      <c r="C5709" s="66" t="str">
        <v/>
      </c>
      <c r="D5709" s="66">
        <v>260406654.51811269</v>
      </c>
      <c r="E5709" s="65">
        <v>0.45479642748832705</v>
      </c>
    </row>
    <row r="5710" spans="2:5" x14ac:dyDescent="0.25">
      <c r="B5710">
        <v>5708</v>
      </c>
      <c r="C5710" s="66" t="str">
        <v/>
      </c>
      <c r="D5710" s="66">
        <v>133050591.964596</v>
      </c>
      <c r="E5710" s="65">
        <v>0</v>
      </c>
    </row>
    <row r="5711" spans="2:5" x14ac:dyDescent="0.25">
      <c r="B5711">
        <v>5709</v>
      </c>
      <c r="C5711" s="66" t="str">
        <v/>
      </c>
      <c r="D5711" s="66">
        <v>133635025.69989379</v>
      </c>
      <c r="E5711" s="65">
        <v>0.3741963803768158</v>
      </c>
    </row>
    <row r="5712" spans="2:5" x14ac:dyDescent="0.25">
      <c r="B5712">
        <v>5710</v>
      </c>
      <c r="C5712" s="66" t="str">
        <v/>
      </c>
      <c r="D5712" s="66">
        <v>238064502.95767221</v>
      </c>
      <c r="E5712" s="65">
        <v>0</v>
      </c>
    </row>
    <row r="5713" spans="2:5" x14ac:dyDescent="0.25">
      <c r="B5713">
        <v>5711</v>
      </c>
      <c r="C5713" s="66" t="str">
        <v/>
      </c>
      <c r="D5713" s="66">
        <v>109027776.49535234</v>
      </c>
      <c r="E5713" s="65">
        <v>0</v>
      </c>
    </row>
    <row r="5714" spans="2:5" x14ac:dyDescent="0.25">
      <c r="B5714">
        <v>5712</v>
      </c>
      <c r="C5714" s="66" t="str">
        <v/>
      </c>
      <c r="D5714" s="66">
        <v>304994172.64618385</v>
      </c>
      <c r="E5714" s="65">
        <v>0.64574049115180987</v>
      </c>
    </row>
    <row r="5715" spans="2:5" x14ac:dyDescent="0.25">
      <c r="B5715">
        <v>5713</v>
      </c>
      <c r="C5715" s="66" t="str">
        <v/>
      </c>
      <c r="D5715" s="66">
        <v>143368280.49675277</v>
      </c>
      <c r="E5715" s="65">
        <v>0.33294077515602116</v>
      </c>
    </row>
    <row r="5716" spans="2:5" x14ac:dyDescent="0.25">
      <c r="B5716">
        <v>5714</v>
      </c>
      <c r="C5716" s="66" t="str">
        <v/>
      </c>
      <c r="D5716" s="66">
        <v>151037493.84509182</v>
      </c>
      <c r="E5716" s="65">
        <v>0</v>
      </c>
    </row>
    <row r="5717" spans="2:5" x14ac:dyDescent="0.25">
      <c r="B5717">
        <v>5715</v>
      </c>
      <c r="C5717" s="66" t="str">
        <v/>
      </c>
      <c r="D5717" s="66">
        <v>127715060.33339597</v>
      </c>
      <c r="E5717" s="65">
        <v>0</v>
      </c>
    </row>
    <row r="5718" spans="2:5" x14ac:dyDescent="0.25">
      <c r="B5718">
        <v>5716</v>
      </c>
      <c r="C5718" s="66" t="str">
        <v/>
      </c>
      <c r="D5718" s="66">
        <v>174779824.42643943</v>
      </c>
      <c r="E5718" s="65">
        <v>0</v>
      </c>
    </row>
    <row r="5719" spans="2:5" x14ac:dyDescent="0.25">
      <c r="B5719">
        <v>5717</v>
      </c>
      <c r="C5719" s="66" t="str">
        <v/>
      </c>
      <c r="D5719" s="66">
        <v>117257974.25783581</v>
      </c>
      <c r="E5719" s="65">
        <v>0.22970731854438786</v>
      </c>
    </row>
    <row r="5720" spans="2:5" x14ac:dyDescent="0.25">
      <c r="B5720">
        <v>5718</v>
      </c>
      <c r="C5720" s="66" t="str">
        <v/>
      </c>
      <c r="D5720" s="66">
        <v>99001068.981245458</v>
      </c>
      <c r="E5720" s="65">
        <v>0</v>
      </c>
    </row>
    <row r="5721" spans="2:5" x14ac:dyDescent="0.25">
      <c r="B5721">
        <v>5719</v>
      </c>
      <c r="C5721" s="66" t="str">
        <v/>
      </c>
      <c r="D5721" s="66">
        <v>94116456.372154251</v>
      </c>
      <c r="E5721" s="65">
        <v>0</v>
      </c>
    </row>
    <row r="5722" spans="2:5" x14ac:dyDescent="0.25">
      <c r="B5722">
        <v>5720</v>
      </c>
      <c r="C5722" s="66" t="str">
        <v/>
      </c>
      <c r="D5722" s="66">
        <v>185380552.70627287</v>
      </c>
      <c r="E5722" s="65">
        <v>0.41060524582862856</v>
      </c>
    </row>
    <row r="5723" spans="2:5" x14ac:dyDescent="0.25">
      <c r="B5723">
        <v>5721</v>
      </c>
      <c r="C5723" s="66" t="str">
        <v/>
      </c>
      <c r="D5723" s="66">
        <v>80509922.547416762</v>
      </c>
      <c r="E5723" s="65">
        <v>0</v>
      </c>
    </row>
    <row r="5724" spans="2:5" x14ac:dyDescent="0.25">
      <c r="B5724">
        <v>5722</v>
      </c>
      <c r="C5724" s="66" t="str">
        <v/>
      </c>
      <c r="D5724" s="66">
        <v>376626270.42059493</v>
      </c>
      <c r="E5724" s="65">
        <v>0</v>
      </c>
    </row>
    <row r="5725" spans="2:5" x14ac:dyDescent="0.25">
      <c r="B5725">
        <v>5723</v>
      </c>
      <c r="C5725" s="66" t="str">
        <v/>
      </c>
      <c r="D5725" s="66">
        <v>180355433.94852236</v>
      </c>
      <c r="E5725" s="65">
        <v>0</v>
      </c>
    </row>
    <row r="5726" spans="2:5" x14ac:dyDescent="0.25">
      <c r="B5726">
        <v>5724</v>
      </c>
      <c r="C5726" s="66" t="str">
        <v/>
      </c>
      <c r="D5726" s="66">
        <v>94048034.449246228</v>
      </c>
      <c r="E5726" s="65">
        <v>0</v>
      </c>
    </row>
    <row r="5727" spans="2:5" x14ac:dyDescent="0.25">
      <c r="B5727">
        <v>5725</v>
      </c>
      <c r="C5727" s="66" t="str">
        <v/>
      </c>
      <c r="D5727" s="66">
        <v>103825396.00687538</v>
      </c>
      <c r="E5727" s="65">
        <v>0</v>
      </c>
    </row>
    <row r="5728" spans="2:5" x14ac:dyDescent="0.25">
      <c r="B5728">
        <v>5726</v>
      </c>
      <c r="C5728" s="66" t="str">
        <v/>
      </c>
      <c r="D5728" s="66">
        <v>115168404.50019243</v>
      </c>
      <c r="E5728" s="65">
        <v>0</v>
      </c>
    </row>
    <row r="5729" spans="2:5" x14ac:dyDescent="0.25">
      <c r="B5729">
        <v>5727</v>
      </c>
      <c r="C5729" s="66" t="str">
        <v/>
      </c>
      <c r="D5729" s="66">
        <v>112542477.4649528</v>
      </c>
      <c r="E5729" s="65">
        <v>0</v>
      </c>
    </row>
    <row r="5730" spans="2:5" x14ac:dyDescent="0.25">
      <c r="B5730">
        <v>5728</v>
      </c>
      <c r="C5730" s="66" t="str">
        <v/>
      </c>
      <c r="D5730" s="66">
        <v>96732797.080317348</v>
      </c>
      <c r="E5730" s="65">
        <v>0</v>
      </c>
    </row>
    <row r="5731" spans="2:5" x14ac:dyDescent="0.25">
      <c r="B5731">
        <v>5729</v>
      </c>
      <c r="C5731" s="66" t="str">
        <v/>
      </c>
      <c r="D5731" s="66">
        <v>149378010.52181044</v>
      </c>
      <c r="E5731" s="65">
        <v>0</v>
      </c>
    </row>
    <row r="5732" spans="2:5" x14ac:dyDescent="0.25">
      <c r="B5732">
        <v>5730</v>
      </c>
      <c r="C5732" s="66" t="str">
        <v/>
      </c>
      <c r="D5732" s="66">
        <v>316668176.75677365</v>
      </c>
      <c r="E5732" s="65">
        <v>0.38498881459236145</v>
      </c>
    </row>
    <row r="5733" spans="2:5" x14ac:dyDescent="0.25">
      <c r="B5733">
        <v>5731</v>
      </c>
      <c r="C5733" s="66" t="str">
        <v/>
      </c>
      <c r="D5733" s="66">
        <v>87188515.608863339</v>
      </c>
      <c r="E5733" s="65">
        <v>0.2667055666446686</v>
      </c>
    </row>
    <row r="5734" spans="2:5" x14ac:dyDescent="0.25">
      <c r="B5734">
        <v>5732</v>
      </c>
      <c r="C5734" s="66" t="str">
        <v/>
      </c>
      <c r="D5734" s="66">
        <v>315196017.98589599</v>
      </c>
      <c r="E5734" s="65">
        <v>0</v>
      </c>
    </row>
    <row r="5735" spans="2:5" x14ac:dyDescent="0.25">
      <c r="B5735">
        <v>5733</v>
      </c>
      <c r="C5735" s="66" t="str">
        <v/>
      </c>
      <c r="D5735" s="66">
        <v>84859017.796374053</v>
      </c>
      <c r="E5735" s="65">
        <v>0</v>
      </c>
    </row>
    <row r="5736" spans="2:5" x14ac:dyDescent="0.25">
      <c r="B5736">
        <v>5734</v>
      </c>
      <c r="C5736" s="66" t="str">
        <v/>
      </c>
      <c r="D5736" s="66">
        <v>151420826.96072111</v>
      </c>
      <c r="E5736" s="65">
        <v>0.27575878500938411</v>
      </c>
    </row>
    <row r="5737" spans="2:5" x14ac:dyDescent="0.25">
      <c r="B5737">
        <v>5735</v>
      </c>
      <c r="C5737" s="66" t="str">
        <v/>
      </c>
      <c r="D5737" s="66">
        <v>170567656.69480053</v>
      </c>
      <c r="E5737" s="65">
        <v>0</v>
      </c>
    </row>
    <row r="5738" spans="2:5" x14ac:dyDescent="0.25">
      <c r="B5738">
        <v>5736</v>
      </c>
      <c r="C5738" s="66" t="str">
        <v/>
      </c>
      <c r="D5738" s="66">
        <v>90067989.995125696</v>
      </c>
      <c r="E5738" s="65">
        <v>0</v>
      </c>
    </row>
    <row r="5739" spans="2:5" x14ac:dyDescent="0.25">
      <c r="B5739">
        <v>5737</v>
      </c>
      <c r="C5739" s="66" t="str">
        <v/>
      </c>
      <c r="D5739" s="66">
        <v>94039203.623175815</v>
      </c>
      <c r="E5739" s="65">
        <v>0</v>
      </c>
    </row>
    <row r="5740" spans="2:5" x14ac:dyDescent="0.25">
      <c r="B5740">
        <v>5738</v>
      </c>
      <c r="C5740" s="66" t="str">
        <v/>
      </c>
      <c r="D5740" s="66">
        <v>141623518.85871294</v>
      </c>
      <c r="E5740" s="65">
        <v>0.20966013073921208</v>
      </c>
    </row>
    <row r="5741" spans="2:5" x14ac:dyDescent="0.25">
      <c r="B5741">
        <v>5739</v>
      </c>
      <c r="C5741" s="66" t="str">
        <v/>
      </c>
      <c r="D5741" s="66">
        <v>123164419.43031111</v>
      </c>
      <c r="E5741" s="65">
        <v>0</v>
      </c>
    </row>
    <row r="5742" spans="2:5" x14ac:dyDescent="0.25">
      <c r="B5742">
        <v>5740</v>
      </c>
      <c r="C5742" s="66" t="str">
        <v/>
      </c>
      <c r="D5742" s="66">
        <v>210778997.28054559</v>
      </c>
      <c r="E5742" s="65">
        <v>0</v>
      </c>
    </row>
    <row r="5743" spans="2:5" x14ac:dyDescent="0.25">
      <c r="B5743">
        <v>5741</v>
      </c>
      <c r="C5743" s="66" t="str">
        <v/>
      </c>
      <c r="D5743" s="66">
        <v>297366609.33260059</v>
      </c>
      <c r="E5743" s="65">
        <v>0</v>
      </c>
    </row>
    <row r="5744" spans="2:5" x14ac:dyDescent="0.25">
      <c r="B5744">
        <v>5742</v>
      </c>
      <c r="C5744" s="66" t="str">
        <v/>
      </c>
      <c r="D5744" s="66">
        <v>111855633.08013248</v>
      </c>
      <c r="E5744" s="65">
        <v>0.31874157786369339</v>
      </c>
    </row>
    <row r="5745" spans="2:5" x14ac:dyDescent="0.25">
      <c r="B5745">
        <v>5743</v>
      </c>
      <c r="C5745" s="66" t="str">
        <v/>
      </c>
      <c r="D5745" s="66">
        <v>235875141.0240401</v>
      </c>
      <c r="E5745" s="65">
        <v>0</v>
      </c>
    </row>
    <row r="5746" spans="2:5" x14ac:dyDescent="0.25">
      <c r="B5746">
        <v>5744</v>
      </c>
      <c r="C5746" s="66" t="str">
        <v/>
      </c>
      <c r="D5746" s="66">
        <v>150810440.77758756</v>
      </c>
      <c r="E5746" s="65">
        <v>0</v>
      </c>
    </row>
    <row r="5747" spans="2:5" x14ac:dyDescent="0.25">
      <c r="B5747">
        <v>5745</v>
      </c>
      <c r="C5747" s="66" t="str">
        <v/>
      </c>
      <c r="D5747" s="66">
        <v>140268761.38990554</v>
      </c>
      <c r="E5747" s="65">
        <v>0</v>
      </c>
    </row>
    <row r="5748" spans="2:5" x14ac:dyDescent="0.25">
      <c r="B5748">
        <v>5746</v>
      </c>
      <c r="C5748" s="66" t="str">
        <v/>
      </c>
      <c r="D5748" s="66">
        <v>151927493.21280476</v>
      </c>
      <c r="E5748" s="65">
        <v>0.37132608294487002</v>
      </c>
    </row>
    <row r="5749" spans="2:5" x14ac:dyDescent="0.25">
      <c r="B5749">
        <v>5747</v>
      </c>
      <c r="C5749" s="66" t="str">
        <v/>
      </c>
      <c r="D5749" s="66">
        <v>77059188.908609867</v>
      </c>
      <c r="E5749" s="65">
        <v>0</v>
      </c>
    </row>
    <row r="5750" spans="2:5" x14ac:dyDescent="0.25">
      <c r="B5750">
        <v>5748</v>
      </c>
      <c r="C5750" s="66" t="str">
        <v/>
      </c>
      <c r="D5750" s="66">
        <v>174472068.90076956</v>
      </c>
      <c r="E5750" s="65">
        <v>0</v>
      </c>
    </row>
    <row r="5751" spans="2:5" x14ac:dyDescent="0.25">
      <c r="B5751">
        <v>5749</v>
      </c>
      <c r="C5751" s="66" t="str">
        <v/>
      </c>
      <c r="D5751" s="66">
        <v>757096632.39129591</v>
      </c>
      <c r="E5751" s="65">
        <v>0.62489706873893736</v>
      </c>
    </row>
    <row r="5752" spans="2:5" x14ac:dyDescent="0.25">
      <c r="B5752">
        <v>5750</v>
      </c>
      <c r="C5752" s="66" t="str">
        <v/>
      </c>
      <c r="D5752" s="66">
        <v>95608491.467162132</v>
      </c>
      <c r="E5752" s="65">
        <v>0</v>
      </c>
    </row>
    <row r="5753" spans="2:5" x14ac:dyDescent="0.25">
      <c r="B5753">
        <v>5751</v>
      </c>
      <c r="C5753" s="66" t="str">
        <v/>
      </c>
      <c r="D5753" s="66">
        <v>88582926.907535642</v>
      </c>
      <c r="E5753" s="65">
        <v>0</v>
      </c>
    </row>
    <row r="5754" spans="2:5" x14ac:dyDescent="0.25">
      <c r="B5754">
        <v>5752</v>
      </c>
      <c r="C5754" s="66" t="str">
        <v/>
      </c>
      <c r="D5754" s="66">
        <v>88021537.777165174</v>
      </c>
      <c r="E5754" s="65">
        <v>0</v>
      </c>
    </row>
    <row r="5755" spans="2:5" x14ac:dyDescent="0.25">
      <c r="B5755">
        <v>5753</v>
      </c>
      <c r="C5755" s="66" t="str">
        <v/>
      </c>
      <c r="D5755" s="66">
        <v>170059237.05279884</v>
      </c>
      <c r="E5755" s="65">
        <v>0.31232281327247624</v>
      </c>
    </row>
    <row r="5756" spans="2:5" x14ac:dyDescent="0.25">
      <c r="B5756">
        <v>5754</v>
      </c>
      <c r="C5756" s="66" t="str">
        <v/>
      </c>
      <c r="D5756" s="66">
        <v>114705683.60880239</v>
      </c>
      <c r="E5756" s="65">
        <v>0</v>
      </c>
    </row>
    <row r="5757" spans="2:5" x14ac:dyDescent="0.25">
      <c r="B5757">
        <v>5755</v>
      </c>
      <c r="C5757" s="66" t="str">
        <v/>
      </c>
      <c r="D5757" s="66">
        <v>214195401.41855586</v>
      </c>
      <c r="E5757" s="65">
        <v>0</v>
      </c>
    </row>
    <row r="5758" spans="2:5" x14ac:dyDescent="0.25">
      <c r="B5758">
        <v>5756</v>
      </c>
      <c r="C5758" s="66" t="str">
        <v/>
      </c>
      <c r="D5758" s="66">
        <v>75963380.334752291</v>
      </c>
      <c r="E5758" s="65">
        <v>0</v>
      </c>
    </row>
    <row r="5759" spans="2:5" x14ac:dyDescent="0.25">
      <c r="B5759">
        <v>5757</v>
      </c>
      <c r="C5759" s="66" t="str">
        <v/>
      </c>
      <c r="D5759" s="66">
        <v>157887586.68880799</v>
      </c>
      <c r="E5759" s="65">
        <v>0</v>
      </c>
    </row>
    <row r="5760" spans="2:5" x14ac:dyDescent="0.25">
      <c r="B5760">
        <v>5758</v>
      </c>
      <c r="C5760" s="66" t="str">
        <v/>
      </c>
      <c r="D5760" s="66">
        <v>80028960.979774058</v>
      </c>
      <c r="E5760" s="65">
        <v>0</v>
      </c>
    </row>
    <row r="5761" spans="2:5" x14ac:dyDescent="0.25">
      <c r="B5761">
        <v>5759</v>
      </c>
      <c r="C5761" s="66" t="str">
        <v/>
      </c>
      <c r="D5761" s="66">
        <v>187314582.85484827</v>
      </c>
      <c r="E5761" s="65">
        <v>0</v>
      </c>
    </row>
    <row r="5762" spans="2:5" x14ac:dyDescent="0.25">
      <c r="B5762">
        <v>5760</v>
      </c>
      <c r="C5762" s="66" t="str">
        <v/>
      </c>
      <c r="D5762" s="66">
        <v>91656188.594986677</v>
      </c>
      <c r="E5762" s="65">
        <v>0</v>
      </c>
    </row>
    <row r="5763" spans="2:5" x14ac:dyDescent="0.25">
      <c r="B5763">
        <v>5761</v>
      </c>
      <c r="C5763" s="66" t="str">
        <v/>
      </c>
      <c r="D5763" s="66">
        <v>95751521.534572646</v>
      </c>
      <c r="E5763" s="65">
        <v>0.29294096827507021</v>
      </c>
    </row>
    <row r="5764" spans="2:5" x14ac:dyDescent="0.25">
      <c r="B5764">
        <v>5762</v>
      </c>
      <c r="C5764" s="66" t="str">
        <v/>
      </c>
      <c r="D5764" s="66">
        <v>2827166574.6063724</v>
      </c>
      <c r="E5764" s="65">
        <v>0</v>
      </c>
    </row>
    <row r="5765" spans="2:5" x14ac:dyDescent="0.25">
      <c r="B5765">
        <v>5763</v>
      </c>
      <c r="C5765" s="66" t="str">
        <v/>
      </c>
      <c r="D5765" s="66">
        <v>275892020.49502468</v>
      </c>
      <c r="E5765" s="65">
        <v>0</v>
      </c>
    </row>
    <row r="5766" spans="2:5" x14ac:dyDescent="0.25">
      <c r="B5766">
        <v>5764</v>
      </c>
      <c r="C5766" s="66" t="str">
        <v/>
      </c>
      <c r="D5766" s="66">
        <v>82557652.568232</v>
      </c>
      <c r="E5766" s="65">
        <v>0</v>
      </c>
    </row>
    <row r="5767" spans="2:5" x14ac:dyDescent="0.25">
      <c r="B5767">
        <v>5765</v>
      </c>
      <c r="C5767" s="66" t="str">
        <v/>
      </c>
      <c r="D5767" s="66">
        <v>158471785.15130144</v>
      </c>
      <c r="E5767" s="65">
        <v>0</v>
      </c>
    </row>
    <row r="5768" spans="2:5" x14ac:dyDescent="0.25">
      <c r="B5768">
        <v>5766</v>
      </c>
      <c r="C5768" s="66" t="str">
        <v/>
      </c>
      <c r="D5768" s="66">
        <v>181740351.50512534</v>
      </c>
      <c r="E5768" s="65">
        <v>0.34208206534385677</v>
      </c>
    </row>
    <row r="5769" spans="2:5" x14ac:dyDescent="0.25">
      <c r="B5769">
        <v>5767</v>
      </c>
      <c r="C5769" s="66" t="str">
        <v/>
      </c>
      <c r="D5769" s="66">
        <v>282637397.61205041</v>
      </c>
      <c r="E5769" s="65">
        <v>0</v>
      </c>
    </row>
    <row r="5770" spans="2:5" x14ac:dyDescent="0.25">
      <c r="B5770">
        <v>5768</v>
      </c>
      <c r="C5770" s="66" t="str">
        <v/>
      </c>
      <c r="D5770" s="66">
        <v>84170005.493223354</v>
      </c>
      <c r="E5770" s="65">
        <v>0</v>
      </c>
    </row>
    <row r="5771" spans="2:5" x14ac:dyDescent="0.25">
      <c r="B5771">
        <v>5769</v>
      </c>
      <c r="C5771" s="66" t="str">
        <v/>
      </c>
      <c r="D5771" s="66">
        <v>131445772.00308253</v>
      </c>
      <c r="E5771" s="65">
        <v>0</v>
      </c>
    </row>
    <row r="5772" spans="2:5" x14ac:dyDescent="0.25">
      <c r="B5772">
        <v>5770</v>
      </c>
      <c r="C5772" s="66" t="str">
        <v/>
      </c>
      <c r="D5772" s="66">
        <v>724117410.23513865</v>
      </c>
      <c r="E5772" s="65">
        <v>0</v>
      </c>
    </row>
    <row r="5773" spans="2:5" x14ac:dyDescent="0.25">
      <c r="B5773">
        <v>5771</v>
      </c>
      <c r="C5773" s="66" t="str">
        <v/>
      </c>
      <c r="D5773" s="66">
        <v>116709928.77714807</v>
      </c>
      <c r="E5773" s="65">
        <v>0</v>
      </c>
    </row>
    <row r="5774" spans="2:5" x14ac:dyDescent="0.25">
      <c r="B5774">
        <v>5772</v>
      </c>
      <c r="C5774" s="66" t="str">
        <v/>
      </c>
      <c r="D5774" s="66">
        <v>86537646.292331487</v>
      </c>
      <c r="E5774" s="65">
        <v>0.17335457205772406</v>
      </c>
    </row>
    <row r="5775" spans="2:5" x14ac:dyDescent="0.25">
      <c r="B5775">
        <v>5773</v>
      </c>
      <c r="C5775" s="66" t="str">
        <v/>
      </c>
      <c r="D5775" s="66">
        <v>88411773.509423435</v>
      </c>
      <c r="E5775" s="65">
        <v>0</v>
      </c>
    </row>
    <row r="5776" spans="2:5" x14ac:dyDescent="0.25">
      <c r="B5776">
        <v>5774</v>
      </c>
      <c r="C5776" s="66" t="str">
        <v/>
      </c>
      <c r="D5776" s="66">
        <v>100034681.5628114</v>
      </c>
      <c r="E5776" s="65">
        <v>0</v>
      </c>
    </row>
    <row r="5777" spans="2:5" x14ac:dyDescent="0.25">
      <c r="B5777">
        <v>5775</v>
      </c>
      <c r="C5777" s="66" t="str">
        <v/>
      </c>
      <c r="D5777" s="66">
        <v>2509177994.280221</v>
      </c>
      <c r="E5777" s="65">
        <v>0</v>
      </c>
    </row>
    <row r="5778" spans="2:5" x14ac:dyDescent="0.25">
      <c r="B5778">
        <v>5776</v>
      </c>
      <c r="C5778" s="66" t="str">
        <v/>
      </c>
      <c r="D5778" s="66">
        <v>1054064280.3887178</v>
      </c>
      <c r="E5778" s="65">
        <v>0.85068370103836055</v>
      </c>
    </row>
    <row r="5779" spans="2:5" x14ac:dyDescent="0.25">
      <c r="B5779">
        <v>5777</v>
      </c>
      <c r="C5779" s="66" t="str">
        <v/>
      </c>
      <c r="D5779" s="66">
        <v>85613247.517148256</v>
      </c>
      <c r="E5779" s="65">
        <v>0</v>
      </c>
    </row>
    <row r="5780" spans="2:5" x14ac:dyDescent="0.25">
      <c r="B5780">
        <v>5778</v>
      </c>
      <c r="C5780" s="66" t="str">
        <v/>
      </c>
      <c r="D5780" s="66">
        <v>353175568.47402591</v>
      </c>
      <c r="E5780" s="65">
        <v>0</v>
      </c>
    </row>
    <row r="5781" spans="2:5" x14ac:dyDescent="0.25">
      <c r="B5781">
        <v>5779</v>
      </c>
      <c r="C5781" s="66" t="str">
        <v/>
      </c>
      <c r="D5781" s="66">
        <v>261629164.46510485</v>
      </c>
      <c r="E5781" s="65">
        <v>0</v>
      </c>
    </row>
    <row r="5782" spans="2:5" x14ac:dyDescent="0.25">
      <c r="B5782">
        <v>5780</v>
      </c>
      <c r="C5782" s="66" t="str">
        <v/>
      </c>
      <c r="D5782" s="66">
        <v>87087080.182653233</v>
      </c>
      <c r="E5782" s="65">
        <v>0</v>
      </c>
    </row>
    <row r="5783" spans="2:5" x14ac:dyDescent="0.25">
      <c r="B5783">
        <v>5781</v>
      </c>
      <c r="C5783" s="66" t="str">
        <v/>
      </c>
      <c r="D5783" s="66">
        <v>96710549.376451328</v>
      </c>
      <c r="E5783" s="65">
        <v>0.20730032324790956</v>
      </c>
    </row>
    <row r="5784" spans="2:5" x14ac:dyDescent="0.25">
      <c r="B5784">
        <v>5782</v>
      </c>
      <c r="C5784" s="66" t="str">
        <v/>
      </c>
      <c r="D5784" s="66">
        <v>608441580.5173291</v>
      </c>
      <c r="E5784" s="65">
        <v>0</v>
      </c>
    </row>
    <row r="5785" spans="2:5" x14ac:dyDescent="0.25">
      <c r="B5785">
        <v>5783</v>
      </c>
      <c r="C5785" s="66" t="str">
        <v/>
      </c>
      <c r="D5785" s="66">
        <v>82323310.434894904</v>
      </c>
      <c r="E5785" s="65">
        <v>0.25394244790077214</v>
      </c>
    </row>
    <row r="5786" spans="2:5" x14ac:dyDescent="0.25">
      <c r="B5786">
        <v>5784</v>
      </c>
      <c r="C5786" s="66" t="str">
        <v/>
      </c>
      <c r="D5786" s="66">
        <v>309234477.589908</v>
      </c>
      <c r="E5786" s="65">
        <v>0.62595531344413791</v>
      </c>
    </row>
    <row r="5787" spans="2:5" x14ac:dyDescent="0.25">
      <c r="B5787">
        <v>5785</v>
      </c>
      <c r="C5787" s="66" t="str">
        <v/>
      </c>
      <c r="D5787" s="66">
        <v>83508388.413435683</v>
      </c>
      <c r="E5787" s="65">
        <v>0</v>
      </c>
    </row>
    <row r="5788" spans="2:5" x14ac:dyDescent="0.25">
      <c r="B5788">
        <v>5786</v>
      </c>
      <c r="C5788" s="66" t="str">
        <v/>
      </c>
      <c r="D5788" s="66">
        <v>92193883.7560087</v>
      </c>
      <c r="E5788" s="65">
        <v>0.23065328001976013</v>
      </c>
    </row>
    <row r="5789" spans="2:5" x14ac:dyDescent="0.25">
      <c r="B5789">
        <v>5787</v>
      </c>
      <c r="C5789" s="66" t="str">
        <v/>
      </c>
      <c r="D5789" s="66">
        <v>368452041.80546373</v>
      </c>
      <c r="E5789" s="65">
        <v>0.57530826926231382</v>
      </c>
    </row>
    <row r="5790" spans="2:5" x14ac:dyDescent="0.25">
      <c r="B5790">
        <v>5788</v>
      </c>
      <c r="C5790" s="66" t="str">
        <v/>
      </c>
      <c r="D5790" s="66">
        <v>105833075.15964249</v>
      </c>
      <c r="E5790" s="65">
        <v>0</v>
      </c>
    </row>
    <row r="5791" spans="2:5" x14ac:dyDescent="0.25">
      <c r="B5791">
        <v>5789</v>
      </c>
      <c r="C5791" s="66" t="str">
        <v/>
      </c>
      <c r="D5791" s="66">
        <v>97667317.39915207</v>
      </c>
      <c r="E5791" s="65">
        <v>0.21904844641685486</v>
      </c>
    </row>
    <row r="5792" spans="2:5" x14ac:dyDescent="0.25">
      <c r="B5792">
        <v>5790</v>
      </c>
      <c r="C5792" s="66" t="str">
        <v/>
      </c>
      <c r="D5792" s="66">
        <v>315103626.53426147</v>
      </c>
      <c r="E5792" s="65">
        <v>0</v>
      </c>
    </row>
    <row r="5793" spans="2:5" x14ac:dyDescent="0.25">
      <c r="B5793">
        <v>5791</v>
      </c>
      <c r="C5793" s="66" t="str">
        <v/>
      </c>
      <c r="D5793" s="66">
        <v>122612768.57248729</v>
      </c>
      <c r="E5793" s="65">
        <v>0.32043998837471022</v>
      </c>
    </row>
    <row r="5794" spans="2:5" x14ac:dyDescent="0.25">
      <c r="B5794">
        <v>5792</v>
      </c>
      <c r="C5794" s="66" t="str">
        <v/>
      </c>
      <c r="D5794" s="66">
        <v>138775328.3656697</v>
      </c>
      <c r="E5794" s="65">
        <v>0</v>
      </c>
    </row>
    <row r="5795" spans="2:5" x14ac:dyDescent="0.25">
      <c r="B5795">
        <v>5793</v>
      </c>
      <c r="C5795" s="66" t="str">
        <v/>
      </c>
      <c r="D5795" s="66">
        <v>926713681.9902178</v>
      </c>
      <c r="E5795" s="65">
        <v>0.59525207877159148</v>
      </c>
    </row>
    <row r="5796" spans="2:5" x14ac:dyDescent="0.25">
      <c r="B5796">
        <v>5794</v>
      </c>
      <c r="C5796" s="66" t="str">
        <v/>
      </c>
      <c r="D5796" s="66">
        <v>917241964.87730014</v>
      </c>
      <c r="E5796" s="65">
        <v>0.89152373075485225</v>
      </c>
    </row>
    <row r="5797" spans="2:5" x14ac:dyDescent="0.25">
      <c r="B5797">
        <v>5795</v>
      </c>
      <c r="C5797" s="66" t="str">
        <v/>
      </c>
      <c r="D5797" s="66">
        <v>88804248.94254075</v>
      </c>
      <c r="E5797" s="65">
        <v>0</v>
      </c>
    </row>
    <row r="5798" spans="2:5" x14ac:dyDescent="0.25">
      <c r="B5798">
        <v>5796</v>
      </c>
      <c r="C5798" s="66" t="str">
        <v/>
      </c>
      <c r="D5798" s="66">
        <v>144952863.91801128</v>
      </c>
      <c r="E5798" s="65">
        <v>0</v>
      </c>
    </row>
    <row r="5799" spans="2:5" x14ac:dyDescent="0.25">
      <c r="B5799">
        <v>5797</v>
      </c>
      <c r="C5799" s="66" t="str">
        <v/>
      </c>
      <c r="D5799" s="66">
        <v>80854511.295695335</v>
      </c>
      <c r="E5799" s="65">
        <v>0.19293676018714909</v>
      </c>
    </row>
    <row r="5800" spans="2:5" x14ac:dyDescent="0.25">
      <c r="B5800">
        <v>5798</v>
      </c>
      <c r="C5800" s="66" t="str">
        <v/>
      </c>
      <c r="D5800" s="66">
        <v>86202798.199057579</v>
      </c>
      <c r="E5800" s="65">
        <v>0.18707311749458314</v>
      </c>
    </row>
    <row r="5801" spans="2:5" x14ac:dyDescent="0.25">
      <c r="B5801">
        <v>5799</v>
      </c>
      <c r="C5801" s="66" t="str">
        <v/>
      </c>
      <c r="D5801" s="66">
        <v>335051978.58002615</v>
      </c>
      <c r="E5801" s="65">
        <v>0</v>
      </c>
    </row>
    <row r="5802" spans="2:5" x14ac:dyDescent="0.25">
      <c r="B5802">
        <v>5800</v>
      </c>
      <c r="C5802" s="66" t="str">
        <v/>
      </c>
      <c r="D5802" s="66">
        <v>130955048.94834734</v>
      </c>
      <c r="E5802" s="65">
        <v>0</v>
      </c>
    </row>
    <row r="5803" spans="2:5" x14ac:dyDescent="0.25">
      <c r="B5803">
        <v>5801</v>
      </c>
      <c r="C5803" s="66" t="str">
        <v/>
      </c>
      <c r="D5803" s="66">
        <v>102631356.20515333</v>
      </c>
      <c r="E5803" s="65">
        <v>0</v>
      </c>
    </row>
    <row r="5804" spans="2:5" x14ac:dyDescent="0.25">
      <c r="B5804">
        <v>5802</v>
      </c>
      <c r="C5804" s="66" t="str">
        <v/>
      </c>
      <c r="D5804" s="66">
        <v>305544466.97989148</v>
      </c>
      <c r="E5804" s="65">
        <v>0</v>
      </c>
    </row>
    <row r="5805" spans="2:5" x14ac:dyDescent="0.25">
      <c r="B5805">
        <v>5803</v>
      </c>
      <c r="C5805" s="66" t="str">
        <v/>
      </c>
      <c r="D5805" s="66">
        <v>195159227.63485134</v>
      </c>
      <c r="E5805" s="65">
        <v>0.42437703013420103</v>
      </c>
    </row>
    <row r="5806" spans="2:5" x14ac:dyDescent="0.25">
      <c r="B5806">
        <v>5804</v>
      </c>
      <c r="C5806" s="66" t="str">
        <v/>
      </c>
      <c r="D5806" s="66">
        <v>162655217.60879272</v>
      </c>
      <c r="E5806" s="65">
        <v>0</v>
      </c>
    </row>
    <row r="5807" spans="2:5" x14ac:dyDescent="0.25">
      <c r="B5807">
        <v>5805</v>
      </c>
      <c r="C5807" s="66" t="str">
        <v/>
      </c>
      <c r="D5807" s="66">
        <v>122921959.89175703</v>
      </c>
      <c r="E5807" s="65">
        <v>0</v>
      </c>
    </row>
    <row r="5808" spans="2:5" x14ac:dyDescent="0.25">
      <c r="B5808">
        <v>5806</v>
      </c>
      <c r="C5808" s="66" t="str">
        <v/>
      </c>
      <c r="D5808" s="66">
        <v>96674271.879368886</v>
      </c>
      <c r="E5808" s="65">
        <v>0</v>
      </c>
    </row>
    <row r="5809" spans="2:5" x14ac:dyDescent="0.25">
      <c r="B5809">
        <v>5807</v>
      </c>
      <c r="C5809" s="66" t="str">
        <v/>
      </c>
      <c r="D5809" s="66">
        <v>204273985.7667146</v>
      </c>
      <c r="E5809" s="65">
        <v>0.43934941887855528</v>
      </c>
    </row>
    <row r="5810" spans="2:5" x14ac:dyDescent="0.25">
      <c r="B5810">
        <v>5808</v>
      </c>
      <c r="C5810" s="66" t="str">
        <v/>
      </c>
      <c r="D5810" s="66">
        <v>94651796.700866297</v>
      </c>
      <c r="E5810" s="65">
        <v>0</v>
      </c>
    </row>
    <row r="5811" spans="2:5" x14ac:dyDescent="0.25">
      <c r="B5811">
        <v>5809</v>
      </c>
      <c r="C5811" s="66" t="str">
        <v/>
      </c>
      <c r="D5811" s="66">
        <v>123139637.07739027</v>
      </c>
      <c r="E5811" s="65">
        <v>0.2539357721805573</v>
      </c>
    </row>
    <row r="5812" spans="2:5" x14ac:dyDescent="0.25">
      <c r="B5812">
        <v>5810</v>
      </c>
      <c r="C5812" s="66" t="str">
        <v/>
      </c>
      <c r="D5812" s="66">
        <v>118332587.28833558</v>
      </c>
      <c r="E5812" s="65">
        <v>0.3629846513271332</v>
      </c>
    </row>
    <row r="5813" spans="2:5" x14ac:dyDescent="0.25">
      <c r="B5813">
        <v>5811</v>
      </c>
      <c r="C5813" s="66" t="str">
        <v/>
      </c>
      <c r="D5813" s="66">
        <v>217404421.70830685</v>
      </c>
      <c r="E5813" s="65">
        <v>0</v>
      </c>
    </row>
    <row r="5814" spans="2:5" x14ac:dyDescent="0.25">
      <c r="B5814">
        <v>5812</v>
      </c>
      <c r="C5814" s="66" t="str">
        <v/>
      </c>
      <c r="D5814" s="66">
        <v>294753381.46590114</v>
      </c>
      <c r="E5814" s="65">
        <v>0</v>
      </c>
    </row>
    <row r="5815" spans="2:5" x14ac:dyDescent="0.25">
      <c r="B5815">
        <v>5813</v>
      </c>
      <c r="C5815" s="66" t="str">
        <v/>
      </c>
      <c r="D5815" s="66">
        <v>96027686.756253555</v>
      </c>
      <c r="E5815" s="65">
        <v>0</v>
      </c>
    </row>
    <row r="5816" spans="2:5" x14ac:dyDescent="0.25">
      <c r="B5816">
        <v>5814</v>
      </c>
      <c r="C5816" s="66" t="str">
        <v/>
      </c>
      <c r="D5816" s="66">
        <v>106501579.43599631</v>
      </c>
      <c r="E5816" s="65">
        <v>0.29325651526451113</v>
      </c>
    </row>
    <row r="5817" spans="2:5" x14ac:dyDescent="0.25">
      <c r="B5817">
        <v>5815</v>
      </c>
      <c r="C5817" s="66" t="str">
        <v/>
      </c>
      <c r="D5817" s="66">
        <v>126278445.0606605</v>
      </c>
      <c r="E5817" s="65">
        <v>0.33694947361946115</v>
      </c>
    </row>
    <row r="5818" spans="2:5" x14ac:dyDescent="0.25">
      <c r="B5818">
        <v>5816</v>
      </c>
      <c r="C5818" s="66" t="str">
        <v/>
      </c>
      <c r="D5818" s="66">
        <v>98216635.618033841</v>
      </c>
      <c r="E5818" s="65">
        <v>0</v>
      </c>
    </row>
    <row r="5819" spans="2:5" x14ac:dyDescent="0.25">
      <c r="B5819">
        <v>5817</v>
      </c>
      <c r="C5819" s="66" t="str">
        <v/>
      </c>
      <c r="D5819" s="66">
        <v>87691982.142165646</v>
      </c>
      <c r="E5819" s="65">
        <v>0.16365454792976381</v>
      </c>
    </row>
    <row r="5820" spans="2:5" x14ac:dyDescent="0.25">
      <c r="B5820">
        <v>5818</v>
      </c>
      <c r="C5820" s="66" t="str">
        <v/>
      </c>
      <c r="D5820" s="66">
        <v>114212150.88882086</v>
      </c>
      <c r="E5820" s="65">
        <v>0</v>
      </c>
    </row>
    <row r="5821" spans="2:5" x14ac:dyDescent="0.25">
      <c r="B5821">
        <v>5819</v>
      </c>
      <c r="C5821" s="66" t="str">
        <v/>
      </c>
      <c r="D5821" s="66">
        <v>162896774.83862168</v>
      </c>
      <c r="E5821" s="65">
        <v>0.42980529665946965</v>
      </c>
    </row>
    <row r="5822" spans="2:5" x14ac:dyDescent="0.25">
      <c r="B5822">
        <v>5820</v>
      </c>
      <c r="C5822" s="66" t="str">
        <v/>
      </c>
      <c r="D5822" s="66">
        <v>155460498.77496511</v>
      </c>
      <c r="E5822" s="65">
        <v>0.31548863053321841</v>
      </c>
    </row>
    <row r="5823" spans="2:5" x14ac:dyDescent="0.25">
      <c r="B5823">
        <v>5821</v>
      </c>
      <c r="C5823" s="66" t="str">
        <v/>
      </c>
      <c r="D5823" s="66">
        <v>280797043.33279431</v>
      </c>
      <c r="E5823" s="65">
        <v>0</v>
      </c>
    </row>
    <row r="5824" spans="2:5" x14ac:dyDescent="0.25">
      <c r="B5824">
        <v>5822</v>
      </c>
      <c r="C5824" s="66" t="str">
        <v/>
      </c>
      <c r="D5824" s="66">
        <v>75416638.651181847</v>
      </c>
      <c r="E5824" s="65">
        <v>0</v>
      </c>
    </row>
    <row r="5825" spans="2:5" x14ac:dyDescent="0.25">
      <c r="B5825">
        <v>5823</v>
      </c>
      <c r="C5825" s="66" t="str">
        <v/>
      </c>
      <c r="D5825" s="66">
        <v>134860375.28103179</v>
      </c>
      <c r="E5825" s="65">
        <v>0.32011522650718693</v>
      </c>
    </row>
    <row r="5826" spans="2:5" x14ac:dyDescent="0.25">
      <c r="B5826">
        <v>5824</v>
      </c>
      <c r="C5826" s="66" t="str">
        <v/>
      </c>
      <c r="D5826" s="66">
        <v>181105144.87011957</v>
      </c>
      <c r="E5826" s="65">
        <v>0</v>
      </c>
    </row>
    <row r="5827" spans="2:5" x14ac:dyDescent="0.25">
      <c r="B5827">
        <v>5825</v>
      </c>
      <c r="C5827" s="66" t="str">
        <v/>
      </c>
      <c r="D5827" s="66">
        <v>76311097.589781538</v>
      </c>
      <c r="E5827" s="65">
        <v>0</v>
      </c>
    </row>
    <row r="5828" spans="2:5" x14ac:dyDescent="0.25">
      <c r="B5828">
        <v>5826</v>
      </c>
      <c r="C5828" s="66" t="str">
        <v/>
      </c>
      <c r="D5828" s="66">
        <v>441146826.45824271</v>
      </c>
      <c r="E5828" s="65">
        <v>0.47120875716209409</v>
      </c>
    </row>
    <row r="5829" spans="2:5" x14ac:dyDescent="0.25">
      <c r="B5829">
        <v>5827</v>
      </c>
      <c r="C5829" s="66" t="str">
        <v/>
      </c>
      <c r="D5829" s="66">
        <v>107054042.829126</v>
      </c>
      <c r="E5829" s="65">
        <v>0.17192956805229187</v>
      </c>
    </row>
    <row r="5830" spans="2:5" x14ac:dyDescent="0.25">
      <c r="B5830">
        <v>5828</v>
      </c>
      <c r="C5830" s="66" t="str">
        <v/>
      </c>
      <c r="D5830" s="66">
        <v>141202476.47529441</v>
      </c>
      <c r="E5830" s="65">
        <v>0</v>
      </c>
    </row>
    <row r="5831" spans="2:5" x14ac:dyDescent="0.25">
      <c r="B5831">
        <v>5829</v>
      </c>
      <c r="C5831" s="66" t="str">
        <v/>
      </c>
      <c r="D5831" s="66">
        <v>280176419.26579815</v>
      </c>
      <c r="E5831" s="65">
        <v>0</v>
      </c>
    </row>
    <row r="5832" spans="2:5" x14ac:dyDescent="0.25">
      <c r="B5832">
        <v>5830</v>
      </c>
      <c r="C5832" s="66" t="str">
        <v/>
      </c>
      <c r="D5832" s="66">
        <v>201310147.73285204</v>
      </c>
      <c r="E5832" s="65">
        <v>0</v>
      </c>
    </row>
    <row r="5833" spans="2:5" x14ac:dyDescent="0.25">
      <c r="B5833">
        <v>5831</v>
      </c>
      <c r="C5833" s="66" t="str">
        <v/>
      </c>
      <c r="D5833" s="66">
        <v>169986645.84230828</v>
      </c>
      <c r="E5833" s="65">
        <v>0</v>
      </c>
    </row>
    <row r="5834" spans="2:5" x14ac:dyDescent="0.25">
      <c r="B5834">
        <v>5832</v>
      </c>
      <c r="C5834" s="66" t="str">
        <v/>
      </c>
      <c r="D5834" s="66">
        <v>152959987.70766956</v>
      </c>
      <c r="E5834" s="65">
        <v>0</v>
      </c>
    </row>
    <row r="5835" spans="2:5" x14ac:dyDescent="0.25">
      <c r="B5835">
        <v>5833</v>
      </c>
      <c r="C5835" s="66" t="str">
        <v/>
      </c>
      <c r="D5835" s="66">
        <v>88141738.461274981</v>
      </c>
      <c r="E5835" s="65">
        <v>0</v>
      </c>
    </row>
    <row r="5836" spans="2:5" x14ac:dyDescent="0.25">
      <c r="B5836">
        <v>5834</v>
      </c>
      <c r="C5836" s="66" t="str">
        <v/>
      </c>
      <c r="D5836" s="66">
        <v>79757553.102000639</v>
      </c>
      <c r="E5836" s="65">
        <v>0.19679896235466005</v>
      </c>
    </row>
    <row r="5837" spans="2:5" x14ac:dyDescent="0.25">
      <c r="B5837">
        <v>5835</v>
      </c>
      <c r="C5837" s="66" t="str">
        <v/>
      </c>
      <c r="D5837" s="66">
        <v>487170570.8396582</v>
      </c>
      <c r="E5837" s="65">
        <v>0.49876626133918756</v>
      </c>
    </row>
    <row r="5838" spans="2:5" x14ac:dyDescent="0.25">
      <c r="B5838">
        <v>5836</v>
      </c>
      <c r="C5838" s="66" t="str">
        <v/>
      </c>
      <c r="D5838" s="66">
        <v>75370965.035868302</v>
      </c>
      <c r="E5838" s="65">
        <v>0</v>
      </c>
    </row>
    <row r="5839" spans="2:5" x14ac:dyDescent="0.25">
      <c r="B5839">
        <v>5837</v>
      </c>
      <c r="C5839" s="66" t="str">
        <v/>
      </c>
      <c r="D5839" s="66">
        <v>81868876.126092315</v>
      </c>
      <c r="E5839" s="65">
        <v>0</v>
      </c>
    </row>
    <row r="5840" spans="2:5" x14ac:dyDescent="0.25">
      <c r="B5840">
        <v>5838</v>
      </c>
      <c r="C5840" s="66" t="str">
        <v/>
      </c>
      <c r="D5840" s="66">
        <v>255333399.2712079</v>
      </c>
      <c r="E5840" s="65">
        <v>0</v>
      </c>
    </row>
    <row r="5841" spans="2:5" x14ac:dyDescent="0.25">
      <c r="B5841">
        <v>5839</v>
      </c>
      <c r="C5841" s="66" t="str">
        <v/>
      </c>
      <c r="D5841" s="66">
        <v>83053320.312086523</v>
      </c>
      <c r="E5841" s="65">
        <v>0</v>
      </c>
    </row>
    <row r="5842" spans="2:5" x14ac:dyDescent="0.25">
      <c r="B5842">
        <v>5840</v>
      </c>
      <c r="C5842" s="66" t="str">
        <v/>
      </c>
      <c r="D5842" s="66">
        <v>120159978.86131957</v>
      </c>
      <c r="E5842" s="65">
        <v>0</v>
      </c>
    </row>
    <row r="5843" spans="2:5" x14ac:dyDescent="0.25">
      <c r="B5843">
        <v>5841</v>
      </c>
      <c r="C5843" s="66" t="str">
        <v/>
      </c>
      <c r="D5843" s="66">
        <v>146924880.6167348</v>
      </c>
      <c r="E5843" s="65">
        <v>0</v>
      </c>
    </row>
    <row r="5844" spans="2:5" x14ac:dyDescent="0.25">
      <c r="B5844">
        <v>5842</v>
      </c>
      <c r="C5844" s="66" t="str">
        <v/>
      </c>
      <c r="D5844" s="66">
        <v>108029502.44257438</v>
      </c>
      <c r="E5844" s="65">
        <v>0</v>
      </c>
    </row>
    <row r="5845" spans="2:5" x14ac:dyDescent="0.25">
      <c r="B5845">
        <v>5843</v>
      </c>
      <c r="C5845" s="66" t="str">
        <v/>
      </c>
      <c r="D5845" s="66">
        <v>204382256.55391508</v>
      </c>
      <c r="E5845" s="65">
        <v>0</v>
      </c>
    </row>
    <row r="5846" spans="2:5" x14ac:dyDescent="0.25">
      <c r="B5846">
        <v>5844</v>
      </c>
      <c r="C5846" s="66" t="str">
        <v/>
      </c>
      <c r="D5846" s="66">
        <v>633093888.28844213</v>
      </c>
      <c r="E5846" s="65">
        <v>0</v>
      </c>
    </row>
    <row r="5847" spans="2:5" x14ac:dyDescent="0.25">
      <c r="B5847">
        <v>5845</v>
      </c>
      <c r="C5847" s="66" t="str">
        <v/>
      </c>
      <c r="D5847" s="66">
        <v>402595593.94483691</v>
      </c>
      <c r="E5847" s="65">
        <v>0</v>
      </c>
    </row>
    <row r="5848" spans="2:5" x14ac:dyDescent="0.25">
      <c r="B5848">
        <v>5846</v>
      </c>
      <c r="C5848" s="66" t="str">
        <v/>
      </c>
      <c r="D5848" s="66">
        <v>128842769.95820943</v>
      </c>
      <c r="E5848" s="65">
        <v>0</v>
      </c>
    </row>
    <row r="5849" spans="2:5" x14ac:dyDescent="0.25">
      <c r="B5849">
        <v>5847</v>
      </c>
      <c r="C5849" s="66" t="str">
        <v/>
      </c>
      <c r="D5849" s="66">
        <v>102183135.63687754</v>
      </c>
      <c r="E5849" s="65">
        <v>0.24153365492820736</v>
      </c>
    </row>
    <row r="5850" spans="2:5" x14ac:dyDescent="0.25">
      <c r="B5850">
        <v>5848</v>
      </c>
      <c r="C5850" s="66" t="str">
        <v/>
      </c>
      <c r="D5850" s="66">
        <v>75760417.662131816</v>
      </c>
      <c r="E5850" s="65">
        <v>0.14204596877098086</v>
      </c>
    </row>
    <row r="5851" spans="2:5" x14ac:dyDescent="0.25">
      <c r="B5851">
        <v>5849</v>
      </c>
      <c r="C5851" s="66" t="str">
        <v/>
      </c>
      <c r="D5851" s="66">
        <v>94574742.10240379</v>
      </c>
      <c r="E5851" s="65">
        <v>0.44448675513267522</v>
      </c>
    </row>
    <row r="5852" spans="2:5" x14ac:dyDescent="0.25">
      <c r="B5852">
        <v>5850</v>
      </c>
      <c r="C5852" s="66" t="str">
        <v/>
      </c>
      <c r="D5852" s="66">
        <v>91537085.093415961</v>
      </c>
      <c r="E5852" s="65">
        <v>0.34656367897987383</v>
      </c>
    </row>
    <row r="5853" spans="2:5" x14ac:dyDescent="0.25">
      <c r="B5853">
        <v>5851</v>
      </c>
      <c r="C5853" s="66" t="str">
        <v/>
      </c>
      <c r="D5853" s="66">
        <v>288589725.04632652</v>
      </c>
      <c r="E5853" s="65">
        <v>0</v>
      </c>
    </row>
    <row r="5854" spans="2:5" x14ac:dyDescent="0.25">
      <c r="B5854">
        <v>5852</v>
      </c>
      <c r="C5854" s="66" t="str">
        <v/>
      </c>
      <c r="D5854" s="66">
        <v>533482369.01700151</v>
      </c>
      <c r="E5854" s="65">
        <v>0</v>
      </c>
    </row>
    <row r="5855" spans="2:5" x14ac:dyDescent="0.25">
      <c r="B5855">
        <v>5853</v>
      </c>
      <c r="C5855" s="66" t="str">
        <v/>
      </c>
      <c r="D5855" s="66">
        <v>111941338.041914</v>
      </c>
      <c r="E5855" s="65">
        <v>0</v>
      </c>
    </row>
    <row r="5856" spans="2:5" x14ac:dyDescent="0.25">
      <c r="B5856">
        <v>5854</v>
      </c>
      <c r="C5856" s="66" t="str">
        <v/>
      </c>
      <c r="D5856" s="66">
        <v>75984732.608148947</v>
      </c>
      <c r="E5856" s="65">
        <v>0</v>
      </c>
    </row>
    <row r="5857" spans="2:5" x14ac:dyDescent="0.25">
      <c r="B5857">
        <v>5855</v>
      </c>
      <c r="C5857" s="66" t="str">
        <v/>
      </c>
      <c r="D5857" s="66">
        <v>140021931.3429105</v>
      </c>
      <c r="E5857" s="65">
        <v>0</v>
      </c>
    </row>
    <row r="5858" spans="2:5" x14ac:dyDescent="0.25">
      <c r="B5858">
        <v>5856</v>
      </c>
      <c r="C5858" s="66" t="str">
        <v/>
      </c>
      <c r="D5858" s="66">
        <v>119463232.73515674</v>
      </c>
      <c r="E5858" s="65">
        <v>0.39268959164619444</v>
      </c>
    </row>
    <row r="5859" spans="2:5" x14ac:dyDescent="0.25">
      <c r="B5859">
        <v>5857</v>
      </c>
      <c r="C5859" s="66" t="str">
        <v/>
      </c>
      <c r="D5859" s="66">
        <v>91232643.797557577</v>
      </c>
      <c r="E5859" s="65">
        <v>0.25627904534339907</v>
      </c>
    </row>
    <row r="5860" spans="2:5" x14ac:dyDescent="0.25">
      <c r="B5860">
        <v>5858</v>
      </c>
      <c r="C5860" s="66" t="str">
        <v/>
      </c>
      <c r="D5860" s="66">
        <v>145224596.68263426</v>
      </c>
      <c r="E5860" s="65">
        <v>0</v>
      </c>
    </row>
    <row r="5861" spans="2:5" x14ac:dyDescent="0.25">
      <c r="B5861">
        <v>5859</v>
      </c>
      <c r="C5861" s="66" t="str">
        <v/>
      </c>
      <c r="D5861" s="66">
        <v>1423397307.2395518</v>
      </c>
      <c r="E5861" s="65">
        <v>0.80041934251785274</v>
      </c>
    </row>
    <row r="5862" spans="2:5" x14ac:dyDescent="0.25">
      <c r="B5862">
        <v>5860</v>
      </c>
      <c r="C5862" s="66" t="str">
        <v/>
      </c>
      <c r="D5862" s="66">
        <v>693288028.32292879</v>
      </c>
      <c r="E5862" s="65">
        <v>0.59276195168495172</v>
      </c>
    </row>
    <row r="5863" spans="2:5" x14ac:dyDescent="0.25">
      <c r="B5863">
        <v>5861</v>
      </c>
      <c r="C5863" s="66" t="str">
        <v/>
      </c>
      <c r="D5863" s="66">
        <v>118642286.11190049</v>
      </c>
      <c r="E5863" s="65">
        <v>0</v>
      </c>
    </row>
    <row r="5864" spans="2:5" x14ac:dyDescent="0.25">
      <c r="B5864">
        <v>5862</v>
      </c>
      <c r="C5864" s="66" t="str">
        <v/>
      </c>
      <c r="D5864" s="66">
        <v>182951862.45510277</v>
      </c>
      <c r="E5864" s="65">
        <v>0</v>
      </c>
    </row>
    <row r="5865" spans="2:5" x14ac:dyDescent="0.25">
      <c r="B5865">
        <v>5863</v>
      </c>
      <c r="C5865" s="66" t="str">
        <v/>
      </c>
      <c r="D5865" s="66">
        <v>179071786.72752213</v>
      </c>
      <c r="E5865" s="65">
        <v>0.34934247136116026</v>
      </c>
    </row>
    <row r="5866" spans="2:5" x14ac:dyDescent="0.25">
      <c r="B5866">
        <v>5864</v>
      </c>
      <c r="C5866" s="66" t="str">
        <v/>
      </c>
      <c r="D5866" s="66">
        <v>87874350.52499944</v>
      </c>
      <c r="E5866" s="65">
        <v>0</v>
      </c>
    </row>
    <row r="5867" spans="2:5" x14ac:dyDescent="0.25">
      <c r="B5867">
        <v>5865</v>
      </c>
      <c r="C5867" s="66" t="str">
        <v/>
      </c>
      <c r="D5867" s="66">
        <v>180251963.90766993</v>
      </c>
      <c r="E5867" s="65">
        <v>0</v>
      </c>
    </row>
    <row r="5868" spans="2:5" x14ac:dyDescent="0.25">
      <c r="B5868">
        <v>5866</v>
      </c>
      <c r="C5868" s="66" t="str">
        <v/>
      </c>
      <c r="D5868" s="66">
        <v>170703117.04747468</v>
      </c>
      <c r="E5868" s="65">
        <v>0.25302785038948061</v>
      </c>
    </row>
    <row r="5869" spans="2:5" x14ac:dyDescent="0.25">
      <c r="B5869">
        <v>5867</v>
      </c>
      <c r="C5869" s="66" t="str">
        <v/>
      </c>
      <c r="D5869" s="66">
        <v>102582001.43149614</v>
      </c>
      <c r="E5869" s="65">
        <v>0.22359798550605772</v>
      </c>
    </row>
    <row r="5870" spans="2:5" x14ac:dyDescent="0.25">
      <c r="B5870">
        <v>5868</v>
      </c>
      <c r="C5870" s="66" t="str">
        <v/>
      </c>
      <c r="D5870" s="66">
        <v>664199744.63016391</v>
      </c>
      <c r="E5870" s="65">
        <v>0</v>
      </c>
    </row>
    <row r="5871" spans="2:5" x14ac:dyDescent="0.25">
      <c r="B5871">
        <v>5869</v>
      </c>
      <c r="C5871" s="66" t="str">
        <v/>
      </c>
      <c r="D5871" s="66">
        <v>271285583.12125039</v>
      </c>
      <c r="E5871" s="65">
        <v>0</v>
      </c>
    </row>
    <row r="5872" spans="2:5" x14ac:dyDescent="0.25">
      <c r="B5872">
        <v>5870</v>
      </c>
      <c r="C5872" s="66" t="str">
        <v/>
      </c>
      <c r="D5872" s="66">
        <v>198832625.9804934</v>
      </c>
      <c r="E5872" s="65">
        <v>0</v>
      </c>
    </row>
    <row r="5873" spans="2:5" x14ac:dyDescent="0.25">
      <c r="B5873">
        <v>5871</v>
      </c>
      <c r="C5873" s="66" t="str">
        <v/>
      </c>
      <c r="D5873" s="66">
        <v>78582052.799124062</v>
      </c>
      <c r="E5873" s="65">
        <v>0</v>
      </c>
    </row>
    <row r="5874" spans="2:5" x14ac:dyDescent="0.25">
      <c r="B5874">
        <v>5872</v>
      </c>
      <c r="C5874" s="66" t="str">
        <v/>
      </c>
      <c r="D5874" s="66">
        <v>273911885.45714861</v>
      </c>
      <c r="E5874" s="65">
        <v>0</v>
      </c>
    </row>
    <row r="5875" spans="2:5" x14ac:dyDescent="0.25">
      <c r="B5875">
        <v>5873</v>
      </c>
      <c r="C5875" s="66" t="str">
        <v/>
      </c>
      <c r="D5875" s="66">
        <v>79433608.928343758</v>
      </c>
      <c r="E5875" s="65">
        <v>0</v>
      </c>
    </row>
    <row r="5876" spans="2:5" x14ac:dyDescent="0.25">
      <c r="B5876">
        <v>5874</v>
      </c>
      <c r="C5876" s="66" t="str">
        <v/>
      </c>
      <c r="D5876" s="66">
        <v>81623393.756899565</v>
      </c>
      <c r="E5876" s="65">
        <v>0</v>
      </c>
    </row>
    <row r="5877" spans="2:5" x14ac:dyDescent="0.25">
      <c r="B5877">
        <v>5875</v>
      </c>
      <c r="C5877" s="66" t="str">
        <v/>
      </c>
      <c r="D5877" s="66">
        <v>125222497.61998817</v>
      </c>
      <c r="E5877" s="65">
        <v>0</v>
      </c>
    </row>
    <row r="5878" spans="2:5" x14ac:dyDescent="0.25">
      <c r="B5878">
        <v>5876</v>
      </c>
      <c r="C5878" s="66" t="str">
        <v/>
      </c>
      <c r="D5878" s="66">
        <v>177376239.5346317</v>
      </c>
      <c r="E5878" s="65">
        <v>0.38083934187889101</v>
      </c>
    </row>
    <row r="5879" spans="2:5" x14ac:dyDescent="0.25">
      <c r="B5879">
        <v>5877</v>
      </c>
      <c r="C5879" s="66" t="str">
        <v/>
      </c>
      <c r="D5879" s="66">
        <v>158470273.87716252</v>
      </c>
      <c r="E5879" s="65">
        <v>0.33923634886741638</v>
      </c>
    </row>
    <row r="5880" spans="2:5" x14ac:dyDescent="0.25">
      <c r="B5880">
        <v>5878</v>
      </c>
      <c r="C5880" s="66" t="str">
        <v/>
      </c>
      <c r="D5880" s="66">
        <v>125367124.27914841</v>
      </c>
      <c r="E5880" s="65">
        <v>0</v>
      </c>
    </row>
    <row r="5881" spans="2:5" x14ac:dyDescent="0.25">
      <c r="B5881">
        <v>5879</v>
      </c>
      <c r="C5881" s="66" t="str">
        <v/>
      </c>
      <c r="D5881" s="66">
        <v>95188138.350217178</v>
      </c>
      <c r="E5881" s="65">
        <v>0</v>
      </c>
    </row>
    <row r="5882" spans="2:5" x14ac:dyDescent="0.25">
      <c r="B5882">
        <v>5880</v>
      </c>
      <c r="C5882" s="66" t="str">
        <v/>
      </c>
      <c r="D5882" s="66">
        <v>82246588.727420583</v>
      </c>
      <c r="E5882" s="65">
        <v>0</v>
      </c>
    </row>
    <row r="5883" spans="2:5" x14ac:dyDescent="0.25">
      <c r="B5883">
        <v>5881</v>
      </c>
      <c r="C5883" s="66" t="str">
        <v/>
      </c>
      <c r="D5883" s="66">
        <v>142143744.66229102</v>
      </c>
      <c r="E5883" s="65">
        <v>0</v>
      </c>
    </row>
    <row r="5884" spans="2:5" x14ac:dyDescent="0.25">
      <c r="B5884">
        <v>5882</v>
      </c>
      <c r="C5884" s="66" t="str">
        <v/>
      </c>
      <c r="D5884" s="66">
        <v>83373538.345969886</v>
      </c>
      <c r="E5884" s="65">
        <v>0</v>
      </c>
    </row>
    <row r="5885" spans="2:5" x14ac:dyDescent="0.25">
      <c r="B5885">
        <v>5883</v>
      </c>
      <c r="C5885" s="66" t="str">
        <v/>
      </c>
      <c r="D5885" s="66">
        <v>117276088.66338764</v>
      </c>
      <c r="E5885" s="65">
        <v>0</v>
      </c>
    </row>
    <row r="5886" spans="2:5" x14ac:dyDescent="0.25">
      <c r="B5886">
        <v>5884</v>
      </c>
      <c r="C5886" s="66" t="str">
        <v/>
      </c>
      <c r="D5886" s="66">
        <v>89432444.866391286</v>
      </c>
      <c r="E5886" s="65">
        <v>0.2613401591777802</v>
      </c>
    </row>
    <row r="5887" spans="2:5" x14ac:dyDescent="0.25">
      <c r="B5887">
        <v>5885</v>
      </c>
      <c r="C5887" s="66" t="str">
        <v/>
      </c>
      <c r="D5887" s="66">
        <v>926471679.99743712</v>
      </c>
      <c r="E5887" s="65">
        <v>0</v>
      </c>
    </row>
    <row r="5888" spans="2:5" x14ac:dyDescent="0.25">
      <c r="B5888">
        <v>5886</v>
      </c>
      <c r="C5888" s="66" t="str">
        <v/>
      </c>
      <c r="D5888" s="66">
        <v>89637639.674401745</v>
      </c>
      <c r="E5888" s="65">
        <v>0</v>
      </c>
    </row>
    <row r="5889" spans="2:5" x14ac:dyDescent="0.25">
      <c r="B5889">
        <v>5887</v>
      </c>
      <c r="C5889" s="66" t="str">
        <v/>
      </c>
      <c r="D5889" s="66">
        <v>101427532.41976003</v>
      </c>
      <c r="E5889" s="65">
        <v>0.29977878928184509</v>
      </c>
    </row>
    <row r="5890" spans="2:5" x14ac:dyDescent="0.25">
      <c r="B5890">
        <v>5888</v>
      </c>
      <c r="C5890" s="66" t="str">
        <v/>
      </c>
      <c r="D5890" s="66">
        <v>103649835.41177292</v>
      </c>
      <c r="E5890" s="65">
        <v>0.24375898241996763</v>
      </c>
    </row>
    <row r="5891" spans="2:5" x14ac:dyDescent="0.25">
      <c r="B5891">
        <v>5889</v>
      </c>
      <c r="C5891" s="66" t="str">
        <v/>
      </c>
      <c r="D5891" s="66">
        <v>110759655.58343151</v>
      </c>
      <c r="E5891" s="65">
        <v>0.17525067925453189</v>
      </c>
    </row>
    <row r="5892" spans="2:5" x14ac:dyDescent="0.25">
      <c r="B5892">
        <v>5890</v>
      </c>
      <c r="C5892" s="66" t="str">
        <v/>
      </c>
      <c r="D5892" s="66">
        <v>470398604.93324053</v>
      </c>
      <c r="E5892" s="65">
        <v>0</v>
      </c>
    </row>
    <row r="5893" spans="2:5" x14ac:dyDescent="0.25">
      <c r="B5893">
        <v>5891</v>
      </c>
      <c r="C5893" s="66" t="str">
        <v/>
      </c>
      <c r="D5893" s="66">
        <v>163760928.58848292</v>
      </c>
      <c r="E5893" s="65">
        <v>0.29347015023231515</v>
      </c>
    </row>
    <row r="5894" spans="2:5" x14ac:dyDescent="0.25">
      <c r="B5894">
        <v>5892</v>
      </c>
      <c r="C5894" s="66" t="str">
        <v/>
      </c>
      <c r="D5894" s="66">
        <v>188961595.06668028</v>
      </c>
      <c r="E5894" s="65">
        <v>0</v>
      </c>
    </row>
    <row r="5895" spans="2:5" x14ac:dyDescent="0.25">
      <c r="B5895">
        <v>5893</v>
      </c>
      <c r="C5895" s="66" t="str">
        <v/>
      </c>
      <c r="D5895" s="66">
        <v>390373233.79302227</v>
      </c>
      <c r="E5895" s="65">
        <v>0.37440424561500552</v>
      </c>
    </row>
    <row r="5896" spans="2:5" x14ac:dyDescent="0.25">
      <c r="B5896">
        <v>5894</v>
      </c>
      <c r="C5896" s="66" t="str">
        <v/>
      </c>
      <c r="D5896" s="66">
        <v>119378806.21210501</v>
      </c>
      <c r="E5896" s="65">
        <v>0</v>
      </c>
    </row>
    <row r="5897" spans="2:5" x14ac:dyDescent="0.25">
      <c r="B5897">
        <v>5895</v>
      </c>
      <c r="C5897" s="66" t="str">
        <v/>
      </c>
      <c r="D5897" s="66">
        <v>85644246.246590301</v>
      </c>
      <c r="E5897" s="65">
        <v>0</v>
      </c>
    </row>
    <row r="5898" spans="2:5" x14ac:dyDescent="0.25">
      <c r="B5898">
        <v>5896</v>
      </c>
      <c r="C5898" s="66" t="str">
        <v/>
      </c>
      <c r="D5898" s="66">
        <v>810076127.27104294</v>
      </c>
      <c r="E5898" s="65">
        <v>0</v>
      </c>
    </row>
    <row r="5899" spans="2:5" x14ac:dyDescent="0.25">
      <c r="B5899">
        <v>5897</v>
      </c>
      <c r="C5899" s="66" t="str">
        <v/>
      </c>
      <c r="D5899" s="66">
        <v>110286986.64035641</v>
      </c>
      <c r="E5899" s="65">
        <v>0</v>
      </c>
    </row>
    <row r="5900" spans="2:5" x14ac:dyDescent="0.25">
      <c r="B5900">
        <v>5898</v>
      </c>
      <c r="C5900" s="66" t="str">
        <v/>
      </c>
      <c r="D5900" s="66">
        <v>160695089.45134321</v>
      </c>
      <c r="E5900" s="65">
        <v>0</v>
      </c>
    </row>
    <row r="5901" spans="2:5" x14ac:dyDescent="0.25">
      <c r="B5901">
        <v>5899</v>
      </c>
      <c r="C5901" s="66" t="str">
        <v/>
      </c>
      <c r="D5901" s="66">
        <v>119005885.41974325</v>
      </c>
      <c r="E5901" s="65">
        <v>0.28452256321907043</v>
      </c>
    </row>
    <row r="5902" spans="2:5" x14ac:dyDescent="0.25">
      <c r="B5902">
        <v>5900</v>
      </c>
      <c r="C5902" s="66" t="str">
        <v/>
      </c>
      <c r="D5902" s="66">
        <v>694092854.74014211</v>
      </c>
      <c r="E5902" s="65">
        <v>0</v>
      </c>
    </row>
    <row r="5903" spans="2:5" x14ac:dyDescent="0.25">
      <c r="B5903">
        <v>5901</v>
      </c>
      <c r="C5903" s="66" t="str">
        <v/>
      </c>
      <c r="D5903" s="66">
        <v>658017946.20629942</v>
      </c>
      <c r="E5903" s="65">
        <v>0</v>
      </c>
    </row>
    <row r="5904" spans="2:5" x14ac:dyDescent="0.25">
      <c r="B5904">
        <v>5902</v>
      </c>
      <c r="C5904" s="66" t="str">
        <v/>
      </c>
      <c r="D5904" s="66">
        <v>188187870.87838688</v>
      </c>
      <c r="E5904" s="65">
        <v>0</v>
      </c>
    </row>
    <row r="5905" spans="2:5" x14ac:dyDescent="0.25">
      <c r="B5905">
        <v>5903</v>
      </c>
      <c r="C5905" s="66" t="str">
        <v/>
      </c>
      <c r="D5905" s="66">
        <v>200818672.55381736</v>
      </c>
      <c r="E5905" s="65">
        <v>0</v>
      </c>
    </row>
    <row r="5906" spans="2:5" x14ac:dyDescent="0.25">
      <c r="B5906">
        <v>5904</v>
      </c>
      <c r="C5906" s="66" t="str">
        <v/>
      </c>
      <c r="D5906" s="66">
        <v>214208123.69031644</v>
      </c>
      <c r="E5906" s="65">
        <v>0.34889621138572702</v>
      </c>
    </row>
    <row r="5907" spans="2:5" x14ac:dyDescent="0.25">
      <c r="B5907">
        <v>5905</v>
      </c>
      <c r="C5907" s="66" t="str">
        <v/>
      </c>
      <c r="D5907" s="66">
        <v>95527158.209630579</v>
      </c>
      <c r="E5907" s="65">
        <v>0.24515618681907658</v>
      </c>
    </row>
    <row r="5908" spans="2:5" x14ac:dyDescent="0.25">
      <c r="B5908">
        <v>5906</v>
      </c>
      <c r="C5908" s="66" t="str">
        <v/>
      </c>
      <c r="D5908" s="66">
        <v>154493673.19516</v>
      </c>
      <c r="E5908" s="65">
        <v>0.35192363858222953</v>
      </c>
    </row>
    <row r="5909" spans="2:5" x14ac:dyDescent="0.25">
      <c r="B5909">
        <v>5907</v>
      </c>
      <c r="C5909" s="66" t="str">
        <v/>
      </c>
      <c r="D5909" s="66">
        <v>700272042.03882897</v>
      </c>
      <c r="E5909" s="65">
        <v>0.67036655545234691</v>
      </c>
    </row>
    <row r="5910" spans="2:5" x14ac:dyDescent="0.25">
      <c r="B5910">
        <v>5908</v>
      </c>
      <c r="C5910" s="66" t="str">
        <v/>
      </c>
      <c r="D5910" s="66">
        <v>139733501.63500273</v>
      </c>
      <c r="E5910" s="65">
        <v>0</v>
      </c>
    </row>
    <row r="5911" spans="2:5" x14ac:dyDescent="0.25">
      <c r="B5911">
        <v>5909</v>
      </c>
      <c r="C5911" s="66" t="str">
        <v/>
      </c>
      <c r="D5911" s="66">
        <v>82657888.600228354</v>
      </c>
      <c r="E5911" s="65">
        <v>0.23430761694908145</v>
      </c>
    </row>
    <row r="5912" spans="2:5" x14ac:dyDescent="0.25">
      <c r="B5912">
        <v>5910</v>
      </c>
      <c r="C5912" s="66" t="str">
        <v/>
      </c>
      <c r="D5912" s="66">
        <v>164170210.02189797</v>
      </c>
      <c r="E5912" s="65">
        <v>0.4598692595958711</v>
      </c>
    </row>
    <row r="5913" spans="2:5" x14ac:dyDescent="0.25">
      <c r="B5913">
        <v>5911</v>
      </c>
      <c r="C5913" s="66" t="str">
        <v/>
      </c>
      <c r="D5913" s="66">
        <v>85899129.922787592</v>
      </c>
      <c r="E5913" s="65">
        <v>0.27620897889137275</v>
      </c>
    </row>
    <row r="5914" spans="2:5" x14ac:dyDescent="0.25">
      <c r="B5914">
        <v>5912</v>
      </c>
      <c r="C5914" s="66" t="str">
        <v/>
      </c>
      <c r="D5914" s="66">
        <v>422576825.92368925</v>
      </c>
      <c r="E5914" s="65">
        <v>0.6654369294643403</v>
      </c>
    </row>
    <row r="5915" spans="2:5" x14ac:dyDescent="0.25">
      <c r="B5915">
        <v>5913</v>
      </c>
      <c r="C5915" s="66" t="str">
        <v/>
      </c>
      <c r="D5915" s="66">
        <v>75980801.700191915</v>
      </c>
      <c r="E5915" s="65">
        <v>0</v>
      </c>
    </row>
    <row r="5916" spans="2:5" x14ac:dyDescent="0.25">
      <c r="B5916">
        <v>5914</v>
      </c>
      <c r="C5916" s="66" t="str">
        <v/>
      </c>
      <c r="D5916" s="66">
        <v>149192197.35027692</v>
      </c>
      <c r="E5916" s="65">
        <v>0</v>
      </c>
    </row>
    <row r="5917" spans="2:5" x14ac:dyDescent="0.25">
      <c r="B5917">
        <v>5915</v>
      </c>
      <c r="C5917" s="66" t="str">
        <v/>
      </c>
      <c r="D5917" s="66">
        <v>426171817.00917864</v>
      </c>
      <c r="E5917" s="65">
        <v>0.48358978629112237</v>
      </c>
    </row>
    <row r="5918" spans="2:5" x14ac:dyDescent="0.25">
      <c r="B5918">
        <v>5916</v>
      </c>
      <c r="C5918" s="66" t="str">
        <v/>
      </c>
      <c r="D5918" s="66">
        <v>133007796.03456058</v>
      </c>
      <c r="E5918" s="65">
        <v>0</v>
      </c>
    </row>
    <row r="5919" spans="2:5" x14ac:dyDescent="0.25">
      <c r="B5919">
        <v>5917</v>
      </c>
      <c r="C5919" s="66" t="str">
        <v/>
      </c>
      <c r="D5919" s="66">
        <v>209857582.26858246</v>
      </c>
      <c r="E5919" s="65">
        <v>0</v>
      </c>
    </row>
    <row r="5920" spans="2:5" x14ac:dyDescent="0.25">
      <c r="B5920">
        <v>5918</v>
      </c>
      <c r="C5920" s="66" t="str">
        <v/>
      </c>
      <c r="D5920" s="66">
        <v>172862363.48827758</v>
      </c>
      <c r="E5920" s="65">
        <v>0.60804852843284618</v>
      </c>
    </row>
    <row r="5921" spans="2:5" x14ac:dyDescent="0.25">
      <c r="B5921">
        <v>5919</v>
      </c>
      <c r="C5921" s="66" t="str">
        <v/>
      </c>
      <c r="D5921" s="66">
        <v>162931803.44999206</v>
      </c>
      <c r="E5921" s="65">
        <v>0</v>
      </c>
    </row>
    <row r="5922" spans="2:5" x14ac:dyDescent="0.25">
      <c r="B5922">
        <v>5920</v>
      </c>
      <c r="C5922" s="66" t="str">
        <v/>
      </c>
      <c r="D5922" s="66">
        <v>121511525.60805275</v>
      </c>
      <c r="E5922" s="65">
        <v>0.23573905825614924</v>
      </c>
    </row>
    <row r="5923" spans="2:5" x14ac:dyDescent="0.25">
      <c r="B5923">
        <v>5921</v>
      </c>
      <c r="C5923" s="66" t="str">
        <v/>
      </c>
      <c r="D5923" s="66">
        <v>130922707.79362194</v>
      </c>
      <c r="E5923" s="65">
        <v>0</v>
      </c>
    </row>
    <row r="5924" spans="2:5" x14ac:dyDescent="0.25">
      <c r="B5924">
        <v>5922</v>
      </c>
      <c r="C5924" s="66" t="str">
        <v/>
      </c>
      <c r="D5924" s="66">
        <v>190260549.44234312</v>
      </c>
      <c r="E5924" s="65">
        <v>0</v>
      </c>
    </row>
    <row r="5925" spans="2:5" x14ac:dyDescent="0.25">
      <c r="B5925">
        <v>5923</v>
      </c>
      <c r="C5925" s="66" t="str">
        <v/>
      </c>
      <c r="D5925" s="66">
        <v>206833244.05047455</v>
      </c>
      <c r="E5925" s="65">
        <v>0.49618713259696967</v>
      </c>
    </row>
    <row r="5926" spans="2:5" x14ac:dyDescent="0.25">
      <c r="B5926">
        <v>5924</v>
      </c>
      <c r="C5926" s="66" t="str">
        <v/>
      </c>
      <c r="D5926" s="66">
        <v>2437005084.7425113</v>
      </c>
      <c r="E5926" s="65">
        <v>1.1669424414634708</v>
      </c>
    </row>
    <row r="5927" spans="2:5" x14ac:dyDescent="0.25">
      <c r="B5927">
        <v>5925</v>
      </c>
      <c r="C5927" s="66" t="str">
        <v/>
      </c>
      <c r="D5927" s="66">
        <v>77406318.462340429</v>
      </c>
      <c r="E5927" s="65">
        <v>0</v>
      </c>
    </row>
    <row r="5928" spans="2:5" x14ac:dyDescent="0.25">
      <c r="B5928">
        <v>5926</v>
      </c>
      <c r="C5928" s="66" t="str">
        <v/>
      </c>
      <c r="D5928" s="66">
        <v>114529461.73304509</v>
      </c>
      <c r="E5928" s="65">
        <v>0</v>
      </c>
    </row>
    <row r="5929" spans="2:5" x14ac:dyDescent="0.25">
      <c r="B5929">
        <v>5927</v>
      </c>
      <c r="C5929" s="66" t="str">
        <v/>
      </c>
      <c r="D5929" s="66">
        <v>119645691.03019615</v>
      </c>
      <c r="E5929" s="65">
        <v>0</v>
      </c>
    </row>
    <row r="5930" spans="2:5" x14ac:dyDescent="0.25">
      <c r="B5930">
        <v>5928</v>
      </c>
      <c r="C5930" s="66" t="str">
        <v/>
      </c>
      <c r="D5930" s="66">
        <v>130302932.89257498</v>
      </c>
      <c r="E5930" s="65">
        <v>0</v>
      </c>
    </row>
    <row r="5931" spans="2:5" x14ac:dyDescent="0.25">
      <c r="B5931">
        <v>5929</v>
      </c>
      <c r="C5931" s="66" t="str">
        <v/>
      </c>
      <c r="D5931" s="66">
        <v>126126546.98365214</v>
      </c>
      <c r="E5931" s="65">
        <v>0</v>
      </c>
    </row>
    <row r="5932" spans="2:5" x14ac:dyDescent="0.25">
      <c r="B5932">
        <v>5930</v>
      </c>
      <c r="C5932" s="66" t="str">
        <v/>
      </c>
      <c r="D5932" s="66">
        <v>141110784.32267791</v>
      </c>
      <c r="E5932" s="65">
        <v>0</v>
      </c>
    </row>
    <row r="5933" spans="2:5" x14ac:dyDescent="0.25">
      <c r="B5933">
        <v>5931</v>
      </c>
      <c r="C5933" s="66" t="str">
        <v/>
      </c>
      <c r="D5933" s="66">
        <v>105993968.43696393</v>
      </c>
      <c r="E5933" s="65">
        <v>0</v>
      </c>
    </row>
    <row r="5934" spans="2:5" x14ac:dyDescent="0.25">
      <c r="B5934">
        <v>5932</v>
      </c>
      <c r="C5934" s="66" t="str">
        <v/>
      </c>
      <c r="D5934" s="66">
        <v>2680623290.6414099</v>
      </c>
      <c r="E5934" s="65">
        <v>0</v>
      </c>
    </row>
    <row r="5935" spans="2:5" x14ac:dyDescent="0.25">
      <c r="B5935">
        <v>5933</v>
      </c>
      <c r="C5935" s="66" t="str">
        <v/>
      </c>
      <c r="D5935" s="66">
        <v>128025062.20138891</v>
      </c>
      <c r="E5935" s="65">
        <v>0</v>
      </c>
    </row>
    <row r="5936" spans="2:5" x14ac:dyDescent="0.25">
      <c r="B5936">
        <v>5934</v>
      </c>
      <c r="C5936" s="66" t="str">
        <v/>
      </c>
      <c r="D5936" s="66">
        <v>172577623.40855747</v>
      </c>
      <c r="E5936" s="65">
        <v>0.35713248848915102</v>
      </c>
    </row>
    <row r="5937" spans="2:5" x14ac:dyDescent="0.25">
      <c r="B5937">
        <v>5935</v>
      </c>
      <c r="C5937" s="66" t="str">
        <v/>
      </c>
      <c r="D5937" s="66">
        <v>96586249.329826742</v>
      </c>
      <c r="E5937" s="65">
        <v>0.19324861168861387</v>
      </c>
    </row>
    <row r="5938" spans="2:5" x14ac:dyDescent="0.25">
      <c r="B5938">
        <v>5936</v>
      </c>
      <c r="C5938" s="66" t="str">
        <v/>
      </c>
      <c r="D5938" s="66">
        <v>78141421.350810349</v>
      </c>
      <c r="E5938" s="65">
        <v>0</v>
      </c>
    </row>
    <row r="5939" spans="2:5" x14ac:dyDescent="0.25">
      <c r="B5939">
        <v>5937</v>
      </c>
      <c r="C5939" s="66" t="str">
        <v/>
      </c>
      <c r="D5939" s="66">
        <v>80217458.892001331</v>
      </c>
      <c r="E5939" s="65">
        <v>0.17650200724601744</v>
      </c>
    </row>
    <row r="5940" spans="2:5" x14ac:dyDescent="0.25">
      <c r="B5940">
        <v>5938</v>
      </c>
      <c r="C5940" s="66" t="str">
        <v/>
      </c>
      <c r="D5940" s="66">
        <v>168805417.24506965</v>
      </c>
      <c r="E5940" s="65">
        <v>0</v>
      </c>
    </row>
    <row r="5941" spans="2:5" x14ac:dyDescent="0.25">
      <c r="B5941">
        <v>5939</v>
      </c>
      <c r="C5941" s="66" t="str">
        <v/>
      </c>
      <c r="D5941" s="66">
        <v>548081323.87256205</v>
      </c>
      <c r="E5941" s="65">
        <v>0.58114077448844925</v>
      </c>
    </row>
    <row r="5942" spans="2:5" x14ac:dyDescent="0.25">
      <c r="B5942">
        <v>5940</v>
      </c>
      <c r="C5942" s="66" t="str">
        <v/>
      </c>
      <c r="D5942" s="66">
        <v>100529748.90453222</v>
      </c>
      <c r="E5942" s="65">
        <v>0</v>
      </c>
    </row>
    <row r="5943" spans="2:5" x14ac:dyDescent="0.25">
      <c r="B5943">
        <v>5941</v>
      </c>
      <c r="C5943" s="66" t="str">
        <v/>
      </c>
      <c r="D5943" s="66">
        <v>134554860.49442354</v>
      </c>
      <c r="E5943" s="65">
        <v>0</v>
      </c>
    </row>
    <row r="5944" spans="2:5" x14ac:dyDescent="0.25">
      <c r="B5944">
        <v>5942</v>
      </c>
      <c r="C5944" s="66" t="str">
        <v/>
      </c>
      <c r="D5944" s="66">
        <v>336338007.63333791</v>
      </c>
      <c r="E5944" s="65">
        <v>0</v>
      </c>
    </row>
    <row r="5945" spans="2:5" x14ac:dyDescent="0.25">
      <c r="B5945">
        <v>5943</v>
      </c>
      <c r="C5945" s="66" t="str">
        <v/>
      </c>
      <c r="D5945" s="66">
        <v>153901844.68542561</v>
      </c>
      <c r="E5945" s="65">
        <v>0</v>
      </c>
    </row>
    <row r="5946" spans="2:5" x14ac:dyDescent="0.25">
      <c r="B5946">
        <v>5944</v>
      </c>
      <c r="C5946" s="66" t="str">
        <v/>
      </c>
      <c r="D5946" s="66">
        <v>142682285.30711216</v>
      </c>
      <c r="E5946" s="65">
        <v>0</v>
      </c>
    </row>
    <row r="5947" spans="2:5" x14ac:dyDescent="0.25">
      <c r="B5947">
        <v>5945</v>
      </c>
      <c r="C5947" s="66" t="str">
        <v/>
      </c>
      <c r="D5947" s="66">
        <v>219100621.6702621</v>
      </c>
      <c r="E5947" s="65">
        <v>0</v>
      </c>
    </row>
    <row r="5948" spans="2:5" x14ac:dyDescent="0.25">
      <c r="B5948">
        <v>5946</v>
      </c>
      <c r="C5948" s="66" t="str">
        <v/>
      </c>
      <c r="D5948" s="66">
        <v>99404401.981806055</v>
      </c>
      <c r="E5948" s="65">
        <v>0.3271874487400056</v>
      </c>
    </row>
    <row r="5949" spans="2:5" x14ac:dyDescent="0.25">
      <c r="B5949">
        <v>5947</v>
      </c>
      <c r="C5949" s="66" t="str">
        <v/>
      </c>
      <c r="D5949" s="66">
        <v>119948037.41926362</v>
      </c>
      <c r="E5949" s="65">
        <v>0.36575909256935124</v>
      </c>
    </row>
    <row r="5950" spans="2:5" x14ac:dyDescent="0.25">
      <c r="B5950">
        <v>5948</v>
      </c>
      <c r="C5950" s="66" t="str">
        <v/>
      </c>
      <c r="D5950" s="66">
        <v>2254401527.8122025</v>
      </c>
      <c r="E5950" s="65">
        <v>0</v>
      </c>
    </row>
    <row r="5951" spans="2:5" x14ac:dyDescent="0.25">
      <c r="B5951">
        <v>5949</v>
      </c>
      <c r="C5951" s="66" t="str">
        <v/>
      </c>
      <c r="D5951" s="66">
        <v>160879970.68171516</v>
      </c>
      <c r="E5951" s="65">
        <v>0</v>
      </c>
    </row>
    <row r="5952" spans="2:5" x14ac:dyDescent="0.25">
      <c r="B5952">
        <v>5950</v>
      </c>
      <c r="C5952" s="66" t="str">
        <v/>
      </c>
      <c r="D5952" s="66">
        <v>163904087.93335754</v>
      </c>
      <c r="E5952" s="65">
        <v>0</v>
      </c>
    </row>
    <row r="5953" spans="2:5" x14ac:dyDescent="0.25">
      <c r="B5953">
        <v>5951</v>
      </c>
      <c r="C5953" s="66" t="str">
        <v/>
      </c>
      <c r="D5953" s="66">
        <v>139282469.71868357</v>
      </c>
      <c r="E5953" s="65">
        <v>0</v>
      </c>
    </row>
    <row r="5954" spans="2:5" x14ac:dyDescent="0.25">
      <c r="B5954">
        <v>5952</v>
      </c>
      <c r="C5954" s="66" t="str">
        <v/>
      </c>
      <c r="D5954" s="66">
        <v>232239410.58668754</v>
      </c>
      <c r="E5954" s="65">
        <v>0</v>
      </c>
    </row>
    <row r="5955" spans="2:5" x14ac:dyDescent="0.25">
      <c r="B5955">
        <v>5953</v>
      </c>
      <c r="C5955" s="66" t="str">
        <v/>
      </c>
      <c r="D5955" s="66">
        <v>103015522.2925346</v>
      </c>
      <c r="E5955" s="65">
        <v>0.1675492107868195</v>
      </c>
    </row>
    <row r="5956" spans="2:5" x14ac:dyDescent="0.25">
      <c r="B5956">
        <v>5954</v>
      </c>
      <c r="C5956" s="66" t="str">
        <v/>
      </c>
      <c r="D5956" s="66">
        <v>1031435674.0316771</v>
      </c>
      <c r="E5956" s="65">
        <v>0</v>
      </c>
    </row>
    <row r="5957" spans="2:5" x14ac:dyDescent="0.25">
      <c r="B5957">
        <v>5955</v>
      </c>
      <c r="C5957" s="66" t="str">
        <v/>
      </c>
      <c r="D5957" s="66">
        <v>75539236.965580389</v>
      </c>
      <c r="E5957" s="65">
        <v>0.14558774828910825</v>
      </c>
    </row>
    <row r="5958" spans="2:5" x14ac:dyDescent="0.25">
      <c r="B5958">
        <v>5956</v>
      </c>
      <c r="C5958" s="66" t="str">
        <v/>
      </c>
      <c r="D5958" s="66">
        <v>244232994.82577881</v>
      </c>
      <c r="E5958" s="65">
        <v>0.36607539057731642</v>
      </c>
    </row>
    <row r="5959" spans="2:5" x14ac:dyDescent="0.25">
      <c r="B5959">
        <v>5957</v>
      </c>
      <c r="C5959" s="66" t="str">
        <v/>
      </c>
      <c r="D5959" s="66">
        <v>135939185.92674664</v>
      </c>
      <c r="E5959" s="65">
        <v>0</v>
      </c>
    </row>
    <row r="5960" spans="2:5" x14ac:dyDescent="0.25">
      <c r="B5960">
        <v>5958</v>
      </c>
      <c r="C5960" s="66" t="str">
        <v/>
      </c>
      <c r="D5960" s="66">
        <v>131916035.14817713</v>
      </c>
      <c r="E5960" s="65">
        <v>0.19417614340782166</v>
      </c>
    </row>
    <row r="5961" spans="2:5" x14ac:dyDescent="0.25">
      <c r="B5961">
        <v>5959</v>
      </c>
      <c r="C5961" s="66" t="str">
        <v/>
      </c>
      <c r="D5961" s="66">
        <v>120138387.95308918</v>
      </c>
      <c r="E5961" s="65">
        <v>0</v>
      </c>
    </row>
    <row r="5962" spans="2:5" x14ac:dyDescent="0.25">
      <c r="B5962">
        <v>5960</v>
      </c>
      <c r="C5962" s="66" t="str">
        <v/>
      </c>
      <c r="D5962" s="66">
        <v>137070848.92452949</v>
      </c>
      <c r="E5962" s="65">
        <v>0</v>
      </c>
    </row>
    <row r="5963" spans="2:5" x14ac:dyDescent="0.25">
      <c r="B5963">
        <v>5961</v>
      </c>
      <c r="C5963" s="66" t="str">
        <v/>
      </c>
      <c r="D5963" s="66">
        <v>1343674703.1531935</v>
      </c>
      <c r="E5963" s="65">
        <v>0</v>
      </c>
    </row>
    <row r="5964" spans="2:5" x14ac:dyDescent="0.25">
      <c r="B5964">
        <v>5962</v>
      </c>
      <c r="C5964" s="66" t="str">
        <v/>
      </c>
      <c r="D5964" s="66">
        <v>109054465.85259275</v>
      </c>
      <c r="E5964" s="65">
        <v>0</v>
      </c>
    </row>
    <row r="5965" spans="2:5" x14ac:dyDescent="0.25">
      <c r="B5965">
        <v>5963</v>
      </c>
      <c r="C5965" s="66" t="str">
        <v/>
      </c>
      <c r="D5965" s="66">
        <v>97364084.973532796</v>
      </c>
      <c r="E5965" s="65">
        <v>0.33528054356575021</v>
      </c>
    </row>
    <row r="5966" spans="2:5" x14ac:dyDescent="0.25">
      <c r="B5966">
        <v>5964</v>
      </c>
      <c r="C5966" s="66" t="str">
        <v/>
      </c>
      <c r="D5966" s="66">
        <v>100489870.27861442</v>
      </c>
      <c r="E5966" s="65">
        <v>0</v>
      </c>
    </row>
    <row r="5967" spans="2:5" x14ac:dyDescent="0.25">
      <c r="B5967">
        <v>5965</v>
      </c>
      <c r="C5967" s="66" t="str">
        <v/>
      </c>
      <c r="D5967" s="66">
        <v>108710984.26000315</v>
      </c>
      <c r="E5967" s="65">
        <v>0.24499910473823544</v>
      </c>
    </row>
    <row r="5968" spans="2:5" x14ac:dyDescent="0.25">
      <c r="B5968">
        <v>5966</v>
      </c>
      <c r="C5968" s="66" t="str">
        <v/>
      </c>
      <c r="D5968" s="66">
        <v>170797437.7147629</v>
      </c>
      <c r="E5968" s="65">
        <v>0</v>
      </c>
    </row>
    <row r="5969" spans="2:5" x14ac:dyDescent="0.25">
      <c r="B5969">
        <v>5967</v>
      </c>
      <c r="C5969" s="66" t="str">
        <v/>
      </c>
      <c r="D5969" s="66">
        <v>143732305.80767503</v>
      </c>
      <c r="E5969" s="65">
        <v>0</v>
      </c>
    </row>
    <row r="5970" spans="2:5" x14ac:dyDescent="0.25">
      <c r="B5970">
        <v>5968</v>
      </c>
      <c r="C5970" s="66" t="str">
        <v/>
      </c>
      <c r="D5970" s="66">
        <v>769896157.45811462</v>
      </c>
      <c r="E5970" s="65">
        <v>0</v>
      </c>
    </row>
    <row r="5971" spans="2:5" x14ac:dyDescent="0.25">
      <c r="B5971">
        <v>5969</v>
      </c>
      <c r="C5971" s="66" t="str">
        <v/>
      </c>
      <c r="D5971" s="66">
        <v>340173220.11457473</v>
      </c>
      <c r="E5971" s="65">
        <v>0.44074165225028983</v>
      </c>
    </row>
    <row r="5972" spans="2:5" x14ac:dyDescent="0.25">
      <c r="B5972">
        <v>5970</v>
      </c>
      <c r="C5972" s="66" t="str">
        <v/>
      </c>
      <c r="D5972" s="66">
        <v>296027907.95178986</v>
      </c>
      <c r="E5972" s="65">
        <v>0</v>
      </c>
    </row>
    <row r="5973" spans="2:5" x14ac:dyDescent="0.25">
      <c r="B5973">
        <v>5971</v>
      </c>
      <c r="C5973" s="66" t="str">
        <v/>
      </c>
      <c r="D5973" s="66">
        <v>106447801.86517432</v>
      </c>
      <c r="E5973" s="65">
        <v>0.2188837707042694</v>
      </c>
    </row>
    <row r="5974" spans="2:5" x14ac:dyDescent="0.25">
      <c r="B5974">
        <v>5972</v>
      </c>
      <c r="C5974" s="66" t="str">
        <v/>
      </c>
      <c r="D5974" s="66">
        <v>184913829.47276807</v>
      </c>
      <c r="E5974" s="65">
        <v>0</v>
      </c>
    </row>
    <row r="5975" spans="2:5" x14ac:dyDescent="0.25">
      <c r="B5975">
        <v>5973</v>
      </c>
      <c r="C5975" s="66" t="str">
        <v/>
      </c>
      <c r="D5975" s="66">
        <v>148441455.40369439</v>
      </c>
      <c r="E5975" s="65">
        <v>0.33263347744941718</v>
      </c>
    </row>
    <row r="5976" spans="2:5" x14ac:dyDescent="0.25">
      <c r="B5976">
        <v>5974</v>
      </c>
      <c r="C5976" s="66" t="str">
        <v/>
      </c>
      <c r="D5976" s="66">
        <v>134038072.95353317</v>
      </c>
      <c r="E5976" s="65">
        <v>0</v>
      </c>
    </row>
    <row r="5977" spans="2:5" x14ac:dyDescent="0.25">
      <c r="B5977">
        <v>5975</v>
      </c>
      <c r="C5977" s="66" t="str">
        <v/>
      </c>
      <c r="D5977" s="66">
        <v>227154695.00789109</v>
      </c>
      <c r="E5977" s="65">
        <v>0</v>
      </c>
    </row>
    <row r="5978" spans="2:5" x14ac:dyDescent="0.25">
      <c r="B5978">
        <v>5976</v>
      </c>
      <c r="C5978" s="66" t="str">
        <v/>
      </c>
      <c r="D5978" s="66">
        <v>109091449.08802187</v>
      </c>
      <c r="E5978" s="65">
        <v>0</v>
      </c>
    </row>
    <row r="5979" spans="2:5" x14ac:dyDescent="0.25">
      <c r="B5979">
        <v>5977</v>
      </c>
      <c r="C5979" s="66" t="str">
        <v/>
      </c>
      <c r="D5979" s="66">
        <v>168320059.55942872</v>
      </c>
      <c r="E5979" s="65">
        <v>0</v>
      </c>
    </row>
    <row r="5980" spans="2:5" x14ac:dyDescent="0.25">
      <c r="B5980">
        <v>5978</v>
      </c>
      <c r="C5980" s="66" t="str">
        <v/>
      </c>
      <c r="D5980" s="66">
        <v>96734581.620546415</v>
      </c>
      <c r="E5980" s="65">
        <v>0.31568812727928164</v>
      </c>
    </row>
    <row r="5981" spans="2:5" x14ac:dyDescent="0.25">
      <c r="B5981">
        <v>5979</v>
      </c>
      <c r="C5981" s="66" t="str">
        <v/>
      </c>
      <c r="D5981" s="66">
        <v>286114460.04882723</v>
      </c>
      <c r="E5981" s="65">
        <v>0</v>
      </c>
    </row>
    <row r="5982" spans="2:5" x14ac:dyDescent="0.25">
      <c r="B5982">
        <v>5980</v>
      </c>
      <c r="C5982" s="66" t="str">
        <v/>
      </c>
      <c r="D5982" s="66">
        <v>87234091.589764312</v>
      </c>
      <c r="E5982" s="65">
        <v>0.21559558510780338</v>
      </c>
    </row>
    <row r="5983" spans="2:5" x14ac:dyDescent="0.25">
      <c r="B5983">
        <v>5981</v>
      </c>
      <c r="C5983" s="66" t="str">
        <v/>
      </c>
      <c r="D5983" s="66">
        <v>88011549.21596092</v>
      </c>
      <c r="E5983" s="65">
        <v>0</v>
      </c>
    </row>
    <row r="5984" spans="2:5" x14ac:dyDescent="0.25">
      <c r="B5984">
        <v>5982</v>
      </c>
      <c r="C5984" s="66" t="str">
        <v/>
      </c>
      <c r="D5984" s="66">
        <v>488570477.37919044</v>
      </c>
      <c r="E5984" s="65">
        <v>0</v>
      </c>
    </row>
    <row r="5985" spans="2:5" x14ac:dyDescent="0.25">
      <c r="B5985">
        <v>5983</v>
      </c>
      <c r="C5985" s="66" t="str">
        <v/>
      </c>
      <c r="D5985" s="66">
        <v>201544615.076895</v>
      </c>
      <c r="E5985" s="65">
        <v>0</v>
      </c>
    </row>
    <row r="5986" spans="2:5" x14ac:dyDescent="0.25">
      <c r="B5986">
        <v>5984</v>
      </c>
      <c r="C5986" s="66" t="str">
        <v/>
      </c>
      <c r="D5986" s="66">
        <v>112321797.4901119</v>
      </c>
      <c r="E5986" s="65">
        <v>0</v>
      </c>
    </row>
    <row r="5987" spans="2:5" x14ac:dyDescent="0.25">
      <c r="B5987">
        <v>5985</v>
      </c>
      <c r="C5987" s="66" t="str">
        <v/>
      </c>
      <c r="D5987" s="66">
        <v>96186296.637398079</v>
      </c>
      <c r="E5987" s="65">
        <v>0</v>
      </c>
    </row>
    <row r="5988" spans="2:5" x14ac:dyDescent="0.25">
      <c r="B5988">
        <v>5986</v>
      </c>
      <c r="C5988" s="66" t="str">
        <v/>
      </c>
      <c r="D5988" s="66">
        <v>92765801.666165546</v>
      </c>
      <c r="E5988" s="65">
        <v>0</v>
      </c>
    </row>
    <row r="5989" spans="2:5" x14ac:dyDescent="0.25">
      <c r="B5989">
        <v>5987</v>
      </c>
      <c r="C5989" s="66" t="str">
        <v/>
      </c>
      <c r="D5989" s="66">
        <v>106327854.54743512</v>
      </c>
      <c r="E5989" s="65">
        <v>0</v>
      </c>
    </row>
    <row r="5990" spans="2:5" x14ac:dyDescent="0.25">
      <c r="B5990">
        <v>5988</v>
      </c>
      <c r="C5990" s="66" t="str">
        <v/>
      </c>
      <c r="D5990" s="66">
        <v>157541150.27508631</v>
      </c>
      <c r="E5990" s="65">
        <v>0</v>
      </c>
    </row>
    <row r="5991" spans="2:5" x14ac:dyDescent="0.25">
      <c r="B5991">
        <v>5989</v>
      </c>
      <c r="C5991" s="66" t="str">
        <v/>
      </c>
      <c r="D5991" s="66">
        <v>238249580.3834587</v>
      </c>
      <c r="E5991" s="65">
        <v>0</v>
      </c>
    </row>
    <row r="5992" spans="2:5" x14ac:dyDescent="0.25">
      <c r="B5992">
        <v>5990</v>
      </c>
      <c r="C5992" s="66" t="str">
        <v/>
      </c>
      <c r="D5992" s="66">
        <v>151897454.2861698</v>
      </c>
      <c r="E5992" s="65">
        <v>0</v>
      </c>
    </row>
    <row r="5993" spans="2:5" x14ac:dyDescent="0.25">
      <c r="B5993">
        <v>5991</v>
      </c>
      <c r="C5993" s="66" t="str">
        <v/>
      </c>
      <c r="D5993" s="66">
        <v>93779077.269648448</v>
      </c>
      <c r="E5993" s="65">
        <v>0</v>
      </c>
    </row>
    <row r="5994" spans="2:5" x14ac:dyDescent="0.25">
      <c r="B5994">
        <v>5992</v>
      </c>
      <c r="C5994" s="66" t="str">
        <v/>
      </c>
      <c r="D5994" s="66">
        <v>138131306.26747105</v>
      </c>
      <c r="E5994" s="65">
        <v>0</v>
      </c>
    </row>
    <row r="5995" spans="2:5" x14ac:dyDescent="0.25">
      <c r="B5995">
        <v>5993</v>
      </c>
      <c r="C5995" s="66" t="str">
        <v/>
      </c>
      <c r="D5995" s="66">
        <v>208357538.46258605</v>
      </c>
      <c r="E5995" s="65">
        <v>0</v>
      </c>
    </row>
    <row r="5996" spans="2:5" x14ac:dyDescent="0.25">
      <c r="B5996">
        <v>5994</v>
      </c>
      <c r="C5996" s="66" t="str">
        <v/>
      </c>
      <c r="D5996" s="66">
        <v>98691915.84795849</v>
      </c>
      <c r="E5996" s="65">
        <v>0</v>
      </c>
    </row>
    <row r="5997" spans="2:5" x14ac:dyDescent="0.25">
      <c r="B5997">
        <v>5995</v>
      </c>
      <c r="C5997" s="66" t="str">
        <v/>
      </c>
      <c r="D5997" s="66">
        <v>166991590.7768102</v>
      </c>
      <c r="E5997" s="65">
        <v>0.24083959460258481</v>
      </c>
    </row>
    <row r="5998" spans="2:5" x14ac:dyDescent="0.25">
      <c r="B5998">
        <v>5996</v>
      </c>
      <c r="C5998" s="66" t="str">
        <v/>
      </c>
      <c r="D5998" s="66">
        <v>99762351.276808172</v>
      </c>
      <c r="E5998" s="65">
        <v>0</v>
      </c>
    </row>
    <row r="5999" spans="2:5" x14ac:dyDescent="0.25">
      <c r="B5999">
        <v>5997</v>
      </c>
      <c r="C5999" s="66" t="str">
        <v/>
      </c>
      <c r="D5999" s="66">
        <v>751209273.03721619</v>
      </c>
      <c r="E5999" s="65">
        <v>0</v>
      </c>
    </row>
    <row r="6000" spans="2:5" x14ac:dyDescent="0.25">
      <c r="B6000">
        <v>5998</v>
      </c>
      <c r="C6000" s="66" t="str">
        <v/>
      </c>
      <c r="D6000" s="66">
        <v>104341682.74375765</v>
      </c>
      <c r="E6000" s="65">
        <v>0</v>
      </c>
    </row>
    <row r="6001" spans="2:5" x14ac:dyDescent="0.25">
      <c r="B6001">
        <v>5999</v>
      </c>
      <c r="C6001" s="66" t="str">
        <v/>
      </c>
      <c r="D6001" s="66">
        <v>95515905.106415436</v>
      </c>
      <c r="E6001" s="65">
        <v>0.21164837479591372</v>
      </c>
    </row>
    <row r="6002" spans="2:5" x14ac:dyDescent="0.25">
      <c r="B6002">
        <v>6000</v>
      </c>
      <c r="C6002" s="66" t="str">
        <v/>
      </c>
      <c r="D6002" s="66">
        <v>103678797.23100111</v>
      </c>
      <c r="E6002" s="65">
        <v>0</v>
      </c>
    </row>
    <row r="6003" spans="2:5" x14ac:dyDescent="0.25">
      <c r="B6003">
        <v>6001</v>
      </c>
      <c r="C6003" s="66" t="str">
        <v/>
      </c>
      <c r="D6003" s="66">
        <v>91507205.884965792</v>
      </c>
      <c r="E6003" s="65">
        <v>0</v>
      </c>
    </row>
    <row r="6004" spans="2:5" x14ac:dyDescent="0.25">
      <c r="B6004">
        <v>6002</v>
      </c>
      <c r="C6004" s="66" t="str">
        <v/>
      </c>
      <c r="D6004" s="66">
        <v>105328506.35916242</v>
      </c>
      <c r="E6004" s="65">
        <v>0</v>
      </c>
    </row>
    <row r="6005" spans="2:5" x14ac:dyDescent="0.25">
      <c r="B6005">
        <v>6003</v>
      </c>
      <c r="C6005" s="66" t="str">
        <v/>
      </c>
      <c r="D6005" s="66">
        <v>116806172.36931647</v>
      </c>
      <c r="E6005" s="65">
        <v>0</v>
      </c>
    </row>
    <row r="6006" spans="2:5" x14ac:dyDescent="0.25">
      <c r="B6006">
        <v>6004</v>
      </c>
      <c r="C6006" s="66" t="str">
        <v/>
      </c>
      <c r="D6006" s="66">
        <v>177392781.53157064</v>
      </c>
      <c r="E6006" s="65">
        <v>0</v>
      </c>
    </row>
    <row r="6007" spans="2:5" x14ac:dyDescent="0.25">
      <c r="B6007">
        <v>6005</v>
      </c>
      <c r="C6007" s="66" t="str">
        <v/>
      </c>
      <c r="D6007" s="66">
        <v>99716834.29986693</v>
      </c>
      <c r="E6007" s="65">
        <v>0.28051430583000181</v>
      </c>
    </row>
    <row r="6008" spans="2:5" x14ac:dyDescent="0.25">
      <c r="B6008">
        <v>6006</v>
      </c>
      <c r="C6008" s="66" t="str">
        <v/>
      </c>
      <c r="D6008" s="66">
        <v>84663595.053151011</v>
      </c>
      <c r="E6008" s="65">
        <v>0</v>
      </c>
    </row>
    <row r="6009" spans="2:5" x14ac:dyDescent="0.25">
      <c r="B6009">
        <v>6007</v>
      </c>
      <c r="C6009" s="66" t="str">
        <v/>
      </c>
      <c r="D6009" s="66">
        <v>112969963.30197686</v>
      </c>
      <c r="E6009" s="65">
        <v>0.30060262084007272</v>
      </c>
    </row>
    <row r="6010" spans="2:5" x14ac:dyDescent="0.25">
      <c r="B6010">
        <v>6008</v>
      </c>
      <c r="C6010" s="66" t="str">
        <v/>
      </c>
      <c r="D6010" s="66">
        <v>93490041.710690603</v>
      </c>
      <c r="E6010" s="65">
        <v>0.22209286093711852</v>
      </c>
    </row>
    <row r="6011" spans="2:5" x14ac:dyDescent="0.25">
      <c r="B6011">
        <v>6009</v>
      </c>
      <c r="C6011" s="66" t="str">
        <v/>
      </c>
      <c r="D6011" s="66">
        <v>431357533.78848737</v>
      </c>
      <c r="E6011" s="65">
        <v>0.51363525986671454</v>
      </c>
    </row>
    <row r="6012" spans="2:5" x14ac:dyDescent="0.25">
      <c r="B6012">
        <v>6010</v>
      </c>
      <c r="C6012" s="66" t="str">
        <v/>
      </c>
      <c r="D6012" s="66">
        <v>145090295.09510773</v>
      </c>
      <c r="E6012" s="65">
        <v>0.37347119450569155</v>
      </c>
    </row>
    <row r="6013" spans="2:5" x14ac:dyDescent="0.25">
      <c r="B6013">
        <v>6011</v>
      </c>
      <c r="C6013" s="66" t="str">
        <v/>
      </c>
      <c r="D6013" s="66">
        <v>103012641.73489395</v>
      </c>
      <c r="E6013" s="65">
        <v>0.3015797197818757</v>
      </c>
    </row>
    <row r="6014" spans="2:5" x14ac:dyDescent="0.25">
      <c r="B6014">
        <v>6012</v>
      </c>
      <c r="C6014" s="66" t="str">
        <v/>
      </c>
      <c r="D6014" s="66">
        <v>106941886.14299464</v>
      </c>
      <c r="E6014" s="65">
        <v>0</v>
      </c>
    </row>
    <row r="6015" spans="2:5" x14ac:dyDescent="0.25">
      <c r="B6015">
        <v>6013</v>
      </c>
      <c r="C6015" s="66" t="str">
        <v/>
      </c>
      <c r="D6015" s="66">
        <v>1105196256.3963404</v>
      </c>
      <c r="E6015" s="65">
        <v>0</v>
      </c>
    </row>
    <row r="6016" spans="2:5" x14ac:dyDescent="0.25">
      <c r="B6016">
        <v>6014</v>
      </c>
      <c r="C6016" s="66" t="str">
        <v/>
      </c>
      <c r="D6016" s="66">
        <v>276782816.13276416</v>
      </c>
      <c r="E6016" s="65">
        <v>0</v>
      </c>
    </row>
    <row r="6017" spans="2:5" x14ac:dyDescent="0.25">
      <c r="B6017">
        <v>6015</v>
      </c>
      <c r="C6017" s="66" t="str">
        <v/>
      </c>
      <c r="D6017" s="66">
        <v>194979697.69080466</v>
      </c>
      <c r="E6017" s="65">
        <v>0</v>
      </c>
    </row>
    <row r="6018" spans="2:5" x14ac:dyDescent="0.25">
      <c r="B6018">
        <v>6016</v>
      </c>
      <c r="C6018" s="66" t="str">
        <v/>
      </c>
      <c r="D6018" s="66">
        <v>99327329.263021842</v>
      </c>
      <c r="E6018" s="65">
        <v>0</v>
      </c>
    </row>
    <row r="6019" spans="2:5" x14ac:dyDescent="0.25">
      <c r="B6019">
        <v>6017</v>
      </c>
      <c r="C6019" s="66" t="str">
        <v/>
      </c>
      <c r="D6019" s="66">
        <v>316246180.28023201</v>
      </c>
      <c r="E6019" s="65">
        <v>0</v>
      </c>
    </row>
    <row r="6020" spans="2:5" x14ac:dyDescent="0.25">
      <c r="B6020">
        <v>6018</v>
      </c>
      <c r="C6020" s="66" t="str">
        <v/>
      </c>
      <c r="D6020" s="66">
        <v>80044194.079700947</v>
      </c>
      <c r="E6020" s="65">
        <v>0</v>
      </c>
    </row>
    <row r="6021" spans="2:5" x14ac:dyDescent="0.25">
      <c r="B6021">
        <v>6019</v>
      </c>
      <c r="C6021" s="66" t="str">
        <v/>
      </c>
      <c r="D6021" s="66">
        <v>280149181.98589754</v>
      </c>
      <c r="E6021" s="65">
        <v>0</v>
      </c>
    </row>
    <row r="6022" spans="2:5" x14ac:dyDescent="0.25">
      <c r="B6022">
        <v>6020</v>
      </c>
      <c r="C6022" s="66" t="str">
        <v/>
      </c>
      <c r="D6022" s="66">
        <v>106346083.6971443</v>
      </c>
      <c r="E6022" s="65">
        <v>0</v>
      </c>
    </row>
    <row r="6023" spans="2:5" x14ac:dyDescent="0.25">
      <c r="B6023">
        <v>6021</v>
      </c>
      <c r="C6023" s="66" t="str">
        <v/>
      </c>
      <c r="D6023" s="66">
        <v>116245033.2818415</v>
      </c>
      <c r="E6023" s="65">
        <v>0.3459284842014313</v>
      </c>
    </row>
    <row r="6024" spans="2:5" x14ac:dyDescent="0.25">
      <c r="B6024">
        <v>6022</v>
      </c>
      <c r="C6024" s="66" t="str">
        <v/>
      </c>
      <c r="D6024" s="66">
        <v>100194812.39737073</v>
      </c>
      <c r="E6024" s="65">
        <v>0</v>
      </c>
    </row>
    <row r="6025" spans="2:5" x14ac:dyDescent="0.25">
      <c r="B6025">
        <v>6023</v>
      </c>
      <c r="C6025" s="66" t="str">
        <v/>
      </c>
      <c r="D6025" s="66">
        <v>134764721.27568084</v>
      </c>
      <c r="E6025" s="65">
        <v>0</v>
      </c>
    </row>
    <row r="6026" spans="2:5" x14ac:dyDescent="0.25">
      <c r="B6026">
        <v>6024</v>
      </c>
      <c r="C6026" s="66" t="str">
        <v/>
      </c>
      <c r="D6026" s="66">
        <v>184802923.24866644</v>
      </c>
      <c r="E6026" s="65">
        <v>0</v>
      </c>
    </row>
    <row r="6027" spans="2:5" x14ac:dyDescent="0.25">
      <c r="B6027">
        <v>6025</v>
      </c>
      <c r="C6027" s="66" t="str">
        <v/>
      </c>
      <c r="D6027" s="66">
        <v>217913990.36542994</v>
      </c>
      <c r="E6027" s="65">
        <v>0</v>
      </c>
    </row>
    <row r="6028" spans="2:5" x14ac:dyDescent="0.25">
      <c r="B6028">
        <v>6026</v>
      </c>
      <c r="C6028" s="66" t="str">
        <v/>
      </c>
      <c r="D6028" s="66">
        <v>4788300801.0744028</v>
      </c>
      <c r="E6028" s="65">
        <v>0.98159707784652706</v>
      </c>
    </row>
    <row r="6029" spans="2:5" x14ac:dyDescent="0.25">
      <c r="B6029">
        <v>6027</v>
      </c>
      <c r="C6029" s="66" t="str">
        <v/>
      </c>
      <c r="D6029" s="66">
        <v>93359170.6931393</v>
      </c>
      <c r="E6029" s="65">
        <v>0</v>
      </c>
    </row>
    <row r="6030" spans="2:5" x14ac:dyDescent="0.25">
      <c r="B6030">
        <v>6028</v>
      </c>
      <c r="C6030" s="66" t="str">
        <v/>
      </c>
      <c r="D6030" s="66">
        <v>81057447.874883682</v>
      </c>
      <c r="E6030" s="65">
        <v>0</v>
      </c>
    </row>
    <row r="6031" spans="2:5" x14ac:dyDescent="0.25">
      <c r="B6031">
        <v>6029</v>
      </c>
      <c r="C6031" s="66" t="str">
        <v/>
      </c>
      <c r="D6031" s="66">
        <v>424641078.11319524</v>
      </c>
      <c r="E6031" s="65">
        <v>0.62642531991004946</v>
      </c>
    </row>
    <row r="6032" spans="2:5" x14ac:dyDescent="0.25">
      <c r="B6032">
        <v>6030</v>
      </c>
      <c r="C6032" s="66" t="str">
        <v/>
      </c>
      <c r="D6032" s="66">
        <v>137914576.05041578</v>
      </c>
      <c r="E6032" s="65">
        <v>0</v>
      </c>
    </row>
    <row r="6033" spans="2:5" x14ac:dyDescent="0.25">
      <c r="B6033">
        <v>6031</v>
      </c>
      <c r="C6033" s="66" t="str">
        <v/>
      </c>
      <c r="D6033" s="66">
        <v>138145680.53260109</v>
      </c>
      <c r="E6033" s="65">
        <v>0</v>
      </c>
    </row>
    <row r="6034" spans="2:5" x14ac:dyDescent="0.25">
      <c r="B6034">
        <v>6032</v>
      </c>
      <c r="C6034" s="66" t="str">
        <v/>
      </c>
      <c r="D6034" s="66">
        <v>239285823.00887534</v>
      </c>
      <c r="E6034" s="65">
        <v>0</v>
      </c>
    </row>
    <row r="6035" spans="2:5" x14ac:dyDescent="0.25">
      <c r="B6035">
        <v>6033</v>
      </c>
      <c r="C6035" s="66" t="str">
        <v/>
      </c>
      <c r="D6035" s="66">
        <v>80154284.995605841</v>
      </c>
      <c r="E6035" s="65">
        <v>0.22381882071495054</v>
      </c>
    </row>
    <row r="6036" spans="2:5" x14ac:dyDescent="0.25">
      <c r="B6036">
        <v>6034</v>
      </c>
      <c r="C6036" s="66" t="str">
        <v/>
      </c>
      <c r="D6036" s="66">
        <v>169975021.60637864</v>
      </c>
      <c r="E6036" s="65">
        <v>0</v>
      </c>
    </row>
    <row r="6037" spans="2:5" x14ac:dyDescent="0.25">
      <c r="B6037">
        <v>6035</v>
      </c>
      <c r="C6037" s="66" t="str">
        <v/>
      </c>
      <c r="D6037" s="66">
        <v>134776777.78668627</v>
      </c>
      <c r="E6037" s="65">
        <v>0</v>
      </c>
    </row>
    <row r="6038" spans="2:5" x14ac:dyDescent="0.25">
      <c r="B6038">
        <v>6036</v>
      </c>
      <c r="C6038" s="66" t="str">
        <v/>
      </c>
      <c r="D6038" s="66">
        <v>108646862.34017117</v>
      </c>
      <c r="E6038" s="65">
        <v>0.30770220160484318</v>
      </c>
    </row>
    <row r="6039" spans="2:5" x14ac:dyDescent="0.25">
      <c r="B6039">
        <v>6037</v>
      </c>
      <c r="C6039" s="66" t="str">
        <v/>
      </c>
      <c r="D6039" s="66">
        <v>140832055.90963238</v>
      </c>
      <c r="E6039" s="65">
        <v>0</v>
      </c>
    </row>
    <row r="6040" spans="2:5" x14ac:dyDescent="0.25">
      <c r="B6040">
        <v>6038</v>
      </c>
      <c r="C6040" s="66" t="str">
        <v/>
      </c>
      <c r="D6040" s="66">
        <v>197450964.09414619</v>
      </c>
      <c r="E6040" s="65">
        <v>0</v>
      </c>
    </row>
    <row r="6041" spans="2:5" x14ac:dyDescent="0.25">
      <c r="B6041">
        <v>6039</v>
      </c>
      <c r="C6041" s="66" t="str">
        <v/>
      </c>
      <c r="D6041" s="66">
        <v>666149248.02025044</v>
      </c>
      <c r="E6041" s="65">
        <v>0</v>
      </c>
    </row>
    <row r="6042" spans="2:5" x14ac:dyDescent="0.25">
      <c r="B6042">
        <v>6040</v>
      </c>
      <c r="C6042" s="66" t="str">
        <v/>
      </c>
      <c r="D6042" s="66">
        <v>337155815.34948254</v>
      </c>
      <c r="E6042" s="65">
        <v>0</v>
      </c>
    </row>
    <row r="6043" spans="2:5" x14ac:dyDescent="0.25">
      <c r="B6043">
        <v>6041</v>
      </c>
      <c r="C6043" s="66" t="str">
        <v/>
      </c>
      <c r="D6043" s="66">
        <v>399233467.49256563</v>
      </c>
      <c r="E6043" s="65">
        <v>0</v>
      </c>
    </row>
    <row r="6044" spans="2:5" x14ac:dyDescent="0.25">
      <c r="B6044">
        <v>6042</v>
      </c>
      <c r="C6044" s="66" t="str">
        <v/>
      </c>
      <c r="D6044" s="66">
        <v>151385485.43613645</v>
      </c>
      <c r="E6044" s="65">
        <v>0.36036762595176697</v>
      </c>
    </row>
    <row r="6045" spans="2:5" x14ac:dyDescent="0.25">
      <c r="B6045">
        <v>6043</v>
      </c>
      <c r="C6045" s="66" t="str">
        <v/>
      </c>
      <c r="D6045" s="66">
        <v>93647145.5712713</v>
      </c>
      <c r="E6045" s="65">
        <v>0.19905812144279483</v>
      </c>
    </row>
    <row r="6046" spans="2:5" x14ac:dyDescent="0.25">
      <c r="B6046">
        <v>6044</v>
      </c>
      <c r="C6046" s="66" t="str">
        <v/>
      </c>
      <c r="D6046" s="66">
        <v>99655953.203415453</v>
      </c>
      <c r="E6046" s="65">
        <v>0</v>
      </c>
    </row>
    <row r="6047" spans="2:5" x14ac:dyDescent="0.25">
      <c r="B6047">
        <v>6045</v>
      </c>
      <c r="C6047" s="66" t="str">
        <v/>
      </c>
      <c r="D6047" s="66">
        <v>96519008.057331845</v>
      </c>
      <c r="E6047" s="65">
        <v>0</v>
      </c>
    </row>
    <row r="6048" spans="2:5" x14ac:dyDescent="0.25">
      <c r="B6048">
        <v>6046</v>
      </c>
      <c r="C6048" s="66" t="str">
        <v/>
      </c>
      <c r="D6048" s="66">
        <v>278961160.0165804</v>
      </c>
      <c r="E6048" s="65">
        <v>0</v>
      </c>
    </row>
    <row r="6049" spans="2:5" x14ac:dyDescent="0.25">
      <c r="B6049">
        <v>6047</v>
      </c>
      <c r="C6049" s="66" t="str">
        <v/>
      </c>
      <c r="D6049" s="66">
        <v>1613376511.1789012</v>
      </c>
      <c r="E6049" s="65">
        <v>0</v>
      </c>
    </row>
    <row r="6050" spans="2:5" x14ac:dyDescent="0.25">
      <c r="B6050">
        <v>6048</v>
      </c>
      <c r="C6050" s="66" t="str">
        <v/>
      </c>
      <c r="D6050" s="66">
        <v>365009393.05978924</v>
      </c>
      <c r="E6050" s="65">
        <v>0</v>
      </c>
    </row>
    <row r="6051" spans="2:5" x14ac:dyDescent="0.25">
      <c r="B6051">
        <v>6049</v>
      </c>
      <c r="C6051" s="66" t="str">
        <v/>
      </c>
      <c r="D6051" s="66">
        <v>96050891.687086433</v>
      </c>
      <c r="E6051" s="65">
        <v>0</v>
      </c>
    </row>
    <row r="6052" spans="2:5" x14ac:dyDescent="0.25">
      <c r="B6052">
        <v>6050</v>
      </c>
      <c r="C6052" s="66" t="str">
        <v/>
      </c>
      <c r="D6052" s="66">
        <v>92088358.031800956</v>
      </c>
      <c r="E6052" s="65">
        <v>0</v>
      </c>
    </row>
    <row r="6053" spans="2:5" x14ac:dyDescent="0.25">
      <c r="B6053">
        <v>6051</v>
      </c>
      <c r="C6053" s="66" t="str">
        <v/>
      </c>
      <c r="D6053" s="66">
        <v>223983858.45800719</v>
      </c>
      <c r="E6053" s="65">
        <v>0</v>
      </c>
    </row>
    <row r="6054" spans="2:5" x14ac:dyDescent="0.25">
      <c r="B6054">
        <v>6052</v>
      </c>
      <c r="C6054" s="66" t="str">
        <v/>
      </c>
      <c r="D6054" s="66">
        <v>114365152.39084825</v>
      </c>
      <c r="E6054" s="65">
        <v>0</v>
      </c>
    </row>
    <row r="6055" spans="2:5" x14ac:dyDescent="0.25">
      <c r="B6055">
        <v>6053</v>
      </c>
      <c r="C6055" s="66" t="str">
        <v/>
      </c>
      <c r="D6055" s="66">
        <v>228049052.04939166</v>
      </c>
      <c r="E6055" s="65">
        <v>0</v>
      </c>
    </row>
    <row r="6056" spans="2:5" x14ac:dyDescent="0.25">
      <c r="B6056">
        <v>6054</v>
      </c>
      <c r="C6056" s="66" t="str">
        <v/>
      </c>
      <c r="D6056" s="66">
        <v>145736411.75028923</v>
      </c>
      <c r="E6056" s="65">
        <v>0</v>
      </c>
    </row>
    <row r="6057" spans="2:5" x14ac:dyDescent="0.25">
      <c r="B6057">
        <v>6055</v>
      </c>
      <c r="C6057" s="66" t="str">
        <v/>
      </c>
      <c r="D6057" s="66">
        <v>194087133.57443801</v>
      </c>
      <c r="E6057" s="65">
        <v>0</v>
      </c>
    </row>
    <row r="6058" spans="2:5" x14ac:dyDescent="0.25">
      <c r="B6058">
        <v>6056</v>
      </c>
      <c r="C6058" s="66" t="str">
        <v/>
      </c>
      <c r="D6058" s="66">
        <v>387157098.33687401</v>
      </c>
      <c r="E6058" s="65">
        <v>0</v>
      </c>
    </row>
    <row r="6059" spans="2:5" x14ac:dyDescent="0.25">
      <c r="B6059">
        <v>6057</v>
      </c>
      <c r="C6059" s="66" t="str">
        <v/>
      </c>
      <c r="D6059" s="66">
        <v>161963048.3490518</v>
      </c>
      <c r="E6059" s="65">
        <v>0.20136101841926574</v>
      </c>
    </row>
    <row r="6060" spans="2:5" x14ac:dyDescent="0.25">
      <c r="B6060">
        <v>6058</v>
      </c>
      <c r="C6060" s="66" t="str">
        <v/>
      </c>
      <c r="D6060" s="66">
        <v>221632344.55194563</v>
      </c>
      <c r="E6060" s="65">
        <v>0.35499945282936085</v>
      </c>
    </row>
    <row r="6061" spans="2:5" x14ac:dyDescent="0.25">
      <c r="B6061">
        <v>6059</v>
      </c>
      <c r="C6061" s="66" t="str">
        <v/>
      </c>
      <c r="D6061" s="66">
        <v>146522738.28424618</v>
      </c>
      <c r="E6061" s="65">
        <v>0</v>
      </c>
    </row>
    <row r="6062" spans="2:5" x14ac:dyDescent="0.25">
      <c r="B6062">
        <v>6060</v>
      </c>
      <c r="C6062" s="66" t="str">
        <v/>
      </c>
      <c r="D6062" s="66">
        <v>508449744.72321904</v>
      </c>
      <c r="E6062" s="65">
        <v>0</v>
      </c>
    </row>
    <row r="6063" spans="2:5" x14ac:dyDescent="0.25">
      <c r="B6063">
        <v>6061</v>
      </c>
      <c r="C6063" s="66" t="str">
        <v/>
      </c>
      <c r="D6063" s="66">
        <v>297156928.57730335</v>
      </c>
      <c r="E6063" s="65">
        <v>0</v>
      </c>
    </row>
    <row r="6064" spans="2:5" x14ac:dyDescent="0.25">
      <c r="B6064">
        <v>6062</v>
      </c>
      <c r="C6064" s="66" t="str">
        <v/>
      </c>
      <c r="D6064" s="66">
        <v>95184361.869988531</v>
      </c>
      <c r="E6064" s="65">
        <v>0.24882368445396427</v>
      </c>
    </row>
    <row r="6065" spans="2:5" x14ac:dyDescent="0.25">
      <c r="B6065">
        <v>6063</v>
      </c>
      <c r="C6065" s="66" t="str">
        <v/>
      </c>
      <c r="D6065" s="66">
        <v>182466260.2326535</v>
      </c>
      <c r="E6065" s="65">
        <v>0</v>
      </c>
    </row>
    <row r="6066" spans="2:5" x14ac:dyDescent="0.25">
      <c r="B6066">
        <v>6064</v>
      </c>
      <c r="C6066" s="66" t="str">
        <v/>
      </c>
      <c r="D6066" s="66">
        <v>147357856.12778503</v>
      </c>
      <c r="E6066" s="65">
        <v>0</v>
      </c>
    </row>
    <row r="6067" spans="2:5" x14ac:dyDescent="0.25">
      <c r="B6067">
        <v>6065</v>
      </c>
      <c r="C6067" s="66" t="str">
        <v/>
      </c>
      <c r="D6067" s="66">
        <v>154004016.82776251</v>
      </c>
      <c r="E6067" s="65">
        <v>0</v>
      </c>
    </row>
    <row r="6068" spans="2:5" x14ac:dyDescent="0.25">
      <c r="B6068">
        <v>6066</v>
      </c>
      <c r="C6068" s="66" t="str">
        <v/>
      </c>
      <c r="D6068" s="66">
        <v>84287837.00804922</v>
      </c>
      <c r="E6068" s="65">
        <v>0</v>
      </c>
    </row>
    <row r="6069" spans="2:5" x14ac:dyDescent="0.25">
      <c r="B6069">
        <v>6067</v>
      </c>
      <c r="C6069" s="66" t="str">
        <v/>
      </c>
      <c r="D6069" s="66">
        <v>406246738.48423958</v>
      </c>
      <c r="E6069" s="65">
        <v>0</v>
      </c>
    </row>
    <row r="6070" spans="2:5" x14ac:dyDescent="0.25">
      <c r="B6070">
        <v>6068</v>
      </c>
      <c r="C6070" s="66" t="str">
        <v/>
      </c>
      <c r="D6070" s="66">
        <v>200189687.90659532</v>
      </c>
      <c r="E6070" s="65">
        <v>0</v>
      </c>
    </row>
    <row r="6071" spans="2:5" x14ac:dyDescent="0.25">
      <c r="B6071">
        <v>6069</v>
      </c>
      <c r="C6071" s="66" t="str">
        <v/>
      </c>
      <c r="D6071" s="66">
        <v>89472298.190745771</v>
      </c>
      <c r="E6071" s="65">
        <v>0.15356467366218568</v>
      </c>
    </row>
    <row r="6072" spans="2:5" x14ac:dyDescent="0.25">
      <c r="B6072">
        <v>6070</v>
      </c>
      <c r="C6072" s="66" t="str">
        <v/>
      </c>
      <c r="D6072" s="66">
        <v>96039480.512832254</v>
      </c>
      <c r="E6072" s="65">
        <v>0.20879887938499447</v>
      </c>
    </row>
    <row r="6073" spans="2:5" x14ac:dyDescent="0.25">
      <c r="B6073">
        <v>6071</v>
      </c>
      <c r="C6073" s="66" t="str">
        <v/>
      </c>
      <c r="D6073" s="66">
        <v>87366757.167960003</v>
      </c>
      <c r="E6073" s="65">
        <v>0</v>
      </c>
    </row>
    <row r="6074" spans="2:5" x14ac:dyDescent="0.25">
      <c r="B6074">
        <v>6072</v>
      </c>
      <c r="C6074" s="66" t="str">
        <v/>
      </c>
      <c r="D6074" s="66">
        <v>153536770.4000062</v>
      </c>
      <c r="E6074" s="65">
        <v>0.40425671935081486</v>
      </c>
    </row>
    <row r="6075" spans="2:5" x14ac:dyDescent="0.25">
      <c r="B6075">
        <v>6073</v>
      </c>
      <c r="C6075" s="66" t="str">
        <v/>
      </c>
      <c r="D6075" s="66">
        <v>95618186.262084574</v>
      </c>
      <c r="E6075" s="65">
        <v>0</v>
      </c>
    </row>
    <row r="6076" spans="2:5" x14ac:dyDescent="0.25">
      <c r="B6076">
        <v>6074</v>
      </c>
      <c r="C6076" s="66" t="str">
        <v/>
      </c>
      <c r="D6076" s="66">
        <v>89178474.204217657</v>
      </c>
      <c r="E6076" s="65">
        <v>0.30371367335319521</v>
      </c>
    </row>
    <row r="6077" spans="2:5" x14ac:dyDescent="0.25">
      <c r="B6077">
        <v>6075</v>
      </c>
      <c r="C6077" s="66" t="str">
        <v/>
      </c>
      <c r="D6077" s="66">
        <v>80090073.749694213</v>
      </c>
      <c r="E6077" s="65">
        <v>0.19187962412834167</v>
      </c>
    </row>
    <row r="6078" spans="2:5" x14ac:dyDescent="0.25">
      <c r="B6078">
        <v>6076</v>
      </c>
      <c r="C6078" s="66" t="str">
        <v/>
      </c>
      <c r="D6078" s="66">
        <v>165678842.26822853</v>
      </c>
      <c r="E6078" s="65">
        <v>0.24130778908729553</v>
      </c>
    </row>
    <row r="6079" spans="2:5" x14ac:dyDescent="0.25">
      <c r="B6079">
        <v>6077</v>
      </c>
      <c r="C6079" s="66" t="str">
        <v/>
      </c>
      <c r="D6079" s="66">
        <v>90328299.775111303</v>
      </c>
      <c r="E6079" s="65">
        <v>0.24493576884269713</v>
      </c>
    </row>
    <row r="6080" spans="2:5" x14ac:dyDescent="0.25">
      <c r="B6080">
        <v>6078</v>
      </c>
      <c r="C6080" s="66" t="str">
        <v/>
      </c>
      <c r="D6080" s="66">
        <v>125378853.66154797</v>
      </c>
      <c r="E6080" s="65">
        <v>0</v>
      </c>
    </row>
    <row r="6081" spans="2:5" x14ac:dyDescent="0.25">
      <c r="B6081">
        <v>6079</v>
      </c>
      <c r="C6081" s="66" t="str">
        <v/>
      </c>
      <c r="D6081" s="66">
        <v>226180953.8914519</v>
      </c>
      <c r="E6081" s="65">
        <v>0</v>
      </c>
    </row>
    <row r="6082" spans="2:5" x14ac:dyDescent="0.25">
      <c r="B6082">
        <v>6080</v>
      </c>
      <c r="C6082" s="66" t="str">
        <v/>
      </c>
      <c r="D6082" s="66">
        <v>665093677.61903167</v>
      </c>
      <c r="E6082" s="65">
        <v>0.66074300408363362</v>
      </c>
    </row>
    <row r="6083" spans="2:5" x14ac:dyDescent="0.25">
      <c r="B6083">
        <v>6081</v>
      </c>
      <c r="C6083" s="66" t="str">
        <v/>
      </c>
      <c r="D6083" s="66">
        <v>108497288.71361643</v>
      </c>
      <c r="E6083" s="65">
        <v>0</v>
      </c>
    </row>
    <row r="6084" spans="2:5" x14ac:dyDescent="0.25">
      <c r="B6084">
        <v>6082</v>
      </c>
      <c r="C6084" s="66" t="str">
        <v/>
      </c>
      <c r="D6084" s="66">
        <v>86714338.803048119</v>
      </c>
      <c r="E6084" s="65">
        <v>0.29806957840919501</v>
      </c>
    </row>
    <row r="6085" spans="2:5" x14ac:dyDescent="0.25">
      <c r="B6085">
        <v>6083</v>
      </c>
      <c r="C6085" s="66" t="str">
        <v/>
      </c>
      <c r="D6085" s="66">
        <v>90286333.391734645</v>
      </c>
      <c r="E6085" s="65">
        <v>0</v>
      </c>
    </row>
    <row r="6086" spans="2:5" x14ac:dyDescent="0.25">
      <c r="B6086">
        <v>6084</v>
      </c>
      <c r="C6086" s="66" t="str">
        <v/>
      </c>
      <c r="D6086" s="66">
        <v>310941734.56450731</v>
      </c>
      <c r="E6086" s="65">
        <v>0</v>
      </c>
    </row>
    <row r="6087" spans="2:5" x14ac:dyDescent="0.25">
      <c r="B6087">
        <v>6085</v>
      </c>
      <c r="C6087" s="66" t="str">
        <v/>
      </c>
      <c r="D6087" s="66">
        <v>97448818.385800168</v>
      </c>
      <c r="E6087" s="65">
        <v>0</v>
      </c>
    </row>
    <row r="6088" spans="2:5" x14ac:dyDescent="0.25">
      <c r="B6088">
        <v>6086</v>
      </c>
      <c r="C6088" s="66" t="str">
        <v/>
      </c>
      <c r="D6088" s="66">
        <v>89270028.329392061</v>
      </c>
      <c r="E6088" s="65">
        <v>0.2406109273433685</v>
      </c>
    </row>
    <row r="6089" spans="2:5" x14ac:dyDescent="0.25">
      <c r="B6089">
        <v>6087</v>
      </c>
      <c r="C6089" s="66" t="str">
        <v/>
      </c>
      <c r="D6089" s="66">
        <v>129091715.26942104</v>
      </c>
      <c r="E6089" s="65">
        <v>0</v>
      </c>
    </row>
    <row r="6090" spans="2:5" x14ac:dyDescent="0.25">
      <c r="B6090">
        <v>6088</v>
      </c>
      <c r="C6090" s="66" t="str">
        <v/>
      </c>
      <c r="D6090" s="66">
        <v>82703871.9657543</v>
      </c>
      <c r="E6090" s="65">
        <v>0</v>
      </c>
    </row>
    <row r="6091" spans="2:5" x14ac:dyDescent="0.25">
      <c r="B6091">
        <v>6089</v>
      </c>
      <c r="C6091" s="66" t="str">
        <v/>
      </c>
      <c r="D6091" s="66">
        <v>406361843.00202358</v>
      </c>
      <c r="E6091" s="65">
        <v>0.63552572131156948</v>
      </c>
    </row>
    <row r="6092" spans="2:5" x14ac:dyDescent="0.25">
      <c r="B6092">
        <v>6090</v>
      </c>
      <c r="C6092" s="66" t="str">
        <v/>
      </c>
      <c r="D6092" s="66">
        <v>204459980.94997293</v>
      </c>
      <c r="E6092" s="65">
        <v>0</v>
      </c>
    </row>
    <row r="6093" spans="2:5" x14ac:dyDescent="0.25">
      <c r="B6093">
        <v>6091</v>
      </c>
      <c r="C6093" s="66" t="str">
        <v/>
      </c>
      <c r="D6093" s="66">
        <v>124868298.23806196</v>
      </c>
      <c r="E6093" s="65">
        <v>0</v>
      </c>
    </row>
    <row r="6094" spans="2:5" x14ac:dyDescent="0.25">
      <c r="B6094">
        <v>6092</v>
      </c>
      <c r="C6094" s="66" t="str">
        <v/>
      </c>
      <c r="D6094" s="66">
        <v>112231283.6710559</v>
      </c>
      <c r="E6094" s="65">
        <v>0</v>
      </c>
    </row>
    <row r="6095" spans="2:5" x14ac:dyDescent="0.25">
      <c r="B6095">
        <v>6093</v>
      </c>
      <c r="C6095" s="66" t="str">
        <v/>
      </c>
      <c r="D6095" s="66">
        <v>97905847.44234392</v>
      </c>
      <c r="E6095" s="65">
        <v>0</v>
      </c>
    </row>
    <row r="6096" spans="2:5" x14ac:dyDescent="0.25">
      <c r="B6096">
        <v>6094</v>
      </c>
      <c r="C6096" s="66" t="str">
        <v/>
      </c>
      <c r="D6096" s="66">
        <v>100036982.20912984</v>
      </c>
      <c r="E6096" s="65">
        <v>0</v>
      </c>
    </row>
    <row r="6097" spans="2:5" x14ac:dyDescent="0.25">
      <c r="B6097">
        <v>6095</v>
      </c>
      <c r="C6097" s="66" t="str">
        <v/>
      </c>
      <c r="D6097" s="66">
        <v>358423090.14299339</v>
      </c>
      <c r="E6097" s="65">
        <v>0</v>
      </c>
    </row>
    <row r="6098" spans="2:5" x14ac:dyDescent="0.25">
      <c r="B6098">
        <v>6096</v>
      </c>
      <c r="C6098" s="66" t="str">
        <v/>
      </c>
      <c r="D6098" s="66">
        <v>96090517.97100243</v>
      </c>
      <c r="E6098" s="65">
        <v>0</v>
      </c>
    </row>
    <row r="6099" spans="2:5" x14ac:dyDescent="0.25">
      <c r="B6099">
        <v>6097</v>
      </c>
      <c r="C6099" s="66" t="str">
        <v/>
      </c>
      <c r="D6099" s="66">
        <v>270916750.21787179</v>
      </c>
      <c r="E6099" s="65">
        <v>0</v>
      </c>
    </row>
    <row r="6100" spans="2:5" x14ac:dyDescent="0.25">
      <c r="B6100">
        <v>6098</v>
      </c>
      <c r="C6100" s="66" t="str">
        <v/>
      </c>
      <c r="D6100" s="66">
        <v>234839273.01944825</v>
      </c>
      <c r="E6100" s="65">
        <v>0</v>
      </c>
    </row>
    <row r="6101" spans="2:5" x14ac:dyDescent="0.25">
      <c r="B6101">
        <v>6099</v>
      </c>
      <c r="C6101" s="66" t="str">
        <v/>
      </c>
      <c r="D6101" s="66">
        <v>127868409.51715373</v>
      </c>
      <c r="E6101" s="65">
        <v>0</v>
      </c>
    </row>
    <row r="6102" spans="2:5" x14ac:dyDescent="0.25">
      <c r="B6102">
        <v>6100</v>
      </c>
      <c r="C6102" s="66" t="str">
        <v/>
      </c>
      <c r="D6102" s="66">
        <v>773775462.33829606</v>
      </c>
      <c r="E6102" s="65">
        <v>0</v>
      </c>
    </row>
    <row r="6103" spans="2:5" x14ac:dyDescent="0.25">
      <c r="B6103">
        <v>6101</v>
      </c>
      <c r="C6103" s="66" t="str">
        <v/>
      </c>
      <c r="D6103" s="66">
        <v>78228742.283940524</v>
      </c>
      <c r="E6103" s="65">
        <v>0</v>
      </c>
    </row>
    <row r="6104" spans="2:5" x14ac:dyDescent="0.25">
      <c r="B6104">
        <v>6102</v>
      </c>
      <c r="C6104" s="66" t="str">
        <v/>
      </c>
      <c r="D6104" s="66">
        <v>679717247.39158177</v>
      </c>
      <c r="E6104" s="65">
        <v>0.62325802445411693</v>
      </c>
    </row>
    <row r="6105" spans="2:5" x14ac:dyDescent="0.25">
      <c r="B6105">
        <v>6103</v>
      </c>
      <c r="C6105" s="66" t="str">
        <v/>
      </c>
      <c r="D6105" s="66">
        <v>149187559.34730148</v>
      </c>
      <c r="E6105" s="65">
        <v>0.48370906710624695</v>
      </c>
    </row>
    <row r="6106" spans="2:5" x14ac:dyDescent="0.25">
      <c r="B6106">
        <v>6104</v>
      </c>
      <c r="C6106" s="66" t="str">
        <v/>
      </c>
      <c r="D6106" s="66">
        <v>107963975.45216157</v>
      </c>
      <c r="E6106" s="65">
        <v>0</v>
      </c>
    </row>
    <row r="6107" spans="2:5" x14ac:dyDescent="0.25">
      <c r="B6107">
        <v>6105</v>
      </c>
      <c r="C6107" s="66" t="str">
        <v/>
      </c>
      <c r="D6107" s="66">
        <v>197399994.77344397</v>
      </c>
      <c r="E6107" s="65">
        <v>0</v>
      </c>
    </row>
    <row r="6108" spans="2:5" x14ac:dyDescent="0.25">
      <c r="B6108">
        <v>6106</v>
      </c>
      <c r="C6108" s="66" t="str">
        <v/>
      </c>
      <c r="D6108" s="66">
        <v>108752701.18909112</v>
      </c>
      <c r="E6108" s="65">
        <v>0.24720833897590641</v>
      </c>
    </row>
    <row r="6109" spans="2:5" x14ac:dyDescent="0.25">
      <c r="B6109">
        <v>6107</v>
      </c>
      <c r="C6109" s="66" t="str">
        <v/>
      </c>
      <c r="D6109" s="66">
        <v>142840362.79114935</v>
      </c>
      <c r="E6109" s="65">
        <v>0</v>
      </c>
    </row>
    <row r="6110" spans="2:5" x14ac:dyDescent="0.25">
      <c r="B6110">
        <v>6108</v>
      </c>
      <c r="C6110" s="66" t="str">
        <v/>
      </c>
      <c r="D6110" s="66">
        <v>101449817.34832165</v>
      </c>
      <c r="E6110" s="65">
        <v>0</v>
      </c>
    </row>
    <row r="6111" spans="2:5" x14ac:dyDescent="0.25">
      <c r="B6111">
        <v>6109</v>
      </c>
      <c r="C6111" s="66" t="str">
        <v/>
      </c>
      <c r="D6111" s="66">
        <v>87003602.432903647</v>
      </c>
      <c r="E6111" s="65">
        <v>0</v>
      </c>
    </row>
    <row r="6112" spans="2:5" x14ac:dyDescent="0.25">
      <c r="B6112">
        <v>6110</v>
      </c>
      <c r="C6112" s="66" t="str">
        <v/>
      </c>
      <c r="D6112" s="66">
        <v>79683116.319540516</v>
      </c>
      <c r="E6112" s="65">
        <v>0</v>
      </c>
    </row>
    <row r="6113" spans="2:5" x14ac:dyDescent="0.25">
      <c r="B6113">
        <v>6111</v>
      </c>
      <c r="C6113" s="66" t="str">
        <v/>
      </c>
      <c r="D6113" s="66">
        <v>216451622.41580272</v>
      </c>
      <c r="E6113" s="65">
        <v>0</v>
      </c>
    </row>
    <row r="6114" spans="2:5" x14ac:dyDescent="0.25">
      <c r="B6114">
        <v>6112</v>
      </c>
      <c r="C6114" s="66" t="str">
        <v/>
      </c>
      <c r="D6114" s="66">
        <v>110195655.11257799</v>
      </c>
      <c r="E6114" s="65">
        <v>0.22592245936393737</v>
      </c>
    </row>
    <row r="6115" spans="2:5" x14ac:dyDescent="0.25">
      <c r="B6115">
        <v>6113</v>
      </c>
      <c r="C6115" s="66" t="str">
        <v/>
      </c>
      <c r="D6115" s="66">
        <v>96302820.436839893</v>
      </c>
      <c r="E6115" s="65">
        <v>0</v>
      </c>
    </row>
    <row r="6116" spans="2:5" x14ac:dyDescent="0.25">
      <c r="B6116">
        <v>6114</v>
      </c>
      <c r="C6116" s="66" t="str">
        <v/>
      </c>
      <c r="D6116" s="66">
        <v>199568057.77816984</v>
      </c>
      <c r="E6116" s="65">
        <v>0.45028062462806706</v>
      </c>
    </row>
    <row r="6117" spans="2:5" x14ac:dyDescent="0.25">
      <c r="B6117">
        <v>6115</v>
      </c>
      <c r="C6117" s="66" t="str">
        <v/>
      </c>
      <c r="D6117" s="66">
        <v>97075510.177209541</v>
      </c>
      <c r="E6117" s="65">
        <v>0.24182786345481871</v>
      </c>
    </row>
    <row r="6118" spans="2:5" x14ac:dyDescent="0.25">
      <c r="B6118">
        <v>6116</v>
      </c>
      <c r="C6118" s="66" t="str">
        <v/>
      </c>
      <c r="D6118" s="66">
        <v>113992033.72204629</v>
      </c>
      <c r="E6118" s="65">
        <v>0</v>
      </c>
    </row>
    <row r="6119" spans="2:5" x14ac:dyDescent="0.25">
      <c r="B6119">
        <v>6117</v>
      </c>
      <c r="C6119" s="66" t="str">
        <v/>
      </c>
      <c r="D6119" s="66">
        <v>167296578.53180698</v>
      </c>
      <c r="E6119" s="65">
        <v>0</v>
      </c>
    </row>
    <row r="6120" spans="2:5" x14ac:dyDescent="0.25">
      <c r="B6120">
        <v>6118</v>
      </c>
      <c r="C6120" s="66" t="str">
        <v/>
      </c>
      <c r="D6120" s="66">
        <v>452566047.92022061</v>
      </c>
      <c r="E6120" s="65">
        <v>0</v>
      </c>
    </row>
    <row r="6121" spans="2:5" x14ac:dyDescent="0.25">
      <c r="B6121">
        <v>6119</v>
      </c>
      <c r="C6121" s="66" t="str">
        <v/>
      </c>
      <c r="D6121" s="66">
        <v>137314904.31957459</v>
      </c>
      <c r="E6121" s="65">
        <v>0</v>
      </c>
    </row>
    <row r="6122" spans="2:5" x14ac:dyDescent="0.25">
      <c r="B6122">
        <v>6120</v>
      </c>
      <c r="C6122" s="66" t="str">
        <v/>
      </c>
      <c r="D6122" s="66">
        <v>85535929.265507892</v>
      </c>
      <c r="E6122" s="65">
        <v>0</v>
      </c>
    </row>
    <row r="6123" spans="2:5" x14ac:dyDescent="0.25">
      <c r="B6123">
        <v>6121</v>
      </c>
      <c r="C6123" s="66" t="str">
        <v/>
      </c>
      <c r="D6123" s="66">
        <v>131657426.36568536</v>
      </c>
      <c r="E6123" s="65">
        <v>0</v>
      </c>
    </row>
    <row r="6124" spans="2:5" x14ac:dyDescent="0.25">
      <c r="B6124">
        <v>6122</v>
      </c>
      <c r="C6124" s="66" t="str">
        <v/>
      </c>
      <c r="D6124" s="66">
        <v>206904134.61976525</v>
      </c>
      <c r="E6124" s="65">
        <v>0</v>
      </c>
    </row>
    <row r="6125" spans="2:5" x14ac:dyDescent="0.25">
      <c r="B6125">
        <v>6123</v>
      </c>
      <c r="C6125" s="66" t="str">
        <v/>
      </c>
      <c r="D6125" s="66">
        <v>387138177.78410113</v>
      </c>
      <c r="E6125" s="65">
        <v>0</v>
      </c>
    </row>
    <row r="6126" spans="2:5" x14ac:dyDescent="0.25">
      <c r="B6126">
        <v>6124</v>
      </c>
      <c r="C6126" s="66" t="str">
        <v/>
      </c>
      <c r="D6126" s="66">
        <v>423089947.57702798</v>
      </c>
      <c r="E6126" s="65">
        <v>0.50330057740211498</v>
      </c>
    </row>
    <row r="6127" spans="2:5" x14ac:dyDescent="0.25">
      <c r="B6127">
        <v>6125</v>
      </c>
      <c r="C6127" s="66" t="str">
        <v/>
      </c>
      <c r="D6127" s="66">
        <v>82916940.606195077</v>
      </c>
      <c r="E6127" s="65">
        <v>0</v>
      </c>
    </row>
    <row r="6128" spans="2:5" x14ac:dyDescent="0.25">
      <c r="B6128">
        <v>6126</v>
      </c>
      <c r="C6128" s="66" t="str">
        <v/>
      </c>
      <c r="D6128" s="66">
        <v>364531724.58782423</v>
      </c>
      <c r="E6128" s="65">
        <v>0.42757632136344914</v>
      </c>
    </row>
    <row r="6129" spans="2:5" x14ac:dyDescent="0.25">
      <c r="B6129">
        <v>6127</v>
      </c>
      <c r="C6129" s="66" t="str">
        <v/>
      </c>
      <c r="D6129" s="66">
        <v>132949632.9754627</v>
      </c>
      <c r="E6129" s="65">
        <v>0</v>
      </c>
    </row>
    <row r="6130" spans="2:5" x14ac:dyDescent="0.25">
      <c r="B6130">
        <v>6128</v>
      </c>
      <c r="C6130" s="66" t="str">
        <v/>
      </c>
      <c r="D6130" s="66">
        <v>191174674.17765528</v>
      </c>
      <c r="E6130" s="65">
        <v>0</v>
      </c>
    </row>
    <row r="6131" spans="2:5" x14ac:dyDescent="0.25">
      <c r="B6131">
        <v>6129</v>
      </c>
      <c r="C6131" s="66" t="str">
        <v/>
      </c>
      <c r="D6131" s="66">
        <v>364185784.96869493</v>
      </c>
      <c r="E6131" s="65">
        <v>0</v>
      </c>
    </row>
    <row r="6132" spans="2:5" x14ac:dyDescent="0.25">
      <c r="B6132">
        <v>6130</v>
      </c>
      <c r="C6132" s="66" t="str">
        <v/>
      </c>
      <c r="D6132" s="66">
        <v>870371147.71682906</v>
      </c>
      <c r="E6132" s="65">
        <v>0</v>
      </c>
    </row>
    <row r="6133" spans="2:5" x14ac:dyDescent="0.25">
      <c r="B6133">
        <v>6131</v>
      </c>
      <c r="C6133" s="66" t="str">
        <v/>
      </c>
      <c r="D6133" s="66">
        <v>107517231.26593284</v>
      </c>
      <c r="E6133" s="65">
        <v>0</v>
      </c>
    </row>
    <row r="6134" spans="2:5" x14ac:dyDescent="0.25">
      <c r="B6134">
        <v>6132</v>
      </c>
      <c r="C6134" s="66" t="str">
        <v/>
      </c>
      <c r="D6134" s="66">
        <v>83570839.971116871</v>
      </c>
      <c r="E6134" s="65">
        <v>0.17626234889030457</v>
      </c>
    </row>
    <row r="6135" spans="2:5" x14ac:dyDescent="0.25">
      <c r="B6135">
        <v>6133</v>
      </c>
      <c r="C6135" s="66" t="str">
        <v/>
      </c>
      <c r="D6135" s="66">
        <v>92649722.604612812</v>
      </c>
      <c r="E6135" s="65">
        <v>0.20521423220634463</v>
      </c>
    </row>
    <row r="6136" spans="2:5" x14ac:dyDescent="0.25">
      <c r="B6136">
        <v>6134</v>
      </c>
      <c r="C6136" s="66" t="str">
        <v/>
      </c>
      <c r="D6136" s="66">
        <v>89254946.741899103</v>
      </c>
      <c r="E6136" s="65">
        <v>0</v>
      </c>
    </row>
    <row r="6137" spans="2:5" x14ac:dyDescent="0.25">
      <c r="B6137">
        <v>6135</v>
      </c>
      <c r="C6137" s="66" t="str">
        <v/>
      </c>
      <c r="D6137" s="66">
        <v>98544797.444194108</v>
      </c>
      <c r="E6137" s="65">
        <v>0</v>
      </c>
    </row>
    <row r="6138" spans="2:5" x14ac:dyDescent="0.25">
      <c r="B6138">
        <v>6136</v>
      </c>
      <c r="C6138" s="66" t="str">
        <v/>
      </c>
      <c r="D6138" s="66">
        <v>158626561.18379384</v>
      </c>
      <c r="E6138" s="65">
        <v>0</v>
      </c>
    </row>
    <row r="6139" spans="2:5" x14ac:dyDescent="0.25">
      <c r="B6139">
        <v>6137</v>
      </c>
      <c r="C6139" s="66" t="str">
        <v/>
      </c>
      <c r="D6139" s="66">
        <v>132906433.22955123</v>
      </c>
      <c r="E6139" s="65">
        <v>0</v>
      </c>
    </row>
    <row r="6140" spans="2:5" x14ac:dyDescent="0.25">
      <c r="B6140">
        <v>6138</v>
      </c>
      <c r="C6140" s="66" t="str">
        <v/>
      </c>
      <c r="D6140" s="66">
        <v>207275540.53963593</v>
      </c>
      <c r="E6140" s="65">
        <v>0.3950339496135713</v>
      </c>
    </row>
    <row r="6141" spans="2:5" x14ac:dyDescent="0.25">
      <c r="B6141">
        <v>6139</v>
      </c>
      <c r="C6141" s="66" t="str">
        <v/>
      </c>
      <c r="D6141" s="66">
        <v>84058168.955880314</v>
      </c>
      <c r="E6141" s="65">
        <v>0.20486811995506285</v>
      </c>
    </row>
    <row r="6142" spans="2:5" x14ac:dyDescent="0.25">
      <c r="B6142">
        <v>6140</v>
      </c>
      <c r="C6142" s="66" t="str">
        <v/>
      </c>
      <c r="D6142" s="66">
        <v>211541838.91973031</v>
      </c>
      <c r="E6142" s="65">
        <v>0</v>
      </c>
    </row>
    <row r="6143" spans="2:5" x14ac:dyDescent="0.25">
      <c r="B6143">
        <v>6141</v>
      </c>
      <c r="C6143" s="66" t="str">
        <v/>
      </c>
      <c r="D6143" s="66">
        <v>138554857.26565659</v>
      </c>
      <c r="E6143" s="65">
        <v>0.55332825779914874</v>
      </c>
    </row>
    <row r="6144" spans="2:5" x14ac:dyDescent="0.25">
      <c r="B6144">
        <v>6142</v>
      </c>
      <c r="C6144" s="66" t="str">
        <v/>
      </c>
      <c r="D6144" s="66">
        <v>224396964.80561367</v>
      </c>
      <c r="E6144" s="65">
        <v>0</v>
      </c>
    </row>
    <row r="6145" spans="2:5" x14ac:dyDescent="0.25">
      <c r="B6145">
        <v>6143</v>
      </c>
      <c r="C6145" s="66" t="str">
        <v/>
      </c>
      <c r="D6145" s="66">
        <v>77293011.636390284</v>
      </c>
      <c r="E6145" s="65">
        <v>0</v>
      </c>
    </row>
    <row r="6146" spans="2:5" x14ac:dyDescent="0.25">
      <c r="B6146">
        <v>6144</v>
      </c>
      <c r="C6146" s="66" t="str">
        <v/>
      </c>
      <c r="D6146" s="66">
        <v>117945736.77977093</v>
      </c>
      <c r="E6146" s="65">
        <v>0</v>
      </c>
    </row>
    <row r="6147" spans="2:5" x14ac:dyDescent="0.25">
      <c r="B6147">
        <v>6145</v>
      </c>
      <c r="C6147" s="66" t="str">
        <v/>
      </c>
      <c r="D6147" s="66">
        <v>229479825.91233385</v>
      </c>
      <c r="E6147" s="65">
        <v>0</v>
      </c>
    </row>
    <row r="6148" spans="2:5" x14ac:dyDescent="0.25">
      <c r="B6148">
        <v>6146</v>
      </c>
      <c r="C6148" s="66" t="str">
        <v/>
      </c>
      <c r="D6148" s="66">
        <v>166091351.8668817</v>
      </c>
      <c r="E6148" s="65">
        <v>0</v>
      </c>
    </row>
    <row r="6149" spans="2:5" x14ac:dyDescent="0.25">
      <c r="B6149">
        <v>6147</v>
      </c>
      <c r="C6149" s="66" t="str">
        <v/>
      </c>
      <c r="D6149" s="66">
        <v>217408397.78883213</v>
      </c>
      <c r="E6149" s="65">
        <v>0</v>
      </c>
    </row>
    <row r="6150" spans="2:5" x14ac:dyDescent="0.25">
      <c r="B6150">
        <v>6148</v>
      </c>
      <c r="C6150" s="66" t="str">
        <v/>
      </c>
      <c r="D6150" s="66">
        <v>345932196.73112893</v>
      </c>
      <c r="E6150" s="65">
        <v>0</v>
      </c>
    </row>
    <row r="6151" spans="2:5" x14ac:dyDescent="0.25">
      <c r="B6151">
        <v>6149</v>
      </c>
      <c r="C6151" s="66" t="str">
        <v/>
      </c>
      <c r="D6151" s="66">
        <v>224358224.95397365</v>
      </c>
      <c r="E6151" s="65">
        <v>0.48183302283287044</v>
      </c>
    </row>
    <row r="6152" spans="2:5" x14ac:dyDescent="0.25">
      <c r="B6152">
        <v>6150</v>
      </c>
      <c r="C6152" s="66" t="str">
        <v/>
      </c>
      <c r="D6152" s="66">
        <v>693006777.61734939</v>
      </c>
      <c r="E6152" s="65">
        <v>0</v>
      </c>
    </row>
    <row r="6153" spans="2:5" x14ac:dyDescent="0.25">
      <c r="B6153">
        <v>6151</v>
      </c>
      <c r="C6153" s="66" t="str">
        <v/>
      </c>
      <c r="D6153" s="66">
        <v>109337419.9066422</v>
      </c>
      <c r="E6153" s="65">
        <v>0.29630466103553776</v>
      </c>
    </row>
    <row r="6154" spans="2:5" x14ac:dyDescent="0.25">
      <c r="B6154">
        <v>6152</v>
      </c>
      <c r="C6154" s="66" t="str">
        <v/>
      </c>
      <c r="D6154" s="66">
        <v>89640539.28575094</v>
      </c>
      <c r="E6154" s="65">
        <v>0</v>
      </c>
    </row>
    <row r="6155" spans="2:5" x14ac:dyDescent="0.25">
      <c r="B6155">
        <v>6153</v>
      </c>
      <c r="C6155" s="66" t="str">
        <v/>
      </c>
      <c r="D6155" s="66">
        <v>143223593.58280775</v>
      </c>
      <c r="E6155" s="65">
        <v>0.50794883370399468</v>
      </c>
    </row>
    <row r="6156" spans="2:5" x14ac:dyDescent="0.25">
      <c r="B6156">
        <v>6154</v>
      </c>
      <c r="C6156" s="66" t="str">
        <v/>
      </c>
      <c r="D6156" s="66">
        <v>156200375.4301734</v>
      </c>
      <c r="E6156" s="65">
        <v>0.2626960694789886</v>
      </c>
    </row>
    <row r="6157" spans="2:5" x14ac:dyDescent="0.25">
      <c r="B6157">
        <v>6155</v>
      </c>
      <c r="C6157" s="66" t="str">
        <v/>
      </c>
      <c r="D6157" s="66">
        <v>124850489.96186256</v>
      </c>
      <c r="E6157" s="65">
        <v>0.38633702397346492</v>
      </c>
    </row>
    <row r="6158" spans="2:5" x14ac:dyDescent="0.25">
      <c r="B6158">
        <v>6156</v>
      </c>
      <c r="C6158" s="66" t="str">
        <v/>
      </c>
      <c r="D6158" s="66">
        <v>547001148.78938818</v>
      </c>
      <c r="E6158" s="65">
        <v>0</v>
      </c>
    </row>
    <row r="6159" spans="2:5" x14ac:dyDescent="0.25">
      <c r="B6159">
        <v>6157</v>
      </c>
      <c r="C6159" s="66" t="str">
        <v/>
      </c>
      <c r="D6159" s="66">
        <v>80648637.293722704</v>
      </c>
      <c r="E6159" s="65">
        <v>0</v>
      </c>
    </row>
    <row r="6160" spans="2:5" x14ac:dyDescent="0.25">
      <c r="B6160">
        <v>6158</v>
      </c>
      <c r="C6160" s="66" t="str">
        <v/>
      </c>
      <c r="D6160" s="66">
        <v>1585167853.1234219</v>
      </c>
      <c r="E6160" s="65">
        <v>0</v>
      </c>
    </row>
    <row r="6161" spans="2:5" x14ac:dyDescent="0.25">
      <c r="B6161">
        <v>6159</v>
      </c>
      <c r="C6161" s="66" t="str">
        <v/>
      </c>
      <c r="D6161" s="66">
        <v>113533786.6161589</v>
      </c>
      <c r="E6161" s="65">
        <v>0</v>
      </c>
    </row>
    <row r="6162" spans="2:5" x14ac:dyDescent="0.25">
      <c r="B6162">
        <v>6160</v>
      </c>
      <c r="C6162" s="66" t="str">
        <v/>
      </c>
      <c r="D6162" s="66">
        <v>86404426.636388019</v>
      </c>
      <c r="E6162" s="65">
        <v>0.26922618746757521</v>
      </c>
    </row>
    <row r="6163" spans="2:5" x14ac:dyDescent="0.25">
      <c r="B6163">
        <v>6161</v>
      </c>
      <c r="C6163" s="66" t="str">
        <v/>
      </c>
      <c r="D6163" s="66">
        <v>96663242.257006153</v>
      </c>
      <c r="E6163" s="65">
        <v>0</v>
      </c>
    </row>
    <row r="6164" spans="2:5" x14ac:dyDescent="0.25">
      <c r="B6164">
        <v>6162</v>
      </c>
      <c r="C6164" s="66" t="str">
        <v/>
      </c>
      <c r="D6164" s="66">
        <v>276321317.81852406</v>
      </c>
      <c r="E6164" s="65">
        <v>0</v>
      </c>
    </row>
    <row r="6165" spans="2:5" x14ac:dyDescent="0.25">
      <c r="B6165">
        <v>6163</v>
      </c>
      <c r="C6165" s="66" t="str">
        <v/>
      </c>
      <c r="D6165" s="66">
        <v>104268445.46673492</v>
      </c>
      <c r="E6165" s="65">
        <v>0.28463007807731633</v>
      </c>
    </row>
    <row r="6166" spans="2:5" x14ac:dyDescent="0.25">
      <c r="B6166">
        <v>6164</v>
      </c>
      <c r="C6166" s="66" t="str">
        <v/>
      </c>
      <c r="D6166" s="66">
        <v>79634607.743153557</v>
      </c>
      <c r="E6166" s="65">
        <v>0</v>
      </c>
    </row>
    <row r="6167" spans="2:5" x14ac:dyDescent="0.25">
      <c r="B6167">
        <v>6165</v>
      </c>
      <c r="C6167" s="66" t="str">
        <v/>
      </c>
      <c r="D6167" s="66">
        <v>400882648.88083065</v>
      </c>
      <c r="E6167" s="65">
        <v>0.54911801218986511</v>
      </c>
    </row>
    <row r="6168" spans="2:5" x14ac:dyDescent="0.25">
      <c r="B6168">
        <v>6166</v>
      </c>
      <c r="C6168" s="66" t="str">
        <v/>
      </c>
      <c r="D6168" s="66">
        <v>107739487.35765494</v>
      </c>
      <c r="E6168" s="65">
        <v>0</v>
      </c>
    </row>
    <row r="6169" spans="2:5" x14ac:dyDescent="0.25">
      <c r="B6169">
        <v>6167</v>
      </c>
      <c r="C6169" s="66" t="str">
        <v/>
      </c>
      <c r="D6169" s="66">
        <v>290454788.14246339</v>
      </c>
      <c r="E6169" s="65">
        <v>0.66442620158195509</v>
      </c>
    </row>
    <row r="6170" spans="2:5" x14ac:dyDescent="0.25">
      <c r="B6170">
        <v>6168</v>
      </c>
      <c r="C6170" s="66" t="str">
        <v/>
      </c>
      <c r="D6170" s="66">
        <v>105237859.56727424</v>
      </c>
      <c r="E6170" s="65">
        <v>0</v>
      </c>
    </row>
    <row r="6171" spans="2:5" x14ac:dyDescent="0.25">
      <c r="B6171">
        <v>6169</v>
      </c>
      <c r="C6171" s="66" t="str">
        <v/>
      </c>
      <c r="D6171" s="66">
        <v>527035632.77730149</v>
      </c>
      <c r="E6171" s="65">
        <v>0</v>
      </c>
    </row>
    <row r="6172" spans="2:5" x14ac:dyDescent="0.25">
      <c r="B6172">
        <v>6170</v>
      </c>
      <c r="C6172" s="66" t="str">
        <v/>
      </c>
      <c r="D6172" s="66">
        <v>155671685.83384284</v>
      </c>
      <c r="E6172" s="65">
        <v>0</v>
      </c>
    </row>
    <row r="6173" spans="2:5" x14ac:dyDescent="0.25">
      <c r="B6173">
        <v>6171</v>
      </c>
      <c r="C6173" s="66" t="str">
        <v/>
      </c>
      <c r="D6173" s="66">
        <v>362265572.11127687</v>
      </c>
      <c r="E6173" s="65">
        <v>0</v>
      </c>
    </row>
    <row r="6174" spans="2:5" x14ac:dyDescent="0.25">
      <c r="B6174">
        <v>6172</v>
      </c>
      <c r="C6174" s="66" t="str">
        <v/>
      </c>
      <c r="D6174" s="66">
        <v>1746661497.53475</v>
      </c>
      <c r="E6174" s="65">
        <v>0</v>
      </c>
    </row>
    <row r="6175" spans="2:5" x14ac:dyDescent="0.25">
      <c r="B6175">
        <v>6173</v>
      </c>
      <c r="C6175" s="66" t="str">
        <v/>
      </c>
      <c r="D6175" s="66">
        <v>126669776.08499217</v>
      </c>
      <c r="E6175" s="65">
        <v>0</v>
      </c>
    </row>
    <row r="6176" spans="2:5" x14ac:dyDescent="0.25">
      <c r="B6176">
        <v>6174</v>
      </c>
      <c r="C6176" s="66" t="str">
        <v/>
      </c>
      <c r="D6176" s="66">
        <v>106503093.40370864</v>
      </c>
      <c r="E6176" s="65">
        <v>0</v>
      </c>
    </row>
    <row r="6177" spans="2:5" x14ac:dyDescent="0.25">
      <c r="B6177">
        <v>6175</v>
      </c>
      <c r="C6177" s="66" t="str">
        <v/>
      </c>
      <c r="D6177" s="66">
        <v>367292793.87673235</v>
      </c>
      <c r="E6177" s="65">
        <v>0</v>
      </c>
    </row>
    <row r="6178" spans="2:5" x14ac:dyDescent="0.25">
      <c r="B6178">
        <v>6176</v>
      </c>
      <c r="C6178" s="66" t="str">
        <v/>
      </c>
      <c r="D6178" s="66">
        <v>131230562.14632089</v>
      </c>
      <c r="E6178" s="65">
        <v>0</v>
      </c>
    </row>
    <row r="6179" spans="2:5" x14ac:dyDescent="0.25">
      <c r="B6179">
        <v>6177</v>
      </c>
      <c r="C6179" s="66" t="str">
        <v/>
      </c>
      <c r="D6179" s="66">
        <v>80378729.938349947</v>
      </c>
      <c r="E6179" s="65">
        <v>0</v>
      </c>
    </row>
    <row r="6180" spans="2:5" x14ac:dyDescent="0.25">
      <c r="B6180">
        <v>6178</v>
      </c>
      <c r="C6180" s="66" t="str">
        <v/>
      </c>
      <c r="D6180" s="66">
        <v>254607714.12337765</v>
      </c>
      <c r="E6180" s="65">
        <v>0</v>
      </c>
    </row>
    <row r="6181" spans="2:5" x14ac:dyDescent="0.25">
      <c r="B6181">
        <v>6179</v>
      </c>
      <c r="C6181" s="66" t="str">
        <v/>
      </c>
      <c r="D6181" s="66">
        <v>213884741.36947238</v>
      </c>
      <c r="E6181" s="65">
        <v>0</v>
      </c>
    </row>
    <row r="6182" spans="2:5" x14ac:dyDescent="0.25">
      <c r="B6182">
        <v>6180</v>
      </c>
      <c r="C6182" s="66" t="str">
        <v/>
      </c>
      <c r="D6182" s="66">
        <v>126286493.44787595</v>
      </c>
      <c r="E6182" s="65">
        <v>0</v>
      </c>
    </row>
    <row r="6183" spans="2:5" x14ac:dyDescent="0.25">
      <c r="B6183">
        <v>6181</v>
      </c>
      <c r="C6183" s="66" t="str">
        <v/>
      </c>
      <c r="D6183" s="66">
        <v>185972079.55157128</v>
      </c>
      <c r="E6183" s="65">
        <v>0</v>
      </c>
    </row>
    <row r="6184" spans="2:5" x14ac:dyDescent="0.25">
      <c r="B6184">
        <v>6182</v>
      </c>
      <c r="C6184" s="66" t="str">
        <v/>
      </c>
      <c r="D6184" s="66">
        <v>171506512.40713772</v>
      </c>
      <c r="E6184" s="65">
        <v>0</v>
      </c>
    </row>
    <row r="6185" spans="2:5" x14ac:dyDescent="0.25">
      <c r="B6185">
        <v>6183</v>
      </c>
      <c r="C6185" s="66" t="str">
        <v/>
      </c>
      <c r="D6185" s="66">
        <v>364348059.07446361</v>
      </c>
      <c r="E6185" s="65">
        <v>0.54914748072624209</v>
      </c>
    </row>
    <row r="6186" spans="2:5" x14ac:dyDescent="0.25">
      <c r="B6186">
        <v>6184</v>
      </c>
      <c r="C6186" s="66" t="str">
        <v/>
      </c>
      <c r="D6186" s="66">
        <v>192250148.27891988</v>
      </c>
      <c r="E6186" s="65">
        <v>0</v>
      </c>
    </row>
    <row r="6187" spans="2:5" x14ac:dyDescent="0.25">
      <c r="B6187">
        <v>6185</v>
      </c>
      <c r="C6187" s="66" t="str">
        <v/>
      </c>
      <c r="D6187" s="66">
        <v>82800786.571366474</v>
      </c>
      <c r="E6187" s="65">
        <v>0.19146196246147157</v>
      </c>
    </row>
    <row r="6188" spans="2:5" x14ac:dyDescent="0.25">
      <c r="B6188">
        <v>6186</v>
      </c>
      <c r="C6188" s="66" t="str">
        <v/>
      </c>
      <c r="D6188" s="66">
        <v>522915317.59044778</v>
      </c>
      <c r="E6188" s="65">
        <v>0</v>
      </c>
    </row>
    <row r="6189" spans="2:5" x14ac:dyDescent="0.25">
      <c r="B6189">
        <v>6187</v>
      </c>
      <c r="C6189" s="66" t="str">
        <v/>
      </c>
      <c r="D6189" s="66">
        <v>92848852.193508163</v>
      </c>
      <c r="E6189" s="65">
        <v>0</v>
      </c>
    </row>
    <row r="6190" spans="2:5" x14ac:dyDescent="0.25">
      <c r="B6190">
        <v>6188</v>
      </c>
      <c r="C6190" s="66" t="str">
        <v/>
      </c>
      <c r="D6190" s="66">
        <v>93140456.349859923</v>
      </c>
      <c r="E6190" s="65">
        <v>0</v>
      </c>
    </row>
    <row r="6191" spans="2:5" x14ac:dyDescent="0.25">
      <c r="B6191">
        <v>6189</v>
      </c>
      <c r="C6191" s="66" t="str">
        <v/>
      </c>
      <c r="D6191" s="66">
        <v>91174048.668472156</v>
      </c>
      <c r="E6191" s="65">
        <v>0</v>
      </c>
    </row>
    <row r="6192" spans="2:5" x14ac:dyDescent="0.25">
      <c r="B6192">
        <v>6190</v>
      </c>
      <c r="C6192" s="66" t="str">
        <v/>
      </c>
      <c r="D6192" s="66">
        <v>131235353.16048536</v>
      </c>
      <c r="E6192" s="65">
        <v>0.25730187296867379</v>
      </c>
    </row>
    <row r="6193" spans="2:5" x14ac:dyDescent="0.25">
      <c r="B6193">
        <v>6191</v>
      </c>
      <c r="C6193" s="66" t="str">
        <v/>
      </c>
      <c r="D6193" s="66">
        <v>76243238.702103272</v>
      </c>
      <c r="E6193" s="65">
        <v>0.21201087832450868</v>
      </c>
    </row>
    <row r="6194" spans="2:5" x14ac:dyDescent="0.25">
      <c r="B6194">
        <v>6192</v>
      </c>
      <c r="C6194" s="66" t="str">
        <v/>
      </c>
      <c r="D6194" s="66">
        <v>122818989.27816378</v>
      </c>
      <c r="E6194" s="65">
        <v>0</v>
      </c>
    </row>
    <row r="6195" spans="2:5" x14ac:dyDescent="0.25">
      <c r="B6195">
        <v>6193</v>
      </c>
      <c r="C6195" s="66" t="str">
        <v/>
      </c>
      <c r="D6195" s="66">
        <v>99767313.798528314</v>
      </c>
      <c r="E6195" s="65">
        <v>0</v>
      </c>
    </row>
    <row r="6196" spans="2:5" x14ac:dyDescent="0.25">
      <c r="B6196">
        <v>6194</v>
      </c>
      <c r="C6196" s="66" t="str">
        <v/>
      </c>
      <c r="D6196" s="66">
        <v>302394878.01570708</v>
      </c>
      <c r="E6196" s="65">
        <v>0.47095337510108948</v>
      </c>
    </row>
    <row r="6197" spans="2:5" x14ac:dyDescent="0.25">
      <c r="B6197">
        <v>6195</v>
      </c>
      <c r="C6197" s="66" t="str">
        <v/>
      </c>
      <c r="D6197" s="66">
        <v>263907738.27214399</v>
      </c>
      <c r="E6197" s="65">
        <v>0</v>
      </c>
    </row>
    <row r="6198" spans="2:5" x14ac:dyDescent="0.25">
      <c r="B6198">
        <v>6196</v>
      </c>
      <c r="C6198" s="66" t="str">
        <v/>
      </c>
      <c r="D6198" s="66">
        <v>95901433.541485861</v>
      </c>
      <c r="E6198" s="65">
        <v>0</v>
      </c>
    </row>
    <row r="6199" spans="2:5" x14ac:dyDescent="0.25">
      <c r="B6199">
        <v>6197</v>
      </c>
      <c r="C6199" s="66" t="str">
        <v/>
      </c>
      <c r="D6199" s="66">
        <v>87114870.642861426</v>
      </c>
      <c r="E6199" s="65">
        <v>0</v>
      </c>
    </row>
    <row r="6200" spans="2:5" x14ac:dyDescent="0.25">
      <c r="B6200">
        <v>6198</v>
      </c>
      <c r="C6200" s="66" t="str">
        <v/>
      </c>
      <c r="D6200" s="66">
        <v>150098589.28868335</v>
      </c>
      <c r="E6200" s="65">
        <v>0.45601031184196483</v>
      </c>
    </row>
    <row r="6201" spans="2:5" x14ac:dyDescent="0.25">
      <c r="B6201">
        <v>6199</v>
      </c>
      <c r="C6201" s="66" t="str">
        <v/>
      </c>
      <c r="D6201" s="66">
        <v>159344863.10893646</v>
      </c>
      <c r="E6201" s="65">
        <v>0</v>
      </c>
    </row>
    <row r="6202" spans="2:5" x14ac:dyDescent="0.25">
      <c r="B6202">
        <v>6200</v>
      </c>
      <c r="C6202" s="66" t="str">
        <v/>
      </c>
      <c r="D6202" s="66">
        <v>114979152.70176116</v>
      </c>
      <c r="E6202" s="65">
        <v>0.31181905865669257</v>
      </c>
    </row>
    <row r="6203" spans="2:5" x14ac:dyDescent="0.25">
      <c r="B6203">
        <v>6201</v>
      </c>
      <c r="C6203" s="66" t="str">
        <v/>
      </c>
      <c r="D6203" s="66">
        <v>212616582.31400421</v>
      </c>
      <c r="E6203" s="65">
        <v>0</v>
      </c>
    </row>
    <row r="6204" spans="2:5" x14ac:dyDescent="0.25">
      <c r="B6204">
        <v>6202</v>
      </c>
      <c r="C6204" s="66" t="str">
        <v/>
      </c>
      <c r="D6204" s="66">
        <v>1023727265.9055769</v>
      </c>
      <c r="E6204" s="65">
        <v>0.8008156418800354</v>
      </c>
    </row>
    <row r="6205" spans="2:5" x14ac:dyDescent="0.25">
      <c r="B6205">
        <v>6203</v>
      </c>
      <c r="C6205" s="66" t="str">
        <v/>
      </c>
      <c r="D6205" s="66">
        <v>161434378.75185135</v>
      </c>
      <c r="E6205" s="65">
        <v>0</v>
      </c>
    </row>
    <row r="6206" spans="2:5" x14ac:dyDescent="0.25">
      <c r="B6206">
        <v>6204</v>
      </c>
      <c r="C6206" s="66" t="str">
        <v/>
      </c>
      <c r="D6206" s="66">
        <v>109994109.43670407</v>
      </c>
      <c r="E6206" s="65">
        <v>0</v>
      </c>
    </row>
    <row r="6207" spans="2:5" x14ac:dyDescent="0.25">
      <c r="B6207">
        <v>6205</v>
      </c>
      <c r="C6207" s="66" t="str">
        <v/>
      </c>
      <c r="D6207" s="66">
        <v>92539083.511165798</v>
      </c>
      <c r="E6207" s="65">
        <v>0</v>
      </c>
    </row>
    <row r="6208" spans="2:5" x14ac:dyDescent="0.25">
      <c r="B6208">
        <v>6206</v>
      </c>
      <c r="C6208" s="66" t="str">
        <v/>
      </c>
      <c r="D6208" s="66">
        <v>210582416.54764602</v>
      </c>
      <c r="E6208" s="65">
        <v>0</v>
      </c>
    </row>
    <row r="6209" spans="2:5" x14ac:dyDescent="0.25">
      <c r="B6209">
        <v>6207</v>
      </c>
      <c r="C6209" s="66" t="str">
        <v/>
      </c>
      <c r="D6209" s="66">
        <v>99778584.80959639</v>
      </c>
      <c r="E6209" s="65">
        <v>0</v>
      </c>
    </row>
    <row r="6210" spans="2:5" x14ac:dyDescent="0.25">
      <c r="B6210">
        <v>6208</v>
      </c>
      <c r="C6210" s="66" t="str">
        <v/>
      </c>
      <c r="D6210" s="66">
        <v>113174053.79616725</v>
      </c>
      <c r="E6210" s="65">
        <v>0</v>
      </c>
    </row>
    <row r="6211" spans="2:5" x14ac:dyDescent="0.25">
      <c r="B6211">
        <v>6209</v>
      </c>
      <c r="C6211" s="66" t="str">
        <v/>
      </c>
      <c r="D6211" s="66">
        <v>79807016.639530465</v>
      </c>
      <c r="E6211" s="65">
        <v>0.19638729691505433</v>
      </c>
    </row>
    <row r="6212" spans="2:5" x14ac:dyDescent="0.25">
      <c r="B6212">
        <v>6210</v>
      </c>
      <c r="C6212" s="66" t="str">
        <v/>
      </c>
      <c r="D6212" s="66">
        <v>392429295.6934185</v>
      </c>
      <c r="E6212" s="65">
        <v>0</v>
      </c>
    </row>
    <row r="6213" spans="2:5" x14ac:dyDescent="0.25">
      <c r="B6213">
        <v>6211</v>
      </c>
      <c r="C6213" s="66" t="str">
        <v/>
      </c>
      <c r="D6213" s="66">
        <v>292166316.08171612</v>
      </c>
      <c r="E6213" s="65">
        <v>0</v>
      </c>
    </row>
    <row r="6214" spans="2:5" x14ac:dyDescent="0.25">
      <c r="B6214">
        <v>6212</v>
      </c>
      <c r="C6214" s="66" t="str">
        <v/>
      </c>
      <c r="D6214" s="66">
        <v>3161314041.6988029</v>
      </c>
      <c r="E6214" s="65">
        <v>0.88526610136032091</v>
      </c>
    </row>
    <row r="6215" spans="2:5" x14ac:dyDescent="0.25">
      <c r="B6215">
        <v>6213</v>
      </c>
      <c r="C6215" s="66" t="str">
        <v/>
      </c>
      <c r="D6215" s="66">
        <v>75571608.722403973</v>
      </c>
      <c r="E6215" s="65">
        <v>0</v>
      </c>
    </row>
    <row r="6216" spans="2:5" x14ac:dyDescent="0.25">
      <c r="B6216">
        <v>6214</v>
      </c>
      <c r="C6216" s="66" t="str">
        <v/>
      </c>
      <c r="D6216" s="66">
        <v>102842693.10779896</v>
      </c>
      <c r="E6216" s="65">
        <v>0</v>
      </c>
    </row>
    <row r="6217" spans="2:5" x14ac:dyDescent="0.25">
      <c r="B6217">
        <v>6215</v>
      </c>
      <c r="C6217" s="66" t="str">
        <v/>
      </c>
      <c r="D6217" s="66">
        <v>120706878.41671805</v>
      </c>
      <c r="E6217" s="65">
        <v>0</v>
      </c>
    </row>
    <row r="6218" spans="2:5" x14ac:dyDescent="0.25">
      <c r="B6218">
        <v>6216</v>
      </c>
      <c r="C6218" s="66" t="str">
        <v/>
      </c>
      <c r="D6218" s="66">
        <v>95313043.143476844</v>
      </c>
      <c r="E6218" s="65">
        <v>0</v>
      </c>
    </row>
    <row r="6219" spans="2:5" x14ac:dyDescent="0.25">
      <c r="B6219">
        <v>6217</v>
      </c>
      <c r="C6219" s="66" t="str">
        <v/>
      </c>
      <c r="D6219" s="66">
        <v>120194151.19612697</v>
      </c>
      <c r="E6219" s="65">
        <v>0.31843027472496044</v>
      </c>
    </row>
    <row r="6220" spans="2:5" x14ac:dyDescent="0.25">
      <c r="B6220">
        <v>6218</v>
      </c>
      <c r="C6220" s="66" t="str">
        <v/>
      </c>
      <c r="D6220" s="66">
        <v>79304117.206808105</v>
      </c>
      <c r="E6220" s="65">
        <v>0</v>
      </c>
    </row>
    <row r="6221" spans="2:5" x14ac:dyDescent="0.25">
      <c r="B6221">
        <v>6219</v>
      </c>
      <c r="C6221" s="66" t="str">
        <v/>
      </c>
      <c r="D6221" s="66">
        <v>91369573.503015265</v>
      </c>
      <c r="E6221" s="65">
        <v>0.18997110724449154</v>
      </c>
    </row>
    <row r="6222" spans="2:5" x14ac:dyDescent="0.25">
      <c r="B6222">
        <v>6220</v>
      </c>
      <c r="C6222" s="66" t="str">
        <v/>
      </c>
      <c r="D6222" s="66">
        <v>105178473.26302281</v>
      </c>
      <c r="E6222" s="65">
        <v>0</v>
      </c>
    </row>
    <row r="6223" spans="2:5" x14ac:dyDescent="0.25">
      <c r="B6223">
        <v>6221</v>
      </c>
      <c r="C6223" s="66" t="str">
        <v/>
      </c>
      <c r="D6223" s="66">
        <v>119300623.56379628</v>
      </c>
      <c r="E6223" s="65">
        <v>0</v>
      </c>
    </row>
    <row r="6224" spans="2:5" x14ac:dyDescent="0.25">
      <c r="B6224">
        <v>6222</v>
      </c>
      <c r="C6224" s="66" t="str">
        <v/>
      </c>
      <c r="D6224" s="66">
        <v>114082593.67470583</v>
      </c>
      <c r="E6224" s="65">
        <v>0</v>
      </c>
    </row>
    <row r="6225" spans="2:5" x14ac:dyDescent="0.25">
      <c r="B6225">
        <v>6223</v>
      </c>
      <c r="C6225" s="66" t="str">
        <v/>
      </c>
      <c r="D6225" s="66">
        <v>125332958.83142196</v>
      </c>
      <c r="E6225" s="65">
        <v>0</v>
      </c>
    </row>
    <row r="6226" spans="2:5" x14ac:dyDescent="0.25">
      <c r="B6226">
        <v>6224</v>
      </c>
      <c r="C6226" s="66" t="str">
        <v/>
      </c>
      <c r="D6226" s="66">
        <v>1181928376.5128944</v>
      </c>
      <c r="E6226" s="65">
        <v>0.83296073675155657</v>
      </c>
    </row>
    <row r="6227" spans="2:5" x14ac:dyDescent="0.25">
      <c r="B6227">
        <v>6225</v>
      </c>
      <c r="C6227" s="66" t="str">
        <v/>
      </c>
      <c r="D6227" s="66">
        <v>103132640.00817266</v>
      </c>
      <c r="E6227" s="65">
        <v>0</v>
      </c>
    </row>
    <row r="6228" spans="2:5" x14ac:dyDescent="0.25">
      <c r="B6228">
        <v>6226</v>
      </c>
      <c r="C6228" s="66" t="str">
        <v/>
      </c>
      <c r="D6228" s="66">
        <v>824980571.77593899</v>
      </c>
      <c r="E6228" s="65">
        <v>0</v>
      </c>
    </row>
    <row r="6229" spans="2:5" x14ac:dyDescent="0.25">
      <c r="B6229">
        <v>6227</v>
      </c>
      <c r="C6229" s="66" t="str">
        <v/>
      </c>
      <c r="D6229" s="66">
        <v>179514551.96514195</v>
      </c>
      <c r="E6229" s="65">
        <v>0</v>
      </c>
    </row>
    <row r="6230" spans="2:5" x14ac:dyDescent="0.25">
      <c r="B6230">
        <v>6228</v>
      </c>
      <c r="C6230" s="66" t="str">
        <v/>
      </c>
      <c r="D6230" s="66">
        <v>185769610.09076685</v>
      </c>
      <c r="E6230" s="65">
        <v>0</v>
      </c>
    </row>
    <row r="6231" spans="2:5" x14ac:dyDescent="0.25">
      <c r="B6231">
        <v>6229</v>
      </c>
      <c r="C6231" s="66" t="str">
        <v/>
      </c>
      <c r="D6231" s="66">
        <v>102648900.7147579</v>
      </c>
      <c r="E6231" s="65">
        <v>0.33274148106575019</v>
      </c>
    </row>
    <row r="6232" spans="2:5" x14ac:dyDescent="0.25">
      <c r="B6232">
        <v>6230</v>
      </c>
      <c r="C6232" s="66" t="str">
        <v/>
      </c>
      <c r="D6232" s="66">
        <v>5175198792.6001425</v>
      </c>
      <c r="E6232" s="65">
        <v>0</v>
      </c>
    </row>
    <row r="6233" spans="2:5" x14ac:dyDescent="0.25">
      <c r="B6233">
        <v>6231</v>
      </c>
      <c r="C6233" s="66" t="str">
        <v/>
      </c>
      <c r="D6233" s="66">
        <v>170134808.83214805</v>
      </c>
      <c r="E6233" s="65">
        <v>0</v>
      </c>
    </row>
    <row r="6234" spans="2:5" x14ac:dyDescent="0.25">
      <c r="B6234">
        <v>6232</v>
      </c>
      <c r="C6234" s="66" t="str">
        <v/>
      </c>
      <c r="D6234" s="66">
        <v>504597664.94890368</v>
      </c>
      <c r="E6234" s="65">
        <v>0</v>
      </c>
    </row>
    <row r="6235" spans="2:5" x14ac:dyDescent="0.25">
      <c r="B6235">
        <v>6233</v>
      </c>
      <c r="C6235" s="66" t="str">
        <v/>
      </c>
      <c r="D6235" s="66">
        <v>76695241.599685192</v>
      </c>
      <c r="E6235" s="65">
        <v>0</v>
      </c>
    </row>
    <row r="6236" spans="2:5" x14ac:dyDescent="0.25">
      <c r="B6236">
        <v>6234</v>
      </c>
      <c r="C6236" s="66" t="str">
        <v/>
      </c>
      <c r="D6236" s="66">
        <v>78119952.161691964</v>
      </c>
      <c r="E6236" s="65">
        <v>0</v>
      </c>
    </row>
    <row r="6237" spans="2:5" x14ac:dyDescent="0.25">
      <c r="B6237">
        <v>6235</v>
      </c>
      <c r="C6237" s="66" t="str">
        <v/>
      </c>
      <c r="D6237" s="66">
        <v>113942602.39091383</v>
      </c>
      <c r="E6237" s="65">
        <v>0</v>
      </c>
    </row>
    <row r="6238" spans="2:5" x14ac:dyDescent="0.25">
      <c r="B6238">
        <v>6236</v>
      </c>
      <c r="C6238" s="66" t="str">
        <v/>
      </c>
      <c r="D6238" s="66">
        <v>152286855.43868557</v>
      </c>
      <c r="E6238" s="65">
        <v>0.42801249623298654</v>
      </c>
    </row>
    <row r="6239" spans="2:5" x14ac:dyDescent="0.25">
      <c r="B6239">
        <v>6237</v>
      </c>
      <c r="C6239" s="66" t="str">
        <v/>
      </c>
      <c r="D6239" s="66">
        <v>87722021.764399961</v>
      </c>
      <c r="E6239" s="65">
        <v>0.34381701350212102</v>
      </c>
    </row>
    <row r="6240" spans="2:5" x14ac:dyDescent="0.25">
      <c r="B6240">
        <v>6238</v>
      </c>
      <c r="C6240" s="66" t="str">
        <v/>
      </c>
      <c r="D6240" s="66">
        <v>116413069.89520802</v>
      </c>
      <c r="E6240" s="65">
        <v>0</v>
      </c>
    </row>
    <row r="6241" spans="2:5" x14ac:dyDescent="0.25">
      <c r="B6241">
        <v>6239</v>
      </c>
      <c r="C6241" s="66" t="str">
        <v/>
      </c>
      <c r="D6241" s="66">
        <v>169105160.9787266</v>
      </c>
      <c r="E6241" s="65">
        <v>0.26549844145774837</v>
      </c>
    </row>
    <row r="6242" spans="2:5" x14ac:dyDescent="0.25">
      <c r="B6242">
        <v>6240</v>
      </c>
      <c r="C6242" s="66" t="str">
        <v/>
      </c>
      <c r="D6242" s="66">
        <v>193166041.11898702</v>
      </c>
      <c r="E6242" s="65">
        <v>0</v>
      </c>
    </row>
    <row r="6243" spans="2:5" x14ac:dyDescent="0.25">
      <c r="B6243">
        <v>6241</v>
      </c>
      <c r="C6243" s="66" t="str">
        <v/>
      </c>
      <c r="D6243" s="66">
        <v>133151104.5950391</v>
      </c>
      <c r="E6243" s="65">
        <v>0</v>
      </c>
    </row>
    <row r="6244" spans="2:5" x14ac:dyDescent="0.25">
      <c r="B6244">
        <v>6242</v>
      </c>
      <c r="C6244" s="66" t="str">
        <v/>
      </c>
      <c r="D6244" s="66">
        <v>88540589.786229089</v>
      </c>
      <c r="E6244" s="65">
        <v>0</v>
      </c>
    </row>
    <row r="6245" spans="2:5" x14ac:dyDescent="0.25">
      <c r="B6245">
        <v>6243</v>
      </c>
      <c r="C6245" s="66" t="str">
        <v/>
      </c>
      <c r="D6245" s="66">
        <v>78578706.692302853</v>
      </c>
      <c r="E6245" s="65">
        <v>0</v>
      </c>
    </row>
    <row r="6246" spans="2:5" x14ac:dyDescent="0.25">
      <c r="B6246">
        <v>6244</v>
      </c>
      <c r="C6246" s="66" t="str">
        <v/>
      </c>
      <c r="D6246" s="66">
        <v>247445300.99302587</v>
      </c>
      <c r="E6246" s="65">
        <v>0</v>
      </c>
    </row>
    <row r="6247" spans="2:5" x14ac:dyDescent="0.25">
      <c r="B6247">
        <v>6245</v>
      </c>
      <c r="C6247" s="66" t="str">
        <v/>
      </c>
      <c r="D6247" s="66">
        <v>86053725.110335886</v>
      </c>
      <c r="E6247" s="65">
        <v>0</v>
      </c>
    </row>
    <row r="6248" spans="2:5" x14ac:dyDescent="0.25">
      <c r="B6248">
        <v>6246</v>
      </c>
      <c r="C6248" s="66" t="str">
        <v/>
      </c>
      <c r="D6248" s="66">
        <v>83407613.820792869</v>
      </c>
      <c r="E6248" s="65">
        <v>0</v>
      </c>
    </row>
    <row r="6249" spans="2:5" x14ac:dyDescent="0.25">
      <c r="B6249">
        <v>6247</v>
      </c>
      <c r="C6249" s="66" t="str">
        <v/>
      </c>
      <c r="D6249" s="66">
        <v>89068082.556269184</v>
      </c>
      <c r="E6249" s="65">
        <v>0</v>
      </c>
    </row>
    <row r="6250" spans="2:5" x14ac:dyDescent="0.25">
      <c r="B6250">
        <v>6248</v>
      </c>
      <c r="C6250" s="66" t="str">
        <v/>
      </c>
      <c r="D6250" s="66">
        <v>110536015.10012053</v>
      </c>
      <c r="E6250" s="65">
        <v>0</v>
      </c>
    </row>
    <row r="6251" spans="2:5" x14ac:dyDescent="0.25">
      <c r="B6251">
        <v>6249</v>
      </c>
      <c r="C6251" s="66" t="str">
        <v/>
      </c>
      <c r="D6251" s="66">
        <v>80708830.379364878</v>
      </c>
      <c r="E6251" s="65">
        <v>0</v>
      </c>
    </row>
    <row r="6252" spans="2:5" x14ac:dyDescent="0.25">
      <c r="B6252">
        <v>6250</v>
      </c>
      <c r="C6252" s="66" t="str">
        <v/>
      </c>
      <c r="D6252" s="66">
        <v>162092634.70988503</v>
      </c>
      <c r="E6252" s="65">
        <v>0.44499557614326479</v>
      </c>
    </row>
    <row r="6253" spans="2:5" x14ac:dyDescent="0.25">
      <c r="B6253">
        <v>6251</v>
      </c>
      <c r="C6253" s="66" t="str">
        <v/>
      </c>
      <c r="D6253" s="66">
        <v>132974865.47368875</v>
      </c>
      <c r="E6253" s="65">
        <v>0.27921844124794004</v>
      </c>
    </row>
    <row r="6254" spans="2:5" x14ac:dyDescent="0.25">
      <c r="B6254">
        <v>6252</v>
      </c>
      <c r="C6254" s="66" t="str">
        <v/>
      </c>
      <c r="D6254" s="66">
        <v>85206238.739185482</v>
      </c>
      <c r="E6254" s="65">
        <v>0.21370022892951965</v>
      </c>
    </row>
    <row r="6255" spans="2:5" x14ac:dyDescent="0.25">
      <c r="B6255">
        <v>6253</v>
      </c>
      <c r="C6255" s="66" t="str">
        <v/>
      </c>
      <c r="D6255" s="66">
        <v>142366596.43614605</v>
      </c>
      <c r="E6255" s="65">
        <v>0</v>
      </c>
    </row>
    <row r="6256" spans="2:5" x14ac:dyDescent="0.25">
      <c r="B6256">
        <v>6254</v>
      </c>
      <c r="C6256" s="66" t="str">
        <v/>
      </c>
      <c r="D6256" s="66">
        <v>322629103.03110433</v>
      </c>
      <c r="E6256" s="65">
        <v>0.51637434363365176</v>
      </c>
    </row>
    <row r="6257" spans="2:5" x14ac:dyDescent="0.25">
      <c r="B6257">
        <v>6255</v>
      </c>
      <c r="C6257" s="66" t="str">
        <v/>
      </c>
      <c r="D6257" s="66">
        <v>77593707.70889394</v>
      </c>
      <c r="E6257" s="65">
        <v>0</v>
      </c>
    </row>
    <row r="6258" spans="2:5" x14ac:dyDescent="0.25">
      <c r="B6258">
        <v>6256</v>
      </c>
      <c r="C6258" s="66" t="str">
        <v/>
      </c>
      <c r="D6258" s="66">
        <v>336520641.6732443</v>
      </c>
      <c r="E6258" s="65">
        <v>0</v>
      </c>
    </row>
    <row r="6259" spans="2:5" x14ac:dyDescent="0.25">
      <c r="B6259">
        <v>6257</v>
      </c>
      <c r="C6259" s="66" t="str">
        <v/>
      </c>
      <c r="D6259" s="66">
        <v>212298566.67742103</v>
      </c>
      <c r="E6259" s="65">
        <v>0</v>
      </c>
    </row>
    <row r="6260" spans="2:5" x14ac:dyDescent="0.25">
      <c r="B6260">
        <v>6258</v>
      </c>
      <c r="C6260" s="66" t="str">
        <v/>
      </c>
      <c r="D6260" s="66">
        <v>121438233.5588872</v>
      </c>
      <c r="E6260" s="65">
        <v>0</v>
      </c>
    </row>
    <row r="6261" spans="2:5" x14ac:dyDescent="0.25">
      <c r="B6261">
        <v>6259</v>
      </c>
      <c r="C6261" s="66" t="str">
        <v/>
      </c>
      <c r="D6261" s="66">
        <v>30867159290.066944</v>
      </c>
      <c r="E6261" s="65">
        <v>0</v>
      </c>
    </row>
    <row r="6262" spans="2:5" x14ac:dyDescent="0.25">
      <c r="B6262">
        <v>6260</v>
      </c>
      <c r="C6262" s="66" t="str">
        <v/>
      </c>
      <c r="D6262" s="66">
        <v>422320482.91797322</v>
      </c>
      <c r="E6262" s="65">
        <v>0.35005068182945254</v>
      </c>
    </row>
    <row r="6263" spans="2:5" x14ac:dyDescent="0.25">
      <c r="B6263">
        <v>6261</v>
      </c>
      <c r="C6263" s="66" t="str">
        <v/>
      </c>
      <c r="D6263" s="66">
        <v>78240278.775982723</v>
      </c>
      <c r="E6263" s="65">
        <v>0</v>
      </c>
    </row>
    <row r="6264" spans="2:5" x14ac:dyDescent="0.25">
      <c r="B6264">
        <v>6262</v>
      </c>
      <c r="C6264" s="66" t="str">
        <v/>
      </c>
      <c r="D6264" s="66">
        <v>104798284.14832579</v>
      </c>
      <c r="E6264" s="65">
        <v>0</v>
      </c>
    </row>
    <row r="6265" spans="2:5" x14ac:dyDescent="0.25">
      <c r="B6265">
        <v>6263</v>
      </c>
      <c r="C6265" s="66" t="str">
        <v/>
      </c>
      <c r="D6265" s="66">
        <v>172464465.36212143</v>
      </c>
      <c r="E6265" s="65">
        <v>0.40008228421211245</v>
      </c>
    </row>
    <row r="6266" spans="2:5" x14ac:dyDescent="0.25">
      <c r="B6266">
        <v>6264</v>
      </c>
      <c r="C6266" s="66" t="str">
        <v/>
      </c>
      <c r="D6266" s="66">
        <v>95591891.557431743</v>
      </c>
      <c r="E6266" s="65">
        <v>0.17167919278144839</v>
      </c>
    </row>
    <row r="6267" spans="2:5" x14ac:dyDescent="0.25">
      <c r="B6267">
        <v>6265</v>
      </c>
      <c r="C6267" s="66" t="str">
        <v/>
      </c>
      <c r="D6267" s="66">
        <v>103499338.53034687</v>
      </c>
      <c r="E6267" s="65">
        <v>0</v>
      </c>
    </row>
    <row r="6268" spans="2:5" x14ac:dyDescent="0.25">
      <c r="B6268">
        <v>6266</v>
      </c>
      <c r="C6268" s="66" t="str">
        <v/>
      </c>
      <c r="D6268" s="66">
        <v>297315942.85913938</v>
      </c>
      <c r="E6268" s="65">
        <v>0.48664426207542422</v>
      </c>
    </row>
    <row r="6269" spans="2:5" x14ac:dyDescent="0.25">
      <c r="B6269">
        <v>6267</v>
      </c>
      <c r="C6269" s="66" t="str">
        <v/>
      </c>
      <c r="D6269" s="66">
        <v>94448559.354038045</v>
      </c>
      <c r="E6269" s="65">
        <v>0</v>
      </c>
    </row>
    <row r="6270" spans="2:5" x14ac:dyDescent="0.25">
      <c r="B6270">
        <v>6268</v>
      </c>
      <c r="C6270" s="66" t="str">
        <v/>
      </c>
      <c r="D6270" s="66">
        <v>76424183.274293512</v>
      </c>
      <c r="E6270" s="65">
        <v>0.26010466217994688</v>
      </c>
    </row>
    <row r="6271" spans="2:5" x14ac:dyDescent="0.25">
      <c r="B6271">
        <v>6269</v>
      </c>
      <c r="C6271" s="66" t="str">
        <v/>
      </c>
      <c r="D6271" s="66">
        <v>112898814.12364785</v>
      </c>
      <c r="E6271" s="65">
        <v>0</v>
      </c>
    </row>
    <row r="6272" spans="2:5" x14ac:dyDescent="0.25">
      <c r="B6272">
        <v>6270</v>
      </c>
      <c r="C6272" s="66" t="str">
        <v/>
      </c>
      <c r="D6272" s="66">
        <v>258305258.8434163</v>
      </c>
      <c r="E6272" s="65">
        <v>0</v>
      </c>
    </row>
    <row r="6273" spans="2:5" x14ac:dyDescent="0.25">
      <c r="B6273">
        <v>6271</v>
      </c>
      <c r="C6273" s="66" t="str">
        <v/>
      </c>
      <c r="D6273" s="66">
        <v>141687251.3042447</v>
      </c>
      <c r="E6273" s="65">
        <v>0.38043851256370542</v>
      </c>
    </row>
    <row r="6274" spans="2:5" x14ac:dyDescent="0.25">
      <c r="B6274">
        <v>6272</v>
      </c>
      <c r="C6274" s="66" t="str">
        <v/>
      </c>
      <c r="D6274" s="66">
        <v>140750092.79800561</v>
      </c>
      <c r="E6274" s="65">
        <v>0</v>
      </c>
    </row>
    <row r="6275" spans="2:5" x14ac:dyDescent="0.25">
      <c r="B6275">
        <v>6273</v>
      </c>
      <c r="C6275" s="66" t="str">
        <v/>
      </c>
      <c r="D6275" s="66">
        <v>104493097.48584463</v>
      </c>
      <c r="E6275" s="65">
        <v>0</v>
      </c>
    </row>
    <row r="6276" spans="2:5" x14ac:dyDescent="0.25">
      <c r="B6276">
        <v>6274</v>
      </c>
      <c r="C6276" s="66" t="str">
        <v/>
      </c>
      <c r="D6276" s="66">
        <v>136275961.87659863</v>
      </c>
      <c r="E6276" s="65">
        <v>0.35810378193855286</v>
      </c>
    </row>
    <row r="6277" spans="2:5" x14ac:dyDescent="0.25">
      <c r="B6277">
        <v>6275</v>
      </c>
      <c r="C6277" s="66" t="str">
        <v/>
      </c>
      <c r="D6277" s="66">
        <v>77882246.057005078</v>
      </c>
      <c r="E6277" s="65">
        <v>0</v>
      </c>
    </row>
    <row r="6278" spans="2:5" x14ac:dyDescent="0.25">
      <c r="B6278">
        <v>6276</v>
      </c>
      <c r="C6278" s="66" t="str">
        <v/>
      </c>
      <c r="D6278" s="66">
        <v>116665420.93388112</v>
      </c>
      <c r="E6278" s="65">
        <v>0</v>
      </c>
    </row>
    <row r="6279" spans="2:5" x14ac:dyDescent="0.25">
      <c r="B6279">
        <v>6277</v>
      </c>
      <c r="C6279" s="66" t="str">
        <v/>
      </c>
      <c r="D6279" s="66">
        <v>1582378666.2785344</v>
      </c>
      <c r="E6279" s="65">
        <v>0.94741822481155391</v>
      </c>
    </row>
    <row r="6280" spans="2:5" x14ac:dyDescent="0.25">
      <c r="B6280">
        <v>6278</v>
      </c>
      <c r="C6280" s="66" t="str">
        <v/>
      </c>
      <c r="D6280" s="66">
        <v>85160803.831319124</v>
      </c>
      <c r="E6280" s="65">
        <v>0</v>
      </c>
    </row>
    <row r="6281" spans="2:5" x14ac:dyDescent="0.25">
      <c r="B6281">
        <v>6279</v>
      </c>
      <c r="C6281" s="66" t="str">
        <v/>
      </c>
      <c r="D6281" s="66">
        <v>129863634.96151963</v>
      </c>
      <c r="E6281" s="65">
        <v>0.34419838786125179</v>
      </c>
    </row>
    <row r="6282" spans="2:5" x14ac:dyDescent="0.25">
      <c r="B6282">
        <v>6280</v>
      </c>
      <c r="C6282" s="66" t="str">
        <v/>
      </c>
      <c r="D6282" s="66">
        <v>78766253.783413455</v>
      </c>
      <c r="E6282" s="65">
        <v>0</v>
      </c>
    </row>
    <row r="6283" spans="2:5" x14ac:dyDescent="0.25">
      <c r="B6283">
        <v>6281</v>
      </c>
      <c r="C6283" s="66" t="str">
        <v/>
      </c>
      <c r="D6283" s="66">
        <v>79047002.597012803</v>
      </c>
      <c r="E6283" s="65">
        <v>0</v>
      </c>
    </row>
    <row r="6284" spans="2:5" x14ac:dyDescent="0.25">
      <c r="B6284">
        <v>6282</v>
      </c>
      <c r="C6284" s="66" t="str">
        <v/>
      </c>
      <c r="D6284" s="66">
        <v>82385696.052572966</v>
      </c>
      <c r="E6284" s="65">
        <v>0</v>
      </c>
    </row>
    <row r="6285" spans="2:5" x14ac:dyDescent="0.25">
      <c r="B6285">
        <v>6283</v>
      </c>
      <c r="C6285" s="66" t="str">
        <v/>
      </c>
      <c r="D6285" s="66">
        <v>376072728.81304282</v>
      </c>
      <c r="E6285" s="65">
        <v>0.64258432984352121</v>
      </c>
    </row>
    <row r="6286" spans="2:5" x14ac:dyDescent="0.25">
      <c r="B6286">
        <v>6284</v>
      </c>
      <c r="C6286" s="66" t="str">
        <v/>
      </c>
      <c r="D6286" s="66">
        <v>329099303.71883643</v>
      </c>
      <c r="E6286" s="65">
        <v>0.38274553418159485</v>
      </c>
    </row>
    <row r="6287" spans="2:5" x14ac:dyDescent="0.25">
      <c r="B6287">
        <v>6285</v>
      </c>
      <c r="C6287" s="66" t="str">
        <v/>
      </c>
      <c r="D6287" s="66">
        <v>124112583.02080402</v>
      </c>
      <c r="E6287" s="65">
        <v>0</v>
      </c>
    </row>
    <row r="6288" spans="2:5" x14ac:dyDescent="0.25">
      <c r="B6288">
        <v>6286</v>
      </c>
      <c r="C6288" s="66" t="str">
        <v/>
      </c>
      <c r="D6288" s="66">
        <v>115526788.6352514</v>
      </c>
      <c r="E6288" s="65">
        <v>0.32532120347023008</v>
      </c>
    </row>
    <row r="6289" spans="2:5" x14ac:dyDescent="0.25">
      <c r="B6289">
        <v>6287</v>
      </c>
      <c r="C6289" s="66" t="str">
        <v/>
      </c>
      <c r="D6289" s="66">
        <v>436285665.96198046</v>
      </c>
      <c r="E6289" s="65">
        <v>0</v>
      </c>
    </row>
    <row r="6290" spans="2:5" x14ac:dyDescent="0.25">
      <c r="B6290">
        <v>6288</v>
      </c>
      <c r="C6290" s="66" t="str">
        <v/>
      </c>
      <c r="D6290" s="66">
        <v>106386494.26993562</v>
      </c>
      <c r="E6290" s="65">
        <v>0</v>
      </c>
    </row>
    <row r="6291" spans="2:5" x14ac:dyDescent="0.25">
      <c r="B6291">
        <v>6289</v>
      </c>
      <c r="C6291" s="66" t="str">
        <v/>
      </c>
      <c r="D6291" s="66">
        <v>112320759.18396978</v>
      </c>
      <c r="E6291" s="65">
        <v>0</v>
      </c>
    </row>
    <row r="6292" spans="2:5" x14ac:dyDescent="0.25">
      <c r="B6292">
        <v>6290</v>
      </c>
      <c r="C6292" s="66" t="str">
        <v/>
      </c>
      <c r="D6292" s="66">
        <v>154468785.65304899</v>
      </c>
      <c r="E6292" s="65">
        <v>0.2801147282123565</v>
      </c>
    </row>
    <row r="6293" spans="2:5" x14ac:dyDescent="0.25">
      <c r="B6293">
        <v>6291</v>
      </c>
      <c r="C6293" s="66" t="str">
        <v/>
      </c>
      <c r="D6293" s="66">
        <v>126183482.55909425</v>
      </c>
      <c r="E6293" s="65">
        <v>0</v>
      </c>
    </row>
    <row r="6294" spans="2:5" x14ac:dyDescent="0.25">
      <c r="B6294">
        <v>6292</v>
      </c>
      <c r="C6294" s="66" t="str">
        <v/>
      </c>
      <c r="D6294" s="66">
        <v>91970020.94844684</v>
      </c>
      <c r="E6294" s="65">
        <v>0</v>
      </c>
    </row>
    <row r="6295" spans="2:5" x14ac:dyDescent="0.25">
      <c r="B6295">
        <v>6293</v>
      </c>
      <c r="C6295" s="66" t="str">
        <v/>
      </c>
      <c r="D6295" s="66">
        <v>170008188.6238986</v>
      </c>
      <c r="E6295" s="65">
        <v>0</v>
      </c>
    </row>
    <row r="6296" spans="2:5" x14ac:dyDescent="0.25">
      <c r="B6296">
        <v>6294</v>
      </c>
      <c r="C6296" s="66" t="str">
        <v/>
      </c>
      <c r="D6296" s="66">
        <v>315040502.51348424</v>
      </c>
      <c r="E6296" s="65">
        <v>0.99643388986587511</v>
      </c>
    </row>
    <row r="6297" spans="2:5" x14ac:dyDescent="0.25">
      <c r="B6297">
        <v>6295</v>
      </c>
      <c r="C6297" s="66" t="str">
        <v/>
      </c>
      <c r="D6297" s="66">
        <v>85712204.480915889</v>
      </c>
      <c r="E6297" s="65">
        <v>0</v>
      </c>
    </row>
    <row r="6298" spans="2:5" x14ac:dyDescent="0.25">
      <c r="B6298">
        <v>6296</v>
      </c>
      <c r="C6298" s="66" t="str">
        <v/>
      </c>
      <c r="D6298" s="66">
        <v>2539334373.8634048</v>
      </c>
      <c r="E6298" s="65">
        <v>1.0360154032707214</v>
      </c>
    </row>
    <row r="6299" spans="2:5" x14ac:dyDescent="0.25">
      <c r="B6299">
        <v>6297</v>
      </c>
      <c r="C6299" s="66" t="str">
        <v/>
      </c>
      <c r="D6299" s="66">
        <v>97452127.412583902</v>
      </c>
      <c r="E6299" s="65">
        <v>0.18866427540779113</v>
      </c>
    </row>
    <row r="6300" spans="2:5" x14ac:dyDescent="0.25">
      <c r="B6300">
        <v>6298</v>
      </c>
      <c r="C6300" s="66" t="str">
        <v/>
      </c>
      <c r="D6300" s="66">
        <v>95597323.824582741</v>
      </c>
      <c r="E6300" s="65">
        <v>0</v>
      </c>
    </row>
    <row r="6301" spans="2:5" x14ac:dyDescent="0.25">
      <c r="B6301">
        <v>6299</v>
      </c>
      <c r="C6301" s="66" t="str">
        <v/>
      </c>
      <c r="D6301" s="66">
        <v>25284234347.840683</v>
      </c>
      <c r="E6301" s="65">
        <v>1.5693170666694638</v>
      </c>
    </row>
    <row r="6302" spans="2:5" x14ac:dyDescent="0.25">
      <c r="B6302">
        <v>6300</v>
      </c>
      <c r="C6302" s="66" t="str">
        <v/>
      </c>
      <c r="D6302" s="66">
        <v>95660438.445369348</v>
      </c>
      <c r="E6302" s="65">
        <v>0</v>
      </c>
    </row>
    <row r="6303" spans="2:5" x14ac:dyDescent="0.25">
      <c r="B6303">
        <v>6301</v>
      </c>
      <c r="C6303" s="66" t="str">
        <v/>
      </c>
      <c r="D6303" s="66">
        <v>653491523.72808361</v>
      </c>
      <c r="E6303" s="65">
        <v>0</v>
      </c>
    </row>
    <row r="6304" spans="2:5" x14ac:dyDescent="0.25">
      <c r="B6304">
        <v>6302</v>
      </c>
      <c r="C6304" s="66" t="str">
        <v/>
      </c>
      <c r="D6304" s="66">
        <v>163270073.72930321</v>
      </c>
      <c r="E6304" s="65">
        <v>0</v>
      </c>
    </row>
    <row r="6305" spans="2:5" x14ac:dyDescent="0.25">
      <c r="B6305">
        <v>6303</v>
      </c>
      <c r="C6305" s="66" t="str">
        <v/>
      </c>
      <c r="D6305" s="66">
        <v>159410240.79721862</v>
      </c>
      <c r="E6305" s="65">
        <v>0</v>
      </c>
    </row>
    <row r="6306" spans="2:5" x14ac:dyDescent="0.25">
      <c r="B6306">
        <v>6304</v>
      </c>
      <c r="C6306" s="66" t="str">
        <v/>
      </c>
      <c r="D6306" s="66">
        <v>976703558.82778466</v>
      </c>
      <c r="E6306" s="65">
        <v>0</v>
      </c>
    </row>
    <row r="6307" spans="2:5" x14ac:dyDescent="0.25">
      <c r="B6307">
        <v>6305</v>
      </c>
      <c r="C6307" s="66" t="str">
        <v/>
      </c>
      <c r="D6307" s="66">
        <v>114589471.49110371</v>
      </c>
      <c r="E6307" s="65">
        <v>0</v>
      </c>
    </row>
    <row r="6308" spans="2:5" x14ac:dyDescent="0.25">
      <c r="B6308">
        <v>6306</v>
      </c>
      <c r="C6308" s="66" t="str">
        <v/>
      </c>
      <c r="D6308" s="66">
        <v>130483604.34460907</v>
      </c>
      <c r="E6308" s="65">
        <v>0</v>
      </c>
    </row>
    <row r="6309" spans="2:5" x14ac:dyDescent="0.25">
      <c r="B6309">
        <v>6307</v>
      </c>
      <c r="C6309" s="66" t="str">
        <v/>
      </c>
      <c r="D6309" s="66">
        <v>224056996.2700685</v>
      </c>
      <c r="E6309" s="65">
        <v>0</v>
      </c>
    </row>
    <row r="6310" spans="2:5" x14ac:dyDescent="0.25">
      <c r="B6310">
        <v>6308</v>
      </c>
      <c r="C6310" s="66" t="str">
        <v/>
      </c>
      <c r="D6310" s="66">
        <v>102785553.60420258</v>
      </c>
      <c r="E6310" s="65">
        <v>0</v>
      </c>
    </row>
    <row r="6311" spans="2:5" x14ac:dyDescent="0.25">
      <c r="B6311">
        <v>6309</v>
      </c>
      <c r="C6311" s="66" t="str">
        <v/>
      </c>
      <c r="D6311" s="66">
        <v>100221497.28551692</v>
      </c>
      <c r="E6311" s="65">
        <v>0</v>
      </c>
    </row>
    <row r="6312" spans="2:5" x14ac:dyDescent="0.25">
      <c r="B6312">
        <v>6310</v>
      </c>
      <c r="C6312" s="66" t="str">
        <v/>
      </c>
      <c r="D6312" s="66">
        <v>116946594.29036251</v>
      </c>
      <c r="E6312" s="65">
        <v>0.29867616295814514</v>
      </c>
    </row>
    <row r="6313" spans="2:5" x14ac:dyDescent="0.25">
      <c r="B6313">
        <v>6311</v>
      </c>
      <c r="C6313" s="66" t="str">
        <v/>
      </c>
      <c r="D6313" s="66">
        <v>248555322.13970679</v>
      </c>
      <c r="E6313" s="65">
        <v>0</v>
      </c>
    </row>
    <row r="6314" spans="2:5" x14ac:dyDescent="0.25">
      <c r="B6314">
        <v>6312</v>
      </c>
      <c r="C6314" s="66" t="str">
        <v/>
      </c>
      <c r="D6314" s="66">
        <v>179521249.46259943</v>
      </c>
      <c r="E6314" s="65">
        <v>0</v>
      </c>
    </row>
    <row r="6315" spans="2:5" x14ac:dyDescent="0.25">
      <c r="B6315">
        <v>6313</v>
      </c>
      <c r="C6315" s="66" t="str">
        <v/>
      </c>
      <c r="D6315" s="66">
        <v>253623230.35477987</v>
      </c>
      <c r="E6315" s="65">
        <v>0</v>
      </c>
    </row>
    <row r="6316" spans="2:5" x14ac:dyDescent="0.25">
      <c r="B6316">
        <v>6314</v>
      </c>
      <c r="C6316" s="66" t="str">
        <v/>
      </c>
      <c r="D6316" s="66">
        <v>88094519.768859357</v>
      </c>
      <c r="E6316" s="65">
        <v>0</v>
      </c>
    </row>
    <row r="6317" spans="2:5" x14ac:dyDescent="0.25">
      <c r="B6317">
        <v>6315</v>
      </c>
      <c r="C6317" s="66" t="str">
        <v/>
      </c>
      <c r="D6317" s="66">
        <v>279396090.49688715</v>
      </c>
      <c r="E6317" s="65">
        <v>0.58168832659721392</v>
      </c>
    </row>
    <row r="6318" spans="2:5" x14ac:dyDescent="0.25">
      <c r="B6318">
        <v>6316</v>
      </c>
      <c r="C6318" s="66" t="str">
        <v/>
      </c>
      <c r="D6318" s="66">
        <v>140021621.04388863</v>
      </c>
      <c r="E6318" s="65">
        <v>0</v>
      </c>
    </row>
    <row r="6319" spans="2:5" x14ac:dyDescent="0.25">
      <c r="B6319">
        <v>6317</v>
      </c>
      <c r="C6319" s="66" t="str">
        <v/>
      </c>
      <c r="D6319" s="66">
        <v>305508197.26360029</v>
      </c>
      <c r="E6319" s="65">
        <v>0</v>
      </c>
    </row>
    <row r="6320" spans="2:5" x14ac:dyDescent="0.25">
      <c r="B6320">
        <v>6318</v>
      </c>
      <c r="C6320" s="66" t="str">
        <v/>
      </c>
      <c r="D6320" s="66">
        <v>83283340.349423245</v>
      </c>
      <c r="E6320" s="65">
        <v>0</v>
      </c>
    </row>
    <row r="6321" spans="2:5" x14ac:dyDescent="0.25">
      <c r="B6321">
        <v>6319</v>
      </c>
      <c r="C6321" s="66" t="str">
        <v/>
      </c>
      <c r="D6321" s="66">
        <v>158323589.32416278</v>
      </c>
      <c r="E6321" s="65">
        <v>0.24880645871162416</v>
      </c>
    </row>
    <row r="6322" spans="2:5" x14ac:dyDescent="0.25">
      <c r="B6322">
        <v>6320</v>
      </c>
      <c r="C6322" s="66" t="str">
        <v/>
      </c>
      <c r="D6322" s="66">
        <v>221599747.68435696</v>
      </c>
      <c r="E6322" s="65">
        <v>0</v>
      </c>
    </row>
    <row r="6323" spans="2:5" x14ac:dyDescent="0.25">
      <c r="B6323">
        <v>6321</v>
      </c>
      <c r="C6323" s="66" t="str">
        <v/>
      </c>
      <c r="D6323" s="66">
        <v>124136331.03459646</v>
      </c>
      <c r="E6323" s="65">
        <v>0.26874008774757396</v>
      </c>
    </row>
    <row r="6324" spans="2:5" x14ac:dyDescent="0.25">
      <c r="B6324">
        <v>6322</v>
      </c>
      <c r="C6324" s="66" t="str">
        <v/>
      </c>
      <c r="D6324" s="66">
        <v>175377488.45258859</v>
      </c>
      <c r="E6324" s="65">
        <v>0</v>
      </c>
    </row>
    <row r="6325" spans="2:5" x14ac:dyDescent="0.25">
      <c r="B6325">
        <v>6323</v>
      </c>
      <c r="C6325" s="66" t="str">
        <v/>
      </c>
      <c r="D6325" s="66">
        <v>243362625.42862254</v>
      </c>
      <c r="E6325" s="65">
        <v>0.49333642125129706</v>
      </c>
    </row>
    <row r="6326" spans="2:5" x14ac:dyDescent="0.25">
      <c r="B6326">
        <v>6324</v>
      </c>
      <c r="C6326" s="66" t="str">
        <v/>
      </c>
      <c r="D6326" s="66">
        <v>117392117.86940575</v>
      </c>
      <c r="E6326" s="65">
        <v>0</v>
      </c>
    </row>
    <row r="6327" spans="2:5" x14ac:dyDescent="0.25">
      <c r="B6327">
        <v>6325</v>
      </c>
      <c r="C6327" s="66" t="str">
        <v/>
      </c>
      <c r="D6327" s="66">
        <v>99849715.48028937</v>
      </c>
      <c r="E6327" s="65">
        <v>0.26913854479789734</v>
      </c>
    </row>
    <row r="6328" spans="2:5" x14ac:dyDescent="0.25">
      <c r="B6328">
        <v>6326</v>
      </c>
      <c r="C6328" s="66" t="str">
        <v/>
      </c>
      <c r="D6328" s="66">
        <v>259041947.5048739</v>
      </c>
      <c r="E6328" s="65">
        <v>0.46340942978858946</v>
      </c>
    </row>
    <row r="6329" spans="2:5" x14ac:dyDescent="0.25">
      <c r="B6329">
        <v>6327</v>
      </c>
      <c r="C6329" s="66" t="str">
        <v/>
      </c>
      <c r="D6329" s="66">
        <v>116845979.71746656</v>
      </c>
      <c r="E6329" s="65">
        <v>0</v>
      </c>
    </row>
    <row r="6330" spans="2:5" x14ac:dyDescent="0.25">
      <c r="B6330">
        <v>6328</v>
      </c>
      <c r="C6330" s="66" t="str">
        <v/>
      </c>
      <c r="D6330" s="66">
        <v>131342619.89480872</v>
      </c>
      <c r="E6330" s="65">
        <v>0</v>
      </c>
    </row>
    <row r="6331" spans="2:5" x14ac:dyDescent="0.25">
      <c r="B6331">
        <v>6329</v>
      </c>
      <c r="C6331" s="66" t="str">
        <v/>
      </c>
      <c r="D6331" s="66">
        <v>165703697.72080505</v>
      </c>
      <c r="E6331" s="65">
        <v>0.43644238114356992</v>
      </c>
    </row>
    <row r="6332" spans="2:5" x14ac:dyDescent="0.25">
      <c r="B6332">
        <v>6330</v>
      </c>
      <c r="C6332" s="66" t="str">
        <v/>
      </c>
      <c r="D6332" s="66">
        <v>175823635.56901664</v>
      </c>
      <c r="E6332" s="65">
        <v>0</v>
      </c>
    </row>
    <row r="6333" spans="2:5" x14ac:dyDescent="0.25">
      <c r="B6333">
        <v>6331</v>
      </c>
      <c r="C6333" s="66" t="str">
        <v/>
      </c>
      <c r="D6333" s="66">
        <v>113210545.7015799</v>
      </c>
      <c r="E6333" s="65">
        <v>0.20715015530586242</v>
      </c>
    </row>
    <row r="6334" spans="2:5" x14ac:dyDescent="0.25">
      <c r="B6334">
        <v>6332</v>
      </c>
      <c r="C6334" s="66" t="str">
        <v/>
      </c>
      <c r="D6334" s="66">
        <v>85733283.012077853</v>
      </c>
      <c r="E6334" s="65">
        <v>0.26814495921134962</v>
      </c>
    </row>
    <row r="6335" spans="2:5" x14ac:dyDescent="0.25">
      <c r="B6335">
        <v>6333</v>
      </c>
      <c r="C6335" s="66" t="str">
        <v/>
      </c>
      <c r="D6335" s="66">
        <v>100065049.13881429</v>
      </c>
      <c r="E6335" s="65">
        <v>0</v>
      </c>
    </row>
    <row r="6336" spans="2:5" x14ac:dyDescent="0.25">
      <c r="B6336">
        <v>6334</v>
      </c>
      <c r="C6336" s="66" t="str">
        <v/>
      </c>
      <c r="D6336" s="66">
        <v>83511591.362829044</v>
      </c>
      <c r="E6336" s="65">
        <v>0</v>
      </c>
    </row>
    <row r="6337" spans="2:5" x14ac:dyDescent="0.25">
      <c r="B6337">
        <v>6335</v>
      </c>
      <c r="C6337" s="66" t="str">
        <v/>
      </c>
      <c r="D6337" s="66">
        <v>168734806.14697763</v>
      </c>
      <c r="E6337" s="65">
        <v>0.41185033917427061</v>
      </c>
    </row>
    <row r="6338" spans="2:5" x14ac:dyDescent="0.25">
      <c r="B6338">
        <v>6336</v>
      </c>
      <c r="C6338" s="66" t="str">
        <v/>
      </c>
      <c r="D6338" s="66">
        <v>94815945.185998932</v>
      </c>
      <c r="E6338" s="65">
        <v>0.29376861453056347</v>
      </c>
    </row>
    <row r="6339" spans="2:5" x14ac:dyDescent="0.25">
      <c r="B6339">
        <v>6337</v>
      </c>
      <c r="C6339" s="66" t="str">
        <v/>
      </c>
      <c r="D6339" s="66">
        <v>91486525.663417578</v>
      </c>
      <c r="E6339" s="65">
        <v>0.26318575739860539</v>
      </c>
    </row>
    <row r="6340" spans="2:5" x14ac:dyDescent="0.25">
      <c r="B6340">
        <v>6338</v>
      </c>
      <c r="C6340" s="66" t="str">
        <v/>
      </c>
      <c r="D6340" s="66">
        <v>97868259.994762585</v>
      </c>
      <c r="E6340" s="65">
        <v>0</v>
      </c>
    </row>
    <row r="6341" spans="2:5" x14ac:dyDescent="0.25">
      <c r="B6341">
        <v>6339</v>
      </c>
      <c r="C6341" s="66" t="str">
        <v/>
      </c>
      <c r="D6341" s="66">
        <v>99290027.963846043</v>
      </c>
      <c r="E6341" s="65">
        <v>0.28077194094657898</v>
      </c>
    </row>
    <row r="6342" spans="2:5" x14ac:dyDescent="0.25">
      <c r="B6342">
        <v>6340</v>
      </c>
      <c r="C6342" s="66" t="str">
        <v/>
      </c>
      <c r="D6342" s="66">
        <v>111760131.6169946</v>
      </c>
      <c r="E6342" s="65">
        <v>0</v>
      </c>
    </row>
    <row r="6343" spans="2:5" x14ac:dyDescent="0.25">
      <c r="B6343">
        <v>6341</v>
      </c>
      <c r="C6343" s="66" t="str">
        <v/>
      </c>
      <c r="D6343" s="66">
        <v>140690664.97649685</v>
      </c>
      <c r="E6343" s="65">
        <v>0</v>
      </c>
    </row>
    <row r="6344" spans="2:5" x14ac:dyDescent="0.25">
      <c r="B6344">
        <v>6342</v>
      </c>
      <c r="C6344" s="66" t="str">
        <v/>
      </c>
      <c r="D6344" s="66">
        <v>155144051.99607635</v>
      </c>
      <c r="E6344" s="65">
        <v>0</v>
      </c>
    </row>
    <row r="6345" spans="2:5" x14ac:dyDescent="0.25">
      <c r="B6345">
        <v>6343</v>
      </c>
      <c r="C6345" s="66" t="str">
        <v/>
      </c>
      <c r="D6345" s="66">
        <v>86951186.260773525</v>
      </c>
      <c r="E6345" s="65">
        <v>0</v>
      </c>
    </row>
    <row r="6346" spans="2:5" x14ac:dyDescent="0.25">
      <c r="B6346">
        <v>6344</v>
      </c>
      <c r="C6346" s="66" t="str">
        <v/>
      </c>
      <c r="D6346" s="66">
        <v>240755605.61033019</v>
      </c>
      <c r="E6346" s="65">
        <v>0.35267017483711238</v>
      </c>
    </row>
    <row r="6347" spans="2:5" x14ac:dyDescent="0.25">
      <c r="B6347">
        <v>6345</v>
      </c>
      <c r="C6347" s="66" t="str">
        <v/>
      </c>
      <c r="D6347" s="66">
        <v>96412513.378404304</v>
      </c>
      <c r="E6347" s="65">
        <v>0.27975022196769717</v>
      </c>
    </row>
    <row r="6348" spans="2:5" x14ac:dyDescent="0.25">
      <c r="B6348">
        <v>6346</v>
      </c>
      <c r="C6348" s="66" t="str">
        <v/>
      </c>
      <c r="D6348" s="66">
        <v>131483415.84402049</v>
      </c>
      <c r="E6348" s="65">
        <v>0</v>
      </c>
    </row>
    <row r="6349" spans="2:5" x14ac:dyDescent="0.25">
      <c r="B6349">
        <v>6347</v>
      </c>
      <c r="C6349" s="66" t="str">
        <v/>
      </c>
      <c r="D6349" s="66">
        <v>284777587.72669119</v>
      </c>
      <c r="E6349" s="65">
        <v>0.37673968672752378</v>
      </c>
    </row>
    <row r="6350" spans="2:5" x14ac:dyDescent="0.25">
      <c r="B6350">
        <v>6348</v>
      </c>
      <c r="C6350" s="66" t="str">
        <v/>
      </c>
      <c r="D6350" s="66">
        <v>371997791.46724451</v>
      </c>
      <c r="E6350" s="65">
        <v>0.38829049468040466</v>
      </c>
    </row>
    <row r="6351" spans="2:5" x14ac:dyDescent="0.25">
      <c r="B6351">
        <v>6349</v>
      </c>
      <c r="C6351" s="66" t="str">
        <v/>
      </c>
      <c r="D6351" s="66">
        <v>92001119.316507384</v>
      </c>
      <c r="E6351" s="65">
        <v>0</v>
      </c>
    </row>
    <row r="6352" spans="2:5" x14ac:dyDescent="0.25">
      <c r="B6352">
        <v>6350</v>
      </c>
      <c r="C6352" s="66" t="str">
        <v/>
      </c>
      <c r="D6352" s="66">
        <v>83277388.310415268</v>
      </c>
      <c r="E6352" s="65">
        <v>0</v>
      </c>
    </row>
    <row r="6353" spans="2:5" x14ac:dyDescent="0.25">
      <c r="B6353">
        <v>6351</v>
      </c>
      <c r="C6353" s="66" t="str">
        <v/>
      </c>
      <c r="D6353" s="66">
        <v>278348243.23715574</v>
      </c>
      <c r="E6353" s="65">
        <v>0</v>
      </c>
    </row>
    <row r="6354" spans="2:5" x14ac:dyDescent="0.25">
      <c r="B6354">
        <v>6352</v>
      </c>
      <c r="C6354" s="66" t="str">
        <v/>
      </c>
      <c r="D6354" s="66">
        <v>114425636.56294943</v>
      </c>
      <c r="E6354" s="65">
        <v>0.36162766814231884</v>
      </c>
    </row>
    <row r="6355" spans="2:5" x14ac:dyDescent="0.25">
      <c r="B6355">
        <v>6353</v>
      </c>
      <c r="C6355" s="66" t="str">
        <v/>
      </c>
      <c r="D6355" s="66">
        <v>90359514.351745859</v>
      </c>
      <c r="E6355" s="65">
        <v>0</v>
      </c>
    </row>
    <row r="6356" spans="2:5" x14ac:dyDescent="0.25">
      <c r="B6356">
        <v>6354</v>
      </c>
      <c r="C6356" s="66" t="str">
        <v/>
      </c>
      <c r="D6356" s="66">
        <v>105900402.56794743</v>
      </c>
      <c r="E6356" s="65">
        <v>0</v>
      </c>
    </row>
    <row r="6357" spans="2:5" x14ac:dyDescent="0.25">
      <c r="B6357">
        <v>6355</v>
      </c>
      <c r="C6357" s="66" t="str">
        <v/>
      </c>
      <c r="D6357" s="66">
        <v>600055990.14392817</v>
      </c>
      <c r="E6357" s="65">
        <v>0</v>
      </c>
    </row>
    <row r="6358" spans="2:5" x14ac:dyDescent="0.25">
      <c r="B6358">
        <v>6356</v>
      </c>
      <c r="C6358" s="66" t="str">
        <v/>
      </c>
      <c r="D6358" s="66">
        <v>212582984.99656728</v>
      </c>
      <c r="E6358" s="65">
        <v>0</v>
      </c>
    </row>
    <row r="6359" spans="2:5" x14ac:dyDescent="0.25">
      <c r="B6359">
        <v>6357</v>
      </c>
      <c r="C6359" s="66" t="str">
        <v/>
      </c>
      <c r="D6359" s="66">
        <v>273842978.51839173</v>
      </c>
      <c r="E6359" s="65">
        <v>0</v>
      </c>
    </row>
    <row r="6360" spans="2:5" x14ac:dyDescent="0.25">
      <c r="B6360">
        <v>6358</v>
      </c>
      <c r="C6360" s="66" t="str">
        <v/>
      </c>
      <c r="D6360" s="66">
        <v>113401253.9214032</v>
      </c>
      <c r="E6360" s="65">
        <v>0</v>
      </c>
    </row>
    <row r="6361" spans="2:5" x14ac:dyDescent="0.25">
      <c r="B6361">
        <v>6359</v>
      </c>
      <c r="C6361" s="66" t="str">
        <v/>
      </c>
      <c r="D6361" s="66">
        <v>150982665.28251797</v>
      </c>
      <c r="E6361" s="65">
        <v>0.36370969414711007</v>
      </c>
    </row>
    <row r="6362" spans="2:5" x14ac:dyDescent="0.25">
      <c r="B6362">
        <v>6360</v>
      </c>
      <c r="C6362" s="66" t="str">
        <v/>
      </c>
      <c r="D6362" s="66">
        <v>222210695.41619208</v>
      </c>
      <c r="E6362" s="65">
        <v>0</v>
      </c>
    </row>
    <row r="6363" spans="2:5" x14ac:dyDescent="0.25">
      <c r="B6363">
        <v>6361</v>
      </c>
      <c r="C6363" s="66" t="str">
        <v/>
      </c>
      <c r="D6363" s="66">
        <v>259695036.20406857</v>
      </c>
      <c r="E6363" s="65">
        <v>0.51010636687278743</v>
      </c>
    </row>
    <row r="6364" spans="2:5" x14ac:dyDescent="0.25">
      <c r="B6364">
        <v>6362</v>
      </c>
      <c r="C6364" s="66" t="str">
        <v/>
      </c>
      <c r="D6364" s="66">
        <v>144812981.32666934</v>
      </c>
      <c r="E6364" s="65">
        <v>0</v>
      </c>
    </row>
    <row r="6365" spans="2:5" x14ac:dyDescent="0.25">
      <c r="B6365">
        <v>6363</v>
      </c>
      <c r="C6365" s="66" t="str">
        <v/>
      </c>
      <c r="D6365" s="66">
        <v>98261500.4073039</v>
      </c>
      <c r="E6365" s="65">
        <v>0</v>
      </c>
    </row>
    <row r="6366" spans="2:5" x14ac:dyDescent="0.25">
      <c r="B6366">
        <v>6364</v>
      </c>
      <c r="C6366" s="66" t="str">
        <v/>
      </c>
      <c r="D6366" s="66">
        <v>81055396.852097347</v>
      </c>
      <c r="E6366" s="65">
        <v>0</v>
      </c>
    </row>
    <row r="6367" spans="2:5" x14ac:dyDescent="0.25">
      <c r="B6367">
        <v>6365</v>
      </c>
      <c r="C6367" s="66" t="str">
        <v/>
      </c>
      <c r="D6367" s="66">
        <v>113622439.41857359</v>
      </c>
      <c r="E6367" s="65">
        <v>0</v>
      </c>
    </row>
    <row r="6368" spans="2:5" x14ac:dyDescent="0.25">
      <c r="B6368">
        <v>6366</v>
      </c>
      <c r="C6368" s="66" t="str">
        <v/>
      </c>
      <c r="D6368" s="66">
        <v>99646734.36448741</v>
      </c>
      <c r="E6368" s="65">
        <v>0</v>
      </c>
    </row>
    <row r="6369" spans="2:5" x14ac:dyDescent="0.25">
      <c r="B6369">
        <v>6367</v>
      </c>
      <c r="C6369" s="66" t="str">
        <v/>
      </c>
      <c r="D6369" s="66">
        <v>502156677.38239992</v>
      </c>
      <c r="E6369" s="65">
        <v>0</v>
      </c>
    </row>
    <row r="6370" spans="2:5" x14ac:dyDescent="0.25">
      <c r="B6370">
        <v>6368</v>
      </c>
      <c r="C6370" s="66" t="str">
        <v/>
      </c>
      <c r="D6370" s="66">
        <v>237643941.28513053</v>
      </c>
      <c r="E6370" s="65">
        <v>0</v>
      </c>
    </row>
    <row r="6371" spans="2:5" x14ac:dyDescent="0.25">
      <c r="B6371">
        <v>6369</v>
      </c>
      <c r="C6371" s="66" t="str">
        <v/>
      </c>
      <c r="D6371" s="66">
        <v>268421119.12445062</v>
      </c>
      <c r="E6371" s="65">
        <v>0.36033471226692204</v>
      </c>
    </row>
    <row r="6372" spans="2:5" x14ac:dyDescent="0.25">
      <c r="B6372">
        <v>6370</v>
      </c>
      <c r="C6372" s="66" t="str">
        <v/>
      </c>
      <c r="D6372" s="66">
        <v>184070975.8772279</v>
      </c>
      <c r="E6372" s="65">
        <v>0</v>
      </c>
    </row>
    <row r="6373" spans="2:5" x14ac:dyDescent="0.25">
      <c r="B6373">
        <v>6371</v>
      </c>
      <c r="C6373" s="66" t="str">
        <v/>
      </c>
      <c r="D6373" s="66">
        <v>134496933.62022224</v>
      </c>
      <c r="E6373" s="65">
        <v>0</v>
      </c>
    </row>
    <row r="6374" spans="2:5" x14ac:dyDescent="0.25">
      <c r="B6374">
        <v>6372</v>
      </c>
      <c r="C6374" s="66" t="str">
        <v/>
      </c>
      <c r="D6374" s="66">
        <v>91772601.056308761</v>
      </c>
      <c r="E6374" s="65">
        <v>0.25231474041938773</v>
      </c>
    </row>
    <row r="6375" spans="2:5" x14ac:dyDescent="0.25">
      <c r="B6375">
        <v>6373</v>
      </c>
      <c r="C6375" s="66" t="str">
        <v/>
      </c>
      <c r="D6375" s="66">
        <v>82086554.333813757</v>
      </c>
      <c r="E6375" s="65">
        <v>0</v>
      </c>
    </row>
    <row r="6376" spans="2:5" x14ac:dyDescent="0.25">
      <c r="B6376">
        <v>6374</v>
      </c>
      <c r="C6376" s="66" t="str">
        <v/>
      </c>
      <c r="D6376" s="66">
        <v>97281131.07156983</v>
      </c>
      <c r="E6376" s="65">
        <v>0</v>
      </c>
    </row>
    <row r="6377" spans="2:5" x14ac:dyDescent="0.25">
      <c r="B6377">
        <v>6375</v>
      </c>
      <c r="C6377" s="66" t="str">
        <v/>
      </c>
      <c r="D6377" s="66">
        <v>103582677.31123248</v>
      </c>
      <c r="E6377" s="65">
        <v>0</v>
      </c>
    </row>
    <row r="6378" spans="2:5" x14ac:dyDescent="0.25">
      <c r="B6378">
        <v>6376</v>
      </c>
      <c r="C6378" s="66" t="str">
        <v/>
      </c>
      <c r="D6378" s="66">
        <v>147937900.66167304</v>
      </c>
      <c r="E6378" s="65">
        <v>0</v>
      </c>
    </row>
    <row r="6379" spans="2:5" x14ac:dyDescent="0.25">
      <c r="B6379">
        <v>6377</v>
      </c>
      <c r="C6379" s="66" t="str">
        <v/>
      </c>
      <c r="D6379" s="66">
        <v>259418604.90893823</v>
      </c>
      <c r="E6379" s="65">
        <v>0</v>
      </c>
    </row>
    <row r="6380" spans="2:5" x14ac:dyDescent="0.25">
      <c r="B6380">
        <v>6378</v>
      </c>
      <c r="C6380" s="66" t="str">
        <v/>
      </c>
      <c r="D6380" s="66">
        <v>764081933.12568903</v>
      </c>
      <c r="E6380" s="65">
        <v>0.81251288652420062</v>
      </c>
    </row>
    <row r="6381" spans="2:5" x14ac:dyDescent="0.25">
      <c r="B6381">
        <v>6379</v>
      </c>
      <c r="C6381" s="66" t="str">
        <v/>
      </c>
      <c r="D6381" s="66">
        <v>152295560.12973017</v>
      </c>
      <c r="E6381" s="65">
        <v>0</v>
      </c>
    </row>
    <row r="6382" spans="2:5" x14ac:dyDescent="0.25">
      <c r="B6382">
        <v>6380</v>
      </c>
      <c r="C6382" s="66" t="str">
        <v/>
      </c>
      <c r="D6382" s="66">
        <v>106071366.25649226</v>
      </c>
      <c r="E6382" s="65">
        <v>0.34165084958076475</v>
      </c>
    </row>
    <row r="6383" spans="2:5" x14ac:dyDescent="0.25">
      <c r="B6383">
        <v>6381</v>
      </c>
      <c r="C6383" s="66" t="str">
        <v/>
      </c>
      <c r="D6383" s="66">
        <v>113959258.5505801</v>
      </c>
      <c r="E6383" s="65">
        <v>0</v>
      </c>
    </row>
    <row r="6384" spans="2:5" x14ac:dyDescent="0.25">
      <c r="B6384">
        <v>6382</v>
      </c>
      <c r="C6384" s="66" t="str">
        <v/>
      </c>
      <c r="D6384" s="66">
        <v>129850330.38250127</v>
      </c>
      <c r="E6384" s="65">
        <v>0</v>
      </c>
    </row>
    <row r="6385" spans="2:5" x14ac:dyDescent="0.25">
      <c r="B6385">
        <v>6383</v>
      </c>
      <c r="C6385" s="66" t="str">
        <v/>
      </c>
      <c r="D6385" s="66">
        <v>246340634.02126008</v>
      </c>
      <c r="E6385" s="65">
        <v>0.46497518420219419</v>
      </c>
    </row>
    <row r="6386" spans="2:5" x14ac:dyDescent="0.25">
      <c r="B6386">
        <v>6384</v>
      </c>
      <c r="C6386" s="66" t="str">
        <v/>
      </c>
      <c r="D6386" s="66">
        <v>298967578.55807006</v>
      </c>
      <c r="E6386" s="65">
        <v>0</v>
      </c>
    </row>
    <row r="6387" spans="2:5" x14ac:dyDescent="0.25">
      <c r="B6387">
        <v>6385</v>
      </c>
      <c r="C6387" s="66" t="str">
        <v/>
      </c>
      <c r="D6387" s="66">
        <v>141842481.2840485</v>
      </c>
      <c r="E6387" s="65">
        <v>0</v>
      </c>
    </row>
    <row r="6388" spans="2:5" x14ac:dyDescent="0.25">
      <c r="B6388">
        <v>6386</v>
      </c>
      <c r="C6388" s="66" t="str">
        <v/>
      </c>
      <c r="D6388" s="66">
        <v>422118685.08411515</v>
      </c>
      <c r="E6388" s="65">
        <v>0.50410220026969921</v>
      </c>
    </row>
    <row r="6389" spans="2:5" x14ac:dyDescent="0.25">
      <c r="B6389">
        <v>6387</v>
      </c>
      <c r="C6389" s="66" t="str">
        <v/>
      </c>
      <c r="D6389" s="66">
        <v>624638010.88221502</v>
      </c>
      <c r="E6389" s="65">
        <v>0.63377633690834057</v>
      </c>
    </row>
    <row r="6390" spans="2:5" x14ac:dyDescent="0.25">
      <c r="B6390">
        <v>6388</v>
      </c>
      <c r="C6390" s="66" t="str">
        <v/>
      </c>
      <c r="D6390" s="66">
        <v>101720647.91765393</v>
      </c>
      <c r="E6390" s="65">
        <v>0.18129780888557437</v>
      </c>
    </row>
    <row r="6391" spans="2:5" x14ac:dyDescent="0.25">
      <c r="B6391">
        <v>6389</v>
      </c>
      <c r="C6391" s="66" t="str">
        <v/>
      </c>
      <c r="D6391" s="66">
        <v>116320762.35666876</v>
      </c>
      <c r="E6391" s="65">
        <v>0</v>
      </c>
    </row>
    <row r="6392" spans="2:5" x14ac:dyDescent="0.25">
      <c r="B6392">
        <v>6390</v>
      </c>
      <c r="C6392" s="66" t="str">
        <v/>
      </c>
      <c r="D6392" s="66">
        <v>101025702.00482167</v>
      </c>
      <c r="E6392" s="65">
        <v>0</v>
      </c>
    </row>
    <row r="6393" spans="2:5" x14ac:dyDescent="0.25">
      <c r="B6393">
        <v>6391</v>
      </c>
      <c r="C6393" s="66" t="str">
        <v/>
      </c>
      <c r="D6393" s="66">
        <v>138702905.216371</v>
      </c>
      <c r="E6393" s="65">
        <v>0.29558323025703437</v>
      </c>
    </row>
    <row r="6394" spans="2:5" x14ac:dyDescent="0.25">
      <c r="B6394">
        <v>6392</v>
      </c>
      <c r="C6394" s="66" t="str">
        <v/>
      </c>
      <c r="D6394" s="66">
        <v>91475806.123274773</v>
      </c>
      <c r="E6394" s="65">
        <v>0.25855684876441953</v>
      </c>
    </row>
    <row r="6395" spans="2:5" x14ac:dyDescent="0.25">
      <c r="B6395">
        <v>6393</v>
      </c>
      <c r="C6395" s="66" t="str">
        <v/>
      </c>
      <c r="D6395" s="66">
        <v>88314745.679358751</v>
      </c>
      <c r="E6395" s="65">
        <v>0</v>
      </c>
    </row>
    <row r="6396" spans="2:5" x14ac:dyDescent="0.25">
      <c r="B6396">
        <v>6394</v>
      </c>
      <c r="C6396" s="66" t="str">
        <v/>
      </c>
      <c r="D6396" s="66">
        <v>2814479723.3367324</v>
      </c>
      <c r="E6396" s="65">
        <v>0</v>
      </c>
    </row>
    <row r="6397" spans="2:5" x14ac:dyDescent="0.25">
      <c r="B6397">
        <v>6395</v>
      </c>
      <c r="C6397" s="66" t="str">
        <v/>
      </c>
      <c r="D6397" s="66">
        <v>97144118.422111824</v>
      </c>
      <c r="E6397" s="65">
        <v>0</v>
      </c>
    </row>
    <row r="6398" spans="2:5" x14ac:dyDescent="0.25">
      <c r="B6398">
        <v>6396</v>
      </c>
      <c r="C6398" s="66" t="str">
        <v/>
      </c>
      <c r="D6398" s="66">
        <v>90081837.475249648</v>
      </c>
      <c r="E6398" s="65">
        <v>0.22341199517250063</v>
      </c>
    </row>
    <row r="6399" spans="2:5" x14ac:dyDescent="0.25">
      <c r="B6399">
        <v>6397</v>
      </c>
      <c r="C6399" s="66" t="str">
        <v/>
      </c>
      <c r="D6399" s="66">
        <v>268709388.1621595</v>
      </c>
      <c r="E6399" s="65">
        <v>0</v>
      </c>
    </row>
    <row r="6400" spans="2:5" x14ac:dyDescent="0.25">
      <c r="B6400">
        <v>6398</v>
      </c>
      <c r="C6400" s="66" t="str">
        <v/>
      </c>
      <c r="D6400" s="66">
        <v>159599141.21797866</v>
      </c>
      <c r="E6400" s="65">
        <v>0.30591642260551455</v>
      </c>
    </row>
    <row r="6401" spans="2:5" x14ac:dyDescent="0.25">
      <c r="B6401">
        <v>6399</v>
      </c>
      <c r="C6401" s="66" t="str">
        <v/>
      </c>
      <c r="D6401" s="66">
        <v>227539245.6118249</v>
      </c>
      <c r="E6401" s="65">
        <v>0</v>
      </c>
    </row>
    <row r="6402" spans="2:5" x14ac:dyDescent="0.25">
      <c r="B6402">
        <v>6400</v>
      </c>
      <c r="C6402" s="66" t="str">
        <v/>
      </c>
      <c r="D6402" s="66">
        <v>142381373.21178618</v>
      </c>
      <c r="E6402" s="65">
        <v>0.27954640984535217</v>
      </c>
    </row>
    <row r="6403" spans="2:5" x14ac:dyDescent="0.25">
      <c r="B6403">
        <v>6401</v>
      </c>
      <c r="C6403" s="66" t="str">
        <v/>
      </c>
      <c r="D6403" s="66">
        <v>356564414.2577548</v>
      </c>
      <c r="E6403" s="65">
        <v>0.50349561572074908</v>
      </c>
    </row>
    <row r="6404" spans="2:5" x14ac:dyDescent="0.25">
      <c r="B6404">
        <v>6402</v>
      </c>
      <c r="C6404" s="66" t="str">
        <v/>
      </c>
      <c r="D6404" s="66">
        <v>132416050.50139207</v>
      </c>
      <c r="E6404" s="65">
        <v>0</v>
      </c>
    </row>
    <row r="6405" spans="2:5" x14ac:dyDescent="0.25">
      <c r="B6405">
        <v>6403</v>
      </c>
      <c r="C6405" s="66" t="str">
        <v/>
      </c>
      <c r="D6405" s="66">
        <v>103939455.65142308</v>
      </c>
      <c r="E6405" s="65">
        <v>0</v>
      </c>
    </row>
    <row r="6406" spans="2:5" x14ac:dyDescent="0.25">
      <c r="B6406">
        <v>6404</v>
      </c>
      <c r="C6406" s="66" t="str">
        <v/>
      </c>
      <c r="D6406" s="66">
        <v>131122682.18406397</v>
      </c>
      <c r="E6406" s="65">
        <v>0</v>
      </c>
    </row>
    <row r="6407" spans="2:5" x14ac:dyDescent="0.25">
      <c r="B6407">
        <v>6405</v>
      </c>
      <c r="C6407" s="66" t="str">
        <v/>
      </c>
      <c r="D6407" s="66">
        <v>274541668.39171124</v>
      </c>
      <c r="E6407" s="65">
        <v>0.34681050181388862</v>
      </c>
    </row>
    <row r="6408" spans="2:5" x14ac:dyDescent="0.25">
      <c r="B6408">
        <v>6406</v>
      </c>
      <c r="C6408" s="66" t="str">
        <v/>
      </c>
      <c r="D6408" s="66">
        <v>379185565.20480859</v>
      </c>
      <c r="E6408" s="65">
        <v>0</v>
      </c>
    </row>
    <row r="6409" spans="2:5" x14ac:dyDescent="0.25">
      <c r="B6409">
        <v>6407</v>
      </c>
      <c r="C6409" s="66" t="str">
        <v/>
      </c>
      <c r="D6409" s="66">
        <v>197619875.79030833</v>
      </c>
      <c r="E6409" s="65">
        <v>0</v>
      </c>
    </row>
    <row r="6410" spans="2:5" x14ac:dyDescent="0.25">
      <c r="B6410">
        <v>6408</v>
      </c>
      <c r="C6410" s="66" t="str">
        <v/>
      </c>
      <c r="D6410" s="66">
        <v>82309001.675024807</v>
      </c>
      <c r="E6410" s="65">
        <v>0</v>
      </c>
    </row>
    <row r="6411" spans="2:5" x14ac:dyDescent="0.25">
      <c r="B6411">
        <v>6409</v>
      </c>
      <c r="C6411" s="66" t="str">
        <v/>
      </c>
      <c r="D6411" s="66">
        <v>209787237.78878173</v>
      </c>
      <c r="E6411" s="65">
        <v>0.49653932452201843</v>
      </c>
    </row>
    <row r="6412" spans="2:5" x14ac:dyDescent="0.25">
      <c r="B6412">
        <v>6410</v>
      </c>
      <c r="C6412" s="66" t="str">
        <v/>
      </c>
      <c r="D6412" s="66">
        <v>95822055.439264148</v>
      </c>
      <c r="E6412" s="65">
        <v>0</v>
      </c>
    </row>
    <row r="6413" spans="2:5" x14ac:dyDescent="0.25">
      <c r="B6413">
        <v>6411</v>
      </c>
      <c r="C6413" s="66" t="str">
        <v/>
      </c>
      <c r="D6413" s="66">
        <v>100436319.17879483</v>
      </c>
      <c r="E6413" s="65">
        <v>0</v>
      </c>
    </row>
    <row r="6414" spans="2:5" x14ac:dyDescent="0.25">
      <c r="B6414">
        <v>6412</v>
      </c>
      <c r="C6414" s="66" t="str">
        <v/>
      </c>
      <c r="D6414" s="66">
        <v>85132371.896082789</v>
      </c>
      <c r="E6414" s="65">
        <v>0</v>
      </c>
    </row>
    <row r="6415" spans="2:5" x14ac:dyDescent="0.25">
      <c r="B6415">
        <v>6413</v>
      </c>
      <c r="C6415" s="66" t="str">
        <v/>
      </c>
      <c r="D6415" s="66">
        <v>289839025.46225917</v>
      </c>
      <c r="E6415" s="65">
        <v>0.53276482224464405</v>
      </c>
    </row>
    <row r="6416" spans="2:5" x14ac:dyDescent="0.25">
      <c r="B6416">
        <v>6414</v>
      </c>
      <c r="C6416" s="66" t="str">
        <v/>
      </c>
      <c r="D6416" s="66">
        <v>81786330.409958914</v>
      </c>
      <c r="E6416" s="65">
        <v>0</v>
      </c>
    </row>
    <row r="6417" spans="2:5" x14ac:dyDescent="0.25">
      <c r="B6417">
        <v>6415</v>
      </c>
      <c r="C6417" s="66" t="str">
        <v/>
      </c>
      <c r="D6417" s="66">
        <v>245687799.68801403</v>
      </c>
      <c r="E6417" s="65">
        <v>0</v>
      </c>
    </row>
    <row r="6418" spans="2:5" x14ac:dyDescent="0.25">
      <c r="B6418">
        <v>6416</v>
      </c>
      <c r="C6418" s="66" t="str">
        <v/>
      </c>
      <c r="D6418" s="66">
        <v>260641110.10497838</v>
      </c>
      <c r="E6418" s="65">
        <v>0</v>
      </c>
    </row>
    <row r="6419" spans="2:5" x14ac:dyDescent="0.25">
      <c r="B6419">
        <v>6417</v>
      </c>
      <c r="C6419" s="66" t="str">
        <v/>
      </c>
      <c r="D6419" s="66">
        <v>121765721.25948846</v>
      </c>
      <c r="E6419" s="65">
        <v>0.28990380167961127</v>
      </c>
    </row>
    <row r="6420" spans="2:5" x14ac:dyDescent="0.25">
      <c r="B6420">
        <v>6418</v>
      </c>
      <c r="C6420" s="66" t="str">
        <v/>
      </c>
      <c r="D6420" s="66">
        <v>228520174.87902001</v>
      </c>
      <c r="E6420" s="65">
        <v>0</v>
      </c>
    </row>
    <row r="6421" spans="2:5" x14ac:dyDescent="0.25">
      <c r="B6421">
        <v>6419</v>
      </c>
      <c r="C6421" s="66" t="str">
        <v/>
      </c>
      <c r="D6421" s="66">
        <v>107560826.30362256</v>
      </c>
      <c r="E6421" s="65">
        <v>0</v>
      </c>
    </row>
    <row r="6422" spans="2:5" x14ac:dyDescent="0.25">
      <c r="B6422">
        <v>6420</v>
      </c>
      <c r="C6422" s="66" t="str">
        <v/>
      </c>
      <c r="D6422" s="66">
        <v>91116166.473168999</v>
      </c>
      <c r="E6422" s="65">
        <v>0</v>
      </c>
    </row>
    <row r="6423" spans="2:5" x14ac:dyDescent="0.25">
      <c r="B6423">
        <v>6421</v>
      </c>
      <c r="C6423" s="66" t="str">
        <v/>
      </c>
      <c r="D6423" s="66">
        <v>124111347.46811739</v>
      </c>
      <c r="E6423" s="65">
        <v>0</v>
      </c>
    </row>
    <row r="6424" spans="2:5" x14ac:dyDescent="0.25">
      <c r="B6424">
        <v>6422</v>
      </c>
      <c r="C6424" s="66" t="str">
        <v/>
      </c>
      <c r="D6424" s="66">
        <v>160825326.68013915</v>
      </c>
      <c r="E6424" s="65">
        <v>0</v>
      </c>
    </row>
    <row r="6425" spans="2:5" x14ac:dyDescent="0.25">
      <c r="B6425">
        <v>6423</v>
      </c>
      <c r="C6425" s="66" t="str">
        <v/>
      </c>
      <c r="D6425" s="66">
        <v>106517461.63678044</v>
      </c>
      <c r="E6425" s="65">
        <v>0</v>
      </c>
    </row>
    <row r="6426" spans="2:5" x14ac:dyDescent="0.25">
      <c r="B6426">
        <v>6424</v>
      </c>
      <c r="C6426" s="66" t="str">
        <v/>
      </c>
      <c r="D6426" s="66">
        <v>86504223.130865782</v>
      </c>
      <c r="E6426" s="65">
        <v>0</v>
      </c>
    </row>
    <row r="6427" spans="2:5" x14ac:dyDescent="0.25">
      <c r="B6427">
        <v>6425</v>
      </c>
      <c r="C6427" s="66" t="str">
        <v/>
      </c>
      <c r="D6427" s="66">
        <v>158108504.79999924</v>
      </c>
      <c r="E6427" s="65">
        <v>0.32363594174385069</v>
      </c>
    </row>
    <row r="6428" spans="2:5" x14ac:dyDescent="0.25">
      <c r="B6428">
        <v>6426</v>
      </c>
      <c r="C6428" s="66" t="str">
        <v/>
      </c>
      <c r="D6428" s="66">
        <v>165451060.44041401</v>
      </c>
      <c r="E6428" s="65">
        <v>0.33568465113639834</v>
      </c>
    </row>
    <row r="6429" spans="2:5" x14ac:dyDescent="0.25">
      <c r="B6429">
        <v>6427</v>
      </c>
      <c r="C6429" s="66" t="str">
        <v/>
      </c>
      <c r="D6429" s="66">
        <v>152497627.23448741</v>
      </c>
      <c r="E6429" s="65">
        <v>0.39931575655937201</v>
      </c>
    </row>
    <row r="6430" spans="2:5" x14ac:dyDescent="0.25">
      <c r="B6430">
        <v>6428</v>
      </c>
      <c r="C6430" s="66" t="str">
        <v/>
      </c>
      <c r="D6430" s="66">
        <v>155799826.14853877</v>
      </c>
      <c r="E6430" s="65">
        <v>0</v>
      </c>
    </row>
    <row r="6431" spans="2:5" x14ac:dyDescent="0.25">
      <c r="B6431">
        <v>6429</v>
      </c>
      <c r="C6431" s="66" t="str">
        <v/>
      </c>
      <c r="D6431" s="66">
        <v>80827648.012851328</v>
      </c>
      <c r="E6431" s="65">
        <v>0</v>
      </c>
    </row>
    <row r="6432" spans="2:5" x14ac:dyDescent="0.25">
      <c r="B6432">
        <v>6430</v>
      </c>
      <c r="C6432" s="66" t="str">
        <v/>
      </c>
      <c r="D6432" s="66">
        <v>236556021.71351019</v>
      </c>
      <c r="E6432" s="65">
        <v>0</v>
      </c>
    </row>
    <row r="6433" spans="2:5" x14ac:dyDescent="0.25">
      <c r="B6433">
        <v>6431</v>
      </c>
      <c r="C6433" s="66" t="str">
        <v/>
      </c>
      <c r="D6433" s="66">
        <v>92882262.690821499</v>
      </c>
      <c r="E6433" s="65">
        <v>0</v>
      </c>
    </row>
    <row r="6434" spans="2:5" x14ac:dyDescent="0.25">
      <c r="B6434">
        <v>6432</v>
      </c>
      <c r="C6434" s="66" t="str">
        <v/>
      </c>
      <c r="D6434" s="66">
        <v>184452655.39801431</v>
      </c>
      <c r="E6434" s="65">
        <v>0.34881853461265566</v>
      </c>
    </row>
    <row r="6435" spans="2:5" x14ac:dyDescent="0.25">
      <c r="B6435">
        <v>6433</v>
      </c>
      <c r="C6435" s="66" t="str">
        <v/>
      </c>
      <c r="D6435" s="66">
        <v>143416149.41722077</v>
      </c>
      <c r="E6435" s="65">
        <v>0</v>
      </c>
    </row>
    <row r="6436" spans="2:5" x14ac:dyDescent="0.25">
      <c r="B6436">
        <v>6434</v>
      </c>
      <c r="C6436" s="66" t="str">
        <v/>
      </c>
      <c r="D6436" s="66">
        <v>307660298.34460056</v>
      </c>
      <c r="E6436" s="65">
        <v>0</v>
      </c>
    </row>
    <row r="6437" spans="2:5" x14ac:dyDescent="0.25">
      <c r="B6437">
        <v>6435</v>
      </c>
      <c r="C6437" s="66" t="str">
        <v/>
      </c>
      <c r="D6437" s="66">
        <v>84885592.653483272</v>
      </c>
      <c r="E6437" s="65">
        <v>0</v>
      </c>
    </row>
    <row r="6438" spans="2:5" x14ac:dyDescent="0.25">
      <c r="B6438">
        <v>6436</v>
      </c>
      <c r="C6438" s="66" t="str">
        <v/>
      </c>
      <c r="D6438" s="66">
        <v>82045473.479206204</v>
      </c>
      <c r="E6438" s="65">
        <v>0</v>
      </c>
    </row>
    <row r="6439" spans="2:5" x14ac:dyDescent="0.25">
      <c r="B6439">
        <v>6437</v>
      </c>
      <c r="C6439" s="66" t="str">
        <v/>
      </c>
      <c r="D6439" s="66">
        <v>222199682.9134686</v>
      </c>
      <c r="E6439" s="65">
        <v>0.45780820250511178</v>
      </c>
    </row>
    <row r="6440" spans="2:5" x14ac:dyDescent="0.25">
      <c r="B6440">
        <v>6438</v>
      </c>
      <c r="C6440" s="66" t="str">
        <v/>
      </c>
      <c r="D6440" s="66">
        <v>116438740.47372107</v>
      </c>
      <c r="E6440" s="65">
        <v>0.28707080483436587</v>
      </c>
    </row>
    <row r="6441" spans="2:5" x14ac:dyDescent="0.25">
      <c r="B6441">
        <v>6439</v>
      </c>
      <c r="C6441" s="66" t="str">
        <v/>
      </c>
      <c r="D6441" s="66">
        <v>160753633.69764853</v>
      </c>
      <c r="E6441" s="65">
        <v>0</v>
      </c>
    </row>
    <row r="6442" spans="2:5" x14ac:dyDescent="0.25">
      <c r="B6442">
        <v>6440</v>
      </c>
      <c r="C6442" s="66" t="str">
        <v/>
      </c>
      <c r="D6442" s="66">
        <v>162368592.92063519</v>
      </c>
      <c r="E6442" s="65">
        <v>0</v>
      </c>
    </row>
    <row r="6443" spans="2:5" x14ac:dyDescent="0.25">
      <c r="B6443">
        <v>6441</v>
      </c>
      <c r="C6443" s="66" t="str">
        <v/>
      </c>
      <c r="D6443" s="66">
        <v>1578552381.0911052</v>
      </c>
      <c r="E6443" s="65">
        <v>0.65636667609214794</v>
      </c>
    </row>
    <row r="6444" spans="2:5" x14ac:dyDescent="0.25">
      <c r="B6444">
        <v>6442</v>
      </c>
      <c r="C6444" s="66" t="str">
        <v/>
      </c>
      <c r="D6444" s="66">
        <v>82583232.003221437</v>
      </c>
      <c r="E6444" s="65">
        <v>0.32384210228919985</v>
      </c>
    </row>
    <row r="6445" spans="2:5" x14ac:dyDescent="0.25">
      <c r="B6445">
        <v>6443</v>
      </c>
      <c r="C6445" s="66" t="str">
        <v/>
      </c>
      <c r="D6445" s="66">
        <v>77134385.196869031</v>
      </c>
      <c r="E6445" s="65">
        <v>0</v>
      </c>
    </row>
    <row r="6446" spans="2:5" x14ac:dyDescent="0.25">
      <c r="B6446">
        <v>6444</v>
      </c>
      <c r="C6446" s="66" t="str">
        <v/>
      </c>
      <c r="D6446" s="66">
        <v>89336426.586063519</v>
      </c>
      <c r="E6446" s="65">
        <v>0</v>
      </c>
    </row>
    <row r="6447" spans="2:5" x14ac:dyDescent="0.25">
      <c r="B6447">
        <v>6445</v>
      </c>
      <c r="C6447" s="66" t="str">
        <v/>
      </c>
      <c r="D6447" s="66">
        <v>405947945.26093495</v>
      </c>
      <c r="E6447" s="65">
        <v>0</v>
      </c>
    </row>
    <row r="6448" spans="2:5" x14ac:dyDescent="0.25">
      <c r="B6448">
        <v>6446</v>
      </c>
      <c r="C6448" s="66" t="str">
        <v/>
      </c>
      <c r="D6448" s="66">
        <v>83659828.545216873</v>
      </c>
      <c r="E6448" s="65">
        <v>0</v>
      </c>
    </row>
    <row r="6449" spans="2:5" x14ac:dyDescent="0.25">
      <c r="B6449">
        <v>6447</v>
      </c>
      <c r="C6449" s="66" t="str">
        <v/>
      </c>
      <c r="D6449" s="66">
        <v>165642303.38313571</v>
      </c>
      <c r="E6449" s="65">
        <v>0.31680386662483229</v>
      </c>
    </row>
    <row r="6450" spans="2:5" x14ac:dyDescent="0.25">
      <c r="B6450">
        <v>6448</v>
      </c>
      <c r="C6450" s="66" t="str">
        <v/>
      </c>
      <c r="D6450" s="66">
        <v>1877198902.5222673</v>
      </c>
      <c r="E6450" s="65">
        <v>0</v>
      </c>
    </row>
    <row r="6451" spans="2:5" x14ac:dyDescent="0.25">
      <c r="B6451">
        <v>6449</v>
      </c>
      <c r="C6451" s="66" t="str">
        <v/>
      </c>
      <c r="D6451" s="66">
        <v>367350689.76441163</v>
      </c>
      <c r="E6451" s="65">
        <v>0</v>
      </c>
    </row>
    <row r="6452" spans="2:5" x14ac:dyDescent="0.25">
      <c r="B6452">
        <v>6450</v>
      </c>
      <c r="C6452" s="66" t="str">
        <v/>
      </c>
      <c r="D6452" s="66">
        <v>87328109.512972191</v>
      </c>
      <c r="E6452" s="65">
        <v>0.27167084813117992</v>
      </c>
    </row>
    <row r="6453" spans="2:5" x14ac:dyDescent="0.25">
      <c r="B6453">
        <v>6451</v>
      </c>
      <c r="C6453" s="66" t="str">
        <v/>
      </c>
      <c r="D6453" s="66">
        <v>143210163.42402312</v>
      </c>
      <c r="E6453" s="65">
        <v>0</v>
      </c>
    </row>
    <row r="6454" spans="2:5" x14ac:dyDescent="0.25">
      <c r="B6454">
        <v>6452</v>
      </c>
      <c r="C6454" s="66" t="str">
        <v/>
      </c>
      <c r="D6454" s="66">
        <v>185092775.06685019</v>
      </c>
      <c r="E6454" s="65">
        <v>0</v>
      </c>
    </row>
    <row r="6455" spans="2:5" x14ac:dyDescent="0.25">
      <c r="B6455">
        <v>6453</v>
      </c>
      <c r="C6455" s="66" t="str">
        <v/>
      </c>
      <c r="D6455" s="66">
        <v>98226429.303854391</v>
      </c>
      <c r="E6455" s="65">
        <v>0</v>
      </c>
    </row>
    <row r="6456" spans="2:5" x14ac:dyDescent="0.25">
      <c r="B6456">
        <v>6454</v>
      </c>
      <c r="C6456" s="66" t="str">
        <v/>
      </c>
      <c r="D6456" s="66">
        <v>122842729.17731324</v>
      </c>
      <c r="E6456" s="65">
        <v>0</v>
      </c>
    </row>
    <row r="6457" spans="2:5" x14ac:dyDescent="0.25">
      <c r="B6457">
        <v>6455</v>
      </c>
      <c r="C6457" s="66" t="str">
        <v/>
      </c>
      <c r="D6457" s="66">
        <v>98879172.071709976</v>
      </c>
      <c r="E6457" s="65">
        <v>0.36169766783714297</v>
      </c>
    </row>
    <row r="6458" spans="2:5" x14ac:dyDescent="0.25">
      <c r="B6458">
        <v>6456</v>
      </c>
      <c r="C6458" s="66" t="str">
        <v/>
      </c>
      <c r="D6458" s="66">
        <v>135944967.73367772</v>
      </c>
      <c r="E6458" s="65">
        <v>0.29265385270118727</v>
      </c>
    </row>
    <row r="6459" spans="2:5" x14ac:dyDescent="0.25">
      <c r="B6459">
        <v>6457</v>
      </c>
      <c r="C6459" s="66" t="str">
        <v/>
      </c>
      <c r="D6459" s="66">
        <v>76485300.832626745</v>
      </c>
      <c r="E6459" s="65">
        <v>0</v>
      </c>
    </row>
    <row r="6460" spans="2:5" x14ac:dyDescent="0.25">
      <c r="B6460">
        <v>6458</v>
      </c>
      <c r="C6460" s="66" t="str">
        <v/>
      </c>
      <c r="D6460" s="66">
        <v>842380253.77306437</v>
      </c>
      <c r="E6460" s="65">
        <v>0.91282109022140512</v>
      </c>
    </row>
    <row r="6461" spans="2:5" x14ac:dyDescent="0.25">
      <c r="B6461">
        <v>6459</v>
      </c>
      <c r="C6461" s="66" t="str">
        <v/>
      </c>
      <c r="D6461" s="66">
        <v>84829380.363298059</v>
      </c>
      <c r="E6461" s="65">
        <v>0</v>
      </c>
    </row>
    <row r="6462" spans="2:5" x14ac:dyDescent="0.25">
      <c r="B6462">
        <v>6460</v>
      </c>
      <c r="C6462" s="66" t="str">
        <v/>
      </c>
      <c r="D6462" s="66">
        <v>99435547.242092505</v>
      </c>
      <c r="E6462" s="65">
        <v>0</v>
      </c>
    </row>
    <row r="6463" spans="2:5" x14ac:dyDescent="0.25">
      <c r="B6463">
        <v>6461</v>
      </c>
      <c r="C6463" s="66" t="str">
        <v/>
      </c>
      <c r="D6463" s="66">
        <v>227415332.71425465</v>
      </c>
      <c r="E6463" s="65">
        <v>0.37337175011634816</v>
      </c>
    </row>
    <row r="6464" spans="2:5" x14ac:dyDescent="0.25">
      <c r="B6464">
        <v>6462</v>
      </c>
      <c r="C6464" s="66" t="str">
        <v/>
      </c>
      <c r="D6464" s="66">
        <v>289048581.30069631</v>
      </c>
      <c r="E6464" s="65">
        <v>0.37719653248786922</v>
      </c>
    </row>
    <row r="6465" spans="2:5" x14ac:dyDescent="0.25">
      <c r="B6465">
        <v>6463</v>
      </c>
      <c r="C6465" s="66" t="str">
        <v/>
      </c>
      <c r="D6465" s="66">
        <v>110248547.33463728</v>
      </c>
      <c r="E6465" s="65">
        <v>0</v>
      </c>
    </row>
    <row r="6466" spans="2:5" x14ac:dyDescent="0.25">
      <c r="B6466">
        <v>6464</v>
      </c>
      <c r="C6466" s="66" t="str">
        <v/>
      </c>
      <c r="D6466" s="66">
        <v>124042641.47805518</v>
      </c>
      <c r="E6466" s="65">
        <v>0</v>
      </c>
    </row>
    <row r="6467" spans="2:5" x14ac:dyDescent="0.25">
      <c r="B6467">
        <v>6465</v>
      </c>
      <c r="C6467" s="66" t="str">
        <v/>
      </c>
      <c r="D6467" s="66">
        <v>442175060.2588321</v>
      </c>
      <c r="E6467" s="65">
        <v>0.56112925410270686</v>
      </c>
    </row>
    <row r="6468" spans="2:5" x14ac:dyDescent="0.25">
      <c r="B6468">
        <v>6466</v>
      </c>
      <c r="C6468" s="66" t="str">
        <v/>
      </c>
      <c r="D6468" s="66">
        <v>119778719.33777231</v>
      </c>
      <c r="E6468" s="65">
        <v>0</v>
      </c>
    </row>
    <row r="6469" spans="2:5" x14ac:dyDescent="0.25">
      <c r="B6469">
        <v>6467</v>
      </c>
      <c r="C6469" s="66" t="str">
        <v/>
      </c>
      <c r="D6469" s="66">
        <v>102154442.72322905</v>
      </c>
      <c r="E6469" s="65">
        <v>0</v>
      </c>
    </row>
    <row r="6470" spans="2:5" x14ac:dyDescent="0.25">
      <c r="B6470">
        <v>6468</v>
      </c>
      <c r="C6470" s="66" t="str">
        <v/>
      </c>
      <c r="D6470" s="66">
        <v>218411504.46339285</v>
      </c>
      <c r="E6470" s="65">
        <v>0</v>
      </c>
    </row>
    <row r="6471" spans="2:5" x14ac:dyDescent="0.25">
      <c r="B6471">
        <v>6469</v>
      </c>
      <c r="C6471" s="66" t="str">
        <v/>
      </c>
      <c r="D6471" s="66">
        <v>193679175.2533842</v>
      </c>
      <c r="E6471" s="65">
        <v>0.35609503388404851</v>
      </c>
    </row>
    <row r="6472" spans="2:5" x14ac:dyDescent="0.25">
      <c r="B6472">
        <v>6470</v>
      </c>
      <c r="C6472" s="66" t="str">
        <v/>
      </c>
      <c r="D6472" s="66">
        <v>80801384.063967496</v>
      </c>
      <c r="E6472" s="65">
        <v>0</v>
      </c>
    </row>
    <row r="6473" spans="2:5" x14ac:dyDescent="0.25">
      <c r="B6473">
        <v>6471</v>
      </c>
      <c r="C6473" s="66" t="str">
        <v/>
      </c>
      <c r="D6473" s="66">
        <v>462006151.33330822</v>
      </c>
      <c r="E6473" s="65">
        <v>0</v>
      </c>
    </row>
    <row r="6474" spans="2:5" x14ac:dyDescent="0.25">
      <c r="B6474">
        <v>6472</v>
      </c>
      <c r="C6474" s="66" t="str">
        <v/>
      </c>
      <c r="D6474" s="66">
        <v>78572056.837290481</v>
      </c>
      <c r="E6474" s="65">
        <v>0.22312303185462948</v>
      </c>
    </row>
    <row r="6475" spans="2:5" x14ac:dyDescent="0.25">
      <c r="B6475">
        <v>6473</v>
      </c>
      <c r="C6475" s="66" t="str">
        <v/>
      </c>
      <c r="D6475" s="66">
        <v>100103916.33586986</v>
      </c>
      <c r="E6475" s="65">
        <v>0</v>
      </c>
    </row>
    <row r="6476" spans="2:5" x14ac:dyDescent="0.25">
      <c r="B6476">
        <v>6474</v>
      </c>
      <c r="C6476" s="66" t="str">
        <v/>
      </c>
      <c r="D6476" s="66">
        <v>218348869.54410079</v>
      </c>
      <c r="E6476" s="65">
        <v>0</v>
      </c>
    </row>
    <row r="6477" spans="2:5" x14ac:dyDescent="0.25">
      <c r="B6477">
        <v>6475</v>
      </c>
      <c r="C6477" s="66" t="str">
        <v/>
      </c>
      <c r="D6477" s="66">
        <v>277411874.56349325</v>
      </c>
      <c r="E6477" s="65">
        <v>0</v>
      </c>
    </row>
    <row r="6478" spans="2:5" x14ac:dyDescent="0.25">
      <c r="B6478">
        <v>6476</v>
      </c>
      <c r="C6478" s="66" t="str">
        <v/>
      </c>
      <c r="D6478" s="66">
        <v>705893926.49711287</v>
      </c>
      <c r="E6478" s="65">
        <v>0.76192399263381971</v>
      </c>
    </row>
    <row r="6479" spans="2:5" x14ac:dyDescent="0.25">
      <c r="B6479">
        <v>6477</v>
      </c>
      <c r="C6479" s="66" t="str">
        <v/>
      </c>
      <c r="D6479" s="66">
        <v>149765104.21750051</v>
      </c>
      <c r="E6479" s="65">
        <v>0</v>
      </c>
    </row>
    <row r="6480" spans="2:5" x14ac:dyDescent="0.25">
      <c r="B6480">
        <v>6478</v>
      </c>
      <c r="C6480" s="66" t="str">
        <v/>
      </c>
      <c r="D6480" s="66">
        <v>1249662977.2419763</v>
      </c>
      <c r="E6480" s="65">
        <v>0</v>
      </c>
    </row>
    <row r="6481" spans="2:5" x14ac:dyDescent="0.25">
      <c r="B6481">
        <v>6479</v>
      </c>
      <c r="C6481" s="66" t="str">
        <v/>
      </c>
      <c r="D6481" s="66">
        <v>147475188.80691946</v>
      </c>
      <c r="E6481" s="65">
        <v>0.27688880562782292</v>
      </c>
    </row>
    <row r="6482" spans="2:5" x14ac:dyDescent="0.25">
      <c r="B6482">
        <v>6480</v>
      </c>
      <c r="C6482" s="66" t="str">
        <v/>
      </c>
      <c r="D6482" s="66">
        <v>81461665.94877702</v>
      </c>
      <c r="E6482" s="65">
        <v>0</v>
      </c>
    </row>
    <row r="6483" spans="2:5" x14ac:dyDescent="0.25">
      <c r="B6483">
        <v>6481</v>
      </c>
      <c r="C6483" s="66" t="str">
        <v/>
      </c>
      <c r="D6483" s="66">
        <v>76510704.977287203</v>
      </c>
      <c r="E6483" s="65">
        <v>0</v>
      </c>
    </row>
    <row r="6484" spans="2:5" x14ac:dyDescent="0.25">
      <c r="B6484">
        <v>6482</v>
      </c>
      <c r="C6484" s="66" t="str">
        <v/>
      </c>
      <c r="D6484" s="66">
        <v>552762769.56565213</v>
      </c>
      <c r="E6484" s="65">
        <v>0</v>
      </c>
    </row>
    <row r="6485" spans="2:5" x14ac:dyDescent="0.25">
      <c r="B6485">
        <v>6483</v>
      </c>
      <c r="C6485" s="66" t="str">
        <v/>
      </c>
      <c r="D6485" s="66">
        <v>1724248305.0222986</v>
      </c>
      <c r="E6485" s="65">
        <v>0</v>
      </c>
    </row>
    <row r="6486" spans="2:5" x14ac:dyDescent="0.25">
      <c r="B6486">
        <v>6484</v>
      </c>
      <c r="C6486" s="66" t="str">
        <v/>
      </c>
      <c r="D6486" s="66">
        <v>82238080.946919605</v>
      </c>
      <c r="E6486" s="65">
        <v>0.18969691395759583</v>
      </c>
    </row>
    <row r="6487" spans="2:5" x14ac:dyDescent="0.25">
      <c r="B6487">
        <v>6485</v>
      </c>
      <c r="C6487" s="66" t="str">
        <v/>
      </c>
      <c r="D6487" s="66">
        <v>94438944.276914984</v>
      </c>
      <c r="E6487" s="65">
        <v>0</v>
      </c>
    </row>
    <row r="6488" spans="2:5" x14ac:dyDescent="0.25">
      <c r="B6488">
        <v>6486</v>
      </c>
      <c r="C6488" s="66" t="str">
        <v/>
      </c>
      <c r="D6488" s="66">
        <v>263183673.74493614</v>
      </c>
      <c r="E6488" s="65">
        <v>0</v>
      </c>
    </row>
    <row r="6489" spans="2:5" x14ac:dyDescent="0.25">
      <c r="B6489">
        <v>6487</v>
      </c>
      <c r="C6489" s="66" t="str">
        <v/>
      </c>
      <c r="D6489" s="66">
        <v>182413222.24934581</v>
      </c>
      <c r="E6489" s="65">
        <v>0.36791662573814388</v>
      </c>
    </row>
    <row r="6490" spans="2:5" x14ac:dyDescent="0.25">
      <c r="B6490">
        <v>6488</v>
      </c>
      <c r="C6490" s="66" t="str">
        <v/>
      </c>
      <c r="D6490" s="66">
        <v>117093605.12337624</v>
      </c>
      <c r="E6490" s="65">
        <v>0</v>
      </c>
    </row>
    <row r="6491" spans="2:5" x14ac:dyDescent="0.25">
      <c r="B6491">
        <v>6489</v>
      </c>
      <c r="C6491" s="66" t="str">
        <v/>
      </c>
      <c r="D6491" s="66">
        <v>82999366.39666608</v>
      </c>
      <c r="E6491" s="65">
        <v>0.25087249875068651</v>
      </c>
    </row>
    <row r="6492" spans="2:5" x14ac:dyDescent="0.25">
      <c r="B6492">
        <v>6490</v>
      </c>
      <c r="C6492" s="66" t="str">
        <v/>
      </c>
      <c r="D6492" s="66">
        <v>77710559.571482867</v>
      </c>
      <c r="E6492" s="65">
        <v>0</v>
      </c>
    </row>
    <row r="6493" spans="2:5" x14ac:dyDescent="0.25">
      <c r="B6493">
        <v>6491</v>
      </c>
      <c r="C6493" s="66" t="str">
        <v/>
      </c>
      <c r="D6493" s="66">
        <v>227598721.8104634</v>
      </c>
      <c r="E6493" s="65">
        <v>0</v>
      </c>
    </row>
    <row r="6494" spans="2:5" x14ac:dyDescent="0.25">
      <c r="B6494">
        <v>6492</v>
      </c>
      <c r="C6494" s="66" t="str">
        <v/>
      </c>
      <c r="D6494" s="66">
        <v>136641698.45990759</v>
      </c>
      <c r="E6494" s="65">
        <v>0</v>
      </c>
    </row>
    <row r="6495" spans="2:5" x14ac:dyDescent="0.25">
      <c r="B6495">
        <v>6493</v>
      </c>
      <c r="C6495" s="66" t="str">
        <v/>
      </c>
      <c r="D6495" s="66">
        <v>101609659.94951548</v>
      </c>
      <c r="E6495" s="65">
        <v>0</v>
      </c>
    </row>
    <row r="6496" spans="2:5" x14ac:dyDescent="0.25">
      <c r="B6496">
        <v>6494</v>
      </c>
      <c r="C6496" s="66" t="str">
        <v/>
      </c>
      <c r="D6496" s="66">
        <v>132411006.59539266</v>
      </c>
      <c r="E6496" s="65">
        <v>0.23074960112571719</v>
      </c>
    </row>
    <row r="6497" spans="2:5" x14ac:dyDescent="0.25">
      <c r="B6497">
        <v>6495</v>
      </c>
      <c r="C6497" s="66" t="str">
        <v/>
      </c>
      <c r="D6497" s="66">
        <v>80472118.378356084</v>
      </c>
      <c r="E6497" s="65">
        <v>0</v>
      </c>
    </row>
    <row r="6498" spans="2:5" x14ac:dyDescent="0.25">
      <c r="B6498">
        <v>6496</v>
      </c>
      <c r="C6498" s="66" t="str">
        <v/>
      </c>
      <c r="D6498" s="66">
        <v>175225405.39006457</v>
      </c>
      <c r="E6498" s="65">
        <v>0</v>
      </c>
    </row>
    <row r="6499" spans="2:5" x14ac:dyDescent="0.25">
      <c r="B6499">
        <v>6497</v>
      </c>
      <c r="C6499" s="66" t="str">
        <v/>
      </c>
      <c r="D6499" s="66">
        <v>169784593.71095145</v>
      </c>
      <c r="E6499" s="65">
        <v>0</v>
      </c>
    </row>
    <row r="6500" spans="2:5" x14ac:dyDescent="0.25">
      <c r="B6500">
        <v>6498</v>
      </c>
      <c r="C6500" s="66" t="str">
        <v/>
      </c>
      <c r="D6500" s="66">
        <v>77686981.89193359</v>
      </c>
      <c r="E6500" s="65">
        <v>0</v>
      </c>
    </row>
    <row r="6501" spans="2:5" x14ac:dyDescent="0.25">
      <c r="B6501">
        <v>6499</v>
      </c>
      <c r="C6501" s="66" t="str">
        <v/>
      </c>
      <c r="D6501" s="66">
        <v>114078437.92111795</v>
      </c>
      <c r="E6501" s="65">
        <v>0.28082676529884343</v>
      </c>
    </row>
    <row r="6502" spans="2:5" x14ac:dyDescent="0.25">
      <c r="B6502">
        <v>6500</v>
      </c>
      <c r="C6502" s="66" t="str">
        <v/>
      </c>
      <c r="D6502" s="66">
        <v>3329999421.8543129</v>
      </c>
      <c r="E6502" s="65">
        <v>0.69812937974929823</v>
      </c>
    </row>
    <row r="6503" spans="2:5" x14ac:dyDescent="0.25">
      <c r="B6503">
        <v>6501</v>
      </c>
      <c r="C6503" s="66" t="str">
        <v/>
      </c>
      <c r="D6503" s="66">
        <v>102749071.35956515</v>
      </c>
      <c r="E6503" s="65">
        <v>0</v>
      </c>
    </row>
    <row r="6504" spans="2:5" x14ac:dyDescent="0.25">
      <c r="B6504">
        <v>6502</v>
      </c>
      <c r="C6504" s="66" t="str">
        <v/>
      </c>
      <c r="D6504" s="66">
        <v>111180481.42341976</v>
      </c>
      <c r="E6504" s="65">
        <v>0</v>
      </c>
    </row>
    <row r="6505" spans="2:5" x14ac:dyDescent="0.25">
      <c r="B6505">
        <v>6503</v>
      </c>
      <c r="C6505" s="66" t="str">
        <v/>
      </c>
      <c r="D6505" s="66">
        <v>87920209.508873552</v>
      </c>
      <c r="E6505" s="65">
        <v>0.22486879229545592</v>
      </c>
    </row>
    <row r="6506" spans="2:5" x14ac:dyDescent="0.25">
      <c r="B6506">
        <v>6504</v>
      </c>
      <c r="C6506" s="66" t="str">
        <v/>
      </c>
      <c r="D6506" s="66">
        <v>120910067.27915598</v>
      </c>
      <c r="E6506" s="65">
        <v>0.31070943474769597</v>
      </c>
    </row>
    <row r="6507" spans="2:5" x14ac:dyDescent="0.25">
      <c r="B6507">
        <v>6505</v>
      </c>
      <c r="C6507" s="66" t="str">
        <v/>
      </c>
      <c r="D6507" s="66">
        <v>173110081.23009801</v>
      </c>
      <c r="E6507" s="65">
        <v>0.52738801836967464</v>
      </c>
    </row>
    <row r="6508" spans="2:5" x14ac:dyDescent="0.25">
      <c r="B6508">
        <v>6506</v>
      </c>
      <c r="C6508" s="66" t="str">
        <v/>
      </c>
      <c r="D6508" s="66">
        <v>81621629.909716144</v>
      </c>
      <c r="E6508" s="65">
        <v>0</v>
      </c>
    </row>
    <row r="6509" spans="2:5" x14ac:dyDescent="0.25">
      <c r="B6509">
        <v>6507</v>
      </c>
      <c r="C6509" s="66" t="str">
        <v/>
      </c>
      <c r="D6509" s="66">
        <v>79576446.559078723</v>
      </c>
      <c r="E6509" s="65">
        <v>0</v>
      </c>
    </row>
    <row r="6510" spans="2:5" x14ac:dyDescent="0.25">
      <c r="B6510">
        <v>6508</v>
      </c>
      <c r="C6510" s="66" t="str">
        <v/>
      </c>
      <c r="D6510" s="66">
        <v>134092737.55799513</v>
      </c>
      <c r="E6510" s="65">
        <v>0.28237546086311349</v>
      </c>
    </row>
    <row r="6511" spans="2:5" x14ac:dyDescent="0.25">
      <c r="B6511">
        <v>6509</v>
      </c>
      <c r="C6511" s="66" t="str">
        <v/>
      </c>
      <c r="D6511" s="66">
        <v>246381634.002074</v>
      </c>
      <c r="E6511" s="65">
        <v>0</v>
      </c>
    </row>
    <row r="6512" spans="2:5" x14ac:dyDescent="0.25">
      <c r="B6512">
        <v>6510</v>
      </c>
      <c r="C6512" s="66" t="str">
        <v/>
      </c>
      <c r="D6512" s="66">
        <v>119420976.88813071</v>
      </c>
      <c r="E6512" s="65">
        <v>0.30066946148872375</v>
      </c>
    </row>
    <row r="6513" spans="2:5" x14ac:dyDescent="0.25">
      <c r="B6513">
        <v>6511</v>
      </c>
      <c r="C6513" s="66" t="str">
        <v/>
      </c>
      <c r="D6513" s="66">
        <v>193306652.11021081</v>
      </c>
      <c r="E6513" s="65">
        <v>0.42856398224830639</v>
      </c>
    </row>
    <row r="6514" spans="2:5" x14ac:dyDescent="0.25">
      <c r="B6514">
        <v>6512</v>
      </c>
      <c r="C6514" s="66" t="str">
        <v/>
      </c>
      <c r="D6514" s="66">
        <v>88856255.271284968</v>
      </c>
      <c r="E6514" s="65">
        <v>0</v>
      </c>
    </row>
    <row r="6515" spans="2:5" x14ac:dyDescent="0.25">
      <c r="B6515">
        <v>6513</v>
      </c>
      <c r="C6515" s="66" t="str">
        <v/>
      </c>
      <c r="D6515" s="66">
        <v>482867975.43611163</v>
      </c>
      <c r="E6515" s="65">
        <v>0.68746023774147047</v>
      </c>
    </row>
    <row r="6516" spans="2:5" x14ac:dyDescent="0.25">
      <c r="B6516">
        <v>6514</v>
      </c>
      <c r="C6516" s="66" t="str">
        <v/>
      </c>
      <c r="D6516" s="66">
        <v>82387881.295517176</v>
      </c>
      <c r="E6516" s="65">
        <v>0</v>
      </c>
    </row>
    <row r="6517" spans="2:5" x14ac:dyDescent="0.25">
      <c r="B6517">
        <v>6515</v>
      </c>
      <c r="C6517" s="66" t="str">
        <v/>
      </c>
      <c r="D6517" s="66">
        <v>116585435.72475451</v>
      </c>
      <c r="E6517" s="65">
        <v>0</v>
      </c>
    </row>
    <row r="6518" spans="2:5" x14ac:dyDescent="0.25">
      <c r="B6518">
        <v>6516</v>
      </c>
      <c r="C6518" s="66" t="str">
        <v/>
      </c>
      <c r="D6518" s="66">
        <v>617694995.12473404</v>
      </c>
      <c r="E6518" s="65">
        <v>0</v>
      </c>
    </row>
    <row r="6519" spans="2:5" x14ac:dyDescent="0.25">
      <c r="B6519">
        <v>6517</v>
      </c>
      <c r="C6519" s="66" t="str">
        <v/>
      </c>
      <c r="D6519" s="66">
        <v>94184607.473894432</v>
      </c>
      <c r="E6519" s="65">
        <v>0</v>
      </c>
    </row>
    <row r="6520" spans="2:5" x14ac:dyDescent="0.25">
      <c r="B6520">
        <v>6518</v>
      </c>
      <c r="C6520" s="66" t="str">
        <v/>
      </c>
      <c r="D6520" s="66">
        <v>191247175.37883201</v>
      </c>
      <c r="E6520" s="65">
        <v>0.47147279381752005</v>
      </c>
    </row>
    <row r="6521" spans="2:5" x14ac:dyDescent="0.25">
      <c r="B6521">
        <v>6519</v>
      </c>
      <c r="C6521" s="66" t="str">
        <v/>
      </c>
      <c r="D6521" s="66">
        <v>84406756.446380749</v>
      </c>
      <c r="E6521" s="65">
        <v>0</v>
      </c>
    </row>
    <row r="6522" spans="2:5" x14ac:dyDescent="0.25">
      <c r="B6522">
        <v>6520</v>
      </c>
      <c r="C6522" s="66" t="str">
        <v/>
      </c>
      <c r="D6522" s="66">
        <v>280553441.8758198</v>
      </c>
      <c r="E6522" s="65">
        <v>0.4206875383853913</v>
      </c>
    </row>
    <row r="6523" spans="2:5" x14ac:dyDescent="0.25">
      <c r="B6523">
        <v>6521</v>
      </c>
      <c r="C6523" s="66" t="str">
        <v/>
      </c>
      <c r="D6523" s="66">
        <v>77447639.18724446</v>
      </c>
      <c r="E6523" s="65">
        <v>0</v>
      </c>
    </row>
    <row r="6524" spans="2:5" x14ac:dyDescent="0.25">
      <c r="B6524">
        <v>6522</v>
      </c>
      <c r="C6524" s="66" t="str">
        <v/>
      </c>
      <c r="D6524" s="66">
        <v>112410212.87581572</v>
      </c>
      <c r="E6524" s="65">
        <v>0</v>
      </c>
    </row>
    <row r="6525" spans="2:5" x14ac:dyDescent="0.25">
      <c r="B6525">
        <v>6523</v>
      </c>
      <c r="C6525" s="66" t="str">
        <v/>
      </c>
      <c r="D6525" s="66">
        <v>89247387.583692685</v>
      </c>
      <c r="E6525" s="65">
        <v>0</v>
      </c>
    </row>
    <row r="6526" spans="2:5" x14ac:dyDescent="0.25">
      <c r="B6526">
        <v>6524</v>
      </c>
      <c r="C6526" s="66" t="str">
        <v/>
      </c>
      <c r="D6526" s="66">
        <v>956974766.14939904</v>
      </c>
      <c r="E6526" s="65">
        <v>0.95768526792526232</v>
      </c>
    </row>
    <row r="6527" spans="2:5" x14ac:dyDescent="0.25">
      <c r="B6527">
        <v>6525</v>
      </c>
      <c r="C6527" s="66" t="str">
        <v/>
      </c>
      <c r="D6527" s="66">
        <v>97762309.604230791</v>
      </c>
      <c r="E6527" s="65">
        <v>0</v>
      </c>
    </row>
    <row r="6528" spans="2:5" x14ac:dyDescent="0.25">
      <c r="B6528">
        <v>6526</v>
      </c>
      <c r="C6528" s="66" t="str">
        <v/>
      </c>
      <c r="D6528" s="66">
        <v>94872406.758830577</v>
      </c>
      <c r="E6528" s="65">
        <v>0</v>
      </c>
    </row>
    <row r="6529" spans="2:5" x14ac:dyDescent="0.25">
      <c r="B6529">
        <v>6527</v>
      </c>
      <c r="C6529" s="66" t="str">
        <v/>
      </c>
      <c r="D6529" s="66">
        <v>77331894.887188822</v>
      </c>
      <c r="E6529" s="65">
        <v>0.26583057045936587</v>
      </c>
    </row>
    <row r="6530" spans="2:5" x14ac:dyDescent="0.25">
      <c r="B6530">
        <v>6528</v>
      </c>
      <c r="C6530" s="66" t="str">
        <v/>
      </c>
      <c r="D6530" s="66">
        <v>95057782.508007199</v>
      </c>
      <c r="E6530" s="65">
        <v>0</v>
      </c>
    </row>
    <row r="6531" spans="2:5" x14ac:dyDescent="0.25">
      <c r="B6531">
        <v>6529</v>
      </c>
      <c r="C6531" s="66" t="str">
        <v/>
      </c>
      <c r="D6531" s="66">
        <v>187580967.95412296</v>
      </c>
      <c r="E6531" s="65">
        <v>0</v>
      </c>
    </row>
    <row r="6532" spans="2:5" x14ac:dyDescent="0.25">
      <c r="B6532">
        <v>6530</v>
      </c>
      <c r="C6532" s="66" t="str">
        <v/>
      </c>
      <c r="D6532" s="66">
        <v>194380878.81628954</v>
      </c>
      <c r="E6532" s="65">
        <v>0</v>
      </c>
    </row>
    <row r="6533" spans="2:5" x14ac:dyDescent="0.25">
      <c r="B6533">
        <v>6531</v>
      </c>
      <c r="C6533" s="66" t="str">
        <v/>
      </c>
      <c r="D6533" s="66">
        <v>99309207.812767386</v>
      </c>
      <c r="E6533" s="65">
        <v>0</v>
      </c>
    </row>
    <row r="6534" spans="2:5" x14ac:dyDescent="0.25">
      <c r="B6534">
        <v>6532</v>
      </c>
      <c r="C6534" s="66" t="str">
        <v/>
      </c>
      <c r="D6534" s="66">
        <v>105271214.96559553</v>
      </c>
      <c r="E6534" s="65">
        <v>0</v>
      </c>
    </row>
    <row r="6535" spans="2:5" x14ac:dyDescent="0.25">
      <c r="B6535">
        <v>6533</v>
      </c>
      <c r="C6535" s="66" t="str">
        <v/>
      </c>
      <c r="D6535" s="66">
        <v>197911637.70160457</v>
      </c>
      <c r="E6535" s="65">
        <v>0</v>
      </c>
    </row>
    <row r="6536" spans="2:5" x14ac:dyDescent="0.25">
      <c r="B6536">
        <v>6534</v>
      </c>
      <c r="C6536" s="66" t="str">
        <v/>
      </c>
      <c r="D6536" s="66">
        <v>76974993.620015591</v>
      </c>
      <c r="E6536" s="65">
        <v>0.18537285923957827</v>
      </c>
    </row>
    <row r="6537" spans="2:5" x14ac:dyDescent="0.25">
      <c r="B6537">
        <v>6535</v>
      </c>
      <c r="C6537" s="66" t="str">
        <v/>
      </c>
      <c r="D6537" s="66">
        <v>77526018.818070933</v>
      </c>
      <c r="E6537" s="65">
        <v>0</v>
      </c>
    </row>
    <row r="6538" spans="2:5" x14ac:dyDescent="0.25">
      <c r="B6538">
        <v>6536</v>
      </c>
      <c r="C6538" s="66" t="str">
        <v/>
      </c>
      <c r="D6538" s="66">
        <v>117847336.44720463</v>
      </c>
      <c r="E6538" s="65">
        <v>0</v>
      </c>
    </row>
    <row r="6539" spans="2:5" x14ac:dyDescent="0.25">
      <c r="B6539">
        <v>6537</v>
      </c>
      <c r="C6539" s="66" t="str">
        <v/>
      </c>
      <c r="D6539" s="66">
        <v>131826203.86223678</v>
      </c>
      <c r="E6539" s="65">
        <v>0</v>
      </c>
    </row>
    <row r="6540" spans="2:5" x14ac:dyDescent="0.25">
      <c r="B6540">
        <v>6538</v>
      </c>
      <c r="C6540" s="66" t="str">
        <v/>
      </c>
      <c r="D6540" s="66">
        <v>132392538.35293409</v>
      </c>
      <c r="E6540" s="65">
        <v>0.25580227971076963</v>
      </c>
    </row>
    <row r="6541" spans="2:5" x14ac:dyDescent="0.25">
      <c r="B6541">
        <v>6539</v>
      </c>
      <c r="C6541" s="66" t="str">
        <v/>
      </c>
      <c r="D6541" s="66">
        <v>79820293.334047422</v>
      </c>
      <c r="E6541" s="65">
        <v>0.22971212267875674</v>
      </c>
    </row>
    <row r="6542" spans="2:5" x14ac:dyDescent="0.25">
      <c r="B6542">
        <v>6540</v>
      </c>
      <c r="C6542" s="66" t="str">
        <v/>
      </c>
      <c r="D6542" s="66">
        <v>88443310.004385233</v>
      </c>
      <c r="E6542" s="65">
        <v>0</v>
      </c>
    </row>
    <row r="6543" spans="2:5" x14ac:dyDescent="0.25">
      <c r="B6543">
        <v>6541</v>
      </c>
      <c r="C6543" s="66" t="str">
        <v/>
      </c>
      <c r="D6543" s="66">
        <v>152262703.3255513</v>
      </c>
      <c r="E6543" s="65">
        <v>0.47835993170738222</v>
      </c>
    </row>
    <row r="6544" spans="2:5" x14ac:dyDescent="0.25">
      <c r="B6544">
        <v>6542</v>
      </c>
      <c r="C6544" s="66" t="str">
        <v/>
      </c>
      <c r="D6544" s="66">
        <v>88781857.396140993</v>
      </c>
      <c r="E6544" s="65">
        <v>0</v>
      </c>
    </row>
    <row r="6545" spans="2:5" x14ac:dyDescent="0.25">
      <c r="B6545">
        <v>6543</v>
      </c>
      <c r="C6545" s="66" t="str">
        <v/>
      </c>
      <c r="D6545" s="66">
        <v>238282748.86561379</v>
      </c>
      <c r="E6545" s="65">
        <v>0.47156149744987486</v>
      </c>
    </row>
    <row r="6546" spans="2:5" x14ac:dyDescent="0.25">
      <c r="B6546">
        <v>6544</v>
      </c>
      <c r="C6546" s="66" t="str">
        <v/>
      </c>
      <c r="D6546" s="66">
        <v>124124594.44787636</v>
      </c>
      <c r="E6546" s="65">
        <v>0</v>
      </c>
    </row>
    <row r="6547" spans="2:5" x14ac:dyDescent="0.25">
      <c r="B6547">
        <v>6545</v>
      </c>
      <c r="C6547" s="66" t="str">
        <v/>
      </c>
      <c r="D6547" s="66">
        <v>325065099.06519371</v>
      </c>
      <c r="E6547" s="65">
        <v>0</v>
      </c>
    </row>
    <row r="6548" spans="2:5" x14ac:dyDescent="0.25">
      <c r="B6548">
        <v>6546</v>
      </c>
      <c r="C6548" s="66" t="str">
        <v/>
      </c>
      <c r="D6548" s="66">
        <v>98366891.083350807</v>
      </c>
      <c r="E6548" s="65">
        <v>0</v>
      </c>
    </row>
    <row r="6549" spans="2:5" x14ac:dyDescent="0.25">
      <c r="B6549">
        <v>6547</v>
      </c>
      <c r="C6549" s="66" t="str">
        <v/>
      </c>
      <c r="D6549" s="66">
        <v>528809727.71679175</v>
      </c>
      <c r="E6549" s="65">
        <v>0.65607526898384094</v>
      </c>
    </row>
    <row r="6550" spans="2:5" x14ac:dyDescent="0.25">
      <c r="B6550">
        <v>6548</v>
      </c>
      <c r="C6550" s="66" t="str">
        <v/>
      </c>
      <c r="D6550" s="66">
        <v>90369548.241327092</v>
      </c>
      <c r="E6550" s="65">
        <v>0</v>
      </c>
    </row>
    <row r="6551" spans="2:5" x14ac:dyDescent="0.25">
      <c r="B6551">
        <v>6549</v>
      </c>
      <c r="C6551" s="66" t="str">
        <v/>
      </c>
      <c r="D6551" s="66">
        <v>282996261.67635685</v>
      </c>
      <c r="E6551" s="65">
        <v>0</v>
      </c>
    </row>
    <row r="6552" spans="2:5" x14ac:dyDescent="0.25">
      <c r="B6552">
        <v>6550</v>
      </c>
      <c r="C6552" s="66" t="str">
        <v/>
      </c>
      <c r="D6552" s="66">
        <v>164562208.45316386</v>
      </c>
      <c r="E6552" s="65">
        <v>0</v>
      </c>
    </row>
    <row r="6553" spans="2:5" x14ac:dyDescent="0.25">
      <c r="B6553">
        <v>6551</v>
      </c>
      <c r="C6553" s="66" t="str">
        <v/>
      </c>
      <c r="D6553" s="66">
        <v>77664322.294900879</v>
      </c>
      <c r="E6553" s="65">
        <v>0.1612411797046662</v>
      </c>
    </row>
    <row r="6554" spans="2:5" x14ac:dyDescent="0.25">
      <c r="B6554">
        <v>6552</v>
      </c>
      <c r="C6554" s="66" t="str">
        <v/>
      </c>
      <c r="D6554" s="66">
        <v>101090560.2828338</v>
      </c>
      <c r="E6554" s="65">
        <v>0</v>
      </c>
    </row>
    <row r="6555" spans="2:5" x14ac:dyDescent="0.25">
      <c r="B6555">
        <v>6553</v>
      </c>
      <c r="C6555" s="66" t="str">
        <v/>
      </c>
      <c r="D6555" s="66">
        <v>279547323.01442605</v>
      </c>
      <c r="E6555" s="65">
        <v>0.54659096598625201</v>
      </c>
    </row>
    <row r="6556" spans="2:5" x14ac:dyDescent="0.25">
      <c r="B6556">
        <v>6554</v>
      </c>
      <c r="C6556" s="66" t="str">
        <v/>
      </c>
      <c r="D6556" s="66">
        <v>119272657.85202064</v>
      </c>
      <c r="E6556" s="65">
        <v>0</v>
      </c>
    </row>
    <row r="6557" spans="2:5" x14ac:dyDescent="0.25">
      <c r="B6557">
        <v>6555</v>
      </c>
      <c r="C6557" s="66" t="str">
        <v/>
      </c>
      <c r="D6557" s="66">
        <v>232330374.00536671</v>
      </c>
      <c r="E6557" s="65">
        <v>0.36838652491569523</v>
      </c>
    </row>
    <row r="6558" spans="2:5" x14ac:dyDescent="0.25">
      <c r="B6558">
        <v>6556</v>
      </c>
      <c r="C6558" s="66" t="str">
        <v/>
      </c>
      <c r="D6558" s="66">
        <v>374794247.31127691</v>
      </c>
      <c r="E6558" s="65">
        <v>0</v>
      </c>
    </row>
    <row r="6559" spans="2:5" x14ac:dyDescent="0.25">
      <c r="B6559">
        <v>6557</v>
      </c>
      <c r="C6559" s="66" t="str">
        <v/>
      </c>
      <c r="D6559" s="66">
        <v>114506346.11083496</v>
      </c>
      <c r="E6559" s="65">
        <v>0</v>
      </c>
    </row>
    <row r="6560" spans="2:5" x14ac:dyDescent="0.25">
      <c r="B6560">
        <v>6558</v>
      </c>
      <c r="C6560" s="66" t="str">
        <v/>
      </c>
      <c r="D6560" s="66">
        <v>106831298.42035897</v>
      </c>
      <c r="E6560" s="65">
        <v>0</v>
      </c>
    </row>
    <row r="6561" spans="2:5" x14ac:dyDescent="0.25">
      <c r="B6561">
        <v>6559</v>
      </c>
      <c r="C6561" s="66" t="str">
        <v/>
      </c>
      <c r="D6561" s="66">
        <v>86036685.788087294</v>
      </c>
      <c r="E6561" s="65">
        <v>0</v>
      </c>
    </row>
    <row r="6562" spans="2:5" x14ac:dyDescent="0.25">
      <c r="B6562">
        <v>6560</v>
      </c>
      <c r="C6562" s="66" t="str">
        <v/>
      </c>
      <c r="D6562" s="66">
        <v>95768565.159808189</v>
      </c>
      <c r="E6562" s="65">
        <v>0</v>
      </c>
    </row>
    <row r="6563" spans="2:5" x14ac:dyDescent="0.25">
      <c r="B6563">
        <v>6561</v>
      </c>
      <c r="C6563" s="66" t="str">
        <v/>
      </c>
      <c r="D6563" s="66">
        <v>162928174.95428228</v>
      </c>
      <c r="E6563" s="65">
        <v>0.37654288411140446</v>
      </c>
    </row>
    <row r="6564" spans="2:5" x14ac:dyDescent="0.25">
      <c r="B6564">
        <v>6562</v>
      </c>
      <c r="C6564" s="66" t="str">
        <v/>
      </c>
      <c r="D6564" s="66">
        <v>90331084.635470182</v>
      </c>
      <c r="E6564" s="65">
        <v>0</v>
      </c>
    </row>
    <row r="6565" spans="2:5" x14ac:dyDescent="0.25">
      <c r="B6565">
        <v>6563</v>
      </c>
      <c r="C6565" s="66" t="str">
        <v/>
      </c>
      <c r="D6565" s="66">
        <v>122149635.16098684</v>
      </c>
      <c r="E6565" s="65">
        <v>0</v>
      </c>
    </row>
    <row r="6566" spans="2:5" x14ac:dyDescent="0.25">
      <c r="B6566">
        <v>6564</v>
      </c>
      <c r="C6566" s="66" t="str">
        <v/>
      </c>
      <c r="D6566" s="66">
        <v>237358223.52317607</v>
      </c>
      <c r="E6566" s="65">
        <v>0.52158744931221024</v>
      </c>
    </row>
    <row r="6567" spans="2:5" x14ac:dyDescent="0.25">
      <c r="B6567">
        <v>6565</v>
      </c>
      <c r="C6567" s="66" t="str">
        <v/>
      </c>
      <c r="D6567" s="66">
        <v>1485956404.8473756</v>
      </c>
      <c r="E6567" s="65">
        <v>0.88625937700271606</v>
      </c>
    </row>
    <row r="6568" spans="2:5" x14ac:dyDescent="0.25">
      <c r="B6568">
        <v>6566</v>
      </c>
      <c r="C6568" s="66" t="str">
        <v/>
      </c>
      <c r="D6568" s="66">
        <v>75530020.341216967</v>
      </c>
      <c r="E6568" s="65">
        <v>0</v>
      </c>
    </row>
    <row r="6569" spans="2:5" x14ac:dyDescent="0.25">
      <c r="B6569">
        <v>6567</v>
      </c>
      <c r="C6569" s="66" t="str">
        <v/>
      </c>
      <c r="D6569" s="66">
        <v>145339502.1726847</v>
      </c>
      <c r="E6569" s="65">
        <v>0</v>
      </c>
    </row>
    <row r="6570" spans="2:5" x14ac:dyDescent="0.25">
      <c r="B6570">
        <v>6568</v>
      </c>
      <c r="C6570" s="66" t="str">
        <v/>
      </c>
      <c r="D6570" s="66">
        <v>227728838.51564559</v>
      </c>
      <c r="E6570" s="65">
        <v>0</v>
      </c>
    </row>
    <row r="6571" spans="2:5" x14ac:dyDescent="0.25">
      <c r="B6571">
        <v>6569</v>
      </c>
      <c r="C6571" s="66" t="str">
        <v/>
      </c>
      <c r="D6571" s="66">
        <v>551499216.30841243</v>
      </c>
      <c r="E6571" s="65">
        <v>0</v>
      </c>
    </row>
    <row r="6572" spans="2:5" x14ac:dyDescent="0.25">
      <c r="B6572">
        <v>6570</v>
      </c>
      <c r="C6572" s="66" t="str">
        <v/>
      </c>
      <c r="D6572" s="66">
        <v>170589018.64608145</v>
      </c>
      <c r="E6572" s="65">
        <v>0</v>
      </c>
    </row>
    <row r="6573" spans="2:5" x14ac:dyDescent="0.25">
      <c r="B6573">
        <v>6571</v>
      </c>
      <c r="C6573" s="66" t="str">
        <v/>
      </c>
      <c r="D6573" s="66">
        <v>872007051.88611829</v>
      </c>
      <c r="E6573" s="65">
        <v>0.71523181200027475</v>
      </c>
    </row>
    <row r="6574" spans="2:5" x14ac:dyDescent="0.25">
      <c r="B6574">
        <v>6572</v>
      </c>
      <c r="C6574" s="66" t="str">
        <v/>
      </c>
      <c r="D6574" s="66">
        <v>123355701.88906753</v>
      </c>
      <c r="E6574" s="65">
        <v>0</v>
      </c>
    </row>
    <row r="6575" spans="2:5" x14ac:dyDescent="0.25">
      <c r="B6575">
        <v>6573</v>
      </c>
      <c r="C6575" s="66" t="str">
        <v/>
      </c>
      <c r="D6575" s="66">
        <v>82842102.487916246</v>
      </c>
      <c r="E6575" s="65">
        <v>0</v>
      </c>
    </row>
    <row r="6576" spans="2:5" x14ac:dyDescent="0.25">
      <c r="B6576">
        <v>6574</v>
      </c>
      <c r="C6576" s="66" t="str">
        <v/>
      </c>
      <c r="D6576" s="66">
        <v>99135571.098173425</v>
      </c>
      <c r="E6576" s="65">
        <v>0</v>
      </c>
    </row>
    <row r="6577" spans="2:5" x14ac:dyDescent="0.25">
      <c r="B6577">
        <v>6575</v>
      </c>
      <c r="C6577" s="66" t="str">
        <v/>
      </c>
      <c r="D6577" s="66">
        <v>267992703.14227188</v>
      </c>
      <c r="E6577" s="65">
        <v>0</v>
      </c>
    </row>
    <row r="6578" spans="2:5" x14ac:dyDescent="0.25">
      <c r="B6578">
        <v>6576</v>
      </c>
      <c r="C6578" s="66" t="str">
        <v/>
      </c>
      <c r="D6578" s="66">
        <v>1477522307.0936961</v>
      </c>
      <c r="E6578" s="65">
        <v>0.99177998304367065</v>
      </c>
    </row>
    <row r="6579" spans="2:5" x14ac:dyDescent="0.25">
      <c r="B6579">
        <v>6577</v>
      </c>
      <c r="C6579" s="66" t="str">
        <v/>
      </c>
      <c r="D6579" s="66">
        <v>106821612.83813104</v>
      </c>
      <c r="E6579" s="65">
        <v>0</v>
      </c>
    </row>
    <row r="6580" spans="2:5" x14ac:dyDescent="0.25">
      <c r="B6580">
        <v>6578</v>
      </c>
      <c r="C6580" s="66" t="str">
        <v/>
      </c>
      <c r="D6580" s="66">
        <v>174240950.98838452</v>
      </c>
      <c r="E6580" s="65">
        <v>0.47032740712165833</v>
      </c>
    </row>
    <row r="6581" spans="2:5" x14ac:dyDescent="0.25">
      <c r="B6581">
        <v>6579</v>
      </c>
      <c r="C6581" s="66" t="str">
        <v/>
      </c>
      <c r="D6581" s="66">
        <v>191289720.48429719</v>
      </c>
      <c r="E6581" s="65">
        <v>0</v>
      </c>
    </row>
    <row r="6582" spans="2:5" x14ac:dyDescent="0.25">
      <c r="B6582">
        <v>6580</v>
      </c>
      <c r="C6582" s="66" t="str">
        <v/>
      </c>
      <c r="D6582" s="66">
        <v>125042235.25887723</v>
      </c>
      <c r="E6582" s="65">
        <v>0</v>
      </c>
    </row>
    <row r="6583" spans="2:5" x14ac:dyDescent="0.25">
      <c r="B6583">
        <v>6581</v>
      </c>
      <c r="C6583" s="66" t="str">
        <v/>
      </c>
      <c r="D6583" s="66">
        <v>112692193.43729404</v>
      </c>
      <c r="E6583" s="65">
        <v>0.20143304467201231</v>
      </c>
    </row>
    <row r="6584" spans="2:5" x14ac:dyDescent="0.25">
      <c r="B6584">
        <v>6582</v>
      </c>
      <c r="C6584" s="66" t="str">
        <v/>
      </c>
      <c r="D6584" s="66">
        <v>231788362.71387765</v>
      </c>
      <c r="E6584" s="65">
        <v>0.40552161335945125</v>
      </c>
    </row>
    <row r="6585" spans="2:5" x14ac:dyDescent="0.25">
      <c r="B6585">
        <v>6583</v>
      </c>
      <c r="C6585" s="66" t="str">
        <v/>
      </c>
      <c r="D6585" s="66">
        <v>201381888.83083573</v>
      </c>
      <c r="E6585" s="65">
        <v>0</v>
      </c>
    </row>
    <row r="6586" spans="2:5" x14ac:dyDescent="0.25">
      <c r="B6586">
        <v>6584</v>
      </c>
      <c r="C6586" s="66" t="str">
        <v/>
      </c>
      <c r="D6586" s="66">
        <v>101803302.85479762</v>
      </c>
      <c r="E6586" s="65">
        <v>0.21140720248222353</v>
      </c>
    </row>
    <row r="6587" spans="2:5" x14ac:dyDescent="0.25">
      <c r="B6587">
        <v>6585</v>
      </c>
      <c r="C6587" s="66" t="str">
        <v/>
      </c>
      <c r="D6587" s="66">
        <v>125427650.81683619</v>
      </c>
      <c r="E6587" s="65">
        <v>0</v>
      </c>
    </row>
    <row r="6588" spans="2:5" x14ac:dyDescent="0.25">
      <c r="B6588">
        <v>6586</v>
      </c>
      <c r="C6588" s="66" t="str">
        <v/>
      </c>
      <c r="D6588" s="66">
        <v>141842863.08608752</v>
      </c>
      <c r="E6588" s="65">
        <v>0.25815492272377005</v>
      </c>
    </row>
    <row r="6589" spans="2:5" x14ac:dyDescent="0.25">
      <c r="B6589">
        <v>6587</v>
      </c>
      <c r="C6589" s="66" t="str">
        <v/>
      </c>
      <c r="D6589" s="66">
        <v>161574545.98905706</v>
      </c>
      <c r="E6589" s="65">
        <v>0.32445614933967604</v>
      </c>
    </row>
    <row r="6590" spans="2:5" x14ac:dyDescent="0.25">
      <c r="B6590">
        <v>6588</v>
      </c>
      <c r="C6590" s="66" t="str">
        <v/>
      </c>
      <c r="D6590" s="66">
        <v>77547682.721656218</v>
      </c>
      <c r="E6590" s="65">
        <v>0.26182613968849178</v>
      </c>
    </row>
    <row r="6591" spans="2:5" x14ac:dyDescent="0.25">
      <c r="B6591">
        <v>6589</v>
      </c>
      <c r="C6591" s="66" t="str">
        <v/>
      </c>
      <c r="D6591" s="66">
        <v>128699989.4488571</v>
      </c>
      <c r="E6591" s="65">
        <v>0.25313621163368227</v>
      </c>
    </row>
    <row r="6592" spans="2:5" x14ac:dyDescent="0.25">
      <c r="B6592">
        <v>6590</v>
      </c>
      <c r="C6592" s="66" t="str">
        <v/>
      </c>
      <c r="D6592" s="66">
        <v>164517179.46371457</v>
      </c>
      <c r="E6592" s="65">
        <v>0</v>
      </c>
    </row>
    <row r="6593" spans="2:5" x14ac:dyDescent="0.25">
      <c r="B6593">
        <v>6591</v>
      </c>
      <c r="C6593" s="66" t="str">
        <v/>
      </c>
      <c r="D6593" s="66">
        <v>164449502.46952763</v>
      </c>
      <c r="E6593" s="65">
        <v>0</v>
      </c>
    </row>
    <row r="6594" spans="2:5" x14ac:dyDescent="0.25">
      <c r="B6594">
        <v>6592</v>
      </c>
      <c r="C6594" s="66" t="str">
        <v/>
      </c>
      <c r="D6594" s="66">
        <v>118202539.32149822</v>
      </c>
      <c r="E6594" s="65">
        <v>0</v>
      </c>
    </row>
    <row r="6595" spans="2:5" x14ac:dyDescent="0.25">
      <c r="B6595">
        <v>6593</v>
      </c>
      <c r="C6595" s="66" t="str">
        <v/>
      </c>
      <c r="D6595" s="66">
        <v>116613335.46439549</v>
      </c>
      <c r="E6595" s="65">
        <v>0</v>
      </c>
    </row>
    <row r="6596" spans="2:5" x14ac:dyDescent="0.25">
      <c r="B6596">
        <v>6594</v>
      </c>
      <c r="C6596" s="66" t="str">
        <v/>
      </c>
      <c r="D6596" s="66">
        <v>140088874.86351109</v>
      </c>
      <c r="E6596" s="65">
        <v>0.28018966317176819</v>
      </c>
    </row>
    <row r="6597" spans="2:5" x14ac:dyDescent="0.25">
      <c r="B6597">
        <v>6595</v>
      </c>
      <c r="C6597" s="66" t="str">
        <v/>
      </c>
      <c r="D6597" s="66">
        <v>122964419.14644814</v>
      </c>
      <c r="E6597" s="65">
        <v>0</v>
      </c>
    </row>
    <row r="6598" spans="2:5" x14ac:dyDescent="0.25">
      <c r="B6598">
        <v>6596</v>
      </c>
      <c r="C6598" s="66" t="str">
        <v/>
      </c>
      <c r="D6598" s="66">
        <v>174289203.67604128</v>
      </c>
      <c r="E6598" s="65">
        <v>0.32849697470664985</v>
      </c>
    </row>
    <row r="6599" spans="2:5" x14ac:dyDescent="0.25">
      <c r="B6599">
        <v>6597</v>
      </c>
      <c r="C6599" s="66" t="str">
        <v/>
      </c>
      <c r="D6599" s="66">
        <v>89498132.757441506</v>
      </c>
      <c r="E6599" s="65">
        <v>0</v>
      </c>
    </row>
    <row r="6600" spans="2:5" x14ac:dyDescent="0.25">
      <c r="B6600">
        <v>6598</v>
      </c>
      <c r="C6600" s="66" t="str">
        <v/>
      </c>
      <c r="D6600" s="66">
        <v>121258502.05338632</v>
      </c>
      <c r="E6600" s="65">
        <v>0.41405422091484079</v>
      </c>
    </row>
    <row r="6601" spans="2:5" x14ac:dyDescent="0.25">
      <c r="B6601">
        <v>6599</v>
      </c>
      <c r="C6601" s="66" t="str">
        <v/>
      </c>
      <c r="D6601" s="66">
        <v>232989026.26334724</v>
      </c>
      <c r="E6601" s="65">
        <v>0.40379019379615788</v>
      </c>
    </row>
    <row r="6602" spans="2:5" x14ac:dyDescent="0.25">
      <c r="B6602">
        <v>6600</v>
      </c>
      <c r="C6602" s="66" t="str">
        <v/>
      </c>
      <c r="D6602" s="66">
        <v>82377708.538607076</v>
      </c>
      <c r="E6602" s="65">
        <v>0</v>
      </c>
    </row>
    <row r="6603" spans="2:5" x14ac:dyDescent="0.25">
      <c r="B6603">
        <v>6601</v>
      </c>
      <c r="C6603" s="66" t="str">
        <v/>
      </c>
      <c r="D6603" s="66">
        <v>129271234.7791523</v>
      </c>
      <c r="E6603" s="65">
        <v>0</v>
      </c>
    </row>
    <row r="6604" spans="2:5" x14ac:dyDescent="0.25">
      <c r="B6604">
        <v>6602</v>
      </c>
      <c r="C6604" s="66" t="str">
        <v/>
      </c>
      <c r="D6604" s="66">
        <v>105685078.11654618</v>
      </c>
      <c r="E6604" s="65">
        <v>0</v>
      </c>
    </row>
    <row r="6605" spans="2:5" x14ac:dyDescent="0.25">
      <c r="B6605">
        <v>6603</v>
      </c>
      <c r="C6605" s="66" t="str">
        <v/>
      </c>
      <c r="D6605" s="66">
        <v>1592368909.3186374</v>
      </c>
      <c r="E6605" s="65">
        <v>0</v>
      </c>
    </row>
    <row r="6606" spans="2:5" x14ac:dyDescent="0.25">
      <c r="B6606">
        <v>6604</v>
      </c>
      <c r="C6606" s="66" t="str">
        <v/>
      </c>
      <c r="D6606" s="66">
        <v>202685459.71794054</v>
      </c>
      <c r="E6606" s="65">
        <v>0</v>
      </c>
    </row>
    <row r="6607" spans="2:5" x14ac:dyDescent="0.25">
      <c r="B6607">
        <v>6605</v>
      </c>
      <c r="C6607" s="66" t="str">
        <v/>
      </c>
      <c r="D6607" s="66">
        <v>134336611.37091941</v>
      </c>
      <c r="E6607" s="65">
        <v>0</v>
      </c>
    </row>
    <row r="6608" spans="2:5" x14ac:dyDescent="0.25">
      <c r="B6608">
        <v>6606</v>
      </c>
      <c r="C6608" s="66" t="str">
        <v/>
      </c>
      <c r="D6608" s="66">
        <v>113956484.84188913</v>
      </c>
      <c r="E6608" s="65">
        <v>0.30246724486351018</v>
      </c>
    </row>
    <row r="6609" spans="2:5" x14ac:dyDescent="0.25">
      <c r="B6609">
        <v>6607</v>
      </c>
      <c r="C6609" s="66" t="str">
        <v/>
      </c>
      <c r="D6609" s="66">
        <v>305726088.12323689</v>
      </c>
      <c r="E6609" s="65">
        <v>0.51144909262657168</v>
      </c>
    </row>
    <row r="6610" spans="2:5" x14ac:dyDescent="0.25">
      <c r="B6610">
        <v>6608</v>
      </c>
      <c r="C6610" s="66" t="str">
        <v/>
      </c>
      <c r="D6610" s="66">
        <v>322557678.04664606</v>
      </c>
      <c r="E6610" s="65">
        <v>0</v>
      </c>
    </row>
    <row r="6611" spans="2:5" x14ac:dyDescent="0.25">
      <c r="B6611">
        <v>6609</v>
      </c>
      <c r="C6611" s="66" t="str">
        <v/>
      </c>
      <c r="D6611" s="66">
        <v>103771011.95216286</v>
      </c>
      <c r="E6611" s="65">
        <v>0.25765302777290344</v>
      </c>
    </row>
    <row r="6612" spans="2:5" x14ac:dyDescent="0.25">
      <c r="B6612">
        <v>6610</v>
      </c>
      <c r="C6612" s="66" t="str">
        <v/>
      </c>
      <c r="D6612" s="66">
        <v>148891378.09914628</v>
      </c>
      <c r="E6612" s="65">
        <v>0</v>
      </c>
    </row>
    <row r="6613" spans="2:5" x14ac:dyDescent="0.25">
      <c r="B6613">
        <v>6611</v>
      </c>
      <c r="C6613" s="66" t="str">
        <v/>
      </c>
      <c r="D6613" s="66">
        <v>170528597.33534041</v>
      </c>
      <c r="E6613" s="65">
        <v>0.38922492861747737</v>
      </c>
    </row>
    <row r="6614" spans="2:5" x14ac:dyDescent="0.25">
      <c r="B6614">
        <v>6612</v>
      </c>
      <c r="C6614" s="66" t="str">
        <v/>
      </c>
      <c r="D6614" s="66">
        <v>4608901309.1457205</v>
      </c>
      <c r="E6614" s="65">
        <v>0</v>
      </c>
    </row>
    <row r="6615" spans="2:5" x14ac:dyDescent="0.25">
      <c r="B6615">
        <v>6613</v>
      </c>
      <c r="C6615" s="66" t="str">
        <v/>
      </c>
      <c r="D6615" s="66">
        <v>99499798.030139774</v>
      </c>
      <c r="E6615" s="65">
        <v>0</v>
      </c>
    </row>
    <row r="6616" spans="2:5" x14ac:dyDescent="0.25">
      <c r="B6616">
        <v>6614</v>
      </c>
      <c r="C6616" s="66" t="str">
        <v/>
      </c>
      <c r="D6616" s="66">
        <v>725316390.04307544</v>
      </c>
      <c r="E6616" s="65">
        <v>0</v>
      </c>
    </row>
    <row r="6617" spans="2:5" x14ac:dyDescent="0.25">
      <c r="B6617">
        <v>6615</v>
      </c>
      <c r="C6617" s="66" t="str">
        <v/>
      </c>
      <c r="D6617" s="66">
        <v>90417669.338529766</v>
      </c>
      <c r="E6617" s="65">
        <v>0.2651799261569977</v>
      </c>
    </row>
    <row r="6618" spans="2:5" x14ac:dyDescent="0.25">
      <c r="B6618">
        <v>6616</v>
      </c>
      <c r="C6618" s="66" t="str">
        <v/>
      </c>
      <c r="D6618" s="66">
        <v>1187185150.6273384</v>
      </c>
      <c r="E6618" s="65">
        <v>0</v>
      </c>
    </row>
    <row r="6619" spans="2:5" x14ac:dyDescent="0.25">
      <c r="B6619">
        <v>6617</v>
      </c>
      <c r="C6619" s="66" t="str">
        <v/>
      </c>
      <c r="D6619" s="66">
        <v>90755222.216751009</v>
      </c>
      <c r="E6619" s="65">
        <v>0</v>
      </c>
    </row>
    <row r="6620" spans="2:5" x14ac:dyDescent="0.25">
      <c r="B6620">
        <v>6618</v>
      </c>
      <c r="C6620" s="66" t="str">
        <v/>
      </c>
      <c r="D6620" s="66">
        <v>83070991.435497433</v>
      </c>
      <c r="E6620" s="65">
        <v>0</v>
      </c>
    </row>
    <row r="6621" spans="2:5" x14ac:dyDescent="0.25">
      <c r="B6621">
        <v>6619</v>
      </c>
      <c r="C6621" s="66" t="str">
        <v/>
      </c>
      <c r="D6621" s="66">
        <v>311386369.01116675</v>
      </c>
      <c r="E6621" s="65">
        <v>0.29200007319450383</v>
      </c>
    </row>
    <row r="6622" spans="2:5" x14ac:dyDescent="0.25">
      <c r="B6622">
        <v>6620</v>
      </c>
      <c r="C6622" s="66" t="str">
        <v/>
      </c>
      <c r="D6622" s="66">
        <v>146217280.98982376</v>
      </c>
      <c r="E6622" s="65">
        <v>0</v>
      </c>
    </row>
    <row r="6623" spans="2:5" x14ac:dyDescent="0.25">
      <c r="B6623">
        <v>6621</v>
      </c>
      <c r="C6623" s="66" t="str">
        <v/>
      </c>
      <c r="D6623" s="66">
        <v>184791691.2545549</v>
      </c>
      <c r="E6623" s="65">
        <v>0</v>
      </c>
    </row>
    <row r="6624" spans="2:5" x14ac:dyDescent="0.25">
      <c r="B6624">
        <v>6622</v>
      </c>
      <c r="C6624" s="66" t="str">
        <v/>
      </c>
      <c r="D6624" s="66">
        <v>116292721.97355983</v>
      </c>
      <c r="E6624" s="65">
        <v>0.37324102520942681</v>
      </c>
    </row>
    <row r="6625" spans="2:5" x14ac:dyDescent="0.25">
      <c r="B6625">
        <v>6623</v>
      </c>
      <c r="C6625" s="66" t="str">
        <v/>
      </c>
      <c r="D6625" s="66">
        <v>264105892.98724115</v>
      </c>
      <c r="E6625" s="65">
        <v>0.34946067929267877</v>
      </c>
    </row>
    <row r="6626" spans="2:5" x14ac:dyDescent="0.25">
      <c r="B6626">
        <v>6624</v>
      </c>
      <c r="C6626" s="66" t="str">
        <v/>
      </c>
      <c r="D6626" s="66">
        <v>223531846.07644954</v>
      </c>
      <c r="E6626" s="65">
        <v>0.49016227126121514</v>
      </c>
    </row>
    <row r="6627" spans="2:5" x14ac:dyDescent="0.25">
      <c r="B6627">
        <v>6625</v>
      </c>
      <c r="C6627" s="66" t="str">
        <v/>
      </c>
      <c r="D6627" s="66">
        <v>94835996.37668632</v>
      </c>
      <c r="E6627" s="65">
        <v>0.27833654284477238</v>
      </c>
    </row>
    <row r="6628" spans="2:5" x14ac:dyDescent="0.25">
      <c r="B6628">
        <v>6626</v>
      </c>
      <c r="C6628" s="66" t="str">
        <v/>
      </c>
      <c r="D6628" s="66">
        <v>77601743.900309712</v>
      </c>
      <c r="E6628" s="65">
        <v>0.21752230525016783</v>
      </c>
    </row>
    <row r="6629" spans="2:5" x14ac:dyDescent="0.25">
      <c r="B6629">
        <v>6627</v>
      </c>
      <c r="C6629" s="66" t="str">
        <v/>
      </c>
      <c r="D6629" s="66">
        <v>112712525.94871324</v>
      </c>
      <c r="E6629" s="65">
        <v>0.32107715010643012</v>
      </c>
    </row>
    <row r="6630" spans="2:5" x14ac:dyDescent="0.25">
      <c r="B6630">
        <v>6628</v>
      </c>
      <c r="C6630" s="66" t="str">
        <v/>
      </c>
      <c r="D6630" s="66">
        <v>92757468.516535357</v>
      </c>
      <c r="E6630" s="65">
        <v>0</v>
      </c>
    </row>
    <row r="6631" spans="2:5" x14ac:dyDescent="0.25">
      <c r="B6631">
        <v>6629</v>
      </c>
      <c r="C6631" s="66" t="str">
        <v/>
      </c>
      <c r="D6631" s="66">
        <v>94102586.793305174</v>
      </c>
      <c r="E6631" s="65">
        <v>0</v>
      </c>
    </row>
    <row r="6632" spans="2:5" x14ac:dyDescent="0.25">
      <c r="B6632">
        <v>6630</v>
      </c>
      <c r="C6632" s="66" t="str">
        <v/>
      </c>
      <c r="D6632" s="66">
        <v>199743084.43861228</v>
      </c>
      <c r="E6632" s="65">
        <v>0</v>
      </c>
    </row>
    <row r="6633" spans="2:5" x14ac:dyDescent="0.25">
      <c r="B6633">
        <v>6631</v>
      </c>
      <c r="C6633" s="66" t="str">
        <v/>
      </c>
      <c r="D6633" s="66">
        <v>81046670.463988528</v>
      </c>
      <c r="E6633" s="65">
        <v>0</v>
      </c>
    </row>
    <row r="6634" spans="2:5" x14ac:dyDescent="0.25">
      <c r="B6634">
        <v>6632</v>
      </c>
      <c r="C6634" s="66" t="str">
        <v/>
      </c>
      <c r="D6634" s="66">
        <v>78123525.393798932</v>
      </c>
      <c r="E6634" s="65">
        <v>0</v>
      </c>
    </row>
    <row r="6635" spans="2:5" x14ac:dyDescent="0.25">
      <c r="B6635">
        <v>6633</v>
      </c>
      <c r="C6635" s="66" t="str">
        <v/>
      </c>
      <c r="D6635" s="66">
        <v>236107813.649046</v>
      </c>
      <c r="E6635" s="65">
        <v>0</v>
      </c>
    </row>
    <row r="6636" spans="2:5" x14ac:dyDescent="0.25">
      <c r="B6636">
        <v>6634</v>
      </c>
      <c r="C6636" s="66" t="str">
        <v/>
      </c>
      <c r="D6636" s="66">
        <v>88114450.942220658</v>
      </c>
      <c r="E6636" s="65">
        <v>0</v>
      </c>
    </row>
    <row r="6637" spans="2:5" x14ac:dyDescent="0.25">
      <c r="B6637">
        <v>6635</v>
      </c>
      <c r="C6637" s="66" t="str">
        <v/>
      </c>
      <c r="D6637" s="66">
        <v>210866461.14756617</v>
      </c>
      <c r="E6637" s="65">
        <v>0</v>
      </c>
    </row>
    <row r="6638" spans="2:5" x14ac:dyDescent="0.25">
      <c r="B6638">
        <v>6636</v>
      </c>
      <c r="C6638" s="66" t="str">
        <v/>
      </c>
      <c r="D6638" s="66">
        <v>311618978.99276441</v>
      </c>
      <c r="E6638" s="65">
        <v>0</v>
      </c>
    </row>
    <row r="6639" spans="2:5" x14ac:dyDescent="0.25">
      <c r="B6639">
        <v>6637</v>
      </c>
      <c r="C6639" s="66" t="str">
        <v/>
      </c>
      <c r="D6639" s="66">
        <v>77458274.61028637</v>
      </c>
      <c r="E6639" s="65">
        <v>0</v>
      </c>
    </row>
    <row r="6640" spans="2:5" x14ac:dyDescent="0.25">
      <c r="B6640">
        <v>6638</v>
      </c>
      <c r="C6640" s="66" t="str">
        <v/>
      </c>
      <c r="D6640" s="66">
        <v>77581351.551209211</v>
      </c>
      <c r="E6640" s="65">
        <v>0.16384785771369934</v>
      </c>
    </row>
    <row r="6641" spans="2:5" x14ac:dyDescent="0.25">
      <c r="B6641">
        <v>6639</v>
      </c>
      <c r="C6641" s="66" t="str">
        <v/>
      </c>
      <c r="D6641" s="66">
        <v>2897465234.0626469</v>
      </c>
      <c r="E6641" s="65">
        <v>0</v>
      </c>
    </row>
    <row r="6642" spans="2:5" x14ac:dyDescent="0.25">
      <c r="B6642">
        <v>6640</v>
      </c>
      <c r="C6642" s="66" t="str">
        <v/>
      </c>
      <c r="D6642" s="66">
        <v>120687763.97546904</v>
      </c>
      <c r="E6642" s="65">
        <v>0</v>
      </c>
    </row>
    <row r="6643" spans="2:5" x14ac:dyDescent="0.25">
      <c r="B6643">
        <v>6641</v>
      </c>
      <c r="C6643" s="66" t="str">
        <v/>
      </c>
      <c r="D6643" s="66">
        <v>586657287.74244153</v>
      </c>
      <c r="E6643" s="65">
        <v>0</v>
      </c>
    </row>
    <row r="6644" spans="2:5" x14ac:dyDescent="0.25">
      <c r="B6644">
        <v>6642</v>
      </c>
      <c r="C6644" s="66" t="str">
        <v/>
      </c>
      <c r="D6644" s="66">
        <v>102240764.74224637</v>
      </c>
      <c r="E6644" s="65">
        <v>0.32257263064384478</v>
      </c>
    </row>
    <row r="6645" spans="2:5" x14ac:dyDescent="0.25">
      <c r="B6645">
        <v>6643</v>
      </c>
      <c r="C6645" s="66" t="str">
        <v/>
      </c>
      <c r="D6645" s="66">
        <v>164056899.5348812</v>
      </c>
      <c r="E6645" s="65">
        <v>0.26511029601097114</v>
      </c>
    </row>
    <row r="6646" spans="2:5" x14ac:dyDescent="0.25">
      <c r="B6646">
        <v>6644</v>
      </c>
      <c r="C6646" s="66" t="str">
        <v/>
      </c>
      <c r="D6646" s="66">
        <v>405544075.75661516</v>
      </c>
      <c r="E6646" s="65">
        <v>0</v>
      </c>
    </row>
    <row r="6647" spans="2:5" x14ac:dyDescent="0.25">
      <c r="B6647">
        <v>6645</v>
      </c>
      <c r="C6647" s="66" t="str">
        <v/>
      </c>
      <c r="D6647" s="66">
        <v>117735760.87627919</v>
      </c>
      <c r="E6647" s="65">
        <v>0.21456660628318788</v>
      </c>
    </row>
    <row r="6648" spans="2:5" x14ac:dyDescent="0.25">
      <c r="B6648">
        <v>6646</v>
      </c>
      <c r="C6648" s="66" t="str">
        <v/>
      </c>
      <c r="D6648" s="66">
        <v>129029516.16223332</v>
      </c>
      <c r="E6648" s="65">
        <v>0.21597345471382146</v>
      </c>
    </row>
    <row r="6649" spans="2:5" x14ac:dyDescent="0.25">
      <c r="B6649">
        <v>6647</v>
      </c>
      <c r="C6649" s="66" t="str">
        <v/>
      </c>
      <c r="D6649" s="66">
        <v>1300537276.6260736</v>
      </c>
      <c r="E6649" s="65">
        <v>0</v>
      </c>
    </row>
    <row r="6650" spans="2:5" x14ac:dyDescent="0.25">
      <c r="B6650">
        <v>6648</v>
      </c>
      <c r="C6650" s="66" t="str">
        <v/>
      </c>
      <c r="D6650" s="66">
        <v>84285244.091086239</v>
      </c>
      <c r="E6650" s="65">
        <v>0.1595943629741669</v>
      </c>
    </row>
    <row r="6651" spans="2:5" x14ac:dyDescent="0.25">
      <c r="B6651">
        <v>6649</v>
      </c>
      <c r="C6651" s="66" t="str">
        <v/>
      </c>
      <c r="D6651" s="66">
        <v>88518962.922744051</v>
      </c>
      <c r="E6651" s="65">
        <v>0</v>
      </c>
    </row>
    <row r="6652" spans="2:5" x14ac:dyDescent="0.25">
      <c r="B6652">
        <v>6650</v>
      </c>
      <c r="C6652" s="66" t="str">
        <v/>
      </c>
      <c r="D6652" s="66">
        <v>97216209.462314591</v>
      </c>
      <c r="E6652" s="65">
        <v>0</v>
      </c>
    </row>
    <row r="6653" spans="2:5" x14ac:dyDescent="0.25">
      <c r="B6653">
        <v>6651</v>
      </c>
      <c r="C6653" s="66" t="str">
        <v/>
      </c>
      <c r="D6653" s="66">
        <v>134422291.0516229</v>
      </c>
      <c r="E6653" s="65">
        <v>0.3120693147182465</v>
      </c>
    </row>
    <row r="6654" spans="2:5" x14ac:dyDescent="0.25">
      <c r="B6654">
        <v>6652</v>
      </c>
      <c r="C6654" s="66" t="str">
        <v/>
      </c>
      <c r="D6654" s="66">
        <v>314110669.2153644</v>
      </c>
      <c r="E6654" s="65">
        <v>0</v>
      </c>
    </row>
    <row r="6655" spans="2:5" x14ac:dyDescent="0.25">
      <c r="B6655">
        <v>6653</v>
      </c>
      <c r="C6655" s="66" t="str">
        <v/>
      </c>
      <c r="D6655" s="66">
        <v>84784109.699741408</v>
      </c>
      <c r="E6655" s="65">
        <v>0</v>
      </c>
    </row>
    <row r="6656" spans="2:5" x14ac:dyDescent="0.25">
      <c r="B6656">
        <v>6654</v>
      </c>
      <c r="C6656" s="66" t="str">
        <v/>
      </c>
      <c r="D6656" s="66">
        <v>94452858.337333694</v>
      </c>
      <c r="E6656" s="65">
        <v>0</v>
      </c>
    </row>
    <row r="6657" spans="2:5" x14ac:dyDescent="0.25">
      <c r="B6657">
        <v>6655</v>
      </c>
      <c r="C6657" s="66" t="str">
        <v/>
      </c>
      <c r="D6657" s="66">
        <v>85856934.865384072</v>
      </c>
      <c r="E6657" s="65">
        <v>0.30344706177711489</v>
      </c>
    </row>
    <row r="6658" spans="2:5" x14ac:dyDescent="0.25">
      <c r="B6658">
        <v>6656</v>
      </c>
      <c r="C6658" s="66" t="str">
        <v/>
      </c>
      <c r="D6658" s="66">
        <v>83329463.645680487</v>
      </c>
      <c r="E6658" s="65">
        <v>0</v>
      </c>
    </row>
    <row r="6659" spans="2:5" x14ac:dyDescent="0.25">
      <c r="B6659">
        <v>6657</v>
      </c>
      <c r="C6659" s="66" t="str">
        <v/>
      </c>
      <c r="D6659" s="66">
        <v>76798790.842142418</v>
      </c>
      <c r="E6659" s="65">
        <v>0.27581025958061234</v>
      </c>
    </row>
    <row r="6660" spans="2:5" x14ac:dyDescent="0.25">
      <c r="B6660">
        <v>6658</v>
      </c>
      <c r="C6660" s="66" t="str">
        <v/>
      </c>
      <c r="D6660" s="66">
        <v>78430650.699995086</v>
      </c>
      <c r="E6660" s="65">
        <v>0</v>
      </c>
    </row>
    <row r="6661" spans="2:5" x14ac:dyDescent="0.25">
      <c r="B6661">
        <v>6659</v>
      </c>
      <c r="C6661" s="66" t="str">
        <v/>
      </c>
      <c r="D6661" s="66">
        <v>128582103.11930138</v>
      </c>
      <c r="E6661" s="65">
        <v>0.36024500727653519</v>
      </c>
    </row>
    <row r="6662" spans="2:5" x14ac:dyDescent="0.25">
      <c r="B6662">
        <v>6660</v>
      </c>
      <c r="C6662" s="66" t="str">
        <v/>
      </c>
      <c r="D6662" s="66">
        <v>403732611.86933547</v>
      </c>
      <c r="E6662" s="65">
        <v>0</v>
      </c>
    </row>
    <row r="6663" spans="2:5" x14ac:dyDescent="0.25">
      <c r="B6663">
        <v>6661</v>
      </c>
      <c r="C6663" s="66" t="str">
        <v/>
      </c>
      <c r="D6663" s="66">
        <v>121768006.21187155</v>
      </c>
      <c r="E6663" s="65">
        <v>0</v>
      </c>
    </row>
    <row r="6664" spans="2:5" x14ac:dyDescent="0.25">
      <c r="B6664">
        <v>6662</v>
      </c>
      <c r="C6664" s="66" t="str">
        <v/>
      </c>
      <c r="D6664" s="66">
        <v>205891374.86858851</v>
      </c>
      <c r="E6664" s="65">
        <v>0</v>
      </c>
    </row>
    <row r="6665" spans="2:5" x14ac:dyDescent="0.25">
      <c r="B6665">
        <v>6663</v>
      </c>
      <c r="C6665" s="66" t="str">
        <v/>
      </c>
      <c r="D6665" s="66">
        <v>343012837.40986657</v>
      </c>
      <c r="E6665" s="65">
        <v>0</v>
      </c>
    </row>
    <row r="6666" spans="2:5" x14ac:dyDescent="0.25">
      <c r="B6666">
        <v>6664</v>
      </c>
      <c r="C6666" s="66" t="str">
        <v/>
      </c>
      <c r="D6666" s="66">
        <v>158476260.77793005</v>
      </c>
      <c r="E6666" s="65">
        <v>0.33478910326957712</v>
      </c>
    </row>
    <row r="6667" spans="2:5" x14ac:dyDescent="0.25">
      <c r="B6667">
        <v>6665</v>
      </c>
      <c r="C6667" s="66" t="str">
        <v/>
      </c>
      <c r="D6667" s="66">
        <v>184858931.53777623</v>
      </c>
      <c r="E6667" s="65">
        <v>0</v>
      </c>
    </row>
    <row r="6668" spans="2:5" x14ac:dyDescent="0.25">
      <c r="B6668">
        <v>6666</v>
      </c>
      <c r="C6668" s="66" t="str">
        <v/>
      </c>
      <c r="D6668" s="66">
        <v>96377721.864091247</v>
      </c>
      <c r="E6668" s="65">
        <v>0.34138289093971252</v>
      </c>
    </row>
    <row r="6669" spans="2:5" x14ac:dyDescent="0.25">
      <c r="B6669">
        <v>6667</v>
      </c>
      <c r="C6669" s="66" t="str">
        <v/>
      </c>
      <c r="D6669" s="66">
        <v>85330619.29828003</v>
      </c>
      <c r="E6669" s="65">
        <v>0</v>
      </c>
    </row>
    <row r="6670" spans="2:5" x14ac:dyDescent="0.25">
      <c r="B6670">
        <v>6668</v>
      </c>
      <c r="C6670" s="66" t="str">
        <v/>
      </c>
      <c r="D6670" s="66">
        <v>139169811.90106723</v>
      </c>
      <c r="E6670" s="65">
        <v>0</v>
      </c>
    </row>
    <row r="6671" spans="2:5" x14ac:dyDescent="0.25">
      <c r="B6671">
        <v>6669</v>
      </c>
      <c r="C6671" s="66" t="str">
        <v/>
      </c>
      <c r="D6671" s="66">
        <v>389571212.81544685</v>
      </c>
      <c r="E6671" s="65">
        <v>0</v>
      </c>
    </row>
    <row r="6672" spans="2:5" x14ac:dyDescent="0.25">
      <c r="B6672">
        <v>6670</v>
      </c>
      <c r="C6672" s="66" t="str">
        <v/>
      </c>
      <c r="D6672" s="66">
        <v>212781269.56885901</v>
      </c>
      <c r="E6672" s="65">
        <v>0</v>
      </c>
    </row>
    <row r="6673" spans="2:5" x14ac:dyDescent="0.25">
      <c r="B6673">
        <v>6671</v>
      </c>
      <c r="C6673" s="66" t="str">
        <v/>
      </c>
      <c r="D6673" s="66">
        <v>476283662.0391351</v>
      </c>
      <c r="E6673" s="65">
        <v>0.51129187941551213</v>
      </c>
    </row>
    <row r="6674" spans="2:5" x14ac:dyDescent="0.25">
      <c r="B6674">
        <v>6672</v>
      </c>
      <c r="C6674" s="66" t="str">
        <v/>
      </c>
      <c r="D6674" s="66">
        <v>187420275.04202238</v>
      </c>
      <c r="E6674" s="65">
        <v>0.32687245011329658</v>
      </c>
    </row>
    <row r="6675" spans="2:5" x14ac:dyDescent="0.25">
      <c r="B6675">
        <v>6673</v>
      </c>
      <c r="C6675" s="66" t="str">
        <v/>
      </c>
      <c r="D6675" s="66">
        <v>400475702.98972595</v>
      </c>
      <c r="E6675" s="65">
        <v>0</v>
      </c>
    </row>
    <row r="6676" spans="2:5" x14ac:dyDescent="0.25">
      <c r="B6676">
        <v>6674</v>
      </c>
      <c r="C6676" s="66" t="str">
        <v/>
      </c>
      <c r="D6676" s="66">
        <v>182643685.62857312</v>
      </c>
      <c r="E6676" s="65">
        <v>0</v>
      </c>
    </row>
    <row r="6677" spans="2:5" x14ac:dyDescent="0.25">
      <c r="B6677">
        <v>6675</v>
      </c>
      <c r="C6677" s="66" t="str">
        <v/>
      </c>
      <c r="D6677" s="66">
        <v>100902454.82116206</v>
      </c>
      <c r="E6677" s="65">
        <v>0</v>
      </c>
    </row>
    <row r="6678" spans="2:5" x14ac:dyDescent="0.25">
      <c r="B6678">
        <v>6676</v>
      </c>
      <c r="C6678" s="66" t="str">
        <v/>
      </c>
      <c r="D6678" s="66">
        <v>239137680.72876704</v>
      </c>
      <c r="E6678" s="65">
        <v>0.43657341599464417</v>
      </c>
    </row>
    <row r="6679" spans="2:5" x14ac:dyDescent="0.25">
      <c r="B6679">
        <v>6677</v>
      </c>
      <c r="C6679" s="66" t="str">
        <v/>
      </c>
      <c r="D6679" s="66">
        <v>129625061.77834944</v>
      </c>
      <c r="E6679" s="65">
        <v>0</v>
      </c>
    </row>
    <row r="6680" spans="2:5" x14ac:dyDescent="0.25">
      <c r="B6680">
        <v>6678</v>
      </c>
      <c r="C6680" s="66" t="str">
        <v/>
      </c>
      <c r="D6680" s="66">
        <v>78145522.636409223</v>
      </c>
      <c r="E6680" s="65">
        <v>0</v>
      </c>
    </row>
    <row r="6681" spans="2:5" x14ac:dyDescent="0.25">
      <c r="B6681">
        <v>6679</v>
      </c>
      <c r="C6681" s="66" t="str">
        <v/>
      </c>
      <c r="D6681" s="66">
        <v>88614446.383742869</v>
      </c>
      <c r="E6681" s="65">
        <v>0</v>
      </c>
    </row>
    <row r="6682" spans="2:5" x14ac:dyDescent="0.25">
      <c r="B6682">
        <v>6680</v>
      </c>
      <c r="C6682" s="66" t="str">
        <v/>
      </c>
      <c r="D6682" s="66">
        <v>92896480.862518057</v>
      </c>
      <c r="E6682" s="65">
        <v>0</v>
      </c>
    </row>
    <row r="6683" spans="2:5" x14ac:dyDescent="0.25">
      <c r="B6683">
        <v>6681</v>
      </c>
      <c r="C6683" s="66" t="str">
        <v/>
      </c>
      <c r="D6683" s="66">
        <v>117812699.40261579</v>
      </c>
      <c r="E6683" s="65">
        <v>0</v>
      </c>
    </row>
    <row r="6684" spans="2:5" x14ac:dyDescent="0.25">
      <c r="B6684">
        <v>6682</v>
      </c>
      <c r="C6684" s="66" t="str">
        <v/>
      </c>
      <c r="D6684" s="66">
        <v>157458435.62998745</v>
      </c>
      <c r="E6684" s="65">
        <v>0.3185900270938874</v>
      </c>
    </row>
    <row r="6685" spans="2:5" x14ac:dyDescent="0.25">
      <c r="B6685">
        <v>6683</v>
      </c>
      <c r="C6685" s="66" t="str">
        <v/>
      </c>
      <c r="D6685" s="66">
        <v>88213661.692138016</v>
      </c>
      <c r="E6685" s="65">
        <v>0.299006599187851</v>
      </c>
    </row>
    <row r="6686" spans="2:5" x14ac:dyDescent="0.25">
      <c r="B6686">
        <v>6684</v>
      </c>
      <c r="C6686" s="66" t="str">
        <v/>
      </c>
      <c r="D6686" s="66">
        <v>224987738.97399211</v>
      </c>
      <c r="E6686" s="65">
        <v>0.42218443751335144</v>
      </c>
    </row>
    <row r="6687" spans="2:5" x14ac:dyDescent="0.25">
      <c r="B6687">
        <v>6685</v>
      </c>
      <c r="C6687" s="66" t="str">
        <v/>
      </c>
      <c r="D6687" s="66">
        <v>101463892.38260402</v>
      </c>
      <c r="E6687" s="65">
        <v>0.44841026663780215</v>
      </c>
    </row>
    <row r="6688" spans="2:5" x14ac:dyDescent="0.25">
      <c r="B6688">
        <v>6686</v>
      </c>
      <c r="C6688" s="66" t="str">
        <v/>
      </c>
      <c r="D6688" s="66">
        <v>282069977.48652065</v>
      </c>
      <c r="E6688" s="65">
        <v>0</v>
      </c>
    </row>
    <row r="6689" spans="2:5" x14ac:dyDescent="0.25">
      <c r="B6689">
        <v>6687</v>
      </c>
      <c r="C6689" s="66" t="str">
        <v/>
      </c>
      <c r="D6689" s="66">
        <v>181786216.64872596</v>
      </c>
      <c r="E6689" s="65">
        <v>0</v>
      </c>
    </row>
    <row r="6690" spans="2:5" x14ac:dyDescent="0.25">
      <c r="B6690">
        <v>6688</v>
      </c>
      <c r="C6690" s="66" t="str">
        <v/>
      </c>
      <c r="D6690" s="66">
        <v>79044836.826895446</v>
      </c>
      <c r="E6690" s="65">
        <v>0</v>
      </c>
    </row>
    <row r="6691" spans="2:5" x14ac:dyDescent="0.25">
      <c r="B6691">
        <v>6689</v>
      </c>
      <c r="C6691" s="66" t="str">
        <v/>
      </c>
      <c r="D6691" s="66">
        <v>275801654.77831137</v>
      </c>
      <c r="E6691" s="65">
        <v>0</v>
      </c>
    </row>
    <row r="6692" spans="2:5" x14ac:dyDescent="0.25">
      <c r="B6692">
        <v>6690</v>
      </c>
      <c r="C6692" s="66" t="str">
        <v/>
      </c>
      <c r="D6692" s="66">
        <v>79611703.45152621</v>
      </c>
      <c r="E6692" s="65">
        <v>0</v>
      </c>
    </row>
    <row r="6693" spans="2:5" x14ac:dyDescent="0.25">
      <c r="B6693">
        <v>6691</v>
      </c>
      <c r="C6693" s="66" t="str">
        <v/>
      </c>
      <c r="D6693" s="66">
        <v>75963510.083677962</v>
      </c>
      <c r="E6693" s="65">
        <v>0.15493825078010562</v>
      </c>
    </row>
    <row r="6694" spans="2:5" x14ac:dyDescent="0.25">
      <c r="B6694">
        <v>6692</v>
      </c>
      <c r="C6694" s="66" t="str">
        <v/>
      </c>
      <c r="D6694" s="66">
        <v>468498781.10924655</v>
      </c>
      <c r="E6694" s="65">
        <v>0</v>
      </c>
    </row>
    <row r="6695" spans="2:5" x14ac:dyDescent="0.25">
      <c r="B6695">
        <v>6693</v>
      </c>
      <c r="C6695" s="66" t="str">
        <v/>
      </c>
      <c r="D6695" s="66">
        <v>79053458.831871733</v>
      </c>
      <c r="E6695" s="65">
        <v>0.22223134636878969</v>
      </c>
    </row>
    <row r="6696" spans="2:5" x14ac:dyDescent="0.25">
      <c r="B6696">
        <v>6694</v>
      </c>
      <c r="C6696" s="66" t="str">
        <v/>
      </c>
      <c r="D6696" s="66">
        <v>203994435.79092529</v>
      </c>
      <c r="E6696" s="65">
        <v>0</v>
      </c>
    </row>
    <row r="6697" spans="2:5" x14ac:dyDescent="0.25">
      <c r="B6697">
        <v>6695</v>
      </c>
      <c r="C6697" s="66" t="str">
        <v/>
      </c>
      <c r="D6697" s="66">
        <v>576182757.48623931</v>
      </c>
      <c r="E6697" s="65">
        <v>0</v>
      </c>
    </row>
    <row r="6698" spans="2:5" x14ac:dyDescent="0.25">
      <c r="B6698">
        <v>6696</v>
      </c>
      <c r="C6698" s="66" t="str">
        <v/>
      </c>
      <c r="D6698" s="66">
        <v>6757601537.6229</v>
      </c>
      <c r="E6698" s="65">
        <v>0</v>
      </c>
    </row>
    <row r="6699" spans="2:5" x14ac:dyDescent="0.25">
      <c r="B6699">
        <v>6697</v>
      </c>
      <c r="C6699" s="66" t="str">
        <v/>
      </c>
      <c r="D6699" s="66">
        <v>176195986.37951702</v>
      </c>
      <c r="E6699" s="65">
        <v>0.38014555573463438</v>
      </c>
    </row>
    <row r="6700" spans="2:5" x14ac:dyDescent="0.25">
      <c r="B6700">
        <v>6698</v>
      </c>
      <c r="C6700" s="66" t="str">
        <v/>
      </c>
      <c r="D6700" s="66">
        <v>104466976.81053169</v>
      </c>
      <c r="E6700" s="65">
        <v>0</v>
      </c>
    </row>
    <row r="6701" spans="2:5" x14ac:dyDescent="0.25">
      <c r="B6701">
        <v>6699</v>
      </c>
      <c r="C6701" s="66" t="str">
        <v/>
      </c>
      <c r="D6701" s="66">
        <v>747825571.05234671</v>
      </c>
      <c r="E6701" s="65">
        <v>0.67451544404029851</v>
      </c>
    </row>
    <row r="6702" spans="2:5" x14ac:dyDescent="0.25">
      <c r="B6702">
        <v>6700</v>
      </c>
      <c r="C6702" s="66" t="str">
        <v/>
      </c>
      <c r="D6702" s="66">
        <v>261140206.78398934</v>
      </c>
      <c r="E6702" s="65">
        <v>0</v>
      </c>
    </row>
    <row r="6703" spans="2:5" x14ac:dyDescent="0.25">
      <c r="B6703">
        <v>6701</v>
      </c>
      <c r="C6703" s="66" t="str">
        <v/>
      </c>
      <c r="D6703" s="66">
        <v>285242738.64607006</v>
      </c>
      <c r="E6703" s="65">
        <v>0</v>
      </c>
    </row>
    <row r="6704" spans="2:5" x14ac:dyDescent="0.25">
      <c r="B6704">
        <v>6702</v>
      </c>
      <c r="C6704" s="66" t="str">
        <v/>
      </c>
      <c r="D6704" s="66">
        <v>171808863.71981069</v>
      </c>
      <c r="E6704" s="65">
        <v>0.34311622977256773</v>
      </c>
    </row>
    <row r="6705" spans="2:5" x14ac:dyDescent="0.25">
      <c r="B6705">
        <v>6703</v>
      </c>
      <c r="C6705" s="66" t="str">
        <v/>
      </c>
      <c r="D6705" s="66">
        <v>139346794.66957539</v>
      </c>
      <c r="E6705" s="65">
        <v>0</v>
      </c>
    </row>
    <row r="6706" spans="2:5" x14ac:dyDescent="0.25">
      <c r="B6706">
        <v>6704</v>
      </c>
      <c r="C6706" s="66" t="str">
        <v/>
      </c>
      <c r="D6706" s="66">
        <v>114710153.03106438</v>
      </c>
      <c r="E6706" s="65">
        <v>0</v>
      </c>
    </row>
    <row r="6707" spans="2:5" x14ac:dyDescent="0.25">
      <c r="B6707">
        <v>6705</v>
      </c>
      <c r="C6707" s="66" t="str">
        <v/>
      </c>
      <c r="D6707" s="66">
        <v>263375652.12058318</v>
      </c>
      <c r="E6707" s="65">
        <v>0</v>
      </c>
    </row>
    <row r="6708" spans="2:5" x14ac:dyDescent="0.25">
      <c r="B6708">
        <v>6706</v>
      </c>
      <c r="C6708" s="66" t="str">
        <v/>
      </c>
      <c r="D6708" s="66">
        <v>266886581.3874301</v>
      </c>
      <c r="E6708" s="65">
        <v>0</v>
      </c>
    </row>
    <row r="6709" spans="2:5" x14ac:dyDescent="0.25">
      <c r="B6709">
        <v>6707</v>
      </c>
      <c r="C6709" s="66" t="str">
        <v/>
      </c>
      <c r="D6709" s="66">
        <v>94829257.677128181</v>
      </c>
      <c r="E6709" s="65">
        <v>0</v>
      </c>
    </row>
    <row r="6710" spans="2:5" x14ac:dyDescent="0.25">
      <c r="B6710">
        <v>6708</v>
      </c>
      <c r="C6710" s="66" t="str">
        <v/>
      </c>
      <c r="D6710" s="66">
        <v>501651664.38793916</v>
      </c>
      <c r="E6710" s="65">
        <v>0</v>
      </c>
    </row>
    <row r="6711" spans="2:5" x14ac:dyDescent="0.25">
      <c r="B6711">
        <v>6709</v>
      </c>
      <c r="C6711" s="66" t="str">
        <v/>
      </c>
      <c r="D6711" s="66">
        <v>336812208.38076639</v>
      </c>
      <c r="E6711" s="65">
        <v>0</v>
      </c>
    </row>
    <row r="6712" spans="2:5" x14ac:dyDescent="0.25">
      <c r="B6712">
        <v>6710</v>
      </c>
      <c r="C6712" s="66" t="str">
        <v/>
      </c>
      <c r="D6712" s="66">
        <v>166617231.23160893</v>
      </c>
      <c r="E6712" s="65">
        <v>0</v>
      </c>
    </row>
    <row r="6713" spans="2:5" x14ac:dyDescent="0.25">
      <c r="B6713">
        <v>6711</v>
      </c>
      <c r="C6713" s="66" t="str">
        <v/>
      </c>
      <c r="D6713" s="66">
        <v>94859837.461718857</v>
      </c>
      <c r="E6713" s="65">
        <v>0.27985550761222833</v>
      </c>
    </row>
    <row r="6714" spans="2:5" x14ac:dyDescent="0.25">
      <c r="B6714">
        <v>6712</v>
      </c>
      <c r="C6714" s="66" t="str">
        <v/>
      </c>
      <c r="D6714" s="66">
        <v>172174607.18998846</v>
      </c>
      <c r="E6714" s="65">
        <v>0</v>
      </c>
    </row>
    <row r="6715" spans="2:5" x14ac:dyDescent="0.25">
      <c r="B6715">
        <v>6713</v>
      </c>
      <c r="C6715" s="66" t="str">
        <v/>
      </c>
      <c r="D6715" s="66">
        <v>110996218.4484069</v>
      </c>
      <c r="E6715" s="65">
        <v>0</v>
      </c>
    </row>
    <row r="6716" spans="2:5" x14ac:dyDescent="0.25">
      <c r="B6716">
        <v>6714</v>
      </c>
      <c r="C6716" s="66" t="str">
        <v/>
      </c>
      <c r="D6716" s="66">
        <v>99241102.886697128</v>
      </c>
      <c r="E6716" s="65">
        <v>0.24064543843269348</v>
      </c>
    </row>
    <row r="6717" spans="2:5" x14ac:dyDescent="0.25">
      <c r="B6717">
        <v>6715</v>
      </c>
      <c r="C6717" s="66" t="str">
        <v/>
      </c>
      <c r="D6717" s="66">
        <v>116843795.90528454</v>
      </c>
      <c r="E6717" s="65">
        <v>0.25273862481117249</v>
      </c>
    </row>
    <row r="6718" spans="2:5" x14ac:dyDescent="0.25">
      <c r="B6718">
        <v>6716</v>
      </c>
      <c r="C6718" s="66" t="str">
        <v/>
      </c>
      <c r="D6718" s="66">
        <v>389883798.91138941</v>
      </c>
      <c r="E6718" s="65">
        <v>0</v>
      </c>
    </row>
    <row r="6719" spans="2:5" x14ac:dyDescent="0.25">
      <c r="B6719">
        <v>6717</v>
      </c>
      <c r="C6719" s="66" t="str">
        <v/>
      </c>
      <c r="D6719" s="66">
        <v>147300409.16802967</v>
      </c>
      <c r="E6719" s="65">
        <v>0.37160893082618718</v>
      </c>
    </row>
    <row r="6720" spans="2:5" x14ac:dyDescent="0.25">
      <c r="B6720">
        <v>6718</v>
      </c>
      <c r="C6720" s="66" t="str">
        <v/>
      </c>
      <c r="D6720" s="66">
        <v>97967325.943308532</v>
      </c>
      <c r="E6720" s="65">
        <v>0</v>
      </c>
    </row>
    <row r="6721" spans="2:5" x14ac:dyDescent="0.25">
      <c r="B6721">
        <v>6719</v>
      </c>
      <c r="C6721" s="66" t="str">
        <v/>
      </c>
      <c r="D6721" s="66">
        <v>243678376.63968161</v>
      </c>
      <c r="E6721" s="65">
        <v>0</v>
      </c>
    </row>
    <row r="6722" spans="2:5" x14ac:dyDescent="0.25">
      <c r="B6722">
        <v>6720</v>
      </c>
      <c r="C6722" s="66" t="str">
        <v/>
      </c>
      <c r="D6722" s="66">
        <v>127928778.61782221</v>
      </c>
      <c r="E6722" s="65">
        <v>0</v>
      </c>
    </row>
    <row r="6723" spans="2:5" x14ac:dyDescent="0.25">
      <c r="B6723">
        <v>6721</v>
      </c>
      <c r="C6723" s="66" t="str">
        <v/>
      </c>
      <c r="D6723" s="66">
        <v>1148118665.2082038</v>
      </c>
      <c r="E6723" s="65">
        <v>0</v>
      </c>
    </row>
    <row r="6724" spans="2:5" x14ac:dyDescent="0.25">
      <c r="B6724">
        <v>6722</v>
      </c>
      <c r="C6724" s="66" t="str">
        <v/>
      </c>
      <c r="D6724" s="66">
        <v>162200282.75574595</v>
      </c>
      <c r="E6724" s="65">
        <v>0.22959188818931583</v>
      </c>
    </row>
    <row r="6725" spans="2:5" x14ac:dyDescent="0.25">
      <c r="B6725">
        <v>6723</v>
      </c>
      <c r="C6725" s="66" t="str">
        <v/>
      </c>
      <c r="D6725" s="66">
        <v>92898776.967696935</v>
      </c>
      <c r="E6725" s="65">
        <v>0</v>
      </c>
    </row>
    <row r="6726" spans="2:5" x14ac:dyDescent="0.25">
      <c r="B6726">
        <v>6724</v>
      </c>
      <c r="C6726" s="66" t="str">
        <v/>
      </c>
      <c r="D6726" s="66">
        <v>83222291.331912011</v>
      </c>
      <c r="E6726" s="65">
        <v>0</v>
      </c>
    </row>
    <row r="6727" spans="2:5" x14ac:dyDescent="0.25">
      <c r="B6727">
        <v>6725</v>
      </c>
      <c r="C6727" s="66" t="str">
        <v/>
      </c>
      <c r="D6727" s="66">
        <v>105857126.64255844</v>
      </c>
      <c r="E6727" s="65">
        <v>0</v>
      </c>
    </row>
    <row r="6728" spans="2:5" x14ac:dyDescent="0.25">
      <c r="B6728">
        <v>6726</v>
      </c>
      <c r="C6728" s="66" t="str">
        <v/>
      </c>
      <c r="D6728" s="66">
        <v>252021605.05289012</v>
      </c>
      <c r="E6728" s="65">
        <v>0</v>
      </c>
    </row>
    <row r="6729" spans="2:5" x14ac:dyDescent="0.25">
      <c r="B6729">
        <v>6727</v>
      </c>
      <c r="C6729" s="66" t="str">
        <v/>
      </c>
      <c r="D6729" s="66">
        <v>397108344.07270342</v>
      </c>
      <c r="E6729" s="65">
        <v>0</v>
      </c>
    </row>
    <row r="6730" spans="2:5" x14ac:dyDescent="0.25">
      <c r="B6730">
        <v>6728</v>
      </c>
      <c r="C6730" s="66" t="str">
        <v/>
      </c>
      <c r="D6730" s="66">
        <v>80420923.934358805</v>
      </c>
      <c r="E6730" s="65">
        <v>0</v>
      </c>
    </row>
    <row r="6731" spans="2:5" x14ac:dyDescent="0.25">
      <c r="B6731">
        <v>6729</v>
      </c>
      <c r="C6731" s="66" t="str">
        <v/>
      </c>
      <c r="D6731" s="66">
        <v>94154366.058377504</v>
      </c>
      <c r="E6731" s="65">
        <v>0.24405124783515933</v>
      </c>
    </row>
    <row r="6732" spans="2:5" x14ac:dyDescent="0.25">
      <c r="B6732">
        <v>6730</v>
      </c>
      <c r="C6732" s="66" t="str">
        <v/>
      </c>
      <c r="D6732" s="66">
        <v>450497451.34311998</v>
      </c>
      <c r="E6732" s="65">
        <v>0</v>
      </c>
    </row>
    <row r="6733" spans="2:5" x14ac:dyDescent="0.25">
      <c r="B6733">
        <v>6731</v>
      </c>
      <c r="C6733" s="66" t="str">
        <v/>
      </c>
      <c r="D6733" s="66">
        <v>95551594.868088573</v>
      </c>
      <c r="E6733" s="65">
        <v>0.28462142348289499</v>
      </c>
    </row>
    <row r="6734" spans="2:5" x14ac:dyDescent="0.25">
      <c r="B6734">
        <v>6732</v>
      </c>
      <c r="C6734" s="66" t="str">
        <v/>
      </c>
      <c r="D6734" s="66">
        <v>114938584.08962388</v>
      </c>
      <c r="E6734" s="65">
        <v>0</v>
      </c>
    </row>
    <row r="6735" spans="2:5" x14ac:dyDescent="0.25">
      <c r="B6735">
        <v>6733</v>
      </c>
      <c r="C6735" s="66" t="str">
        <v/>
      </c>
      <c r="D6735" s="66">
        <v>113998734.85667728</v>
      </c>
      <c r="E6735" s="65">
        <v>0.21779783368110658</v>
      </c>
    </row>
    <row r="6736" spans="2:5" x14ac:dyDescent="0.25">
      <c r="B6736">
        <v>6734</v>
      </c>
      <c r="C6736" s="66" t="str">
        <v/>
      </c>
      <c r="D6736" s="66">
        <v>171179188.91809708</v>
      </c>
      <c r="E6736" s="65">
        <v>0.34769349694252016</v>
      </c>
    </row>
    <row r="6737" spans="2:5" x14ac:dyDescent="0.25">
      <c r="B6737">
        <v>6735</v>
      </c>
      <c r="C6737" s="66" t="str">
        <v/>
      </c>
      <c r="D6737" s="66">
        <v>93220305.738921076</v>
      </c>
      <c r="E6737" s="65">
        <v>0.3075718462467194</v>
      </c>
    </row>
    <row r="6738" spans="2:5" x14ac:dyDescent="0.25">
      <c r="B6738">
        <v>6736</v>
      </c>
      <c r="C6738" s="66" t="str">
        <v/>
      </c>
      <c r="D6738" s="66">
        <v>122308497.8179552</v>
      </c>
      <c r="E6738" s="65">
        <v>0</v>
      </c>
    </row>
    <row r="6739" spans="2:5" x14ac:dyDescent="0.25">
      <c r="B6739">
        <v>6737</v>
      </c>
      <c r="C6739" s="66" t="str">
        <v/>
      </c>
      <c r="D6739" s="66">
        <v>75770768.128476903</v>
      </c>
      <c r="E6739" s="65">
        <v>0</v>
      </c>
    </row>
    <row r="6740" spans="2:5" x14ac:dyDescent="0.25">
      <c r="B6740">
        <v>6738</v>
      </c>
      <c r="C6740" s="66" t="str">
        <v/>
      </c>
      <c r="D6740" s="66">
        <v>161639935.13208914</v>
      </c>
      <c r="E6740" s="65">
        <v>0</v>
      </c>
    </row>
    <row r="6741" spans="2:5" x14ac:dyDescent="0.25">
      <c r="B6741">
        <v>6739</v>
      </c>
      <c r="C6741" s="66" t="str">
        <v/>
      </c>
      <c r="D6741" s="66">
        <v>106004232.89393988</v>
      </c>
      <c r="E6741" s="65">
        <v>0.17339980006217956</v>
      </c>
    </row>
    <row r="6742" spans="2:5" x14ac:dyDescent="0.25">
      <c r="B6742">
        <v>6740</v>
      </c>
      <c r="C6742" s="66" t="str">
        <v/>
      </c>
      <c r="D6742" s="66">
        <v>117617725.92683153</v>
      </c>
      <c r="E6742" s="65">
        <v>0</v>
      </c>
    </row>
    <row r="6743" spans="2:5" x14ac:dyDescent="0.25">
      <c r="B6743">
        <v>6741</v>
      </c>
      <c r="C6743" s="66" t="str">
        <v/>
      </c>
      <c r="D6743" s="66">
        <v>186530491.36399254</v>
      </c>
      <c r="E6743" s="65">
        <v>0</v>
      </c>
    </row>
    <row r="6744" spans="2:5" x14ac:dyDescent="0.25">
      <c r="B6744">
        <v>6742</v>
      </c>
      <c r="C6744" s="66" t="str">
        <v/>
      </c>
      <c r="D6744" s="66">
        <v>308132897.00792754</v>
      </c>
      <c r="E6744" s="65">
        <v>0</v>
      </c>
    </row>
    <row r="6745" spans="2:5" x14ac:dyDescent="0.25">
      <c r="B6745">
        <v>6743</v>
      </c>
      <c r="C6745" s="66" t="str">
        <v/>
      </c>
      <c r="D6745" s="66">
        <v>152092337.38307545</v>
      </c>
      <c r="E6745" s="65">
        <v>0</v>
      </c>
    </row>
    <row r="6746" spans="2:5" x14ac:dyDescent="0.25">
      <c r="B6746">
        <v>6744</v>
      </c>
      <c r="C6746" s="66" t="str">
        <v/>
      </c>
      <c r="D6746" s="66">
        <v>80977958.815367118</v>
      </c>
      <c r="E6746" s="65">
        <v>0</v>
      </c>
    </row>
    <row r="6747" spans="2:5" x14ac:dyDescent="0.25">
      <c r="B6747">
        <v>6745</v>
      </c>
      <c r="C6747" s="66" t="str">
        <v/>
      </c>
      <c r="D6747" s="66">
        <v>262181707.71450549</v>
      </c>
      <c r="E6747" s="65">
        <v>0.36794651150703428</v>
      </c>
    </row>
    <row r="6748" spans="2:5" x14ac:dyDescent="0.25">
      <c r="B6748">
        <v>6746</v>
      </c>
      <c r="C6748" s="66" t="str">
        <v/>
      </c>
      <c r="D6748" s="66">
        <v>82907139.016822293</v>
      </c>
      <c r="E6748" s="65">
        <v>0</v>
      </c>
    </row>
    <row r="6749" spans="2:5" x14ac:dyDescent="0.25">
      <c r="B6749">
        <v>6747</v>
      </c>
      <c r="C6749" s="66" t="str">
        <v/>
      </c>
      <c r="D6749" s="66">
        <v>178108168.9208765</v>
      </c>
      <c r="E6749" s="65">
        <v>0</v>
      </c>
    </row>
    <row r="6750" spans="2:5" x14ac:dyDescent="0.25">
      <c r="B6750">
        <v>6748</v>
      </c>
      <c r="C6750" s="66" t="str">
        <v/>
      </c>
      <c r="D6750" s="66">
        <v>123017750.87766026</v>
      </c>
      <c r="E6750" s="65">
        <v>0</v>
      </c>
    </row>
    <row r="6751" spans="2:5" x14ac:dyDescent="0.25">
      <c r="B6751">
        <v>6749</v>
      </c>
      <c r="C6751" s="66" t="str">
        <v/>
      </c>
      <c r="D6751" s="66">
        <v>81655278.175215572</v>
      </c>
      <c r="E6751" s="65">
        <v>0</v>
      </c>
    </row>
    <row r="6752" spans="2:5" x14ac:dyDescent="0.25">
      <c r="B6752">
        <v>6750</v>
      </c>
      <c r="C6752" s="66" t="str">
        <v/>
      </c>
      <c r="D6752" s="66">
        <v>129426034.90467384</v>
      </c>
      <c r="E6752" s="65">
        <v>0</v>
      </c>
    </row>
    <row r="6753" spans="2:5" x14ac:dyDescent="0.25">
      <c r="B6753">
        <v>6751</v>
      </c>
      <c r="C6753" s="66" t="str">
        <v/>
      </c>
      <c r="D6753" s="66">
        <v>86728650.668299899</v>
      </c>
      <c r="E6753" s="65">
        <v>0</v>
      </c>
    </row>
    <row r="6754" spans="2:5" x14ac:dyDescent="0.25">
      <c r="B6754">
        <v>6752</v>
      </c>
      <c r="C6754" s="66" t="str">
        <v/>
      </c>
      <c r="D6754" s="66">
        <v>355501458.37177861</v>
      </c>
      <c r="E6754" s="65">
        <v>0</v>
      </c>
    </row>
    <row r="6755" spans="2:5" x14ac:dyDescent="0.25">
      <c r="B6755">
        <v>6753</v>
      </c>
      <c r="C6755" s="66" t="str">
        <v/>
      </c>
      <c r="D6755" s="66">
        <v>83984562.544345379</v>
      </c>
      <c r="E6755" s="65">
        <v>0</v>
      </c>
    </row>
    <row r="6756" spans="2:5" x14ac:dyDescent="0.25">
      <c r="B6756">
        <v>6754</v>
      </c>
      <c r="C6756" s="66" t="str">
        <v/>
      </c>
      <c r="D6756" s="66">
        <v>94852209.715281665</v>
      </c>
      <c r="E6756" s="65">
        <v>0.23275286555290225</v>
      </c>
    </row>
    <row r="6757" spans="2:5" x14ac:dyDescent="0.25">
      <c r="B6757">
        <v>6755</v>
      </c>
      <c r="C6757" s="66" t="str">
        <v/>
      </c>
      <c r="D6757" s="66">
        <v>133331407.33553377</v>
      </c>
      <c r="E6757" s="65">
        <v>0</v>
      </c>
    </row>
    <row r="6758" spans="2:5" x14ac:dyDescent="0.25">
      <c r="B6758">
        <v>6756</v>
      </c>
      <c r="C6758" s="66" t="str">
        <v/>
      </c>
      <c r="D6758" s="66">
        <v>283912612.35539657</v>
      </c>
      <c r="E6758" s="65">
        <v>0</v>
      </c>
    </row>
    <row r="6759" spans="2:5" x14ac:dyDescent="0.25">
      <c r="B6759">
        <v>6757</v>
      </c>
      <c r="C6759" s="66" t="str">
        <v/>
      </c>
      <c r="D6759" s="66">
        <v>137613157.47811201</v>
      </c>
      <c r="E6759" s="65">
        <v>0</v>
      </c>
    </row>
    <row r="6760" spans="2:5" x14ac:dyDescent="0.25">
      <c r="B6760">
        <v>6758</v>
      </c>
      <c r="C6760" s="66" t="str">
        <v/>
      </c>
      <c r="D6760" s="66">
        <v>839356054.79021406</v>
      </c>
      <c r="E6760" s="65">
        <v>0</v>
      </c>
    </row>
    <row r="6761" spans="2:5" x14ac:dyDescent="0.25">
      <c r="B6761">
        <v>6759</v>
      </c>
      <c r="C6761" s="66" t="str">
        <v/>
      </c>
      <c r="D6761" s="66">
        <v>173376034.78395718</v>
      </c>
      <c r="E6761" s="65">
        <v>0.38319703936576843</v>
      </c>
    </row>
    <row r="6762" spans="2:5" x14ac:dyDescent="0.25">
      <c r="B6762">
        <v>6760</v>
      </c>
      <c r="C6762" s="66" t="str">
        <v/>
      </c>
      <c r="D6762" s="66">
        <v>145366401.6856665</v>
      </c>
      <c r="E6762" s="65">
        <v>0</v>
      </c>
    </row>
    <row r="6763" spans="2:5" x14ac:dyDescent="0.25">
      <c r="B6763">
        <v>6761</v>
      </c>
      <c r="C6763" s="66" t="str">
        <v/>
      </c>
      <c r="D6763" s="66">
        <v>101103591.53195561</v>
      </c>
      <c r="E6763" s="65">
        <v>0.34156053662300112</v>
      </c>
    </row>
    <row r="6764" spans="2:5" x14ac:dyDescent="0.25">
      <c r="B6764">
        <v>6762</v>
      </c>
      <c r="C6764" s="66" t="str">
        <v/>
      </c>
      <c r="D6764" s="66">
        <v>221134708.57385463</v>
      </c>
      <c r="E6764" s="65">
        <v>0.32740585207939155</v>
      </c>
    </row>
    <row r="6765" spans="2:5" x14ac:dyDescent="0.25">
      <c r="B6765">
        <v>6763</v>
      </c>
      <c r="C6765" s="66" t="str">
        <v/>
      </c>
      <c r="D6765" s="66">
        <v>119546384.86651079</v>
      </c>
      <c r="E6765" s="65">
        <v>0</v>
      </c>
    </row>
    <row r="6766" spans="2:5" x14ac:dyDescent="0.25">
      <c r="B6766">
        <v>6764</v>
      </c>
      <c r="C6766" s="66" t="str">
        <v/>
      </c>
      <c r="D6766" s="66">
        <v>160598642.13666663</v>
      </c>
      <c r="E6766" s="65">
        <v>0</v>
      </c>
    </row>
    <row r="6767" spans="2:5" x14ac:dyDescent="0.25">
      <c r="B6767">
        <v>6765</v>
      </c>
      <c r="C6767" s="66" t="str">
        <v/>
      </c>
      <c r="D6767" s="66">
        <v>256794505.68129411</v>
      </c>
      <c r="E6767" s="65">
        <v>0</v>
      </c>
    </row>
    <row r="6768" spans="2:5" x14ac:dyDescent="0.25">
      <c r="B6768">
        <v>6766</v>
      </c>
      <c r="C6768" s="66" t="str">
        <v/>
      </c>
      <c r="D6768" s="66">
        <v>89004912.620337322</v>
      </c>
      <c r="E6768" s="65">
        <v>0</v>
      </c>
    </row>
    <row r="6769" spans="2:5" x14ac:dyDescent="0.25">
      <c r="B6769">
        <v>6767</v>
      </c>
      <c r="C6769" s="66" t="str">
        <v/>
      </c>
      <c r="D6769" s="66">
        <v>672600535.26807213</v>
      </c>
      <c r="E6769" s="65">
        <v>0.75463997125625593</v>
      </c>
    </row>
    <row r="6770" spans="2:5" x14ac:dyDescent="0.25">
      <c r="B6770">
        <v>6768</v>
      </c>
      <c r="C6770" s="66" t="str">
        <v/>
      </c>
      <c r="D6770" s="66">
        <v>114454346.75922997</v>
      </c>
      <c r="E6770" s="65">
        <v>0</v>
      </c>
    </row>
    <row r="6771" spans="2:5" x14ac:dyDescent="0.25">
      <c r="B6771">
        <v>6769</v>
      </c>
      <c r="C6771" s="66" t="str">
        <v/>
      </c>
      <c r="D6771" s="66">
        <v>1640638532.7057433</v>
      </c>
      <c r="E6771" s="65">
        <v>0.77924076318740854</v>
      </c>
    </row>
    <row r="6772" spans="2:5" x14ac:dyDescent="0.25">
      <c r="B6772">
        <v>6770</v>
      </c>
      <c r="C6772" s="66" t="str">
        <v/>
      </c>
      <c r="D6772" s="66">
        <v>107022553.9931453</v>
      </c>
      <c r="E6772" s="65">
        <v>0</v>
      </c>
    </row>
    <row r="6773" spans="2:5" x14ac:dyDescent="0.25">
      <c r="B6773">
        <v>6771</v>
      </c>
      <c r="C6773" s="66" t="str">
        <v/>
      </c>
      <c r="D6773" s="66">
        <v>196600736.1349549</v>
      </c>
      <c r="E6773" s="65">
        <v>0</v>
      </c>
    </row>
    <row r="6774" spans="2:5" x14ac:dyDescent="0.25">
      <c r="B6774">
        <v>6772</v>
      </c>
      <c r="C6774" s="66" t="str">
        <v/>
      </c>
      <c r="D6774" s="66">
        <v>155469235.36564672</v>
      </c>
      <c r="E6774" s="65">
        <v>0.34596955180168165</v>
      </c>
    </row>
    <row r="6775" spans="2:5" x14ac:dyDescent="0.25">
      <c r="B6775">
        <v>6773</v>
      </c>
      <c r="C6775" s="66" t="str">
        <v/>
      </c>
      <c r="D6775" s="66">
        <v>113638297.17866489</v>
      </c>
      <c r="E6775" s="65">
        <v>0.2330157220363617</v>
      </c>
    </row>
    <row r="6776" spans="2:5" x14ac:dyDescent="0.25">
      <c r="B6776">
        <v>6774</v>
      </c>
      <c r="C6776" s="66" t="str">
        <v/>
      </c>
      <c r="D6776" s="66">
        <v>93970249.711642757</v>
      </c>
      <c r="E6776" s="65">
        <v>0</v>
      </c>
    </row>
    <row r="6777" spans="2:5" x14ac:dyDescent="0.25">
      <c r="B6777">
        <v>6775</v>
      </c>
      <c r="C6777" s="66" t="str">
        <v/>
      </c>
      <c r="D6777" s="66">
        <v>643192090.09879482</v>
      </c>
      <c r="E6777" s="65">
        <v>0</v>
      </c>
    </row>
    <row r="6778" spans="2:5" x14ac:dyDescent="0.25">
      <c r="B6778">
        <v>6776</v>
      </c>
      <c r="C6778" s="66" t="str">
        <v/>
      </c>
      <c r="D6778" s="66">
        <v>91544908.062260509</v>
      </c>
      <c r="E6778" s="65">
        <v>0</v>
      </c>
    </row>
    <row r="6779" spans="2:5" x14ac:dyDescent="0.25">
      <c r="B6779">
        <v>6777</v>
      </c>
      <c r="C6779" s="66" t="str">
        <v/>
      </c>
      <c r="D6779" s="66">
        <v>130771311.55466507</v>
      </c>
      <c r="E6779" s="65">
        <v>0</v>
      </c>
    </row>
    <row r="6780" spans="2:5" x14ac:dyDescent="0.25">
      <c r="B6780">
        <v>6778</v>
      </c>
      <c r="C6780" s="66" t="str">
        <v/>
      </c>
      <c r="D6780" s="66">
        <v>500413568.84959191</v>
      </c>
      <c r="E6780" s="65">
        <v>0.53109735846519468</v>
      </c>
    </row>
    <row r="6781" spans="2:5" x14ac:dyDescent="0.25">
      <c r="B6781">
        <v>6779</v>
      </c>
      <c r="C6781" s="66" t="str">
        <v/>
      </c>
      <c r="D6781" s="66">
        <v>200845162.21046841</v>
      </c>
      <c r="E6781" s="65">
        <v>0</v>
      </c>
    </row>
    <row r="6782" spans="2:5" x14ac:dyDescent="0.25">
      <c r="B6782">
        <v>6780</v>
      </c>
      <c r="C6782" s="66" t="str">
        <v/>
      </c>
      <c r="D6782" s="66">
        <v>118785822.63750866</v>
      </c>
      <c r="E6782" s="65">
        <v>0</v>
      </c>
    </row>
    <row r="6783" spans="2:5" x14ac:dyDescent="0.25">
      <c r="B6783">
        <v>6781</v>
      </c>
      <c r="C6783" s="66" t="str">
        <v/>
      </c>
      <c r="D6783" s="66">
        <v>87836129.098181665</v>
      </c>
      <c r="E6783" s="65">
        <v>0</v>
      </c>
    </row>
    <row r="6784" spans="2:5" x14ac:dyDescent="0.25">
      <c r="B6784">
        <v>6782</v>
      </c>
      <c r="C6784" s="66" t="str">
        <v/>
      </c>
      <c r="D6784" s="66">
        <v>77164244.614901662</v>
      </c>
      <c r="E6784" s="65">
        <v>0</v>
      </c>
    </row>
    <row r="6785" spans="2:5" x14ac:dyDescent="0.25">
      <c r="B6785">
        <v>6783</v>
      </c>
      <c r="C6785" s="66" t="str">
        <v/>
      </c>
      <c r="D6785" s="66">
        <v>128729381.01761447</v>
      </c>
      <c r="E6785" s="65">
        <v>0</v>
      </c>
    </row>
    <row r="6786" spans="2:5" x14ac:dyDescent="0.25">
      <c r="B6786">
        <v>6784</v>
      </c>
      <c r="C6786" s="66" t="str">
        <v/>
      </c>
      <c r="D6786" s="66">
        <v>115956499.41225155</v>
      </c>
      <c r="E6786" s="65">
        <v>0</v>
      </c>
    </row>
    <row r="6787" spans="2:5" x14ac:dyDescent="0.25">
      <c r="B6787">
        <v>6785</v>
      </c>
      <c r="C6787" s="66" t="str">
        <v/>
      </c>
      <c r="D6787" s="66">
        <v>79949758.626883358</v>
      </c>
      <c r="E6787" s="65">
        <v>0.22531545758247379</v>
      </c>
    </row>
    <row r="6788" spans="2:5" x14ac:dyDescent="0.25">
      <c r="B6788">
        <v>6786</v>
      </c>
      <c r="C6788" s="66" t="str">
        <v/>
      </c>
      <c r="D6788" s="66">
        <v>162066359.00014648</v>
      </c>
      <c r="E6788" s="65">
        <v>0</v>
      </c>
    </row>
    <row r="6789" spans="2:5" x14ac:dyDescent="0.25">
      <c r="B6789">
        <v>6787</v>
      </c>
      <c r="C6789" s="66" t="str">
        <v/>
      </c>
      <c r="D6789" s="66">
        <v>179212771.85644531</v>
      </c>
      <c r="E6789" s="65">
        <v>0.31210209727287297</v>
      </c>
    </row>
    <row r="6790" spans="2:5" x14ac:dyDescent="0.25">
      <c r="B6790">
        <v>6788</v>
      </c>
      <c r="C6790" s="66" t="str">
        <v/>
      </c>
      <c r="D6790" s="66">
        <v>83568562.140426829</v>
      </c>
      <c r="E6790" s="65">
        <v>0.34461756348609918</v>
      </c>
    </row>
    <row r="6791" spans="2:5" x14ac:dyDescent="0.25">
      <c r="B6791">
        <v>6789</v>
      </c>
      <c r="C6791" s="66" t="str">
        <v/>
      </c>
      <c r="D6791" s="66">
        <v>129248768.85394087</v>
      </c>
      <c r="E6791" s="65">
        <v>0.23262994885444638</v>
      </c>
    </row>
    <row r="6792" spans="2:5" x14ac:dyDescent="0.25">
      <c r="B6792">
        <v>6790</v>
      </c>
      <c r="C6792" s="66" t="str">
        <v/>
      </c>
      <c r="D6792" s="66">
        <v>75014646.073856041</v>
      </c>
      <c r="E6792" s="65">
        <v>0</v>
      </c>
    </row>
    <row r="6793" spans="2:5" x14ac:dyDescent="0.25">
      <c r="B6793">
        <v>6791</v>
      </c>
      <c r="C6793" s="66" t="str">
        <v/>
      </c>
      <c r="D6793" s="66">
        <v>329032611.74316925</v>
      </c>
      <c r="E6793" s="65">
        <v>0.49644644856452935</v>
      </c>
    </row>
    <row r="6794" spans="2:5" x14ac:dyDescent="0.25">
      <c r="B6794">
        <v>6792</v>
      </c>
      <c r="C6794" s="66" t="str">
        <v/>
      </c>
      <c r="D6794" s="66">
        <v>137814374.08641025</v>
      </c>
      <c r="E6794" s="65">
        <v>0</v>
      </c>
    </row>
    <row r="6795" spans="2:5" x14ac:dyDescent="0.25">
      <c r="B6795">
        <v>6793</v>
      </c>
      <c r="C6795" s="66" t="str">
        <v/>
      </c>
      <c r="D6795" s="66">
        <v>166268867.92515945</v>
      </c>
      <c r="E6795" s="65">
        <v>0</v>
      </c>
    </row>
    <row r="6796" spans="2:5" x14ac:dyDescent="0.25">
      <c r="B6796">
        <v>6794</v>
      </c>
      <c r="C6796" s="66" t="str">
        <v/>
      </c>
      <c r="D6796" s="66">
        <v>117574786.91158801</v>
      </c>
      <c r="E6796" s="65">
        <v>0</v>
      </c>
    </row>
    <row r="6797" spans="2:5" x14ac:dyDescent="0.25">
      <c r="B6797">
        <v>6795</v>
      </c>
      <c r="C6797" s="66" t="str">
        <v/>
      </c>
      <c r="D6797" s="66">
        <v>121537524.93032503</v>
      </c>
      <c r="E6797" s="65">
        <v>0.52800645232200616</v>
      </c>
    </row>
    <row r="6798" spans="2:5" x14ac:dyDescent="0.25">
      <c r="B6798">
        <v>6796</v>
      </c>
      <c r="C6798" s="66" t="str">
        <v/>
      </c>
      <c r="D6798" s="66">
        <v>116040920.79933219</v>
      </c>
      <c r="E6798" s="65">
        <v>0</v>
      </c>
    </row>
    <row r="6799" spans="2:5" x14ac:dyDescent="0.25">
      <c r="B6799">
        <v>6797</v>
      </c>
      <c r="C6799" s="66" t="str">
        <v/>
      </c>
      <c r="D6799" s="66">
        <v>75333384.812117264</v>
      </c>
      <c r="E6799" s="65">
        <v>0</v>
      </c>
    </row>
    <row r="6800" spans="2:5" x14ac:dyDescent="0.25">
      <c r="B6800">
        <v>6798</v>
      </c>
      <c r="C6800" s="66" t="str">
        <v/>
      </c>
      <c r="D6800" s="66">
        <v>341556532.85017538</v>
      </c>
      <c r="E6800" s="65">
        <v>0.31159643530845649</v>
      </c>
    </row>
    <row r="6801" spans="2:5" x14ac:dyDescent="0.25">
      <c r="B6801">
        <v>6799</v>
      </c>
      <c r="C6801" s="66" t="str">
        <v/>
      </c>
      <c r="D6801" s="66">
        <v>278737716.16231585</v>
      </c>
      <c r="E6801" s="65">
        <v>0</v>
      </c>
    </row>
    <row r="6802" spans="2:5" x14ac:dyDescent="0.25">
      <c r="B6802">
        <v>6800</v>
      </c>
      <c r="C6802" s="66" t="str">
        <v/>
      </c>
      <c r="D6802" s="66">
        <v>151359882.29231632</v>
      </c>
      <c r="E6802" s="65">
        <v>0.34022286534309387</v>
      </c>
    </row>
    <row r="6803" spans="2:5" x14ac:dyDescent="0.25">
      <c r="B6803">
        <v>6801</v>
      </c>
      <c r="C6803" s="66" t="str">
        <v/>
      </c>
      <c r="D6803" s="66">
        <v>430872839.48716694</v>
      </c>
      <c r="E6803" s="65">
        <v>0.56353470683097839</v>
      </c>
    </row>
    <row r="6804" spans="2:5" x14ac:dyDescent="0.25">
      <c r="B6804">
        <v>6802</v>
      </c>
      <c r="C6804" s="66" t="str">
        <v/>
      </c>
      <c r="D6804" s="66">
        <v>109507699.24451227</v>
      </c>
      <c r="E6804" s="65">
        <v>0</v>
      </c>
    </row>
    <row r="6805" spans="2:5" x14ac:dyDescent="0.25">
      <c r="B6805">
        <v>6803</v>
      </c>
      <c r="C6805" s="66" t="str">
        <v/>
      </c>
      <c r="D6805" s="66">
        <v>190310239.56473944</v>
      </c>
      <c r="E6805" s="65">
        <v>0</v>
      </c>
    </row>
    <row r="6806" spans="2:5" x14ac:dyDescent="0.25">
      <c r="B6806">
        <v>6804</v>
      </c>
      <c r="C6806" s="66" t="str">
        <v/>
      </c>
      <c r="D6806" s="66">
        <v>149985462.67660019</v>
      </c>
      <c r="E6806" s="65">
        <v>0</v>
      </c>
    </row>
    <row r="6807" spans="2:5" x14ac:dyDescent="0.25">
      <c r="B6807">
        <v>6805</v>
      </c>
      <c r="C6807" s="66" t="str">
        <v/>
      </c>
      <c r="D6807" s="66">
        <v>180720310.88248724</v>
      </c>
      <c r="E6807" s="65">
        <v>0</v>
      </c>
    </row>
    <row r="6808" spans="2:5" x14ac:dyDescent="0.25">
      <c r="B6808">
        <v>6806</v>
      </c>
      <c r="C6808" s="66" t="str">
        <v/>
      </c>
      <c r="D6808" s="66">
        <v>233697622.80880338</v>
      </c>
      <c r="E6808" s="65">
        <v>0</v>
      </c>
    </row>
    <row r="6809" spans="2:5" x14ac:dyDescent="0.25">
      <c r="B6809">
        <v>6807</v>
      </c>
      <c r="C6809" s="66" t="str">
        <v/>
      </c>
      <c r="D6809" s="66">
        <v>85163423.439515099</v>
      </c>
      <c r="E6809" s="65">
        <v>0.28387334942817688</v>
      </c>
    </row>
    <row r="6810" spans="2:5" x14ac:dyDescent="0.25">
      <c r="B6810">
        <v>6808</v>
      </c>
      <c r="C6810" s="66" t="str">
        <v/>
      </c>
      <c r="D6810" s="66">
        <v>1667108144.1818507</v>
      </c>
      <c r="E6810" s="65">
        <v>0.82634605169296282</v>
      </c>
    </row>
    <row r="6811" spans="2:5" x14ac:dyDescent="0.25">
      <c r="B6811">
        <v>6809</v>
      </c>
      <c r="C6811" s="66" t="str">
        <v/>
      </c>
      <c r="D6811" s="66">
        <v>83411449.343674064</v>
      </c>
      <c r="E6811" s="65">
        <v>0</v>
      </c>
    </row>
    <row r="6812" spans="2:5" x14ac:dyDescent="0.25">
      <c r="B6812">
        <v>6810</v>
      </c>
      <c r="C6812" s="66" t="str">
        <v/>
      </c>
      <c r="D6812" s="66">
        <v>1602035120.4476929</v>
      </c>
      <c r="E6812" s="65">
        <v>0</v>
      </c>
    </row>
    <row r="6813" spans="2:5" x14ac:dyDescent="0.25">
      <c r="B6813">
        <v>6811</v>
      </c>
      <c r="C6813" s="66" t="str">
        <v/>
      </c>
      <c r="D6813" s="66">
        <v>79724196.966255814</v>
      </c>
      <c r="E6813" s="65">
        <v>0</v>
      </c>
    </row>
    <row r="6814" spans="2:5" x14ac:dyDescent="0.25">
      <c r="B6814">
        <v>6812</v>
      </c>
      <c r="C6814" s="66" t="str">
        <v/>
      </c>
      <c r="D6814" s="66">
        <v>116814161.07836469</v>
      </c>
      <c r="E6814" s="65">
        <v>0</v>
      </c>
    </row>
    <row r="6815" spans="2:5" x14ac:dyDescent="0.25">
      <c r="B6815">
        <v>6813</v>
      </c>
      <c r="C6815" s="66" t="str">
        <v/>
      </c>
      <c r="D6815" s="66">
        <v>83961892.00310418</v>
      </c>
      <c r="E6815" s="65">
        <v>0</v>
      </c>
    </row>
    <row r="6816" spans="2:5" x14ac:dyDescent="0.25">
      <c r="B6816">
        <v>6814</v>
      </c>
      <c r="C6816" s="66" t="str">
        <v/>
      </c>
      <c r="D6816" s="66">
        <v>80442118.503973886</v>
      </c>
      <c r="E6816" s="65">
        <v>0.19018729329109191</v>
      </c>
    </row>
    <row r="6817" spans="2:5" x14ac:dyDescent="0.25">
      <c r="B6817">
        <v>6815</v>
      </c>
      <c r="C6817" s="66" t="str">
        <v/>
      </c>
      <c r="D6817" s="66">
        <v>166839396.70230833</v>
      </c>
      <c r="E6817" s="65">
        <v>0</v>
      </c>
    </row>
    <row r="6818" spans="2:5" x14ac:dyDescent="0.25">
      <c r="B6818">
        <v>6816</v>
      </c>
      <c r="C6818" s="66" t="str">
        <v/>
      </c>
      <c r="D6818" s="66">
        <v>100502857.44706997</v>
      </c>
      <c r="E6818" s="65">
        <v>0</v>
      </c>
    </row>
    <row r="6819" spans="2:5" x14ac:dyDescent="0.25">
      <c r="B6819">
        <v>6817</v>
      </c>
      <c r="C6819" s="66" t="str">
        <v/>
      </c>
      <c r="D6819" s="66">
        <v>772408820.91643882</v>
      </c>
      <c r="E6819" s="65">
        <v>0</v>
      </c>
    </row>
    <row r="6820" spans="2:5" x14ac:dyDescent="0.25">
      <c r="B6820">
        <v>6818</v>
      </c>
      <c r="C6820" s="66" t="str">
        <v/>
      </c>
      <c r="D6820" s="66">
        <v>167018404.2678113</v>
      </c>
      <c r="E6820" s="65">
        <v>0</v>
      </c>
    </row>
    <row r="6821" spans="2:5" x14ac:dyDescent="0.25">
      <c r="B6821">
        <v>6819</v>
      </c>
      <c r="C6821" s="66" t="str">
        <v/>
      </c>
      <c r="D6821" s="66">
        <v>93506771.035074577</v>
      </c>
      <c r="E6821" s="65">
        <v>0</v>
      </c>
    </row>
    <row r="6822" spans="2:5" x14ac:dyDescent="0.25">
      <c r="B6822">
        <v>6820</v>
      </c>
      <c r="C6822" s="66" t="str">
        <v/>
      </c>
      <c r="D6822" s="66">
        <v>1471989355.2537794</v>
      </c>
      <c r="E6822" s="65">
        <v>0.61721373200416574</v>
      </c>
    </row>
    <row r="6823" spans="2:5" x14ac:dyDescent="0.25">
      <c r="B6823">
        <v>6821</v>
      </c>
      <c r="C6823" s="66" t="str">
        <v/>
      </c>
      <c r="D6823" s="66">
        <v>2418459731.2791796</v>
      </c>
      <c r="E6823" s="65">
        <v>0</v>
      </c>
    </row>
    <row r="6824" spans="2:5" x14ac:dyDescent="0.25">
      <c r="B6824">
        <v>6822</v>
      </c>
      <c r="C6824" s="66" t="str">
        <v/>
      </c>
      <c r="D6824" s="66">
        <v>195159190.7568759</v>
      </c>
      <c r="E6824" s="65">
        <v>0.40517149567604061</v>
      </c>
    </row>
    <row r="6825" spans="2:5" x14ac:dyDescent="0.25">
      <c r="B6825">
        <v>6823</v>
      </c>
      <c r="C6825" s="66" t="str">
        <v/>
      </c>
      <c r="D6825" s="66">
        <v>80961868.762013301</v>
      </c>
      <c r="E6825" s="65">
        <v>0.22741246819496155</v>
      </c>
    </row>
    <row r="6826" spans="2:5" x14ac:dyDescent="0.25">
      <c r="B6826">
        <v>6824</v>
      </c>
      <c r="C6826" s="66" t="str">
        <v/>
      </c>
      <c r="D6826" s="66">
        <v>1072956567.3631233</v>
      </c>
      <c r="E6826" s="65">
        <v>0</v>
      </c>
    </row>
    <row r="6827" spans="2:5" x14ac:dyDescent="0.25">
      <c r="B6827">
        <v>6825</v>
      </c>
      <c r="C6827" s="66" t="str">
        <v/>
      </c>
      <c r="D6827" s="66">
        <v>102510775.67271593</v>
      </c>
      <c r="E6827" s="65">
        <v>0</v>
      </c>
    </row>
    <row r="6828" spans="2:5" x14ac:dyDescent="0.25">
      <c r="B6828">
        <v>6826</v>
      </c>
      <c r="C6828" s="66" t="str">
        <v/>
      </c>
      <c r="D6828" s="66">
        <v>426993062.9735297</v>
      </c>
      <c r="E6828" s="65">
        <v>0</v>
      </c>
    </row>
    <row r="6829" spans="2:5" x14ac:dyDescent="0.25">
      <c r="B6829">
        <v>6827</v>
      </c>
      <c r="C6829" s="66" t="str">
        <v/>
      </c>
      <c r="D6829" s="66">
        <v>110618198.52448271</v>
      </c>
      <c r="E6829" s="65">
        <v>0</v>
      </c>
    </row>
    <row r="6830" spans="2:5" x14ac:dyDescent="0.25">
      <c r="B6830">
        <v>6828</v>
      </c>
      <c r="C6830" s="66" t="str">
        <v/>
      </c>
      <c r="D6830" s="66">
        <v>180076336.14826679</v>
      </c>
      <c r="E6830" s="65">
        <v>0</v>
      </c>
    </row>
    <row r="6831" spans="2:5" x14ac:dyDescent="0.25">
      <c r="B6831">
        <v>6829</v>
      </c>
      <c r="C6831" s="66" t="str">
        <v/>
      </c>
      <c r="D6831" s="66">
        <v>94002242.476045251</v>
      </c>
      <c r="E6831" s="65">
        <v>0</v>
      </c>
    </row>
    <row r="6832" spans="2:5" x14ac:dyDescent="0.25">
      <c r="B6832">
        <v>6830</v>
      </c>
      <c r="C6832" s="66" t="str">
        <v/>
      </c>
      <c r="D6832" s="66">
        <v>6208028488.1648903</v>
      </c>
      <c r="E6832" s="65">
        <v>0</v>
      </c>
    </row>
    <row r="6833" spans="2:5" x14ac:dyDescent="0.25">
      <c r="B6833">
        <v>6831</v>
      </c>
      <c r="C6833" s="66" t="str">
        <v/>
      </c>
      <c r="D6833" s="66">
        <v>98019597.928292975</v>
      </c>
      <c r="E6833" s="65">
        <v>0</v>
      </c>
    </row>
    <row r="6834" spans="2:5" x14ac:dyDescent="0.25">
      <c r="B6834">
        <v>6832</v>
      </c>
      <c r="C6834" s="66" t="str">
        <v/>
      </c>
      <c r="D6834" s="66">
        <v>3012936166.0116296</v>
      </c>
      <c r="E6834" s="65">
        <v>0</v>
      </c>
    </row>
    <row r="6835" spans="2:5" x14ac:dyDescent="0.25">
      <c r="B6835">
        <v>6833</v>
      </c>
      <c r="C6835" s="66" t="str">
        <v/>
      </c>
      <c r="D6835" s="66">
        <v>139722598.42366409</v>
      </c>
      <c r="E6835" s="65">
        <v>0</v>
      </c>
    </row>
    <row r="6836" spans="2:5" x14ac:dyDescent="0.25">
      <c r="B6836">
        <v>6834</v>
      </c>
      <c r="C6836" s="66" t="str">
        <v/>
      </c>
      <c r="D6836" s="66">
        <v>77526753.321096182</v>
      </c>
      <c r="E6836" s="65">
        <v>0</v>
      </c>
    </row>
    <row r="6837" spans="2:5" x14ac:dyDescent="0.25">
      <c r="B6837">
        <v>6835</v>
      </c>
      <c r="C6837" s="66" t="str">
        <v/>
      </c>
      <c r="D6837" s="66">
        <v>103955891.90671238</v>
      </c>
      <c r="E6837" s="65">
        <v>0</v>
      </c>
    </row>
    <row r="6838" spans="2:5" x14ac:dyDescent="0.25">
      <c r="B6838">
        <v>6836</v>
      </c>
      <c r="C6838" s="66" t="str">
        <v/>
      </c>
      <c r="D6838" s="66">
        <v>142218327.88780382</v>
      </c>
      <c r="E6838" s="65">
        <v>0.24149175286293026</v>
      </c>
    </row>
    <row r="6839" spans="2:5" x14ac:dyDescent="0.25">
      <c r="B6839">
        <v>6837</v>
      </c>
      <c r="C6839" s="66" t="str">
        <v/>
      </c>
      <c r="D6839" s="66">
        <v>96586386.386825815</v>
      </c>
      <c r="E6839" s="65">
        <v>0</v>
      </c>
    </row>
    <row r="6840" spans="2:5" x14ac:dyDescent="0.25">
      <c r="B6840">
        <v>6838</v>
      </c>
      <c r="C6840" s="66" t="str">
        <v/>
      </c>
      <c r="D6840" s="66">
        <v>117320097.93617654</v>
      </c>
      <c r="E6840" s="65">
        <v>0</v>
      </c>
    </row>
    <row r="6841" spans="2:5" x14ac:dyDescent="0.25">
      <c r="B6841">
        <v>6839</v>
      </c>
      <c r="C6841" s="66" t="str">
        <v/>
      </c>
      <c r="D6841" s="66">
        <v>2589946697.7855816</v>
      </c>
      <c r="E6841" s="65">
        <v>0</v>
      </c>
    </row>
    <row r="6842" spans="2:5" x14ac:dyDescent="0.25">
      <c r="B6842">
        <v>6840</v>
      </c>
      <c r="C6842" s="66" t="str">
        <v/>
      </c>
      <c r="D6842" s="66">
        <v>526142676.1152271</v>
      </c>
      <c r="E6842" s="65">
        <v>0</v>
      </c>
    </row>
    <row r="6843" spans="2:5" x14ac:dyDescent="0.25">
      <c r="B6843">
        <v>6841</v>
      </c>
      <c r="C6843" s="66" t="str">
        <v/>
      </c>
      <c r="D6843" s="66">
        <v>112131493.23349072</v>
      </c>
      <c r="E6843" s="65">
        <v>0</v>
      </c>
    </row>
    <row r="6844" spans="2:5" x14ac:dyDescent="0.25">
      <c r="B6844">
        <v>6842</v>
      </c>
      <c r="C6844" s="66" t="str">
        <v/>
      </c>
      <c r="D6844" s="66">
        <v>188880037.43052447</v>
      </c>
      <c r="E6844" s="65">
        <v>0</v>
      </c>
    </row>
    <row r="6845" spans="2:5" x14ac:dyDescent="0.25">
      <c r="B6845">
        <v>6843</v>
      </c>
      <c r="C6845" s="66" t="str">
        <v/>
      </c>
      <c r="D6845" s="66">
        <v>102569380.39607117</v>
      </c>
      <c r="E6845" s="65">
        <v>0</v>
      </c>
    </row>
    <row r="6846" spans="2:5" x14ac:dyDescent="0.25">
      <c r="B6846">
        <v>6844</v>
      </c>
      <c r="C6846" s="66" t="str">
        <v/>
      </c>
      <c r="D6846" s="66">
        <v>275032472.5056563</v>
      </c>
      <c r="E6846" s="65">
        <v>0</v>
      </c>
    </row>
    <row r="6847" spans="2:5" x14ac:dyDescent="0.25">
      <c r="B6847">
        <v>6845</v>
      </c>
      <c r="C6847" s="66" t="str">
        <v/>
      </c>
      <c r="D6847" s="66">
        <v>291889239.53724086</v>
      </c>
      <c r="E6847" s="65">
        <v>0</v>
      </c>
    </row>
    <row r="6848" spans="2:5" x14ac:dyDescent="0.25">
      <c r="B6848">
        <v>6846</v>
      </c>
      <c r="C6848" s="66" t="str">
        <v/>
      </c>
      <c r="D6848" s="66">
        <v>77624658.545623124</v>
      </c>
      <c r="E6848" s="65">
        <v>0.20908581614494326</v>
      </c>
    </row>
    <row r="6849" spans="2:5" x14ac:dyDescent="0.25">
      <c r="B6849">
        <v>6847</v>
      </c>
      <c r="C6849" s="66" t="str">
        <v/>
      </c>
      <c r="D6849" s="66">
        <v>132431630.06687203</v>
      </c>
      <c r="E6849" s="65">
        <v>0</v>
      </c>
    </row>
    <row r="6850" spans="2:5" x14ac:dyDescent="0.25">
      <c r="B6850">
        <v>6848</v>
      </c>
      <c r="C6850" s="66" t="str">
        <v/>
      </c>
      <c r="D6850" s="66">
        <v>466635058.3123154</v>
      </c>
      <c r="E6850" s="65">
        <v>0.58456175923347486</v>
      </c>
    </row>
    <row r="6851" spans="2:5" x14ac:dyDescent="0.25">
      <c r="B6851">
        <v>6849</v>
      </c>
      <c r="C6851" s="66" t="str">
        <v/>
      </c>
      <c r="D6851" s="66">
        <v>94666747.65225172</v>
      </c>
      <c r="E6851" s="65">
        <v>0</v>
      </c>
    </row>
    <row r="6852" spans="2:5" x14ac:dyDescent="0.25">
      <c r="B6852">
        <v>6850</v>
      </c>
      <c r="C6852" s="66" t="str">
        <v/>
      </c>
      <c r="D6852" s="66">
        <v>160413617.25481448</v>
      </c>
      <c r="E6852" s="65">
        <v>0</v>
      </c>
    </row>
    <row r="6853" spans="2:5" x14ac:dyDescent="0.25">
      <c r="B6853">
        <v>6851</v>
      </c>
      <c r="C6853" s="66" t="str">
        <v/>
      </c>
      <c r="D6853" s="66">
        <v>280173539.38157845</v>
      </c>
      <c r="E6853" s="65">
        <v>0.47852858901023865</v>
      </c>
    </row>
    <row r="6854" spans="2:5" x14ac:dyDescent="0.25">
      <c r="B6854">
        <v>6852</v>
      </c>
      <c r="C6854" s="66" t="str">
        <v/>
      </c>
      <c r="D6854" s="66">
        <v>99492107.642350242</v>
      </c>
      <c r="E6854" s="65">
        <v>0</v>
      </c>
    </row>
    <row r="6855" spans="2:5" x14ac:dyDescent="0.25">
      <c r="B6855">
        <v>6853</v>
      </c>
      <c r="C6855" s="66" t="str">
        <v/>
      </c>
      <c r="D6855" s="66">
        <v>229118412.69813633</v>
      </c>
      <c r="E6855" s="65">
        <v>0</v>
      </c>
    </row>
    <row r="6856" spans="2:5" x14ac:dyDescent="0.25">
      <c r="B6856">
        <v>6854</v>
      </c>
      <c r="C6856" s="66" t="str">
        <v/>
      </c>
      <c r="D6856" s="66">
        <v>185165932.21375516</v>
      </c>
      <c r="E6856" s="65">
        <v>0.44354684948921208</v>
      </c>
    </row>
    <row r="6857" spans="2:5" x14ac:dyDescent="0.25">
      <c r="B6857">
        <v>6855</v>
      </c>
      <c r="C6857" s="66" t="str">
        <v/>
      </c>
      <c r="D6857" s="66">
        <v>93825276.145033851</v>
      </c>
      <c r="E6857" s="65">
        <v>0</v>
      </c>
    </row>
    <row r="6858" spans="2:5" x14ac:dyDescent="0.25">
      <c r="B6858">
        <v>6856</v>
      </c>
      <c r="C6858" s="66" t="str">
        <v/>
      </c>
      <c r="D6858" s="66">
        <v>209977717.02395004</v>
      </c>
      <c r="E6858" s="65">
        <v>0</v>
      </c>
    </row>
    <row r="6859" spans="2:5" x14ac:dyDescent="0.25">
      <c r="B6859">
        <v>6857</v>
      </c>
      <c r="C6859" s="66" t="str">
        <v/>
      </c>
      <c r="D6859" s="66">
        <v>107152713.47628494</v>
      </c>
      <c r="E6859" s="65">
        <v>0</v>
      </c>
    </row>
    <row r="6860" spans="2:5" x14ac:dyDescent="0.25">
      <c r="B6860">
        <v>6858</v>
      </c>
      <c r="C6860" s="66" t="str">
        <v/>
      </c>
      <c r="D6860" s="66">
        <v>154803438.97718611</v>
      </c>
      <c r="E6860" s="65">
        <v>0</v>
      </c>
    </row>
    <row r="6861" spans="2:5" x14ac:dyDescent="0.25">
      <c r="B6861">
        <v>6859</v>
      </c>
      <c r="C6861" s="66" t="str">
        <v/>
      </c>
      <c r="D6861" s="66">
        <v>219695227.46850753</v>
      </c>
      <c r="E6861" s="65">
        <v>0.48273717761039725</v>
      </c>
    </row>
    <row r="6862" spans="2:5" x14ac:dyDescent="0.25">
      <c r="B6862">
        <v>6860</v>
      </c>
      <c r="C6862" s="66" t="str">
        <v/>
      </c>
      <c r="D6862" s="66">
        <v>79494305.888267487</v>
      </c>
      <c r="E6862" s="65">
        <v>0</v>
      </c>
    </row>
    <row r="6863" spans="2:5" x14ac:dyDescent="0.25">
      <c r="B6863">
        <v>6861</v>
      </c>
      <c r="C6863" s="66" t="str">
        <v/>
      </c>
      <c r="D6863" s="66">
        <v>85943561.248716846</v>
      </c>
      <c r="E6863" s="65">
        <v>0</v>
      </c>
    </row>
    <row r="6864" spans="2:5" x14ac:dyDescent="0.25">
      <c r="B6864">
        <v>6862</v>
      </c>
      <c r="C6864" s="66" t="str">
        <v/>
      </c>
      <c r="D6864" s="66">
        <v>105679553.39083272</v>
      </c>
      <c r="E6864" s="65">
        <v>0</v>
      </c>
    </row>
    <row r="6865" spans="2:5" x14ac:dyDescent="0.25">
      <c r="B6865">
        <v>6863</v>
      </c>
      <c r="C6865" s="66" t="str">
        <v/>
      </c>
      <c r="D6865" s="66">
        <v>105104211.47391605</v>
      </c>
      <c r="E6865" s="65">
        <v>0</v>
      </c>
    </row>
    <row r="6866" spans="2:5" x14ac:dyDescent="0.25">
      <c r="B6866">
        <v>6864</v>
      </c>
      <c r="C6866" s="66" t="str">
        <v/>
      </c>
      <c r="D6866" s="66">
        <v>107314764.22834943</v>
      </c>
      <c r="E6866" s="65">
        <v>0</v>
      </c>
    </row>
    <row r="6867" spans="2:5" x14ac:dyDescent="0.25">
      <c r="B6867">
        <v>6865</v>
      </c>
      <c r="C6867" s="66" t="str">
        <v/>
      </c>
      <c r="D6867" s="66">
        <v>77812551.962931767</v>
      </c>
      <c r="E6867" s="65">
        <v>0</v>
      </c>
    </row>
    <row r="6868" spans="2:5" x14ac:dyDescent="0.25">
      <c r="B6868">
        <v>6866</v>
      </c>
      <c r="C6868" s="66" t="str">
        <v/>
      </c>
      <c r="D6868" s="66">
        <v>79728627.588749513</v>
      </c>
      <c r="E6868" s="65">
        <v>0</v>
      </c>
    </row>
    <row r="6869" spans="2:5" x14ac:dyDescent="0.25">
      <c r="B6869">
        <v>6867</v>
      </c>
      <c r="C6869" s="66" t="str">
        <v/>
      </c>
      <c r="D6869" s="66">
        <v>9708352082.5001945</v>
      </c>
      <c r="E6869" s="65">
        <v>0</v>
      </c>
    </row>
    <row r="6870" spans="2:5" x14ac:dyDescent="0.25">
      <c r="B6870">
        <v>6868</v>
      </c>
      <c r="C6870" s="66" t="str">
        <v/>
      </c>
      <c r="D6870" s="66">
        <v>164316786.99730891</v>
      </c>
      <c r="E6870" s="65">
        <v>0</v>
      </c>
    </row>
    <row r="6871" spans="2:5" x14ac:dyDescent="0.25">
      <c r="B6871">
        <v>6869</v>
      </c>
      <c r="C6871" s="66" t="str">
        <v/>
      </c>
      <c r="D6871" s="66">
        <v>378770998.82484651</v>
      </c>
      <c r="E6871" s="65">
        <v>0</v>
      </c>
    </row>
    <row r="6872" spans="2:5" x14ac:dyDescent="0.25">
      <c r="B6872">
        <v>6870</v>
      </c>
      <c r="C6872" s="66" t="str">
        <v/>
      </c>
      <c r="D6872" s="66">
        <v>443577114.18260175</v>
      </c>
      <c r="E6872" s="65">
        <v>0.71338821649551387</v>
      </c>
    </row>
    <row r="6873" spans="2:5" x14ac:dyDescent="0.25">
      <c r="B6873">
        <v>6871</v>
      </c>
      <c r="C6873" s="66" t="str">
        <v/>
      </c>
      <c r="D6873" s="66">
        <v>107641758.18826461</v>
      </c>
      <c r="E6873" s="65">
        <v>0</v>
      </c>
    </row>
    <row r="6874" spans="2:5" x14ac:dyDescent="0.25">
      <c r="B6874">
        <v>6872</v>
      </c>
      <c r="C6874" s="66" t="str">
        <v/>
      </c>
      <c r="D6874" s="66">
        <v>190832539.61925077</v>
      </c>
      <c r="E6874" s="65">
        <v>0</v>
      </c>
    </row>
    <row r="6875" spans="2:5" x14ac:dyDescent="0.25">
      <c r="B6875">
        <v>6873</v>
      </c>
      <c r="C6875" s="66" t="str">
        <v/>
      </c>
      <c r="D6875" s="66">
        <v>157354445.40797853</v>
      </c>
      <c r="E6875" s="65">
        <v>0</v>
      </c>
    </row>
    <row r="6876" spans="2:5" x14ac:dyDescent="0.25">
      <c r="B6876">
        <v>6874</v>
      </c>
      <c r="C6876" s="66" t="str">
        <v/>
      </c>
      <c r="D6876" s="66">
        <v>265987954.12254667</v>
      </c>
      <c r="E6876" s="65">
        <v>0</v>
      </c>
    </row>
    <row r="6877" spans="2:5" x14ac:dyDescent="0.25">
      <c r="B6877">
        <v>6875</v>
      </c>
      <c r="C6877" s="66" t="str">
        <v/>
      </c>
      <c r="D6877" s="66">
        <v>115920997.0720478</v>
      </c>
      <c r="E6877" s="65">
        <v>0.38471816182136531</v>
      </c>
    </row>
    <row r="6878" spans="2:5" x14ac:dyDescent="0.25">
      <c r="B6878">
        <v>6876</v>
      </c>
      <c r="C6878" s="66" t="str">
        <v/>
      </c>
      <c r="D6878" s="66">
        <v>131600775.25734369</v>
      </c>
      <c r="E6878" s="65">
        <v>0</v>
      </c>
    </row>
    <row r="6879" spans="2:5" x14ac:dyDescent="0.25">
      <c r="B6879">
        <v>6877</v>
      </c>
      <c r="C6879" s="66" t="str">
        <v/>
      </c>
      <c r="D6879" s="66">
        <v>407170155.47602171</v>
      </c>
      <c r="E6879" s="65">
        <v>0</v>
      </c>
    </row>
    <row r="6880" spans="2:5" x14ac:dyDescent="0.25">
      <c r="B6880">
        <v>6878</v>
      </c>
      <c r="C6880" s="66" t="str">
        <v/>
      </c>
      <c r="D6880" s="66">
        <v>356539261.90824854</v>
      </c>
      <c r="E6880" s="65">
        <v>0</v>
      </c>
    </row>
    <row r="6881" spans="2:5" x14ac:dyDescent="0.25">
      <c r="B6881">
        <v>6879</v>
      </c>
      <c r="C6881" s="66" t="str">
        <v/>
      </c>
      <c r="D6881" s="66">
        <v>286349746.49499297</v>
      </c>
      <c r="E6881" s="65">
        <v>0</v>
      </c>
    </row>
    <row r="6882" spans="2:5" x14ac:dyDescent="0.25">
      <c r="B6882">
        <v>6880</v>
      </c>
      <c r="C6882" s="66" t="str">
        <v/>
      </c>
      <c r="D6882" s="66">
        <v>209421682.8280232</v>
      </c>
      <c r="E6882" s="65">
        <v>0.37123754620552052</v>
      </c>
    </row>
    <row r="6883" spans="2:5" x14ac:dyDescent="0.25">
      <c r="B6883">
        <v>6881</v>
      </c>
      <c r="C6883" s="66" t="str">
        <v/>
      </c>
      <c r="D6883" s="66">
        <v>965383382.43510616</v>
      </c>
      <c r="E6883" s="65">
        <v>0</v>
      </c>
    </row>
    <row r="6884" spans="2:5" x14ac:dyDescent="0.25">
      <c r="B6884">
        <v>6882</v>
      </c>
      <c r="C6884" s="66" t="str">
        <v/>
      </c>
      <c r="D6884" s="66">
        <v>391373979.64425111</v>
      </c>
      <c r="E6884" s="65">
        <v>0</v>
      </c>
    </row>
    <row r="6885" spans="2:5" x14ac:dyDescent="0.25">
      <c r="B6885">
        <v>6883</v>
      </c>
      <c r="C6885" s="66" t="str">
        <v/>
      </c>
      <c r="D6885" s="66">
        <v>76088540.555211395</v>
      </c>
      <c r="E6885" s="65">
        <v>0</v>
      </c>
    </row>
    <row r="6886" spans="2:5" x14ac:dyDescent="0.25">
      <c r="B6886">
        <v>6884</v>
      </c>
      <c r="C6886" s="66" t="str">
        <v/>
      </c>
      <c r="D6886" s="66">
        <v>98990500.359315991</v>
      </c>
      <c r="E6886" s="65">
        <v>0</v>
      </c>
    </row>
    <row r="6887" spans="2:5" x14ac:dyDescent="0.25">
      <c r="B6887">
        <v>6885</v>
      </c>
      <c r="C6887" s="66" t="str">
        <v/>
      </c>
      <c r="D6887" s="66">
        <v>393174369.76136547</v>
      </c>
      <c r="E6887" s="65">
        <v>0</v>
      </c>
    </row>
    <row r="6888" spans="2:5" x14ac:dyDescent="0.25">
      <c r="B6888">
        <v>6886</v>
      </c>
      <c r="C6888" s="66" t="str">
        <v/>
      </c>
      <c r="D6888" s="66">
        <v>92060291.966985568</v>
      </c>
      <c r="E6888" s="65">
        <v>0</v>
      </c>
    </row>
    <row r="6889" spans="2:5" x14ac:dyDescent="0.25">
      <c r="B6889">
        <v>6887</v>
      </c>
      <c r="C6889" s="66" t="str">
        <v/>
      </c>
      <c r="D6889" s="66">
        <v>164822033.89080709</v>
      </c>
      <c r="E6889" s="65">
        <v>0.47221860289573681</v>
      </c>
    </row>
    <row r="6890" spans="2:5" x14ac:dyDescent="0.25">
      <c r="B6890">
        <v>6888</v>
      </c>
      <c r="C6890" s="66" t="str">
        <v/>
      </c>
      <c r="D6890" s="66">
        <v>391204569.90453672</v>
      </c>
      <c r="E6890" s="65">
        <v>0.53087688088417051</v>
      </c>
    </row>
    <row r="6891" spans="2:5" x14ac:dyDescent="0.25">
      <c r="B6891">
        <v>6889</v>
      </c>
      <c r="C6891" s="66" t="str">
        <v/>
      </c>
      <c r="D6891" s="66">
        <v>550295925.17803824</v>
      </c>
      <c r="E6891" s="65">
        <v>0.61631302237510688</v>
      </c>
    </row>
    <row r="6892" spans="2:5" x14ac:dyDescent="0.25">
      <c r="B6892">
        <v>6890</v>
      </c>
      <c r="C6892" s="66" t="str">
        <v/>
      </c>
      <c r="D6892" s="66">
        <v>91912445.876796663</v>
      </c>
      <c r="E6892" s="65">
        <v>0</v>
      </c>
    </row>
    <row r="6893" spans="2:5" x14ac:dyDescent="0.25">
      <c r="B6893">
        <v>6891</v>
      </c>
      <c r="C6893" s="66" t="str">
        <v/>
      </c>
      <c r="D6893" s="66">
        <v>526282294.47886801</v>
      </c>
      <c r="E6893" s="65">
        <v>0.4916639983654022</v>
      </c>
    </row>
    <row r="6894" spans="2:5" x14ac:dyDescent="0.25">
      <c r="B6894">
        <v>6892</v>
      </c>
      <c r="C6894" s="66" t="str">
        <v/>
      </c>
      <c r="D6894" s="66">
        <v>121393612.86720745</v>
      </c>
      <c r="E6894" s="65">
        <v>0</v>
      </c>
    </row>
    <row r="6895" spans="2:5" x14ac:dyDescent="0.25">
      <c r="B6895">
        <v>6893</v>
      </c>
      <c r="C6895" s="66" t="str">
        <v/>
      </c>
      <c r="D6895" s="66">
        <v>144619979.26907837</v>
      </c>
      <c r="E6895" s="65">
        <v>0</v>
      </c>
    </row>
    <row r="6896" spans="2:5" x14ac:dyDescent="0.25">
      <c r="B6896">
        <v>6894</v>
      </c>
      <c r="C6896" s="66" t="str">
        <v/>
      </c>
      <c r="D6896" s="66">
        <v>113458120.30754685</v>
      </c>
      <c r="E6896" s="65">
        <v>0</v>
      </c>
    </row>
    <row r="6897" spans="2:5" x14ac:dyDescent="0.25">
      <c r="B6897">
        <v>6895</v>
      </c>
      <c r="C6897" s="66" t="str">
        <v/>
      </c>
      <c r="D6897" s="66">
        <v>98845368.898715466</v>
      </c>
      <c r="E6897" s="65">
        <v>0</v>
      </c>
    </row>
    <row r="6898" spans="2:5" x14ac:dyDescent="0.25">
      <c r="B6898">
        <v>6896</v>
      </c>
      <c r="C6898" s="66" t="str">
        <v/>
      </c>
      <c r="D6898" s="66">
        <v>948731529.0170579</v>
      </c>
      <c r="E6898" s="65">
        <v>0</v>
      </c>
    </row>
    <row r="6899" spans="2:5" x14ac:dyDescent="0.25">
      <c r="B6899">
        <v>6897</v>
      </c>
      <c r="C6899" s="66" t="str">
        <v/>
      </c>
      <c r="D6899" s="66">
        <v>120099514.29027061</v>
      </c>
      <c r="E6899" s="65">
        <v>0</v>
      </c>
    </row>
    <row r="6900" spans="2:5" x14ac:dyDescent="0.25">
      <c r="B6900">
        <v>6898</v>
      </c>
      <c r="C6900" s="66" t="str">
        <v/>
      </c>
      <c r="D6900" s="66">
        <v>236245133.17395896</v>
      </c>
      <c r="E6900" s="65">
        <v>0</v>
      </c>
    </row>
    <row r="6901" spans="2:5" x14ac:dyDescent="0.25">
      <c r="B6901">
        <v>6899</v>
      </c>
      <c r="C6901" s="66" t="str">
        <v/>
      </c>
      <c r="D6901" s="66">
        <v>76783976.914733872</v>
      </c>
      <c r="E6901" s="65">
        <v>0</v>
      </c>
    </row>
    <row r="6902" spans="2:5" x14ac:dyDescent="0.25">
      <c r="B6902">
        <v>6900</v>
      </c>
      <c r="C6902" s="66" t="str">
        <v/>
      </c>
      <c r="D6902" s="66">
        <v>91878397.456366614</v>
      </c>
      <c r="E6902" s="65">
        <v>0</v>
      </c>
    </row>
    <row r="6903" spans="2:5" x14ac:dyDescent="0.25">
      <c r="B6903">
        <v>6901</v>
      </c>
      <c r="C6903" s="66" t="str">
        <v/>
      </c>
      <c r="D6903" s="66">
        <v>80038001.842418626</v>
      </c>
      <c r="E6903" s="65">
        <v>0</v>
      </c>
    </row>
    <row r="6904" spans="2:5" x14ac:dyDescent="0.25">
      <c r="B6904">
        <v>6902</v>
      </c>
      <c r="C6904" s="66" t="str">
        <v/>
      </c>
      <c r="D6904" s="66">
        <v>179465996.09753731</v>
      </c>
      <c r="E6904" s="65">
        <v>0</v>
      </c>
    </row>
    <row r="6905" spans="2:5" x14ac:dyDescent="0.25">
      <c r="B6905">
        <v>6903</v>
      </c>
      <c r="C6905" s="66" t="str">
        <v/>
      </c>
      <c r="D6905" s="66">
        <v>140621212.65836653</v>
      </c>
      <c r="E6905" s="65">
        <v>0</v>
      </c>
    </row>
    <row r="6906" spans="2:5" x14ac:dyDescent="0.25">
      <c r="B6906">
        <v>6904</v>
      </c>
      <c r="C6906" s="66" t="str">
        <v/>
      </c>
      <c r="D6906" s="66">
        <v>178646965.56083333</v>
      </c>
      <c r="E6906" s="65">
        <v>0</v>
      </c>
    </row>
    <row r="6907" spans="2:5" x14ac:dyDescent="0.25">
      <c r="B6907">
        <v>6905</v>
      </c>
      <c r="C6907" s="66" t="str">
        <v/>
      </c>
      <c r="D6907" s="66">
        <v>283085211.51070666</v>
      </c>
      <c r="E6907" s="65">
        <v>0</v>
      </c>
    </row>
    <row r="6908" spans="2:5" x14ac:dyDescent="0.25">
      <c r="B6908">
        <v>6906</v>
      </c>
      <c r="C6908" s="66" t="str">
        <v/>
      </c>
      <c r="D6908" s="66">
        <v>135166220.25071093</v>
      </c>
      <c r="E6908" s="65">
        <v>0</v>
      </c>
    </row>
    <row r="6909" spans="2:5" x14ac:dyDescent="0.25">
      <c r="B6909">
        <v>6907</v>
      </c>
      <c r="C6909" s="66" t="str">
        <v/>
      </c>
      <c r="D6909" s="66">
        <v>395907584.52089107</v>
      </c>
      <c r="E6909" s="65">
        <v>0</v>
      </c>
    </row>
    <row r="6910" spans="2:5" x14ac:dyDescent="0.25">
      <c r="B6910">
        <v>6908</v>
      </c>
      <c r="C6910" s="66" t="str">
        <v/>
      </c>
      <c r="D6910" s="66">
        <v>78885411.102401778</v>
      </c>
      <c r="E6910" s="65">
        <v>0</v>
      </c>
    </row>
    <row r="6911" spans="2:5" x14ac:dyDescent="0.25">
      <c r="B6911">
        <v>6909</v>
      </c>
      <c r="C6911" s="66" t="str">
        <v/>
      </c>
      <c r="D6911" s="66">
        <v>190340887.3955178</v>
      </c>
      <c r="E6911" s="65">
        <v>0</v>
      </c>
    </row>
    <row r="6912" spans="2:5" x14ac:dyDescent="0.25">
      <c r="B6912">
        <v>6910</v>
      </c>
      <c r="C6912" s="66" t="str">
        <v/>
      </c>
      <c r="D6912" s="66">
        <v>371599570.09064496</v>
      </c>
      <c r="E6912" s="65">
        <v>0</v>
      </c>
    </row>
    <row r="6913" spans="2:5" x14ac:dyDescent="0.25">
      <c r="B6913">
        <v>6911</v>
      </c>
      <c r="C6913" s="66" t="str">
        <v/>
      </c>
      <c r="D6913" s="66">
        <v>105496537.74729967</v>
      </c>
      <c r="E6913" s="65">
        <v>0</v>
      </c>
    </row>
    <row r="6914" spans="2:5" x14ac:dyDescent="0.25">
      <c r="B6914">
        <v>6912</v>
      </c>
      <c r="C6914" s="66" t="str">
        <v/>
      </c>
      <c r="D6914" s="66">
        <v>698917013.59013104</v>
      </c>
      <c r="E6914" s="65">
        <v>0.74604202508926387</v>
      </c>
    </row>
    <row r="6915" spans="2:5" x14ac:dyDescent="0.25">
      <c r="B6915">
        <v>6913</v>
      </c>
      <c r="C6915" s="66" t="str">
        <v/>
      </c>
      <c r="D6915" s="66">
        <v>126054307.17602947</v>
      </c>
      <c r="E6915" s="65">
        <v>0.28698126673698421</v>
      </c>
    </row>
    <row r="6916" spans="2:5" x14ac:dyDescent="0.25">
      <c r="B6916">
        <v>6914</v>
      </c>
      <c r="C6916" s="66" t="str">
        <v/>
      </c>
      <c r="D6916" s="66">
        <v>81990678.218155473</v>
      </c>
      <c r="E6916" s="65">
        <v>0.17676478028297427</v>
      </c>
    </row>
    <row r="6917" spans="2:5" x14ac:dyDescent="0.25">
      <c r="B6917">
        <v>6915</v>
      </c>
      <c r="C6917" s="66" t="str">
        <v/>
      </c>
      <c r="D6917" s="66">
        <v>144555080.39582744</v>
      </c>
      <c r="E6917" s="65">
        <v>0</v>
      </c>
    </row>
    <row r="6918" spans="2:5" x14ac:dyDescent="0.25">
      <c r="B6918">
        <v>6916</v>
      </c>
      <c r="C6918" s="66" t="str">
        <v/>
      </c>
      <c r="D6918" s="66">
        <v>123421168.88938837</v>
      </c>
      <c r="E6918" s="65">
        <v>0.30832832455635073</v>
      </c>
    </row>
    <row r="6919" spans="2:5" x14ac:dyDescent="0.25">
      <c r="B6919">
        <v>6917</v>
      </c>
      <c r="C6919" s="66" t="str">
        <v/>
      </c>
      <c r="D6919" s="66">
        <v>165181070.28978297</v>
      </c>
      <c r="E6919" s="65">
        <v>0.31642444729804997</v>
      </c>
    </row>
    <row r="6920" spans="2:5" x14ac:dyDescent="0.25">
      <c r="B6920">
        <v>6918</v>
      </c>
      <c r="C6920" s="66" t="str">
        <v/>
      </c>
      <c r="D6920" s="66">
        <v>80719823.448060215</v>
      </c>
      <c r="E6920" s="65">
        <v>0</v>
      </c>
    </row>
    <row r="6921" spans="2:5" x14ac:dyDescent="0.25">
      <c r="B6921">
        <v>6919</v>
      </c>
      <c r="C6921" s="66" t="str">
        <v/>
      </c>
      <c r="D6921" s="66">
        <v>83689672.359134331</v>
      </c>
      <c r="E6921" s="65">
        <v>0</v>
      </c>
    </row>
    <row r="6922" spans="2:5" x14ac:dyDescent="0.25">
      <c r="B6922">
        <v>6920</v>
      </c>
      <c r="C6922" s="66" t="str">
        <v/>
      </c>
      <c r="D6922" s="66">
        <v>111056115.15236676</v>
      </c>
      <c r="E6922" s="65">
        <v>0</v>
      </c>
    </row>
    <row r="6923" spans="2:5" x14ac:dyDescent="0.25">
      <c r="B6923">
        <v>6921</v>
      </c>
      <c r="C6923" s="66" t="str">
        <v/>
      </c>
      <c r="D6923" s="66">
        <v>345060630.2367233</v>
      </c>
      <c r="E6923" s="65">
        <v>0</v>
      </c>
    </row>
    <row r="6924" spans="2:5" x14ac:dyDescent="0.25">
      <c r="B6924">
        <v>6922</v>
      </c>
      <c r="C6924" s="66" t="str">
        <v/>
      </c>
      <c r="D6924" s="66">
        <v>252816380.17257088</v>
      </c>
      <c r="E6924" s="65">
        <v>0</v>
      </c>
    </row>
    <row r="6925" spans="2:5" x14ac:dyDescent="0.25">
      <c r="B6925">
        <v>6923</v>
      </c>
      <c r="C6925" s="66" t="str">
        <v/>
      </c>
      <c r="D6925" s="66">
        <v>86967906.929938912</v>
      </c>
      <c r="E6925" s="65">
        <v>0</v>
      </c>
    </row>
    <row r="6926" spans="2:5" x14ac:dyDescent="0.25">
      <c r="B6926">
        <v>6924</v>
      </c>
      <c r="C6926" s="66" t="str">
        <v/>
      </c>
      <c r="D6926" s="66">
        <v>194577903.47193676</v>
      </c>
      <c r="E6926" s="65">
        <v>0</v>
      </c>
    </row>
    <row r="6927" spans="2:5" x14ac:dyDescent="0.25">
      <c r="B6927">
        <v>6925</v>
      </c>
      <c r="C6927" s="66" t="str">
        <v/>
      </c>
      <c r="D6927" s="66">
        <v>109850065.40712032</v>
      </c>
      <c r="E6927" s="65">
        <v>0</v>
      </c>
    </row>
    <row r="6928" spans="2:5" x14ac:dyDescent="0.25">
      <c r="B6928">
        <v>6926</v>
      </c>
      <c r="C6928" s="66" t="str">
        <v/>
      </c>
      <c r="D6928" s="66">
        <v>88484134.310159817</v>
      </c>
      <c r="E6928" s="65">
        <v>0</v>
      </c>
    </row>
    <row r="6929" spans="2:5" x14ac:dyDescent="0.25">
      <c r="B6929">
        <v>6927</v>
      </c>
      <c r="C6929" s="66" t="str">
        <v/>
      </c>
      <c r="D6929" s="66">
        <v>187655083.39796466</v>
      </c>
      <c r="E6929" s="65">
        <v>0.33104192614555372</v>
      </c>
    </row>
    <row r="6930" spans="2:5" x14ac:dyDescent="0.25">
      <c r="B6930">
        <v>6928</v>
      </c>
      <c r="C6930" s="66" t="str">
        <v/>
      </c>
      <c r="D6930" s="66">
        <v>165710750.34177715</v>
      </c>
      <c r="E6930" s="65">
        <v>0.33670136332511902</v>
      </c>
    </row>
    <row r="6931" spans="2:5" x14ac:dyDescent="0.25">
      <c r="B6931">
        <v>6929</v>
      </c>
      <c r="C6931" s="66" t="str">
        <v/>
      </c>
      <c r="D6931" s="66">
        <v>103334363.13375595</v>
      </c>
      <c r="E6931" s="65">
        <v>0.20529610514640811</v>
      </c>
    </row>
    <row r="6932" spans="2:5" x14ac:dyDescent="0.25">
      <c r="B6932">
        <v>6930</v>
      </c>
      <c r="C6932" s="66" t="str">
        <v/>
      </c>
      <c r="D6932" s="66">
        <v>114281374.13215996</v>
      </c>
      <c r="E6932" s="65">
        <v>0.55399993062019348</v>
      </c>
    </row>
    <row r="6933" spans="2:5" x14ac:dyDescent="0.25">
      <c r="B6933">
        <v>6931</v>
      </c>
      <c r="C6933" s="66" t="str">
        <v/>
      </c>
      <c r="D6933" s="66">
        <v>225124841.13550875</v>
      </c>
      <c r="E6933" s="65">
        <v>0</v>
      </c>
    </row>
    <row r="6934" spans="2:5" x14ac:dyDescent="0.25">
      <c r="B6934">
        <v>6932</v>
      </c>
      <c r="C6934" s="66" t="str">
        <v/>
      </c>
      <c r="D6934" s="66">
        <v>95463485.302852884</v>
      </c>
      <c r="E6934" s="65">
        <v>0</v>
      </c>
    </row>
    <row r="6935" spans="2:5" x14ac:dyDescent="0.25">
      <c r="B6935">
        <v>6933</v>
      </c>
      <c r="C6935" s="66" t="str">
        <v/>
      </c>
      <c r="D6935" s="66">
        <v>540980888.49696732</v>
      </c>
      <c r="E6935" s="65">
        <v>0</v>
      </c>
    </row>
    <row r="6936" spans="2:5" x14ac:dyDescent="0.25">
      <c r="B6936">
        <v>6934</v>
      </c>
      <c r="C6936" s="66" t="str">
        <v/>
      </c>
      <c r="D6936" s="66">
        <v>87810057.141875967</v>
      </c>
      <c r="E6936" s="65">
        <v>0</v>
      </c>
    </row>
    <row r="6937" spans="2:5" x14ac:dyDescent="0.25">
      <c r="B6937">
        <v>6935</v>
      </c>
      <c r="C6937" s="66" t="str">
        <v/>
      </c>
      <c r="D6937" s="66">
        <v>245375919.23135701</v>
      </c>
      <c r="E6937" s="65">
        <v>0</v>
      </c>
    </row>
    <row r="6938" spans="2:5" x14ac:dyDescent="0.25">
      <c r="B6938">
        <v>6936</v>
      </c>
      <c r="C6938" s="66" t="str">
        <v/>
      </c>
      <c r="D6938" s="66">
        <v>93289828.242264181</v>
      </c>
      <c r="E6938" s="65">
        <v>0</v>
      </c>
    </row>
    <row r="6939" spans="2:5" x14ac:dyDescent="0.25">
      <c r="B6939">
        <v>6937</v>
      </c>
      <c r="C6939" s="66" t="str">
        <v/>
      </c>
      <c r="D6939" s="66">
        <v>192790359.23358911</v>
      </c>
      <c r="E6939" s="65">
        <v>0</v>
      </c>
    </row>
    <row r="6940" spans="2:5" x14ac:dyDescent="0.25">
      <c r="B6940">
        <v>6938</v>
      </c>
      <c r="C6940" s="66" t="str">
        <v/>
      </c>
      <c r="D6940" s="66">
        <v>247460595.92678833</v>
      </c>
      <c r="E6940" s="65">
        <v>0.54609983563423159</v>
      </c>
    </row>
    <row r="6941" spans="2:5" x14ac:dyDescent="0.25">
      <c r="B6941">
        <v>6939</v>
      </c>
      <c r="C6941" s="66" t="str">
        <v/>
      </c>
      <c r="D6941" s="66">
        <v>170526679.8944985</v>
      </c>
      <c r="E6941" s="65">
        <v>0</v>
      </c>
    </row>
    <row r="6942" spans="2:5" x14ac:dyDescent="0.25">
      <c r="B6942">
        <v>6940</v>
      </c>
      <c r="C6942" s="66" t="str">
        <v/>
      </c>
      <c r="D6942" s="66">
        <v>408223900.69037527</v>
      </c>
      <c r="E6942" s="65">
        <v>0</v>
      </c>
    </row>
    <row r="6943" spans="2:5" x14ac:dyDescent="0.25">
      <c r="B6943">
        <v>6941</v>
      </c>
      <c r="C6943" s="66" t="str">
        <v/>
      </c>
      <c r="D6943" s="66">
        <v>1070587330.8439133</v>
      </c>
      <c r="E6943" s="65">
        <v>0</v>
      </c>
    </row>
    <row r="6944" spans="2:5" x14ac:dyDescent="0.25">
      <c r="B6944">
        <v>6942</v>
      </c>
      <c r="C6944" s="66" t="str">
        <v/>
      </c>
      <c r="D6944" s="66">
        <v>75010614.115349919</v>
      </c>
      <c r="E6944" s="65">
        <v>0</v>
      </c>
    </row>
    <row r="6945" spans="2:5" x14ac:dyDescent="0.25">
      <c r="B6945">
        <v>6943</v>
      </c>
      <c r="C6945" s="66" t="str">
        <v/>
      </c>
      <c r="D6945" s="66">
        <v>123576905.56642406</v>
      </c>
      <c r="E6945" s="65">
        <v>0</v>
      </c>
    </row>
    <row r="6946" spans="2:5" x14ac:dyDescent="0.25">
      <c r="B6946">
        <v>6944</v>
      </c>
      <c r="C6946" s="66" t="str">
        <v/>
      </c>
      <c r="D6946" s="66">
        <v>90210305.339827925</v>
      </c>
      <c r="E6946" s="65">
        <v>0.22831860184669497</v>
      </c>
    </row>
    <row r="6947" spans="2:5" x14ac:dyDescent="0.25">
      <c r="B6947">
        <v>6945</v>
      </c>
      <c r="C6947" s="66" t="str">
        <v/>
      </c>
      <c r="D6947" s="66">
        <v>445946800.13936269</v>
      </c>
      <c r="E6947" s="65">
        <v>0.47972367405891414</v>
      </c>
    </row>
    <row r="6948" spans="2:5" x14ac:dyDescent="0.25">
      <c r="B6948">
        <v>6946</v>
      </c>
      <c r="C6948" s="66" t="str">
        <v/>
      </c>
      <c r="D6948" s="66">
        <v>83601022.059119046</v>
      </c>
      <c r="E6948" s="65">
        <v>0</v>
      </c>
    </row>
    <row r="6949" spans="2:5" x14ac:dyDescent="0.25">
      <c r="B6949">
        <v>6947</v>
      </c>
      <c r="C6949" s="66" t="str">
        <v/>
      </c>
      <c r="D6949" s="66">
        <v>86975528.581478179</v>
      </c>
      <c r="E6949" s="65">
        <v>0</v>
      </c>
    </row>
    <row r="6950" spans="2:5" x14ac:dyDescent="0.25">
      <c r="B6950">
        <v>6948</v>
      </c>
      <c r="C6950" s="66" t="str">
        <v/>
      </c>
      <c r="D6950" s="66">
        <v>89580657.767547354</v>
      </c>
      <c r="E6950" s="65">
        <v>0</v>
      </c>
    </row>
    <row r="6951" spans="2:5" x14ac:dyDescent="0.25">
      <c r="B6951">
        <v>6949</v>
      </c>
      <c r="C6951" s="66" t="str">
        <v/>
      </c>
      <c r="D6951" s="66">
        <v>75154303.86447458</v>
      </c>
      <c r="E6951" s="65">
        <v>0</v>
      </c>
    </row>
    <row r="6952" spans="2:5" x14ac:dyDescent="0.25">
      <c r="B6952">
        <v>6950</v>
      </c>
      <c r="C6952" s="66" t="str">
        <v/>
      </c>
      <c r="D6952" s="66">
        <v>170543651.91700816</v>
      </c>
      <c r="E6952" s="65">
        <v>0</v>
      </c>
    </row>
    <row r="6953" spans="2:5" x14ac:dyDescent="0.25">
      <c r="B6953">
        <v>6951</v>
      </c>
      <c r="C6953" s="66" t="str">
        <v/>
      </c>
      <c r="D6953" s="66">
        <v>121114368.39021386</v>
      </c>
      <c r="E6953" s="65">
        <v>0.37470384240150456</v>
      </c>
    </row>
    <row r="6954" spans="2:5" x14ac:dyDescent="0.25">
      <c r="B6954">
        <v>6952</v>
      </c>
      <c r="C6954" s="66" t="str">
        <v/>
      </c>
      <c r="D6954" s="66">
        <v>151423847.06498218</v>
      </c>
      <c r="E6954" s="65">
        <v>0</v>
      </c>
    </row>
    <row r="6955" spans="2:5" x14ac:dyDescent="0.25">
      <c r="B6955">
        <v>6953</v>
      </c>
      <c r="C6955" s="66" t="str">
        <v/>
      </c>
      <c r="D6955" s="66">
        <v>202493197.02803069</v>
      </c>
      <c r="E6955" s="65">
        <v>0</v>
      </c>
    </row>
    <row r="6956" spans="2:5" x14ac:dyDescent="0.25">
      <c r="B6956">
        <v>6954</v>
      </c>
      <c r="C6956" s="66" t="str">
        <v/>
      </c>
      <c r="D6956" s="66">
        <v>101829685.40428904</v>
      </c>
      <c r="E6956" s="65">
        <v>0.27450891137123112</v>
      </c>
    </row>
    <row r="6957" spans="2:5" x14ac:dyDescent="0.25">
      <c r="B6957">
        <v>6955</v>
      </c>
      <c r="C6957" s="66" t="str">
        <v/>
      </c>
      <c r="D6957" s="66">
        <v>109300237.67618836</v>
      </c>
      <c r="E6957" s="65">
        <v>0.25726799368858344</v>
      </c>
    </row>
    <row r="6958" spans="2:5" x14ac:dyDescent="0.25">
      <c r="B6958">
        <v>6956</v>
      </c>
      <c r="C6958" s="66" t="str">
        <v/>
      </c>
      <c r="D6958" s="66">
        <v>122637771.61229704</v>
      </c>
      <c r="E6958" s="65">
        <v>0</v>
      </c>
    </row>
    <row r="6959" spans="2:5" x14ac:dyDescent="0.25">
      <c r="B6959">
        <v>6957</v>
      </c>
      <c r="C6959" s="66" t="str">
        <v/>
      </c>
      <c r="D6959" s="66">
        <v>87524430.109905824</v>
      </c>
      <c r="E6959" s="65">
        <v>0.19710126519203189</v>
      </c>
    </row>
    <row r="6960" spans="2:5" x14ac:dyDescent="0.25">
      <c r="B6960">
        <v>6958</v>
      </c>
      <c r="C6960" s="66" t="str">
        <v/>
      </c>
      <c r="D6960" s="66">
        <v>856843176.95421851</v>
      </c>
      <c r="E6960" s="65">
        <v>0</v>
      </c>
    </row>
    <row r="6961" spans="2:5" x14ac:dyDescent="0.25">
      <c r="B6961">
        <v>6959</v>
      </c>
      <c r="C6961" s="66" t="str">
        <v/>
      </c>
      <c r="D6961" s="66">
        <v>193548414.76712975</v>
      </c>
      <c r="E6961" s="65">
        <v>0</v>
      </c>
    </row>
    <row r="6962" spans="2:5" x14ac:dyDescent="0.25">
      <c r="B6962">
        <v>6960</v>
      </c>
      <c r="C6962" s="66" t="str">
        <v/>
      </c>
      <c r="D6962" s="66">
        <v>147805921.80724117</v>
      </c>
      <c r="E6962" s="65">
        <v>0</v>
      </c>
    </row>
    <row r="6963" spans="2:5" x14ac:dyDescent="0.25">
      <c r="B6963">
        <v>6961</v>
      </c>
      <c r="C6963" s="66" t="str">
        <v/>
      </c>
      <c r="D6963" s="66">
        <v>676122559.3581847</v>
      </c>
      <c r="E6963" s="65">
        <v>0.57695115208625802</v>
      </c>
    </row>
    <row r="6964" spans="2:5" x14ac:dyDescent="0.25">
      <c r="B6964">
        <v>6962</v>
      </c>
      <c r="C6964" s="66" t="str">
        <v/>
      </c>
      <c r="D6964" s="66">
        <v>86824565.227427438</v>
      </c>
      <c r="E6964" s="65">
        <v>0.2222400367259979</v>
      </c>
    </row>
    <row r="6965" spans="2:5" x14ac:dyDescent="0.25">
      <c r="B6965">
        <v>6963</v>
      </c>
      <c r="C6965" s="66" t="str">
        <v/>
      </c>
      <c r="D6965" s="66">
        <v>84363700.086455524</v>
      </c>
      <c r="E6965" s="65">
        <v>0</v>
      </c>
    </row>
    <row r="6966" spans="2:5" x14ac:dyDescent="0.25">
      <c r="B6966">
        <v>6964</v>
      </c>
      <c r="C6966" s="66" t="str">
        <v/>
      </c>
      <c r="D6966" s="66">
        <v>101325661.46486461</v>
      </c>
      <c r="E6966" s="65">
        <v>0</v>
      </c>
    </row>
    <row r="6967" spans="2:5" x14ac:dyDescent="0.25">
      <c r="B6967">
        <v>6965</v>
      </c>
      <c r="C6967" s="66" t="str">
        <v/>
      </c>
      <c r="D6967" s="66">
        <v>198043966.40027922</v>
      </c>
      <c r="E6967" s="65">
        <v>0.31615659594535839</v>
      </c>
    </row>
    <row r="6968" spans="2:5" x14ac:dyDescent="0.25">
      <c r="B6968">
        <v>6966</v>
      </c>
      <c r="C6968" s="66" t="str">
        <v/>
      </c>
      <c r="D6968" s="66">
        <v>78544122.954648376</v>
      </c>
      <c r="E6968" s="65">
        <v>0</v>
      </c>
    </row>
    <row r="6969" spans="2:5" x14ac:dyDescent="0.25">
      <c r="B6969">
        <v>6967</v>
      </c>
      <c r="C6969" s="66" t="str">
        <v/>
      </c>
      <c r="D6969" s="66">
        <v>147852046.59197113</v>
      </c>
      <c r="E6969" s="65">
        <v>0</v>
      </c>
    </row>
    <row r="6970" spans="2:5" x14ac:dyDescent="0.25">
      <c r="B6970">
        <v>6968</v>
      </c>
      <c r="C6970" s="66" t="str">
        <v/>
      </c>
      <c r="D6970" s="66">
        <v>85392554.508219957</v>
      </c>
      <c r="E6970" s="65">
        <v>0.15777309536933898</v>
      </c>
    </row>
    <row r="6971" spans="2:5" x14ac:dyDescent="0.25">
      <c r="B6971">
        <v>6969</v>
      </c>
      <c r="C6971" s="66" t="str">
        <v/>
      </c>
      <c r="D6971" s="66">
        <v>75651187.348007947</v>
      </c>
      <c r="E6971" s="65">
        <v>0</v>
      </c>
    </row>
    <row r="6972" spans="2:5" x14ac:dyDescent="0.25">
      <c r="B6972">
        <v>6970</v>
      </c>
      <c r="C6972" s="66" t="str">
        <v/>
      </c>
      <c r="D6972" s="66">
        <v>302051398.60069305</v>
      </c>
      <c r="E6972" s="65">
        <v>0</v>
      </c>
    </row>
    <row r="6973" spans="2:5" x14ac:dyDescent="0.25">
      <c r="B6973">
        <v>6971</v>
      </c>
      <c r="C6973" s="66" t="str">
        <v/>
      </c>
      <c r="D6973" s="66">
        <v>98154976.325526118</v>
      </c>
      <c r="E6973" s="65">
        <v>0</v>
      </c>
    </row>
    <row r="6974" spans="2:5" x14ac:dyDescent="0.25">
      <c r="B6974">
        <v>6972</v>
      </c>
      <c r="C6974" s="66" t="str">
        <v/>
      </c>
      <c r="D6974" s="66">
        <v>132769014.66288798</v>
      </c>
      <c r="E6974" s="65">
        <v>0.2150489747524261</v>
      </c>
    </row>
    <row r="6975" spans="2:5" x14ac:dyDescent="0.25">
      <c r="B6975">
        <v>6973</v>
      </c>
      <c r="C6975" s="66" t="str">
        <v/>
      </c>
      <c r="D6975" s="66">
        <v>120255741.04891743</v>
      </c>
      <c r="E6975" s="65">
        <v>0</v>
      </c>
    </row>
    <row r="6976" spans="2:5" x14ac:dyDescent="0.25">
      <c r="B6976">
        <v>6974</v>
      </c>
      <c r="C6976" s="66" t="str">
        <v/>
      </c>
      <c r="D6976" s="66">
        <v>582268768.7185334</v>
      </c>
      <c r="E6976" s="65">
        <v>0</v>
      </c>
    </row>
    <row r="6977" spans="2:5" x14ac:dyDescent="0.25">
      <c r="B6977">
        <v>6975</v>
      </c>
      <c r="C6977" s="66" t="str">
        <v/>
      </c>
      <c r="D6977" s="66">
        <v>173103329.50799075</v>
      </c>
      <c r="E6977" s="65">
        <v>0</v>
      </c>
    </row>
    <row r="6978" spans="2:5" x14ac:dyDescent="0.25">
      <c r="B6978">
        <v>6976</v>
      </c>
      <c r="C6978" s="66" t="str">
        <v/>
      </c>
      <c r="D6978" s="66">
        <v>120306353.14933068</v>
      </c>
      <c r="E6978" s="65">
        <v>0</v>
      </c>
    </row>
    <row r="6979" spans="2:5" x14ac:dyDescent="0.25">
      <c r="B6979">
        <v>6977</v>
      </c>
      <c r="C6979" s="66" t="str">
        <v/>
      </c>
      <c r="D6979" s="66">
        <v>766625038.88888431</v>
      </c>
      <c r="E6979" s="65">
        <v>0.73437789678573617</v>
      </c>
    </row>
    <row r="6980" spans="2:5" x14ac:dyDescent="0.25">
      <c r="B6980">
        <v>6978</v>
      </c>
      <c r="C6980" s="66" t="str">
        <v/>
      </c>
      <c r="D6980" s="66">
        <v>79714257.126928806</v>
      </c>
      <c r="E6980" s="65">
        <v>0</v>
      </c>
    </row>
    <row r="6981" spans="2:5" x14ac:dyDescent="0.25">
      <c r="B6981">
        <v>6979</v>
      </c>
      <c r="C6981" s="66" t="str">
        <v/>
      </c>
      <c r="D6981" s="66">
        <v>185846360.90241641</v>
      </c>
      <c r="E6981" s="65">
        <v>0.60125167965888993</v>
      </c>
    </row>
    <row r="6982" spans="2:5" x14ac:dyDescent="0.25">
      <c r="B6982">
        <v>6980</v>
      </c>
      <c r="C6982" s="66" t="str">
        <v/>
      </c>
      <c r="D6982" s="66">
        <v>287099466.6077981</v>
      </c>
      <c r="E6982" s="65">
        <v>0</v>
      </c>
    </row>
    <row r="6983" spans="2:5" x14ac:dyDescent="0.25">
      <c r="B6983">
        <v>6981</v>
      </c>
      <c r="C6983" s="66" t="str">
        <v/>
      </c>
      <c r="D6983" s="66">
        <v>140502638.1277872</v>
      </c>
      <c r="E6983" s="65">
        <v>0</v>
      </c>
    </row>
    <row r="6984" spans="2:5" x14ac:dyDescent="0.25">
      <c r="B6984">
        <v>6982</v>
      </c>
      <c r="C6984" s="66" t="str">
        <v/>
      </c>
      <c r="D6984" s="66">
        <v>80351039.330040663</v>
      </c>
      <c r="E6984" s="65">
        <v>0</v>
      </c>
    </row>
    <row r="6985" spans="2:5" x14ac:dyDescent="0.25">
      <c r="B6985">
        <v>6983</v>
      </c>
      <c r="C6985" s="66" t="str">
        <v/>
      </c>
      <c r="D6985" s="66">
        <v>77019941.702257484</v>
      </c>
      <c r="E6985" s="65">
        <v>0</v>
      </c>
    </row>
    <row r="6986" spans="2:5" x14ac:dyDescent="0.25">
      <c r="B6986">
        <v>6984</v>
      </c>
      <c r="C6986" s="66" t="str">
        <v/>
      </c>
      <c r="D6986" s="66">
        <v>81581503.202613682</v>
      </c>
      <c r="E6986" s="65">
        <v>0.1713489472866058</v>
      </c>
    </row>
    <row r="6987" spans="2:5" x14ac:dyDescent="0.25">
      <c r="B6987">
        <v>6985</v>
      </c>
      <c r="C6987" s="66" t="str">
        <v/>
      </c>
      <c r="D6987" s="66">
        <v>288682186.18250805</v>
      </c>
      <c r="E6987" s="65">
        <v>0</v>
      </c>
    </row>
    <row r="6988" spans="2:5" x14ac:dyDescent="0.25">
      <c r="B6988">
        <v>6986</v>
      </c>
      <c r="C6988" s="66" t="str">
        <v/>
      </c>
      <c r="D6988" s="66">
        <v>83445515.246108875</v>
      </c>
      <c r="E6988" s="65">
        <v>0</v>
      </c>
    </row>
    <row r="6989" spans="2:5" x14ac:dyDescent="0.25">
      <c r="B6989">
        <v>6987</v>
      </c>
      <c r="C6989" s="66" t="str">
        <v/>
      </c>
      <c r="D6989" s="66">
        <v>103243943.55408524</v>
      </c>
      <c r="E6989" s="65">
        <v>0</v>
      </c>
    </row>
    <row r="6990" spans="2:5" x14ac:dyDescent="0.25">
      <c r="B6990">
        <v>6988</v>
      </c>
      <c r="C6990" s="66" t="str">
        <v/>
      </c>
      <c r="D6990" s="66">
        <v>209943830.30746821</v>
      </c>
      <c r="E6990" s="65">
        <v>0.3996390998363496</v>
      </c>
    </row>
    <row r="6991" spans="2:5" x14ac:dyDescent="0.25">
      <c r="B6991">
        <v>6989</v>
      </c>
      <c r="C6991" s="66" t="str">
        <v/>
      </c>
      <c r="D6991" s="66">
        <v>139084455.90457934</v>
      </c>
      <c r="E6991" s="65">
        <v>0</v>
      </c>
    </row>
    <row r="6992" spans="2:5" x14ac:dyDescent="0.25">
      <c r="B6992">
        <v>6990</v>
      </c>
      <c r="C6992" s="66" t="str">
        <v/>
      </c>
      <c r="D6992" s="66">
        <v>121475350.42125589</v>
      </c>
      <c r="E6992" s="65">
        <v>0</v>
      </c>
    </row>
    <row r="6993" spans="2:5" x14ac:dyDescent="0.25">
      <c r="B6993">
        <v>6991</v>
      </c>
      <c r="C6993" s="66" t="str">
        <v/>
      </c>
      <c r="D6993" s="66">
        <v>81259600.994898096</v>
      </c>
      <c r="E6993" s="65">
        <v>0</v>
      </c>
    </row>
    <row r="6994" spans="2:5" x14ac:dyDescent="0.25">
      <c r="B6994">
        <v>6992</v>
      </c>
      <c r="C6994" s="66" t="str">
        <v/>
      </c>
      <c r="D6994" s="66">
        <v>88090098.082172424</v>
      </c>
      <c r="E6994" s="65">
        <v>0</v>
      </c>
    </row>
    <row r="6995" spans="2:5" x14ac:dyDescent="0.25">
      <c r="B6995">
        <v>6993</v>
      </c>
      <c r="C6995" s="66" t="str">
        <v/>
      </c>
      <c r="D6995" s="66">
        <v>122413522.16328034</v>
      </c>
      <c r="E6995" s="65">
        <v>0</v>
      </c>
    </row>
    <row r="6996" spans="2:5" x14ac:dyDescent="0.25">
      <c r="B6996">
        <v>6994</v>
      </c>
      <c r="C6996" s="66" t="str">
        <v/>
      </c>
      <c r="D6996" s="66">
        <v>101921208.89469373</v>
      </c>
      <c r="E6996" s="65">
        <v>0</v>
      </c>
    </row>
    <row r="6997" spans="2:5" x14ac:dyDescent="0.25">
      <c r="B6997">
        <v>6995</v>
      </c>
      <c r="C6997" s="66" t="str">
        <v/>
      </c>
      <c r="D6997" s="66">
        <v>94132539.279363647</v>
      </c>
      <c r="E6997" s="65">
        <v>0.30338284373283386</v>
      </c>
    </row>
    <row r="6998" spans="2:5" x14ac:dyDescent="0.25">
      <c r="B6998">
        <v>6996</v>
      </c>
      <c r="C6998" s="66" t="str">
        <v/>
      </c>
      <c r="D6998" s="66">
        <v>85093654.095150411</v>
      </c>
      <c r="E6998" s="65">
        <v>0</v>
      </c>
    </row>
    <row r="6999" spans="2:5" x14ac:dyDescent="0.25">
      <c r="B6999">
        <v>6997</v>
      </c>
      <c r="C6999" s="66" t="str">
        <v/>
      </c>
      <c r="D6999" s="66">
        <v>1133213941.393846</v>
      </c>
      <c r="E6999" s="65">
        <v>0.60859571099281318</v>
      </c>
    </row>
    <row r="7000" spans="2:5" x14ac:dyDescent="0.25">
      <c r="B7000">
        <v>6998</v>
      </c>
      <c r="C7000" s="66" t="str">
        <v/>
      </c>
      <c r="D7000" s="66">
        <v>253008375.31512207</v>
      </c>
      <c r="E7000" s="65">
        <v>0</v>
      </c>
    </row>
    <row r="7001" spans="2:5" x14ac:dyDescent="0.25">
      <c r="B7001">
        <v>6999</v>
      </c>
      <c r="C7001" s="66" t="str">
        <v/>
      </c>
      <c r="D7001" s="66">
        <v>3192032790.7520313</v>
      </c>
      <c r="E7001" s="65">
        <v>0</v>
      </c>
    </row>
    <row r="7002" spans="2:5" x14ac:dyDescent="0.25">
      <c r="B7002">
        <v>7000</v>
      </c>
      <c r="C7002" s="66" t="str">
        <v/>
      </c>
      <c r="D7002" s="66">
        <v>225637942.97427621</v>
      </c>
      <c r="E7002" s="65">
        <v>0</v>
      </c>
    </row>
    <row r="7003" spans="2:5" x14ac:dyDescent="0.25">
      <c r="B7003">
        <v>7001</v>
      </c>
      <c r="C7003" s="66" t="str">
        <v/>
      </c>
      <c r="D7003" s="66">
        <v>79794894.433496952</v>
      </c>
      <c r="E7003" s="65">
        <v>0</v>
      </c>
    </row>
    <row r="7004" spans="2:5" x14ac:dyDescent="0.25">
      <c r="B7004">
        <v>7002</v>
      </c>
      <c r="C7004" s="66" t="str">
        <v/>
      </c>
      <c r="D7004" s="66">
        <v>80654989.391987532</v>
      </c>
      <c r="E7004" s="65">
        <v>0</v>
      </c>
    </row>
    <row r="7005" spans="2:5" x14ac:dyDescent="0.25">
      <c r="B7005">
        <v>7003</v>
      </c>
      <c r="C7005" s="66" t="str">
        <v/>
      </c>
      <c r="D7005" s="66">
        <v>154286827.48956591</v>
      </c>
      <c r="E7005" s="65">
        <v>0.28172469735145567</v>
      </c>
    </row>
    <row r="7006" spans="2:5" x14ac:dyDescent="0.25">
      <c r="B7006">
        <v>7004</v>
      </c>
      <c r="C7006" s="66" t="str">
        <v/>
      </c>
      <c r="D7006" s="66">
        <v>75401894.92921786</v>
      </c>
      <c r="E7006" s="65">
        <v>0</v>
      </c>
    </row>
    <row r="7007" spans="2:5" x14ac:dyDescent="0.25">
      <c r="B7007">
        <v>7005</v>
      </c>
      <c r="C7007" s="66" t="str">
        <v/>
      </c>
      <c r="D7007" s="66">
        <v>183122017.58568004</v>
      </c>
      <c r="E7007" s="65">
        <v>0</v>
      </c>
    </row>
    <row r="7008" spans="2:5" x14ac:dyDescent="0.25">
      <c r="B7008">
        <v>7006</v>
      </c>
      <c r="C7008" s="66" t="str">
        <v/>
      </c>
      <c r="D7008" s="66">
        <v>92548598.896017551</v>
      </c>
      <c r="E7008" s="65">
        <v>0</v>
      </c>
    </row>
    <row r="7009" spans="2:5" x14ac:dyDescent="0.25">
      <c r="B7009">
        <v>7007</v>
      </c>
      <c r="C7009" s="66" t="str">
        <v/>
      </c>
      <c r="D7009" s="66">
        <v>367930895.37891954</v>
      </c>
      <c r="E7009" s="65">
        <v>0.54493265748023989</v>
      </c>
    </row>
    <row r="7010" spans="2:5" x14ac:dyDescent="0.25">
      <c r="B7010">
        <v>7008</v>
      </c>
      <c r="C7010" s="66" t="str">
        <v/>
      </c>
      <c r="D7010" s="66">
        <v>78155038.44306168</v>
      </c>
      <c r="E7010" s="65">
        <v>0.22216069102287292</v>
      </c>
    </row>
    <row r="7011" spans="2:5" x14ac:dyDescent="0.25">
      <c r="B7011">
        <v>7009</v>
      </c>
      <c r="C7011" s="66" t="str">
        <v/>
      </c>
      <c r="D7011" s="66">
        <v>98873129.927919686</v>
      </c>
      <c r="E7011" s="65">
        <v>0</v>
      </c>
    </row>
    <row r="7012" spans="2:5" x14ac:dyDescent="0.25">
      <c r="B7012">
        <v>7010</v>
      </c>
      <c r="C7012" s="66" t="str">
        <v/>
      </c>
      <c r="D7012" s="66">
        <v>648957074.97062433</v>
      </c>
      <c r="E7012" s="65">
        <v>0</v>
      </c>
    </row>
    <row r="7013" spans="2:5" x14ac:dyDescent="0.25">
      <c r="B7013">
        <v>7011</v>
      </c>
      <c r="C7013" s="66" t="str">
        <v/>
      </c>
      <c r="D7013" s="66">
        <v>77469093.175533995</v>
      </c>
      <c r="E7013" s="65">
        <v>0.21440607905387879</v>
      </c>
    </row>
    <row r="7014" spans="2:5" x14ac:dyDescent="0.25">
      <c r="B7014">
        <v>7012</v>
      </c>
      <c r="C7014" s="66" t="str">
        <v/>
      </c>
      <c r="D7014" s="66">
        <v>142563186.06055334</v>
      </c>
      <c r="E7014" s="65">
        <v>0</v>
      </c>
    </row>
    <row r="7015" spans="2:5" x14ac:dyDescent="0.25">
      <c r="B7015">
        <v>7013</v>
      </c>
      <c r="C7015" s="66" t="str">
        <v/>
      </c>
      <c r="D7015" s="66">
        <v>348677980.15325373</v>
      </c>
      <c r="E7015" s="65">
        <v>0</v>
      </c>
    </row>
    <row r="7016" spans="2:5" x14ac:dyDescent="0.25">
      <c r="B7016">
        <v>7014</v>
      </c>
      <c r="C7016" s="66" t="str">
        <v/>
      </c>
      <c r="D7016" s="66">
        <v>249654155.01015899</v>
      </c>
      <c r="E7016" s="65">
        <v>0</v>
      </c>
    </row>
    <row r="7017" spans="2:5" x14ac:dyDescent="0.25">
      <c r="B7017">
        <v>7015</v>
      </c>
      <c r="C7017" s="66" t="str">
        <v/>
      </c>
      <c r="D7017" s="66">
        <v>1530414676.9621189</v>
      </c>
      <c r="E7017" s="65">
        <v>0</v>
      </c>
    </row>
    <row r="7018" spans="2:5" x14ac:dyDescent="0.25">
      <c r="B7018">
        <v>7016</v>
      </c>
      <c r="C7018" s="66" t="str">
        <v/>
      </c>
      <c r="D7018" s="66">
        <v>145587039.42250133</v>
      </c>
      <c r="E7018" s="65">
        <v>0</v>
      </c>
    </row>
    <row r="7019" spans="2:5" x14ac:dyDescent="0.25">
      <c r="B7019">
        <v>7017</v>
      </c>
      <c r="C7019" s="66" t="str">
        <v/>
      </c>
      <c r="D7019" s="66">
        <v>1568295160.936559</v>
      </c>
      <c r="E7019" s="65">
        <v>0</v>
      </c>
    </row>
    <row r="7020" spans="2:5" x14ac:dyDescent="0.25">
      <c r="B7020">
        <v>7018</v>
      </c>
      <c r="C7020" s="66" t="str">
        <v/>
      </c>
      <c r="D7020" s="66">
        <v>401032346.17999607</v>
      </c>
      <c r="E7020" s="65">
        <v>0</v>
      </c>
    </row>
    <row r="7021" spans="2:5" x14ac:dyDescent="0.25">
      <c r="B7021">
        <v>7019</v>
      </c>
      <c r="C7021" s="66" t="str">
        <v/>
      </c>
      <c r="D7021" s="66">
        <v>447369383.20613855</v>
      </c>
      <c r="E7021" s="65">
        <v>0</v>
      </c>
    </row>
    <row r="7022" spans="2:5" x14ac:dyDescent="0.25">
      <c r="B7022">
        <v>7020</v>
      </c>
      <c r="C7022" s="66" t="str">
        <v/>
      </c>
      <c r="D7022" s="66">
        <v>131029590.34320535</v>
      </c>
      <c r="E7022" s="65">
        <v>0</v>
      </c>
    </row>
    <row r="7023" spans="2:5" x14ac:dyDescent="0.25">
      <c r="B7023">
        <v>7021</v>
      </c>
      <c r="C7023" s="66" t="str">
        <v/>
      </c>
      <c r="D7023" s="66">
        <v>108763610.47931769</v>
      </c>
      <c r="E7023" s="65">
        <v>0.26655706763267517</v>
      </c>
    </row>
    <row r="7024" spans="2:5" x14ac:dyDescent="0.25">
      <c r="B7024">
        <v>7022</v>
      </c>
      <c r="C7024" s="66" t="str">
        <v/>
      </c>
      <c r="D7024" s="66">
        <v>101052308.33996072</v>
      </c>
      <c r="E7024" s="65">
        <v>0</v>
      </c>
    </row>
    <row r="7025" spans="2:5" x14ac:dyDescent="0.25">
      <c r="B7025">
        <v>7023</v>
      </c>
      <c r="C7025" s="66" t="str">
        <v/>
      </c>
      <c r="D7025" s="66">
        <v>115468327.77907813</v>
      </c>
      <c r="E7025" s="65">
        <v>0.35489117503166201</v>
      </c>
    </row>
    <row r="7026" spans="2:5" x14ac:dyDescent="0.25">
      <c r="B7026">
        <v>7024</v>
      </c>
      <c r="C7026" s="66" t="str">
        <v/>
      </c>
      <c r="D7026" s="66">
        <v>122462722.55733165</v>
      </c>
      <c r="E7026" s="65">
        <v>0</v>
      </c>
    </row>
    <row r="7027" spans="2:5" x14ac:dyDescent="0.25">
      <c r="B7027">
        <v>7025</v>
      </c>
      <c r="C7027" s="66" t="str">
        <v/>
      </c>
      <c r="D7027" s="66">
        <v>84353509.90746814</v>
      </c>
      <c r="E7027" s="65">
        <v>0</v>
      </c>
    </row>
    <row r="7028" spans="2:5" x14ac:dyDescent="0.25">
      <c r="B7028">
        <v>7026</v>
      </c>
      <c r="C7028" s="66" t="str">
        <v/>
      </c>
      <c r="D7028" s="66">
        <v>267018639.00506642</v>
      </c>
      <c r="E7028" s="65">
        <v>0</v>
      </c>
    </row>
    <row r="7029" spans="2:5" x14ac:dyDescent="0.25">
      <c r="B7029">
        <v>7027</v>
      </c>
      <c r="C7029" s="66" t="str">
        <v/>
      </c>
      <c r="D7029" s="66">
        <v>330068292.6570127</v>
      </c>
      <c r="E7029" s="65">
        <v>0</v>
      </c>
    </row>
    <row r="7030" spans="2:5" x14ac:dyDescent="0.25">
      <c r="B7030">
        <v>7028</v>
      </c>
      <c r="C7030" s="66" t="str">
        <v/>
      </c>
      <c r="D7030" s="66">
        <v>92233697.597450912</v>
      </c>
      <c r="E7030" s="65">
        <v>0</v>
      </c>
    </row>
    <row r="7031" spans="2:5" x14ac:dyDescent="0.25">
      <c r="B7031">
        <v>7029</v>
      </c>
      <c r="C7031" s="66" t="str">
        <v/>
      </c>
      <c r="D7031" s="66">
        <v>85906928.821726009</v>
      </c>
      <c r="E7031" s="65">
        <v>0.16791344285011292</v>
      </c>
    </row>
    <row r="7032" spans="2:5" x14ac:dyDescent="0.25">
      <c r="B7032">
        <v>7030</v>
      </c>
      <c r="C7032" s="66" t="str">
        <v/>
      </c>
      <c r="D7032" s="66">
        <v>86047790.857696444</v>
      </c>
      <c r="E7032" s="65">
        <v>0</v>
      </c>
    </row>
    <row r="7033" spans="2:5" x14ac:dyDescent="0.25">
      <c r="B7033">
        <v>7031</v>
      </c>
      <c r="C7033" s="66" t="str">
        <v/>
      </c>
      <c r="D7033" s="66">
        <v>1077473745.820807</v>
      </c>
      <c r="E7033" s="65">
        <v>0.6955399632453918</v>
      </c>
    </row>
    <row r="7034" spans="2:5" x14ac:dyDescent="0.25">
      <c r="B7034">
        <v>7032</v>
      </c>
      <c r="C7034" s="66" t="str">
        <v/>
      </c>
      <c r="D7034" s="66">
        <v>75821407.23211588</v>
      </c>
      <c r="E7034" s="65">
        <v>0</v>
      </c>
    </row>
    <row r="7035" spans="2:5" x14ac:dyDescent="0.25">
      <c r="B7035">
        <v>7033</v>
      </c>
      <c r="C7035" s="66" t="str">
        <v/>
      </c>
      <c r="D7035" s="66">
        <v>105257488.14008838</v>
      </c>
      <c r="E7035" s="65">
        <v>0</v>
      </c>
    </row>
    <row r="7036" spans="2:5" x14ac:dyDescent="0.25">
      <c r="B7036">
        <v>7034</v>
      </c>
      <c r="C7036" s="66" t="str">
        <v/>
      </c>
      <c r="D7036" s="66">
        <v>145992046.56465715</v>
      </c>
      <c r="E7036" s="65">
        <v>0</v>
      </c>
    </row>
    <row r="7037" spans="2:5" x14ac:dyDescent="0.25">
      <c r="B7037">
        <v>7035</v>
      </c>
      <c r="C7037" s="66" t="str">
        <v/>
      </c>
      <c r="D7037" s="66">
        <v>77078144.703987896</v>
      </c>
      <c r="E7037" s="65">
        <v>0</v>
      </c>
    </row>
    <row r="7038" spans="2:5" x14ac:dyDescent="0.25">
      <c r="B7038">
        <v>7036</v>
      </c>
      <c r="C7038" s="66" t="str">
        <v/>
      </c>
      <c r="D7038" s="66">
        <v>376005262.88938183</v>
      </c>
      <c r="E7038" s="65">
        <v>0.42563323378562934</v>
      </c>
    </row>
    <row r="7039" spans="2:5" x14ac:dyDescent="0.25">
      <c r="B7039">
        <v>7037</v>
      </c>
      <c r="C7039" s="66" t="str">
        <v/>
      </c>
      <c r="D7039" s="66">
        <v>85189299.401924029</v>
      </c>
      <c r="E7039" s="65">
        <v>0</v>
      </c>
    </row>
    <row r="7040" spans="2:5" x14ac:dyDescent="0.25">
      <c r="B7040">
        <v>7038</v>
      </c>
      <c r="C7040" s="66" t="str">
        <v/>
      </c>
      <c r="D7040" s="66">
        <v>282726810.96400368</v>
      </c>
      <c r="E7040" s="65">
        <v>0.61101008057594308</v>
      </c>
    </row>
    <row r="7041" spans="2:5" x14ac:dyDescent="0.25">
      <c r="B7041">
        <v>7039</v>
      </c>
      <c r="C7041" s="66" t="str">
        <v/>
      </c>
      <c r="D7041" s="66">
        <v>169912408.97462738</v>
      </c>
      <c r="E7041" s="65">
        <v>0</v>
      </c>
    </row>
    <row r="7042" spans="2:5" x14ac:dyDescent="0.25">
      <c r="B7042">
        <v>7040</v>
      </c>
      <c r="C7042" s="66" t="str">
        <v/>
      </c>
      <c r="D7042" s="66">
        <v>95606356.92881228</v>
      </c>
      <c r="E7042" s="65">
        <v>0</v>
      </c>
    </row>
    <row r="7043" spans="2:5" x14ac:dyDescent="0.25">
      <c r="B7043">
        <v>7041</v>
      </c>
      <c r="C7043" s="66" t="str">
        <v/>
      </c>
      <c r="D7043" s="66">
        <v>143313323.16532719</v>
      </c>
      <c r="E7043" s="65">
        <v>0</v>
      </c>
    </row>
    <row r="7044" spans="2:5" x14ac:dyDescent="0.25">
      <c r="B7044">
        <v>7042</v>
      </c>
      <c r="C7044" s="66" t="str">
        <v/>
      </c>
      <c r="D7044" s="66">
        <v>122348276.93701692</v>
      </c>
      <c r="E7044" s="65">
        <v>0</v>
      </c>
    </row>
    <row r="7045" spans="2:5" x14ac:dyDescent="0.25">
      <c r="B7045">
        <v>7043</v>
      </c>
      <c r="C7045" s="66" t="str">
        <v/>
      </c>
      <c r="D7045" s="66">
        <v>91274244.609450057</v>
      </c>
      <c r="E7045" s="65">
        <v>0.17980981469154358</v>
      </c>
    </row>
    <row r="7046" spans="2:5" x14ac:dyDescent="0.25">
      <c r="B7046">
        <v>7044</v>
      </c>
      <c r="C7046" s="66" t="str">
        <v/>
      </c>
      <c r="D7046" s="66">
        <v>79183002.062053025</v>
      </c>
      <c r="E7046" s="65">
        <v>0</v>
      </c>
    </row>
    <row r="7047" spans="2:5" x14ac:dyDescent="0.25">
      <c r="B7047">
        <v>7045</v>
      </c>
      <c r="C7047" s="66" t="str">
        <v/>
      </c>
      <c r="D7047" s="66">
        <v>315476898.08676988</v>
      </c>
      <c r="E7047" s="65">
        <v>0.68912943005561833</v>
      </c>
    </row>
    <row r="7048" spans="2:5" x14ac:dyDescent="0.25">
      <c r="B7048">
        <v>7046</v>
      </c>
      <c r="C7048" s="66" t="str">
        <v/>
      </c>
      <c r="D7048" s="66">
        <v>127765508.10763392</v>
      </c>
      <c r="E7048" s="65">
        <v>0</v>
      </c>
    </row>
    <row r="7049" spans="2:5" x14ac:dyDescent="0.25">
      <c r="B7049">
        <v>7047</v>
      </c>
      <c r="C7049" s="66" t="str">
        <v/>
      </c>
      <c r="D7049" s="66">
        <v>164918852.95245439</v>
      </c>
      <c r="E7049" s="65">
        <v>0</v>
      </c>
    </row>
    <row r="7050" spans="2:5" x14ac:dyDescent="0.25">
      <c r="B7050">
        <v>7048</v>
      </c>
      <c r="C7050" s="66" t="str">
        <v/>
      </c>
      <c r="D7050" s="66">
        <v>79739267.803477287</v>
      </c>
      <c r="E7050" s="65">
        <v>0.24924252629280089</v>
      </c>
    </row>
    <row r="7051" spans="2:5" x14ac:dyDescent="0.25">
      <c r="B7051">
        <v>7049</v>
      </c>
      <c r="C7051" s="66" t="str">
        <v/>
      </c>
      <c r="D7051" s="66">
        <v>181617400.5432204</v>
      </c>
      <c r="E7051" s="65">
        <v>0</v>
      </c>
    </row>
    <row r="7052" spans="2:5" x14ac:dyDescent="0.25">
      <c r="B7052">
        <v>7050</v>
      </c>
      <c r="C7052" s="66" t="str">
        <v/>
      </c>
      <c r="D7052" s="66">
        <v>92828605.986942664</v>
      </c>
      <c r="E7052" s="65">
        <v>0.25715435147285448</v>
      </c>
    </row>
    <row r="7053" spans="2:5" x14ac:dyDescent="0.25">
      <c r="B7053">
        <v>7051</v>
      </c>
      <c r="C7053" s="66" t="str">
        <v/>
      </c>
      <c r="D7053" s="66">
        <v>81238194.94093062</v>
      </c>
      <c r="E7053" s="65">
        <v>0</v>
      </c>
    </row>
    <row r="7054" spans="2:5" x14ac:dyDescent="0.25">
      <c r="B7054">
        <v>7052</v>
      </c>
      <c r="C7054" s="66" t="str">
        <v/>
      </c>
      <c r="D7054" s="66">
        <v>252654562.15864983</v>
      </c>
      <c r="E7054" s="65">
        <v>0</v>
      </c>
    </row>
    <row r="7055" spans="2:5" x14ac:dyDescent="0.25">
      <c r="B7055">
        <v>7053</v>
      </c>
      <c r="C7055" s="66" t="str">
        <v/>
      </c>
      <c r="D7055" s="66">
        <v>323376026.17588627</v>
      </c>
      <c r="E7055" s="65">
        <v>0</v>
      </c>
    </row>
    <row r="7056" spans="2:5" x14ac:dyDescent="0.25">
      <c r="B7056">
        <v>7054</v>
      </c>
      <c r="C7056" s="66" t="str">
        <v/>
      </c>
      <c r="D7056" s="66">
        <v>167666508.22378787</v>
      </c>
      <c r="E7056" s="65">
        <v>0</v>
      </c>
    </row>
    <row r="7057" spans="2:5" x14ac:dyDescent="0.25">
      <c r="B7057">
        <v>7055</v>
      </c>
      <c r="C7057" s="66" t="str">
        <v/>
      </c>
      <c r="D7057" s="66">
        <v>2579354127.3907771</v>
      </c>
      <c r="E7057" s="65">
        <v>0.899964416027069</v>
      </c>
    </row>
    <row r="7058" spans="2:5" x14ac:dyDescent="0.25">
      <c r="B7058">
        <v>7056</v>
      </c>
      <c r="C7058" s="66" t="str">
        <v/>
      </c>
      <c r="D7058" s="66">
        <v>1381602748.778276</v>
      </c>
      <c r="E7058" s="65">
        <v>0</v>
      </c>
    </row>
    <row r="7059" spans="2:5" x14ac:dyDescent="0.25">
      <c r="B7059">
        <v>7057</v>
      </c>
      <c r="C7059" s="66" t="str">
        <v/>
      </c>
      <c r="D7059" s="66">
        <v>148941076.92145821</v>
      </c>
      <c r="E7059" s="65">
        <v>0</v>
      </c>
    </row>
    <row r="7060" spans="2:5" x14ac:dyDescent="0.25">
      <c r="B7060">
        <v>7058</v>
      </c>
      <c r="C7060" s="66" t="str">
        <v/>
      </c>
      <c r="D7060" s="66">
        <v>1305278610.2866445</v>
      </c>
      <c r="E7060" s="65">
        <v>0</v>
      </c>
    </row>
    <row r="7061" spans="2:5" x14ac:dyDescent="0.25">
      <c r="B7061">
        <v>7059</v>
      </c>
      <c r="C7061" s="66" t="str">
        <v/>
      </c>
      <c r="D7061" s="66">
        <v>461866466.00057906</v>
      </c>
      <c r="E7061" s="65">
        <v>0</v>
      </c>
    </row>
    <row r="7062" spans="2:5" x14ac:dyDescent="0.25">
      <c r="B7062">
        <v>7060</v>
      </c>
      <c r="C7062" s="66" t="str">
        <v/>
      </c>
      <c r="D7062" s="66">
        <v>42945821554.647057</v>
      </c>
      <c r="E7062" s="65">
        <v>2.9236553430557253</v>
      </c>
    </row>
    <row r="7063" spans="2:5" x14ac:dyDescent="0.25">
      <c r="B7063">
        <v>7061</v>
      </c>
      <c r="C7063" s="66" t="str">
        <v/>
      </c>
      <c r="D7063" s="66">
        <v>1258542726.3646245</v>
      </c>
      <c r="E7063" s="65">
        <v>0</v>
      </c>
    </row>
    <row r="7064" spans="2:5" x14ac:dyDescent="0.25">
      <c r="B7064">
        <v>7062</v>
      </c>
      <c r="C7064" s="66" t="str">
        <v/>
      </c>
      <c r="D7064" s="66">
        <v>388672955.85872805</v>
      </c>
      <c r="E7064" s="65">
        <v>0.51888170838356029</v>
      </c>
    </row>
    <row r="7065" spans="2:5" x14ac:dyDescent="0.25">
      <c r="B7065">
        <v>7063</v>
      </c>
      <c r="C7065" s="66" t="str">
        <v/>
      </c>
      <c r="D7065" s="66">
        <v>100991606.00882015</v>
      </c>
      <c r="E7065" s="65">
        <v>0</v>
      </c>
    </row>
    <row r="7066" spans="2:5" x14ac:dyDescent="0.25">
      <c r="B7066">
        <v>7064</v>
      </c>
      <c r="C7066" s="66" t="str">
        <v/>
      </c>
      <c r="D7066" s="66">
        <v>373980875.50360721</v>
      </c>
      <c r="E7066" s="65">
        <v>0</v>
      </c>
    </row>
    <row r="7067" spans="2:5" x14ac:dyDescent="0.25">
      <c r="B7067">
        <v>7065</v>
      </c>
      <c r="C7067" s="66" t="str">
        <v/>
      </c>
      <c r="D7067" s="66">
        <v>75947324.275218323</v>
      </c>
      <c r="E7067" s="65">
        <v>0.27624829411506668</v>
      </c>
    </row>
    <row r="7068" spans="2:5" x14ac:dyDescent="0.25">
      <c r="B7068">
        <v>7066</v>
      </c>
      <c r="C7068" s="66" t="str">
        <v/>
      </c>
      <c r="D7068" s="66">
        <v>217263525.79013601</v>
      </c>
      <c r="E7068" s="65">
        <v>0</v>
      </c>
    </row>
    <row r="7069" spans="2:5" x14ac:dyDescent="0.25">
      <c r="B7069">
        <v>7067</v>
      </c>
      <c r="C7069" s="66" t="str">
        <v/>
      </c>
      <c r="D7069" s="66">
        <v>118833521.97184116</v>
      </c>
      <c r="E7069" s="65">
        <v>0</v>
      </c>
    </row>
    <row r="7070" spans="2:5" x14ac:dyDescent="0.25">
      <c r="B7070">
        <v>7068</v>
      </c>
      <c r="C7070" s="66" t="str">
        <v/>
      </c>
      <c r="D7070" s="66">
        <v>146807395.00579026</v>
      </c>
      <c r="E7070" s="65">
        <v>0.26701729893684389</v>
      </c>
    </row>
    <row r="7071" spans="2:5" x14ac:dyDescent="0.25">
      <c r="B7071">
        <v>7069</v>
      </c>
      <c r="C7071" s="66" t="str">
        <v/>
      </c>
      <c r="D7071" s="66">
        <v>84620493.754712239</v>
      </c>
      <c r="E7071" s="65">
        <v>0.24820982813835143</v>
      </c>
    </row>
    <row r="7072" spans="2:5" x14ac:dyDescent="0.25">
      <c r="B7072">
        <v>7070</v>
      </c>
      <c r="C7072" s="66" t="str">
        <v/>
      </c>
      <c r="D7072" s="66">
        <v>77088682.610756516</v>
      </c>
      <c r="E7072" s="65">
        <v>0</v>
      </c>
    </row>
    <row r="7073" spans="2:5" x14ac:dyDescent="0.25">
      <c r="B7073">
        <v>7071</v>
      </c>
      <c r="C7073" s="66" t="str">
        <v/>
      </c>
      <c r="D7073" s="66">
        <v>95754291.553505346</v>
      </c>
      <c r="E7073" s="65">
        <v>0</v>
      </c>
    </row>
    <row r="7074" spans="2:5" x14ac:dyDescent="0.25">
      <c r="B7074">
        <v>7072</v>
      </c>
      <c r="C7074" s="66" t="str">
        <v/>
      </c>
      <c r="D7074" s="66">
        <v>79112218.898971781</v>
      </c>
      <c r="E7074" s="65">
        <v>0</v>
      </c>
    </row>
    <row r="7075" spans="2:5" x14ac:dyDescent="0.25">
      <c r="B7075">
        <v>7073</v>
      </c>
      <c r="C7075" s="66" t="str">
        <v/>
      </c>
      <c r="D7075" s="66">
        <v>124272128.51430653</v>
      </c>
      <c r="E7075" s="65">
        <v>0</v>
      </c>
    </row>
    <row r="7076" spans="2:5" x14ac:dyDescent="0.25">
      <c r="B7076">
        <v>7074</v>
      </c>
      <c r="C7076" s="66" t="str">
        <v/>
      </c>
      <c r="D7076" s="66">
        <v>155613079.33603805</v>
      </c>
      <c r="E7076" s="65">
        <v>0</v>
      </c>
    </row>
    <row r="7077" spans="2:5" x14ac:dyDescent="0.25">
      <c r="B7077">
        <v>7075</v>
      </c>
      <c r="C7077" s="66" t="str">
        <v/>
      </c>
      <c r="D7077" s="66">
        <v>744218451.44280326</v>
      </c>
      <c r="E7077" s="65">
        <v>0</v>
      </c>
    </row>
    <row r="7078" spans="2:5" x14ac:dyDescent="0.25">
      <c r="B7078">
        <v>7076</v>
      </c>
      <c r="C7078" s="66" t="str">
        <v/>
      </c>
      <c r="D7078" s="66">
        <v>123500088.93372387</v>
      </c>
      <c r="E7078" s="65">
        <v>0</v>
      </c>
    </row>
    <row r="7079" spans="2:5" x14ac:dyDescent="0.25">
      <c r="B7079">
        <v>7077</v>
      </c>
      <c r="C7079" s="66" t="str">
        <v/>
      </c>
      <c r="D7079" s="66">
        <v>130897087.85076596</v>
      </c>
      <c r="E7079" s="65">
        <v>0</v>
      </c>
    </row>
    <row r="7080" spans="2:5" x14ac:dyDescent="0.25">
      <c r="B7080">
        <v>7078</v>
      </c>
      <c r="C7080" s="66" t="str">
        <v/>
      </c>
      <c r="D7080" s="66">
        <v>352033136.09672636</v>
      </c>
      <c r="E7080" s="65">
        <v>0.42229636311531071</v>
      </c>
    </row>
    <row r="7081" spans="2:5" x14ac:dyDescent="0.25">
      <c r="B7081">
        <v>7079</v>
      </c>
      <c r="C7081" s="66" t="str">
        <v/>
      </c>
      <c r="D7081" s="66">
        <v>78372322.861259356</v>
      </c>
      <c r="E7081" s="65">
        <v>0.14113149046897888</v>
      </c>
    </row>
    <row r="7082" spans="2:5" x14ac:dyDescent="0.25">
      <c r="B7082">
        <v>7080</v>
      </c>
      <c r="C7082" s="66" t="str">
        <v/>
      </c>
      <c r="D7082" s="66">
        <v>176027002.63848114</v>
      </c>
      <c r="E7082" s="65">
        <v>0</v>
      </c>
    </row>
    <row r="7083" spans="2:5" x14ac:dyDescent="0.25">
      <c r="B7083">
        <v>7081</v>
      </c>
      <c r="C7083" s="66" t="str">
        <v/>
      </c>
      <c r="D7083" s="66">
        <v>83424038.839492992</v>
      </c>
      <c r="E7083" s="65">
        <v>0</v>
      </c>
    </row>
    <row r="7084" spans="2:5" x14ac:dyDescent="0.25">
      <c r="B7084">
        <v>7082</v>
      </c>
      <c r="C7084" s="66" t="str">
        <v/>
      </c>
      <c r="D7084" s="66">
        <v>616400461.95333862</v>
      </c>
      <c r="E7084" s="65">
        <v>1.0731736063957216</v>
      </c>
    </row>
    <row r="7085" spans="2:5" x14ac:dyDescent="0.25">
      <c r="B7085">
        <v>7083</v>
      </c>
      <c r="C7085" s="66" t="str">
        <v/>
      </c>
      <c r="D7085" s="66">
        <v>388119561.9108659</v>
      </c>
      <c r="E7085" s="65">
        <v>0</v>
      </c>
    </row>
    <row r="7086" spans="2:5" x14ac:dyDescent="0.25">
      <c r="B7086">
        <v>7084</v>
      </c>
      <c r="C7086" s="66" t="str">
        <v/>
      </c>
      <c r="D7086" s="66">
        <v>162446714.10124558</v>
      </c>
      <c r="E7086" s="65">
        <v>0</v>
      </c>
    </row>
    <row r="7087" spans="2:5" x14ac:dyDescent="0.25">
      <c r="B7087">
        <v>7085</v>
      </c>
      <c r="C7087" s="66" t="str">
        <v/>
      </c>
      <c r="D7087" s="66">
        <v>806050036.02952909</v>
      </c>
      <c r="E7087" s="65">
        <v>0.8459847331047059</v>
      </c>
    </row>
    <row r="7088" spans="2:5" x14ac:dyDescent="0.25">
      <c r="B7088">
        <v>7086</v>
      </c>
      <c r="C7088" s="66" t="str">
        <v/>
      </c>
      <c r="D7088" s="66">
        <v>79202482.216325924</v>
      </c>
      <c r="E7088" s="65">
        <v>0</v>
      </c>
    </row>
    <row r="7089" spans="2:5" x14ac:dyDescent="0.25">
      <c r="B7089">
        <v>7087</v>
      </c>
      <c r="C7089" s="66" t="str">
        <v/>
      </c>
      <c r="D7089" s="66">
        <v>113196037.16003521</v>
      </c>
      <c r="E7089" s="65">
        <v>0</v>
      </c>
    </row>
    <row r="7090" spans="2:5" x14ac:dyDescent="0.25">
      <c r="B7090">
        <v>7088</v>
      </c>
      <c r="C7090" s="66" t="str">
        <v/>
      </c>
      <c r="D7090" s="66">
        <v>78364374.34571448</v>
      </c>
      <c r="E7090" s="65">
        <v>0.20826358199119568</v>
      </c>
    </row>
    <row r="7091" spans="2:5" x14ac:dyDescent="0.25">
      <c r="B7091">
        <v>7089</v>
      </c>
      <c r="C7091" s="66" t="str">
        <v/>
      </c>
      <c r="D7091" s="66">
        <v>139938917.54048482</v>
      </c>
      <c r="E7091" s="65">
        <v>0.50622275471687317</v>
      </c>
    </row>
    <row r="7092" spans="2:5" x14ac:dyDescent="0.25">
      <c r="B7092">
        <v>7090</v>
      </c>
      <c r="C7092" s="66" t="str">
        <v/>
      </c>
      <c r="D7092" s="66">
        <v>92008966.633936197</v>
      </c>
      <c r="E7092" s="65">
        <v>0.24198078513145446</v>
      </c>
    </row>
    <row r="7093" spans="2:5" x14ac:dyDescent="0.25">
      <c r="B7093">
        <v>7091</v>
      </c>
      <c r="C7093" s="66" t="str">
        <v/>
      </c>
      <c r="D7093" s="66">
        <v>108002246.44085383</v>
      </c>
      <c r="E7093" s="65">
        <v>0.2485448062419891</v>
      </c>
    </row>
    <row r="7094" spans="2:5" x14ac:dyDescent="0.25">
      <c r="B7094">
        <v>7092</v>
      </c>
      <c r="C7094" s="66" t="str">
        <v/>
      </c>
      <c r="D7094" s="66">
        <v>128550037.83255696</v>
      </c>
      <c r="E7094" s="65">
        <v>0</v>
      </c>
    </row>
    <row r="7095" spans="2:5" x14ac:dyDescent="0.25">
      <c r="B7095">
        <v>7093</v>
      </c>
      <c r="C7095" s="66" t="str">
        <v/>
      </c>
      <c r="D7095" s="66">
        <v>80233508.821535945</v>
      </c>
      <c r="E7095" s="65">
        <v>0.1764020740985871</v>
      </c>
    </row>
    <row r="7096" spans="2:5" x14ac:dyDescent="0.25">
      <c r="B7096">
        <v>7094</v>
      </c>
      <c r="C7096" s="66" t="str">
        <v/>
      </c>
      <c r="D7096" s="66">
        <v>106829548.80189809</v>
      </c>
      <c r="E7096" s="65">
        <v>0.24456458687782287</v>
      </c>
    </row>
    <row r="7097" spans="2:5" x14ac:dyDescent="0.25">
      <c r="B7097">
        <v>7095</v>
      </c>
      <c r="C7097" s="66" t="str">
        <v/>
      </c>
      <c r="D7097" s="66">
        <v>567468134.10950065</v>
      </c>
      <c r="E7097" s="65">
        <v>0</v>
      </c>
    </row>
    <row r="7098" spans="2:5" x14ac:dyDescent="0.25">
      <c r="B7098">
        <v>7096</v>
      </c>
      <c r="C7098" s="66" t="str">
        <v/>
      </c>
      <c r="D7098" s="66">
        <v>145330588.22389957</v>
      </c>
      <c r="E7098" s="65">
        <v>0.30572184920310974</v>
      </c>
    </row>
    <row r="7099" spans="2:5" x14ac:dyDescent="0.25">
      <c r="B7099">
        <v>7097</v>
      </c>
      <c r="C7099" s="66" t="str">
        <v/>
      </c>
      <c r="D7099" s="66">
        <v>122395006.19489168</v>
      </c>
      <c r="E7099" s="65">
        <v>0</v>
      </c>
    </row>
    <row r="7100" spans="2:5" x14ac:dyDescent="0.25">
      <c r="B7100">
        <v>7098</v>
      </c>
      <c r="C7100" s="66" t="str">
        <v/>
      </c>
      <c r="D7100" s="66">
        <v>115327658.30757019</v>
      </c>
      <c r="E7100" s="65">
        <v>0</v>
      </c>
    </row>
    <row r="7101" spans="2:5" x14ac:dyDescent="0.25">
      <c r="B7101">
        <v>7099</v>
      </c>
      <c r="C7101" s="66" t="str">
        <v/>
      </c>
      <c r="D7101" s="66">
        <v>198517922.48049352</v>
      </c>
      <c r="E7101" s="65">
        <v>0</v>
      </c>
    </row>
    <row r="7102" spans="2:5" x14ac:dyDescent="0.25">
      <c r="B7102">
        <v>7100</v>
      </c>
      <c r="C7102" s="66" t="str">
        <v/>
      </c>
      <c r="D7102" s="66">
        <v>229855884.03683004</v>
      </c>
      <c r="E7102" s="65">
        <v>0</v>
      </c>
    </row>
    <row r="7103" spans="2:5" x14ac:dyDescent="0.25">
      <c r="B7103">
        <v>7101</v>
      </c>
      <c r="C7103" s="66" t="str">
        <v/>
      </c>
      <c r="D7103" s="66">
        <v>186942300.38546479</v>
      </c>
      <c r="E7103" s="65">
        <v>0</v>
      </c>
    </row>
    <row r="7104" spans="2:5" x14ac:dyDescent="0.25">
      <c r="B7104">
        <v>7102</v>
      </c>
      <c r="C7104" s="66" t="str">
        <v/>
      </c>
      <c r="D7104" s="66">
        <v>233511761.04770282</v>
      </c>
      <c r="E7104" s="65">
        <v>0</v>
      </c>
    </row>
    <row r="7105" spans="2:5" x14ac:dyDescent="0.25">
      <c r="B7105">
        <v>7103</v>
      </c>
      <c r="C7105" s="66" t="str">
        <v/>
      </c>
      <c r="D7105" s="66">
        <v>349660198.05728769</v>
      </c>
      <c r="E7105" s="65">
        <v>0</v>
      </c>
    </row>
    <row r="7106" spans="2:5" x14ac:dyDescent="0.25">
      <c r="B7106">
        <v>7104</v>
      </c>
      <c r="C7106" s="66" t="str">
        <v/>
      </c>
      <c r="D7106" s="66">
        <v>391084434.02773261</v>
      </c>
      <c r="E7106" s="65">
        <v>0</v>
      </c>
    </row>
    <row r="7107" spans="2:5" x14ac:dyDescent="0.25">
      <c r="B7107">
        <v>7105</v>
      </c>
      <c r="C7107" s="66" t="str">
        <v/>
      </c>
      <c r="D7107" s="66">
        <v>472499145.11401951</v>
      </c>
      <c r="E7107" s="65">
        <v>0</v>
      </c>
    </row>
    <row r="7108" spans="2:5" x14ac:dyDescent="0.25">
      <c r="B7108">
        <v>7106</v>
      </c>
      <c r="C7108" s="66" t="str">
        <v/>
      </c>
      <c r="D7108" s="66">
        <v>136080228.32423496</v>
      </c>
      <c r="E7108" s="65">
        <v>0.28812714219093327</v>
      </c>
    </row>
    <row r="7109" spans="2:5" x14ac:dyDescent="0.25">
      <c r="B7109">
        <v>7107</v>
      </c>
      <c r="C7109" s="66" t="str">
        <v/>
      </c>
      <c r="D7109" s="66">
        <v>133793622.7801733</v>
      </c>
      <c r="E7109" s="65">
        <v>0</v>
      </c>
    </row>
    <row r="7110" spans="2:5" x14ac:dyDescent="0.25">
      <c r="B7110">
        <v>7108</v>
      </c>
      <c r="C7110" s="66" t="str">
        <v/>
      </c>
      <c r="D7110" s="66">
        <v>86273578.421789423</v>
      </c>
      <c r="E7110" s="65">
        <v>0</v>
      </c>
    </row>
    <row r="7111" spans="2:5" x14ac:dyDescent="0.25">
      <c r="B7111">
        <v>7109</v>
      </c>
      <c r="C7111" s="66" t="str">
        <v/>
      </c>
      <c r="D7111" s="66">
        <v>80848422.550880611</v>
      </c>
      <c r="E7111" s="65">
        <v>0</v>
      </c>
    </row>
    <row r="7112" spans="2:5" x14ac:dyDescent="0.25">
      <c r="B7112">
        <v>7110</v>
      </c>
      <c r="C7112" s="66" t="str">
        <v/>
      </c>
      <c r="D7112" s="66">
        <v>134143294.27125764</v>
      </c>
      <c r="E7112" s="65">
        <v>0.25898783802986147</v>
      </c>
    </row>
    <row r="7113" spans="2:5" x14ac:dyDescent="0.25">
      <c r="B7113">
        <v>7111</v>
      </c>
      <c r="C7113" s="66" t="str">
        <v/>
      </c>
      <c r="D7113" s="66">
        <v>145575703.27899656</v>
      </c>
      <c r="E7113" s="65">
        <v>0.35575258135795607</v>
      </c>
    </row>
    <row r="7114" spans="2:5" x14ac:dyDescent="0.25">
      <c r="B7114">
        <v>7112</v>
      </c>
      <c r="C7114" s="66" t="str">
        <v/>
      </c>
      <c r="D7114" s="66">
        <v>86619682.889822438</v>
      </c>
      <c r="E7114" s="65">
        <v>0</v>
      </c>
    </row>
    <row r="7115" spans="2:5" x14ac:dyDescent="0.25">
      <c r="B7115">
        <v>7113</v>
      </c>
      <c r="C7115" s="66" t="str">
        <v/>
      </c>
      <c r="D7115" s="66">
        <v>113173707.61796136</v>
      </c>
      <c r="E7115" s="65">
        <v>0</v>
      </c>
    </row>
    <row r="7116" spans="2:5" x14ac:dyDescent="0.25">
      <c r="B7116">
        <v>7114</v>
      </c>
      <c r="C7116" s="66" t="str">
        <v/>
      </c>
      <c r="D7116" s="66">
        <v>151748602.58637521</v>
      </c>
      <c r="E7116" s="65">
        <v>0</v>
      </c>
    </row>
    <row r="7117" spans="2:5" x14ac:dyDescent="0.25">
      <c r="B7117">
        <v>7115</v>
      </c>
      <c r="C7117" s="66" t="str">
        <v/>
      </c>
      <c r="D7117" s="66">
        <v>103613852.44637363</v>
      </c>
      <c r="E7117" s="65">
        <v>0</v>
      </c>
    </row>
    <row r="7118" spans="2:5" x14ac:dyDescent="0.25">
      <c r="B7118">
        <v>7116</v>
      </c>
      <c r="C7118" s="66" t="str">
        <v/>
      </c>
      <c r="D7118" s="66">
        <v>106368327.06843185</v>
      </c>
      <c r="E7118" s="65">
        <v>0</v>
      </c>
    </row>
    <row r="7119" spans="2:5" x14ac:dyDescent="0.25">
      <c r="B7119">
        <v>7117</v>
      </c>
      <c r="C7119" s="66" t="str">
        <v/>
      </c>
      <c r="D7119" s="66">
        <v>91176710.81210041</v>
      </c>
      <c r="E7119" s="65">
        <v>0</v>
      </c>
    </row>
    <row r="7120" spans="2:5" x14ac:dyDescent="0.25">
      <c r="B7120">
        <v>7118</v>
      </c>
      <c r="C7120" s="66" t="str">
        <v/>
      </c>
      <c r="D7120" s="66">
        <v>81235531.078420907</v>
      </c>
      <c r="E7120" s="65">
        <v>0</v>
      </c>
    </row>
    <row r="7121" spans="2:5" x14ac:dyDescent="0.25">
      <c r="B7121">
        <v>7119</v>
      </c>
      <c r="C7121" s="66" t="str">
        <v/>
      </c>
      <c r="D7121" s="66">
        <v>243704339.99568129</v>
      </c>
      <c r="E7121" s="65">
        <v>0</v>
      </c>
    </row>
    <row r="7122" spans="2:5" x14ac:dyDescent="0.25">
      <c r="B7122">
        <v>7120</v>
      </c>
      <c r="C7122" s="66" t="str">
        <v/>
      </c>
      <c r="D7122" s="66">
        <v>90847019.077223957</v>
      </c>
      <c r="E7122" s="65">
        <v>0</v>
      </c>
    </row>
    <row r="7123" spans="2:5" x14ac:dyDescent="0.25">
      <c r="B7123">
        <v>7121</v>
      </c>
      <c r="C7123" s="66" t="str">
        <v/>
      </c>
      <c r="D7123" s="66">
        <v>81818126.30295372</v>
      </c>
      <c r="E7123" s="65">
        <v>0.20752370953559876</v>
      </c>
    </row>
    <row r="7124" spans="2:5" x14ac:dyDescent="0.25">
      <c r="B7124">
        <v>7122</v>
      </c>
      <c r="C7124" s="66" t="str">
        <v/>
      </c>
      <c r="D7124" s="66">
        <v>362319132.07651263</v>
      </c>
      <c r="E7124" s="65">
        <v>0</v>
      </c>
    </row>
    <row r="7125" spans="2:5" x14ac:dyDescent="0.25">
      <c r="B7125">
        <v>7123</v>
      </c>
      <c r="C7125" s="66" t="str">
        <v/>
      </c>
      <c r="D7125" s="66">
        <v>99990447.654144779</v>
      </c>
      <c r="E7125" s="65">
        <v>0.29256754517555239</v>
      </c>
    </row>
    <row r="7126" spans="2:5" x14ac:dyDescent="0.25">
      <c r="B7126">
        <v>7124</v>
      </c>
      <c r="C7126" s="66" t="str">
        <v/>
      </c>
      <c r="D7126" s="66">
        <v>78131075.764875382</v>
      </c>
      <c r="E7126" s="65">
        <v>0.21009687781333927</v>
      </c>
    </row>
    <row r="7127" spans="2:5" x14ac:dyDescent="0.25">
      <c r="B7127">
        <v>7125</v>
      </c>
      <c r="C7127" s="66" t="str">
        <v/>
      </c>
      <c r="D7127" s="66">
        <v>328454699.65601975</v>
      </c>
      <c r="E7127" s="65">
        <v>0</v>
      </c>
    </row>
    <row r="7128" spans="2:5" x14ac:dyDescent="0.25">
      <c r="B7128">
        <v>7126</v>
      </c>
      <c r="C7128" s="66" t="str">
        <v/>
      </c>
      <c r="D7128" s="66">
        <v>106013308.41065587</v>
      </c>
      <c r="E7128" s="65">
        <v>0</v>
      </c>
    </row>
    <row r="7129" spans="2:5" x14ac:dyDescent="0.25">
      <c r="B7129">
        <v>7127</v>
      </c>
      <c r="C7129" s="66" t="str">
        <v/>
      </c>
      <c r="D7129" s="66">
        <v>78471995.930652723</v>
      </c>
      <c r="E7129" s="65">
        <v>0.23281535506248471</v>
      </c>
    </row>
    <row r="7130" spans="2:5" x14ac:dyDescent="0.25">
      <c r="B7130">
        <v>7128</v>
      </c>
      <c r="C7130" s="66" t="str">
        <v/>
      </c>
      <c r="D7130" s="66">
        <v>103770270.05028795</v>
      </c>
      <c r="E7130" s="65">
        <v>0.20603396296501156</v>
      </c>
    </row>
    <row r="7131" spans="2:5" x14ac:dyDescent="0.25">
      <c r="B7131">
        <v>7129</v>
      </c>
      <c r="C7131" s="66" t="str">
        <v/>
      </c>
      <c r="D7131" s="66">
        <v>232409591.12436557</v>
      </c>
      <c r="E7131" s="65">
        <v>0</v>
      </c>
    </row>
    <row r="7132" spans="2:5" x14ac:dyDescent="0.25">
      <c r="B7132">
        <v>7130</v>
      </c>
      <c r="C7132" s="66" t="str">
        <v/>
      </c>
      <c r="D7132" s="66">
        <v>134655590.57199547</v>
      </c>
      <c r="E7132" s="65">
        <v>0</v>
      </c>
    </row>
    <row r="7133" spans="2:5" x14ac:dyDescent="0.25">
      <c r="B7133">
        <v>7131</v>
      </c>
      <c r="C7133" s="66" t="str">
        <v/>
      </c>
      <c r="D7133" s="66">
        <v>232398893.36153632</v>
      </c>
      <c r="E7133" s="65">
        <v>0</v>
      </c>
    </row>
    <row r="7134" spans="2:5" x14ac:dyDescent="0.25">
      <c r="B7134">
        <v>7132</v>
      </c>
      <c r="C7134" s="66" t="str">
        <v/>
      </c>
      <c r="D7134" s="66">
        <v>96395214.845309913</v>
      </c>
      <c r="E7134" s="65">
        <v>0</v>
      </c>
    </row>
    <row r="7135" spans="2:5" x14ac:dyDescent="0.25">
      <c r="B7135">
        <v>7133</v>
      </c>
      <c r="C7135" s="66" t="str">
        <v/>
      </c>
      <c r="D7135" s="66">
        <v>167218885.17015728</v>
      </c>
      <c r="E7135" s="65">
        <v>0</v>
      </c>
    </row>
    <row r="7136" spans="2:5" x14ac:dyDescent="0.25">
      <c r="B7136">
        <v>7134</v>
      </c>
      <c r="C7136" s="66" t="str">
        <v/>
      </c>
      <c r="D7136" s="66">
        <v>147209583.4728153</v>
      </c>
      <c r="E7136" s="65">
        <v>0</v>
      </c>
    </row>
    <row r="7137" spans="2:5" x14ac:dyDescent="0.25">
      <c r="B7137">
        <v>7135</v>
      </c>
      <c r="C7137" s="66" t="str">
        <v/>
      </c>
      <c r="D7137" s="66">
        <v>76627547.998512879</v>
      </c>
      <c r="E7137" s="65">
        <v>0</v>
      </c>
    </row>
    <row r="7138" spans="2:5" x14ac:dyDescent="0.25">
      <c r="B7138">
        <v>7136</v>
      </c>
      <c r="C7138" s="66" t="str">
        <v/>
      </c>
      <c r="D7138" s="66">
        <v>123097917.24852876</v>
      </c>
      <c r="E7138" s="65">
        <v>0</v>
      </c>
    </row>
    <row r="7139" spans="2:5" x14ac:dyDescent="0.25">
      <c r="B7139">
        <v>7137</v>
      </c>
      <c r="C7139" s="66" t="str">
        <v/>
      </c>
      <c r="D7139" s="66">
        <v>99054522.240431607</v>
      </c>
      <c r="E7139" s="65">
        <v>0</v>
      </c>
    </row>
    <row r="7140" spans="2:5" x14ac:dyDescent="0.25">
      <c r="B7140">
        <v>7138</v>
      </c>
      <c r="C7140" s="66" t="str">
        <v/>
      </c>
      <c r="D7140" s="66">
        <v>450944490.06494015</v>
      </c>
      <c r="E7140" s="65">
        <v>0.55315738320350649</v>
      </c>
    </row>
    <row r="7141" spans="2:5" x14ac:dyDescent="0.25">
      <c r="B7141">
        <v>7139</v>
      </c>
      <c r="C7141" s="66" t="str">
        <v/>
      </c>
      <c r="D7141" s="66">
        <v>97034913.44677259</v>
      </c>
      <c r="E7141" s="65">
        <v>0.19385252594947813</v>
      </c>
    </row>
    <row r="7142" spans="2:5" x14ac:dyDescent="0.25">
      <c r="B7142">
        <v>7140</v>
      </c>
      <c r="C7142" s="66" t="str">
        <v/>
      </c>
      <c r="D7142" s="66">
        <v>97764342.844709441</v>
      </c>
      <c r="E7142" s="65">
        <v>0</v>
      </c>
    </row>
    <row r="7143" spans="2:5" x14ac:dyDescent="0.25">
      <c r="B7143">
        <v>7141</v>
      </c>
      <c r="C7143" s="66" t="str">
        <v/>
      </c>
      <c r="D7143" s="66">
        <v>1903228651.6750484</v>
      </c>
      <c r="E7143" s="65">
        <v>1.2256888747215269</v>
      </c>
    </row>
    <row r="7144" spans="2:5" x14ac:dyDescent="0.25">
      <c r="B7144">
        <v>7142</v>
      </c>
      <c r="C7144" s="66" t="str">
        <v/>
      </c>
      <c r="D7144" s="66">
        <v>3585404301.6166711</v>
      </c>
      <c r="E7144" s="65">
        <v>0</v>
      </c>
    </row>
    <row r="7145" spans="2:5" x14ac:dyDescent="0.25">
      <c r="B7145">
        <v>7143</v>
      </c>
      <c r="C7145" s="66" t="str">
        <v/>
      </c>
      <c r="D7145" s="66">
        <v>116164482.29343714</v>
      </c>
      <c r="E7145" s="65">
        <v>0.29859667420387259</v>
      </c>
    </row>
    <row r="7146" spans="2:5" x14ac:dyDescent="0.25">
      <c r="B7146">
        <v>7144</v>
      </c>
      <c r="C7146" s="66" t="str">
        <v/>
      </c>
      <c r="D7146" s="66">
        <v>386111624.54327309</v>
      </c>
      <c r="E7146" s="65">
        <v>0.53815678954124468</v>
      </c>
    </row>
    <row r="7147" spans="2:5" x14ac:dyDescent="0.25">
      <c r="B7147">
        <v>7145</v>
      </c>
      <c r="C7147" s="66" t="str">
        <v/>
      </c>
      <c r="D7147" s="66">
        <v>142901594.84066135</v>
      </c>
      <c r="E7147" s="65">
        <v>0</v>
      </c>
    </row>
    <row r="7148" spans="2:5" x14ac:dyDescent="0.25">
      <c r="B7148">
        <v>7146</v>
      </c>
      <c r="C7148" s="66" t="str">
        <v/>
      </c>
      <c r="D7148" s="66">
        <v>122163650.2444613</v>
      </c>
      <c r="E7148" s="65">
        <v>0</v>
      </c>
    </row>
    <row r="7149" spans="2:5" x14ac:dyDescent="0.25">
      <c r="B7149">
        <v>7147</v>
      </c>
      <c r="C7149" s="66" t="str">
        <v/>
      </c>
      <c r="D7149" s="66">
        <v>481914319.74527097</v>
      </c>
      <c r="E7149" s="65">
        <v>0</v>
      </c>
    </row>
    <row r="7150" spans="2:5" x14ac:dyDescent="0.25">
      <c r="B7150">
        <v>7148</v>
      </c>
      <c r="C7150" s="66" t="str">
        <v/>
      </c>
      <c r="D7150" s="66">
        <v>185579442.88166746</v>
      </c>
      <c r="E7150" s="65">
        <v>0</v>
      </c>
    </row>
    <row r="7151" spans="2:5" x14ac:dyDescent="0.25">
      <c r="B7151">
        <v>7149</v>
      </c>
      <c r="C7151" s="66" t="str">
        <v/>
      </c>
      <c r="D7151" s="66">
        <v>93719887.955621928</v>
      </c>
      <c r="E7151" s="65">
        <v>0.1979102313518524</v>
      </c>
    </row>
    <row r="7152" spans="2:5" x14ac:dyDescent="0.25">
      <c r="B7152">
        <v>7150</v>
      </c>
      <c r="C7152" s="66" t="str">
        <v/>
      </c>
      <c r="D7152" s="66">
        <v>208372742.84456986</v>
      </c>
      <c r="E7152" s="65">
        <v>0</v>
      </c>
    </row>
    <row r="7153" spans="2:5" x14ac:dyDescent="0.25">
      <c r="B7153">
        <v>7151</v>
      </c>
      <c r="C7153" s="66" t="str">
        <v/>
      </c>
      <c r="D7153" s="66">
        <v>77877500.783253059</v>
      </c>
      <c r="E7153" s="65">
        <v>0</v>
      </c>
    </row>
    <row r="7154" spans="2:5" x14ac:dyDescent="0.25">
      <c r="B7154">
        <v>7152</v>
      </c>
      <c r="C7154" s="66" t="str">
        <v/>
      </c>
      <c r="D7154" s="66">
        <v>125549912.0569576</v>
      </c>
      <c r="E7154" s="65">
        <v>0</v>
      </c>
    </row>
    <row r="7155" spans="2:5" x14ac:dyDescent="0.25">
      <c r="B7155">
        <v>7153</v>
      </c>
      <c r="C7155" s="66" t="str">
        <v/>
      </c>
      <c r="D7155" s="66">
        <v>118093683.51373169</v>
      </c>
      <c r="E7155" s="65">
        <v>0</v>
      </c>
    </row>
    <row r="7156" spans="2:5" x14ac:dyDescent="0.25">
      <c r="B7156">
        <v>7154</v>
      </c>
      <c r="C7156" s="66" t="str">
        <v/>
      </c>
      <c r="D7156" s="66">
        <v>146439021.59723374</v>
      </c>
      <c r="E7156" s="65">
        <v>0</v>
      </c>
    </row>
    <row r="7157" spans="2:5" x14ac:dyDescent="0.25">
      <c r="B7157">
        <v>7155</v>
      </c>
      <c r="C7157" s="66" t="str">
        <v/>
      </c>
      <c r="D7157" s="66">
        <v>90787579.285548389</v>
      </c>
      <c r="E7157" s="65">
        <v>0</v>
      </c>
    </row>
    <row r="7158" spans="2:5" x14ac:dyDescent="0.25">
      <c r="B7158">
        <v>7156</v>
      </c>
      <c r="C7158" s="66" t="str">
        <v/>
      </c>
      <c r="D7158" s="66">
        <v>141768874.48974568</v>
      </c>
      <c r="E7158" s="65">
        <v>0.2821851074695586</v>
      </c>
    </row>
    <row r="7159" spans="2:5" x14ac:dyDescent="0.25">
      <c r="B7159">
        <v>7157</v>
      </c>
      <c r="C7159" s="66" t="str">
        <v/>
      </c>
      <c r="D7159" s="66">
        <v>127589356.31934294</v>
      </c>
      <c r="E7159" s="65">
        <v>0</v>
      </c>
    </row>
    <row r="7160" spans="2:5" x14ac:dyDescent="0.25">
      <c r="B7160">
        <v>7158</v>
      </c>
      <c r="C7160" s="66" t="str">
        <v/>
      </c>
      <c r="D7160" s="66">
        <v>113273028.23022267</v>
      </c>
      <c r="E7160" s="65">
        <v>0</v>
      </c>
    </row>
    <row r="7161" spans="2:5" x14ac:dyDescent="0.25">
      <c r="B7161">
        <v>7159</v>
      </c>
      <c r="C7161" s="66" t="str">
        <v/>
      </c>
      <c r="D7161" s="66">
        <v>78476196.478496656</v>
      </c>
      <c r="E7161" s="65">
        <v>0</v>
      </c>
    </row>
    <row r="7162" spans="2:5" x14ac:dyDescent="0.25">
      <c r="B7162">
        <v>7160</v>
      </c>
      <c r="C7162" s="66" t="str">
        <v/>
      </c>
      <c r="D7162" s="66">
        <v>96628843.153355658</v>
      </c>
      <c r="E7162" s="65">
        <v>0.28050790429115302</v>
      </c>
    </row>
    <row r="7163" spans="2:5" x14ac:dyDescent="0.25">
      <c r="B7163">
        <v>7161</v>
      </c>
      <c r="C7163" s="66" t="str">
        <v/>
      </c>
      <c r="D7163" s="66">
        <v>155336116.94686812</v>
      </c>
      <c r="E7163" s="65">
        <v>0</v>
      </c>
    </row>
    <row r="7164" spans="2:5" x14ac:dyDescent="0.25">
      <c r="B7164">
        <v>7162</v>
      </c>
      <c r="C7164" s="66" t="str">
        <v/>
      </c>
      <c r="D7164" s="66">
        <v>410608565.76838672</v>
      </c>
      <c r="E7164" s="65">
        <v>0</v>
      </c>
    </row>
    <row r="7165" spans="2:5" x14ac:dyDescent="0.25">
      <c r="B7165">
        <v>7163</v>
      </c>
      <c r="C7165" s="66" t="str">
        <v/>
      </c>
      <c r="D7165" s="66">
        <v>85300618.083855659</v>
      </c>
      <c r="E7165" s="65">
        <v>0</v>
      </c>
    </row>
    <row r="7166" spans="2:5" x14ac:dyDescent="0.25">
      <c r="B7166">
        <v>7164</v>
      </c>
      <c r="C7166" s="66" t="str">
        <v/>
      </c>
      <c r="D7166" s="66">
        <v>188578247.36244404</v>
      </c>
      <c r="E7166" s="65">
        <v>0.36303038001060495</v>
      </c>
    </row>
    <row r="7167" spans="2:5" x14ac:dyDescent="0.25">
      <c r="B7167">
        <v>7165</v>
      </c>
      <c r="C7167" s="66" t="str">
        <v/>
      </c>
      <c r="D7167" s="66">
        <v>77804274.298605397</v>
      </c>
      <c r="E7167" s="65">
        <v>0</v>
      </c>
    </row>
    <row r="7168" spans="2:5" x14ac:dyDescent="0.25">
      <c r="B7168">
        <v>7166</v>
      </c>
      <c r="C7168" s="66" t="str">
        <v/>
      </c>
      <c r="D7168" s="66">
        <v>149507052.48329327</v>
      </c>
      <c r="E7168" s="65">
        <v>0</v>
      </c>
    </row>
    <row r="7169" spans="2:5" x14ac:dyDescent="0.25">
      <c r="B7169">
        <v>7167</v>
      </c>
      <c r="C7169" s="66" t="str">
        <v/>
      </c>
      <c r="D7169" s="66">
        <v>81710342.055270955</v>
      </c>
      <c r="E7169" s="65">
        <v>0</v>
      </c>
    </row>
    <row r="7170" spans="2:5" x14ac:dyDescent="0.25">
      <c r="B7170">
        <v>7168</v>
      </c>
      <c r="C7170" s="66" t="str">
        <v/>
      </c>
      <c r="D7170" s="66">
        <v>356420980.55300176</v>
      </c>
      <c r="E7170" s="65">
        <v>0</v>
      </c>
    </row>
    <row r="7171" spans="2:5" x14ac:dyDescent="0.25">
      <c r="B7171">
        <v>7169</v>
      </c>
      <c r="C7171" s="66" t="str">
        <v/>
      </c>
      <c r="D7171" s="66">
        <v>120084728.11619996</v>
      </c>
      <c r="E7171" s="65">
        <v>0.24700382351875308</v>
      </c>
    </row>
    <row r="7172" spans="2:5" x14ac:dyDescent="0.25">
      <c r="B7172">
        <v>7170</v>
      </c>
      <c r="C7172" s="66" t="str">
        <v/>
      </c>
      <c r="D7172" s="66">
        <v>158208620.24519175</v>
      </c>
      <c r="E7172" s="65">
        <v>0</v>
      </c>
    </row>
    <row r="7173" spans="2:5" x14ac:dyDescent="0.25">
      <c r="B7173">
        <v>7171</v>
      </c>
      <c r="C7173" s="66" t="str">
        <v/>
      </c>
      <c r="D7173" s="66">
        <v>169616732.34348339</v>
      </c>
      <c r="E7173" s="65">
        <v>0</v>
      </c>
    </row>
    <row r="7174" spans="2:5" x14ac:dyDescent="0.25">
      <c r="B7174">
        <v>7172</v>
      </c>
      <c r="C7174" s="66" t="str">
        <v/>
      </c>
      <c r="D7174" s="66">
        <v>433841915.10339606</v>
      </c>
      <c r="E7174" s="65">
        <v>0</v>
      </c>
    </row>
    <row r="7175" spans="2:5" x14ac:dyDescent="0.25">
      <c r="B7175">
        <v>7173</v>
      </c>
      <c r="C7175" s="66" t="str">
        <v/>
      </c>
      <c r="D7175" s="66">
        <v>183397872.13940427</v>
      </c>
      <c r="E7175" s="65">
        <v>0</v>
      </c>
    </row>
    <row r="7176" spans="2:5" x14ac:dyDescent="0.25">
      <c r="B7176">
        <v>7174</v>
      </c>
      <c r="C7176" s="66" t="str">
        <v/>
      </c>
      <c r="D7176" s="66">
        <v>77139328.688167676</v>
      </c>
      <c r="E7176" s="65">
        <v>0</v>
      </c>
    </row>
    <row r="7177" spans="2:5" x14ac:dyDescent="0.25">
      <c r="B7177">
        <v>7175</v>
      </c>
      <c r="C7177" s="66" t="str">
        <v/>
      </c>
      <c r="D7177" s="66">
        <v>114698598.7724804</v>
      </c>
      <c r="E7177" s="65">
        <v>0</v>
      </c>
    </row>
    <row r="7178" spans="2:5" x14ac:dyDescent="0.25">
      <c r="B7178">
        <v>7176</v>
      </c>
      <c r="C7178" s="66" t="str">
        <v/>
      </c>
      <c r="D7178" s="66">
        <v>88988303.609806523</v>
      </c>
      <c r="E7178" s="65">
        <v>0</v>
      </c>
    </row>
    <row r="7179" spans="2:5" x14ac:dyDescent="0.25">
      <c r="B7179">
        <v>7177</v>
      </c>
      <c r="C7179" s="66" t="str">
        <v/>
      </c>
      <c r="D7179" s="66">
        <v>329116387.52300996</v>
      </c>
      <c r="E7179" s="65">
        <v>0.60438432097435002</v>
      </c>
    </row>
    <row r="7180" spans="2:5" x14ac:dyDescent="0.25">
      <c r="B7180">
        <v>7178</v>
      </c>
      <c r="C7180" s="66" t="str">
        <v/>
      </c>
      <c r="D7180" s="66">
        <v>424424800.76852459</v>
      </c>
      <c r="E7180" s="65">
        <v>0</v>
      </c>
    </row>
    <row r="7181" spans="2:5" x14ac:dyDescent="0.25">
      <c r="B7181">
        <v>7179</v>
      </c>
      <c r="C7181" s="66" t="str">
        <v/>
      </c>
      <c r="D7181" s="66">
        <v>1577595996.3164272</v>
      </c>
      <c r="E7181" s="65">
        <v>0</v>
      </c>
    </row>
    <row r="7182" spans="2:5" x14ac:dyDescent="0.25">
      <c r="B7182">
        <v>7180</v>
      </c>
      <c r="C7182" s="66" t="str">
        <v/>
      </c>
      <c r="D7182" s="66">
        <v>89519186.305148423</v>
      </c>
      <c r="E7182" s="65">
        <v>0</v>
      </c>
    </row>
    <row r="7183" spans="2:5" x14ac:dyDescent="0.25">
      <c r="B7183">
        <v>7181</v>
      </c>
      <c r="C7183" s="66" t="str">
        <v/>
      </c>
      <c r="D7183" s="66">
        <v>680630595.15681267</v>
      </c>
      <c r="E7183" s="65">
        <v>0.67726350426673909</v>
      </c>
    </row>
    <row r="7184" spans="2:5" x14ac:dyDescent="0.25">
      <c r="B7184">
        <v>7182</v>
      </c>
      <c r="C7184" s="66" t="str">
        <v/>
      </c>
      <c r="D7184" s="66">
        <v>111087320.42857511</v>
      </c>
      <c r="E7184" s="65">
        <v>0</v>
      </c>
    </row>
    <row r="7185" spans="2:5" x14ac:dyDescent="0.25">
      <c r="B7185">
        <v>7183</v>
      </c>
      <c r="C7185" s="66" t="str">
        <v/>
      </c>
      <c r="D7185" s="66">
        <v>83909681.099026918</v>
      </c>
      <c r="E7185" s="65">
        <v>0</v>
      </c>
    </row>
    <row r="7186" spans="2:5" x14ac:dyDescent="0.25">
      <c r="B7186">
        <v>7184</v>
      </c>
      <c r="C7186" s="66" t="str">
        <v/>
      </c>
      <c r="D7186" s="66">
        <v>138907290.28291193</v>
      </c>
      <c r="E7186" s="65">
        <v>0</v>
      </c>
    </row>
    <row r="7187" spans="2:5" x14ac:dyDescent="0.25">
      <c r="B7187">
        <v>7185</v>
      </c>
      <c r="C7187" s="66" t="str">
        <v/>
      </c>
      <c r="D7187" s="66">
        <v>91513689.286481529</v>
      </c>
      <c r="E7187" s="65">
        <v>0</v>
      </c>
    </row>
    <row r="7188" spans="2:5" x14ac:dyDescent="0.25">
      <c r="B7188">
        <v>7186</v>
      </c>
      <c r="C7188" s="66" t="str">
        <v/>
      </c>
      <c r="D7188" s="66">
        <v>187759716.23598212</v>
      </c>
      <c r="E7188" s="65">
        <v>0</v>
      </c>
    </row>
    <row r="7189" spans="2:5" x14ac:dyDescent="0.25">
      <c r="B7189">
        <v>7187</v>
      </c>
      <c r="C7189" s="66" t="str">
        <v/>
      </c>
      <c r="D7189" s="66">
        <v>480668436.14346993</v>
      </c>
      <c r="E7189" s="65">
        <v>0</v>
      </c>
    </row>
    <row r="7190" spans="2:5" x14ac:dyDescent="0.25">
      <c r="B7190">
        <v>7188</v>
      </c>
      <c r="C7190" s="66" t="str">
        <v/>
      </c>
      <c r="D7190" s="66">
        <v>97447263.473995999</v>
      </c>
      <c r="E7190" s="65">
        <v>0</v>
      </c>
    </row>
    <row r="7191" spans="2:5" x14ac:dyDescent="0.25">
      <c r="B7191">
        <v>7189</v>
      </c>
      <c r="C7191" s="66" t="str">
        <v/>
      </c>
      <c r="D7191" s="66">
        <v>94507754.88526924</v>
      </c>
      <c r="E7191" s="65">
        <v>0.28172797560691842</v>
      </c>
    </row>
    <row r="7192" spans="2:5" x14ac:dyDescent="0.25">
      <c r="B7192">
        <v>7190</v>
      </c>
      <c r="C7192" s="66" t="str">
        <v/>
      </c>
      <c r="D7192" s="66">
        <v>107435329.04905502</v>
      </c>
      <c r="E7192" s="65">
        <v>0</v>
      </c>
    </row>
    <row r="7193" spans="2:5" x14ac:dyDescent="0.25">
      <c r="B7193">
        <v>7191</v>
      </c>
      <c r="C7193" s="66" t="str">
        <v/>
      </c>
      <c r="D7193" s="66">
        <v>281980628.44918346</v>
      </c>
      <c r="E7193" s="65">
        <v>0</v>
      </c>
    </row>
    <row r="7194" spans="2:5" x14ac:dyDescent="0.25">
      <c r="B7194">
        <v>7192</v>
      </c>
      <c r="C7194" s="66" t="str">
        <v/>
      </c>
      <c r="D7194" s="66">
        <v>133333170.99849489</v>
      </c>
      <c r="E7194" s="65">
        <v>0</v>
      </c>
    </row>
    <row r="7195" spans="2:5" x14ac:dyDescent="0.25">
      <c r="B7195">
        <v>7193</v>
      </c>
      <c r="C7195" s="66" t="str">
        <v/>
      </c>
      <c r="D7195" s="66">
        <v>94483800.948213816</v>
      </c>
      <c r="E7195" s="65">
        <v>0</v>
      </c>
    </row>
    <row r="7196" spans="2:5" x14ac:dyDescent="0.25">
      <c r="B7196">
        <v>7194</v>
      </c>
      <c r="C7196" s="66" t="str">
        <v/>
      </c>
      <c r="D7196" s="66">
        <v>84134615.222386017</v>
      </c>
      <c r="E7196" s="65">
        <v>0.23973103165626522</v>
      </c>
    </row>
    <row r="7197" spans="2:5" x14ac:dyDescent="0.25">
      <c r="B7197">
        <v>7195</v>
      </c>
      <c r="C7197" s="66" t="str">
        <v/>
      </c>
      <c r="D7197" s="66">
        <v>99213050.389166772</v>
      </c>
      <c r="E7197" s="65">
        <v>0</v>
      </c>
    </row>
    <row r="7198" spans="2:5" x14ac:dyDescent="0.25">
      <c r="B7198">
        <v>7196</v>
      </c>
      <c r="C7198" s="66" t="str">
        <v/>
      </c>
      <c r="D7198" s="66">
        <v>75728097.575879127</v>
      </c>
      <c r="E7198" s="65">
        <v>0</v>
      </c>
    </row>
    <row r="7199" spans="2:5" x14ac:dyDescent="0.25">
      <c r="B7199">
        <v>7197</v>
      </c>
      <c r="C7199" s="66" t="str">
        <v/>
      </c>
      <c r="D7199" s="66">
        <v>182215024.90431556</v>
      </c>
      <c r="E7199" s="65">
        <v>0</v>
      </c>
    </row>
    <row r="7200" spans="2:5" x14ac:dyDescent="0.25">
      <c r="B7200">
        <v>7198</v>
      </c>
      <c r="C7200" s="66" t="str">
        <v/>
      </c>
      <c r="D7200" s="66">
        <v>3530335444.1976724</v>
      </c>
      <c r="E7200" s="65">
        <v>1.0993474602699282</v>
      </c>
    </row>
    <row r="7201" spans="2:5" x14ac:dyDescent="0.25">
      <c r="B7201">
        <v>7199</v>
      </c>
      <c r="C7201" s="66" t="str">
        <v/>
      </c>
      <c r="D7201" s="66">
        <v>165177043.32237706</v>
      </c>
      <c r="E7201" s="65">
        <v>0</v>
      </c>
    </row>
    <row r="7202" spans="2:5" x14ac:dyDescent="0.25">
      <c r="B7202">
        <v>7200</v>
      </c>
      <c r="C7202" s="66" t="str">
        <v/>
      </c>
      <c r="D7202" s="66">
        <v>922061785.89921403</v>
      </c>
      <c r="E7202" s="65">
        <v>0</v>
      </c>
    </row>
    <row r="7203" spans="2:5" x14ac:dyDescent="0.25">
      <c r="B7203">
        <v>7201</v>
      </c>
      <c r="C7203" s="66" t="str">
        <v/>
      </c>
      <c r="D7203" s="66">
        <v>197622364.94207814</v>
      </c>
      <c r="E7203" s="65">
        <v>0</v>
      </c>
    </row>
    <row r="7204" spans="2:5" x14ac:dyDescent="0.25">
      <c r="B7204">
        <v>7202</v>
      </c>
      <c r="C7204" s="66" t="str">
        <v/>
      </c>
      <c r="D7204" s="66">
        <v>81455151.692879632</v>
      </c>
      <c r="E7204" s="65">
        <v>0.23487618565559384</v>
      </c>
    </row>
    <row r="7205" spans="2:5" x14ac:dyDescent="0.25">
      <c r="B7205">
        <v>7203</v>
      </c>
      <c r="C7205" s="66" t="str">
        <v/>
      </c>
      <c r="D7205" s="66">
        <v>177059147.25146437</v>
      </c>
      <c r="E7205" s="65">
        <v>0.36926129460334778</v>
      </c>
    </row>
    <row r="7206" spans="2:5" x14ac:dyDescent="0.25">
      <c r="B7206">
        <v>7204</v>
      </c>
      <c r="C7206" s="66" t="str">
        <v/>
      </c>
      <c r="D7206" s="66">
        <v>1256815244.3101254</v>
      </c>
      <c r="E7206" s="65">
        <v>0</v>
      </c>
    </row>
    <row r="7207" spans="2:5" x14ac:dyDescent="0.25">
      <c r="B7207">
        <v>7205</v>
      </c>
      <c r="C7207" s="66" t="str">
        <v/>
      </c>
      <c r="D7207" s="66">
        <v>158819356.98421177</v>
      </c>
      <c r="E7207" s="65">
        <v>0.29074687361717222</v>
      </c>
    </row>
    <row r="7208" spans="2:5" x14ac:dyDescent="0.25">
      <c r="B7208">
        <v>7206</v>
      </c>
      <c r="C7208" s="66" t="str">
        <v/>
      </c>
      <c r="D7208" s="66">
        <v>77515004.959408611</v>
      </c>
      <c r="E7208" s="65">
        <v>0</v>
      </c>
    </row>
    <row r="7209" spans="2:5" x14ac:dyDescent="0.25">
      <c r="B7209">
        <v>7207</v>
      </c>
      <c r="C7209" s="66" t="str">
        <v/>
      </c>
      <c r="D7209" s="66">
        <v>176138671.90991336</v>
      </c>
      <c r="E7209" s="65">
        <v>0.30825330615043645</v>
      </c>
    </row>
    <row r="7210" spans="2:5" x14ac:dyDescent="0.25">
      <c r="B7210">
        <v>7208</v>
      </c>
      <c r="C7210" s="66" t="str">
        <v/>
      </c>
      <c r="D7210" s="66">
        <v>80958360.095083103</v>
      </c>
      <c r="E7210" s="65">
        <v>0</v>
      </c>
    </row>
    <row r="7211" spans="2:5" x14ac:dyDescent="0.25">
      <c r="B7211">
        <v>7209</v>
      </c>
      <c r="C7211" s="66" t="str">
        <v/>
      </c>
      <c r="D7211" s="66">
        <v>153279851.31718293</v>
      </c>
      <c r="E7211" s="65">
        <v>0</v>
      </c>
    </row>
    <row r="7212" spans="2:5" x14ac:dyDescent="0.25">
      <c r="B7212">
        <v>7210</v>
      </c>
      <c r="C7212" s="66" t="str">
        <v/>
      </c>
      <c r="D7212" s="66">
        <v>428925767.4981153</v>
      </c>
      <c r="E7212" s="65">
        <v>0</v>
      </c>
    </row>
    <row r="7213" spans="2:5" x14ac:dyDescent="0.25">
      <c r="B7213">
        <v>7211</v>
      </c>
      <c r="C7213" s="66" t="str">
        <v/>
      </c>
      <c r="D7213" s="66">
        <v>105022408.30131446</v>
      </c>
      <c r="E7213" s="65">
        <v>0</v>
      </c>
    </row>
    <row r="7214" spans="2:5" x14ac:dyDescent="0.25">
      <c r="B7214">
        <v>7212</v>
      </c>
      <c r="C7214" s="66" t="str">
        <v/>
      </c>
      <c r="D7214" s="66">
        <v>78055607.722890377</v>
      </c>
      <c r="E7214" s="65">
        <v>0.19096680283546449</v>
      </c>
    </row>
    <row r="7215" spans="2:5" x14ac:dyDescent="0.25">
      <c r="B7215">
        <v>7213</v>
      </c>
      <c r="C7215" s="66" t="str">
        <v/>
      </c>
      <c r="D7215" s="66">
        <v>1136802779.5924654</v>
      </c>
      <c r="E7215" s="65">
        <v>0.87766484022140512</v>
      </c>
    </row>
    <row r="7216" spans="2:5" x14ac:dyDescent="0.25">
      <c r="B7216">
        <v>7214</v>
      </c>
      <c r="C7216" s="66" t="str">
        <v/>
      </c>
      <c r="D7216" s="66">
        <v>1236476893.4343569</v>
      </c>
      <c r="E7216" s="65">
        <v>0</v>
      </c>
    </row>
    <row r="7217" spans="2:5" x14ac:dyDescent="0.25">
      <c r="B7217">
        <v>7215</v>
      </c>
      <c r="C7217" s="66" t="str">
        <v/>
      </c>
      <c r="D7217" s="66">
        <v>150448618.71303371</v>
      </c>
      <c r="E7217" s="65">
        <v>0</v>
      </c>
    </row>
    <row r="7218" spans="2:5" x14ac:dyDescent="0.25">
      <c r="B7218">
        <v>7216</v>
      </c>
      <c r="C7218" s="66" t="str">
        <v/>
      </c>
      <c r="D7218" s="66">
        <v>154105379.92636523</v>
      </c>
      <c r="E7218" s="65">
        <v>0</v>
      </c>
    </row>
    <row r="7219" spans="2:5" x14ac:dyDescent="0.25">
      <c r="B7219">
        <v>7217</v>
      </c>
      <c r="C7219" s="66" t="str">
        <v/>
      </c>
      <c r="D7219" s="66">
        <v>95222357.987862408</v>
      </c>
      <c r="E7219" s="65">
        <v>0</v>
      </c>
    </row>
    <row r="7220" spans="2:5" x14ac:dyDescent="0.25">
      <c r="B7220">
        <v>7218</v>
      </c>
      <c r="C7220" s="66" t="str">
        <v/>
      </c>
      <c r="D7220" s="66">
        <v>116623408.74921378</v>
      </c>
      <c r="E7220" s="65">
        <v>0.32497668862342843</v>
      </c>
    </row>
    <row r="7221" spans="2:5" x14ac:dyDescent="0.25">
      <c r="B7221">
        <v>7219</v>
      </c>
      <c r="C7221" s="66" t="str">
        <v/>
      </c>
      <c r="D7221" s="66">
        <v>2393370442.0662546</v>
      </c>
      <c r="E7221" s="65">
        <v>1.0809163928031924</v>
      </c>
    </row>
    <row r="7222" spans="2:5" x14ac:dyDescent="0.25">
      <c r="B7222">
        <v>7220</v>
      </c>
      <c r="C7222" s="66" t="str">
        <v/>
      </c>
      <c r="D7222" s="66">
        <v>128730111.02660404</v>
      </c>
      <c r="E7222" s="65">
        <v>0</v>
      </c>
    </row>
    <row r="7223" spans="2:5" x14ac:dyDescent="0.25">
      <c r="B7223">
        <v>7221</v>
      </c>
      <c r="C7223" s="66" t="str">
        <v/>
      </c>
      <c r="D7223" s="66">
        <v>1171974989.7079053</v>
      </c>
      <c r="E7223" s="65">
        <v>0</v>
      </c>
    </row>
    <row r="7224" spans="2:5" x14ac:dyDescent="0.25">
      <c r="B7224">
        <v>7222</v>
      </c>
      <c r="C7224" s="66" t="str">
        <v/>
      </c>
      <c r="D7224" s="66">
        <v>97055571.609734565</v>
      </c>
      <c r="E7224" s="65">
        <v>0</v>
      </c>
    </row>
    <row r="7225" spans="2:5" x14ac:dyDescent="0.25">
      <c r="B7225">
        <v>7223</v>
      </c>
      <c r="C7225" s="66" t="str">
        <v/>
      </c>
      <c r="D7225" s="66">
        <v>169867003.62149742</v>
      </c>
      <c r="E7225" s="65">
        <v>0</v>
      </c>
    </row>
    <row r="7226" spans="2:5" x14ac:dyDescent="0.25">
      <c r="B7226">
        <v>7224</v>
      </c>
      <c r="C7226" s="66" t="str">
        <v/>
      </c>
      <c r="D7226" s="66">
        <v>170461966.5230886</v>
      </c>
      <c r="E7226" s="65">
        <v>0</v>
      </c>
    </row>
    <row r="7227" spans="2:5" x14ac:dyDescent="0.25">
      <c r="B7227">
        <v>7225</v>
      </c>
      <c r="C7227" s="66" t="str">
        <v/>
      </c>
      <c r="D7227" s="66">
        <v>99309129.755361423</v>
      </c>
      <c r="E7227" s="65">
        <v>0</v>
      </c>
    </row>
    <row r="7228" spans="2:5" x14ac:dyDescent="0.25">
      <c r="B7228">
        <v>7226</v>
      </c>
      <c r="C7228" s="66" t="str">
        <v/>
      </c>
      <c r="D7228" s="66">
        <v>487230419.42609096</v>
      </c>
      <c r="E7228" s="65">
        <v>0</v>
      </c>
    </row>
    <row r="7229" spans="2:5" x14ac:dyDescent="0.25">
      <c r="B7229">
        <v>7227</v>
      </c>
      <c r="C7229" s="66" t="str">
        <v/>
      </c>
      <c r="D7229" s="66">
        <v>97017467.673608705</v>
      </c>
      <c r="E7229" s="65">
        <v>0</v>
      </c>
    </row>
    <row r="7230" spans="2:5" x14ac:dyDescent="0.25">
      <c r="B7230">
        <v>7228</v>
      </c>
      <c r="C7230" s="66" t="str">
        <v/>
      </c>
      <c r="D7230" s="66">
        <v>77078130.820620358</v>
      </c>
      <c r="E7230" s="65">
        <v>0</v>
      </c>
    </row>
    <row r="7231" spans="2:5" x14ac:dyDescent="0.25">
      <c r="B7231">
        <v>7229</v>
      </c>
      <c r="C7231" s="66" t="str">
        <v/>
      </c>
      <c r="D7231" s="66">
        <v>162470988.36650482</v>
      </c>
      <c r="E7231" s="65">
        <v>0.3598965227603913</v>
      </c>
    </row>
    <row r="7232" spans="2:5" x14ac:dyDescent="0.25">
      <c r="B7232">
        <v>7230</v>
      </c>
      <c r="C7232" s="66" t="str">
        <v/>
      </c>
      <c r="D7232" s="66">
        <v>124907674.82227376</v>
      </c>
      <c r="E7232" s="65">
        <v>0.23248205780982972</v>
      </c>
    </row>
    <row r="7233" spans="2:5" x14ac:dyDescent="0.25">
      <c r="B7233">
        <v>7231</v>
      </c>
      <c r="C7233" s="66" t="str">
        <v/>
      </c>
      <c r="D7233" s="66">
        <v>208997052.40624315</v>
      </c>
      <c r="E7233" s="65">
        <v>0.6399611413478854</v>
      </c>
    </row>
    <row r="7234" spans="2:5" x14ac:dyDescent="0.25">
      <c r="B7234">
        <v>7232</v>
      </c>
      <c r="C7234" s="66" t="str">
        <v/>
      </c>
      <c r="D7234" s="66">
        <v>166675855.6742886</v>
      </c>
      <c r="E7234" s="65">
        <v>0.23332208991050721</v>
      </c>
    </row>
    <row r="7235" spans="2:5" x14ac:dyDescent="0.25">
      <c r="B7235">
        <v>7233</v>
      </c>
      <c r="C7235" s="66" t="str">
        <v/>
      </c>
      <c r="D7235" s="66">
        <v>445604234.0848822</v>
      </c>
      <c r="E7235" s="65">
        <v>0</v>
      </c>
    </row>
    <row r="7236" spans="2:5" x14ac:dyDescent="0.25">
      <c r="B7236">
        <v>7234</v>
      </c>
      <c r="C7236" s="66" t="str">
        <v/>
      </c>
      <c r="D7236" s="66">
        <v>96361987.625681385</v>
      </c>
      <c r="E7236" s="65">
        <v>0.23654902577400208</v>
      </c>
    </row>
    <row r="7237" spans="2:5" x14ac:dyDescent="0.25">
      <c r="B7237">
        <v>7235</v>
      </c>
      <c r="C7237" s="66" t="str">
        <v/>
      </c>
      <c r="D7237" s="66">
        <v>591234901.32962346</v>
      </c>
      <c r="E7237" s="65">
        <v>0.80460427999496442</v>
      </c>
    </row>
    <row r="7238" spans="2:5" x14ac:dyDescent="0.25">
      <c r="B7238">
        <v>7236</v>
      </c>
      <c r="C7238" s="66" t="str">
        <v/>
      </c>
      <c r="D7238" s="66">
        <v>132337796.79583472</v>
      </c>
      <c r="E7238" s="65">
        <v>0.40662505030632012</v>
      </c>
    </row>
    <row r="7239" spans="2:5" x14ac:dyDescent="0.25">
      <c r="B7239">
        <v>7237</v>
      </c>
      <c r="C7239" s="66" t="str">
        <v/>
      </c>
      <c r="D7239" s="66">
        <v>854515468.08761299</v>
      </c>
      <c r="E7239" s="65">
        <v>0</v>
      </c>
    </row>
    <row r="7240" spans="2:5" x14ac:dyDescent="0.25">
      <c r="B7240">
        <v>7238</v>
      </c>
      <c r="C7240" s="66" t="str">
        <v/>
      </c>
      <c r="D7240" s="66">
        <v>149119662.64419198</v>
      </c>
      <c r="E7240" s="65">
        <v>0.35447689890861522</v>
      </c>
    </row>
    <row r="7241" spans="2:5" x14ac:dyDescent="0.25">
      <c r="B7241">
        <v>7239</v>
      </c>
      <c r="C7241" s="66" t="str">
        <v/>
      </c>
      <c r="D7241" s="66">
        <v>128009614.52556418</v>
      </c>
      <c r="E7241" s="65">
        <v>0.33289652466773989</v>
      </c>
    </row>
    <row r="7242" spans="2:5" x14ac:dyDescent="0.25">
      <c r="B7242">
        <v>7240</v>
      </c>
      <c r="C7242" s="66" t="str">
        <v/>
      </c>
      <c r="D7242" s="66">
        <v>99831625.063402623</v>
      </c>
      <c r="E7242" s="65">
        <v>0.34926711916923536</v>
      </c>
    </row>
    <row r="7243" spans="2:5" x14ac:dyDescent="0.25">
      <c r="B7243">
        <v>7241</v>
      </c>
      <c r="C7243" s="66" t="str">
        <v/>
      </c>
      <c r="D7243" s="66">
        <v>279113256.65907717</v>
      </c>
      <c r="E7243" s="65">
        <v>0.54665223956108089</v>
      </c>
    </row>
    <row r="7244" spans="2:5" x14ac:dyDescent="0.25">
      <c r="B7244">
        <v>7242</v>
      </c>
      <c r="C7244" s="66" t="str">
        <v/>
      </c>
      <c r="D7244" s="66">
        <v>291763302.28159297</v>
      </c>
      <c r="E7244" s="65">
        <v>0.4228478848934174</v>
      </c>
    </row>
    <row r="7245" spans="2:5" x14ac:dyDescent="0.25">
      <c r="B7245">
        <v>7243</v>
      </c>
      <c r="C7245" s="66" t="str">
        <v/>
      </c>
      <c r="D7245" s="66">
        <v>337517549.69920594</v>
      </c>
      <c r="E7245" s="65">
        <v>0</v>
      </c>
    </row>
    <row r="7246" spans="2:5" x14ac:dyDescent="0.25">
      <c r="B7246">
        <v>7244</v>
      </c>
      <c r="C7246" s="66" t="str">
        <v/>
      </c>
      <c r="D7246" s="66">
        <v>224774396.29712725</v>
      </c>
      <c r="E7246" s="65">
        <v>0</v>
      </c>
    </row>
    <row r="7247" spans="2:5" x14ac:dyDescent="0.25">
      <c r="B7247">
        <v>7245</v>
      </c>
      <c r="C7247" s="66" t="str">
        <v/>
      </c>
      <c r="D7247" s="66">
        <v>308997413.37508416</v>
      </c>
      <c r="E7247" s="65">
        <v>0</v>
      </c>
    </row>
    <row r="7248" spans="2:5" x14ac:dyDescent="0.25">
      <c r="B7248">
        <v>7246</v>
      </c>
      <c r="C7248" s="66" t="str">
        <v/>
      </c>
      <c r="D7248" s="66">
        <v>77637473.19732821</v>
      </c>
      <c r="E7248" s="65">
        <v>0</v>
      </c>
    </row>
    <row r="7249" spans="2:5" x14ac:dyDescent="0.25">
      <c r="B7249">
        <v>7247</v>
      </c>
      <c r="C7249" s="66" t="str">
        <v/>
      </c>
      <c r="D7249" s="66">
        <v>242288109.61671752</v>
      </c>
      <c r="E7249" s="65">
        <v>0.38592965006828317</v>
      </c>
    </row>
    <row r="7250" spans="2:5" x14ac:dyDescent="0.25">
      <c r="B7250">
        <v>7248</v>
      </c>
      <c r="C7250" s="66" t="str">
        <v/>
      </c>
      <c r="D7250" s="66">
        <v>129245016.00045861</v>
      </c>
      <c r="E7250" s="65">
        <v>0</v>
      </c>
    </row>
    <row r="7251" spans="2:5" x14ac:dyDescent="0.25">
      <c r="B7251">
        <v>7249</v>
      </c>
      <c r="C7251" s="66" t="str">
        <v/>
      </c>
      <c r="D7251" s="66">
        <v>79907199.175724506</v>
      </c>
      <c r="E7251" s="65">
        <v>0.2155881345272064</v>
      </c>
    </row>
    <row r="7252" spans="2:5" x14ac:dyDescent="0.25">
      <c r="B7252">
        <v>7250</v>
      </c>
      <c r="C7252" s="66" t="str">
        <v/>
      </c>
      <c r="D7252" s="66">
        <v>103533905.4067446</v>
      </c>
      <c r="E7252" s="65">
        <v>0</v>
      </c>
    </row>
    <row r="7253" spans="2:5" x14ac:dyDescent="0.25">
      <c r="B7253">
        <v>7251</v>
      </c>
      <c r="C7253" s="66" t="str">
        <v/>
      </c>
      <c r="D7253" s="66">
        <v>85665827.863320202</v>
      </c>
      <c r="E7253" s="65">
        <v>0</v>
      </c>
    </row>
    <row r="7254" spans="2:5" x14ac:dyDescent="0.25">
      <c r="B7254">
        <v>7252</v>
      </c>
      <c r="C7254" s="66" t="str">
        <v/>
      </c>
      <c r="D7254" s="66">
        <v>396547483.66217858</v>
      </c>
      <c r="E7254" s="65">
        <v>0</v>
      </c>
    </row>
    <row r="7255" spans="2:5" x14ac:dyDescent="0.25">
      <c r="B7255">
        <v>7253</v>
      </c>
      <c r="C7255" s="66" t="str">
        <v/>
      </c>
      <c r="D7255" s="66">
        <v>78243499.744509071</v>
      </c>
      <c r="E7255" s="65">
        <v>0</v>
      </c>
    </row>
    <row r="7256" spans="2:5" x14ac:dyDescent="0.25">
      <c r="B7256">
        <v>7254</v>
      </c>
      <c r="C7256" s="66" t="str">
        <v/>
      </c>
      <c r="D7256" s="66">
        <v>140682984.22986284</v>
      </c>
      <c r="E7256" s="65">
        <v>0</v>
      </c>
    </row>
    <row r="7257" spans="2:5" x14ac:dyDescent="0.25">
      <c r="B7257">
        <v>7255</v>
      </c>
      <c r="C7257" s="66" t="str">
        <v/>
      </c>
      <c r="D7257" s="66">
        <v>258179028.04735342</v>
      </c>
      <c r="E7257" s="65">
        <v>0</v>
      </c>
    </row>
    <row r="7258" spans="2:5" x14ac:dyDescent="0.25">
      <c r="B7258">
        <v>7256</v>
      </c>
      <c r="C7258" s="66" t="str">
        <v/>
      </c>
      <c r="D7258" s="66">
        <v>407738554.47908503</v>
      </c>
      <c r="E7258" s="65">
        <v>0.79437900781631465</v>
      </c>
    </row>
    <row r="7259" spans="2:5" x14ac:dyDescent="0.25">
      <c r="B7259">
        <v>7257</v>
      </c>
      <c r="C7259" s="66" t="str">
        <v/>
      </c>
      <c r="D7259" s="66">
        <v>90400898.473394468</v>
      </c>
      <c r="E7259" s="65">
        <v>0</v>
      </c>
    </row>
    <row r="7260" spans="2:5" x14ac:dyDescent="0.25">
      <c r="B7260">
        <v>7258</v>
      </c>
      <c r="C7260" s="66" t="str">
        <v/>
      </c>
      <c r="D7260" s="66">
        <v>80700429.564498648</v>
      </c>
      <c r="E7260" s="65">
        <v>0</v>
      </c>
    </row>
    <row r="7261" spans="2:5" x14ac:dyDescent="0.25">
      <c r="B7261">
        <v>7259</v>
      </c>
      <c r="C7261" s="66" t="str">
        <v/>
      </c>
      <c r="D7261" s="66">
        <v>127187222.18993938</v>
      </c>
      <c r="E7261" s="65">
        <v>0</v>
      </c>
    </row>
    <row r="7262" spans="2:5" x14ac:dyDescent="0.25">
      <c r="B7262">
        <v>7260</v>
      </c>
      <c r="C7262" s="66" t="str">
        <v/>
      </c>
      <c r="D7262" s="66">
        <v>79041214.584932536</v>
      </c>
      <c r="E7262" s="65">
        <v>0.25240076184272764</v>
      </c>
    </row>
    <row r="7263" spans="2:5" x14ac:dyDescent="0.25">
      <c r="B7263">
        <v>7261</v>
      </c>
      <c r="C7263" s="66" t="str">
        <v/>
      </c>
      <c r="D7263" s="66">
        <v>284221458.52806872</v>
      </c>
      <c r="E7263" s="65">
        <v>0</v>
      </c>
    </row>
    <row r="7264" spans="2:5" x14ac:dyDescent="0.25">
      <c r="B7264">
        <v>7262</v>
      </c>
      <c r="C7264" s="66" t="str">
        <v/>
      </c>
      <c r="D7264" s="66">
        <v>134844122.13772142</v>
      </c>
      <c r="E7264" s="65">
        <v>0</v>
      </c>
    </row>
    <row r="7265" spans="2:5" x14ac:dyDescent="0.25">
      <c r="B7265">
        <v>7263</v>
      </c>
      <c r="C7265" s="66" t="str">
        <v/>
      </c>
      <c r="D7265" s="66">
        <v>719809184.10143554</v>
      </c>
      <c r="E7265" s="65">
        <v>0.80883432626724239</v>
      </c>
    </row>
    <row r="7266" spans="2:5" x14ac:dyDescent="0.25">
      <c r="B7266">
        <v>7264</v>
      </c>
      <c r="C7266" s="66" t="str">
        <v/>
      </c>
      <c r="D7266" s="66">
        <v>421861822.93359745</v>
      </c>
      <c r="E7266" s="65">
        <v>0</v>
      </c>
    </row>
    <row r="7267" spans="2:5" x14ac:dyDescent="0.25">
      <c r="B7267">
        <v>7265</v>
      </c>
      <c r="C7267" s="66" t="str">
        <v/>
      </c>
      <c r="D7267" s="66">
        <v>98834360.032255232</v>
      </c>
      <c r="E7267" s="65">
        <v>0</v>
      </c>
    </row>
    <row r="7268" spans="2:5" x14ac:dyDescent="0.25">
      <c r="B7268">
        <v>7266</v>
      </c>
      <c r="C7268" s="66" t="str">
        <v/>
      </c>
      <c r="D7268" s="66">
        <v>98358046.912254736</v>
      </c>
      <c r="E7268" s="65">
        <v>0</v>
      </c>
    </row>
    <row r="7269" spans="2:5" x14ac:dyDescent="0.25">
      <c r="B7269">
        <v>7267</v>
      </c>
      <c r="C7269" s="66" t="str">
        <v/>
      </c>
      <c r="D7269" s="66">
        <v>102109481.21181765</v>
      </c>
      <c r="E7269" s="65">
        <v>0</v>
      </c>
    </row>
    <row r="7270" spans="2:5" x14ac:dyDescent="0.25">
      <c r="B7270">
        <v>7268</v>
      </c>
      <c r="C7270" s="66" t="str">
        <v/>
      </c>
      <c r="D7270" s="66">
        <v>83294575.652275488</v>
      </c>
      <c r="E7270" s="65">
        <v>0</v>
      </c>
    </row>
    <row r="7271" spans="2:5" x14ac:dyDescent="0.25">
      <c r="B7271">
        <v>7269</v>
      </c>
      <c r="C7271" s="66" t="str">
        <v/>
      </c>
      <c r="D7271" s="66">
        <v>137473623.86511999</v>
      </c>
      <c r="E7271" s="65">
        <v>0</v>
      </c>
    </row>
    <row r="7272" spans="2:5" x14ac:dyDescent="0.25">
      <c r="B7272">
        <v>7270</v>
      </c>
      <c r="C7272" s="66" t="str">
        <v/>
      </c>
      <c r="D7272" s="66">
        <v>94721702.973722368</v>
      </c>
      <c r="E7272" s="65">
        <v>0</v>
      </c>
    </row>
    <row r="7273" spans="2:5" x14ac:dyDescent="0.25">
      <c r="B7273">
        <v>7271</v>
      </c>
      <c r="C7273" s="66" t="str">
        <v/>
      </c>
      <c r="D7273" s="66">
        <v>87247293.568175033</v>
      </c>
      <c r="E7273" s="65">
        <v>0</v>
      </c>
    </row>
    <row r="7274" spans="2:5" x14ac:dyDescent="0.25">
      <c r="B7274">
        <v>7272</v>
      </c>
      <c r="C7274" s="66" t="str">
        <v/>
      </c>
      <c r="D7274" s="66">
        <v>81843924.887620404</v>
      </c>
      <c r="E7274" s="65">
        <v>0</v>
      </c>
    </row>
    <row r="7275" spans="2:5" x14ac:dyDescent="0.25">
      <c r="B7275">
        <v>7273</v>
      </c>
      <c r="C7275" s="66" t="str">
        <v/>
      </c>
      <c r="D7275" s="66">
        <v>89887197.680600673</v>
      </c>
      <c r="E7275" s="65">
        <v>0.29356362223625188</v>
      </c>
    </row>
    <row r="7276" spans="2:5" x14ac:dyDescent="0.25">
      <c r="B7276">
        <v>7274</v>
      </c>
      <c r="C7276" s="66" t="str">
        <v/>
      </c>
      <c r="D7276" s="66">
        <v>394476836.12571585</v>
      </c>
      <c r="E7276" s="65">
        <v>0</v>
      </c>
    </row>
    <row r="7277" spans="2:5" x14ac:dyDescent="0.25">
      <c r="B7277">
        <v>7275</v>
      </c>
      <c r="C7277" s="66" t="str">
        <v/>
      </c>
      <c r="D7277" s="66">
        <v>182452444.59433278</v>
      </c>
      <c r="E7277" s="65">
        <v>0</v>
      </c>
    </row>
    <row r="7278" spans="2:5" x14ac:dyDescent="0.25">
      <c r="B7278">
        <v>7276</v>
      </c>
      <c r="C7278" s="66" t="str">
        <v/>
      </c>
      <c r="D7278" s="66">
        <v>189222130.24622992</v>
      </c>
      <c r="E7278" s="65">
        <v>0</v>
      </c>
    </row>
    <row r="7279" spans="2:5" x14ac:dyDescent="0.25">
      <c r="B7279">
        <v>7277</v>
      </c>
      <c r="C7279" s="66" t="str">
        <v/>
      </c>
      <c r="D7279" s="66">
        <v>136544144.36467683</v>
      </c>
      <c r="E7279" s="65">
        <v>0</v>
      </c>
    </row>
    <row r="7280" spans="2:5" x14ac:dyDescent="0.25">
      <c r="B7280">
        <v>7278</v>
      </c>
      <c r="C7280" s="66" t="str">
        <v/>
      </c>
      <c r="D7280" s="66">
        <v>424690156.18386698</v>
      </c>
      <c r="E7280" s="65">
        <v>0</v>
      </c>
    </row>
    <row r="7281" spans="2:5" x14ac:dyDescent="0.25">
      <c r="B7281">
        <v>7279</v>
      </c>
      <c r="C7281" s="66" t="str">
        <v/>
      </c>
      <c r="D7281" s="66">
        <v>120058458.56064183</v>
      </c>
      <c r="E7281" s="65">
        <v>0.24904809594154356</v>
      </c>
    </row>
    <row r="7282" spans="2:5" x14ac:dyDescent="0.25">
      <c r="B7282">
        <v>7280</v>
      </c>
      <c r="C7282" s="66" t="str">
        <v/>
      </c>
      <c r="D7282" s="66">
        <v>492585927.79370636</v>
      </c>
      <c r="E7282" s="65">
        <v>0.43233210444450387</v>
      </c>
    </row>
    <row r="7283" spans="2:5" x14ac:dyDescent="0.25">
      <c r="B7283">
        <v>7281</v>
      </c>
      <c r="C7283" s="66" t="str">
        <v/>
      </c>
      <c r="D7283" s="66">
        <v>342383046.66287434</v>
      </c>
      <c r="E7283" s="65">
        <v>0</v>
      </c>
    </row>
    <row r="7284" spans="2:5" x14ac:dyDescent="0.25">
      <c r="B7284">
        <v>7282</v>
      </c>
      <c r="C7284" s="66" t="str">
        <v/>
      </c>
      <c r="D7284" s="66">
        <v>131926534.64071329</v>
      </c>
      <c r="E7284" s="65">
        <v>0</v>
      </c>
    </row>
    <row r="7285" spans="2:5" x14ac:dyDescent="0.25">
      <c r="B7285">
        <v>7283</v>
      </c>
      <c r="C7285" s="66" t="str">
        <v/>
      </c>
      <c r="D7285" s="66">
        <v>229848174.91372648</v>
      </c>
      <c r="E7285" s="65">
        <v>0.41623689532279973</v>
      </c>
    </row>
    <row r="7286" spans="2:5" x14ac:dyDescent="0.25">
      <c r="B7286">
        <v>7284</v>
      </c>
      <c r="C7286" s="66" t="str">
        <v/>
      </c>
      <c r="D7286" s="66">
        <v>101742310.55139725</v>
      </c>
      <c r="E7286" s="65">
        <v>0.18960214257240296</v>
      </c>
    </row>
    <row r="7287" spans="2:5" x14ac:dyDescent="0.25">
      <c r="B7287">
        <v>7285</v>
      </c>
      <c r="C7287" s="66" t="str">
        <v/>
      </c>
      <c r="D7287" s="66">
        <v>259318414.12527874</v>
      </c>
      <c r="E7287" s="65">
        <v>0</v>
      </c>
    </row>
    <row r="7288" spans="2:5" x14ac:dyDescent="0.25">
      <c r="B7288">
        <v>7286</v>
      </c>
      <c r="C7288" s="66" t="str">
        <v/>
      </c>
      <c r="D7288" s="66">
        <v>295314301.41673201</v>
      </c>
      <c r="E7288" s="65">
        <v>0</v>
      </c>
    </row>
    <row r="7289" spans="2:5" x14ac:dyDescent="0.25">
      <c r="B7289">
        <v>7287</v>
      </c>
      <c r="C7289" s="66" t="str">
        <v/>
      </c>
      <c r="D7289" s="66">
        <v>222695737.87784421</v>
      </c>
      <c r="E7289" s="65">
        <v>0</v>
      </c>
    </row>
    <row r="7290" spans="2:5" x14ac:dyDescent="0.25">
      <c r="B7290">
        <v>7288</v>
      </c>
      <c r="C7290" s="66" t="str">
        <v/>
      </c>
      <c r="D7290" s="66">
        <v>89219298.340724021</v>
      </c>
      <c r="E7290" s="65">
        <v>0</v>
      </c>
    </row>
    <row r="7291" spans="2:5" x14ac:dyDescent="0.25">
      <c r="B7291">
        <v>7289</v>
      </c>
      <c r="C7291" s="66" t="str">
        <v/>
      </c>
      <c r="D7291" s="66">
        <v>1199666933.1054127</v>
      </c>
      <c r="E7291" s="65">
        <v>0.82421578168869014</v>
      </c>
    </row>
    <row r="7292" spans="2:5" x14ac:dyDescent="0.25">
      <c r="B7292">
        <v>7290</v>
      </c>
      <c r="C7292" s="66" t="str">
        <v/>
      </c>
      <c r="D7292" s="66">
        <v>131866929.73862585</v>
      </c>
      <c r="E7292" s="65">
        <v>0</v>
      </c>
    </row>
    <row r="7293" spans="2:5" x14ac:dyDescent="0.25">
      <c r="B7293">
        <v>7291</v>
      </c>
      <c r="C7293" s="66" t="str">
        <v/>
      </c>
      <c r="D7293" s="66">
        <v>75343825.236315653</v>
      </c>
      <c r="E7293" s="65">
        <v>0</v>
      </c>
    </row>
    <row r="7294" spans="2:5" x14ac:dyDescent="0.25">
      <c r="B7294">
        <v>7292</v>
      </c>
      <c r="C7294" s="66" t="str">
        <v/>
      </c>
      <c r="D7294" s="66">
        <v>261467557.14177963</v>
      </c>
      <c r="E7294" s="65">
        <v>0</v>
      </c>
    </row>
    <row r="7295" spans="2:5" x14ac:dyDescent="0.25">
      <c r="B7295">
        <v>7293</v>
      </c>
      <c r="C7295" s="66" t="str">
        <v/>
      </c>
      <c r="D7295" s="66">
        <v>85453568.983213335</v>
      </c>
      <c r="E7295" s="65">
        <v>0</v>
      </c>
    </row>
    <row r="7296" spans="2:5" x14ac:dyDescent="0.25">
      <c r="B7296">
        <v>7294</v>
      </c>
      <c r="C7296" s="66" t="str">
        <v/>
      </c>
      <c r="D7296" s="66">
        <v>196441953.27880993</v>
      </c>
      <c r="E7296" s="65">
        <v>0</v>
      </c>
    </row>
    <row r="7297" spans="2:5" x14ac:dyDescent="0.25">
      <c r="B7297">
        <v>7295</v>
      </c>
      <c r="C7297" s="66" t="str">
        <v/>
      </c>
      <c r="D7297" s="66">
        <v>85162867.334789813</v>
      </c>
      <c r="E7297" s="65">
        <v>0</v>
      </c>
    </row>
    <row r="7298" spans="2:5" x14ac:dyDescent="0.25">
      <c r="B7298">
        <v>7296</v>
      </c>
      <c r="C7298" s="66" t="str">
        <v/>
      </c>
      <c r="D7298" s="66">
        <v>201032796.76432714</v>
      </c>
      <c r="E7298" s="65">
        <v>0</v>
      </c>
    </row>
    <row r="7299" spans="2:5" x14ac:dyDescent="0.25">
      <c r="B7299">
        <v>7297</v>
      </c>
      <c r="C7299" s="66" t="str">
        <v/>
      </c>
      <c r="D7299" s="66">
        <v>144118058.7270982</v>
      </c>
      <c r="E7299" s="65">
        <v>0</v>
      </c>
    </row>
    <row r="7300" spans="2:5" x14ac:dyDescent="0.25">
      <c r="B7300">
        <v>7298</v>
      </c>
      <c r="C7300" s="66" t="str">
        <v/>
      </c>
      <c r="D7300" s="66">
        <v>108401332.96831349</v>
      </c>
      <c r="E7300" s="65">
        <v>0</v>
      </c>
    </row>
    <row r="7301" spans="2:5" x14ac:dyDescent="0.25">
      <c r="B7301">
        <v>7299</v>
      </c>
      <c r="C7301" s="66" t="str">
        <v/>
      </c>
      <c r="D7301" s="66">
        <v>116854177.60933749</v>
      </c>
      <c r="E7301" s="65">
        <v>0</v>
      </c>
    </row>
    <row r="7302" spans="2:5" x14ac:dyDescent="0.25">
      <c r="B7302">
        <v>7300</v>
      </c>
      <c r="C7302" s="66" t="str">
        <v/>
      </c>
      <c r="D7302" s="66">
        <v>1125900265.6227424</v>
      </c>
      <c r="E7302" s="65">
        <v>0.82582894563674936</v>
      </c>
    </row>
    <row r="7303" spans="2:5" x14ac:dyDescent="0.25">
      <c r="B7303">
        <v>7301</v>
      </c>
      <c r="C7303" s="66" t="str">
        <v/>
      </c>
      <c r="D7303" s="66">
        <v>529334075.32728237</v>
      </c>
      <c r="E7303" s="65">
        <v>0</v>
      </c>
    </row>
    <row r="7304" spans="2:5" x14ac:dyDescent="0.25">
      <c r="B7304">
        <v>7302</v>
      </c>
      <c r="C7304" s="66" t="str">
        <v/>
      </c>
      <c r="D7304" s="66">
        <v>158710709.52568763</v>
      </c>
      <c r="E7304" s="65">
        <v>0.34715821146965031</v>
      </c>
    </row>
    <row r="7305" spans="2:5" x14ac:dyDescent="0.25">
      <c r="B7305">
        <v>7303</v>
      </c>
      <c r="C7305" s="66" t="str">
        <v/>
      </c>
      <c r="D7305" s="66">
        <v>100795396.23269233</v>
      </c>
      <c r="E7305" s="65">
        <v>0.32852837443351757</v>
      </c>
    </row>
    <row r="7306" spans="2:5" x14ac:dyDescent="0.25">
      <c r="B7306">
        <v>7304</v>
      </c>
      <c r="C7306" s="66" t="str">
        <v/>
      </c>
      <c r="D7306" s="66">
        <v>76969120.976757869</v>
      </c>
      <c r="E7306" s="65">
        <v>0.2263050615787506</v>
      </c>
    </row>
    <row r="7307" spans="2:5" x14ac:dyDescent="0.25">
      <c r="B7307">
        <v>7305</v>
      </c>
      <c r="C7307" s="66" t="str">
        <v/>
      </c>
      <c r="D7307" s="66">
        <v>213973147.07859713</v>
      </c>
      <c r="E7307" s="65">
        <v>0</v>
      </c>
    </row>
    <row r="7308" spans="2:5" x14ac:dyDescent="0.25">
      <c r="B7308">
        <v>7306</v>
      </c>
      <c r="C7308" s="66" t="str">
        <v/>
      </c>
      <c r="D7308" s="66">
        <v>93840217.626910582</v>
      </c>
      <c r="E7308" s="65">
        <v>0.25946540236473092</v>
      </c>
    </row>
    <row r="7309" spans="2:5" x14ac:dyDescent="0.25">
      <c r="B7309">
        <v>7307</v>
      </c>
      <c r="C7309" s="66" t="str">
        <v/>
      </c>
      <c r="D7309" s="66">
        <v>95639379.878185526</v>
      </c>
      <c r="E7309" s="65">
        <v>0.29742429852485663</v>
      </c>
    </row>
    <row r="7310" spans="2:5" x14ac:dyDescent="0.25">
      <c r="B7310">
        <v>7308</v>
      </c>
      <c r="C7310" s="66" t="str">
        <v/>
      </c>
      <c r="D7310" s="66">
        <v>249397875.82085958</v>
      </c>
      <c r="E7310" s="65">
        <v>0</v>
      </c>
    </row>
    <row r="7311" spans="2:5" x14ac:dyDescent="0.25">
      <c r="B7311">
        <v>7309</v>
      </c>
      <c r="C7311" s="66" t="str">
        <v/>
      </c>
      <c r="D7311" s="66">
        <v>95503443.783609077</v>
      </c>
      <c r="E7311" s="65">
        <v>0</v>
      </c>
    </row>
    <row r="7312" spans="2:5" x14ac:dyDescent="0.25">
      <c r="B7312">
        <v>7310</v>
      </c>
      <c r="C7312" s="66" t="str">
        <v/>
      </c>
      <c r="D7312" s="66">
        <v>140448335.01482764</v>
      </c>
      <c r="E7312" s="65">
        <v>0</v>
      </c>
    </row>
    <row r="7313" spans="2:5" x14ac:dyDescent="0.25">
      <c r="B7313">
        <v>7311</v>
      </c>
      <c r="C7313" s="66" t="str">
        <v/>
      </c>
      <c r="D7313" s="66">
        <v>3995573070.7605858</v>
      </c>
      <c r="E7313" s="65">
        <v>0</v>
      </c>
    </row>
    <row r="7314" spans="2:5" x14ac:dyDescent="0.25">
      <c r="B7314">
        <v>7312</v>
      </c>
      <c r="C7314" s="66" t="str">
        <v/>
      </c>
      <c r="D7314" s="66">
        <v>114133198.5215718</v>
      </c>
      <c r="E7314" s="65">
        <v>0</v>
      </c>
    </row>
    <row r="7315" spans="2:5" x14ac:dyDescent="0.25">
      <c r="B7315">
        <v>7313</v>
      </c>
      <c r="C7315" s="66" t="str">
        <v/>
      </c>
      <c r="D7315" s="66">
        <v>299514023.06599498</v>
      </c>
      <c r="E7315" s="65">
        <v>0.42674691081047067</v>
      </c>
    </row>
    <row r="7316" spans="2:5" x14ac:dyDescent="0.25">
      <c r="B7316">
        <v>7314</v>
      </c>
      <c r="C7316" s="66" t="str">
        <v/>
      </c>
      <c r="D7316" s="66">
        <v>119745935.94639312</v>
      </c>
      <c r="E7316" s="65">
        <v>0</v>
      </c>
    </row>
    <row r="7317" spans="2:5" x14ac:dyDescent="0.25">
      <c r="B7317">
        <v>7315</v>
      </c>
      <c r="C7317" s="66" t="str">
        <v/>
      </c>
      <c r="D7317" s="66">
        <v>468535448.46773392</v>
      </c>
      <c r="E7317" s="65">
        <v>0</v>
      </c>
    </row>
    <row r="7318" spans="2:5" x14ac:dyDescent="0.25">
      <c r="B7318">
        <v>7316</v>
      </c>
      <c r="C7318" s="66" t="str">
        <v/>
      </c>
      <c r="D7318" s="66">
        <v>111726025.26990762</v>
      </c>
      <c r="E7318" s="65">
        <v>0</v>
      </c>
    </row>
    <row r="7319" spans="2:5" x14ac:dyDescent="0.25">
      <c r="B7319">
        <v>7317</v>
      </c>
      <c r="C7319" s="66" t="str">
        <v/>
      </c>
      <c r="D7319" s="66">
        <v>227492180.10518098</v>
      </c>
      <c r="E7319" s="65">
        <v>0</v>
      </c>
    </row>
    <row r="7320" spans="2:5" x14ac:dyDescent="0.25">
      <c r="B7320">
        <v>7318</v>
      </c>
      <c r="C7320" s="66" t="str">
        <v/>
      </c>
      <c r="D7320" s="66">
        <v>80986038.468359366</v>
      </c>
      <c r="E7320" s="65">
        <v>0</v>
      </c>
    </row>
    <row r="7321" spans="2:5" x14ac:dyDescent="0.25">
      <c r="B7321">
        <v>7319</v>
      </c>
      <c r="C7321" s="66" t="str">
        <v/>
      </c>
      <c r="D7321" s="66">
        <v>203777361.77650353</v>
      </c>
      <c r="E7321" s="65">
        <v>0.31650243401527411</v>
      </c>
    </row>
    <row r="7322" spans="2:5" x14ac:dyDescent="0.25">
      <c r="B7322">
        <v>7320</v>
      </c>
      <c r="C7322" s="66" t="str">
        <v/>
      </c>
      <c r="D7322" s="66">
        <v>122850606.36558396</v>
      </c>
      <c r="E7322" s="65">
        <v>0</v>
      </c>
    </row>
    <row r="7323" spans="2:5" x14ac:dyDescent="0.25">
      <c r="B7323">
        <v>7321</v>
      </c>
      <c r="C7323" s="66" t="str">
        <v/>
      </c>
      <c r="D7323" s="66">
        <v>82887640.682357907</v>
      </c>
      <c r="E7323" s="65">
        <v>0</v>
      </c>
    </row>
    <row r="7324" spans="2:5" x14ac:dyDescent="0.25">
      <c r="B7324">
        <v>7322</v>
      </c>
      <c r="C7324" s="66" t="str">
        <v/>
      </c>
      <c r="D7324" s="66">
        <v>86797451.531098187</v>
      </c>
      <c r="E7324" s="65">
        <v>0</v>
      </c>
    </row>
    <row r="7325" spans="2:5" x14ac:dyDescent="0.25">
      <c r="B7325">
        <v>7323</v>
      </c>
      <c r="C7325" s="66" t="str">
        <v/>
      </c>
      <c r="D7325" s="66">
        <v>159359044.34019276</v>
      </c>
      <c r="E7325" s="65">
        <v>0</v>
      </c>
    </row>
    <row r="7326" spans="2:5" x14ac:dyDescent="0.25">
      <c r="B7326">
        <v>7324</v>
      </c>
      <c r="C7326" s="66" t="str">
        <v/>
      </c>
      <c r="D7326" s="66">
        <v>277049436.23610258</v>
      </c>
      <c r="E7326" s="65">
        <v>0</v>
      </c>
    </row>
    <row r="7327" spans="2:5" x14ac:dyDescent="0.25">
      <c r="B7327">
        <v>7325</v>
      </c>
      <c r="C7327" s="66" t="str">
        <v/>
      </c>
      <c r="D7327" s="66">
        <v>132660974.38484173</v>
      </c>
      <c r="E7327" s="65">
        <v>0</v>
      </c>
    </row>
    <row r="7328" spans="2:5" x14ac:dyDescent="0.25">
      <c r="B7328">
        <v>7326</v>
      </c>
      <c r="C7328" s="66" t="str">
        <v/>
      </c>
      <c r="D7328" s="66">
        <v>164194698.79756367</v>
      </c>
      <c r="E7328" s="65">
        <v>0.74727917909622166</v>
      </c>
    </row>
    <row r="7329" spans="2:5" x14ac:dyDescent="0.25">
      <c r="B7329">
        <v>7327</v>
      </c>
      <c r="C7329" s="66" t="str">
        <v/>
      </c>
      <c r="D7329" s="66">
        <v>441728614.82155681</v>
      </c>
      <c r="E7329" s="65">
        <v>0</v>
      </c>
    </row>
    <row r="7330" spans="2:5" x14ac:dyDescent="0.25">
      <c r="B7330">
        <v>7328</v>
      </c>
      <c r="C7330" s="66" t="str">
        <v/>
      </c>
      <c r="D7330" s="66">
        <v>107982983.46053329</v>
      </c>
      <c r="E7330" s="65">
        <v>0</v>
      </c>
    </row>
    <row r="7331" spans="2:5" x14ac:dyDescent="0.25">
      <c r="B7331">
        <v>7329</v>
      </c>
      <c r="C7331" s="66" t="str">
        <v/>
      </c>
      <c r="D7331" s="66">
        <v>103181435.75354584</v>
      </c>
      <c r="E7331" s="65">
        <v>0</v>
      </c>
    </row>
    <row r="7332" spans="2:5" x14ac:dyDescent="0.25">
      <c r="B7332">
        <v>7330</v>
      </c>
      <c r="C7332" s="66" t="str">
        <v/>
      </c>
      <c r="D7332" s="66">
        <v>930480800.05057251</v>
      </c>
      <c r="E7332" s="65">
        <v>0.59791914820671088</v>
      </c>
    </row>
    <row r="7333" spans="2:5" x14ac:dyDescent="0.25">
      <c r="B7333">
        <v>7331</v>
      </c>
      <c r="C7333" s="66" t="str">
        <v/>
      </c>
      <c r="D7333" s="66">
        <v>296179667.21287823</v>
      </c>
      <c r="E7333" s="65">
        <v>0</v>
      </c>
    </row>
    <row r="7334" spans="2:5" x14ac:dyDescent="0.25">
      <c r="B7334">
        <v>7332</v>
      </c>
      <c r="C7334" s="66" t="str">
        <v/>
      </c>
      <c r="D7334" s="66">
        <v>104104619.12592295</v>
      </c>
      <c r="E7334" s="65">
        <v>0</v>
      </c>
    </row>
    <row r="7335" spans="2:5" x14ac:dyDescent="0.25">
      <c r="B7335">
        <v>7333</v>
      </c>
      <c r="C7335" s="66" t="str">
        <v/>
      </c>
      <c r="D7335" s="66">
        <v>105134504.74180116</v>
      </c>
      <c r="E7335" s="65">
        <v>0</v>
      </c>
    </row>
    <row r="7336" spans="2:5" x14ac:dyDescent="0.25">
      <c r="B7336">
        <v>7334</v>
      </c>
      <c r="C7336" s="66" t="str">
        <v/>
      </c>
      <c r="D7336" s="66">
        <v>75685637.10279341</v>
      </c>
      <c r="E7336" s="65">
        <v>0.194167560338974</v>
      </c>
    </row>
    <row r="7337" spans="2:5" x14ac:dyDescent="0.25">
      <c r="B7337">
        <v>7335</v>
      </c>
      <c r="C7337" s="66" t="str">
        <v/>
      </c>
      <c r="D7337" s="66">
        <v>77120961.59186101</v>
      </c>
      <c r="E7337" s="65">
        <v>0</v>
      </c>
    </row>
    <row r="7338" spans="2:5" x14ac:dyDescent="0.25">
      <c r="B7338">
        <v>7336</v>
      </c>
      <c r="C7338" s="66" t="str">
        <v/>
      </c>
      <c r="D7338" s="66">
        <v>96280145.681999981</v>
      </c>
      <c r="E7338" s="65">
        <v>0.25791462063789372</v>
      </c>
    </row>
    <row r="7339" spans="2:5" x14ac:dyDescent="0.25">
      <c r="B7339">
        <v>7337</v>
      </c>
      <c r="C7339" s="66" t="str">
        <v/>
      </c>
      <c r="D7339" s="66">
        <v>87489021.363592282</v>
      </c>
      <c r="E7339" s="65">
        <v>0.24285960793495179</v>
      </c>
    </row>
    <row r="7340" spans="2:5" x14ac:dyDescent="0.25">
      <c r="B7340">
        <v>7338</v>
      </c>
      <c r="C7340" s="66" t="str">
        <v/>
      </c>
      <c r="D7340" s="66">
        <v>162685243.85151479</v>
      </c>
      <c r="E7340" s="65">
        <v>0.30869902968406682</v>
      </c>
    </row>
    <row r="7341" spans="2:5" x14ac:dyDescent="0.25">
      <c r="B7341">
        <v>7339</v>
      </c>
      <c r="C7341" s="66" t="str">
        <v/>
      </c>
      <c r="D7341" s="66">
        <v>241191178.36080813</v>
      </c>
      <c r="E7341" s="65">
        <v>0</v>
      </c>
    </row>
    <row r="7342" spans="2:5" x14ac:dyDescent="0.25">
      <c r="B7342">
        <v>7340</v>
      </c>
      <c r="C7342" s="66" t="str">
        <v/>
      </c>
      <c r="D7342" s="66">
        <v>108105021.70314191</v>
      </c>
      <c r="E7342" s="65">
        <v>0</v>
      </c>
    </row>
    <row r="7343" spans="2:5" x14ac:dyDescent="0.25">
      <c r="B7343">
        <v>7341</v>
      </c>
      <c r="C7343" s="66" t="str">
        <v/>
      </c>
      <c r="D7343" s="66">
        <v>402781750.08784282</v>
      </c>
      <c r="E7343" s="65">
        <v>0</v>
      </c>
    </row>
    <row r="7344" spans="2:5" x14ac:dyDescent="0.25">
      <c r="B7344">
        <v>7342</v>
      </c>
      <c r="C7344" s="66" t="str">
        <v/>
      </c>
      <c r="D7344" s="66">
        <v>78568007.120899677</v>
      </c>
      <c r="E7344" s="65">
        <v>0</v>
      </c>
    </row>
    <row r="7345" spans="2:5" x14ac:dyDescent="0.25">
      <c r="B7345">
        <v>7343</v>
      </c>
      <c r="C7345" s="66" t="str">
        <v/>
      </c>
      <c r="D7345" s="66">
        <v>96836365.733733624</v>
      </c>
      <c r="E7345" s="65">
        <v>0</v>
      </c>
    </row>
    <row r="7346" spans="2:5" x14ac:dyDescent="0.25">
      <c r="B7346">
        <v>7344</v>
      </c>
      <c r="C7346" s="66" t="str">
        <v/>
      </c>
      <c r="D7346" s="66">
        <v>123704069.53946277</v>
      </c>
      <c r="E7346" s="65">
        <v>0</v>
      </c>
    </row>
    <row r="7347" spans="2:5" x14ac:dyDescent="0.25">
      <c r="B7347">
        <v>7345</v>
      </c>
      <c r="C7347" s="66" t="str">
        <v/>
      </c>
      <c r="D7347" s="66">
        <v>85004272.26291582</v>
      </c>
      <c r="E7347" s="65">
        <v>0</v>
      </c>
    </row>
    <row r="7348" spans="2:5" x14ac:dyDescent="0.25">
      <c r="B7348">
        <v>7346</v>
      </c>
      <c r="C7348" s="66" t="str">
        <v/>
      </c>
      <c r="D7348" s="66">
        <v>222310491.78258735</v>
      </c>
      <c r="E7348" s="65">
        <v>0</v>
      </c>
    </row>
    <row r="7349" spans="2:5" x14ac:dyDescent="0.25">
      <c r="B7349">
        <v>7347</v>
      </c>
      <c r="C7349" s="66" t="str">
        <v/>
      </c>
      <c r="D7349" s="66">
        <v>198451843.69238496</v>
      </c>
      <c r="E7349" s="65">
        <v>0</v>
      </c>
    </row>
    <row r="7350" spans="2:5" x14ac:dyDescent="0.25">
      <c r="B7350">
        <v>7348</v>
      </c>
      <c r="C7350" s="66" t="str">
        <v/>
      </c>
      <c r="D7350" s="66">
        <v>97799469.643068537</v>
      </c>
      <c r="E7350" s="65">
        <v>0.30034702420234671</v>
      </c>
    </row>
    <row r="7351" spans="2:5" x14ac:dyDescent="0.25">
      <c r="B7351">
        <v>7349</v>
      </c>
      <c r="C7351" s="66" t="str">
        <v/>
      </c>
      <c r="D7351" s="66">
        <v>284075578.48563945</v>
      </c>
      <c r="E7351" s="65">
        <v>0.34012467265129087</v>
      </c>
    </row>
    <row r="7352" spans="2:5" x14ac:dyDescent="0.25">
      <c r="B7352">
        <v>7350</v>
      </c>
      <c r="C7352" s="66" t="str">
        <v/>
      </c>
      <c r="D7352" s="66">
        <v>99520732.880050421</v>
      </c>
      <c r="E7352" s="65">
        <v>0</v>
      </c>
    </row>
    <row r="7353" spans="2:5" x14ac:dyDescent="0.25">
      <c r="B7353">
        <v>7351</v>
      </c>
      <c r="C7353" s="66" t="str">
        <v/>
      </c>
      <c r="D7353" s="66">
        <v>132876929.9527884</v>
      </c>
      <c r="E7353" s="65">
        <v>0.43948408961296082</v>
      </c>
    </row>
    <row r="7354" spans="2:5" x14ac:dyDescent="0.25">
      <c r="B7354">
        <v>7352</v>
      </c>
      <c r="C7354" s="66" t="str">
        <v/>
      </c>
      <c r="D7354" s="66">
        <v>609471964.30673218</v>
      </c>
      <c r="E7354" s="65">
        <v>0</v>
      </c>
    </row>
    <row r="7355" spans="2:5" x14ac:dyDescent="0.25">
      <c r="B7355">
        <v>7353</v>
      </c>
      <c r="C7355" s="66" t="str">
        <v/>
      </c>
      <c r="D7355" s="66">
        <v>822720361.47233379</v>
      </c>
      <c r="E7355" s="65">
        <v>0</v>
      </c>
    </row>
    <row r="7356" spans="2:5" x14ac:dyDescent="0.25">
      <c r="B7356">
        <v>7354</v>
      </c>
      <c r="C7356" s="66" t="str">
        <v/>
      </c>
      <c r="D7356" s="66">
        <v>98704872.67948541</v>
      </c>
      <c r="E7356" s="65">
        <v>0.21442639231681826</v>
      </c>
    </row>
    <row r="7357" spans="2:5" x14ac:dyDescent="0.25">
      <c r="B7357">
        <v>7355</v>
      </c>
      <c r="C7357" s="66" t="str">
        <v/>
      </c>
      <c r="D7357" s="66">
        <v>87711248.195161715</v>
      </c>
      <c r="E7357" s="65">
        <v>0</v>
      </c>
    </row>
    <row r="7358" spans="2:5" x14ac:dyDescent="0.25">
      <c r="B7358">
        <v>7356</v>
      </c>
      <c r="C7358" s="66" t="str">
        <v/>
      </c>
      <c r="D7358" s="66">
        <v>80085871.708408192</v>
      </c>
      <c r="E7358" s="65">
        <v>0</v>
      </c>
    </row>
    <row r="7359" spans="2:5" x14ac:dyDescent="0.25">
      <c r="B7359">
        <v>7357</v>
      </c>
      <c r="C7359" s="66" t="str">
        <v/>
      </c>
      <c r="D7359" s="66">
        <v>225461204.46551129</v>
      </c>
      <c r="E7359" s="65">
        <v>0.33954672217369086</v>
      </c>
    </row>
    <row r="7360" spans="2:5" x14ac:dyDescent="0.25">
      <c r="B7360">
        <v>7358</v>
      </c>
      <c r="C7360" s="66" t="str">
        <v/>
      </c>
      <c r="D7360" s="66">
        <v>535177698.3797062</v>
      </c>
      <c r="E7360" s="65">
        <v>0.84611591100692762</v>
      </c>
    </row>
    <row r="7361" spans="2:5" x14ac:dyDescent="0.25">
      <c r="B7361">
        <v>7359</v>
      </c>
      <c r="C7361" s="66" t="str">
        <v/>
      </c>
      <c r="D7361" s="66">
        <v>114663275.43179853</v>
      </c>
      <c r="E7361" s="65">
        <v>0.29024049639701854</v>
      </c>
    </row>
    <row r="7362" spans="2:5" x14ac:dyDescent="0.25">
      <c r="B7362">
        <v>7360</v>
      </c>
      <c r="C7362" s="66" t="str">
        <v/>
      </c>
      <c r="D7362" s="66">
        <v>126577806.99872552</v>
      </c>
      <c r="E7362" s="65">
        <v>0.26582790017127989</v>
      </c>
    </row>
    <row r="7363" spans="2:5" x14ac:dyDescent="0.25">
      <c r="B7363">
        <v>7361</v>
      </c>
      <c r="C7363" s="66" t="str">
        <v/>
      </c>
      <c r="D7363" s="66">
        <v>81330778.635027662</v>
      </c>
      <c r="E7363" s="65">
        <v>0</v>
      </c>
    </row>
    <row r="7364" spans="2:5" x14ac:dyDescent="0.25">
      <c r="B7364">
        <v>7362</v>
      </c>
      <c r="C7364" s="66" t="str">
        <v/>
      </c>
      <c r="D7364" s="66">
        <v>105255911.91733588</v>
      </c>
      <c r="E7364" s="65">
        <v>0</v>
      </c>
    </row>
    <row r="7365" spans="2:5" x14ac:dyDescent="0.25">
      <c r="B7365">
        <v>7363</v>
      </c>
      <c r="C7365" s="66" t="str">
        <v/>
      </c>
      <c r="D7365" s="66">
        <v>106938600.55906831</v>
      </c>
      <c r="E7365" s="65">
        <v>0.22750596404075621</v>
      </c>
    </row>
    <row r="7366" spans="2:5" x14ac:dyDescent="0.25">
      <c r="B7366">
        <v>7364</v>
      </c>
      <c r="C7366" s="66" t="str">
        <v/>
      </c>
      <c r="D7366" s="66">
        <v>123854547.39360306</v>
      </c>
      <c r="E7366" s="65">
        <v>0</v>
      </c>
    </row>
    <row r="7367" spans="2:5" x14ac:dyDescent="0.25">
      <c r="B7367">
        <v>7365</v>
      </c>
      <c r="C7367" s="66" t="str">
        <v/>
      </c>
      <c r="D7367" s="66">
        <v>528407297.05401546</v>
      </c>
      <c r="E7367" s="65">
        <v>0</v>
      </c>
    </row>
    <row r="7368" spans="2:5" x14ac:dyDescent="0.25">
      <c r="B7368">
        <v>7366</v>
      </c>
      <c r="C7368" s="66" t="str">
        <v/>
      </c>
      <c r="D7368" s="66">
        <v>95041694.624025911</v>
      </c>
      <c r="E7368" s="65">
        <v>0</v>
      </c>
    </row>
    <row r="7369" spans="2:5" x14ac:dyDescent="0.25">
      <c r="B7369">
        <v>7367</v>
      </c>
      <c r="C7369" s="66" t="str">
        <v/>
      </c>
      <c r="D7369" s="66">
        <v>146451885.82540217</v>
      </c>
      <c r="E7369" s="65">
        <v>0.35144111514091492</v>
      </c>
    </row>
    <row r="7370" spans="2:5" x14ac:dyDescent="0.25">
      <c r="B7370">
        <v>7368</v>
      </c>
      <c r="C7370" s="66" t="str">
        <v/>
      </c>
      <c r="D7370" s="66">
        <v>87074303.060546666</v>
      </c>
      <c r="E7370" s="65">
        <v>0.19551882147788999</v>
      </c>
    </row>
    <row r="7371" spans="2:5" x14ac:dyDescent="0.25">
      <c r="B7371">
        <v>7369</v>
      </c>
      <c r="C7371" s="66" t="str">
        <v/>
      </c>
      <c r="D7371" s="66">
        <v>110668638.25797622</v>
      </c>
      <c r="E7371" s="65">
        <v>0</v>
      </c>
    </row>
    <row r="7372" spans="2:5" x14ac:dyDescent="0.25">
      <c r="B7372">
        <v>7370</v>
      </c>
      <c r="C7372" s="66" t="str">
        <v/>
      </c>
      <c r="D7372" s="66">
        <v>351453849.96128017</v>
      </c>
      <c r="E7372" s="65">
        <v>0</v>
      </c>
    </row>
    <row r="7373" spans="2:5" x14ac:dyDescent="0.25">
      <c r="B7373">
        <v>7371</v>
      </c>
      <c r="C7373" s="66" t="str">
        <v/>
      </c>
      <c r="D7373" s="66">
        <v>316030194.59014362</v>
      </c>
      <c r="E7373" s="65">
        <v>0</v>
      </c>
    </row>
    <row r="7374" spans="2:5" x14ac:dyDescent="0.25">
      <c r="B7374">
        <v>7372</v>
      </c>
      <c r="C7374" s="66" t="str">
        <v/>
      </c>
      <c r="D7374" s="66">
        <v>183864305.32651645</v>
      </c>
      <c r="E7374" s="65">
        <v>0.38504523634910592</v>
      </c>
    </row>
    <row r="7375" spans="2:5" x14ac:dyDescent="0.25">
      <c r="B7375">
        <v>7373</v>
      </c>
      <c r="C7375" s="66" t="str">
        <v/>
      </c>
      <c r="D7375" s="66">
        <v>213522493.29994893</v>
      </c>
      <c r="E7375" s="65">
        <v>0.436667376756668</v>
      </c>
    </row>
    <row r="7376" spans="2:5" x14ac:dyDescent="0.25">
      <c r="B7376">
        <v>7374</v>
      </c>
      <c r="C7376" s="66" t="str">
        <v/>
      </c>
      <c r="D7376" s="66">
        <v>97969243.489865914</v>
      </c>
      <c r="E7376" s="65">
        <v>0</v>
      </c>
    </row>
    <row r="7377" spans="2:5" x14ac:dyDescent="0.25">
      <c r="B7377">
        <v>7375</v>
      </c>
      <c r="C7377" s="66" t="str">
        <v/>
      </c>
      <c r="D7377" s="66">
        <v>75592231.278009176</v>
      </c>
      <c r="E7377" s="65">
        <v>0</v>
      </c>
    </row>
    <row r="7378" spans="2:5" x14ac:dyDescent="0.25">
      <c r="B7378">
        <v>7376</v>
      </c>
      <c r="C7378" s="66" t="str">
        <v/>
      </c>
      <c r="D7378" s="66">
        <v>120104881.89857273</v>
      </c>
      <c r="E7378" s="65">
        <v>0</v>
      </c>
    </row>
    <row r="7379" spans="2:5" x14ac:dyDescent="0.25">
      <c r="B7379">
        <v>7377</v>
      </c>
      <c r="C7379" s="66" t="str">
        <v/>
      </c>
      <c r="D7379" s="66">
        <v>99405568.552128643</v>
      </c>
      <c r="E7379" s="65">
        <v>0</v>
      </c>
    </row>
    <row r="7380" spans="2:5" x14ac:dyDescent="0.25">
      <c r="B7380">
        <v>7378</v>
      </c>
      <c r="C7380" s="66" t="str">
        <v/>
      </c>
      <c r="D7380" s="66">
        <v>104021676.28118451</v>
      </c>
      <c r="E7380" s="65">
        <v>0.19162150025367738</v>
      </c>
    </row>
    <row r="7381" spans="2:5" x14ac:dyDescent="0.25">
      <c r="B7381">
        <v>7379</v>
      </c>
      <c r="C7381" s="66" t="str">
        <v/>
      </c>
      <c r="D7381" s="66">
        <v>88707392.584923774</v>
      </c>
      <c r="E7381" s="65">
        <v>0</v>
      </c>
    </row>
    <row r="7382" spans="2:5" x14ac:dyDescent="0.25">
      <c r="B7382">
        <v>7380</v>
      </c>
      <c r="C7382" s="66" t="str">
        <v/>
      </c>
      <c r="D7382" s="66">
        <v>303502899.63190925</v>
      </c>
      <c r="E7382" s="65">
        <v>0</v>
      </c>
    </row>
    <row r="7383" spans="2:5" x14ac:dyDescent="0.25">
      <c r="B7383">
        <v>7381</v>
      </c>
      <c r="C7383" s="66" t="str">
        <v/>
      </c>
      <c r="D7383" s="66">
        <v>920436540.84800732</v>
      </c>
      <c r="E7383" s="65">
        <v>0</v>
      </c>
    </row>
    <row r="7384" spans="2:5" x14ac:dyDescent="0.25">
      <c r="B7384">
        <v>7382</v>
      </c>
      <c r="C7384" s="66" t="str">
        <v/>
      </c>
      <c r="D7384" s="66">
        <v>129127663.83395436</v>
      </c>
      <c r="E7384" s="65">
        <v>0</v>
      </c>
    </row>
    <row r="7385" spans="2:5" x14ac:dyDescent="0.25">
      <c r="B7385">
        <v>7383</v>
      </c>
      <c r="C7385" s="66" t="str">
        <v/>
      </c>
      <c r="D7385" s="66">
        <v>284295950.40950245</v>
      </c>
      <c r="E7385" s="65">
        <v>0</v>
      </c>
    </row>
    <row r="7386" spans="2:5" x14ac:dyDescent="0.25">
      <c r="B7386">
        <v>7384</v>
      </c>
      <c r="C7386" s="66" t="str">
        <v/>
      </c>
      <c r="D7386" s="66">
        <v>110584335.86124906</v>
      </c>
      <c r="E7386" s="65">
        <v>0</v>
      </c>
    </row>
    <row r="7387" spans="2:5" x14ac:dyDescent="0.25">
      <c r="B7387">
        <v>7385</v>
      </c>
      <c r="C7387" s="66" t="str">
        <v/>
      </c>
      <c r="D7387" s="66">
        <v>806052532.57294786</v>
      </c>
      <c r="E7387" s="65">
        <v>0</v>
      </c>
    </row>
    <row r="7388" spans="2:5" x14ac:dyDescent="0.25">
      <c r="B7388">
        <v>7386</v>
      </c>
      <c r="C7388" s="66" t="str">
        <v/>
      </c>
      <c r="D7388" s="66">
        <v>85838639.803803384</v>
      </c>
      <c r="E7388" s="65">
        <v>0.21718011498451231</v>
      </c>
    </row>
    <row r="7389" spans="2:5" x14ac:dyDescent="0.25">
      <c r="B7389">
        <v>7387</v>
      </c>
      <c r="C7389" s="66" t="str">
        <v/>
      </c>
      <c r="D7389" s="66">
        <v>130611361.92681754</v>
      </c>
      <c r="E7389" s="65">
        <v>0</v>
      </c>
    </row>
    <row r="7390" spans="2:5" x14ac:dyDescent="0.25">
      <c r="B7390">
        <v>7388</v>
      </c>
      <c r="C7390" s="66" t="str">
        <v/>
      </c>
      <c r="D7390" s="66">
        <v>154134202.22562003</v>
      </c>
      <c r="E7390" s="65">
        <v>0</v>
      </c>
    </row>
    <row r="7391" spans="2:5" x14ac:dyDescent="0.25">
      <c r="B7391">
        <v>7389</v>
      </c>
      <c r="C7391" s="66" t="str">
        <v/>
      </c>
      <c r="D7391" s="66">
        <v>104943857.64687125</v>
      </c>
      <c r="E7391" s="65">
        <v>0</v>
      </c>
    </row>
    <row r="7392" spans="2:5" x14ac:dyDescent="0.25">
      <c r="B7392">
        <v>7390</v>
      </c>
      <c r="C7392" s="66" t="str">
        <v/>
      </c>
      <c r="D7392" s="66">
        <v>139138547.37911919</v>
      </c>
      <c r="E7392" s="65">
        <v>0</v>
      </c>
    </row>
    <row r="7393" spans="2:5" x14ac:dyDescent="0.25">
      <c r="B7393">
        <v>7391</v>
      </c>
      <c r="C7393" s="66" t="str">
        <v/>
      </c>
      <c r="D7393" s="66">
        <v>138467122.35089004</v>
      </c>
      <c r="E7393" s="65">
        <v>0.23765062689781183</v>
      </c>
    </row>
    <row r="7394" spans="2:5" x14ac:dyDescent="0.25">
      <c r="B7394">
        <v>7392</v>
      </c>
      <c r="C7394" s="66" t="str">
        <v/>
      </c>
      <c r="D7394" s="66">
        <v>104121940.56948048</v>
      </c>
      <c r="E7394" s="65">
        <v>0</v>
      </c>
    </row>
    <row r="7395" spans="2:5" x14ac:dyDescent="0.25">
      <c r="B7395">
        <v>7393</v>
      </c>
      <c r="C7395" s="66" t="str">
        <v/>
      </c>
      <c r="D7395" s="66">
        <v>252513539.60874945</v>
      </c>
      <c r="E7395" s="65">
        <v>0.46152012944221499</v>
      </c>
    </row>
    <row r="7396" spans="2:5" x14ac:dyDescent="0.25">
      <c r="B7396">
        <v>7394</v>
      </c>
      <c r="C7396" s="66" t="str">
        <v/>
      </c>
      <c r="D7396" s="66">
        <v>276262830.11383641</v>
      </c>
      <c r="E7396" s="65">
        <v>0</v>
      </c>
    </row>
    <row r="7397" spans="2:5" x14ac:dyDescent="0.25">
      <c r="B7397">
        <v>7395</v>
      </c>
      <c r="C7397" s="66" t="str">
        <v/>
      </c>
      <c r="D7397" s="66">
        <v>140650417.22069749</v>
      </c>
      <c r="E7397" s="65">
        <v>0.35778750777244583</v>
      </c>
    </row>
    <row r="7398" spans="2:5" x14ac:dyDescent="0.25">
      <c r="B7398">
        <v>7396</v>
      </c>
      <c r="C7398" s="66" t="str">
        <v/>
      </c>
      <c r="D7398" s="66">
        <v>467767712.36962152</v>
      </c>
      <c r="E7398" s="65">
        <v>0</v>
      </c>
    </row>
    <row r="7399" spans="2:5" x14ac:dyDescent="0.25">
      <c r="B7399">
        <v>7397</v>
      </c>
      <c r="C7399" s="66" t="str">
        <v/>
      </c>
      <c r="D7399" s="66">
        <v>135840912.89850619</v>
      </c>
      <c r="E7399" s="65">
        <v>0.4370594322681427</v>
      </c>
    </row>
    <row r="7400" spans="2:5" x14ac:dyDescent="0.25">
      <c r="B7400">
        <v>7398</v>
      </c>
      <c r="C7400" s="66" t="str">
        <v/>
      </c>
      <c r="D7400" s="66">
        <v>132749244.42611495</v>
      </c>
      <c r="E7400" s="65">
        <v>0</v>
      </c>
    </row>
    <row r="7401" spans="2:5" x14ac:dyDescent="0.25">
      <c r="B7401">
        <v>7399</v>
      </c>
      <c r="C7401" s="66" t="str">
        <v/>
      </c>
      <c r="D7401" s="66">
        <v>142509752.98080802</v>
      </c>
      <c r="E7401" s="65">
        <v>0</v>
      </c>
    </row>
    <row r="7402" spans="2:5" x14ac:dyDescent="0.25">
      <c r="B7402">
        <v>7400</v>
      </c>
      <c r="C7402" s="66" t="str">
        <v/>
      </c>
      <c r="D7402" s="66">
        <v>127602641.22394203</v>
      </c>
      <c r="E7402" s="65">
        <v>0</v>
      </c>
    </row>
    <row r="7403" spans="2:5" x14ac:dyDescent="0.25">
      <c r="B7403">
        <v>7401</v>
      </c>
      <c r="C7403" s="66" t="str">
        <v/>
      </c>
      <c r="D7403" s="66">
        <v>244507242.66898397</v>
      </c>
      <c r="E7403" s="65">
        <v>0</v>
      </c>
    </row>
    <row r="7404" spans="2:5" x14ac:dyDescent="0.25">
      <c r="B7404">
        <v>7402</v>
      </c>
      <c r="C7404" s="66" t="str">
        <v/>
      </c>
      <c r="D7404" s="66">
        <v>104391133.75102401</v>
      </c>
      <c r="E7404" s="65">
        <v>0.23004168868064881</v>
      </c>
    </row>
    <row r="7405" spans="2:5" x14ac:dyDescent="0.25">
      <c r="B7405">
        <v>7403</v>
      </c>
      <c r="C7405" s="66" t="str">
        <v/>
      </c>
      <c r="D7405" s="66">
        <v>335066899.03390974</v>
      </c>
      <c r="E7405" s="65">
        <v>0.51818761229515098</v>
      </c>
    </row>
    <row r="7406" spans="2:5" x14ac:dyDescent="0.25">
      <c r="B7406">
        <v>7404</v>
      </c>
      <c r="C7406" s="66" t="str">
        <v/>
      </c>
      <c r="D7406" s="66">
        <v>100643753.75536606</v>
      </c>
      <c r="E7406" s="65">
        <v>0</v>
      </c>
    </row>
    <row r="7407" spans="2:5" x14ac:dyDescent="0.25">
      <c r="B7407">
        <v>7405</v>
      </c>
      <c r="C7407" s="66" t="str">
        <v/>
      </c>
      <c r="D7407" s="66">
        <v>193643949.65368021</v>
      </c>
      <c r="E7407" s="65">
        <v>0</v>
      </c>
    </row>
    <row r="7408" spans="2:5" x14ac:dyDescent="0.25">
      <c r="B7408">
        <v>7406</v>
      </c>
      <c r="C7408" s="66" t="str">
        <v/>
      </c>
      <c r="D7408" s="66">
        <v>94717099.955588043</v>
      </c>
      <c r="E7408" s="65">
        <v>0</v>
      </c>
    </row>
    <row r="7409" spans="2:5" x14ac:dyDescent="0.25">
      <c r="B7409">
        <v>7407</v>
      </c>
      <c r="C7409" s="66" t="str">
        <v/>
      </c>
      <c r="D7409" s="66">
        <v>80640016.645363837</v>
      </c>
      <c r="E7409" s="65">
        <v>0</v>
      </c>
    </row>
    <row r="7410" spans="2:5" x14ac:dyDescent="0.25">
      <c r="B7410">
        <v>7408</v>
      </c>
      <c r="C7410" s="66" t="str">
        <v/>
      </c>
      <c r="D7410" s="66">
        <v>88497943.540062875</v>
      </c>
      <c r="E7410" s="65">
        <v>0</v>
      </c>
    </row>
    <row r="7411" spans="2:5" x14ac:dyDescent="0.25">
      <c r="B7411">
        <v>7409</v>
      </c>
      <c r="C7411" s="66" t="str">
        <v/>
      </c>
      <c r="D7411" s="66">
        <v>100092090.9701511</v>
      </c>
      <c r="E7411" s="65">
        <v>0</v>
      </c>
    </row>
    <row r="7412" spans="2:5" x14ac:dyDescent="0.25">
      <c r="B7412">
        <v>7410</v>
      </c>
      <c r="C7412" s="66" t="str">
        <v/>
      </c>
      <c r="D7412" s="66">
        <v>122183200.15693963</v>
      </c>
      <c r="E7412" s="65">
        <v>0.23395426869392394</v>
      </c>
    </row>
    <row r="7413" spans="2:5" x14ac:dyDescent="0.25">
      <c r="B7413">
        <v>7411</v>
      </c>
      <c r="C7413" s="66" t="str">
        <v/>
      </c>
      <c r="D7413" s="66">
        <v>76773240.730377123</v>
      </c>
      <c r="E7413" s="65">
        <v>0</v>
      </c>
    </row>
    <row r="7414" spans="2:5" x14ac:dyDescent="0.25">
      <c r="B7414">
        <v>7412</v>
      </c>
      <c r="C7414" s="66" t="str">
        <v/>
      </c>
      <c r="D7414" s="66">
        <v>94076920.321604535</v>
      </c>
      <c r="E7414" s="65">
        <v>0.23906530737876888</v>
      </c>
    </row>
    <row r="7415" spans="2:5" x14ac:dyDescent="0.25">
      <c r="B7415">
        <v>7413</v>
      </c>
      <c r="C7415" s="66" t="str">
        <v/>
      </c>
      <c r="D7415" s="66">
        <v>5451175425.0437565</v>
      </c>
      <c r="E7415" s="65">
        <v>0</v>
      </c>
    </row>
    <row r="7416" spans="2:5" x14ac:dyDescent="0.25">
      <c r="B7416">
        <v>7414</v>
      </c>
      <c r="C7416" s="66" t="str">
        <v/>
      </c>
      <c r="D7416" s="66">
        <v>260527867.6625309</v>
      </c>
      <c r="E7416" s="65">
        <v>0</v>
      </c>
    </row>
    <row r="7417" spans="2:5" x14ac:dyDescent="0.25">
      <c r="B7417">
        <v>7415</v>
      </c>
      <c r="C7417" s="66" t="str">
        <v/>
      </c>
      <c r="D7417" s="66">
        <v>133255693.95630965</v>
      </c>
      <c r="E7417" s="65">
        <v>0</v>
      </c>
    </row>
    <row r="7418" spans="2:5" x14ac:dyDescent="0.25">
      <c r="B7418">
        <v>7416</v>
      </c>
      <c r="C7418" s="66" t="str">
        <v/>
      </c>
      <c r="D7418" s="66">
        <v>264326055.51812387</v>
      </c>
      <c r="E7418" s="65">
        <v>0</v>
      </c>
    </row>
    <row r="7419" spans="2:5" x14ac:dyDescent="0.25">
      <c r="B7419">
        <v>7417</v>
      </c>
      <c r="C7419" s="66" t="str">
        <v/>
      </c>
      <c r="D7419" s="66">
        <v>182520148.77761731</v>
      </c>
      <c r="E7419" s="65">
        <v>0</v>
      </c>
    </row>
    <row r="7420" spans="2:5" x14ac:dyDescent="0.25">
      <c r="B7420">
        <v>7418</v>
      </c>
      <c r="C7420" s="66" t="str">
        <v/>
      </c>
      <c r="D7420" s="66">
        <v>88234864.911140442</v>
      </c>
      <c r="E7420" s="65">
        <v>0.21177490353584294</v>
      </c>
    </row>
    <row r="7421" spans="2:5" x14ac:dyDescent="0.25">
      <c r="B7421">
        <v>7419</v>
      </c>
      <c r="C7421" s="66" t="str">
        <v/>
      </c>
      <c r="D7421" s="66">
        <v>206762914.19203663</v>
      </c>
      <c r="E7421" s="65">
        <v>0.35154699683189394</v>
      </c>
    </row>
    <row r="7422" spans="2:5" x14ac:dyDescent="0.25">
      <c r="B7422">
        <v>7420</v>
      </c>
      <c r="C7422" s="66" t="str">
        <v/>
      </c>
      <c r="D7422" s="66">
        <v>312319808.46765542</v>
      </c>
      <c r="E7422" s="65">
        <v>0</v>
      </c>
    </row>
    <row r="7423" spans="2:5" x14ac:dyDescent="0.25">
      <c r="B7423">
        <v>7421</v>
      </c>
      <c r="C7423" s="66" t="str">
        <v/>
      </c>
      <c r="D7423" s="66">
        <v>85070782.974843621</v>
      </c>
      <c r="E7423" s="65">
        <v>0.26988540291786201</v>
      </c>
    </row>
    <row r="7424" spans="2:5" x14ac:dyDescent="0.25">
      <c r="B7424">
        <v>7422</v>
      </c>
      <c r="C7424" s="66" t="str">
        <v/>
      </c>
      <c r="D7424" s="66">
        <v>95852043.504439726</v>
      </c>
      <c r="E7424" s="65">
        <v>0</v>
      </c>
    </row>
    <row r="7425" spans="2:5" x14ac:dyDescent="0.25">
      <c r="B7425">
        <v>7423</v>
      </c>
      <c r="C7425" s="66" t="str">
        <v/>
      </c>
      <c r="D7425" s="66">
        <v>152554035.44016349</v>
      </c>
      <c r="E7425" s="65">
        <v>0.4372209489345551</v>
      </c>
    </row>
    <row r="7426" spans="2:5" x14ac:dyDescent="0.25">
      <c r="B7426">
        <v>7424</v>
      </c>
      <c r="C7426" s="66" t="str">
        <v/>
      </c>
      <c r="D7426" s="66">
        <v>78143480.653059646</v>
      </c>
      <c r="E7426" s="65">
        <v>0</v>
      </c>
    </row>
    <row r="7427" spans="2:5" x14ac:dyDescent="0.25">
      <c r="B7427">
        <v>7425</v>
      </c>
      <c r="C7427" s="66" t="str">
        <v/>
      </c>
      <c r="D7427" s="66">
        <v>209611359.60537603</v>
      </c>
      <c r="E7427" s="65">
        <v>0.31541529297828674</v>
      </c>
    </row>
    <row r="7428" spans="2:5" x14ac:dyDescent="0.25">
      <c r="B7428">
        <v>7426</v>
      </c>
      <c r="C7428" s="66" t="str">
        <v/>
      </c>
      <c r="D7428" s="66">
        <v>76140101.379105702</v>
      </c>
      <c r="E7428" s="65">
        <v>0.26050354838371281</v>
      </c>
    </row>
    <row r="7429" spans="2:5" x14ac:dyDescent="0.25">
      <c r="B7429">
        <v>7427</v>
      </c>
      <c r="C7429" s="66" t="str">
        <v/>
      </c>
      <c r="D7429" s="66">
        <v>119752217.02982548</v>
      </c>
      <c r="E7429" s="65">
        <v>0.27117181420326242</v>
      </c>
    </row>
    <row r="7430" spans="2:5" x14ac:dyDescent="0.25">
      <c r="B7430">
        <v>7428</v>
      </c>
      <c r="C7430" s="66" t="str">
        <v/>
      </c>
      <c r="D7430" s="66">
        <v>81266853.687648401</v>
      </c>
      <c r="E7430" s="65">
        <v>0</v>
      </c>
    </row>
    <row r="7431" spans="2:5" x14ac:dyDescent="0.25">
      <c r="B7431">
        <v>7429</v>
      </c>
      <c r="C7431" s="66" t="str">
        <v/>
      </c>
      <c r="D7431" s="66">
        <v>91654817.33439815</v>
      </c>
      <c r="E7431" s="65">
        <v>0</v>
      </c>
    </row>
    <row r="7432" spans="2:5" x14ac:dyDescent="0.25">
      <c r="B7432">
        <v>7430</v>
      </c>
      <c r="C7432" s="66" t="str">
        <v/>
      </c>
      <c r="D7432" s="66">
        <v>118539135.51663764</v>
      </c>
      <c r="E7432" s="65">
        <v>0</v>
      </c>
    </row>
    <row r="7433" spans="2:5" x14ac:dyDescent="0.25">
      <c r="B7433">
        <v>7431</v>
      </c>
      <c r="C7433" s="66" t="str">
        <v/>
      </c>
      <c r="D7433" s="66">
        <v>1656043087.006263</v>
      </c>
      <c r="E7433" s="65">
        <v>0</v>
      </c>
    </row>
    <row r="7434" spans="2:5" x14ac:dyDescent="0.25">
      <c r="B7434">
        <v>7432</v>
      </c>
      <c r="C7434" s="66" t="str">
        <v/>
      </c>
      <c r="D7434" s="66">
        <v>225575793.37658525</v>
      </c>
      <c r="E7434" s="65">
        <v>0.33956827521324162</v>
      </c>
    </row>
    <row r="7435" spans="2:5" x14ac:dyDescent="0.25">
      <c r="B7435">
        <v>7433</v>
      </c>
      <c r="C7435" s="66" t="str">
        <v/>
      </c>
      <c r="D7435" s="66">
        <v>1040350120.0266596</v>
      </c>
      <c r="E7435" s="65">
        <v>0.6240211784839631</v>
      </c>
    </row>
    <row r="7436" spans="2:5" x14ac:dyDescent="0.25">
      <c r="B7436">
        <v>7434</v>
      </c>
      <c r="C7436" s="66" t="str">
        <v/>
      </c>
      <c r="D7436" s="66">
        <v>78637355.682701036</v>
      </c>
      <c r="E7436" s="65">
        <v>0</v>
      </c>
    </row>
    <row r="7437" spans="2:5" x14ac:dyDescent="0.25">
      <c r="B7437">
        <v>7435</v>
      </c>
      <c r="C7437" s="66" t="str">
        <v/>
      </c>
      <c r="D7437" s="66">
        <v>149908429.43630275</v>
      </c>
      <c r="E7437" s="65">
        <v>0</v>
      </c>
    </row>
    <row r="7438" spans="2:5" x14ac:dyDescent="0.25">
      <c r="B7438">
        <v>7436</v>
      </c>
      <c r="C7438" s="66" t="str">
        <v/>
      </c>
      <c r="D7438" s="66">
        <v>104950981.22804645</v>
      </c>
      <c r="E7438" s="65">
        <v>0</v>
      </c>
    </row>
    <row r="7439" spans="2:5" x14ac:dyDescent="0.25">
      <c r="B7439">
        <v>7437</v>
      </c>
      <c r="C7439" s="66" t="str">
        <v/>
      </c>
      <c r="D7439" s="66">
        <v>244372585.64628351</v>
      </c>
      <c r="E7439" s="65">
        <v>0.48500631451606746</v>
      </c>
    </row>
    <row r="7440" spans="2:5" x14ac:dyDescent="0.25">
      <c r="B7440">
        <v>7438</v>
      </c>
      <c r="C7440" s="66" t="str">
        <v/>
      </c>
      <c r="D7440" s="66">
        <v>76166716.3939991</v>
      </c>
      <c r="E7440" s="65">
        <v>0</v>
      </c>
    </row>
    <row r="7441" spans="2:5" x14ac:dyDescent="0.25">
      <c r="B7441">
        <v>7439</v>
      </c>
      <c r="C7441" s="66" t="str">
        <v/>
      </c>
      <c r="D7441" s="66">
        <v>76936523.755641431</v>
      </c>
      <c r="E7441" s="65">
        <v>0</v>
      </c>
    </row>
    <row r="7442" spans="2:5" x14ac:dyDescent="0.25">
      <c r="B7442">
        <v>7440</v>
      </c>
      <c r="C7442" s="66" t="str">
        <v/>
      </c>
      <c r="D7442" s="66">
        <v>220677173.14252472</v>
      </c>
      <c r="E7442" s="65">
        <v>0</v>
      </c>
    </row>
    <row r="7443" spans="2:5" x14ac:dyDescent="0.25">
      <c r="B7443">
        <v>7441</v>
      </c>
      <c r="C7443" s="66" t="str">
        <v/>
      </c>
      <c r="D7443" s="66">
        <v>84513131.041098133</v>
      </c>
      <c r="E7443" s="65">
        <v>0.20482489466667178</v>
      </c>
    </row>
    <row r="7444" spans="2:5" x14ac:dyDescent="0.25">
      <c r="B7444">
        <v>7442</v>
      </c>
      <c r="C7444" s="66" t="str">
        <v/>
      </c>
      <c r="D7444" s="66">
        <v>136386092.5569441</v>
      </c>
      <c r="E7444" s="65">
        <v>0</v>
      </c>
    </row>
    <row r="7445" spans="2:5" x14ac:dyDescent="0.25">
      <c r="B7445">
        <v>7443</v>
      </c>
      <c r="C7445" s="66" t="str">
        <v/>
      </c>
      <c r="D7445" s="66">
        <v>171218977.41609737</v>
      </c>
      <c r="E7445" s="65">
        <v>0</v>
      </c>
    </row>
    <row r="7446" spans="2:5" x14ac:dyDescent="0.25">
      <c r="B7446">
        <v>7444</v>
      </c>
      <c r="C7446" s="66" t="str">
        <v/>
      </c>
      <c r="D7446" s="66">
        <v>108285085.76457722</v>
      </c>
      <c r="E7446" s="65">
        <v>0</v>
      </c>
    </row>
    <row r="7447" spans="2:5" x14ac:dyDescent="0.25">
      <c r="B7447">
        <v>7445</v>
      </c>
      <c r="C7447" s="66" t="str">
        <v/>
      </c>
      <c r="D7447" s="66">
        <v>214317931.53515244</v>
      </c>
      <c r="E7447" s="65">
        <v>0</v>
      </c>
    </row>
    <row r="7448" spans="2:5" x14ac:dyDescent="0.25">
      <c r="B7448">
        <v>7446</v>
      </c>
      <c r="C7448" s="66" t="str">
        <v/>
      </c>
      <c r="D7448" s="66">
        <v>115318994.49598154</v>
      </c>
      <c r="E7448" s="65">
        <v>0</v>
      </c>
    </row>
    <row r="7449" spans="2:5" x14ac:dyDescent="0.25">
      <c r="B7449">
        <v>7447</v>
      </c>
      <c r="C7449" s="66" t="str">
        <v/>
      </c>
      <c r="D7449" s="66">
        <v>161168108.63155776</v>
      </c>
      <c r="E7449" s="65">
        <v>0.28702494502067566</v>
      </c>
    </row>
    <row r="7450" spans="2:5" x14ac:dyDescent="0.25">
      <c r="B7450">
        <v>7448</v>
      </c>
      <c r="C7450" s="66" t="str">
        <v/>
      </c>
      <c r="D7450" s="66">
        <v>167099000.85300842</v>
      </c>
      <c r="E7450" s="65">
        <v>0</v>
      </c>
    </row>
    <row r="7451" spans="2:5" x14ac:dyDescent="0.25">
      <c r="B7451">
        <v>7449</v>
      </c>
      <c r="C7451" s="66" t="str">
        <v/>
      </c>
      <c r="D7451" s="66">
        <v>119210588.05620661</v>
      </c>
      <c r="E7451" s="65">
        <v>0.19898762106895443</v>
      </c>
    </row>
    <row r="7452" spans="2:5" x14ac:dyDescent="0.25">
      <c r="B7452">
        <v>7450</v>
      </c>
      <c r="C7452" s="66" t="str">
        <v/>
      </c>
      <c r="D7452" s="66">
        <v>139037269.18563232</v>
      </c>
      <c r="E7452" s="65">
        <v>0</v>
      </c>
    </row>
    <row r="7453" spans="2:5" x14ac:dyDescent="0.25">
      <c r="B7453">
        <v>7451</v>
      </c>
      <c r="C7453" s="66" t="str">
        <v/>
      </c>
      <c r="D7453" s="66">
        <v>93098494.257258251</v>
      </c>
      <c r="E7453" s="65">
        <v>0.26412453055381768</v>
      </c>
    </row>
    <row r="7454" spans="2:5" x14ac:dyDescent="0.25">
      <c r="B7454">
        <v>7452</v>
      </c>
      <c r="C7454" s="66" t="str">
        <v/>
      </c>
      <c r="D7454" s="66">
        <v>205013749.88796306</v>
      </c>
      <c r="E7454" s="65">
        <v>0.4295892655849457</v>
      </c>
    </row>
    <row r="7455" spans="2:5" x14ac:dyDescent="0.25">
      <c r="B7455">
        <v>7453</v>
      </c>
      <c r="C7455" s="66" t="str">
        <v/>
      </c>
      <c r="D7455" s="66">
        <v>78396539.222717702</v>
      </c>
      <c r="E7455" s="65">
        <v>0</v>
      </c>
    </row>
    <row r="7456" spans="2:5" x14ac:dyDescent="0.25">
      <c r="B7456">
        <v>7454</v>
      </c>
      <c r="C7456" s="66" t="str">
        <v/>
      </c>
      <c r="D7456" s="66">
        <v>333422285.06521994</v>
      </c>
      <c r="E7456" s="65">
        <v>0</v>
      </c>
    </row>
    <row r="7457" spans="2:5" x14ac:dyDescent="0.25">
      <c r="B7457">
        <v>7455</v>
      </c>
      <c r="C7457" s="66" t="str">
        <v/>
      </c>
      <c r="D7457" s="66">
        <v>135729680.02531484</v>
      </c>
      <c r="E7457" s="65">
        <v>0</v>
      </c>
    </row>
    <row r="7458" spans="2:5" x14ac:dyDescent="0.25">
      <c r="B7458">
        <v>7456</v>
      </c>
      <c r="C7458" s="66" t="str">
        <v/>
      </c>
      <c r="D7458" s="66">
        <v>173896364.45390123</v>
      </c>
      <c r="E7458" s="65">
        <v>0.46078431010246279</v>
      </c>
    </row>
    <row r="7459" spans="2:5" x14ac:dyDescent="0.25">
      <c r="B7459">
        <v>7457</v>
      </c>
      <c r="C7459" s="66" t="str">
        <v/>
      </c>
      <c r="D7459" s="66">
        <v>404866928.96174622</v>
      </c>
      <c r="E7459" s="65">
        <v>0</v>
      </c>
    </row>
    <row r="7460" spans="2:5" x14ac:dyDescent="0.25">
      <c r="B7460">
        <v>7458</v>
      </c>
      <c r="C7460" s="66" t="str">
        <v/>
      </c>
      <c r="D7460" s="66">
        <v>87030118.013046071</v>
      </c>
      <c r="E7460" s="65">
        <v>0</v>
      </c>
    </row>
    <row r="7461" spans="2:5" x14ac:dyDescent="0.25">
      <c r="B7461">
        <v>7459</v>
      </c>
      <c r="C7461" s="66" t="str">
        <v/>
      </c>
      <c r="D7461" s="66">
        <v>79261597.206952348</v>
      </c>
      <c r="E7461" s="65">
        <v>0</v>
      </c>
    </row>
    <row r="7462" spans="2:5" x14ac:dyDescent="0.25">
      <c r="B7462">
        <v>7460</v>
      </c>
      <c r="C7462" s="66" t="str">
        <v/>
      </c>
      <c r="D7462" s="66">
        <v>101444628.40338305</v>
      </c>
      <c r="E7462" s="65">
        <v>0.38676102757453923</v>
      </c>
    </row>
    <row r="7463" spans="2:5" x14ac:dyDescent="0.25">
      <c r="B7463">
        <v>7461</v>
      </c>
      <c r="C7463" s="66" t="str">
        <v/>
      </c>
      <c r="D7463" s="66">
        <v>155646553.6512132</v>
      </c>
      <c r="E7463" s="65">
        <v>0.34695896506309509</v>
      </c>
    </row>
    <row r="7464" spans="2:5" x14ac:dyDescent="0.25">
      <c r="B7464">
        <v>7462</v>
      </c>
      <c r="C7464" s="66" t="str">
        <v/>
      </c>
      <c r="D7464" s="66">
        <v>138793036.23359561</v>
      </c>
      <c r="E7464" s="65">
        <v>0</v>
      </c>
    </row>
    <row r="7465" spans="2:5" x14ac:dyDescent="0.25">
      <c r="B7465">
        <v>7463</v>
      </c>
      <c r="C7465" s="66" t="str">
        <v/>
      </c>
      <c r="D7465" s="66">
        <v>174321302.13677752</v>
      </c>
      <c r="E7465" s="65">
        <v>0.32124280333518995</v>
      </c>
    </row>
    <row r="7466" spans="2:5" x14ac:dyDescent="0.25">
      <c r="B7466">
        <v>7464</v>
      </c>
      <c r="C7466" s="66" t="str">
        <v/>
      </c>
      <c r="D7466" s="66">
        <v>294843186.57479888</v>
      </c>
      <c r="E7466" s="65">
        <v>0</v>
      </c>
    </row>
    <row r="7467" spans="2:5" x14ac:dyDescent="0.25">
      <c r="B7467">
        <v>7465</v>
      </c>
      <c r="C7467" s="66" t="str">
        <v/>
      </c>
      <c r="D7467" s="66">
        <v>111979740.30290413</v>
      </c>
      <c r="E7467" s="65">
        <v>0</v>
      </c>
    </row>
    <row r="7468" spans="2:5" x14ac:dyDescent="0.25">
      <c r="B7468">
        <v>7466</v>
      </c>
      <c r="C7468" s="66" t="str">
        <v/>
      </c>
      <c r="D7468" s="66">
        <v>504020984.70722693</v>
      </c>
      <c r="E7468" s="65">
        <v>0</v>
      </c>
    </row>
    <row r="7469" spans="2:5" x14ac:dyDescent="0.25">
      <c r="B7469">
        <v>7467</v>
      </c>
      <c r="C7469" s="66" t="str">
        <v/>
      </c>
      <c r="D7469" s="66">
        <v>218892591.90215391</v>
      </c>
      <c r="E7469" s="65">
        <v>0</v>
      </c>
    </row>
    <row r="7470" spans="2:5" x14ac:dyDescent="0.25">
      <c r="B7470">
        <v>7468</v>
      </c>
      <c r="C7470" s="66" t="str">
        <v/>
      </c>
      <c r="D7470" s="66">
        <v>147314485.26469129</v>
      </c>
      <c r="E7470" s="65">
        <v>0.27377893328666691</v>
      </c>
    </row>
    <row r="7471" spans="2:5" x14ac:dyDescent="0.25">
      <c r="B7471">
        <v>7469</v>
      </c>
      <c r="C7471" s="66" t="str">
        <v/>
      </c>
      <c r="D7471" s="66">
        <v>81623682.109123871</v>
      </c>
      <c r="E7471" s="65">
        <v>0</v>
      </c>
    </row>
    <row r="7472" spans="2:5" x14ac:dyDescent="0.25">
      <c r="B7472">
        <v>7470</v>
      </c>
      <c r="C7472" s="66" t="str">
        <v/>
      </c>
      <c r="D7472" s="66">
        <v>448915505.46478277</v>
      </c>
      <c r="E7472" s="65">
        <v>0</v>
      </c>
    </row>
    <row r="7473" spans="2:5" x14ac:dyDescent="0.25">
      <c r="B7473">
        <v>7471</v>
      </c>
      <c r="C7473" s="66" t="str">
        <v/>
      </c>
      <c r="D7473" s="66">
        <v>80853938.972544566</v>
      </c>
      <c r="E7473" s="65">
        <v>0</v>
      </c>
    </row>
    <row r="7474" spans="2:5" x14ac:dyDescent="0.25">
      <c r="B7474">
        <v>7472</v>
      </c>
      <c r="C7474" s="66" t="str">
        <v/>
      </c>
      <c r="D7474" s="66">
        <v>269059169.15914959</v>
      </c>
      <c r="E7474" s="65">
        <v>0</v>
      </c>
    </row>
    <row r="7475" spans="2:5" x14ac:dyDescent="0.25">
      <c r="B7475">
        <v>7473</v>
      </c>
      <c r="C7475" s="66" t="str">
        <v/>
      </c>
      <c r="D7475" s="66">
        <v>144287091.151564</v>
      </c>
      <c r="E7475" s="65">
        <v>0</v>
      </c>
    </row>
    <row r="7476" spans="2:5" x14ac:dyDescent="0.25">
      <c r="B7476">
        <v>7474</v>
      </c>
      <c r="C7476" s="66" t="str">
        <v/>
      </c>
      <c r="D7476" s="66">
        <v>93395546.03334336</v>
      </c>
      <c r="E7476" s="65">
        <v>0.20455359816551211</v>
      </c>
    </row>
    <row r="7477" spans="2:5" x14ac:dyDescent="0.25">
      <c r="B7477">
        <v>7475</v>
      </c>
      <c r="C7477" s="66" t="str">
        <v/>
      </c>
      <c r="D7477" s="66">
        <v>153775937.9648174</v>
      </c>
      <c r="E7477" s="65">
        <v>0</v>
      </c>
    </row>
    <row r="7478" spans="2:5" x14ac:dyDescent="0.25">
      <c r="B7478">
        <v>7476</v>
      </c>
      <c r="C7478" s="66" t="str">
        <v/>
      </c>
      <c r="D7478" s="66">
        <v>82136641.581943542</v>
      </c>
      <c r="E7478" s="65">
        <v>0</v>
      </c>
    </row>
    <row r="7479" spans="2:5" x14ac:dyDescent="0.25">
      <c r="B7479">
        <v>7477</v>
      </c>
      <c r="C7479" s="66" t="str">
        <v/>
      </c>
      <c r="D7479" s="66">
        <v>159784945.34067833</v>
      </c>
      <c r="E7479" s="65">
        <v>0</v>
      </c>
    </row>
    <row r="7480" spans="2:5" x14ac:dyDescent="0.25">
      <c r="B7480">
        <v>7478</v>
      </c>
      <c r="C7480" s="66" t="str">
        <v/>
      </c>
      <c r="D7480" s="66">
        <v>727430773.87778485</v>
      </c>
      <c r="E7480" s="65">
        <v>0.66197372078895589</v>
      </c>
    </row>
    <row r="7481" spans="2:5" x14ac:dyDescent="0.25">
      <c r="B7481">
        <v>7479</v>
      </c>
      <c r="C7481" s="66" t="str">
        <v/>
      </c>
      <c r="D7481" s="66">
        <v>105765420.74603789</v>
      </c>
      <c r="E7481" s="65">
        <v>0</v>
      </c>
    </row>
    <row r="7482" spans="2:5" x14ac:dyDescent="0.25">
      <c r="B7482">
        <v>7480</v>
      </c>
      <c r="C7482" s="66" t="str">
        <v/>
      </c>
      <c r="D7482" s="66">
        <v>79777711.044204906</v>
      </c>
      <c r="E7482" s="65">
        <v>0</v>
      </c>
    </row>
    <row r="7483" spans="2:5" x14ac:dyDescent="0.25">
      <c r="B7483">
        <v>7481</v>
      </c>
      <c r="C7483" s="66" t="str">
        <v/>
      </c>
      <c r="D7483" s="66">
        <v>1503144338.2262132</v>
      </c>
      <c r="E7483" s="65">
        <v>0.72333096265792851</v>
      </c>
    </row>
    <row r="7484" spans="2:5" x14ac:dyDescent="0.25">
      <c r="B7484">
        <v>7482</v>
      </c>
      <c r="C7484" s="66" t="str">
        <v/>
      </c>
      <c r="D7484" s="66">
        <v>248907863.98406023</v>
      </c>
      <c r="E7484" s="65">
        <v>0.64630224108696011</v>
      </c>
    </row>
    <row r="7485" spans="2:5" x14ac:dyDescent="0.25">
      <c r="B7485">
        <v>7483</v>
      </c>
      <c r="C7485" s="66" t="str">
        <v/>
      </c>
      <c r="D7485" s="66">
        <v>89985168.762379006</v>
      </c>
      <c r="E7485" s="65">
        <v>0</v>
      </c>
    </row>
    <row r="7486" spans="2:5" x14ac:dyDescent="0.25">
      <c r="B7486">
        <v>7484</v>
      </c>
      <c r="C7486" s="66" t="str">
        <v/>
      </c>
      <c r="D7486" s="66">
        <v>257656109.11577013</v>
      </c>
      <c r="E7486" s="65">
        <v>0</v>
      </c>
    </row>
    <row r="7487" spans="2:5" x14ac:dyDescent="0.25">
      <c r="B7487">
        <v>7485</v>
      </c>
      <c r="C7487" s="66" t="str">
        <v/>
      </c>
      <c r="D7487" s="66">
        <v>190920945.24554899</v>
      </c>
      <c r="E7487" s="65">
        <v>0</v>
      </c>
    </row>
    <row r="7488" spans="2:5" x14ac:dyDescent="0.25">
      <c r="B7488">
        <v>7486</v>
      </c>
      <c r="C7488" s="66" t="str">
        <v/>
      </c>
      <c r="D7488" s="66">
        <v>94175593.66062437</v>
      </c>
      <c r="E7488" s="65">
        <v>0</v>
      </c>
    </row>
    <row r="7489" spans="2:5" x14ac:dyDescent="0.25">
      <c r="B7489">
        <v>7487</v>
      </c>
      <c r="C7489" s="66" t="str">
        <v/>
      </c>
      <c r="D7489" s="66">
        <v>268749523.81724834</v>
      </c>
      <c r="E7489" s="65">
        <v>0.46510158181190497</v>
      </c>
    </row>
    <row r="7490" spans="2:5" x14ac:dyDescent="0.25">
      <c r="B7490">
        <v>7488</v>
      </c>
      <c r="C7490" s="66" t="str">
        <v/>
      </c>
      <c r="D7490" s="66">
        <v>103558598.37804806</v>
      </c>
      <c r="E7490" s="65">
        <v>0</v>
      </c>
    </row>
    <row r="7491" spans="2:5" x14ac:dyDescent="0.25">
      <c r="B7491">
        <v>7489</v>
      </c>
      <c r="C7491" s="66" t="str">
        <v/>
      </c>
      <c r="D7491" s="66">
        <v>1101271549.8322003</v>
      </c>
      <c r="E7491" s="65">
        <v>0.90992983579635611</v>
      </c>
    </row>
    <row r="7492" spans="2:5" x14ac:dyDescent="0.25">
      <c r="B7492">
        <v>7490</v>
      </c>
      <c r="C7492" s="66" t="str">
        <v/>
      </c>
      <c r="D7492" s="66">
        <v>3001788374.6758504</v>
      </c>
      <c r="E7492" s="65">
        <v>1.150371158123016</v>
      </c>
    </row>
    <row r="7493" spans="2:5" x14ac:dyDescent="0.25">
      <c r="B7493">
        <v>7491</v>
      </c>
      <c r="C7493" s="66" t="str">
        <v/>
      </c>
      <c r="D7493" s="66">
        <v>78826793.093072444</v>
      </c>
      <c r="E7493" s="65">
        <v>0.21406710743904114</v>
      </c>
    </row>
    <row r="7494" spans="2:5" x14ac:dyDescent="0.25">
      <c r="B7494">
        <v>7492</v>
      </c>
      <c r="C7494" s="66" t="str">
        <v/>
      </c>
      <c r="D7494" s="66">
        <v>85426632.153862357</v>
      </c>
      <c r="E7494" s="65">
        <v>0</v>
      </c>
    </row>
    <row r="7495" spans="2:5" x14ac:dyDescent="0.25">
      <c r="B7495">
        <v>7493</v>
      </c>
      <c r="C7495" s="66" t="str">
        <v/>
      </c>
      <c r="D7495" s="66">
        <v>112740779.551182</v>
      </c>
      <c r="E7495" s="65">
        <v>0</v>
      </c>
    </row>
    <row r="7496" spans="2:5" x14ac:dyDescent="0.25">
      <c r="B7496">
        <v>7494</v>
      </c>
      <c r="C7496" s="66" t="str">
        <v/>
      </c>
      <c r="D7496" s="66">
        <v>232682489.11312437</v>
      </c>
      <c r="E7496" s="65">
        <v>0</v>
      </c>
    </row>
    <row r="7497" spans="2:5" x14ac:dyDescent="0.25">
      <c r="B7497">
        <v>7495</v>
      </c>
      <c r="C7497" s="66" t="str">
        <v/>
      </c>
      <c r="D7497" s="66">
        <v>432906182.98355955</v>
      </c>
      <c r="E7497" s="65">
        <v>0</v>
      </c>
    </row>
    <row r="7498" spans="2:5" x14ac:dyDescent="0.25">
      <c r="B7498">
        <v>7496</v>
      </c>
      <c r="C7498" s="66" t="str">
        <v/>
      </c>
      <c r="D7498" s="66">
        <v>539271264.56876719</v>
      </c>
      <c r="E7498" s="65">
        <v>0</v>
      </c>
    </row>
    <row r="7499" spans="2:5" x14ac:dyDescent="0.25">
      <c r="B7499">
        <v>7497</v>
      </c>
      <c r="C7499" s="66" t="str">
        <v/>
      </c>
      <c r="D7499" s="66">
        <v>121977800.21045515</v>
      </c>
      <c r="E7499" s="65">
        <v>0.33657584786415107</v>
      </c>
    </row>
    <row r="7500" spans="2:5" x14ac:dyDescent="0.25">
      <c r="B7500">
        <v>7498</v>
      </c>
      <c r="C7500" s="66" t="str">
        <v/>
      </c>
      <c r="D7500" s="66">
        <v>95500161.940852121</v>
      </c>
      <c r="E7500" s="65">
        <v>0.25450118184089654</v>
      </c>
    </row>
    <row r="7501" spans="2:5" x14ac:dyDescent="0.25">
      <c r="B7501">
        <v>7499</v>
      </c>
      <c r="C7501" s="66" t="str">
        <v/>
      </c>
      <c r="D7501" s="66">
        <v>78986182.158534318</v>
      </c>
      <c r="E7501" s="65">
        <v>0.21379984021186832</v>
      </c>
    </row>
    <row r="7502" spans="2:5" x14ac:dyDescent="0.25">
      <c r="B7502">
        <v>7500</v>
      </c>
      <c r="C7502" s="66" t="str">
        <v/>
      </c>
      <c r="D7502" s="66">
        <v>336243618.110753</v>
      </c>
      <c r="E7502" s="65">
        <v>0</v>
      </c>
    </row>
    <row r="7503" spans="2:5" x14ac:dyDescent="0.25">
      <c r="B7503">
        <v>7501</v>
      </c>
      <c r="C7503" s="66" t="str">
        <v/>
      </c>
      <c r="D7503" s="66">
        <v>159726429.34648964</v>
      </c>
      <c r="E7503" s="65">
        <v>0</v>
      </c>
    </row>
    <row r="7504" spans="2:5" x14ac:dyDescent="0.25">
      <c r="B7504">
        <v>7502</v>
      </c>
      <c r="C7504" s="66" t="str">
        <v/>
      </c>
      <c r="D7504" s="66">
        <v>11004139366.494555</v>
      </c>
      <c r="E7504" s="65">
        <v>1.2933556437492373</v>
      </c>
    </row>
    <row r="7505" spans="2:5" x14ac:dyDescent="0.25">
      <c r="B7505">
        <v>7503</v>
      </c>
      <c r="C7505" s="66" t="str">
        <v/>
      </c>
      <c r="D7505" s="66">
        <v>507176898.63825822</v>
      </c>
      <c r="E7505" s="65">
        <v>0</v>
      </c>
    </row>
    <row r="7506" spans="2:5" x14ac:dyDescent="0.25">
      <c r="B7506">
        <v>7504</v>
      </c>
      <c r="C7506" s="66" t="str">
        <v/>
      </c>
      <c r="D7506" s="66">
        <v>109918380.60987769</v>
      </c>
      <c r="E7506" s="65">
        <v>0</v>
      </c>
    </row>
    <row r="7507" spans="2:5" x14ac:dyDescent="0.25">
      <c r="B7507">
        <v>7505</v>
      </c>
      <c r="C7507" s="66" t="str">
        <v/>
      </c>
      <c r="D7507" s="66">
        <v>540437665.29175913</v>
      </c>
      <c r="E7507" s="65">
        <v>0</v>
      </c>
    </row>
    <row r="7508" spans="2:5" x14ac:dyDescent="0.25">
      <c r="B7508">
        <v>7506</v>
      </c>
      <c r="C7508" s="66" t="str">
        <v/>
      </c>
      <c r="D7508" s="66">
        <v>399326950.74255973</v>
      </c>
      <c r="E7508" s="65">
        <v>0</v>
      </c>
    </row>
    <row r="7509" spans="2:5" x14ac:dyDescent="0.25">
      <c r="B7509">
        <v>7507</v>
      </c>
      <c r="C7509" s="66" t="str">
        <v/>
      </c>
      <c r="D7509" s="66">
        <v>130130402.49203569</v>
      </c>
      <c r="E7509" s="65">
        <v>0</v>
      </c>
    </row>
    <row r="7510" spans="2:5" x14ac:dyDescent="0.25">
      <c r="B7510">
        <v>7508</v>
      </c>
      <c r="C7510" s="66" t="str">
        <v/>
      </c>
      <c r="D7510" s="66">
        <v>592826845.78270984</v>
      </c>
      <c r="E7510" s="65">
        <v>0</v>
      </c>
    </row>
    <row r="7511" spans="2:5" x14ac:dyDescent="0.25">
      <c r="B7511">
        <v>7509</v>
      </c>
      <c r="C7511" s="66" t="str">
        <v/>
      </c>
      <c r="D7511" s="66">
        <v>75584607.566522866</v>
      </c>
      <c r="E7511" s="65">
        <v>0</v>
      </c>
    </row>
    <row r="7512" spans="2:5" x14ac:dyDescent="0.25">
      <c r="B7512">
        <v>7510</v>
      </c>
      <c r="C7512" s="66" t="str">
        <v/>
      </c>
      <c r="D7512" s="66">
        <v>13113668286.873137</v>
      </c>
      <c r="E7512" s="65">
        <v>0</v>
      </c>
    </row>
    <row r="7513" spans="2:5" x14ac:dyDescent="0.25">
      <c r="B7513">
        <v>7511</v>
      </c>
      <c r="C7513" s="66" t="str">
        <v/>
      </c>
      <c r="D7513" s="66">
        <v>161680147.07391393</v>
      </c>
      <c r="E7513" s="65">
        <v>0.32095485329628004</v>
      </c>
    </row>
    <row r="7514" spans="2:5" x14ac:dyDescent="0.25">
      <c r="B7514">
        <v>7512</v>
      </c>
      <c r="C7514" s="66" t="str">
        <v/>
      </c>
      <c r="D7514" s="66">
        <v>164163321.08802652</v>
      </c>
      <c r="E7514" s="65">
        <v>0.23377473950386046</v>
      </c>
    </row>
    <row r="7515" spans="2:5" x14ac:dyDescent="0.25">
      <c r="B7515">
        <v>7513</v>
      </c>
      <c r="C7515" s="66" t="str">
        <v/>
      </c>
      <c r="D7515" s="66">
        <v>158343325.31229123</v>
      </c>
      <c r="E7515" s="65">
        <v>0</v>
      </c>
    </row>
    <row r="7516" spans="2:5" x14ac:dyDescent="0.25">
      <c r="B7516">
        <v>7514</v>
      </c>
      <c r="C7516" s="66" t="str">
        <v/>
      </c>
      <c r="D7516" s="66">
        <v>560538267.80987716</v>
      </c>
      <c r="E7516" s="65">
        <v>0.87917798757553101</v>
      </c>
    </row>
    <row r="7517" spans="2:5" x14ac:dyDescent="0.25">
      <c r="B7517">
        <v>7515</v>
      </c>
      <c r="C7517" s="66" t="str">
        <v/>
      </c>
      <c r="D7517" s="66">
        <v>248306401.77936244</v>
      </c>
      <c r="E7517" s="65">
        <v>0</v>
      </c>
    </row>
    <row r="7518" spans="2:5" x14ac:dyDescent="0.25">
      <c r="B7518">
        <v>7516</v>
      </c>
      <c r="C7518" s="66" t="str">
        <v/>
      </c>
      <c r="D7518" s="66">
        <v>99119060.424091592</v>
      </c>
      <c r="E7518" s="65">
        <v>0.25694907307624815</v>
      </c>
    </row>
    <row r="7519" spans="2:5" x14ac:dyDescent="0.25">
      <c r="B7519">
        <v>7517</v>
      </c>
      <c r="C7519" s="66" t="str">
        <v/>
      </c>
      <c r="D7519" s="66">
        <v>456837629.47854972</v>
      </c>
      <c r="E7519" s="65">
        <v>0</v>
      </c>
    </row>
    <row r="7520" spans="2:5" x14ac:dyDescent="0.25">
      <c r="B7520">
        <v>7518</v>
      </c>
      <c r="C7520" s="66" t="str">
        <v/>
      </c>
      <c r="D7520" s="66">
        <v>307187842.9800579</v>
      </c>
      <c r="E7520" s="65">
        <v>0</v>
      </c>
    </row>
    <row r="7521" spans="2:5" x14ac:dyDescent="0.25">
      <c r="B7521">
        <v>7519</v>
      </c>
      <c r="C7521" s="66" t="str">
        <v/>
      </c>
      <c r="D7521" s="66">
        <v>257412189.08686563</v>
      </c>
      <c r="E7521" s="65">
        <v>0</v>
      </c>
    </row>
    <row r="7522" spans="2:5" x14ac:dyDescent="0.25">
      <c r="B7522">
        <v>7520</v>
      </c>
      <c r="C7522" s="66" t="str">
        <v/>
      </c>
      <c r="D7522" s="66">
        <v>82663716.433831155</v>
      </c>
      <c r="E7522" s="65">
        <v>0</v>
      </c>
    </row>
    <row r="7523" spans="2:5" x14ac:dyDescent="0.25">
      <c r="B7523">
        <v>7521</v>
      </c>
      <c r="C7523" s="66" t="str">
        <v/>
      </c>
      <c r="D7523" s="66">
        <v>75050988.716783091</v>
      </c>
      <c r="E7523" s="65">
        <v>0</v>
      </c>
    </row>
    <row r="7524" spans="2:5" x14ac:dyDescent="0.25">
      <c r="B7524">
        <v>7522</v>
      </c>
      <c r="C7524" s="66" t="str">
        <v/>
      </c>
      <c r="D7524" s="66">
        <v>124855261.06163901</v>
      </c>
      <c r="E7524" s="65">
        <v>0.28954200148582465</v>
      </c>
    </row>
    <row r="7525" spans="2:5" x14ac:dyDescent="0.25">
      <c r="B7525">
        <v>7523</v>
      </c>
      <c r="C7525" s="66" t="str">
        <v/>
      </c>
      <c r="D7525" s="66">
        <v>3427232898.7296758</v>
      </c>
      <c r="E7525" s="65">
        <v>0.93431707620620719</v>
      </c>
    </row>
    <row r="7526" spans="2:5" x14ac:dyDescent="0.25">
      <c r="B7526">
        <v>7524</v>
      </c>
      <c r="C7526" s="66" t="str">
        <v/>
      </c>
      <c r="D7526" s="66">
        <v>175988724.51768258</v>
      </c>
      <c r="E7526" s="65">
        <v>0</v>
      </c>
    </row>
    <row r="7527" spans="2:5" x14ac:dyDescent="0.25">
      <c r="B7527">
        <v>7525</v>
      </c>
      <c r="C7527" s="66" t="str">
        <v/>
      </c>
      <c r="D7527" s="66">
        <v>137993018.15454933</v>
      </c>
      <c r="E7527" s="65">
        <v>0</v>
      </c>
    </row>
    <row r="7528" spans="2:5" x14ac:dyDescent="0.25">
      <c r="B7528">
        <v>7526</v>
      </c>
      <c r="C7528" s="66" t="str">
        <v/>
      </c>
      <c r="D7528" s="66">
        <v>668949678.17966616</v>
      </c>
      <c r="E7528" s="65">
        <v>0.93679906129837032</v>
      </c>
    </row>
    <row r="7529" spans="2:5" x14ac:dyDescent="0.25">
      <c r="B7529">
        <v>7527</v>
      </c>
      <c r="C7529" s="66" t="str">
        <v/>
      </c>
      <c r="D7529" s="66">
        <v>91390706.890508935</v>
      </c>
      <c r="E7529" s="65">
        <v>0</v>
      </c>
    </row>
    <row r="7530" spans="2:5" x14ac:dyDescent="0.25">
      <c r="B7530">
        <v>7528</v>
      </c>
      <c r="C7530" s="66" t="str">
        <v/>
      </c>
      <c r="D7530" s="66">
        <v>152088259.68752503</v>
      </c>
      <c r="E7530" s="65">
        <v>0</v>
      </c>
    </row>
    <row r="7531" spans="2:5" x14ac:dyDescent="0.25">
      <c r="B7531">
        <v>7529</v>
      </c>
      <c r="C7531" s="66" t="str">
        <v/>
      </c>
      <c r="D7531" s="66">
        <v>104392560.24797083</v>
      </c>
      <c r="E7531" s="65">
        <v>0.35301133990287781</v>
      </c>
    </row>
    <row r="7532" spans="2:5" x14ac:dyDescent="0.25">
      <c r="B7532">
        <v>7530</v>
      </c>
      <c r="C7532" s="66" t="str">
        <v/>
      </c>
      <c r="D7532" s="66">
        <v>103329730.45313688</v>
      </c>
      <c r="E7532" s="65">
        <v>0.28403530716896064</v>
      </c>
    </row>
    <row r="7533" spans="2:5" x14ac:dyDescent="0.25">
      <c r="B7533">
        <v>7531</v>
      </c>
      <c r="C7533" s="66" t="str">
        <v/>
      </c>
      <c r="D7533" s="66">
        <v>102122351.44015163</v>
      </c>
      <c r="E7533" s="65">
        <v>0</v>
      </c>
    </row>
    <row r="7534" spans="2:5" x14ac:dyDescent="0.25">
      <c r="B7534">
        <v>7532</v>
      </c>
      <c r="C7534" s="66" t="str">
        <v/>
      </c>
      <c r="D7534" s="66">
        <v>149804520.24926612</v>
      </c>
      <c r="E7534" s="65">
        <v>0.37871169447898867</v>
      </c>
    </row>
    <row r="7535" spans="2:5" x14ac:dyDescent="0.25">
      <c r="B7535">
        <v>7533</v>
      </c>
      <c r="C7535" s="66" t="str">
        <v/>
      </c>
      <c r="D7535" s="66">
        <v>723177195.90826237</v>
      </c>
      <c r="E7535" s="65">
        <v>1.1110394597053526</v>
      </c>
    </row>
    <row r="7536" spans="2:5" x14ac:dyDescent="0.25">
      <c r="B7536">
        <v>7534</v>
      </c>
      <c r="C7536" s="66" t="str">
        <v/>
      </c>
      <c r="D7536" s="66">
        <v>86755634.010586858</v>
      </c>
      <c r="E7536" s="65">
        <v>0</v>
      </c>
    </row>
    <row r="7537" spans="2:5" x14ac:dyDescent="0.25">
      <c r="B7537">
        <v>7535</v>
      </c>
      <c r="C7537" s="66" t="str">
        <v/>
      </c>
      <c r="D7537" s="66">
        <v>108033772.78572029</v>
      </c>
      <c r="E7537" s="65">
        <v>0</v>
      </c>
    </row>
    <row r="7538" spans="2:5" x14ac:dyDescent="0.25">
      <c r="B7538">
        <v>7536</v>
      </c>
      <c r="C7538" s="66" t="str">
        <v/>
      </c>
      <c r="D7538" s="66">
        <v>148308846.09191009</v>
      </c>
      <c r="E7538" s="65">
        <v>0</v>
      </c>
    </row>
    <row r="7539" spans="2:5" x14ac:dyDescent="0.25">
      <c r="B7539">
        <v>7537</v>
      </c>
      <c r="C7539" s="66" t="str">
        <v/>
      </c>
      <c r="D7539" s="66">
        <v>91654247.679092556</v>
      </c>
      <c r="E7539" s="65">
        <v>0</v>
      </c>
    </row>
    <row r="7540" spans="2:5" x14ac:dyDescent="0.25">
      <c r="B7540">
        <v>7538</v>
      </c>
      <c r="C7540" s="66" t="str">
        <v/>
      </c>
      <c r="D7540" s="66">
        <v>108507916.63186511</v>
      </c>
      <c r="E7540" s="65">
        <v>0</v>
      </c>
    </row>
    <row r="7541" spans="2:5" x14ac:dyDescent="0.25">
      <c r="B7541">
        <v>7539</v>
      </c>
      <c r="C7541" s="66" t="str">
        <v/>
      </c>
      <c r="D7541" s="66">
        <v>76358566.632974193</v>
      </c>
      <c r="E7541" s="65">
        <v>0</v>
      </c>
    </row>
    <row r="7542" spans="2:5" x14ac:dyDescent="0.25">
      <c r="B7542">
        <v>7540</v>
      </c>
      <c r="C7542" s="66" t="str">
        <v/>
      </c>
      <c r="D7542" s="66">
        <v>187948999.79683003</v>
      </c>
      <c r="E7542" s="65">
        <v>0</v>
      </c>
    </row>
    <row r="7543" spans="2:5" x14ac:dyDescent="0.25">
      <c r="B7543">
        <v>7541</v>
      </c>
      <c r="C7543" s="66" t="str">
        <v/>
      </c>
      <c r="D7543" s="66">
        <v>125215387.67903203</v>
      </c>
      <c r="E7543" s="65">
        <v>0</v>
      </c>
    </row>
    <row r="7544" spans="2:5" x14ac:dyDescent="0.25">
      <c r="B7544">
        <v>7542</v>
      </c>
      <c r="C7544" s="66" t="str">
        <v/>
      </c>
      <c r="D7544" s="66">
        <v>129479832.33568002</v>
      </c>
      <c r="E7544" s="65">
        <v>0</v>
      </c>
    </row>
    <row r="7545" spans="2:5" x14ac:dyDescent="0.25">
      <c r="B7545">
        <v>7543</v>
      </c>
      <c r="C7545" s="66" t="str">
        <v/>
      </c>
      <c r="D7545" s="66">
        <v>154633821.80902937</v>
      </c>
      <c r="E7545" s="65">
        <v>0.44574657082557678</v>
      </c>
    </row>
    <row r="7546" spans="2:5" x14ac:dyDescent="0.25">
      <c r="B7546">
        <v>7544</v>
      </c>
      <c r="C7546" s="66" t="str">
        <v/>
      </c>
      <c r="D7546" s="66">
        <v>97178742.086555108</v>
      </c>
      <c r="E7546" s="65">
        <v>0.26310486197471616</v>
      </c>
    </row>
    <row r="7547" spans="2:5" x14ac:dyDescent="0.25">
      <c r="B7547">
        <v>7545</v>
      </c>
      <c r="C7547" s="66" t="str">
        <v/>
      </c>
      <c r="D7547" s="66">
        <v>91192492.251668528</v>
      </c>
      <c r="E7547" s="65">
        <v>0.31779568791389468</v>
      </c>
    </row>
    <row r="7548" spans="2:5" x14ac:dyDescent="0.25">
      <c r="B7548">
        <v>7546</v>
      </c>
      <c r="C7548" s="66" t="str">
        <v/>
      </c>
      <c r="D7548" s="66">
        <v>114450370.08801405</v>
      </c>
      <c r="E7548" s="65">
        <v>0</v>
      </c>
    </row>
    <row r="7549" spans="2:5" x14ac:dyDescent="0.25">
      <c r="B7549">
        <v>7547</v>
      </c>
      <c r="C7549" s="66" t="str">
        <v/>
      </c>
      <c r="D7549" s="66">
        <v>369508771.24520797</v>
      </c>
      <c r="E7549" s="65">
        <v>0</v>
      </c>
    </row>
    <row r="7550" spans="2:5" x14ac:dyDescent="0.25">
      <c r="B7550">
        <v>7548</v>
      </c>
      <c r="C7550" s="66" t="str">
        <v/>
      </c>
      <c r="D7550" s="66">
        <v>161599339.82285136</v>
      </c>
      <c r="E7550" s="65">
        <v>0.3482958853244783</v>
      </c>
    </row>
    <row r="7551" spans="2:5" x14ac:dyDescent="0.25">
      <c r="B7551">
        <v>7549</v>
      </c>
      <c r="C7551" s="66" t="str">
        <v/>
      </c>
      <c r="D7551" s="66">
        <v>99409229.520527035</v>
      </c>
      <c r="E7551" s="65">
        <v>0</v>
      </c>
    </row>
    <row r="7552" spans="2:5" x14ac:dyDescent="0.25">
      <c r="B7552">
        <v>7550</v>
      </c>
      <c r="C7552" s="66" t="str">
        <v/>
      </c>
      <c r="D7552" s="66">
        <v>573556413.52341175</v>
      </c>
      <c r="E7552" s="65">
        <v>0</v>
      </c>
    </row>
    <row r="7553" spans="2:5" x14ac:dyDescent="0.25">
      <c r="B7553">
        <v>7551</v>
      </c>
      <c r="C7553" s="66" t="str">
        <v/>
      </c>
      <c r="D7553" s="66">
        <v>197469236.70793185</v>
      </c>
      <c r="E7553" s="65">
        <v>0</v>
      </c>
    </row>
    <row r="7554" spans="2:5" x14ac:dyDescent="0.25">
      <c r="B7554">
        <v>7552</v>
      </c>
      <c r="C7554" s="66" t="str">
        <v/>
      </c>
      <c r="D7554" s="66">
        <v>160423663.27823332</v>
      </c>
      <c r="E7554" s="65">
        <v>0</v>
      </c>
    </row>
    <row r="7555" spans="2:5" x14ac:dyDescent="0.25">
      <c r="B7555">
        <v>7553</v>
      </c>
      <c r="C7555" s="66" t="str">
        <v/>
      </c>
      <c r="D7555" s="66">
        <v>84738411.555006281</v>
      </c>
      <c r="E7555" s="65">
        <v>0</v>
      </c>
    </row>
    <row r="7556" spans="2:5" x14ac:dyDescent="0.25">
      <c r="B7556">
        <v>7554</v>
      </c>
      <c r="C7556" s="66" t="str">
        <v/>
      </c>
      <c r="D7556" s="66">
        <v>90830295.080578342</v>
      </c>
      <c r="E7556" s="65">
        <v>0</v>
      </c>
    </row>
    <row r="7557" spans="2:5" x14ac:dyDescent="0.25">
      <c r="B7557">
        <v>7555</v>
      </c>
      <c r="C7557" s="66" t="str">
        <v/>
      </c>
      <c r="D7557" s="66">
        <v>259656506.29108676</v>
      </c>
      <c r="E7557" s="65">
        <v>0</v>
      </c>
    </row>
    <row r="7558" spans="2:5" x14ac:dyDescent="0.25">
      <c r="B7558">
        <v>7556</v>
      </c>
      <c r="C7558" s="66" t="str">
        <v/>
      </c>
      <c r="D7558" s="66">
        <v>221692855.73014522</v>
      </c>
      <c r="E7558" s="65">
        <v>0</v>
      </c>
    </row>
    <row r="7559" spans="2:5" x14ac:dyDescent="0.25">
      <c r="B7559">
        <v>7557</v>
      </c>
      <c r="C7559" s="66" t="str">
        <v/>
      </c>
      <c r="D7559" s="66">
        <v>109810804.03201264</v>
      </c>
      <c r="E7559" s="65">
        <v>0.21478201746940614</v>
      </c>
    </row>
    <row r="7560" spans="2:5" x14ac:dyDescent="0.25">
      <c r="B7560">
        <v>7558</v>
      </c>
      <c r="C7560" s="66" t="str">
        <v/>
      </c>
      <c r="D7560" s="66">
        <v>104204065.63475084</v>
      </c>
      <c r="E7560" s="65">
        <v>0.21242614388465889</v>
      </c>
    </row>
    <row r="7561" spans="2:5" x14ac:dyDescent="0.25">
      <c r="B7561">
        <v>7559</v>
      </c>
      <c r="C7561" s="66" t="str">
        <v/>
      </c>
      <c r="D7561" s="66">
        <v>75800689.468982056</v>
      </c>
      <c r="E7561" s="65">
        <v>0.17005253434181214</v>
      </c>
    </row>
    <row r="7562" spans="2:5" x14ac:dyDescent="0.25">
      <c r="B7562">
        <v>7560</v>
      </c>
      <c r="C7562" s="66" t="str">
        <v/>
      </c>
      <c r="D7562" s="66">
        <v>522264100.75064623</v>
      </c>
      <c r="E7562" s="65">
        <v>0</v>
      </c>
    </row>
    <row r="7563" spans="2:5" x14ac:dyDescent="0.25">
      <c r="B7563">
        <v>7561</v>
      </c>
      <c r="C7563" s="66" t="str">
        <v/>
      </c>
      <c r="D7563" s="66">
        <v>90441166.249832168</v>
      </c>
      <c r="E7563" s="65">
        <v>0</v>
      </c>
    </row>
    <row r="7564" spans="2:5" x14ac:dyDescent="0.25">
      <c r="B7564">
        <v>7562</v>
      </c>
      <c r="C7564" s="66" t="str">
        <v/>
      </c>
      <c r="D7564" s="66">
        <v>425498702.89720762</v>
      </c>
      <c r="E7564" s="65">
        <v>0</v>
      </c>
    </row>
    <row r="7565" spans="2:5" x14ac:dyDescent="0.25">
      <c r="B7565">
        <v>7563</v>
      </c>
      <c r="C7565" s="66" t="str">
        <v/>
      </c>
      <c r="D7565" s="66">
        <v>92329809.996747956</v>
      </c>
      <c r="E7565" s="65">
        <v>0</v>
      </c>
    </row>
    <row r="7566" spans="2:5" x14ac:dyDescent="0.25">
      <c r="B7566">
        <v>7564</v>
      </c>
      <c r="C7566" s="66" t="str">
        <v/>
      </c>
      <c r="D7566" s="66">
        <v>555885834.97159564</v>
      </c>
      <c r="E7566" s="65">
        <v>0</v>
      </c>
    </row>
    <row r="7567" spans="2:5" x14ac:dyDescent="0.25">
      <c r="B7567">
        <v>7565</v>
      </c>
      <c r="C7567" s="66" t="str">
        <v/>
      </c>
      <c r="D7567" s="66">
        <v>95098150.239799678</v>
      </c>
      <c r="E7567" s="65">
        <v>0</v>
      </c>
    </row>
    <row r="7568" spans="2:5" x14ac:dyDescent="0.25">
      <c r="B7568">
        <v>7566</v>
      </c>
      <c r="C7568" s="66" t="str">
        <v/>
      </c>
      <c r="D7568" s="66">
        <v>135703333.21377051</v>
      </c>
      <c r="E7568" s="65">
        <v>0.20394560694694525</v>
      </c>
    </row>
    <row r="7569" spans="2:5" x14ac:dyDescent="0.25">
      <c r="B7569">
        <v>7567</v>
      </c>
      <c r="C7569" s="66" t="str">
        <v/>
      </c>
      <c r="D7569" s="66">
        <v>157146441.55319998</v>
      </c>
      <c r="E7569" s="65">
        <v>0</v>
      </c>
    </row>
    <row r="7570" spans="2:5" x14ac:dyDescent="0.25">
      <c r="B7570">
        <v>7568</v>
      </c>
      <c r="C7570" s="66" t="str">
        <v/>
      </c>
      <c r="D7570" s="66">
        <v>103381899.31293087</v>
      </c>
      <c r="E7570" s="65">
        <v>0</v>
      </c>
    </row>
    <row r="7571" spans="2:5" x14ac:dyDescent="0.25">
      <c r="B7571">
        <v>7569</v>
      </c>
      <c r="C7571" s="66" t="str">
        <v/>
      </c>
      <c r="D7571" s="66">
        <v>87222594.671294808</v>
      </c>
      <c r="E7571" s="65">
        <v>0.2633068144321441</v>
      </c>
    </row>
    <row r="7572" spans="2:5" x14ac:dyDescent="0.25">
      <c r="B7572">
        <v>7570</v>
      </c>
      <c r="C7572" s="66" t="str">
        <v/>
      </c>
      <c r="D7572" s="66">
        <v>469643801.34035039</v>
      </c>
      <c r="E7572" s="65">
        <v>0</v>
      </c>
    </row>
    <row r="7573" spans="2:5" x14ac:dyDescent="0.25">
      <c r="B7573">
        <v>7571</v>
      </c>
      <c r="C7573" s="66" t="str">
        <v/>
      </c>
      <c r="D7573" s="66">
        <v>759599522.13041675</v>
      </c>
      <c r="E7573" s="65">
        <v>0</v>
      </c>
    </row>
    <row r="7574" spans="2:5" x14ac:dyDescent="0.25">
      <c r="B7574">
        <v>7572</v>
      </c>
      <c r="C7574" s="66" t="str">
        <v/>
      </c>
      <c r="D7574" s="66">
        <v>92121174.013070703</v>
      </c>
      <c r="E7574" s="65">
        <v>0</v>
      </c>
    </row>
    <row r="7575" spans="2:5" x14ac:dyDescent="0.25">
      <c r="B7575">
        <v>7573</v>
      </c>
      <c r="C7575" s="66" t="str">
        <v/>
      </c>
      <c r="D7575" s="66">
        <v>133103561.11592461</v>
      </c>
      <c r="E7575" s="65">
        <v>0</v>
      </c>
    </row>
    <row r="7576" spans="2:5" x14ac:dyDescent="0.25">
      <c r="B7576">
        <v>7574</v>
      </c>
      <c r="C7576" s="66" t="str">
        <v/>
      </c>
      <c r="D7576" s="66">
        <v>2498875310.0025287</v>
      </c>
      <c r="E7576" s="65">
        <v>0</v>
      </c>
    </row>
    <row r="7577" spans="2:5" x14ac:dyDescent="0.25">
      <c r="B7577">
        <v>7575</v>
      </c>
      <c r="C7577" s="66" t="str">
        <v/>
      </c>
      <c r="D7577" s="66">
        <v>88401833.526085466</v>
      </c>
      <c r="E7577" s="65">
        <v>0.20464195609092714</v>
      </c>
    </row>
    <row r="7578" spans="2:5" x14ac:dyDescent="0.25">
      <c r="B7578">
        <v>7576</v>
      </c>
      <c r="C7578" s="66" t="str">
        <v/>
      </c>
      <c r="D7578" s="66">
        <v>87401549.885447323</v>
      </c>
      <c r="E7578" s="65">
        <v>0</v>
      </c>
    </row>
    <row r="7579" spans="2:5" x14ac:dyDescent="0.25">
      <c r="B7579">
        <v>7577</v>
      </c>
      <c r="C7579" s="66" t="str">
        <v/>
      </c>
      <c r="D7579" s="66">
        <v>128262065.40571538</v>
      </c>
      <c r="E7579" s="65">
        <v>0.32252715229988105</v>
      </c>
    </row>
    <row r="7580" spans="2:5" x14ac:dyDescent="0.25">
      <c r="B7580">
        <v>7578</v>
      </c>
      <c r="C7580" s="66" t="str">
        <v/>
      </c>
      <c r="D7580" s="66">
        <v>533919967.75296324</v>
      </c>
      <c r="E7580" s="65">
        <v>0</v>
      </c>
    </row>
    <row r="7581" spans="2:5" x14ac:dyDescent="0.25">
      <c r="B7581">
        <v>7579</v>
      </c>
      <c r="C7581" s="66" t="str">
        <v/>
      </c>
      <c r="D7581" s="66">
        <v>534359712.90635657</v>
      </c>
      <c r="E7581" s="65">
        <v>0</v>
      </c>
    </row>
    <row r="7582" spans="2:5" x14ac:dyDescent="0.25">
      <c r="B7582">
        <v>7580</v>
      </c>
      <c r="C7582" s="66" t="str">
        <v/>
      </c>
      <c r="D7582" s="66">
        <v>137972908.42913195</v>
      </c>
      <c r="E7582" s="65">
        <v>0.35176547169685357</v>
      </c>
    </row>
    <row r="7583" spans="2:5" x14ac:dyDescent="0.25">
      <c r="B7583">
        <v>7581</v>
      </c>
      <c r="C7583" s="66" t="str">
        <v/>
      </c>
      <c r="D7583" s="66">
        <v>143492929.17009157</v>
      </c>
      <c r="E7583" s="65">
        <v>0.34885197281837466</v>
      </c>
    </row>
    <row r="7584" spans="2:5" x14ac:dyDescent="0.25">
      <c r="B7584">
        <v>7582</v>
      </c>
      <c r="C7584" s="66" t="str">
        <v/>
      </c>
      <c r="D7584" s="66">
        <v>306252705.01325518</v>
      </c>
      <c r="E7584" s="65">
        <v>0</v>
      </c>
    </row>
    <row r="7585" spans="2:5" x14ac:dyDescent="0.25">
      <c r="B7585">
        <v>7583</v>
      </c>
      <c r="C7585" s="66" t="str">
        <v/>
      </c>
      <c r="D7585" s="66">
        <v>202248269.5991843</v>
      </c>
      <c r="E7585" s="65">
        <v>0</v>
      </c>
    </row>
    <row r="7586" spans="2:5" x14ac:dyDescent="0.25">
      <c r="B7586">
        <v>7584</v>
      </c>
      <c r="C7586" s="66" t="str">
        <v/>
      </c>
      <c r="D7586" s="66">
        <v>83953911.556817383</v>
      </c>
      <c r="E7586" s="65">
        <v>0</v>
      </c>
    </row>
    <row r="7587" spans="2:5" x14ac:dyDescent="0.25">
      <c r="B7587">
        <v>7585</v>
      </c>
      <c r="C7587" s="66" t="str">
        <v/>
      </c>
      <c r="D7587" s="66">
        <v>157179113.38952962</v>
      </c>
      <c r="E7587" s="65">
        <v>0</v>
      </c>
    </row>
    <row r="7588" spans="2:5" x14ac:dyDescent="0.25">
      <c r="B7588">
        <v>7586</v>
      </c>
      <c r="C7588" s="66" t="str">
        <v/>
      </c>
      <c r="D7588" s="66">
        <v>81574598.506922439</v>
      </c>
      <c r="E7588" s="65">
        <v>0</v>
      </c>
    </row>
    <row r="7589" spans="2:5" x14ac:dyDescent="0.25">
      <c r="B7589">
        <v>7587</v>
      </c>
      <c r="C7589" s="66" t="str">
        <v/>
      </c>
      <c r="D7589" s="66">
        <v>89507252.901630715</v>
      </c>
      <c r="E7589" s="65">
        <v>0.27650844454765333</v>
      </c>
    </row>
    <row r="7590" spans="2:5" x14ac:dyDescent="0.25">
      <c r="B7590">
        <v>7588</v>
      </c>
      <c r="C7590" s="66" t="str">
        <v/>
      </c>
      <c r="D7590" s="66">
        <v>88668230.64725931</v>
      </c>
      <c r="E7590" s="65">
        <v>0.18236214518547061</v>
      </c>
    </row>
    <row r="7591" spans="2:5" x14ac:dyDescent="0.25">
      <c r="B7591">
        <v>7589</v>
      </c>
      <c r="C7591" s="66" t="str">
        <v/>
      </c>
      <c r="D7591" s="66">
        <v>87277226.456932664</v>
      </c>
      <c r="E7591" s="65">
        <v>0.27920103669166563</v>
      </c>
    </row>
    <row r="7592" spans="2:5" x14ac:dyDescent="0.25">
      <c r="B7592">
        <v>7590</v>
      </c>
      <c r="C7592" s="66" t="str">
        <v/>
      </c>
      <c r="D7592" s="66">
        <v>359315809.38518506</v>
      </c>
      <c r="E7592" s="65">
        <v>0</v>
      </c>
    </row>
    <row r="7593" spans="2:5" x14ac:dyDescent="0.25">
      <c r="B7593">
        <v>7591</v>
      </c>
      <c r="C7593" s="66" t="str">
        <v/>
      </c>
      <c r="D7593" s="66">
        <v>834593434.66575372</v>
      </c>
      <c r="E7593" s="65">
        <v>0</v>
      </c>
    </row>
    <row r="7594" spans="2:5" x14ac:dyDescent="0.25">
      <c r="B7594">
        <v>7592</v>
      </c>
      <c r="C7594" s="66" t="str">
        <v/>
      </c>
      <c r="D7594" s="66">
        <v>139746432.3584123</v>
      </c>
      <c r="E7594" s="65">
        <v>0</v>
      </c>
    </row>
    <row r="7595" spans="2:5" x14ac:dyDescent="0.25">
      <c r="B7595">
        <v>7593</v>
      </c>
      <c r="C7595" s="66" t="str">
        <v/>
      </c>
      <c r="D7595" s="66">
        <v>85578665.880748406</v>
      </c>
      <c r="E7595" s="65">
        <v>0.29417154192924511</v>
      </c>
    </row>
    <row r="7596" spans="2:5" x14ac:dyDescent="0.25">
      <c r="B7596">
        <v>7594</v>
      </c>
      <c r="C7596" s="66" t="str">
        <v/>
      </c>
      <c r="D7596" s="66">
        <v>114895554.44190009</v>
      </c>
      <c r="E7596" s="65">
        <v>0</v>
      </c>
    </row>
    <row r="7597" spans="2:5" x14ac:dyDescent="0.25">
      <c r="B7597">
        <v>7595</v>
      </c>
      <c r="C7597" s="66" t="str">
        <v/>
      </c>
      <c r="D7597" s="66">
        <v>78384244.750194818</v>
      </c>
      <c r="E7597" s="65">
        <v>0.16837218403816223</v>
      </c>
    </row>
    <row r="7598" spans="2:5" x14ac:dyDescent="0.25">
      <c r="B7598">
        <v>7596</v>
      </c>
      <c r="C7598" s="66" t="str">
        <v/>
      </c>
      <c r="D7598" s="66">
        <v>130650683.53434891</v>
      </c>
      <c r="E7598" s="65">
        <v>0</v>
      </c>
    </row>
    <row r="7599" spans="2:5" x14ac:dyDescent="0.25">
      <c r="B7599">
        <v>7597</v>
      </c>
      <c r="C7599" s="66" t="str">
        <v/>
      </c>
      <c r="D7599" s="66">
        <v>110508921.86098796</v>
      </c>
      <c r="E7599" s="65">
        <v>0.21572034955024721</v>
      </c>
    </row>
    <row r="7600" spans="2:5" x14ac:dyDescent="0.25">
      <c r="B7600">
        <v>7598</v>
      </c>
      <c r="C7600" s="66" t="str">
        <v/>
      </c>
      <c r="D7600" s="66">
        <v>82668697.102712408</v>
      </c>
      <c r="E7600" s="65">
        <v>0</v>
      </c>
    </row>
    <row r="7601" spans="2:5" x14ac:dyDescent="0.25">
      <c r="B7601">
        <v>7599</v>
      </c>
      <c r="C7601" s="66" t="str">
        <v/>
      </c>
      <c r="D7601" s="66">
        <v>247530516.88621661</v>
      </c>
      <c r="E7601" s="65">
        <v>0.40279757380485537</v>
      </c>
    </row>
    <row r="7602" spans="2:5" x14ac:dyDescent="0.25">
      <c r="B7602">
        <v>7600</v>
      </c>
      <c r="C7602" s="66" t="str">
        <v/>
      </c>
      <c r="D7602" s="66">
        <v>93624891.848055169</v>
      </c>
      <c r="E7602" s="65">
        <v>0.21595414280891423</v>
      </c>
    </row>
    <row r="7603" spans="2:5" x14ac:dyDescent="0.25">
      <c r="B7603">
        <v>7601</v>
      </c>
      <c r="C7603" s="66" t="str">
        <v/>
      </c>
      <c r="D7603" s="66">
        <v>77431688.748336181</v>
      </c>
      <c r="E7603" s="65">
        <v>0</v>
      </c>
    </row>
    <row r="7604" spans="2:5" x14ac:dyDescent="0.25">
      <c r="B7604">
        <v>7602</v>
      </c>
      <c r="C7604" s="66" t="str">
        <v/>
      </c>
      <c r="D7604" s="66">
        <v>468334731.26851869</v>
      </c>
      <c r="E7604" s="65">
        <v>0</v>
      </c>
    </row>
    <row r="7605" spans="2:5" x14ac:dyDescent="0.25">
      <c r="B7605">
        <v>7603</v>
      </c>
      <c r="C7605" s="66" t="str">
        <v/>
      </c>
      <c r="D7605" s="66">
        <v>479122944.23914909</v>
      </c>
      <c r="E7605" s="65">
        <v>0</v>
      </c>
    </row>
    <row r="7606" spans="2:5" x14ac:dyDescent="0.25">
      <c r="B7606">
        <v>7604</v>
      </c>
      <c r="C7606" s="66" t="str">
        <v/>
      </c>
      <c r="D7606" s="66">
        <v>75616964.626868919</v>
      </c>
      <c r="E7606" s="65">
        <v>0</v>
      </c>
    </row>
    <row r="7607" spans="2:5" x14ac:dyDescent="0.25">
      <c r="B7607">
        <v>7605</v>
      </c>
      <c r="C7607" s="66" t="str">
        <v/>
      </c>
      <c r="D7607" s="66">
        <v>100967822.6267598</v>
      </c>
      <c r="E7607" s="65">
        <v>0</v>
      </c>
    </row>
    <row r="7608" spans="2:5" x14ac:dyDescent="0.25">
      <c r="B7608">
        <v>7606</v>
      </c>
      <c r="C7608" s="66" t="str">
        <v/>
      </c>
      <c r="D7608" s="66">
        <v>146721585.73264959</v>
      </c>
      <c r="E7608" s="65">
        <v>0</v>
      </c>
    </row>
    <row r="7609" spans="2:5" x14ac:dyDescent="0.25">
      <c r="B7609">
        <v>7607</v>
      </c>
      <c r="C7609" s="66" t="str">
        <v/>
      </c>
      <c r="D7609" s="66">
        <v>156778173.65792695</v>
      </c>
      <c r="E7609" s="65">
        <v>0.42346488833427431</v>
      </c>
    </row>
    <row r="7610" spans="2:5" x14ac:dyDescent="0.25">
      <c r="B7610">
        <v>7608</v>
      </c>
      <c r="C7610" s="66" t="str">
        <v/>
      </c>
      <c r="D7610" s="66">
        <v>367269162.061234</v>
      </c>
      <c r="E7610" s="65">
        <v>0.61202788949012754</v>
      </c>
    </row>
    <row r="7611" spans="2:5" x14ac:dyDescent="0.25">
      <c r="B7611">
        <v>7609</v>
      </c>
      <c r="C7611" s="66" t="str">
        <v/>
      </c>
      <c r="D7611" s="66">
        <v>128007475.81923077</v>
      </c>
      <c r="E7611" s="65">
        <v>0</v>
      </c>
    </row>
    <row r="7612" spans="2:5" x14ac:dyDescent="0.25">
      <c r="B7612">
        <v>7610</v>
      </c>
      <c r="C7612" s="66" t="str">
        <v/>
      </c>
      <c r="D7612" s="66">
        <v>95572421.886607349</v>
      </c>
      <c r="E7612" s="65">
        <v>0.27504453063011181</v>
      </c>
    </row>
    <row r="7613" spans="2:5" x14ac:dyDescent="0.25">
      <c r="B7613">
        <v>7611</v>
      </c>
      <c r="C7613" s="66" t="str">
        <v/>
      </c>
      <c r="D7613" s="66">
        <v>114608397.89779526</v>
      </c>
      <c r="E7613" s="65">
        <v>0</v>
      </c>
    </row>
    <row r="7614" spans="2:5" x14ac:dyDescent="0.25">
      <c r="B7614">
        <v>7612</v>
      </c>
      <c r="C7614" s="66" t="str">
        <v/>
      </c>
      <c r="D7614" s="66">
        <v>75179967.929946318</v>
      </c>
      <c r="E7614" s="65">
        <v>0.15810936093330388</v>
      </c>
    </row>
    <row r="7615" spans="2:5" x14ac:dyDescent="0.25">
      <c r="B7615">
        <v>7613</v>
      </c>
      <c r="C7615" s="66" t="str">
        <v/>
      </c>
      <c r="D7615" s="66">
        <v>170123721.43484128</v>
      </c>
      <c r="E7615" s="65">
        <v>0</v>
      </c>
    </row>
    <row r="7616" spans="2:5" x14ac:dyDescent="0.25">
      <c r="B7616">
        <v>7614</v>
      </c>
      <c r="C7616" s="66" t="str">
        <v/>
      </c>
      <c r="D7616" s="66">
        <v>78700236.487434193</v>
      </c>
      <c r="E7616" s="65">
        <v>0</v>
      </c>
    </row>
    <row r="7617" spans="2:5" x14ac:dyDescent="0.25">
      <c r="B7617">
        <v>7615</v>
      </c>
      <c r="C7617" s="66" t="str">
        <v/>
      </c>
      <c r="D7617" s="66">
        <v>468678982.70815575</v>
      </c>
      <c r="E7617" s="65">
        <v>0.7209200024604796</v>
      </c>
    </row>
    <row r="7618" spans="2:5" x14ac:dyDescent="0.25">
      <c r="B7618">
        <v>7616</v>
      </c>
      <c r="C7618" s="66" t="str">
        <v/>
      </c>
      <c r="D7618" s="66">
        <v>122788262.68149504</v>
      </c>
      <c r="E7618" s="65">
        <v>0</v>
      </c>
    </row>
    <row r="7619" spans="2:5" x14ac:dyDescent="0.25">
      <c r="B7619">
        <v>7617</v>
      </c>
      <c r="C7619" s="66" t="str">
        <v/>
      </c>
      <c r="D7619" s="66">
        <v>127874536.02926247</v>
      </c>
      <c r="E7619" s="65">
        <v>0</v>
      </c>
    </row>
    <row r="7620" spans="2:5" x14ac:dyDescent="0.25">
      <c r="B7620">
        <v>7618</v>
      </c>
      <c r="C7620" s="66" t="str">
        <v/>
      </c>
      <c r="D7620" s="66">
        <v>159645730.01451311</v>
      </c>
      <c r="E7620" s="65">
        <v>0</v>
      </c>
    </row>
    <row r="7621" spans="2:5" x14ac:dyDescent="0.25">
      <c r="B7621">
        <v>7619</v>
      </c>
      <c r="C7621" s="66" t="str">
        <v/>
      </c>
      <c r="D7621" s="66">
        <v>101956765.75059406</v>
      </c>
      <c r="E7621" s="65">
        <v>0</v>
      </c>
    </row>
    <row r="7622" spans="2:5" x14ac:dyDescent="0.25">
      <c r="B7622">
        <v>7620</v>
      </c>
      <c r="C7622" s="66" t="str">
        <v/>
      </c>
      <c r="D7622" s="66">
        <v>80336204.642746672</v>
      </c>
      <c r="E7622" s="65">
        <v>0</v>
      </c>
    </row>
    <row r="7623" spans="2:5" x14ac:dyDescent="0.25">
      <c r="B7623">
        <v>7621</v>
      </c>
      <c r="C7623" s="66" t="str">
        <v/>
      </c>
      <c r="D7623" s="66">
        <v>263299980.28711006</v>
      </c>
      <c r="E7623" s="65">
        <v>0.39785369038581853</v>
      </c>
    </row>
    <row r="7624" spans="2:5" x14ac:dyDescent="0.25">
      <c r="B7624">
        <v>7622</v>
      </c>
      <c r="C7624" s="66" t="str">
        <v/>
      </c>
      <c r="D7624" s="66">
        <v>75894038.060436249</v>
      </c>
      <c r="E7624" s="65">
        <v>0.19273454546928404</v>
      </c>
    </row>
    <row r="7625" spans="2:5" x14ac:dyDescent="0.25">
      <c r="B7625">
        <v>7623</v>
      </c>
      <c r="C7625" s="66" t="str">
        <v/>
      </c>
      <c r="D7625" s="66">
        <v>244567833.25168449</v>
      </c>
      <c r="E7625" s="65">
        <v>0.31841495633125305</v>
      </c>
    </row>
    <row r="7626" spans="2:5" x14ac:dyDescent="0.25">
      <c r="B7626">
        <v>7624</v>
      </c>
      <c r="C7626" s="66" t="str">
        <v/>
      </c>
      <c r="D7626" s="66">
        <v>116888615.10380356</v>
      </c>
      <c r="E7626" s="65">
        <v>0.2596118867397309</v>
      </c>
    </row>
    <row r="7627" spans="2:5" x14ac:dyDescent="0.25">
      <c r="B7627">
        <v>7625</v>
      </c>
      <c r="C7627" s="66" t="str">
        <v/>
      </c>
      <c r="D7627" s="66">
        <v>92326617.346201003</v>
      </c>
      <c r="E7627" s="65">
        <v>0.23037518858909606</v>
      </c>
    </row>
    <row r="7628" spans="2:5" x14ac:dyDescent="0.25">
      <c r="B7628">
        <v>7626</v>
      </c>
      <c r="C7628" s="66" t="str">
        <v/>
      </c>
      <c r="D7628" s="66">
        <v>1394654087.773401</v>
      </c>
      <c r="E7628" s="65">
        <v>1.2168681025505064</v>
      </c>
    </row>
    <row r="7629" spans="2:5" x14ac:dyDescent="0.25">
      <c r="B7629">
        <v>7627</v>
      </c>
      <c r="C7629" s="66" t="str">
        <v/>
      </c>
      <c r="D7629" s="66">
        <v>102976125.9098741</v>
      </c>
      <c r="E7629" s="65">
        <v>0.35087288022041319</v>
      </c>
    </row>
    <row r="7630" spans="2:5" x14ac:dyDescent="0.25">
      <c r="B7630">
        <v>7628</v>
      </c>
      <c r="C7630" s="66" t="str">
        <v/>
      </c>
      <c r="D7630" s="66">
        <v>94650790.252870679</v>
      </c>
      <c r="E7630" s="65">
        <v>0.24261842370033262</v>
      </c>
    </row>
    <row r="7631" spans="2:5" x14ac:dyDescent="0.25">
      <c r="B7631">
        <v>7629</v>
      </c>
      <c r="C7631" s="66" t="str">
        <v/>
      </c>
      <c r="D7631" s="66">
        <v>103262678.86047532</v>
      </c>
      <c r="E7631" s="65">
        <v>0.23539835810661316</v>
      </c>
    </row>
    <row r="7632" spans="2:5" x14ac:dyDescent="0.25">
      <c r="B7632">
        <v>7630</v>
      </c>
      <c r="C7632" s="66" t="str">
        <v/>
      </c>
      <c r="D7632" s="66">
        <v>213238900.74001354</v>
      </c>
      <c r="E7632" s="65">
        <v>0</v>
      </c>
    </row>
    <row r="7633" spans="2:5" x14ac:dyDescent="0.25">
      <c r="B7633">
        <v>7631</v>
      </c>
      <c r="C7633" s="66" t="str">
        <v/>
      </c>
      <c r="D7633" s="66">
        <v>178653584.96509957</v>
      </c>
      <c r="E7633" s="65">
        <v>0</v>
      </c>
    </row>
    <row r="7634" spans="2:5" x14ac:dyDescent="0.25">
      <c r="B7634">
        <v>7632</v>
      </c>
      <c r="C7634" s="66" t="str">
        <v/>
      </c>
      <c r="D7634" s="66">
        <v>467287696.32908082</v>
      </c>
      <c r="E7634" s="65">
        <v>0</v>
      </c>
    </row>
    <row r="7635" spans="2:5" x14ac:dyDescent="0.25">
      <c r="B7635">
        <v>7633</v>
      </c>
      <c r="C7635" s="66" t="str">
        <v/>
      </c>
      <c r="D7635" s="66">
        <v>87080430.03060779</v>
      </c>
      <c r="E7635" s="65">
        <v>0.20965251326560977</v>
      </c>
    </row>
    <row r="7636" spans="2:5" x14ac:dyDescent="0.25">
      <c r="B7636">
        <v>7634</v>
      </c>
      <c r="C7636" s="66" t="str">
        <v/>
      </c>
      <c r="D7636" s="66">
        <v>345976590.89666224</v>
      </c>
      <c r="E7636" s="65">
        <v>0</v>
      </c>
    </row>
    <row r="7637" spans="2:5" x14ac:dyDescent="0.25">
      <c r="B7637">
        <v>7635</v>
      </c>
      <c r="C7637" s="66" t="str">
        <v/>
      </c>
      <c r="D7637" s="66">
        <v>155643380.31177348</v>
      </c>
      <c r="E7637" s="65">
        <v>0</v>
      </c>
    </row>
    <row r="7638" spans="2:5" x14ac:dyDescent="0.25">
      <c r="B7638">
        <v>7636</v>
      </c>
      <c r="C7638" s="66" t="str">
        <v/>
      </c>
      <c r="D7638" s="66">
        <v>225460616.73299563</v>
      </c>
      <c r="E7638" s="65">
        <v>0</v>
      </c>
    </row>
    <row r="7639" spans="2:5" x14ac:dyDescent="0.25">
      <c r="B7639">
        <v>7637</v>
      </c>
      <c r="C7639" s="66" t="str">
        <v/>
      </c>
      <c r="D7639" s="66">
        <v>219386141.14642185</v>
      </c>
      <c r="E7639" s="65">
        <v>0</v>
      </c>
    </row>
    <row r="7640" spans="2:5" x14ac:dyDescent="0.25">
      <c r="B7640">
        <v>7638</v>
      </c>
      <c r="C7640" s="66" t="str">
        <v/>
      </c>
      <c r="D7640" s="66">
        <v>108327348.05583887</v>
      </c>
      <c r="E7640" s="65">
        <v>0</v>
      </c>
    </row>
    <row r="7641" spans="2:5" x14ac:dyDescent="0.25">
      <c r="B7641">
        <v>7639</v>
      </c>
      <c r="C7641" s="66" t="str">
        <v/>
      </c>
      <c r="D7641" s="66">
        <v>257386662.65353811</v>
      </c>
      <c r="E7641" s="65">
        <v>0</v>
      </c>
    </row>
    <row r="7642" spans="2:5" x14ac:dyDescent="0.25">
      <c r="B7642">
        <v>7640</v>
      </c>
      <c r="C7642" s="66" t="str">
        <v/>
      </c>
      <c r="D7642" s="66">
        <v>139867970.68354249</v>
      </c>
      <c r="E7642" s="65">
        <v>0.21723211407661439</v>
      </c>
    </row>
    <row r="7643" spans="2:5" x14ac:dyDescent="0.25">
      <c r="B7643">
        <v>7641</v>
      </c>
      <c r="C7643" s="66" t="str">
        <v/>
      </c>
      <c r="D7643" s="66">
        <v>144323554.85465041</v>
      </c>
      <c r="E7643" s="65">
        <v>0</v>
      </c>
    </row>
    <row r="7644" spans="2:5" x14ac:dyDescent="0.25">
      <c r="B7644">
        <v>7642</v>
      </c>
      <c r="C7644" s="66" t="str">
        <v/>
      </c>
      <c r="D7644" s="66">
        <v>430750731.42980379</v>
      </c>
      <c r="E7644" s="65">
        <v>0</v>
      </c>
    </row>
    <row r="7645" spans="2:5" x14ac:dyDescent="0.25">
      <c r="B7645">
        <v>7643</v>
      </c>
      <c r="C7645" s="66" t="str">
        <v/>
      </c>
      <c r="D7645" s="66">
        <v>116823162.1275228</v>
      </c>
      <c r="E7645" s="65">
        <v>0</v>
      </c>
    </row>
    <row r="7646" spans="2:5" x14ac:dyDescent="0.25">
      <c r="B7646">
        <v>7644</v>
      </c>
      <c r="C7646" s="66" t="str">
        <v/>
      </c>
      <c r="D7646" s="66">
        <v>1218655343.376647</v>
      </c>
      <c r="E7646" s="65">
        <v>0</v>
      </c>
    </row>
    <row r="7647" spans="2:5" x14ac:dyDescent="0.25">
      <c r="B7647">
        <v>7645</v>
      </c>
      <c r="C7647" s="66" t="str">
        <v/>
      </c>
      <c r="D7647" s="66">
        <v>94861763.088941872</v>
      </c>
      <c r="E7647" s="65">
        <v>0.16736714243888859</v>
      </c>
    </row>
    <row r="7648" spans="2:5" x14ac:dyDescent="0.25">
      <c r="B7648">
        <v>7646</v>
      </c>
      <c r="C7648" s="66" t="str">
        <v/>
      </c>
      <c r="D7648" s="66">
        <v>183994288.39478478</v>
      </c>
      <c r="E7648" s="65">
        <v>0.34727562069892881</v>
      </c>
    </row>
    <row r="7649" spans="2:5" x14ac:dyDescent="0.25">
      <c r="B7649">
        <v>7647</v>
      </c>
      <c r="C7649" s="66" t="str">
        <v/>
      </c>
      <c r="D7649" s="66">
        <v>146294202.13792381</v>
      </c>
      <c r="E7649" s="65">
        <v>0</v>
      </c>
    </row>
    <row r="7650" spans="2:5" x14ac:dyDescent="0.25">
      <c r="B7650">
        <v>7648</v>
      </c>
      <c r="C7650" s="66" t="str">
        <v/>
      </c>
      <c r="D7650" s="66">
        <v>342249707.22293746</v>
      </c>
      <c r="E7650" s="65">
        <v>0.40415448546409616</v>
      </c>
    </row>
    <row r="7651" spans="2:5" x14ac:dyDescent="0.25">
      <c r="B7651">
        <v>7649</v>
      </c>
      <c r="C7651" s="66" t="str">
        <v/>
      </c>
      <c r="D7651" s="66">
        <v>137560160.73406002</v>
      </c>
      <c r="E7651" s="65">
        <v>0</v>
      </c>
    </row>
    <row r="7652" spans="2:5" x14ac:dyDescent="0.25">
      <c r="B7652">
        <v>7650</v>
      </c>
      <c r="C7652" s="66" t="str">
        <v/>
      </c>
      <c r="D7652" s="66">
        <v>271633951.86596197</v>
      </c>
      <c r="E7652" s="65">
        <v>0</v>
      </c>
    </row>
    <row r="7653" spans="2:5" x14ac:dyDescent="0.25">
      <c r="B7653">
        <v>7651</v>
      </c>
      <c r="C7653" s="66" t="str">
        <v/>
      </c>
      <c r="D7653" s="66">
        <v>250674428.92799169</v>
      </c>
      <c r="E7653" s="65">
        <v>0.38938152194023123</v>
      </c>
    </row>
    <row r="7654" spans="2:5" x14ac:dyDescent="0.25">
      <c r="B7654">
        <v>7652</v>
      </c>
      <c r="C7654" s="66" t="str">
        <v/>
      </c>
      <c r="D7654" s="66">
        <v>377801800.1688605</v>
      </c>
      <c r="E7654" s="65">
        <v>0</v>
      </c>
    </row>
    <row r="7655" spans="2:5" x14ac:dyDescent="0.25">
      <c r="B7655">
        <v>7653</v>
      </c>
      <c r="C7655" s="66" t="str">
        <v/>
      </c>
      <c r="D7655" s="66">
        <v>81609784.783401713</v>
      </c>
      <c r="E7655" s="65">
        <v>0</v>
      </c>
    </row>
    <row r="7656" spans="2:5" x14ac:dyDescent="0.25">
      <c r="B7656">
        <v>7654</v>
      </c>
      <c r="C7656" s="66" t="str">
        <v/>
      </c>
      <c r="D7656" s="66">
        <v>83184459.1057899</v>
      </c>
      <c r="E7656" s="65">
        <v>0</v>
      </c>
    </row>
    <row r="7657" spans="2:5" x14ac:dyDescent="0.25">
      <c r="B7657">
        <v>7655</v>
      </c>
      <c r="C7657" s="66" t="str">
        <v/>
      </c>
      <c r="D7657" s="66">
        <v>826200501.83877182</v>
      </c>
      <c r="E7657" s="65">
        <v>0</v>
      </c>
    </row>
    <row r="7658" spans="2:5" x14ac:dyDescent="0.25">
      <c r="B7658">
        <v>7656</v>
      </c>
      <c r="C7658" s="66" t="str">
        <v/>
      </c>
      <c r="D7658" s="66">
        <v>247868796.48057482</v>
      </c>
      <c r="E7658" s="65">
        <v>0</v>
      </c>
    </row>
    <row r="7659" spans="2:5" x14ac:dyDescent="0.25">
      <c r="B7659">
        <v>7657</v>
      </c>
      <c r="C7659" s="66" t="str">
        <v/>
      </c>
      <c r="D7659" s="66">
        <v>209179532.43860349</v>
      </c>
      <c r="E7659" s="65">
        <v>0.32302640080451972</v>
      </c>
    </row>
    <row r="7660" spans="2:5" x14ac:dyDescent="0.25">
      <c r="B7660">
        <v>7658</v>
      </c>
      <c r="C7660" s="66" t="str">
        <v/>
      </c>
      <c r="D7660" s="66">
        <v>350558575.27723128</v>
      </c>
      <c r="E7660" s="65">
        <v>0</v>
      </c>
    </row>
    <row r="7661" spans="2:5" x14ac:dyDescent="0.25">
      <c r="B7661">
        <v>7659</v>
      </c>
      <c r="C7661" s="66" t="str">
        <v/>
      </c>
      <c r="D7661" s="66">
        <v>81927306.195866361</v>
      </c>
      <c r="E7661" s="65">
        <v>0.15030816197395327</v>
      </c>
    </row>
    <row r="7662" spans="2:5" x14ac:dyDescent="0.25">
      <c r="B7662">
        <v>7660</v>
      </c>
      <c r="C7662" s="66" t="str">
        <v/>
      </c>
      <c r="D7662" s="66">
        <v>234548841.63932258</v>
      </c>
      <c r="E7662" s="65">
        <v>0</v>
      </c>
    </row>
    <row r="7663" spans="2:5" x14ac:dyDescent="0.25">
      <c r="B7663">
        <v>7661</v>
      </c>
      <c r="C7663" s="66" t="str">
        <v/>
      </c>
      <c r="D7663" s="66">
        <v>168287522.47209975</v>
      </c>
      <c r="E7663" s="65">
        <v>0</v>
      </c>
    </row>
    <row r="7664" spans="2:5" x14ac:dyDescent="0.25">
      <c r="B7664">
        <v>7662</v>
      </c>
      <c r="C7664" s="66" t="str">
        <v/>
      </c>
      <c r="D7664" s="66">
        <v>95459746.748701468</v>
      </c>
      <c r="E7664" s="65">
        <v>0</v>
      </c>
    </row>
    <row r="7665" spans="2:5" x14ac:dyDescent="0.25">
      <c r="B7665">
        <v>7663</v>
      </c>
      <c r="C7665" s="66" t="str">
        <v/>
      </c>
      <c r="D7665" s="66">
        <v>78499752.137832135</v>
      </c>
      <c r="E7665" s="65">
        <v>0</v>
      </c>
    </row>
    <row r="7666" spans="2:5" x14ac:dyDescent="0.25">
      <c r="B7666">
        <v>7664</v>
      </c>
      <c r="C7666" s="66" t="str">
        <v/>
      </c>
      <c r="D7666" s="66">
        <v>168794837.08779567</v>
      </c>
      <c r="E7666" s="65">
        <v>0</v>
      </c>
    </row>
    <row r="7667" spans="2:5" x14ac:dyDescent="0.25">
      <c r="B7667">
        <v>7665</v>
      </c>
      <c r="C7667" s="66" t="str">
        <v/>
      </c>
      <c r="D7667" s="66">
        <v>123443143.55560073</v>
      </c>
      <c r="E7667" s="65">
        <v>0</v>
      </c>
    </row>
    <row r="7668" spans="2:5" x14ac:dyDescent="0.25">
      <c r="B7668">
        <v>7666</v>
      </c>
      <c r="C7668" s="66" t="str">
        <v/>
      </c>
      <c r="D7668" s="66">
        <v>151373768.89645535</v>
      </c>
      <c r="E7668" s="65">
        <v>0</v>
      </c>
    </row>
    <row r="7669" spans="2:5" x14ac:dyDescent="0.25">
      <c r="B7669">
        <v>7667</v>
      </c>
      <c r="C7669" s="66" t="str">
        <v/>
      </c>
      <c r="D7669" s="66">
        <v>111342183.56030336</v>
      </c>
      <c r="E7669" s="65">
        <v>0</v>
      </c>
    </row>
    <row r="7670" spans="2:5" x14ac:dyDescent="0.25">
      <c r="B7670">
        <v>7668</v>
      </c>
      <c r="C7670" s="66" t="str">
        <v/>
      </c>
      <c r="D7670" s="66">
        <v>381994430.18617427</v>
      </c>
      <c r="E7670" s="65">
        <v>0.75124989748001103</v>
      </c>
    </row>
    <row r="7671" spans="2:5" x14ac:dyDescent="0.25">
      <c r="B7671">
        <v>7669</v>
      </c>
      <c r="C7671" s="66" t="str">
        <v/>
      </c>
      <c r="D7671" s="66">
        <v>376993386.1774559</v>
      </c>
      <c r="E7671" s="65">
        <v>0</v>
      </c>
    </row>
    <row r="7672" spans="2:5" x14ac:dyDescent="0.25">
      <c r="B7672">
        <v>7670</v>
      </c>
      <c r="C7672" s="66" t="str">
        <v/>
      </c>
      <c r="D7672" s="66">
        <v>113214633.59817684</v>
      </c>
      <c r="E7672" s="65">
        <v>0.36329900622367872</v>
      </c>
    </row>
    <row r="7673" spans="2:5" x14ac:dyDescent="0.25">
      <c r="B7673">
        <v>7671</v>
      </c>
      <c r="C7673" s="66" t="str">
        <v/>
      </c>
      <c r="D7673" s="66">
        <v>216541528.27967957</v>
      </c>
      <c r="E7673" s="65">
        <v>0</v>
      </c>
    </row>
    <row r="7674" spans="2:5" x14ac:dyDescent="0.25">
      <c r="B7674">
        <v>7672</v>
      </c>
      <c r="C7674" s="66" t="str">
        <v/>
      </c>
      <c r="D7674" s="66">
        <v>104917038.88128419</v>
      </c>
      <c r="E7674" s="65">
        <v>0.25157104134559638</v>
      </c>
    </row>
    <row r="7675" spans="2:5" x14ac:dyDescent="0.25">
      <c r="B7675">
        <v>7673</v>
      </c>
      <c r="C7675" s="66" t="str">
        <v/>
      </c>
      <c r="D7675" s="66">
        <v>124922841.83664691</v>
      </c>
      <c r="E7675" s="65">
        <v>0</v>
      </c>
    </row>
    <row r="7676" spans="2:5" x14ac:dyDescent="0.25">
      <c r="B7676">
        <v>7674</v>
      </c>
      <c r="C7676" s="66" t="str">
        <v/>
      </c>
      <c r="D7676" s="66">
        <v>87860018.690976277</v>
      </c>
      <c r="E7676" s="65">
        <v>0.20542188286781313</v>
      </c>
    </row>
    <row r="7677" spans="2:5" x14ac:dyDescent="0.25">
      <c r="B7677">
        <v>7675</v>
      </c>
      <c r="C7677" s="66" t="str">
        <v/>
      </c>
      <c r="D7677" s="66">
        <v>111016247.13858798</v>
      </c>
      <c r="E7677" s="65">
        <v>0</v>
      </c>
    </row>
    <row r="7678" spans="2:5" x14ac:dyDescent="0.25">
      <c r="B7678">
        <v>7676</v>
      </c>
      <c r="C7678" s="66" t="str">
        <v/>
      </c>
      <c r="D7678" s="66">
        <v>620162087.44739223</v>
      </c>
      <c r="E7678" s="65">
        <v>0.63239021897315995</v>
      </c>
    </row>
    <row r="7679" spans="2:5" x14ac:dyDescent="0.25">
      <c r="B7679">
        <v>7677</v>
      </c>
      <c r="C7679" s="66" t="str">
        <v/>
      </c>
      <c r="D7679" s="66">
        <v>109464664.98361975</v>
      </c>
      <c r="E7679" s="65">
        <v>0</v>
      </c>
    </row>
    <row r="7680" spans="2:5" x14ac:dyDescent="0.25">
      <c r="B7680">
        <v>7678</v>
      </c>
      <c r="C7680" s="66" t="str">
        <v/>
      </c>
      <c r="D7680" s="66">
        <v>79574997.684757888</v>
      </c>
      <c r="E7680" s="65">
        <v>0</v>
      </c>
    </row>
    <row r="7681" spans="2:5" x14ac:dyDescent="0.25">
      <c r="B7681">
        <v>7679</v>
      </c>
      <c r="C7681" s="66" t="str">
        <v/>
      </c>
      <c r="D7681" s="66">
        <v>107459332.9594374</v>
      </c>
      <c r="E7681" s="65">
        <v>0</v>
      </c>
    </row>
    <row r="7682" spans="2:5" x14ac:dyDescent="0.25">
      <c r="B7682">
        <v>7680</v>
      </c>
      <c r="C7682" s="66" t="str">
        <v/>
      </c>
      <c r="D7682" s="66">
        <v>189000799.83007687</v>
      </c>
      <c r="E7682" s="65">
        <v>0</v>
      </c>
    </row>
    <row r="7683" spans="2:5" x14ac:dyDescent="0.25">
      <c r="B7683">
        <v>7681</v>
      </c>
      <c r="C7683" s="66" t="str">
        <v/>
      </c>
      <c r="D7683" s="66">
        <v>101423998.17374837</v>
      </c>
      <c r="E7683" s="65">
        <v>0.22264865040779114</v>
      </c>
    </row>
    <row r="7684" spans="2:5" x14ac:dyDescent="0.25">
      <c r="B7684">
        <v>7682</v>
      </c>
      <c r="C7684" s="66" t="str">
        <v/>
      </c>
      <c r="D7684" s="66">
        <v>224110044.96378633</v>
      </c>
      <c r="E7684" s="65">
        <v>0</v>
      </c>
    </row>
    <row r="7685" spans="2:5" x14ac:dyDescent="0.25">
      <c r="B7685">
        <v>7683</v>
      </c>
      <c r="C7685" s="66" t="str">
        <v/>
      </c>
      <c r="D7685" s="66">
        <v>75448827.965832651</v>
      </c>
      <c r="E7685" s="65">
        <v>0</v>
      </c>
    </row>
    <row r="7686" spans="2:5" x14ac:dyDescent="0.25">
      <c r="B7686">
        <v>7684</v>
      </c>
      <c r="C7686" s="66" t="str">
        <v/>
      </c>
      <c r="D7686" s="66">
        <v>105480645.30603123</v>
      </c>
      <c r="E7686" s="65">
        <v>0.39450055956840513</v>
      </c>
    </row>
    <row r="7687" spans="2:5" x14ac:dyDescent="0.25">
      <c r="B7687">
        <v>7685</v>
      </c>
      <c r="C7687" s="66" t="str">
        <v/>
      </c>
      <c r="D7687" s="66">
        <v>391297841.25654578</v>
      </c>
      <c r="E7687" s="65">
        <v>0</v>
      </c>
    </row>
    <row r="7688" spans="2:5" x14ac:dyDescent="0.25">
      <c r="B7688">
        <v>7686</v>
      </c>
      <c r="C7688" s="66" t="str">
        <v/>
      </c>
      <c r="D7688" s="66">
        <v>499883709.7476725</v>
      </c>
      <c r="E7688" s="65">
        <v>0</v>
      </c>
    </row>
    <row r="7689" spans="2:5" x14ac:dyDescent="0.25">
      <c r="B7689">
        <v>7687</v>
      </c>
      <c r="C7689" s="66" t="str">
        <v/>
      </c>
      <c r="D7689" s="66">
        <v>328118731.83170956</v>
      </c>
      <c r="E7689" s="65">
        <v>0</v>
      </c>
    </row>
    <row r="7690" spans="2:5" x14ac:dyDescent="0.25">
      <c r="B7690">
        <v>7688</v>
      </c>
      <c r="C7690" s="66" t="str">
        <v/>
      </c>
      <c r="D7690" s="66">
        <v>93889320.391575396</v>
      </c>
      <c r="E7690" s="65">
        <v>0.27124152779579158</v>
      </c>
    </row>
    <row r="7691" spans="2:5" x14ac:dyDescent="0.25">
      <c r="B7691">
        <v>7689</v>
      </c>
      <c r="C7691" s="66" t="str">
        <v/>
      </c>
      <c r="D7691" s="66">
        <v>87115890.099393576</v>
      </c>
      <c r="E7691" s="65">
        <v>0</v>
      </c>
    </row>
    <row r="7692" spans="2:5" x14ac:dyDescent="0.25">
      <c r="B7692">
        <v>7690</v>
      </c>
      <c r="C7692" s="66" t="str">
        <v/>
      </c>
      <c r="D7692" s="66">
        <v>216075924.51442409</v>
      </c>
      <c r="E7692" s="65">
        <v>0</v>
      </c>
    </row>
    <row r="7693" spans="2:5" x14ac:dyDescent="0.25">
      <c r="B7693">
        <v>7691</v>
      </c>
      <c r="C7693" s="66" t="str">
        <v/>
      </c>
      <c r="D7693" s="66">
        <v>82660394.794796959</v>
      </c>
      <c r="E7693" s="65">
        <v>0</v>
      </c>
    </row>
    <row r="7694" spans="2:5" x14ac:dyDescent="0.25">
      <c r="B7694">
        <v>7692</v>
      </c>
      <c r="C7694" s="66" t="str">
        <v/>
      </c>
      <c r="D7694" s="66">
        <v>592557694.76640868</v>
      </c>
      <c r="E7694" s="65">
        <v>0</v>
      </c>
    </row>
    <row r="7695" spans="2:5" x14ac:dyDescent="0.25">
      <c r="B7695">
        <v>7693</v>
      </c>
      <c r="C7695" s="66" t="str">
        <v/>
      </c>
      <c r="D7695" s="66">
        <v>351682394.16144198</v>
      </c>
      <c r="E7695" s="65">
        <v>0</v>
      </c>
    </row>
    <row r="7696" spans="2:5" x14ac:dyDescent="0.25">
      <c r="B7696">
        <v>7694</v>
      </c>
      <c r="C7696" s="66" t="str">
        <v/>
      </c>
      <c r="D7696" s="66">
        <v>1221362474.7188306</v>
      </c>
      <c r="E7696" s="65">
        <v>0</v>
      </c>
    </row>
    <row r="7697" spans="2:5" x14ac:dyDescent="0.25">
      <c r="B7697">
        <v>7695</v>
      </c>
      <c r="C7697" s="66" t="str">
        <v/>
      </c>
      <c r="D7697" s="66">
        <v>181857242.03343135</v>
      </c>
      <c r="E7697" s="65">
        <v>0</v>
      </c>
    </row>
    <row r="7698" spans="2:5" x14ac:dyDescent="0.25">
      <c r="B7698">
        <v>7696</v>
      </c>
      <c r="C7698" s="66" t="str">
        <v/>
      </c>
      <c r="D7698" s="66">
        <v>161471542.73616198</v>
      </c>
      <c r="E7698" s="65">
        <v>0</v>
      </c>
    </row>
    <row r="7699" spans="2:5" x14ac:dyDescent="0.25">
      <c r="B7699">
        <v>7697</v>
      </c>
      <c r="C7699" s="66" t="str">
        <v/>
      </c>
      <c r="D7699" s="66">
        <v>77929475.183774486</v>
      </c>
      <c r="E7699" s="65">
        <v>0</v>
      </c>
    </row>
    <row r="7700" spans="2:5" x14ac:dyDescent="0.25">
      <c r="B7700">
        <v>7698</v>
      </c>
      <c r="C7700" s="66" t="str">
        <v/>
      </c>
      <c r="D7700" s="66">
        <v>100776295.47132412</v>
      </c>
      <c r="E7700" s="65">
        <v>0.29433625340461744</v>
      </c>
    </row>
    <row r="7701" spans="2:5" x14ac:dyDescent="0.25">
      <c r="B7701">
        <v>7699</v>
      </c>
      <c r="C7701" s="66" t="str">
        <v/>
      </c>
      <c r="D7701" s="66">
        <v>171571668.08400536</v>
      </c>
      <c r="E7701" s="65">
        <v>0</v>
      </c>
    </row>
    <row r="7702" spans="2:5" x14ac:dyDescent="0.25">
      <c r="B7702">
        <v>7700</v>
      </c>
      <c r="C7702" s="66" t="str">
        <v/>
      </c>
      <c r="D7702" s="66">
        <v>76257088.753366932</v>
      </c>
      <c r="E7702" s="65">
        <v>0.23251414895057679</v>
      </c>
    </row>
    <row r="7703" spans="2:5" x14ac:dyDescent="0.25">
      <c r="B7703">
        <v>7701</v>
      </c>
      <c r="C7703" s="66" t="str">
        <v/>
      </c>
      <c r="D7703" s="66">
        <v>785376111.71742094</v>
      </c>
      <c r="E7703" s="65">
        <v>0.67173325419425955</v>
      </c>
    </row>
    <row r="7704" spans="2:5" x14ac:dyDescent="0.25">
      <c r="B7704">
        <v>7702</v>
      </c>
      <c r="C7704" s="66" t="str">
        <v/>
      </c>
      <c r="D7704" s="66">
        <v>86619991.595339</v>
      </c>
      <c r="E7704" s="65">
        <v>0</v>
      </c>
    </row>
    <row r="7705" spans="2:5" x14ac:dyDescent="0.25">
      <c r="B7705">
        <v>7703</v>
      </c>
      <c r="C7705" s="66" t="str">
        <v/>
      </c>
      <c r="D7705" s="66">
        <v>216902819.22500968</v>
      </c>
      <c r="E7705" s="65">
        <v>0</v>
      </c>
    </row>
    <row r="7706" spans="2:5" x14ac:dyDescent="0.25">
      <c r="B7706">
        <v>7704</v>
      </c>
      <c r="C7706" s="66" t="str">
        <v/>
      </c>
      <c r="D7706" s="66">
        <v>201089758.41767102</v>
      </c>
      <c r="E7706" s="65">
        <v>0</v>
      </c>
    </row>
    <row r="7707" spans="2:5" x14ac:dyDescent="0.25">
      <c r="B7707">
        <v>7705</v>
      </c>
      <c r="C7707" s="66" t="str">
        <v/>
      </c>
      <c r="D7707" s="66">
        <v>75692561.868447259</v>
      </c>
      <c r="E7707" s="65">
        <v>0</v>
      </c>
    </row>
    <row r="7708" spans="2:5" x14ac:dyDescent="0.25">
      <c r="B7708">
        <v>7706</v>
      </c>
      <c r="C7708" s="66" t="str">
        <v/>
      </c>
      <c r="D7708" s="66">
        <v>714026087.84560454</v>
      </c>
      <c r="E7708" s="65">
        <v>0.66610134243965158</v>
      </c>
    </row>
    <row r="7709" spans="2:5" x14ac:dyDescent="0.25">
      <c r="B7709">
        <v>7707</v>
      </c>
      <c r="C7709" s="66" t="str">
        <v/>
      </c>
      <c r="D7709" s="66">
        <v>691476216.8442719</v>
      </c>
      <c r="E7709" s="65">
        <v>0</v>
      </c>
    </row>
    <row r="7710" spans="2:5" x14ac:dyDescent="0.25">
      <c r="B7710">
        <v>7708</v>
      </c>
      <c r="C7710" s="66" t="str">
        <v/>
      </c>
      <c r="D7710" s="66">
        <v>75185046.264166415</v>
      </c>
      <c r="E7710" s="65">
        <v>0</v>
      </c>
    </row>
    <row r="7711" spans="2:5" x14ac:dyDescent="0.25">
      <c r="B7711">
        <v>7709</v>
      </c>
      <c r="C7711" s="66" t="str">
        <v/>
      </c>
      <c r="D7711" s="66">
        <v>133101012.99584475</v>
      </c>
      <c r="E7711" s="65">
        <v>0.28621671795845027</v>
      </c>
    </row>
    <row r="7712" spans="2:5" x14ac:dyDescent="0.25">
      <c r="B7712">
        <v>7710</v>
      </c>
      <c r="C7712" s="66" t="str">
        <v/>
      </c>
      <c r="D7712" s="66">
        <v>94103321.006677136</v>
      </c>
      <c r="E7712" s="65">
        <v>0</v>
      </c>
    </row>
    <row r="7713" spans="2:5" x14ac:dyDescent="0.25">
      <c r="B7713">
        <v>7711</v>
      </c>
      <c r="C7713" s="66" t="str">
        <v/>
      </c>
      <c r="D7713" s="66">
        <v>130116987.27936013</v>
      </c>
      <c r="E7713" s="65">
        <v>0</v>
      </c>
    </row>
    <row r="7714" spans="2:5" x14ac:dyDescent="0.25">
      <c r="B7714">
        <v>7712</v>
      </c>
      <c r="C7714" s="66" t="str">
        <v/>
      </c>
      <c r="D7714" s="66">
        <v>100617668.50308909</v>
      </c>
      <c r="E7714" s="65">
        <v>0</v>
      </c>
    </row>
    <row r="7715" spans="2:5" x14ac:dyDescent="0.25">
      <c r="B7715">
        <v>7713</v>
      </c>
      <c r="C7715" s="66" t="str">
        <v/>
      </c>
      <c r="D7715" s="66">
        <v>102885818.68540892</v>
      </c>
      <c r="E7715" s="65">
        <v>0.22214657664299009</v>
      </c>
    </row>
    <row r="7716" spans="2:5" x14ac:dyDescent="0.25">
      <c r="B7716">
        <v>7714</v>
      </c>
      <c r="C7716" s="66" t="str">
        <v/>
      </c>
      <c r="D7716" s="66">
        <v>106072158.43602535</v>
      </c>
      <c r="E7716" s="65">
        <v>0.23080083727836614</v>
      </c>
    </row>
    <row r="7717" spans="2:5" x14ac:dyDescent="0.25">
      <c r="B7717">
        <v>7715</v>
      </c>
      <c r="C7717" s="66" t="str">
        <v/>
      </c>
      <c r="D7717" s="66">
        <v>93406720.242392793</v>
      </c>
      <c r="E7717" s="65">
        <v>0</v>
      </c>
    </row>
    <row r="7718" spans="2:5" x14ac:dyDescent="0.25">
      <c r="B7718">
        <v>7716</v>
      </c>
      <c r="C7718" s="66" t="str">
        <v/>
      </c>
      <c r="D7718" s="66">
        <v>359708690.34457403</v>
      </c>
      <c r="E7718" s="65">
        <v>0</v>
      </c>
    </row>
    <row r="7719" spans="2:5" x14ac:dyDescent="0.25">
      <c r="B7719">
        <v>7717</v>
      </c>
      <c r="C7719" s="66" t="str">
        <v/>
      </c>
      <c r="D7719" s="66">
        <v>113252491.52459754</v>
      </c>
      <c r="E7719" s="65">
        <v>0</v>
      </c>
    </row>
    <row r="7720" spans="2:5" x14ac:dyDescent="0.25">
      <c r="B7720">
        <v>7718</v>
      </c>
      <c r="C7720" s="66" t="str">
        <v/>
      </c>
      <c r="D7720" s="66">
        <v>138228852.01219472</v>
      </c>
      <c r="E7720" s="65">
        <v>0</v>
      </c>
    </row>
    <row r="7721" spans="2:5" x14ac:dyDescent="0.25">
      <c r="B7721">
        <v>7719</v>
      </c>
      <c r="C7721" s="66" t="str">
        <v/>
      </c>
      <c r="D7721" s="66">
        <v>135256936.79210716</v>
      </c>
      <c r="E7721" s="65">
        <v>0.25558822751045207</v>
      </c>
    </row>
    <row r="7722" spans="2:5" x14ac:dyDescent="0.25">
      <c r="B7722">
        <v>7720</v>
      </c>
      <c r="C7722" s="66" t="str">
        <v/>
      </c>
      <c r="D7722" s="66">
        <v>77614483.092224494</v>
      </c>
      <c r="E7722" s="65">
        <v>0.17362357974052431</v>
      </c>
    </row>
    <row r="7723" spans="2:5" x14ac:dyDescent="0.25">
      <c r="B7723">
        <v>7721</v>
      </c>
      <c r="C7723" s="66" t="str">
        <v/>
      </c>
      <c r="D7723" s="66">
        <v>127275209.3262136</v>
      </c>
      <c r="E7723" s="65">
        <v>0</v>
      </c>
    </row>
    <row r="7724" spans="2:5" x14ac:dyDescent="0.25">
      <c r="B7724">
        <v>7722</v>
      </c>
      <c r="C7724" s="66" t="str">
        <v/>
      </c>
      <c r="D7724" s="66">
        <v>253918324.48920673</v>
      </c>
      <c r="E7724" s="65">
        <v>0.39809579253196725</v>
      </c>
    </row>
    <row r="7725" spans="2:5" x14ac:dyDescent="0.25">
      <c r="B7725">
        <v>7723</v>
      </c>
      <c r="C7725" s="66" t="str">
        <v/>
      </c>
      <c r="D7725" s="66">
        <v>122378101.77748638</v>
      </c>
      <c r="E7725" s="65">
        <v>0.3282756507396698</v>
      </c>
    </row>
    <row r="7726" spans="2:5" x14ac:dyDescent="0.25">
      <c r="B7726">
        <v>7724</v>
      </c>
      <c r="C7726" s="66" t="str">
        <v/>
      </c>
      <c r="D7726" s="66">
        <v>625572365.66903567</v>
      </c>
      <c r="E7726" s="65">
        <v>0</v>
      </c>
    </row>
    <row r="7727" spans="2:5" x14ac:dyDescent="0.25">
      <c r="B7727">
        <v>7725</v>
      </c>
      <c r="C7727" s="66" t="str">
        <v/>
      </c>
      <c r="D7727" s="66">
        <v>210701002.49761799</v>
      </c>
      <c r="E7727" s="65">
        <v>0</v>
      </c>
    </row>
    <row r="7728" spans="2:5" x14ac:dyDescent="0.25">
      <c r="B7728">
        <v>7726</v>
      </c>
      <c r="C7728" s="66" t="str">
        <v/>
      </c>
      <c r="D7728" s="66">
        <v>163101137.05235758</v>
      </c>
      <c r="E7728" s="65">
        <v>0</v>
      </c>
    </row>
    <row r="7729" spans="2:5" x14ac:dyDescent="0.25">
      <c r="B7729">
        <v>7727</v>
      </c>
      <c r="C7729" s="66" t="str">
        <v/>
      </c>
      <c r="D7729" s="66">
        <v>4095302932.6045265</v>
      </c>
      <c r="E7729" s="65">
        <v>0</v>
      </c>
    </row>
    <row r="7730" spans="2:5" x14ac:dyDescent="0.25">
      <c r="B7730">
        <v>7728</v>
      </c>
      <c r="C7730" s="66" t="str">
        <v/>
      </c>
      <c r="D7730" s="66">
        <v>130973406.48670238</v>
      </c>
      <c r="E7730" s="65">
        <v>0.41978734135627749</v>
      </c>
    </row>
    <row r="7731" spans="2:5" x14ac:dyDescent="0.25">
      <c r="B7731">
        <v>7729</v>
      </c>
      <c r="C7731" s="66" t="str">
        <v/>
      </c>
      <c r="D7731" s="66">
        <v>89124863.982196137</v>
      </c>
      <c r="E7731" s="65">
        <v>0.23719483017921447</v>
      </c>
    </row>
    <row r="7732" spans="2:5" x14ac:dyDescent="0.25">
      <c r="B7732">
        <v>7730</v>
      </c>
      <c r="C7732" s="66" t="str">
        <v/>
      </c>
      <c r="D7732" s="66">
        <v>161365957.01399952</v>
      </c>
      <c r="E7732" s="65">
        <v>0.33909180760383617</v>
      </c>
    </row>
    <row r="7733" spans="2:5" x14ac:dyDescent="0.25">
      <c r="B7733">
        <v>7731</v>
      </c>
      <c r="C7733" s="66" t="str">
        <v/>
      </c>
      <c r="D7733" s="66">
        <v>127040336.8609983</v>
      </c>
      <c r="E7733" s="65">
        <v>0.30036770701408388</v>
      </c>
    </row>
    <row r="7734" spans="2:5" x14ac:dyDescent="0.25">
      <c r="B7734">
        <v>7732</v>
      </c>
      <c r="C7734" s="66" t="str">
        <v/>
      </c>
      <c r="D7734" s="66">
        <v>742393359.5612421</v>
      </c>
      <c r="E7734" s="65">
        <v>0</v>
      </c>
    </row>
    <row r="7735" spans="2:5" x14ac:dyDescent="0.25">
      <c r="B7735">
        <v>7733</v>
      </c>
      <c r="C7735" s="66" t="str">
        <v/>
      </c>
      <c r="D7735" s="66">
        <v>123195216.80005461</v>
      </c>
      <c r="E7735" s="65">
        <v>0</v>
      </c>
    </row>
    <row r="7736" spans="2:5" x14ac:dyDescent="0.25">
      <c r="B7736">
        <v>7734</v>
      </c>
      <c r="C7736" s="66" t="str">
        <v/>
      </c>
      <c r="D7736" s="66">
        <v>77164458.767672151</v>
      </c>
      <c r="E7736" s="65">
        <v>0</v>
      </c>
    </row>
    <row r="7737" spans="2:5" x14ac:dyDescent="0.25">
      <c r="B7737">
        <v>7735</v>
      </c>
      <c r="C7737" s="66" t="str">
        <v/>
      </c>
      <c r="D7737" s="66">
        <v>432823867.50619614</v>
      </c>
      <c r="E7737" s="65">
        <v>0</v>
      </c>
    </row>
    <row r="7738" spans="2:5" x14ac:dyDescent="0.25">
      <c r="B7738">
        <v>7736</v>
      </c>
      <c r="C7738" s="66" t="str">
        <v/>
      </c>
      <c r="D7738" s="66">
        <v>121164937.67246287</v>
      </c>
      <c r="E7738" s="65">
        <v>0</v>
      </c>
    </row>
    <row r="7739" spans="2:5" x14ac:dyDescent="0.25">
      <c r="B7739">
        <v>7737</v>
      </c>
      <c r="C7739" s="66" t="str">
        <v/>
      </c>
      <c r="D7739" s="66">
        <v>133910839.09084073</v>
      </c>
      <c r="E7739" s="65">
        <v>0</v>
      </c>
    </row>
    <row r="7740" spans="2:5" x14ac:dyDescent="0.25">
      <c r="B7740">
        <v>7738</v>
      </c>
      <c r="C7740" s="66" t="str">
        <v/>
      </c>
      <c r="D7740" s="66">
        <v>76263289.006150931</v>
      </c>
      <c r="E7740" s="65">
        <v>0</v>
      </c>
    </row>
    <row r="7741" spans="2:5" x14ac:dyDescent="0.25">
      <c r="B7741">
        <v>7739</v>
      </c>
      <c r="C7741" s="66" t="str">
        <v/>
      </c>
      <c r="D7741" s="66">
        <v>863351730.01654005</v>
      </c>
      <c r="E7741" s="65">
        <v>0</v>
      </c>
    </row>
    <row r="7742" spans="2:5" x14ac:dyDescent="0.25">
      <c r="B7742">
        <v>7740</v>
      </c>
      <c r="C7742" s="66" t="str">
        <v/>
      </c>
      <c r="D7742" s="66">
        <v>167020014.1744661</v>
      </c>
      <c r="E7742" s="65">
        <v>0</v>
      </c>
    </row>
    <row r="7743" spans="2:5" x14ac:dyDescent="0.25">
      <c r="B7743">
        <v>7741</v>
      </c>
      <c r="C7743" s="66" t="str">
        <v/>
      </c>
      <c r="D7743" s="66">
        <v>128559907.45330541</v>
      </c>
      <c r="E7743" s="65">
        <v>0.23681479096412655</v>
      </c>
    </row>
    <row r="7744" spans="2:5" x14ac:dyDescent="0.25">
      <c r="B7744">
        <v>7742</v>
      </c>
      <c r="C7744" s="66" t="str">
        <v/>
      </c>
      <c r="D7744" s="66">
        <v>103399457.66129184</v>
      </c>
      <c r="E7744" s="65">
        <v>0</v>
      </c>
    </row>
    <row r="7745" spans="2:5" x14ac:dyDescent="0.25">
      <c r="B7745">
        <v>7743</v>
      </c>
      <c r="C7745" s="66" t="str">
        <v/>
      </c>
      <c r="D7745" s="66">
        <v>93630822.812849253</v>
      </c>
      <c r="E7745" s="65">
        <v>0</v>
      </c>
    </row>
    <row r="7746" spans="2:5" x14ac:dyDescent="0.25">
      <c r="B7746">
        <v>7744</v>
      </c>
      <c r="C7746" s="66" t="str">
        <v/>
      </c>
      <c r="D7746" s="66">
        <v>265348305.92236033</v>
      </c>
      <c r="E7746" s="65">
        <v>0</v>
      </c>
    </row>
    <row r="7747" spans="2:5" x14ac:dyDescent="0.25">
      <c r="B7747">
        <v>7745</v>
      </c>
      <c r="C7747" s="66" t="str">
        <v/>
      </c>
      <c r="D7747" s="66">
        <v>289902824.16286778</v>
      </c>
      <c r="E7747" s="65">
        <v>0</v>
      </c>
    </row>
    <row r="7748" spans="2:5" x14ac:dyDescent="0.25">
      <c r="B7748">
        <v>7746</v>
      </c>
      <c r="C7748" s="66" t="str">
        <v/>
      </c>
      <c r="D7748" s="66">
        <v>183384378.27515346</v>
      </c>
      <c r="E7748" s="65">
        <v>0</v>
      </c>
    </row>
    <row r="7749" spans="2:5" x14ac:dyDescent="0.25">
      <c r="B7749">
        <v>7747</v>
      </c>
      <c r="C7749" s="66" t="str">
        <v/>
      </c>
      <c r="D7749" s="66">
        <v>150459382.92307469</v>
      </c>
      <c r="E7749" s="65">
        <v>0</v>
      </c>
    </row>
    <row r="7750" spans="2:5" x14ac:dyDescent="0.25">
      <c r="B7750">
        <v>7748</v>
      </c>
      <c r="C7750" s="66" t="str">
        <v/>
      </c>
      <c r="D7750" s="66">
        <v>107832312.24902225</v>
      </c>
      <c r="E7750" s="65">
        <v>0.33602952361106875</v>
      </c>
    </row>
    <row r="7751" spans="2:5" x14ac:dyDescent="0.25">
      <c r="B7751">
        <v>7749</v>
      </c>
      <c r="C7751" s="66" t="str">
        <v/>
      </c>
      <c r="D7751" s="66">
        <v>144695810.98143643</v>
      </c>
      <c r="E7751" s="65">
        <v>0</v>
      </c>
    </row>
    <row r="7752" spans="2:5" x14ac:dyDescent="0.25">
      <c r="B7752">
        <v>7750</v>
      </c>
      <c r="C7752" s="66" t="str">
        <v/>
      </c>
      <c r="D7752" s="66">
        <v>134442867.15677878</v>
      </c>
      <c r="E7752" s="65">
        <v>0</v>
      </c>
    </row>
    <row r="7753" spans="2:5" x14ac:dyDescent="0.25">
      <c r="B7753">
        <v>7751</v>
      </c>
      <c r="C7753" s="66" t="str">
        <v/>
      </c>
      <c r="D7753" s="66">
        <v>219133622.30893752</v>
      </c>
      <c r="E7753" s="65">
        <v>0</v>
      </c>
    </row>
    <row r="7754" spans="2:5" x14ac:dyDescent="0.25">
      <c r="B7754">
        <v>7752</v>
      </c>
      <c r="C7754" s="66" t="str">
        <v/>
      </c>
      <c r="D7754" s="66">
        <v>296471742.44271511</v>
      </c>
      <c r="E7754" s="65">
        <v>0.44615001082420347</v>
      </c>
    </row>
    <row r="7755" spans="2:5" x14ac:dyDescent="0.25">
      <c r="B7755">
        <v>7753</v>
      </c>
      <c r="C7755" s="66" t="str">
        <v/>
      </c>
      <c r="D7755" s="66">
        <v>225536204.39035133</v>
      </c>
      <c r="E7755" s="65">
        <v>0</v>
      </c>
    </row>
    <row r="7756" spans="2:5" x14ac:dyDescent="0.25">
      <c r="B7756">
        <v>7754</v>
      </c>
      <c r="C7756" s="66" t="str">
        <v/>
      </c>
      <c r="D7756" s="66">
        <v>79123610.495143503</v>
      </c>
      <c r="E7756" s="65">
        <v>0</v>
      </c>
    </row>
    <row r="7757" spans="2:5" x14ac:dyDescent="0.25">
      <c r="B7757">
        <v>7755</v>
      </c>
      <c r="C7757" s="66" t="str">
        <v/>
      </c>
      <c r="D7757" s="66">
        <v>145975368.01003751</v>
      </c>
      <c r="E7757" s="65">
        <v>0</v>
      </c>
    </row>
    <row r="7758" spans="2:5" x14ac:dyDescent="0.25">
      <c r="B7758">
        <v>7756</v>
      </c>
      <c r="C7758" s="66" t="str">
        <v/>
      </c>
      <c r="D7758" s="66">
        <v>117568559.41686973</v>
      </c>
      <c r="E7758" s="65">
        <v>0.15980312228202823</v>
      </c>
    </row>
    <row r="7759" spans="2:5" x14ac:dyDescent="0.25">
      <c r="B7759">
        <v>7757</v>
      </c>
      <c r="C7759" s="66" t="str">
        <v/>
      </c>
      <c r="D7759" s="66">
        <v>78815456.589566901</v>
      </c>
      <c r="E7759" s="65">
        <v>0.212726491689682</v>
      </c>
    </row>
    <row r="7760" spans="2:5" x14ac:dyDescent="0.25">
      <c r="B7760">
        <v>7758</v>
      </c>
      <c r="C7760" s="66" t="str">
        <v/>
      </c>
      <c r="D7760" s="66">
        <v>105788721.66851358</v>
      </c>
      <c r="E7760" s="65">
        <v>0</v>
      </c>
    </row>
    <row r="7761" spans="2:5" x14ac:dyDescent="0.25">
      <c r="B7761">
        <v>7759</v>
      </c>
      <c r="C7761" s="66" t="str">
        <v/>
      </c>
      <c r="D7761" s="66">
        <v>77097995.671884194</v>
      </c>
      <c r="E7761" s="65">
        <v>0</v>
      </c>
    </row>
    <row r="7762" spans="2:5" x14ac:dyDescent="0.25">
      <c r="B7762">
        <v>7760</v>
      </c>
      <c r="C7762" s="66" t="str">
        <v/>
      </c>
      <c r="D7762" s="66">
        <v>116764641.03748873</v>
      </c>
      <c r="E7762" s="65">
        <v>0</v>
      </c>
    </row>
    <row r="7763" spans="2:5" x14ac:dyDescent="0.25">
      <c r="B7763">
        <v>7761</v>
      </c>
      <c r="C7763" s="66" t="str">
        <v/>
      </c>
      <c r="D7763" s="66">
        <v>83631026.991231054</v>
      </c>
      <c r="E7763" s="65">
        <v>0</v>
      </c>
    </row>
    <row r="7764" spans="2:5" x14ac:dyDescent="0.25">
      <c r="B7764">
        <v>7762</v>
      </c>
      <c r="C7764" s="66" t="str">
        <v/>
      </c>
      <c r="D7764" s="66">
        <v>115562041.10200676</v>
      </c>
      <c r="E7764" s="65">
        <v>0</v>
      </c>
    </row>
    <row r="7765" spans="2:5" x14ac:dyDescent="0.25">
      <c r="B7765">
        <v>7763</v>
      </c>
      <c r="C7765" s="66" t="str">
        <v/>
      </c>
      <c r="D7765" s="66">
        <v>145211351.40907934</v>
      </c>
      <c r="E7765" s="65">
        <v>0</v>
      </c>
    </row>
    <row r="7766" spans="2:5" x14ac:dyDescent="0.25">
      <c r="B7766">
        <v>7764</v>
      </c>
      <c r="C7766" s="66" t="str">
        <v/>
      </c>
      <c r="D7766" s="66">
        <v>560660336.16767502</v>
      </c>
      <c r="E7766" s="65">
        <v>0.9342541575431822</v>
      </c>
    </row>
    <row r="7767" spans="2:5" x14ac:dyDescent="0.25">
      <c r="B7767">
        <v>7765</v>
      </c>
      <c r="C7767" s="66" t="str">
        <v/>
      </c>
      <c r="D7767" s="66">
        <v>173614167.09789661</v>
      </c>
      <c r="E7767" s="65">
        <v>0</v>
      </c>
    </row>
    <row r="7768" spans="2:5" x14ac:dyDescent="0.25">
      <c r="B7768">
        <v>7766</v>
      </c>
      <c r="C7768" s="66" t="str">
        <v/>
      </c>
      <c r="D7768" s="66">
        <v>518532225.21575326</v>
      </c>
      <c r="E7768" s="65">
        <v>0</v>
      </c>
    </row>
    <row r="7769" spans="2:5" x14ac:dyDescent="0.25">
      <c r="B7769">
        <v>7767</v>
      </c>
      <c r="C7769" s="66" t="str">
        <v/>
      </c>
      <c r="D7769" s="66">
        <v>368326528.67380071</v>
      </c>
      <c r="E7769" s="65">
        <v>0.5999283492565155</v>
      </c>
    </row>
    <row r="7770" spans="2:5" x14ac:dyDescent="0.25">
      <c r="B7770">
        <v>7768</v>
      </c>
      <c r="C7770" s="66" t="str">
        <v/>
      </c>
      <c r="D7770" s="66">
        <v>199750856.22934985</v>
      </c>
      <c r="E7770" s="65">
        <v>0</v>
      </c>
    </row>
    <row r="7771" spans="2:5" x14ac:dyDescent="0.25">
      <c r="B7771">
        <v>7769</v>
      </c>
      <c r="C7771" s="66" t="str">
        <v/>
      </c>
      <c r="D7771" s="66">
        <v>147685401.53942239</v>
      </c>
      <c r="E7771" s="65">
        <v>0</v>
      </c>
    </row>
    <row r="7772" spans="2:5" x14ac:dyDescent="0.25">
      <c r="B7772">
        <v>7770</v>
      </c>
      <c r="C7772" s="66" t="str">
        <v/>
      </c>
      <c r="D7772" s="66">
        <v>1150069068.2920232</v>
      </c>
      <c r="E7772" s="65">
        <v>0</v>
      </c>
    </row>
    <row r="7773" spans="2:5" x14ac:dyDescent="0.25">
      <c r="B7773">
        <v>7771</v>
      </c>
      <c r="C7773" s="66" t="str">
        <v/>
      </c>
      <c r="D7773" s="66">
        <v>89792160.494794533</v>
      </c>
      <c r="E7773" s="65">
        <v>0</v>
      </c>
    </row>
    <row r="7774" spans="2:5" x14ac:dyDescent="0.25">
      <c r="B7774">
        <v>7772</v>
      </c>
      <c r="C7774" s="66" t="str">
        <v/>
      </c>
      <c r="D7774" s="66">
        <v>339750801.4515394</v>
      </c>
      <c r="E7774" s="65">
        <v>0.43263964056968696</v>
      </c>
    </row>
    <row r="7775" spans="2:5" x14ac:dyDescent="0.25">
      <c r="B7775">
        <v>7773</v>
      </c>
      <c r="C7775" s="66" t="str">
        <v/>
      </c>
      <c r="D7775" s="66">
        <v>143043983.93083408</v>
      </c>
      <c r="E7775" s="65">
        <v>0.36352538466453554</v>
      </c>
    </row>
    <row r="7776" spans="2:5" x14ac:dyDescent="0.25">
      <c r="B7776">
        <v>7774</v>
      </c>
      <c r="C7776" s="66" t="str">
        <v/>
      </c>
      <c r="D7776" s="66">
        <v>80749660.978796273</v>
      </c>
      <c r="E7776" s="65">
        <v>0</v>
      </c>
    </row>
    <row r="7777" spans="2:5" x14ac:dyDescent="0.25">
      <c r="B7777">
        <v>7775</v>
      </c>
      <c r="C7777" s="66" t="str">
        <v/>
      </c>
      <c r="D7777" s="66">
        <v>999333940.52263594</v>
      </c>
      <c r="E7777" s="65">
        <v>0</v>
      </c>
    </row>
    <row r="7778" spans="2:5" x14ac:dyDescent="0.25">
      <c r="B7778">
        <v>7776</v>
      </c>
      <c r="C7778" s="66" t="str">
        <v/>
      </c>
      <c r="D7778" s="66">
        <v>83776471.781250149</v>
      </c>
      <c r="E7778" s="65">
        <v>0</v>
      </c>
    </row>
    <row r="7779" spans="2:5" x14ac:dyDescent="0.25">
      <c r="B7779">
        <v>7777</v>
      </c>
      <c r="C7779" s="66" t="str">
        <v/>
      </c>
      <c r="D7779" s="66">
        <v>420149442.07807624</v>
      </c>
      <c r="E7779" s="65">
        <v>0</v>
      </c>
    </row>
    <row r="7780" spans="2:5" x14ac:dyDescent="0.25">
      <c r="B7780">
        <v>7778</v>
      </c>
      <c r="C7780" s="66" t="str">
        <v/>
      </c>
      <c r="D7780" s="66">
        <v>152329986.44837365</v>
      </c>
      <c r="E7780" s="65">
        <v>0</v>
      </c>
    </row>
    <row r="7781" spans="2:5" x14ac:dyDescent="0.25">
      <c r="B7781">
        <v>7779</v>
      </c>
      <c r="C7781" s="66" t="str">
        <v/>
      </c>
      <c r="D7781" s="66">
        <v>83181708.76729311</v>
      </c>
      <c r="E7781" s="65">
        <v>0</v>
      </c>
    </row>
    <row r="7782" spans="2:5" x14ac:dyDescent="0.25">
      <c r="B7782">
        <v>7780</v>
      </c>
      <c r="C7782" s="66" t="str">
        <v/>
      </c>
      <c r="D7782" s="66">
        <v>430064381.97947294</v>
      </c>
      <c r="E7782" s="65">
        <v>0.7005330443382265</v>
      </c>
    </row>
    <row r="7783" spans="2:5" x14ac:dyDescent="0.25">
      <c r="B7783">
        <v>7781</v>
      </c>
      <c r="C7783" s="66" t="str">
        <v/>
      </c>
      <c r="D7783" s="66">
        <v>98730564.801857218</v>
      </c>
      <c r="E7783" s="65">
        <v>0</v>
      </c>
    </row>
    <row r="7784" spans="2:5" x14ac:dyDescent="0.25">
      <c r="B7784">
        <v>7782</v>
      </c>
      <c r="C7784" s="66" t="str">
        <v/>
      </c>
      <c r="D7784" s="66">
        <v>108979182.34338154</v>
      </c>
      <c r="E7784" s="65">
        <v>0</v>
      </c>
    </row>
    <row r="7785" spans="2:5" x14ac:dyDescent="0.25">
      <c r="B7785">
        <v>7783</v>
      </c>
      <c r="C7785" s="66" t="str">
        <v/>
      </c>
      <c r="D7785" s="66">
        <v>199845604.34657273</v>
      </c>
      <c r="E7785" s="65">
        <v>0</v>
      </c>
    </row>
    <row r="7786" spans="2:5" x14ac:dyDescent="0.25">
      <c r="B7786">
        <v>7784</v>
      </c>
      <c r="C7786" s="66" t="str">
        <v/>
      </c>
      <c r="D7786" s="66">
        <v>210695088.08328649</v>
      </c>
      <c r="E7786" s="65">
        <v>0</v>
      </c>
    </row>
    <row r="7787" spans="2:5" x14ac:dyDescent="0.25">
      <c r="B7787">
        <v>7785</v>
      </c>
      <c r="C7787" s="66" t="str">
        <v/>
      </c>
      <c r="D7787" s="66">
        <v>312264335.63297445</v>
      </c>
      <c r="E7787" s="65">
        <v>0.49590821862220757</v>
      </c>
    </row>
    <row r="7788" spans="2:5" x14ac:dyDescent="0.25">
      <c r="B7788">
        <v>7786</v>
      </c>
      <c r="C7788" s="66" t="str">
        <v/>
      </c>
      <c r="D7788" s="66">
        <v>142302381.90686297</v>
      </c>
      <c r="E7788" s="65">
        <v>0</v>
      </c>
    </row>
    <row r="7789" spans="2:5" x14ac:dyDescent="0.25">
      <c r="B7789">
        <v>7787</v>
      </c>
      <c r="C7789" s="66" t="str">
        <v/>
      </c>
      <c r="D7789" s="66">
        <v>159032871.85786033</v>
      </c>
      <c r="E7789" s="65">
        <v>0.36324027180671692</v>
      </c>
    </row>
    <row r="7790" spans="2:5" x14ac:dyDescent="0.25">
      <c r="B7790">
        <v>7788</v>
      </c>
      <c r="C7790" s="66" t="str">
        <v/>
      </c>
      <c r="D7790" s="66">
        <v>76135108.013720199</v>
      </c>
      <c r="E7790" s="65">
        <v>0.22045040726661683</v>
      </c>
    </row>
    <row r="7791" spans="2:5" x14ac:dyDescent="0.25">
      <c r="B7791">
        <v>7789</v>
      </c>
      <c r="C7791" s="66" t="str">
        <v/>
      </c>
      <c r="D7791" s="66">
        <v>127399844.38447066</v>
      </c>
      <c r="E7791" s="65">
        <v>0.31403581500053412</v>
      </c>
    </row>
    <row r="7792" spans="2:5" x14ac:dyDescent="0.25">
      <c r="B7792">
        <v>7790</v>
      </c>
      <c r="C7792" s="66" t="str">
        <v/>
      </c>
      <c r="D7792" s="66">
        <v>201529405.68113989</v>
      </c>
      <c r="E7792" s="65">
        <v>0</v>
      </c>
    </row>
    <row r="7793" spans="2:5" x14ac:dyDescent="0.25">
      <c r="B7793">
        <v>7791</v>
      </c>
      <c r="C7793" s="66" t="str">
        <v/>
      </c>
      <c r="D7793" s="66">
        <v>2864703344.230319</v>
      </c>
      <c r="E7793" s="65">
        <v>0</v>
      </c>
    </row>
    <row r="7794" spans="2:5" x14ac:dyDescent="0.25">
      <c r="B7794">
        <v>7792</v>
      </c>
      <c r="C7794" s="66" t="str">
        <v/>
      </c>
      <c r="D7794" s="66">
        <v>104307257.53347464</v>
      </c>
      <c r="E7794" s="65">
        <v>0.26246706843376155</v>
      </c>
    </row>
    <row r="7795" spans="2:5" x14ac:dyDescent="0.25">
      <c r="B7795">
        <v>7793</v>
      </c>
      <c r="C7795" s="66" t="str">
        <v/>
      </c>
      <c r="D7795" s="66">
        <v>107998243.42161667</v>
      </c>
      <c r="E7795" s="65">
        <v>0</v>
      </c>
    </row>
    <row r="7796" spans="2:5" x14ac:dyDescent="0.25">
      <c r="B7796">
        <v>7794</v>
      </c>
      <c r="C7796" s="66" t="str">
        <v/>
      </c>
      <c r="D7796" s="66">
        <v>276143574.70043695</v>
      </c>
      <c r="E7796" s="65">
        <v>0.46045013070106511</v>
      </c>
    </row>
    <row r="7797" spans="2:5" x14ac:dyDescent="0.25">
      <c r="B7797">
        <v>7795</v>
      </c>
      <c r="C7797" s="66" t="str">
        <v/>
      </c>
      <c r="D7797" s="66">
        <v>136801937.59425205</v>
      </c>
      <c r="E7797" s="65">
        <v>0</v>
      </c>
    </row>
    <row r="7798" spans="2:5" x14ac:dyDescent="0.25">
      <c r="B7798">
        <v>7796</v>
      </c>
      <c r="C7798" s="66" t="str">
        <v/>
      </c>
      <c r="D7798" s="66">
        <v>259994524.46986517</v>
      </c>
      <c r="E7798" s="65">
        <v>0</v>
      </c>
    </row>
    <row r="7799" spans="2:5" x14ac:dyDescent="0.25">
      <c r="B7799">
        <v>7797</v>
      </c>
      <c r="C7799" s="66" t="str">
        <v/>
      </c>
      <c r="D7799" s="66">
        <v>1143553378.2435863</v>
      </c>
      <c r="E7799" s="65">
        <v>0.75581425428390503</v>
      </c>
    </row>
    <row r="7800" spans="2:5" x14ac:dyDescent="0.25">
      <c r="B7800">
        <v>7798</v>
      </c>
      <c r="C7800" s="66" t="str">
        <v/>
      </c>
      <c r="D7800" s="66">
        <v>403557648.54879564</v>
      </c>
      <c r="E7800" s="65">
        <v>0</v>
      </c>
    </row>
    <row r="7801" spans="2:5" x14ac:dyDescent="0.25">
      <c r="B7801">
        <v>7799</v>
      </c>
      <c r="C7801" s="66" t="str">
        <v/>
      </c>
      <c r="D7801" s="66">
        <v>253059344.53708205</v>
      </c>
      <c r="E7801" s="65">
        <v>0</v>
      </c>
    </row>
    <row r="7802" spans="2:5" x14ac:dyDescent="0.25">
      <c r="B7802">
        <v>7800</v>
      </c>
      <c r="C7802" s="66" t="str">
        <v/>
      </c>
      <c r="D7802" s="66">
        <v>77647198.619477689</v>
      </c>
      <c r="E7802" s="65">
        <v>0</v>
      </c>
    </row>
    <row r="7803" spans="2:5" x14ac:dyDescent="0.25">
      <c r="B7803">
        <v>7801</v>
      </c>
      <c r="C7803" s="66" t="str">
        <v/>
      </c>
      <c r="D7803" s="66">
        <v>82501152.409032509</v>
      </c>
      <c r="E7803" s="65">
        <v>0</v>
      </c>
    </row>
    <row r="7804" spans="2:5" x14ac:dyDescent="0.25">
      <c r="B7804">
        <v>7802</v>
      </c>
      <c r="C7804" s="66" t="str">
        <v/>
      </c>
      <c r="D7804" s="66">
        <v>76599846.053658187</v>
      </c>
      <c r="E7804" s="65">
        <v>0</v>
      </c>
    </row>
    <row r="7805" spans="2:5" x14ac:dyDescent="0.25">
      <c r="B7805">
        <v>7803</v>
      </c>
      <c r="C7805" s="66" t="str">
        <v/>
      </c>
      <c r="D7805" s="66">
        <v>103554011.9743634</v>
      </c>
      <c r="E7805" s="65">
        <v>0</v>
      </c>
    </row>
    <row r="7806" spans="2:5" x14ac:dyDescent="0.25">
      <c r="B7806">
        <v>7804</v>
      </c>
      <c r="C7806" s="66" t="str">
        <v/>
      </c>
      <c r="D7806" s="66">
        <v>395706728.12523121</v>
      </c>
      <c r="E7806" s="65">
        <v>0</v>
      </c>
    </row>
    <row r="7807" spans="2:5" x14ac:dyDescent="0.25">
      <c r="B7807">
        <v>7805</v>
      </c>
      <c r="C7807" s="66" t="str">
        <v/>
      </c>
      <c r="D7807" s="66">
        <v>198492644.43049264</v>
      </c>
      <c r="E7807" s="65">
        <v>0</v>
      </c>
    </row>
    <row r="7808" spans="2:5" x14ac:dyDescent="0.25">
      <c r="B7808">
        <v>7806</v>
      </c>
      <c r="C7808" s="66" t="str">
        <v/>
      </c>
      <c r="D7808" s="66">
        <v>93588345.588807687</v>
      </c>
      <c r="E7808" s="65">
        <v>0.23165346980094911</v>
      </c>
    </row>
    <row r="7809" spans="2:5" x14ac:dyDescent="0.25">
      <c r="B7809">
        <v>7807</v>
      </c>
      <c r="C7809" s="66" t="str">
        <v/>
      </c>
      <c r="D7809" s="66">
        <v>124822296.27683344</v>
      </c>
      <c r="E7809" s="65">
        <v>0</v>
      </c>
    </row>
    <row r="7810" spans="2:5" x14ac:dyDescent="0.25">
      <c r="B7810">
        <v>7808</v>
      </c>
      <c r="C7810" s="66" t="str">
        <v/>
      </c>
      <c r="D7810" s="66">
        <v>118431297.33887005</v>
      </c>
      <c r="E7810" s="65">
        <v>0</v>
      </c>
    </row>
    <row r="7811" spans="2:5" x14ac:dyDescent="0.25">
      <c r="B7811">
        <v>7809</v>
      </c>
      <c r="C7811" s="66" t="str">
        <v/>
      </c>
      <c r="D7811" s="66">
        <v>109302419.04553744</v>
      </c>
      <c r="E7811" s="65">
        <v>0</v>
      </c>
    </row>
    <row r="7812" spans="2:5" x14ac:dyDescent="0.25">
      <c r="B7812">
        <v>7810</v>
      </c>
      <c r="C7812" s="66" t="str">
        <v/>
      </c>
      <c r="D7812" s="66">
        <v>84715522.002133161</v>
      </c>
      <c r="E7812" s="65">
        <v>0</v>
      </c>
    </row>
    <row r="7813" spans="2:5" x14ac:dyDescent="0.25">
      <c r="B7813">
        <v>7811</v>
      </c>
      <c r="C7813" s="66" t="str">
        <v/>
      </c>
      <c r="D7813" s="66">
        <v>205234256.81597367</v>
      </c>
      <c r="E7813" s="65">
        <v>0</v>
      </c>
    </row>
    <row r="7814" spans="2:5" x14ac:dyDescent="0.25">
      <c r="B7814">
        <v>7812</v>
      </c>
      <c r="C7814" s="66" t="str">
        <v/>
      </c>
      <c r="D7814" s="66">
        <v>145024203.69737145</v>
      </c>
      <c r="E7814" s="65">
        <v>0</v>
      </c>
    </row>
    <row r="7815" spans="2:5" x14ac:dyDescent="0.25">
      <c r="B7815">
        <v>7813</v>
      </c>
      <c r="C7815" s="66" t="str">
        <v/>
      </c>
      <c r="D7815" s="66">
        <v>87986669.302450806</v>
      </c>
      <c r="E7815" s="65">
        <v>0</v>
      </c>
    </row>
    <row r="7816" spans="2:5" x14ac:dyDescent="0.25">
      <c r="B7816">
        <v>7814</v>
      </c>
      <c r="C7816" s="66" t="str">
        <v/>
      </c>
      <c r="D7816" s="66">
        <v>147080033.51657319</v>
      </c>
      <c r="E7816" s="65">
        <v>0</v>
      </c>
    </row>
    <row r="7817" spans="2:5" x14ac:dyDescent="0.25">
      <c r="B7817">
        <v>7815</v>
      </c>
      <c r="C7817" s="66" t="str">
        <v/>
      </c>
      <c r="D7817" s="66">
        <v>96576554.396661967</v>
      </c>
      <c r="E7817" s="65">
        <v>0</v>
      </c>
    </row>
    <row r="7818" spans="2:5" x14ac:dyDescent="0.25">
      <c r="B7818">
        <v>7816</v>
      </c>
      <c r="C7818" s="66" t="str">
        <v/>
      </c>
      <c r="D7818" s="66">
        <v>106552354.39927283</v>
      </c>
      <c r="E7818" s="65">
        <v>0</v>
      </c>
    </row>
    <row r="7819" spans="2:5" x14ac:dyDescent="0.25">
      <c r="B7819">
        <v>7817</v>
      </c>
      <c r="C7819" s="66" t="str">
        <v/>
      </c>
      <c r="D7819" s="66">
        <v>115325336.44066513</v>
      </c>
      <c r="E7819" s="65">
        <v>0</v>
      </c>
    </row>
    <row r="7820" spans="2:5" x14ac:dyDescent="0.25">
      <c r="B7820">
        <v>7818</v>
      </c>
      <c r="C7820" s="66" t="str">
        <v/>
      </c>
      <c r="D7820" s="66">
        <v>105727046.78137603</v>
      </c>
      <c r="E7820" s="65">
        <v>0.30024692416191112</v>
      </c>
    </row>
    <row r="7821" spans="2:5" x14ac:dyDescent="0.25">
      <c r="B7821">
        <v>7819</v>
      </c>
      <c r="C7821" s="66" t="str">
        <v/>
      </c>
      <c r="D7821" s="66">
        <v>112927724.77907471</v>
      </c>
      <c r="E7821" s="65">
        <v>0</v>
      </c>
    </row>
    <row r="7822" spans="2:5" x14ac:dyDescent="0.25">
      <c r="B7822">
        <v>7820</v>
      </c>
      <c r="C7822" s="66" t="str">
        <v/>
      </c>
      <c r="D7822" s="66">
        <v>533526321.67883873</v>
      </c>
      <c r="E7822" s="65">
        <v>0</v>
      </c>
    </row>
    <row r="7823" spans="2:5" x14ac:dyDescent="0.25">
      <c r="B7823">
        <v>7821</v>
      </c>
      <c r="C7823" s="66" t="str">
        <v/>
      </c>
      <c r="D7823" s="66">
        <v>102172211.71608748</v>
      </c>
      <c r="E7823" s="65">
        <v>0</v>
      </c>
    </row>
    <row r="7824" spans="2:5" x14ac:dyDescent="0.25">
      <c r="B7824">
        <v>7822</v>
      </c>
      <c r="C7824" s="66" t="str">
        <v/>
      </c>
      <c r="D7824" s="66">
        <v>115185455.53457993</v>
      </c>
      <c r="E7824" s="65">
        <v>0</v>
      </c>
    </row>
    <row r="7825" spans="2:5" x14ac:dyDescent="0.25">
      <c r="B7825">
        <v>7823</v>
      </c>
      <c r="C7825" s="66" t="str">
        <v/>
      </c>
      <c r="D7825" s="66">
        <v>308188318.77028793</v>
      </c>
      <c r="E7825" s="65">
        <v>0</v>
      </c>
    </row>
    <row r="7826" spans="2:5" x14ac:dyDescent="0.25">
      <c r="B7826">
        <v>7824</v>
      </c>
      <c r="C7826" s="66" t="str">
        <v/>
      </c>
      <c r="D7826" s="66">
        <v>116767786.50713414</v>
      </c>
      <c r="E7826" s="65">
        <v>0</v>
      </c>
    </row>
    <row r="7827" spans="2:5" x14ac:dyDescent="0.25">
      <c r="B7827">
        <v>7825</v>
      </c>
      <c r="C7827" s="66" t="str">
        <v/>
      </c>
      <c r="D7827" s="66">
        <v>134526992.37117964</v>
      </c>
      <c r="E7827" s="65">
        <v>0</v>
      </c>
    </row>
    <row r="7828" spans="2:5" x14ac:dyDescent="0.25">
      <c r="B7828">
        <v>7826</v>
      </c>
      <c r="C7828" s="66" t="str">
        <v/>
      </c>
      <c r="D7828" s="66">
        <v>217222759.61547726</v>
      </c>
      <c r="E7828" s="65">
        <v>0</v>
      </c>
    </row>
    <row r="7829" spans="2:5" x14ac:dyDescent="0.25">
      <c r="B7829">
        <v>7827</v>
      </c>
      <c r="C7829" s="66" t="str">
        <v/>
      </c>
      <c r="D7829" s="66">
        <v>188409616.06338972</v>
      </c>
      <c r="E7829" s="65">
        <v>0</v>
      </c>
    </row>
    <row r="7830" spans="2:5" x14ac:dyDescent="0.25">
      <c r="B7830">
        <v>7828</v>
      </c>
      <c r="C7830" s="66" t="str">
        <v/>
      </c>
      <c r="D7830" s="66">
        <v>84048366.64029488</v>
      </c>
      <c r="E7830" s="65">
        <v>0</v>
      </c>
    </row>
    <row r="7831" spans="2:5" x14ac:dyDescent="0.25">
      <c r="B7831">
        <v>7829</v>
      </c>
      <c r="C7831" s="66" t="str">
        <v/>
      </c>
      <c r="D7831" s="66">
        <v>94641634.938654602</v>
      </c>
      <c r="E7831" s="65">
        <v>0.29395698904991152</v>
      </c>
    </row>
    <row r="7832" spans="2:5" x14ac:dyDescent="0.25">
      <c r="B7832">
        <v>7830</v>
      </c>
      <c r="C7832" s="66" t="str">
        <v/>
      </c>
      <c r="D7832" s="66">
        <v>221236722.45705074</v>
      </c>
      <c r="E7832" s="65">
        <v>0</v>
      </c>
    </row>
    <row r="7833" spans="2:5" x14ac:dyDescent="0.25">
      <c r="B7833">
        <v>7831</v>
      </c>
      <c r="C7833" s="66" t="str">
        <v/>
      </c>
      <c r="D7833" s="66">
        <v>85229552.880278587</v>
      </c>
      <c r="E7833" s="65">
        <v>0</v>
      </c>
    </row>
    <row r="7834" spans="2:5" x14ac:dyDescent="0.25">
      <c r="B7834">
        <v>7832</v>
      </c>
      <c r="C7834" s="66" t="str">
        <v/>
      </c>
      <c r="D7834" s="66">
        <v>150328796.38835281</v>
      </c>
      <c r="E7834" s="65">
        <v>0</v>
      </c>
    </row>
    <row r="7835" spans="2:5" x14ac:dyDescent="0.25">
      <c r="B7835">
        <v>7833</v>
      </c>
      <c r="C7835" s="66" t="str">
        <v/>
      </c>
      <c r="D7835" s="66">
        <v>121947484.55405219</v>
      </c>
      <c r="E7835" s="65">
        <v>0</v>
      </c>
    </row>
    <row r="7836" spans="2:5" x14ac:dyDescent="0.25">
      <c r="B7836">
        <v>7834</v>
      </c>
      <c r="C7836" s="66" t="str">
        <v/>
      </c>
      <c r="D7836" s="66">
        <v>214557588.19178858</v>
      </c>
      <c r="E7836" s="65">
        <v>0</v>
      </c>
    </row>
    <row r="7837" spans="2:5" x14ac:dyDescent="0.25">
      <c r="B7837">
        <v>7835</v>
      </c>
      <c r="C7837" s="66" t="str">
        <v/>
      </c>
      <c r="D7837" s="66">
        <v>146710554.53014001</v>
      </c>
      <c r="E7837" s="65">
        <v>0</v>
      </c>
    </row>
    <row r="7838" spans="2:5" x14ac:dyDescent="0.25">
      <c r="B7838">
        <v>7836</v>
      </c>
      <c r="C7838" s="66" t="str">
        <v/>
      </c>
      <c r="D7838" s="66">
        <v>120752097.75901482</v>
      </c>
      <c r="E7838" s="65">
        <v>0</v>
      </c>
    </row>
    <row r="7839" spans="2:5" x14ac:dyDescent="0.25">
      <c r="B7839">
        <v>7837</v>
      </c>
      <c r="C7839" s="66" t="str">
        <v/>
      </c>
      <c r="D7839" s="66">
        <v>81447017.694885612</v>
      </c>
      <c r="E7839" s="65">
        <v>0.17690222859382632</v>
      </c>
    </row>
    <row r="7840" spans="2:5" x14ac:dyDescent="0.25">
      <c r="B7840">
        <v>7838</v>
      </c>
      <c r="C7840" s="66" t="str">
        <v/>
      </c>
      <c r="D7840" s="66">
        <v>95009846.941886231</v>
      </c>
      <c r="E7840" s="65">
        <v>0.19182383418083193</v>
      </c>
    </row>
    <row r="7841" spans="2:5" x14ac:dyDescent="0.25">
      <c r="B7841">
        <v>7839</v>
      </c>
      <c r="C7841" s="66" t="str">
        <v/>
      </c>
      <c r="D7841" s="66">
        <v>219404227.19843164</v>
      </c>
      <c r="E7841" s="65">
        <v>0</v>
      </c>
    </row>
    <row r="7842" spans="2:5" x14ac:dyDescent="0.25">
      <c r="B7842">
        <v>7840</v>
      </c>
      <c r="C7842" s="66" t="str">
        <v/>
      </c>
      <c r="D7842" s="66">
        <v>155191541.47742659</v>
      </c>
      <c r="E7842" s="65">
        <v>0</v>
      </c>
    </row>
    <row r="7843" spans="2:5" x14ac:dyDescent="0.25">
      <c r="B7843">
        <v>7841</v>
      </c>
      <c r="C7843" s="66" t="str">
        <v/>
      </c>
      <c r="D7843" s="66">
        <v>104347398.20321992</v>
      </c>
      <c r="E7843" s="65">
        <v>0.26061320900917062</v>
      </c>
    </row>
    <row r="7844" spans="2:5" x14ac:dyDescent="0.25">
      <c r="B7844">
        <v>7842</v>
      </c>
      <c r="C7844" s="66" t="str">
        <v/>
      </c>
      <c r="D7844" s="66">
        <v>80265865.348131493</v>
      </c>
      <c r="E7844" s="65">
        <v>0</v>
      </c>
    </row>
    <row r="7845" spans="2:5" x14ac:dyDescent="0.25">
      <c r="B7845">
        <v>7843</v>
      </c>
      <c r="C7845" s="66" t="str">
        <v/>
      </c>
      <c r="D7845" s="66">
        <v>148818777.87692806</v>
      </c>
      <c r="E7845" s="65">
        <v>0</v>
      </c>
    </row>
    <row r="7846" spans="2:5" x14ac:dyDescent="0.25">
      <c r="B7846">
        <v>7844</v>
      </c>
      <c r="C7846" s="66" t="str">
        <v/>
      </c>
      <c r="D7846" s="66">
        <v>77523426.734205097</v>
      </c>
      <c r="E7846" s="65">
        <v>0</v>
      </c>
    </row>
    <row r="7847" spans="2:5" x14ac:dyDescent="0.25">
      <c r="B7847">
        <v>7845</v>
      </c>
      <c r="C7847" s="66" t="str">
        <v/>
      </c>
      <c r="D7847" s="66">
        <v>476584882.10084552</v>
      </c>
      <c r="E7847" s="65">
        <v>0.56186229586601277</v>
      </c>
    </row>
    <row r="7848" spans="2:5" x14ac:dyDescent="0.25">
      <c r="B7848">
        <v>7846</v>
      </c>
      <c r="C7848" s="66" t="str">
        <v/>
      </c>
      <c r="D7848" s="66">
        <v>162076359.86201143</v>
      </c>
      <c r="E7848" s="65">
        <v>0</v>
      </c>
    </row>
    <row r="7849" spans="2:5" x14ac:dyDescent="0.25">
      <c r="B7849">
        <v>7847</v>
      </c>
      <c r="C7849" s="66" t="str">
        <v/>
      </c>
      <c r="D7849" s="66">
        <v>96597351.963079885</v>
      </c>
      <c r="E7849" s="65">
        <v>0</v>
      </c>
    </row>
    <row r="7850" spans="2:5" x14ac:dyDescent="0.25">
      <c r="B7850">
        <v>7848</v>
      </c>
      <c r="C7850" s="66" t="str">
        <v/>
      </c>
      <c r="D7850" s="66">
        <v>114447250.38075931</v>
      </c>
      <c r="E7850" s="65">
        <v>0</v>
      </c>
    </row>
    <row r="7851" spans="2:5" x14ac:dyDescent="0.25">
      <c r="B7851">
        <v>7849</v>
      </c>
      <c r="C7851" s="66" t="str">
        <v/>
      </c>
      <c r="D7851" s="66">
        <v>121362485.53388298</v>
      </c>
      <c r="E7851" s="65">
        <v>0</v>
      </c>
    </row>
    <row r="7852" spans="2:5" x14ac:dyDescent="0.25">
      <c r="B7852">
        <v>7850</v>
      </c>
      <c r="C7852" s="66" t="str">
        <v/>
      </c>
      <c r="D7852" s="66">
        <v>78901951.043541297</v>
      </c>
      <c r="E7852" s="65">
        <v>0</v>
      </c>
    </row>
    <row r="7853" spans="2:5" x14ac:dyDescent="0.25">
      <c r="B7853">
        <v>7851</v>
      </c>
      <c r="C7853" s="66" t="str">
        <v/>
      </c>
      <c r="D7853" s="66">
        <v>309284943.87717777</v>
      </c>
      <c r="E7853" s="65">
        <v>0</v>
      </c>
    </row>
    <row r="7854" spans="2:5" x14ac:dyDescent="0.25">
      <c r="B7854">
        <v>7852</v>
      </c>
      <c r="C7854" s="66" t="str">
        <v/>
      </c>
      <c r="D7854" s="66">
        <v>111234284.18524739</v>
      </c>
      <c r="E7854" s="65">
        <v>0</v>
      </c>
    </row>
    <row r="7855" spans="2:5" x14ac:dyDescent="0.25">
      <c r="B7855">
        <v>7853</v>
      </c>
      <c r="C7855" s="66" t="str">
        <v/>
      </c>
      <c r="D7855" s="66">
        <v>256335564.18857357</v>
      </c>
      <c r="E7855" s="65">
        <v>0.49872666001319876</v>
      </c>
    </row>
    <row r="7856" spans="2:5" x14ac:dyDescent="0.25">
      <c r="B7856">
        <v>7854</v>
      </c>
      <c r="C7856" s="66" t="str">
        <v/>
      </c>
      <c r="D7856" s="66">
        <v>307135444.84419489</v>
      </c>
      <c r="E7856" s="65">
        <v>0</v>
      </c>
    </row>
    <row r="7857" spans="2:5" x14ac:dyDescent="0.25">
      <c r="B7857">
        <v>7855</v>
      </c>
      <c r="C7857" s="66" t="str">
        <v/>
      </c>
      <c r="D7857" s="66">
        <v>76697639.429271474</v>
      </c>
      <c r="E7857" s="65">
        <v>0.219710510969162</v>
      </c>
    </row>
    <row r="7858" spans="2:5" x14ac:dyDescent="0.25">
      <c r="B7858">
        <v>7856</v>
      </c>
      <c r="C7858" s="66" t="str">
        <v/>
      </c>
      <c r="D7858" s="66">
        <v>141807604.76996511</v>
      </c>
      <c r="E7858" s="65">
        <v>0</v>
      </c>
    </row>
    <row r="7859" spans="2:5" x14ac:dyDescent="0.25">
      <c r="B7859">
        <v>7857</v>
      </c>
      <c r="C7859" s="66" t="str">
        <v/>
      </c>
      <c r="D7859" s="66">
        <v>146748384.47178814</v>
      </c>
      <c r="E7859" s="65">
        <v>0</v>
      </c>
    </row>
    <row r="7860" spans="2:5" x14ac:dyDescent="0.25">
      <c r="B7860">
        <v>7858</v>
      </c>
      <c r="C7860" s="66" t="str">
        <v/>
      </c>
      <c r="D7860" s="66">
        <v>81360993.276092768</v>
      </c>
      <c r="E7860" s="65">
        <v>0.1852095425128937</v>
      </c>
    </row>
    <row r="7861" spans="2:5" x14ac:dyDescent="0.25">
      <c r="B7861">
        <v>7859</v>
      </c>
      <c r="C7861" s="66" t="str">
        <v/>
      </c>
      <c r="D7861" s="66">
        <v>503955548.63397032</v>
      </c>
      <c r="E7861" s="65">
        <v>0</v>
      </c>
    </row>
    <row r="7862" spans="2:5" x14ac:dyDescent="0.25">
      <c r="B7862">
        <v>7860</v>
      </c>
      <c r="C7862" s="66" t="str">
        <v/>
      </c>
      <c r="D7862" s="66">
        <v>93116458.774689913</v>
      </c>
      <c r="E7862" s="65">
        <v>0</v>
      </c>
    </row>
    <row r="7863" spans="2:5" x14ac:dyDescent="0.25">
      <c r="B7863">
        <v>7861</v>
      </c>
      <c r="C7863" s="66" t="str">
        <v/>
      </c>
      <c r="D7863" s="66">
        <v>159970027.77244422</v>
      </c>
      <c r="E7863" s="65">
        <v>0</v>
      </c>
    </row>
    <row r="7864" spans="2:5" x14ac:dyDescent="0.25">
      <c r="B7864">
        <v>7862</v>
      </c>
      <c r="C7864" s="66" t="str">
        <v/>
      </c>
      <c r="D7864" s="66">
        <v>393774267.43856192</v>
      </c>
      <c r="E7864" s="65">
        <v>0</v>
      </c>
    </row>
    <row r="7865" spans="2:5" x14ac:dyDescent="0.25">
      <c r="B7865">
        <v>7863</v>
      </c>
      <c r="C7865" s="66" t="str">
        <v/>
      </c>
      <c r="D7865" s="66">
        <v>152525971.12159309</v>
      </c>
      <c r="E7865" s="65">
        <v>0</v>
      </c>
    </row>
    <row r="7866" spans="2:5" x14ac:dyDescent="0.25">
      <c r="B7866">
        <v>7864</v>
      </c>
      <c r="C7866" s="66" t="str">
        <v/>
      </c>
      <c r="D7866" s="66">
        <v>76869676.600380257</v>
      </c>
      <c r="E7866" s="65">
        <v>0</v>
      </c>
    </row>
    <row r="7867" spans="2:5" x14ac:dyDescent="0.25">
      <c r="B7867">
        <v>7865</v>
      </c>
      <c r="C7867" s="66" t="str">
        <v/>
      </c>
      <c r="D7867" s="66">
        <v>102360684.65485744</v>
      </c>
      <c r="E7867" s="65">
        <v>0</v>
      </c>
    </row>
    <row r="7868" spans="2:5" x14ac:dyDescent="0.25">
      <c r="B7868">
        <v>7866</v>
      </c>
      <c r="C7868" s="66" t="str">
        <v/>
      </c>
      <c r="D7868" s="66">
        <v>671268531.28622139</v>
      </c>
      <c r="E7868" s="65">
        <v>0.68382851481437679</v>
      </c>
    </row>
    <row r="7869" spans="2:5" x14ac:dyDescent="0.25">
      <c r="B7869">
        <v>7867</v>
      </c>
      <c r="C7869" s="66" t="str">
        <v/>
      </c>
      <c r="D7869" s="66">
        <v>170262686.86272681</v>
      </c>
      <c r="E7869" s="65">
        <v>0</v>
      </c>
    </row>
    <row r="7870" spans="2:5" x14ac:dyDescent="0.25">
      <c r="B7870">
        <v>7868</v>
      </c>
      <c r="C7870" s="66" t="str">
        <v/>
      </c>
      <c r="D7870" s="66">
        <v>107578123.25916979</v>
      </c>
      <c r="E7870" s="65">
        <v>0.21524301171302798</v>
      </c>
    </row>
    <row r="7871" spans="2:5" x14ac:dyDescent="0.25">
      <c r="B7871">
        <v>7869</v>
      </c>
      <c r="C7871" s="66" t="str">
        <v/>
      </c>
      <c r="D7871" s="66">
        <v>95741618.069646046</v>
      </c>
      <c r="E7871" s="65">
        <v>0</v>
      </c>
    </row>
    <row r="7872" spans="2:5" x14ac:dyDescent="0.25">
      <c r="B7872">
        <v>7870</v>
      </c>
      <c r="C7872" s="66" t="str">
        <v/>
      </c>
      <c r="D7872" s="66">
        <v>134720385.97224873</v>
      </c>
      <c r="E7872" s="65">
        <v>0</v>
      </c>
    </row>
    <row r="7873" spans="2:5" x14ac:dyDescent="0.25">
      <c r="B7873">
        <v>7871</v>
      </c>
      <c r="C7873" s="66" t="str">
        <v/>
      </c>
      <c r="D7873" s="66">
        <v>84366234.413231939</v>
      </c>
      <c r="E7873" s="65">
        <v>0</v>
      </c>
    </row>
    <row r="7874" spans="2:5" x14ac:dyDescent="0.25">
      <c r="B7874">
        <v>7872</v>
      </c>
      <c r="C7874" s="66" t="str">
        <v/>
      </c>
      <c r="D7874" s="66">
        <v>76029348.458604634</v>
      </c>
      <c r="E7874" s="65">
        <v>0</v>
      </c>
    </row>
    <row r="7875" spans="2:5" x14ac:dyDescent="0.25">
      <c r="B7875">
        <v>7873</v>
      </c>
      <c r="C7875" s="66" t="str">
        <v/>
      </c>
      <c r="D7875" s="66">
        <v>228445737.33449799</v>
      </c>
      <c r="E7875" s="65">
        <v>0</v>
      </c>
    </row>
    <row r="7876" spans="2:5" x14ac:dyDescent="0.25">
      <c r="B7876">
        <v>7874</v>
      </c>
      <c r="C7876" s="66" t="str">
        <v/>
      </c>
      <c r="D7876" s="66">
        <v>133541041.44599453</v>
      </c>
      <c r="E7876" s="65">
        <v>0</v>
      </c>
    </row>
    <row r="7877" spans="2:5" x14ac:dyDescent="0.25">
      <c r="B7877">
        <v>7875</v>
      </c>
      <c r="C7877" s="66" t="str">
        <v/>
      </c>
      <c r="D7877" s="66">
        <v>75051152.523864612</v>
      </c>
      <c r="E7877" s="65">
        <v>0</v>
      </c>
    </row>
    <row r="7878" spans="2:5" x14ac:dyDescent="0.25">
      <c r="B7878">
        <v>7876</v>
      </c>
      <c r="C7878" s="66" t="str">
        <v/>
      </c>
      <c r="D7878" s="66">
        <v>258103677.09819907</v>
      </c>
      <c r="E7878" s="65">
        <v>0</v>
      </c>
    </row>
    <row r="7879" spans="2:5" x14ac:dyDescent="0.25">
      <c r="B7879">
        <v>7877</v>
      </c>
      <c r="C7879" s="66" t="str">
        <v/>
      </c>
      <c r="D7879" s="66">
        <v>113635173.48049596</v>
      </c>
      <c r="E7879" s="65">
        <v>0.2811607778072357</v>
      </c>
    </row>
    <row r="7880" spans="2:5" x14ac:dyDescent="0.25">
      <c r="B7880">
        <v>7878</v>
      </c>
      <c r="C7880" s="66" t="str">
        <v/>
      </c>
      <c r="D7880" s="66">
        <v>1069435741.5711783</v>
      </c>
      <c r="E7880" s="65">
        <v>0</v>
      </c>
    </row>
    <row r="7881" spans="2:5" x14ac:dyDescent="0.25">
      <c r="B7881">
        <v>7879</v>
      </c>
      <c r="C7881" s="66" t="str">
        <v/>
      </c>
      <c r="D7881" s="66">
        <v>85442465.511897281</v>
      </c>
      <c r="E7881" s="65">
        <v>0</v>
      </c>
    </row>
    <row r="7882" spans="2:5" x14ac:dyDescent="0.25">
      <c r="B7882">
        <v>7880</v>
      </c>
      <c r="C7882" s="66" t="str">
        <v/>
      </c>
      <c r="D7882" s="66">
        <v>79122956.428497165</v>
      </c>
      <c r="E7882" s="65">
        <v>0</v>
      </c>
    </row>
    <row r="7883" spans="2:5" x14ac:dyDescent="0.25">
      <c r="B7883">
        <v>7881</v>
      </c>
      <c r="C7883" s="66" t="str">
        <v/>
      </c>
      <c r="D7883" s="66">
        <v>182081948.44179407</v>
      </c>
      <c r="E7883" s="65">
        <v>0</v>
      </c>
    </row>
    <row r="7884" spans="2:5" x14ac:dyDescent="0.25">
      <c r="B7884">
        <v>7882</v>
      </c>
      <c r="C7884" s="66" t="str">
        <v/>
      </c>
      <c r="D7884" s="66">
        <v>88588549.304513291</v>
      </c>
      <c r="E7884" s="65">
        <v>0</v>
      </c>
    </row>
    <row r="7885" spans="2:5" x14ac:dyDescent="0.25">
      <c r="B7885">
        <v>7883</v>
      </c>
      <c r="C7885" s="66" t="str">
        <v/>
      </c>
      <c r="D7885" s="66">
        <v>76723089.196655497</v>
      </c>
      <c r="E7885" s="65">
        <v>0</v>
      </c>
    </row>
    <row r="7886" spans="2:5" x14ac:dyDescent="0.25">
      <c r="B7886">
        <v>7884</v>
      </c>
      <c r="C7886" s="66" t="str">
        <v/>
      </c>
      <c r="D7886" s="66">
        <v>1194864208.5185425</v>
      </c>
      <c r="E7886" s="65">
        <v>0</v>
      </c>
    </row>
    <row r="7887" spans="2:5" x14ac:dyDescent="0.25">
      <c r="B7887">
        <v>7885</v>
      </c>
      <c r="C7887" s="66" t="str">
        <v/>
      </c>
      <c r="D7887" s="66">
        <v>1245342583.7652009</v>
      </c>
      <c r="E7887" s="65">
        <v>0</v>
      </c>
    </row>
    <row r="7888" spans="2:5" x14ac:dyDescent="0.25">
      <c r="B7888">
        <v>7886</v>
      </c>
      <c r="C7888" s="66" t="str">
        <v/>
      </c>
      <c r="D7888" s="66">
        <v>425125466.41776234</v>
      </c>
      <c r="E7888" s="65">
        <v>0</v>
      </c>
    </row>
    <row r="7889" spans="2:5" x14ac:dyDescent="0.25">
      <c r="B7889">
        <v>7887</v>
      </c>
      <c r="C7889" s="66" t="str">
        <v/>
      </c>
      <c r="D7889" s="66">
        <v>93975743.658340067</v>
      </c>
      <c r="E7889" s="65">
        <v>0</v>
      </c>
    </row>
    <row r="7890" spans="2:5" x14ac:dyDescent="0.25">
      <c r="B7890">
        <v>7888</v>
      </c>
      <c r="C7890" s="66" t="str">
        <v/>
      </c>
      <c r="D7890" s="66">
        <v>136108109.73602369</v>
      </c>
      <c r="E7890" s="65">
        <v>0</v>
      </c>
    </row>
    <row r="7891" spans="2:5" x14ac:dyDescent="0.25">
      <c r="B7891">
        <v>7889</v>
      </c>
      <c r="C7891" s="66" t="str">
        <v/>
      </c>
      <c r="D7891" s="66">
        <v>241316712.82974991</v>
      </c>
      <c r="E7891" s="65">
        <v>0</v>
      </c>
    </row>
    <row r="7892" spans="2:5" x14ac:dyDescent="0.25">
      <c r="B7892">
        <v>7890</v>
      </c>
      <c r="C7892" s="66" t="str">
        <v/>
      </c>
      <c r="D7892" s="66">
        <v>232954343.63947004</v>
      </c>
      <c r="E7892" s="65">
        <v>0.268681937456131</v>
      </c>
    </row>
    <row r="7893" spans="2:5" x14ac:dyDescent="0.25">
      <c r="B7893">
        <v>7891</v>
      </c>
      <c r="C7893" s="66" t="str">
        <v/>
      </c>
      <c r="D7893" s="66">
        <v>185713385.7481457</v>
      </c>
      <c r="E7893" s="65">
        <v>0.33679947257041931</v>
      </c>
    </row>
    <row r="7894" spans="2:5" x14ac:dyDescent="0.25">
      <c r="B7894">
        <v>7892</v>
      </c>
      <c r="C7894" s="66" t="str">
        <v/>
      </c>
      <c r="D7894" s="66">
        <v>450876040.20772958</v>
      </c>
      <c r="E7894" s="65">
        <v>0.55808230042457574</v>
      </c>
    </row>
    <row r="7895" spans="2:5" x14ac:dyDescent="0.25">
      <c r="B7895">
        <v>7893</v>
      </c>
      <c r="C7895" s="66" t="str">
        <v/>
      </c>
      <c r="D7895" s="66">
        <v>112677727.66795591</v>
      </c>
      <c r="E7895" s="65">
        <v>0</v>
      </c>
    </row>
    <row r="7896" spans="2:5" x14ac:dyDescent="0.25">
      <c r="B7896">
        <v>7894</v>
      </c>
      <c r="C7896" s="66" t="str">
        <v/>
      </c>
      <c r="D7896" s="66">
        <v>908968167.85698843</v>
      </c>
      <c r="E7896" s="65">
        <v>0</v>
      </c>
    </row>
    <row r="7897" spans="2:5" x14ac:dyDescent="0.25">
      <c r="B7897">
        <v>7895</v>
      </c>
      <c r="C7897" s="66" t="str">
        <v/>
      </c>
      <c r="D7897" s="66">
        <v>394002214.82001728</v>
      </c>
      <c r="E7897" s="65">
        <v>0.51913803219795218</v>
      </c>
    </row>
    <row r="7898" spans="2:5" x14ac:dyDescent="0.25">
      <c r="B7898">
        <v>7896</v>
      </c>
      <c r="C7898" s="66" t="str">
        <v/>
      </c>
      <c r="D7898" s="66">
        <v>80813925.003577381</v>
      </c>
      <c r="E7898" s="65">
        <v>0</v>
      </c>
    </row>
    <row r="7899" spans="2:5" x14ac:dyDescent="0.25">
      <c r="B7899">
        <v>7897</v>
      </c>
      <c r="C7899" s="66" t="str">
        <v/>
      </c>
      <c r="D7899" s="66">
        <v>174834752.05498445</v>
      </c>
      <c r="E7899" s="65">
        <v>0.44462438225746148</v>
      </c>
    </row>
    <row r="7900" spans="2:5" x14ac:dyDescent="0.25">
      <c r="B7900">
        <v>7898</v>
      </c>
      <c r="C7900" s="66" t="str">
        <v/>
      </c>
      <c r="D7900" s="66">
        <v>82857918.522504687</v>
      </c>
      <c r="E7900" s="65">
        <v>0.25379765629768369</v>
      </c>
    </row>
    <row r="7901" spans="2:5" x14ac:dyDescent="0.25">
      <c r="B7901">
        <v>7899</v>
      </c>
      <c r="C7901" s="66" t="str">
        <v/>
      </c>
      <c r="D7901" s="66">
        <v>106293293.85077243</v>
      </c>
      <c r="E7901" s="65">
        <v>0</v>
      </c>
    </row>
    <row r="7902" spans="2:5" x14ac:dyDescent="0.25">
      <c r="B7902">
        <v>7900</v>
      </c>
      <c r="C7902" s="66" t="str">
        <v/>
      </c>
      <c r="D7902" s="66">
        <v>361713490.23643148</v>
      </c>
      <c r="E7902" s="65">
        <v>0</v>
      </c>
    </row>
    <row r="7903" spans="2:5" x14ac:dyDescent="0.25">
      <c r="B7903">
        <v>7901</v>
      </c>
      <c r="C7903" s="66" t="str">
        <v/>
      </c>
      <c r="D7903" s="66">
        <v>76256654.375669837</v>
      </c>
      <c r="E7903" s="65">
        <v>0</v>
      </c>
    </row>
    <row r="7904" spans="2:5" x14ac:dyDescent="0.25">
      <c r="B7904">
        <v>7902</v>
      </c>
      <c r="C7904" s="66" t="str">
        <v/>
      </c>
      <c r="D7904" s="66">
        <v>155511640.3003307</v>
      </c>
      <c r="E7904" s="65">
        <v>0</v>
      </c>
    </row>
    <row r="7905" spans="2:5" x14ac:dyDescent="0.25">
      <c r="B7905">
        <v>7903</v>
      </c>
      <c r="C7905" s="66" t="str">
        <v/>
      </c>
      <c r="D7905" s="66">
        <v>78931215.72835055</v>
      </c>
      <c r="E7905" s="65">
        <v>0</v>
      </c>
    </row>
    <row r="7906" spans="2:5" x14ac:dyDescent="0.25">
      <c r="B7906">
        <v>7904</v>
      </c>
      <c r="C7906" s="66" t="str">
        <v/>
      </c>
      <c r="D7906" s="66">
        <v>103258491.18425992</v>
      </c>
      <c r="E7906" s="65">
        <v>0</v>
      </c>
    </row>
    <row r="7907" spans="2:5" x14ac:dyDescent="0.25">
      <c r="B7907">
        <v>7905</v>
      </c>
      <c r="C7907" s="66" t="str">
        <v/>
      </c>
      <c r="D7907" s="66">
        <v>1430051897.1158872</v>
      </c>
      <c r="E7907" s="65">
        <v>0</v>
      </c>
    </row>
    <row r="7908" spans="2:5" x14ac:dyDescent="0.25">
      <c r="B7908">
        <v>7906</v>
      </c>
      <c r="C7908" s="66" t="str">
        <v/>
      </c>
      <c r="D7908" s="66">
        <v>149115644.10875511</v>
      </c>
      <c r="E7908" s="65">
        <v>0</v>
      </c>
    </row>
    <row r="7909" spans="2:5" x14ac:dyDescent="0.25">
      <c r="B7909">
        <v>7907</v>
      </c>
      <c r="C7909" s="66" t="str">
        <v/>
      </c>
      <c r="D7909" s="66">
        <v>85096685.347275734</v>
      </c>
      <c r="E7909" s="65">
        <v>0</v>
      </c>
    </row>
    <row r="7910" spans="2:5" x14ac:dyDescent="0.25">
      <c r="B7910">
        <v>7908</v>
      </c>
      <c r="C7910" s="66" t="str">
        <v/>
      </c>
      <c r="D7910" s="66">
        <v>111997154.22989379</v>
      </c>
      <c r="E7910" s="65">
        <v>0</v>
      </c>
    </row>
    <row r="7911" spans="2:5" x14ac:dyDescent="0.25">
      <c r="B7911">
        <v>7909</v>
      </c>
      <c r="C7911" s="66" t="str">
        <v/>
      </c>
      <c r="D7911" s="66">
        <v>1104547698.7144365</v>
      </c>
      <c r="E7911" s="65">
        <v>0.63078835606575023</v>
      </c>
    </row>
    <row r="7912" spans="2:5" x14ac:dyDescent="0.25">
      <c r="B7912">
        <v>7910</v>
      </c>
      <c r="C7912" s="66" t="str">
        <v/>
      </c>
      <c r="D7912" s="66">
        <v>100253454.36205961</v>
      </c>
      <c r="E7912" s="65">
        <v>0</v>
      </c>
    </row>
    <row r="7913" spans="2:5" x14ac:dyDescent="0.25">
      <c r="B7913">
        <v>7911</v>
      </c>
      <c r="C7913" s="66" t="str">
        <v/>
      </c>
      <c r="D7913" s="66">
        <v>138231908.62533766</v>
      </c>
      <c r="E7913" s="65">
        <v>0.36068765521049506</v>
      </c>
    </row>
    <row r="7914" spans="2:5" x14ac:dyDescent="0.25">
      <c r="B7914">
        <v>7912</v>
      </c>
      <c r="C7914" s="66" t="str">
        <v/>
      </c>
      <c r="D7914" s="66">
        <v>75980384.401839569</v>
      </c>
      <c r="E7914" s="65">
        <v>0</v>
      </c>
    </row>
    <row r="7915" spans="2:5" x14ac:dyDescent="0.25">
      <c r="B7915">
        <v>7913</v>
      </c>
      <c r="C7915" s="66" t="str">
        <v/>
      </c>
      <c r="D7915" s="66">
        <v>582880720.16974354</v>
      </c>
      <c r="E7915" s="65">
        <v>0.70554260015487702</v>
      </c>
    </row>
    <row r="7916" spans="2:5" x14ac:dyDescent="0.25">
      <c r="B7916">
        <v>7914</v>
      </c>
      <c r="C7916" s="66" t="str">
        <v/>
      </c>
      <c r="D7916" s="66">
        <v>144736947.71101111</v>
      </c>
      <c r="E7916" s="65">
        <v>0</v>
      </c>
    </row>
    <row r="7917" spans="2:5" x14ac:dyDescent="0.25">
      <c r="B7917">
        <v>7915</v>
      </c>
      <c r="C7917" s="66" t="str">
        <v/>
      </c>
      <c r="D7917" s="66">
        <v>148897555.41291514</v>
      </c>
      <c r="E7917" s="65">
        <v>0</v>
      </c>
    </row>
    <row r="7918" spans="2:5" x14ac:dyDescent="0.25">
      <c r="B7918">
        <v>7916</v>
      </c>
      <c r="C7918" s="66" t="str">
        <v/>
      </c>
      <c r="D7918" s="66">
        <v>98978517.956813052</v>
      </c>
      <c r="E7918" s="65">
        <v>0</v>
      </c>
    </row>
    <row r="7919" spans="2:5" x14ac:dyDescent="0.25">
      <c r="B7919">
        <v>7917</v>
      </c>
      <c r="C7919" s="66" t="str">
        <v/>
      </c>
      <c r="D7919" s="66">
        <v>87520554.125611648</v>
      </c>
      <c r="E7919" s="65">
        <v>0</v>
      </c>
    </row>
    <row r="7920" spans="2:5" x14ac:dyDescent="0.25">
      <c r="B7920">
        <v>7918</v>
      </c>
      <c r="C7920" s="66" t="str">
        <v/>
      </c>
      <c r="D7920" s="66">
        <v>87399740.535409451</v>
      </c>
      <c r="E7920" s="65">
        <v>0</v>
      </c>
    </row>
    <row r="7921" spans="2:5" x14ac:dyDescent="0.25">
      <c r="B7921">
        <v>7919</v>
      </c>
      <c r="C7921" s="66" t="str">
        <v/>
      </c>
      <c r="D7921" s="66">
        <v>157372977.73950493</v>
      </c>
      <c r="E7921" s="65">
        <v>0.40618833899497986</v>
      </c>
    </row>
    <row r="7922" spans="2:5" x14ac:dyDescent="0.25">
      <c r="B7922">
        <v>7920</v>
      </c>
      <c r="C7922" s="66" t="str">
        <v/>
      </c>
      <c r="D7922" s="66">
        <v>154999336.97118276</v>
      </c>
      <c r="E7922" s="65">
        <v>0</v>
      </c>
    </row>
    <row r="7923" spans="2:5" x14ac:dyDescent="0.25">
      <c r="B7923">
        <v>7921</v>
      </c>
      <c r="C7923" s="66" t="str">
        <v/>
      </c>
      <c r="D7923" s="66">
        <v>146826303.89044508</v>
      </c>
      <c r="E7923" s="65">
        <v>0</v>
      </c>
    </row>
    <row r="7924" spans="2:5" x14ac:dyDescent="0.25">
      <c r="B7924">
        <v>7922</v>
      </c>
      <c r="C7924" s="66" t="str">
        <v/>
      </c>
      <c r="D7924" s="66">
        <v>211544572.32212338</v>
      </c>
      <c r="E7924" s="65">
        <v>0</v>
      </c>
    </row>
    <row r="7925" spans="2:5" x14ac:dyDescent="0.25">
      <c r="B7925">
        <v>7923</v>
      </c>
      <c r="C7925" s="66" t="str">
        <v/>
      </c>
      <c r="D7925" s="66">
        <v>85664644.023588076</v>
      </c>
      <c r="E7925" s="65">
        <v>0.24424778819084167</v>
      </c>
    </row>
    <row r="7926" spans="2:5" x14ac:dyDescent="0.25">
      <c r="B7926">
        <v>7924</v>
      </c>
      <c r="C7926" s="66" t="str">
        <v/>
      </c>
      <c r="D7926" s="66">
        <v>102427108.18168126</v>
      </c>
      <c r="E7926" s="65">
        <v>0</v>
      </c>
    </row>
    <row r="7927" spans="2:5" x14ac:dyDescent="0.25">
      <c r="B7927">
        <v>7925</v>
      </c>
      <c r="C7927" s="66" t="str">
        <v/>
      </c>
      <c r="D7927" s="66">
        <v>115836556.78598829</v>
      </c>
      <c r="E7927" s="65">
        <v>0</v>
      </c>
    </row>
    <row r="7928" spans="2:5" x14ac:dyDescent="0.25">
      <c r="B7928">
        <v>7926</v>
      </c>
      <c r="C7928" s="66" t="str">
        <v/>
      </c>
      <c r="D7928" s="66">
        <v>85303206.22458607</v>
      </c>
      <c r="E7928" s="65">
        <v>0</v>
      </c>
    </row>
    <row r="7929" spans="2:5" x14ac:dyDescent="0.25">
      <c r="B7929">
        <v>7927</v>
      </c>
      <c r="C7929" s="66" t="str">
        <v/>
      </c>
      <c r="D7929" s="66">
        <v>105449060.15668847</v>
      </c>
      <c r="E7929" s="65">
        <v>0</v>
      </c>
    </row>
    <row r="7930" spans="2:5" x14ac:dyDescent="0.25">
      <c r="B7930">
        <v>7928</v>
      </c>
      <c r="C7930" s="66" t="str">
        <v/>
      </c>
      <c r="D7930" s="66">
        <v>131125013.53614759</v>
      </c>
      <c r="E7930" s="65">
        <v>0</v>
      </c>
    </row>
    <row r="7931" spans="2:5" x14ac:dyDescent="0.25">
      <c r="B7931">
        <v>7929</v>
      </c>
      <c r="C7931" s="66" t="str">
        <v/>
      </c>
      <c r="D7931" s="66">
        <v>102669034.59073713</v>
      </c>
      <c r="E7931" s="65">
        <v>0</v>
      </c>
    </row>
    <row r="7932" spans="2:5" x14ac:dyDescent="0.25">
      <c r="B7932">
        <v>7930</v>
      </c>
      <c r="C7932" s="66" t="str">
        <v/>
      </c>
      <c r="D7932" s="66">
        <v>96629857.308259279</v>
      </c>
      <c r="E7932" s="65">
        <v>0.31666889786720287</v>
      </c>
    </row>
    <row r="7933" spans="2:5" x14ac:dyDescent="0.25">
      <c r="B7933">
        <v>7931</v>
      </c>
      <c r="C7933" s="66" t="str">
        <v/>
      </c>
      <c r="D7933" s="66">
        <v>648937124.55251324</v>
      </c>
      <c r="E7933" s="65">
        <v>0</v>
      </c>
    </row>
    <row r="7934" spans="2:5" x14ac:dyDescent="0.25">
      <c r="B7934">
        <v>7932</v>
      </c>
      <c r="C7934" s="66" t="str">
        <v/>
      </c>
      <c r="D7934" s="66">
        <v>290190200.20180357</v>
      </c>
      <c r="E7934" s="65">
        <v>0</v>
      </c>
    </row>
    <row r="7935" spans="2:5" x14ac:dyDescent="0.25">
      <c r="B7935">
        <v>7933</v>
      </c>
      <c r="C7935" s="66" t="str">
        <v/>
      </c>
      <c r="D7935" s="66">
        <v>113859845.15893671</v>
      </c>
      <c r="E7935" s="65">
        <v>0.35010851025581358</v>
      </c>
    </row>
    <row r="7936" spans="2:5" x14ac:dyDescent="0.25">
      <c r="B7936">
        <v>7934</v>
      </c>
      <c r="C7936" s="66" t="str">
        <v/>
      </c>
      <c r="D7936" s="66">
        <v>165075904.25652477</v>
      </c>
      <c r="E7936" s="65">
        <v>0</v>
      </c>
    </row>
    <row r="7937" spans="2:5" x14ac:dyDescent="0.25">
      <c r="B7937">
        <v>7935</v>
      </c>
      <c r="C7937" s="66" t="str">
        <v/>
      </c>
      <c r="D7937" s="66">
        <v>115704137.15402418</v>
      </c>
      <c r="E7937" s="65">
        <v>0</v>
      </c>
    </row>
    <row r="7938" spans="2:5" x14ac:dyDescent="0.25">
      <c r="B7938">
        <v>7936</v>
      </c>
      <c r="C7938" s="66" t="str">
        <v/>
      </c>
      <c r="D7938" s="66">
        <v>172317504.21656558</v>
      </c>
      <c r="E7938" s="65">
        <v>0</v>
      </c>
    </row>
    <row r="7939" spans="2:5" x14ac:dyDescent="0.25">
      <c r="B7939">
        <v>7937</v>
      </c>
      <c r="C7939" s="66" t="str">
        <v/>
      </c>
      <c r="D7939" s="66">
        <v>132220457.09697568</v>
      </c>
      <c r="E7939" s="65">
        <v>0.37334315180778499</v>
      </c>
    </row>
    <row r="7940" spans="2:5" x14ac:dyDescent="0.25">
      <c r="B7940">
        <v>7938</v>
      </c>
      <c r="C7940" s="66" t="str">
        <v/>
      </c>
      <c r="D7940" s="66">
        <v>107734763.40867096</v>
      </c>
      <c r="E7940" s="65">
        <v>0</v>
      </c>
    </row>
    <row r="7941" spans="2:5" x14ac:dyDescent="0.25">
      <c r="B7941">
        <v>7939</v>
      </c>
      <c r="C7941" s="66" t="str">
        <v/>
      </c>
      <c r="D7941" s="66">
        <v>171318443.19540331</v>
      </c>
      <c r="E7941" s="65">
        <v>0</v>
      </c>
    </row>
    <row r="7942" spans="2:5" x14ac:dyDescent="0.25">
      <c r="B7942">
        <v>7940</v>
      </c>
      <c r="C7942" s="66" t="str">
        <v/>
      </c>
      <c r="D7942" s="66">
        <v>338620393.63011962</v>
      </c>
      <c r="E7942" s="65">
        <v>0.58089563250541698</v>
      </c>
    </row>
    <row r="7943" spans="2:5" x14ac:dyDescent="0.25">
      <c r="B7943">
        <v>7941</v>
      </c>
      <c r="C7943" s="66" t="str">
        <v/>
      </c>
      <c r="D7943" s="66">
        <v>2116905327.8497319</v>
      </c>
      <c r="E7943" s="65">
        <v>0.9958824276924132</v>
      </c>
    </row>
    <row r="7944" spans="2:5" x14ac:dyDescent="0.25">
      <c r="B7944">
        <v>7942</v>
      </c>
      <c r="C7944" s="66" t="str">
        <v/>
      </c>
      <c r="D7944" s="66">
        <v>77942051.816142172</v>
      </c>
      <c r="E7944" s="65">
        <v>0</v>
      </c>
    </row>
    <row r="7945" spans="2:5" x14ac:dyDescent="0.25">
      <c r="B7945">
        <v>7943</v>
      </c>
      <c r="C7945" s="66" t="str">
        <v/>
      </c>
      <c r="D7945" s="66">
        <v>198855453.55793864</v>
      </c>
      <c r="E7945" s="65">
        <v>0.41587134003639226</v>
      </c>
    </row>
    <row r="7946" spans="2:5" x14ac:dyDescent="0.25">
      <c r="B7946">
        <v>7944</v>
      </c>
      <c r="C7946" s="66" t="str">
        <v/>
      </c>
      <c r="D7946" s="66">
        <v>573822184.52654386</v>
      </c>
      <c r="E7946" s="65">
        <v>0</v>
      </c>
    </row>
    <row r="7947" spans="2:5" x14ac:dyDescent="0.25">
      <c r="B7947">
        <v>7945</v>
      </c>
      <c r="C7947" s="66" t="str">
        <v/>
      </c>
      <c r="D7947" s="66">
        <v>104357536.73739655</v>
      </c>
      <c r="E7947" s="65">
        <v>0</v>
      </c>
    </row>
    <row r="7948" spans="2:5" x14ac:dyDescent="0.25">
      <c r="B7948">
        <v>7946</v>
      </c>
      <c r="C7948" s="66" t="str">
        <v/>
      </c>
      <c r="D7948" s="66">
        <v>105527037.10381332</v>
      </c>
      <c r="E7948" s="65">
        <v>0</v>
      </c>
    </row>
    <row r="7949" spans="2:5" x14ac:dyDescent="0.25">
      <c r="B7949">
        <v>7947</v>
      </c>
      <c r="C7949" s="66" t="str">
        <v/>
      </c>
      <c r="D7949" s="66">
        <v>108002780.252813</v>
      </c>
      <c r="E7949" s="65">
        <v>0.21680828928947449</v>
      </c>
    </row>
    <row r="7950" spans="2:5" x14ac:dyDescent="0.25">
      <c r="B7950">
        <v>7948</v>
      </c>
      <c r="C7950" s="66" t="str">
        <v/>
      </c>
      <c r="D7950" s="66">
        <v>94163813.871139601</v>
      </c>
      <c r="E7950" s="65">
        <v>0.21917663216590885</v>
      </c>
    </row>
    <row r="7951" spans="2:5" x14ac:dyDescent="0.25">
      <c r="B7951">
        <v>7949</v>
      </c>
      <c r="C7951" s="66" t="str">
        <v/>
      </c>
      <c r="D7951" s="66">
        <v>291405393.67344081</v>
      </c>
      <c r="E7951" s="65">
        <v>0</v>
      </c>
    </row>
    <row r="7952" spans="2:5" x14ac:dyDescent="0.25">
      <c r="B7952">
        <v>7950</v>
      </c>
      <c r="C7952" s="66" t="str">
        <v/>
      </c>
      <c r="D7952" s="66">
        <v>75603978.763692379</v>
      </c>
      <c r="E7952" s="65">
        <v>0</v>
      </c>
    </row>
    <row r="7953" spans="2:5" x14ac:dyDescent="0.25">
      <c r="B7953">
        <v>7951</v>
      </c>
      <c r="C7953" s="66" t="str">
        <v/>
      </c>
      <c r="D7953" s="66">
        <v>313828983.98923016</v>
      </c>
      <c r="E7953" s="65">
        <v>0</v>
      </c>
    </row>
    <row r="7954" spans="2:5" x14ac:dyDescent="0.25">
      <c r="B7954">
        <v>7952</v>
      </c>
      <c r="C7954" s="66" t="str">
        <v/>
      </c>
      <c r="D7954" s="66">
        <v>112861848.3120328</v>
      </c>
      <c r="E7954" s="65">
        <v>0.25720466971397404</v>
      </c>
    </row>
    <row r="7955" spans="2:5" x14ac:dyDescent="0.25">
      <c r="B7955">
        <v>7953</v>
      </c>
      <c r="C7955" s="66" t="str">
        <v/>
      </c>
      <c r="D7955" s="66">
        <v>164048547.49968636</v>
      </c>
      <c r="E7955" s="65">
        <v>0</v>
      </c>
    </row>
    <row r="7956" spans="2:5" x14ac:dyDescent="0.25">
      <c r="B7956">
        <v>7954</v>
      </c>
      <c r="C7956" s="66" t="str">
        <v/>
      </c>
      <c r="D7956" s="66">
        <v>93986670.420949101</v>
      </c>
      <c r="E7956" s="65">
        <v>0</v>
      </c>
    </row>
    <row r="7957" spans="2:5" x14ac:dyDescent="0.25">
      <c r="B7957">
        <v>7955</v>
      </c>
      <c r="C7957" s="66" t="str">
        <v/>
      </c>
      <c r="D7957" s="66">
        <v>121429917.70485309</v>
      </c>
      <c r="E7957" s="65">
        <v>0</v>
      </c>
    </row>
    <row r="7958" spans="2:5" x14ac:dyDescent="0.25">
      <c r="B7958">
        <v>7956</v>
      </c>
      <c r="C7958" s="66" t="str">
        <v/>
      </c>
      <c r="D7958" s="66">
        <v>174905366.26183349</v>
      </c>
      <c r="E7958" s="65">
        <v>0</v>
      </c>
    </row>
    <row r="7959" spans="2:5" x14ac:dyDescent="0.25">
      <c r="B7959">
        <v>7957</v>
      </c>
      <c r="C7959" s="66" t="str">
        <v/>
      </c>
      <c r="D7959" s="66">
        <v>86799003.249873817</v>
      </c>
      <c r="E7959" s="65">
        <v>0</v>
      </c>
    </row>
    <row r="7960" spans="2:5" x14ac:dyDescent="0.25">
      <c r="B7960">
        <v>7958</v>
      </c>
      <c r="C7960" s="66" t="str">
        <v/>
      </c>
      <c r="D7960" s="66">
        <v>114918426.52159099</v>
      </c>
      <c r="E7960" s="65">
        <v>0</v>
      </c>
    </row>
    <row r="7961" spans="2:5" x14ac:dyDescent="0.25">
      <c r="B7961">
        <v>7959</v>
      </c>
      <c r="C7961" s="66" t="str">
        <v/>
      </c>
      <c r="D7961" s="66">
        <v>204406417.58199713</v>
      </c>
      <c r="E7961" s="65">
        <v>0</v>
      </c>
    </row>
    <row r="7962" spans="2:5" x14ac:dyDescent="0.25">
      <c r="B7962">
        <v>7960</v>
      </c>
      <c r="C7962" s="66" t="str">
        <v/>
      </c>
      <c r="D7962" s="66">
        <v>76706574.571120441</v>
      </c>
      <c r="E7962" s="65">
        <v>0</v>
      </c>
    </row>
    <row r="7963" spans="2:5" x14ac:dyDescent="0.25">
      <c r="B7963">
        <v>7961</v>
      </c>
      <c r="C7963" s="66" t="str">
        <v/>
      </c>
      <c r="D7963" s="66">
        <v>135658778.8141616</v>
      </c>
      <c r="E7963" s="65">
        <v>0</v>
      </c>
    </row>
    <row r="7964" spans="2:5" x14ac:dyDescent="0.25">
      <c r="B7964">
        <v>7962</v>
      </c>
      <c r="C7964" s="66" t="str">
        <v/>
      </c>
      <c r="D7964" s="66">
        <v>1102008124.7296991</v>
      </c>
      <c r="E7964" s="65">
        <v>0</v>
      </c>
    </row>
    <row r="7965" spans="2:5" x14ac:dyDescent="0.25">
      <c r="B7965">
        <v>7963</v>
      </c>
      <c r="C7965" s="66" t="str">
        <v/>
      </c>
      <c r="D7965" s="66">
        <v>125524376.68675619</v>
      </c>
      <c r="E7965" s="65">
        <v>0</v>
      </c>
    </row>
    <row r="7966" spans="2:5" x14ac:dyDescent="0.25">
      <c r="B7966">
        <v>7964</v>
      </c>
      <c r="C7966" s="66" t="str">
        <v/>
      </c>
      <c r="D7966" s="66">
        <v>93202734.337041259</v>
      </c>
      <c r="E7966" s="65">
        <v>0</v>
      </c>
    </row>
    <row r="7967" spans="2:5" x14ac:dyDescent="0.25">
      <c r="B7967">
        <v>7965</v>
      </c>
      <c r="C7967" s="66" t="str">
        <v/>
      </c>
      <c r="D7967" s="66">
        <v>507175569.38470376</v>
      </c>
      <c r="E7967" s="65">
        <v>0.47461941838264465</v>
      </c>
    </row>
    <row r="7968" spans="2:5" x14ac:dyDescent="0.25">
      <c r="B7968">
        <v>7966</v>
      </c>
      <c r="C7968" s="66" t="str">
        <v/>
      </c>
      <c r="D7968" s="66">
        <v>325401865.93564481</v>
      </c>
      <c r="E7968" s="65">
        <v>0</v>
      </c>
    </row>
    <row r="7969" spans="2:5" x14ac:dyDescent="0.25">
      <c r="B7969">
        <v>7967</v>
      </c>
      <c r="C7969" s="66" t="str">
        <v/>
      </c>
      <c r="D7969" s="66">
        <v>358963709.52270931</v>
      </c>
      <c r="E7969" s="65">
        <v>0.48108007311820988</v>
      </c>
    </row>
    <row r="7970" spans="2:5" x14ac:dyDescent="0.25">
      <c r="B7970">
        <v>7968</v>
      </c>
      <c r="C7970" s="66" t="str">
        <v/>
      </c>
      <c r="D7970" s="66">
        <v>293709232.8342132</v>
      </c>
      <c r="E7970" s="65">
        <v>0</v>
      </c>
    </row>
    <row r="7971" spans="2:5" x14ac:dyDescent="0.25">
      <c r="B7971">
        <v>7969</v>
      </c>
      <c r="C7971" s="66" t="str">
        <v/>
      </c>
      <c r="D7971" s="66">
        <v>1653328909.0399683</v>
      </c>
      <c r="E7971" s="65">
        <v>1.1730359673500061</v>
      </c>
    </row>
    <row r="7972" spans="2:5" x14ac:dyDescent="0.25">
      <c r="B7972">
        <v>7970</v>
      </c>
      <c r="C7972" s="66" t="str">
        <v/>
      </c>
      <c r="D7972" s="66">
        <v>175994416.42466703</v>
      </c>
      <c r="E7972" s="65">
        <v>0</v>
      </c>
    </row>
    <row r="7973" spans="2:5" x14ac:dyDescent="0.25">
      <c r="B7973">
        <v>7971</v>
      </c>
      <c r="C7973" s="66" t="str">
        <v/>
      </c>
      <c r="D7973" s="66">
        <v>81149481.736107156</v>
      </c>
      <c r="E7973" s="65">
        <v>0</v>
      </c>
    </row>
    <row r="7974" spans="2:5" x14ac:dyDescent="0.25">
      <c r="B7974">
        <v>7972</v>
      </c>
      <c r="C7974" s="66" t="str">
        <v/>
      </c>
      <c r="D7974" s="66">
        <v>101557050.55290028</v>
      </c>
      <c r="E7974" s="65">
        <v>0</v>
      </c>
    </row>
    <row r="7975" spans="2:5" x14ac:dyDescent="0.25">
      <c r="B7975">
        <v>7973</v>
      </c>
      <c r="C7975" s="66" t="str">
        <v/>
      </c>
      <c r="D7975" s="66">
        <v>677544992.34721637</v>
      </c>
      <c r="E7975" s="65">
        <v>0</v>
      </c>
    </row>
    <row r="7976" spans="2:5" x14ac:dyDescent="0.25">
      <c r="B7976">
        <v>7974</v>
      </c>
      <c r="C7976" s="66" t="str">
        <v/>
      </c>
      <c r="D7976" s="66">
        <v>142127613.4076927</v>
      </c>
      <c r="E7976" s="65">
        <v>0</v>
      </c>
    </row>
    <row r="7977" spans="2:5" x14ac:dyDescent="0.25">
      <c r="B7977">
        <v>7975</v>
      </c>
      <c r="C7977" s="66" t="str">
        <v/>
      </c>
      <c r="D7977" s="66">
        <v>106615187.06058834</v>
      </c>
      <c r="E7977" s="65">
        <v>0</v>
      </c>
    </row>
    <row r="7978" spans="2:5" x14ac:dyDescent="0.25">
      <c r="B7978">
        <v>7976</v>
      </c>
      <c r="C7978" s="66" t="str">
        <v/>
      </c>
      <c r="D7978" s="66">
        <v>246255743.6877518</v>
      </c>
      <c r="E7978" s="65">
        <v>0</v>
      </c>
    </row>
    <row r="7979" spans="2:5" x14ac:dyDescent="0.25">
      <c r="B7979">
        <v>7977</v>
      </c>
      <c r="C7979" s="66" t="str">
        <v/>
      </c>
      <c r="D7979" s="66">
        <v>107183123.26171385</v>
      </c>
      <c r="E7979" s="65">
        <v>0</v>
      </c>
    </row>
    <row r="7980" spans="2:5" x14ac:dyDescent="0.25">
      <c r="B7980">
        <v>7978</v>
      </c>
      <c r="C7980" s="66" t="str">
        <v/>
      </c>
      <c r="D7980" s="66">
        <v>83992863.143533036</v>
      </c>
      <c r="E7980" s="65">
        <v>0</v>
      </c>
    </row>
    <row r="7981" spans="2:5" x14ac:dyDescent="0.25">
      <c r="B7981">
        <v>7979</v>
      </c>
      <c r="C7981" s="66" t="str">
        <v/>
      </c>
      <c r="D7981" s="66">
        <v>97010419.783418939</v>
      </c>
      <c r="E7981" s="65">
        <v>0</v>
      </c>
    </row>
    <row r="7982" spans="2:5" x14ac:dyDescent="0.25">
      <c r="B7982">
        <v>7980</v>
      </c>
      <c r="C7982" s="66" t="str">
        <v/>
      </c>
      <c r="D7982" s="66">
        <v>107510501.9016726</v>
      </c>
      <c r="E7982" s="65">
        <v>0</v>
      </c>
    </row>
    <row r="7983" spans="2:5" x14ac:dyDescent="0.25">
      <c r="B7983">
        <v>7981</v>
      </c>
      <c r="C7983" s="66" t="str">
        <v/>
      </c>
      <c r="D7983" s="66">
        <v>122271442.34952651</v>
      </c>
      <c r="E7983" s="65">
        <v>0.36671802401542664</v>
      </c>
    </row>
    <row r="7984" spans="2:5" x14ac:dyDescent="0.25">
      <c r="B7984">
        <v>7982</v>
      </c>
      <c r="C7984" s="66" t="str">
        <v/>
      </c>
      <c r="D7984" s="66">
        <v>507408792.37602866</v>
      </c>
      <c r="E7984" s="65">
        <v>0</v>
      </c>
    </row>
    <row r="7985" spans="2:5" x14ac:dyDescent="0.25">
      <c r="B7985">
        <v>7983</v>
      </c>
      <c r="C7985" s="66" t="str">
        <v/>
      </c>
      <c r="D7985" s="66">
        <v>111458963.77505733</v>
      </c>
      <c r="E7985" s="65">
        <v>0</v>
      </c>
    </row>
    <row r="7986" spans="2:5" x14ac:dyDescent="0.25">
      <c r="B7986">
        <v>7984</v>
      </c>
      <c r="C7986" s="66" t="str">
        <v/>
      </c>
      <c r="D7986" s="66">
        <v>127482727.50958081</v>
      </c>
      <c r="E7986" s="65">
        <v>0</v>
      </c>
    </row>
    <row r="7987" spans="2:5" x14ac:dyDescent="0.25">
      <c r="B7987">
        <v>7985</v>
      </c>
      <c r="C7987" s="66" t="str">
        <v/>
      </c>
      <c r="D7987" s="66">
        <v>3622232777.7337689</v>
      </c>
      <c r="E7987" s="65">
        <v>1.0855432629585264</v>
      </c>
    </row>
    <row r="7988" spans="2:5" x14ac:dyDescent="0.25">
      <c r="B7988">
        <v>7986</v>
      </c>
      <c r="C7988" s="66" t="str">
        <v/>
      </c>
      <c r="D7988" s="66">
        <v>75328009.288721442</v>
      </c>
      <c r="E7988" s="65">
        <v>0</v>
      </c>
    </row>
    <row r="7989" spans="2:5" x14ac:dyDescent="0.25">
      <c r="B7989">
        <v>7987</v>
      </c>
      <c r="C7989" s="66" t="str">
        <v/>
      </c>
      <c r="D7989" s="66">
        <v>170455232.35165021</v>
      </c>
      <c r="E7989" s="65">
        <v>0</v>
      </c>
    </row>
    <row r="7990" spans="2:5" x14ac:dyDescent="0.25">
      <c r="B7990">
        <v>7988</v>
      </c>
      <c r="C7990" s="66" t="str">
        <v/>
      </c>
      <c r="D7990" s="66">
        <v>340502495.87157702</v>
      </c>
      <c r="E7990" s="65">
        <v>0.49124246239662173</v>
      </c>
    </row>
    <row r="7991" spans="2:5" x14ac:dyDescent="0.25">
      <c r="B7991">
        <v>7989</v>
      </c>
      <c r="C7991" s="66" t="str">
        <v/>
      </c>
      <c r="D7991" s="66">
        <v>128111199.86619718</v>
      </c>
      <c r="E7991" s="65">
        <v>0.2582740247249603</v>
      </c>
    </row>
    <row r="7992" spans="2:5" x14ac:dyDescent="0.25">
      <c r="B7992">
        <v>7990</v>
      </c>
      <c r="C7992" s="66" t="str">
        <v/>
      </c>
      <c r="D7992" s="66">
        <v>86891204.059004024</v>
      </c>
      <c r="E7992" s="65">
        <v>0.26638911366462703</v>
      </c>
    </row>
    <row r="7993" spans="2:5" x14ac:dyDescent="0.25">
      <c r="B7993">
        <v>7991</v>
      </c>
      <c r="C7993" s="66" t="str">
        <v/>
      </c>
      <c r="D7993" s="66">
        <v>90307491.351052418</v>
      </c>
      <c r="E7993" s="65">
        <v>0.30051091313362122</v>
      </c>
    </row>
    <row r="7994" spans="2:5" x14ac:dyDescent="0.25">
      <c r="B7994">
        <v>7992</v>
      </c>
      <c r="C7994" s="66" t="str">
        <v/>
      </c>
      <c r="D7994" s="66">
        <v>112502935.38770542</v>
      </c>
      <c r="E7994" s="65">
        <v>0.29114820361137395</v>
      </c>
    </row>
    <row r="7995" spans="2:5" x14ac:dyDescent="0.25">
      <c r="B7995">
        <v>7993</v>
      </c>
      <c r="C7995" s="66" t="str">
        <v/>
      </c>
      <c r="D7995" s="66">
        <v>202934328.16008782</v>
      </c>
      <c r="E7995" s="65">
        <v>0.43167303204536434</v>
      </c>
    </row>
    <row r="7996" spans="2:5" x14ac:dyDescent="0.25">
      <c r="B7996">
        <v>7994</v>
      </c>
      <c r="C7996" s="66" t="str">
        <v/>
      </c>
      <c r="D7996" s="66">
        <v>92058820.143059134</v>
      </c>
      <c r="E7996" s="65">
        <v>0.22579832673072814</v>
      </c>
    </row>
    <row r="7997" spans="2:5" x14ac:dyDescent="0.25">
      <c r="B7997">
        <v>7995</v>
      </c>
      <c r="C7997" s="66" t="str">
        <v/>
      </c>
      <c r="D7997" s="66">
        <v>87635299.067539409</v>
      </c>
      <c r="E7997" s="65">
        <v>0</v>
      </c>
    </row>
    <row r="7998" spans="2:5" x14ac:dyDescent="0.25">
      <c r="B7998">
        <v>7996</v>
      </c>
      <c r="C7998" s="66" t="str">
        <v/>
      </c>
      <c r="D7998" s="66">
        <v>94624835.56579639</v>
      </c>
      <c r="E7998" s="65">
        <v>0</v>
      </c>
    </row>
    <row r="7999" spans="2:5" x14ac:dyDescent="0.25">
      <c r="B7999">
        <v>7997</v>
      </c>
      <c r="C7999" s="66" t="str">
        <v/>
      </c>
      <c r="D7999" s="66">
        <v>81466910.54946214</v>
      </c>
      <c r="E7999" s="65">
        <v>0</v>
      </c>
    </row>
    <row r="8000" spans="2:5" x14ac:dyDescent="0.25">
      <c r="B8000">
        <v>7998</v>
      </c>
      <c r="C8000" s="66" t="str">
        <v/>
      </c>
      <c r="D8000" s="66">
        <v>237430591.13240108</v>
      </c>
      <c r="E8000" s="65">
        <v>0</v>
      </c>
    </row>
    <row r="8001" spans="2:5" x14ac:dyDescent="0.25">
      <c r="B8001">
        <v>7999</v>
      </c>
      <c r="C8001" s="66" t="str">
        <v/>
      </c>
      <c r="D8001" s="66">
        <v>104661891.91975419</v>
      </c>
      <c r="E8001" s="65">
        <v>0</v>
      </c>
    </row>
    <row r="8002" spans="2:5" x14ac:dyDescent="0.25">
      <c r="B8002">
        <v>8000</v>
      </c>
      <c r="C8002" s="66" t="str">
        <v/>
      </c>
      <c r="D8002" s="66">
        <v>419130851.12205398</v>
      </c>
      <c r="E8002" s="65">
        <v>0</v>
      </c>
    </row>
    <row r="8003" spans="2:5" x14ac:dyDescent="0.25">
      <c r="B8003">
        <v>8001</v>
      </c>
      <c r="C8003" s="66" t="str">
        <v/>
      </c>
      <c r="D8003" s="66">
        <v>89075411.920876175</v>
      </c>
      <c r="E8003" s="65">
        <v>0</v>
      </c>
    </row>
    <row r="8004" spans="2:5" x14ac:dyDescent="0.25">
      <c r="B8004">
        <v>8002</v>
      </c>
      <c r="C8004" s="66" t="str">
        <v/>
      </c>
      <c r="D8004" s="66">
        <v>78698024.198931143</v>
      </c>
      <c r="E8004" s="65">
        <v>0</v>
      </c>
    </row>
    <row r="8005" spans="2:5" x14ac:dyDescent="0.25">
      <c r="B8005">
        <v>8003</v>
      </c>
      <c r="C8005" s="66" t="str">
        <v/>
      </c>
      <c r="D8005" s="66">
        <v>85178382.989748761</v>
      </c>
      <c r="E8005" s="65">
        <v>0.28233754038810732</v>
      </c>
    </row>
    <row r="8006" spans="2:5" x14ac:dyDescent="0.25">
      <c r="B8006">
        <v>8004</v>
      </c>
      <c r="C8006" s="66" t="str">
        <v/>
      </c>
      <c r="D8006" s="66">
        <v>133881436.94255161</v>
      </c>
      <c r="E8006" s="65">
        <v>0</v>
      </c>
    </row>
    <row r="8007" spans="2:5" x14ac:dyDescent="0.25">
      <c r="B8007">
        <v>8005</v>
      </c>
      <c r="C8007" s="66" t="str">
        <v/>
      </c>
      <c r="D8007" s="66">
        <v>75541494.945879787</v>
      </c>
      <c r="E8007" s="65">
        <v>0.32303890585899353</v>
      </c>
    </row>
    <row r="8008" spans="2:5" x14ac:dyDescent="0.25">
      <c r="B8008">
        <v>8006</v>
      </c>
      <c r="C8008" s="66" t="str">
        <v/>
      </c>
      <c r="D8008" s="66">
        <v>89844162.237231582</v>
      </c>
      <c r="E8008" s="65">
        <v>0</v>
      </c>
    </row>
    <row r="8009" spans="2:5" x14ac:dyDescent="0.25">
      <c r="B8009">
        <v>8007</v>
      </c>
      <c r="C8009" s="66" t="str">
        <v/>
      </c>
      <c r="D8009" s="66">
        <v>121321254.87353063</v>
      </c>
      <c r="E8009" s="65">
        <v>0</v>
      </c>
    </row>
    <row r="8010" spans="2:5" x14ac:dyDescent="0.25">
      <c r="B8010">
        <v>8008</v>
      </c>
      <c r="C8010" s="66" t="str">
        <v/>
      </c>
      <c r="D8010" s="66">
        <v>308952615.28589314</v>
      </c>
      <c r="E8010" s="65">
        <v>0</v>
      </c>
    </row>
    <row r="8011" spans="2:5" x14ac:dyDescent="0.25">
      <c r="B8011">
        <v>8009</v>
      </c>
      <c r="C8011" s="66" t="str">
        <v/>
      </c>
      <c r="D8011" s="66">
        <v>127701928.29247807</v>
      </c>
      <c r="E8011" s="65">
        <v>0</v>
      </c>
    </row>
    <row r="8012" spans="2:5" x14ac:dyDescent="0.25">
      <c r="B8012">
        <v>8010</v>
      </c>
      <c r="C8012" s="66" t="str">
        <v/>
      </c>
      <c r="D8012" s="66">
        <v>98193202.179989696</v>
      </c>
      <c r="E8012" s="65">
        <v>0</v>
      </c>
    </row>
    <row r="8013" spans="2:5" x14ac:dyDescent="0.25">
      <c r="B8013">
        <v>8011</v>
      </c>
      <c r="C8013" s="66" t="str">
        <v/>
      </c>
      <c r="D8013" s="66">
        <v>184140519.42195344</v>
      </c>
      <c r="E8013" s="65">
        <v>0.37069720625877378</v>
      </c>
    </row>
    <row r="8014" spans="2:5" x14ac:dyDescent="0.25">
      <c r="B8014">
        <v>8012</v>
      </c>
      <c r="C8014" s="66" t="str">
        <v/>
      </c>
      <c r="D8014" s="66">
        <v>125715925.77656119</v>
      </c>
      <c r="E8014" s="65">
        <v>0</v>
      </c>
    </row>
    <row r="8015" spans="2:5" x14ac:dyDescent="0.25">
      <c r="B8015">
        <v>8013</v>
      </c>
      <c r="C8015" s="66" t="str">
        <v/>
      </c>
      <c r="D8015" s="66">
        <v>265750843.39974278</v>
      </c>
      <c r="E8015" s="65">
        <v>0.61032105088233946</v>
      </c>
    </row>
    <row r="8016" spans="2:5" x14ac:dyDescent="0.25">
      <c r="B8016">
        <v>8014</v>
      </c>
      <c r="C8016" s="66" t="str">
        <v/>
      </c>
      <c r="D8016" s="66">
        <v>296419224.86048353</v>
      </c>
      <c r="E8016" s="65">
        <v>0</v>
      </c>
    </row>
    <row r="8017" spans="2:5" x14ac:dyDescent="0.25">
      <c r="B8017">
        <v>8015</v>
      </c>
      <c r="C8017" s="66" t="str">
        <v/>
      </c>
      <c r="D8017" s="66">
        <v>518824070.52527261</v>
      </c>
      <c r="E8017" s="65">
        <v>0.71482473611831687</v>
      </c>
    </row>
    <row r="8018" spans="2:5" x14ac:dyDescent="0.25">
      <c r="B8018">
        <v>8016</v>
      </c>
      <c r="C8018" s="66" t="str">
        <v/>
      </c>
      <c r="D8018" s="66">
        <v>106821911.21402751</v>
      </c>
      <c r="E8018" s="65">
        <v>0</v>
      </c>
    </row>
    <row r="8019" spans="2:5" x14ac:dyDescent="0.25">
      <c r="B8019">
        <v>8017</v>
      </c>
      <c r="C8019" s="66" t="str">
        <v/>
      </c>
      <c r="D8019" s="66">
        <v>81670845.47001645</v>
      </c>
      <c r="E8019" s="65">
        <v>0.17414743304252628</v>
      </c>
    </row>
    <row r="8020" spans="2:5" x14ac:dyDescent="0.25">
      <c r="B8020">
        <v>8018</v>
      </c>
      <c r="C8020" s="66" t="str">
        <v/>
      </c>
      <c r="D8020" s="66">
        <v>96112680.383748427</v>
      </c>
      <c r="E8020" s="65">
        <v>0.35083156228065504</v>
      </c>
    </row>
    <row r="8021" spans="2:5" x14ac:dyDescent="0.25">
      <c r="B8021">
        <v>8019</v>
      </c>
      <c r="C8021" s="66" t="str">
        <v/>
      </c>
      <c r="D8021" s="66">
        <v>309599223.59592199</v>
      </c>
      <c r="E8021" s="65">
        <v>0</v>
      </c>
    </row>
    <row r="8022" spans="2:5" x14ac:dyDescent="0.25">
      <c r="B8022">
        <v>8020</v>
      </c>
      <c r="C8022" s="66" t="str">
        <v/>
      </c>
      <c r="D8022" s="66">
        <v>154776889.23602885</v>
      </c>
      <c r="E8022" s="65">
        <v>0</v>
      </c>
    </row>
    <row r="8023" spans="2:5" x14ac:dyDescent="0.25">
      <c r="B8023">
        <v>8021</v>
      </c>
      <c r="C8023" s="66" t="str">
        <v/>
      </c>
      <c r="D8023" s="66">
        <v>95965184.734259561</v>
      </c>
      <c r="E8023" s="65">
        <v>0</v>
      </c>
    </row>
    <row r="8024" spans="2:5" x14ac:dyDescent="0.25">
      <c r="B8024">
        <v>8022</v>
      </c>
      <c r="C8024" s="66" t="str">
        <v/>
      </c>
      <c r="D8024" s="66">
        <v>455385587.24090755</v>
      </c>
      <c r="E8024" s="65">
        <v>0</v>
      </c>
    </row>
    <row r="8025" spans="2:5" x14ac:dyDescent="0.25">
      <c r="B8025">
        <v>8023</v>
      </c>
      <c r="C8025" s="66" t="str">
        <v/>
      </c>
      <c r="D8025" s="66">
        <v>101088816.04073359</v>
      </c>
      <c r="E8025" s="65">
        <v>0.3714592039585114</v>
      </c>
    </row>
    <row r="8026" spans="2:5" x14ac:dyDescent="0.25">
      <c r="B8026">
        <v>8024</v>
      </c>
      <c r="C8026" s="66" t="str">
        <v/>
      </c>
      <c r="D8026" s="66">
        <v>157592317.41063622</v>
      </c>
      <c r="E8026" s="65">
        <v>0.25662953257560728</v>
      </c>
    </row>
    <row r="8027" spans="2:5" x14ac:dyDescent="0.25">
      <c r="B8027">
        <v>8025</v>
      </c>
      <c r="C8027" s="66" t="str">
        <v/>
      </c>
      <c r="D8027" s="66">
        <v>86881338.182415605</v>
      </c>
      <c r="E8027" s="65">
        <v>0</v>
      </c>
    </row>
    <row r="8028" spans="2:5" x14ac:dyDescent="0.25">
      <c r="B8028">
        <v>8026</v>
      </c>
      <c r="C8028" s="66" t="str">
        <v/>
      </c>
      <c r="D8028" s="66">
        <v>259444414.86119863</v>
      </c>
      <c r="E8028" s="65">
        <v>0.54965835213661196</v>
      </c>
    </row>
    <row r="8029" spans="2:5" x14ac:dyDescent="0.25">
      <c r="B8029">
        <v>8027</v>
      </c>
      <c r="C8029" s="66" t="str">
        <v/>
      </c>
      <c r="D8029" s="66">
        <v>348289438.39598894</v>
      </c>
      <c r="E8029" s="65">
        <v>0</v>
      </c>
    </row>
    <row r="8030" spans="2:5" x14ac:dyDescent="0.25">
      <c r="B8030">
        <v>8028</v>
      </c>
      <c r="C8030" s="66" t="str">
        <v/>
      </c>
      <c r="D8030" s="66">
        <v>279499185.7977761</v>
      </c>
      <c r="E8030" s="65">
        <v>0</v>
      </c>
    </row>
    <row r="8031" spans="2:5" x14ac:dyDescent="0.25">
      <c r="B8031">
        <v>8029</v>
      </c>
      <c r="C8031" s="66" t="str">
        <v/>
      </c>
      <c r="D8031" s="66">
        <v>138121194.87088212</v>
      </c>
      <c r="E8031" s="65">
        <v>0.31513639092445378</v>
      </c>
    </row>
    <row r="8032" spans="2:5" x14ac:dyDescent="0.25">
      <c r="B8032">
        <v>8030</v>
      </c>
      <c r="C8032" s="66" t="str">
        <v/>
      </c>
      <c r="D8032" s="66">
        <v>140241046.74115837</v>
      </c>
      <c r="E8032" s="65">
        <v>0</v>
      </c>
    </row>
    <row r="8033" spans="2:5" x14ac:dyDescent="0.25">
      <c r="B8033">
        <v>8031</v>
      </c>
      <c r="C8033" s="66" t="str">
        <v/>
      </c>
      <c r="D8033" s="66">
        <v>105600047.95593257</v>
      </c>
      <c r="E8033" s="65">
        <v>0.23513877987861634</v>
      </c>
    </row>
    <row r="8034" spans="2:5" x14ac:dyDescent="0.25">
      <c r="B8034">
        <v>8032</v>
      </c>
      <c r="C8034" s="66" t="str">
        <v/>
      </c>
      <c r="D8034" s="66">
        <v>170394220.12218708</v>
      </c>
      <c r="E8034" s="65">
        <v>0</v>
      </c>
    </row>
    <row r="8035" spans="2:5" x14ac:dyDescent="0.25">
      <c r="B8035">
        <v>8033</v>
      </c>
      <c r="C8035" s="66" t="str">
        <v/>
      </c>
      <c r="D8035" s="66">
        <v>214629611.63276082</v>
      </c>
      <c r="E8035" s="65">
        <v>0.48070744872093196</v>
      </c>
    </row>
    <row r="8036" spans="2:5" x14ac:dyDescent="0.25">
      <c r="B8036">
        <v>8034</v>
      </c>
      <c r="C8036" s="66" t="str">
        <v/>
      </c>
      <c r="D8036" s="66">
        <v>91982112.76852271</v>
      </c>
      <c r="E8036" s="65">
        <v>0</v>
      </c>
    </row>
    <row r="8037" spans="2:5" x14ac:dyDescent="0.25">
      <c r="B8037">
        <v>8035</v>
      </c>
      <c r="C8037" s="66" t="str">
        <v/>
      </c>
      <c r="D8037" s="66">
        <v>412797603.93190169</v>
      </c>
      <c r="E8037" s="65">
        <v>0</v>
      </c>
    </row>
    <row r="8038" spans="2:5" x14ac:dyDescent="0.25">
      <c r="B8038">
        <v>8036</v>
      </c>
      <c r="C8038" s="66" t="str">
        <v/>
      </c>
      <c r="D8038" s="66">
        <v>96036363.089299336</v>
      </c>
      <c r="E8038" s="65">
        <v>0</v>
      </c>
    </row>
    <row r="8039" spans="2:5" x14ac:dyDescent="0.25">
      <c r="B8039">
        <v>8037</v>
      </c>
      <c r="C8039" s="66" t="str">
        <v/>
      </c>
      <c r="D8039" s="66">
        <v>616963209.74308455</v>
      </c>
      <c r="E8039" s="65">
        <v>0.65247523188591039</v>
      </c>
    </row>
    <row r="8040" spans="2:5" x14ac:dyDescent="0.25">
      <c r="B8040">
        <v>8038</v>
      </c>
      <c r="C8040" s="66" t="str">
        <v/>
      </c>
      <c r="D8040" s="66">
        <v>2400643414.6399174</v>
      </c>
      <c r="E8040" s="65">
        <v>1.174446570873261</v>
      </c>
    </row>
    <row r="8041" spans="2:5" x14ac:dyDescent="0.25">
      <c r="B8041">
        <v>8039</v>
      </c>
      <c r="C8041" s="66" t="str">
        <v/>
      </c>
      <c r="D8041" s="66">
        <v>160137059.00267395</v>
      </c>
      <c r="E8041" s="65">
        <v>0</v>
      </c>
    </row>
    <row r="8042" spans="2:5" x14ac:dyDescent="0.25">
      <c r="B8042">
        <v>8040</v>
      </c>
      <c r="C8042" s="66" t="str">
        <v/>
      </c>
      <c r="D8042" s="66">
        <v>104072862.02667399</v>
      </c>
      <c r="E8042" s="65">
        <v>0</v>
      </c>
    </row>
    <row r="8043" spans="2:5" x14ac:dyDescent="0.25">
      <c r="B8043">
        <v>8041</v>
      </c>
      <c r="C8043" s="66" t="str">
        <v/>
      </c>
      <c r="D8043" s="66">
        <v>79265501.389478669</v>
      </c>
      <c r="E8043" s="65">
        <v>0</v>
      </c>
    </row>
    <row r="8044" spans="2:5" x14ac:dyDescent="0.25">
      <c r="B8044">
        <v>8042</v>
      </c>
      <c r="C8044" s="66" t="str">
        <v/>
      </c>
      <c r="D8044" s="66">
        <v>425123465.05388695</v>
      </c>
      <c r="E8044" s="65">
        <v>0.53202293515205368</v>
      </c>
    </row>
    <row r="8045" spans="2:5" x14ac:dyDescent="0.25">
      <c r="B8045">
        <v>8043</v>
      </c>
      <c r="C8045" s="66" t="str">
        <v/>
      </c>
      <c r="D8045" s="66">
        <v>79473415.30326657</v>
      </c>
      <c r="E8045" s="65">
        <v>0</v>
      </c>
    </row>
    <row r="8046" spans="2:5" x14ac:dyDescent="0.25">
      <c r="B8046">
        <v>8044</v>
      </c>
      <c r="C8046" s="66" t="str">
        <v/>
      </c>
      <c r="D8046" s="66">
        <v>118315069.59971429</v>
      </c>
      <c r="E8046" s="65">
        <v>0</v>
      </c>
    </row>
    <row r="8047" spans="2:5" x14ac:dyDescent="0.25">
      <c r="B8047">
        <v>8045</v>
      </c>
      <c r="C8047" s="66" t="str">
        <v/>
      </c>
      <c r="D8047" s="66">
        <v>99517582.152879059</v>
      </c>
      <c r="E8047" s="65">
        <v>0</v>
      </c>
    </row>
    <row r="8048" spans="2:5" x14ac:dyDescent="0.25">
      <c r="B8048">
        <v>8046</v>
      </c>
      <c r="C8048" s="66" t="str">
        <v/>
      </c>
      <c r="D8048" s="66">
        <v>230232026.85988611</v>
      </c>
      <c r="E8048" s="65">
        <v>0</v>
      </c>
    </row>
    <row r="8049" spans="2:5" x14ac:dyDescent="0.25">
      <c r="B8049">
        <v>8047</v>
      </c>
      <c r="C8049" s="66" t="str">
        <v/>
      </c>
      <c r="D8049" s="66">
        <v>167029504.24219275</v>
      </c>
      <c r="E8049" s="65">
        <v>0.39696486592292779</v>
      </c>
    </row>
    <row r="8050" spans="2:5" x14ac:dyDescent="0.25">
      <c r="B8050">
        <v>8048</v>
      </c>
      <c r="C8050" s="66" t="str">
        <v/>
      </c>
      <c r="D8050" s="66">
        <v>778509322.51226676</v>
      </c>
      <c r="E8050" s="65">
        <v>0.56034445166587832</v>
      </c>
    </row>
    <row r="8051" spans="2:5" x14ac:dyDescent="0.25">
      <c r="B8051">
        <v>8049</v>
      </c>
      <c r="C8051" s="66" t="str">
        <v/>
      </c>
      <c r="D8051" s="66">
        <v>100249709.16339245</v>
      </c>
      <c r="E8051" s="65">
        <v>0.18597617745399478</v>
      </c>
    </row>
    <row r="8052" spans="2:5" x14ac:dyDescent="0.25">
      <c r="B8052">
        <v>8050</v>
      </c>
      <c r="C8052" s="66" t="str">
        <v/>
      </c>
      <c r="D8052" s="66">
        <v>595052613.35750079</v>
      </c>
      <c r="E8052" s="65">
        <v>0</v>
      </c>
    </row>
    <row r="8053" spans="2:5" x14ac:dyDescent="0.25">
      <c r="B8053">
        <v>8051</v>
      </c>
      <c r="C8053" s="66" t="str">
        <v/>
      </c>
      <c r="D8053" s="66">
        <v>107847385.73983054</v>
      </c>
      <c r="E8053" s="65">
        <v>0</v>
      </c>
    </row>
    <row r="8054" spans="2:5" x14ac:dyDescent="0.25">
      <c r="B8054">
        <v>8052</v>
      </c>
      <c r="C8054" s="66" t="str">
        <v/>
      </c>
      <c r="D8054" s="66">
        <v>86455711.363791704</v>
      </c>
      <c r="E8054" s="65">
        <v>0</v>
      </c>
    </row>
    <row r="8055" spans="2:5" x14ac:dyDescent="0.25">
      <c r="B8055">
        <v>8053</v>
      </c>
      <c r="C8055" s="66" t="str">
        <v/>
      </c>
      <c r="D8055" s="66">
        <v>178153909.23137709</v>
      </c>
      <c r="E8055" s="65">
        <v>0</v>
      </c>
    </row>
    <row r="8056" spans="2:5" x14ac:dyDescent="0.25">
      <c r="B8056">
        <v>8054</v>
      </c>
      <c r="C8056" s="66" t="str">
        <v/>
      </c>
      <c r="D8056" s="66">
        <v>952026879.11010873</v>
      </c>
      <c r="E8056" s="65">
        <v>0</v>
      </c>
    </row>
    <row r="8057" spans="2:5" x14ac:dyDescent="0.25">
      <c r="B8057">
        <v>8055</v>
      </c>
      <c r="C8057" s="66" t="str">
        <v/>
      </c>
      <c r="D8057" s="66">
        <v>589435301.99634159</v>
      </c>
      <c r="E8057" s="65">
        <v>0</v>
      </c>
    </row>
    <row r="8058" spans="2:5" x14ac:dyDescent="0.25">
      <c r="B8058">
        <v>8056</v>
      </c>
      <c r="C8058" s="66" t="str">
        <v/>
      </c>
      <c r="D8058" s="66">
        <v>87723416.501778036</v>
      </c>
      <c r="E8058" s="65">
        <v>0</v>
      </c>
    </row>
    <row r="8059" spans="2:5" x14ac:dyDescent="0.25">
      <c r="B8059">
        <v>8057</v>
      </c>
      <c r="C8059" s="66" t="str">
        <v/>
      </c>
      <c r="D8059" s="66">
        <v>223937058.33883196</v>
      </c>
      <c r="E8059" s="65">
        <v>0</v>
      </c>
    </row>
    <row r="8060" spans="2:5" x14ac:dyDescent="0.25">
      <c r="B8060">
        <v>8058</v>
      </c>
      <c r="C8060" s="66" t="str">
        <v/>
      </c>
      <c r="D8060" s="66">
        <v>398201691.26058203</v>
      </c>
      <c r="E8060" s="65">
        <v>0</v>
      </c>
    </row>
    <row r="8061" spans="2:5" x14ac:dyDescent="0.25">
      <c r="B8061">
        <v>8059</v>
      </c>
      <c r="C8061" s="66" t="str">
        <v/>
      </c>
      <c r="D8061" s="66">
        <v>300535666.59421897</v>
      </c>
      <c r="E8061" s="65">
        <v>0.55131573081016561</v>
      </c>
    </row>
    <row r="8062" spans="2:5" x14ac:dyDescent="0.25">
      <c r="B8062">
        <v>8060</v>
      </c>
      <c r="C8062" s="66" t="str">
        <v/>
      </c>
      <c r="D8062" s="66">
        <v>97725712.708246425</v>
      </c>
      <c r="E8062" s="65">
        <v>0</v>
      </c>
    </row>
    <row r="8063" spans="2:5" x14ac:dyDescent="0.25">
      <c r="B8063">
        <v>8061</v>
      </c>
      <c r="C8063" s="66" t="str">
        <v/>
      </c>
      <c r="D8063" s="66">
        <v>121218326.38064429</v>
      </c>
      <c r="E8063" s="65">
        <v>0</v>
      </c>
    </row>
    <row r="8064" spans="2:5" x14ac:dyDescent="0.25">
      <c r="B8064">
        <v>8062</v>
      </c>
      <c r="C8064" s="66" t="str">
        <v/>
      </c>
      <c r="D8064" s="66">
        <v>206661688.04306674</v>
      </c>
      <c r="E8064" s="65">
        <v>0</v>
      </c>
    </row>
    <row r="8065" spans="2:5" x14ac:dyDescent="0.25">
      <c r="B8065">
        <v>8063</v>
      </c>
      <c r="C8065" s="66" t="str">
        <v/>
      </c>
      <c r="D8065" s="66">
        <v>79968419.563490227</v>
      </c>
      <c r="E8065" s="65">
        <v>0</v>
      </c>
    </row>
    <row r="8066" spans="2:5" x14ac:dyDescent="0.25">
      <c r="B8066">
        <v>8064</v>
      </c>
      <c r="C8066" s="66" t="str">
        <v/>
      </c>
      <c r="D8066" s="66">
        <v>188112939.20222053</v>
      </c>
      <c r="E8066" s="65">
        <v>0</v>
      </c>
    </row>
    <row r="8067" spans="2:5" x14ac:dyDescent="0.25">
      <c r="B8067">
        <v>8065</v>
      </c>
      <c r="C8067" s="66" t="str">
        <v/>
      </c>
      <c r="D8067" s="66">
        <v>99045341.847899482</v>
      </c>
      <c r="E8067" s="65">
        <v>0</v>
      </c>
    </row>
    <row r="8068" spans="2:5" x14ac:dyDescent="0.25">
      <c r="B8068">
        <v>8066</v>
      </c>
      <c r="C8068" s="66" t="str">
        <v/>
      </c>
      <c r="D8068" s="66">
        <v>146081186.16785365</v>
      </c>
      <c r="E8068" s="65">
        <v>0</v>
      </c>
    </row>
    <row r="8069" spans="2:5" x14ac:dyDescent="0.25">
      <c r="B8069">
        <v>8067</v>
      </c>
      <c r="C8069" s="66" t="str">
        <v/>
      </c>
      <c r="D8069" s="66">
        <v>178686737.36771312</v>
      </c>
      <c r="E8069" s="65">
        <v>0</v>
      </c>
    </row>
    <row r="8070" spans="2:5" x14ac:dyDescent="0.25">
      <c r="B8070">
        <v>8068</v>
      </c>
      <c r="C8070" s="66" t="str">
        <v/>
      </c>
      <c r="D8070" s="66">
        <v>134463221.37729093</v>
      </c>
      <c r="E8070" s="65">
        <v>0.4073982417583466</v>
      </c>
    </row>
    <row r="8071" spans="2:5" x14ac:dyDescent="0.25">
      <c r="B8071">
        <v>8069</v>
      </c>
      <c r="C8071" s="66" t="str">
        <v/>
      </c>
      <c r="D8071" s="66">
        <v>157720554.16691586</v>
      </c>
      <c r="E8071" s="65">
        <v>0</v>
      </c>
    </row>
    <row r="8072" spans="2:5" x14ac:dyDescent="0.25">
      <c r="B8072">
        <v>8070</v>
      </c>
      <c r="C8072" s="66" t="str">
        <v/>
      </c>
      <c r="D8072" s="66">
        <v>502684181.96066672</v>
      </c>
      <c r="E8072" s="65">
        <v>0.84267276525497459</v>
      </c>
    </row>
    <row r="8073" spans="2:5" x14ac:dyDescent="0.25">
      <c r="B8073">
        <v>8071</v>
      </c>
      <c r="C8073" s="66" t="str">
        <v/>
      </c>
      <c r="D8073" s="66">
        <v>102118461.19148508</v>
      </c>
      <c r="E8073" s="65">
        <v>0.25664610266685484</v>
      </c>
    </row>
    <row r="8074" spans="2:5" x14ac:dyDescent="0.25">
      <c r="B8074">
        <v>8072</v>
      </c>
      <c r="C8074" s="66" t="str">
        <v/>
      </c>
      <c r="D8074" s="66">
        <v>186090038.05389169</v>
      </c>
      <c r="E8074" s="65">
        <v>0</v>
      </c>
    </row>
    <row r="8075" spans="2:5" x14ac:dyDescent="0.25">
      <c r="B8075">
        <v>8073</v>
      </c>
      <c r="C8075" s="66" t="str">
        <v/>
      </c>
      <c r="D8075" s="66">
        <v>126804867.29409876</v>
      </c>
      <c r="E8075" s="65">
        <v>0</v>
      </c>
    </row>
    <row r="8076" spans="2:5" x14ac:dyDescent="0.25">
      <c r="B8076">
        <v>8074</v>
      </c>
      <c r="C8076" s="66" t="str">
        <v/>
      </c>
      <c r="D8076" s="66">
        <v>79138190.194805548</v>
      </c>
      <c r="E8076" s="65">
        <v>0</v>
      </c>
    </row>
    <row r="8077" spans="2:5" x14ac:dyDescent="0.25">
      <c r="B8077">
        <v>8075</v>
      </c>
      <c r="C8077" s="66" t="str">
        <v/>
      </c>
      <c r="D8077" s="66">
        <v>1291619200.0438452</v>
      </c>
      <c r="E8077" s="65">
        <v>1.2888833403587345</v>
      </c>
    </row>
    <row r="8078" spans="2:5" x14ac:dyDescent="0.25">
      <c r="B8078">
        <v>8076</v>
      </c>
      <c r="C8078" s="66" t="str">
        <v/>
      </c>
      <c r="D8078" s="66">
        <v>79338575.676715493</v>
      </c>
      <c r="E8078" s="65">
        <v>0</v>
      </c>
    </row>
    <row r="8079" spans="2:5" x14ac:dyDescent="0.25">
      <c r="B8079">
        <v>8077</v>
      </c>
      <c r="C8079" s="66" t="str">
        <v/>
      </c>
      <c r="D8079" s="66">
        <v>155039518.85829982</v>
      </c>
      <c r="E8079" s="65">
        <v>0</v>
      </c>
    </row>
    <row r="8080" spans="2:5" x14ac:dyDescent="0.25">
      <c r="B8080">
        <v>8078</v>
      </c>
      <c r="C8080" s="66" t="str">
        <v/>
      </c>
      <c r="D8080" s="66">
        <v>88605555.819875225</v>
      </c>
      <c r="E8080" s="65">
        <v>0.29500269293785109</v>
      </c>
    </row>
    <row r="8081" spans="2:5" x14ac:dyDescent="0.25">
      <c r="B8081">
        <v>8079</v>
      </c>
      <c r="C8081" s="66" t="str">
        <v/>
      </c>
      <c r="D8081" s="66">
        <v>89878719.177868187</v>
      </c>
      <c r="E8081" s="65">
        <v>0</v>
      </c>
    </row>
    <row r="8082" spans="2:5" x14ac:dyDescent="0.25">
      <c r="B8082">
        <v>8080</v>
      </c>
      <c r="C8082" s="66" t="str">
        <v/>
      </c>
      <c r="D8082" s="66">
        <v>258767132.6662896</v>
      </c>
      <c r="E8082" s="65">
        <v>0</v>
      </c>
    </row>
    <row r="8083" spans="2:5" x14ac:dyDescent="0.25">
      <c r="B8083">
        <v>8081</v>
      </c>
      <c r="C8083" s="66" t="str">
        <v/>
      </c>
      <c r="D8083" s="66">
        <v>428273603.27483737</v>
      </c>
      <c r="E8083" s="65">
        <v>0</v>
      </c>
    </row>
    <row r="8084" spans="2:5" x14ac:dyDescent="0.25">
      <c r="B8084">
        <v>8082</v>
      </c>
      <c r="C8084" s="66" t="str">
        <v/>
      </c>
      <c r="D8084" s="66">
        <v>80084858.106460124</v>
      </c>
      <c r="E8084" s="65">
        <v>0</v>
      </c>
    </row>
    <row r="8085" spans="2:5" x14ac:dyDescent="0.25">
      <c r="B8085">
        <v>8083</v>
      </c>
      <c r="C8085" s="66" t="str">
        <v/>
      </c>
      <c r="D8085" s="66">
        <v>82386173.511345968</v>
      </c>
      <c r="E8085" s="65">
        <v>0</v>
      </c>
    </row>
    <row r="8086" spans="2:5" x14ac:dyDescent="0.25">
      <c r="B8086">
        <v>8084</v>
      </c>
      <c r="C8086" s="66" t="str">
        <v/>
      </c>
      <c r="D8086" s="66">
        <v>230035056.69896388</v>
      </c>
      <c r="E8086" s="65">
        <v>0</v>
      </c>
    </row>
    <row r="8087" spans="2:5" x14ac:dyDescent="0.25">
      <c r="B8087">
        <v>8085</v>
      </c>
      <c r="C8087" s="66" t="str">
        <v/>
      </c>
      <c r="D8087" s="66">
        <v>256441059.21340266</v>
      </c>
      <c r="E8087" s="65">
        <v>0.47288694977760315</v>
      </c>
    </row>
    <row r="8088" spans="2:5" x14ac:dyDescent="0.25">
      <c r="B8088">
        <v>8086</v>
      </c>
      <c r="C8088" s="66" t="str">
        <v/>
      </c>
      <c r="D8088" s="66">
        <v>83572631.73749356</v>
      </c>
      <c r="E8088" s="65">
        <v>0</v>
      </c>
    </row>
    <row r="8089" spans="2:5" x14ac:dyDescent="0.25">
      <c r="B8089">
        <v>8087</v>
      </c>
      <c r="C8089" s="66" t="str">
        <v/>
      </c>
      <c r="D8089" s="66">
        <v>574429396.44779277</v>
      </c>
      <c r="E8089" s="65">
        <v>0</v>
      </c>
    </row>
    <row r="8090" spans="2:5" x14ac:dyDescent="0.25">
      <c r="B8090">
        <v>8088</v>
      </c>
      <c r="C8090" s="66" t="str">
        <v/>
      </c>
      <c r="D8090" s="66">
        <v>75214063.390743345</v>
      </c>
      <c r="E8090" s="65">
        <v>0</v>
      </c>
    </row>
    <row r="8091" spans="2:5" x14ac:dyDescent="0.25">
      <c r="B8091">
        <v>8089</v>
      </c>
      <c r="C8091" s="66" t="str">
        <v/>
      </c>
      <c r="D8091" s="66">
        <v>91675562.582023799</v>
      </c>
      <c r="E8091" s="65">
        <v>0</v>
      </c>
    </row>
    <row r="8092" spans="2:5" x14ac:dyDescent="0.25">
      <c r="B8092">
        <v>8090</v>
      </c>
      <c r="C8092" s="66" t="str">
        <v/>
      </c>
      <c r="D8092" s="66">
        <v>75775207.482140288</v>
      </c>
      <c r="E8092" s="65">
        <v>0.24956271052360537</v>
      </c>
    </row>
    <row r="8093" spans="2:5" x14ac:dyDescent="0.25">
      <c r="B8093">
        <v>8091</v>
      </c>
      <c r="C8093" s="66" t="str">
        <v/>
      </c>
      <c r="D8093" s="66">
        <v>254020505.20960444</v>
      </c>
      <c r="E8093" s="65">
        <v>0.52556219696998596</v>
      </c>
    </row>
    <row r="8094" spans="2:5" x14ac:dyDescent="0.25">
      <c r="B8094">
        <v>8092</v>
      </c>
      <c r="C8094" s="66" t="str">
        <v/>
      </c>
      <c r="D8094" s="66">
        <v>256793465.10233423</v>
      </c>
      <c r="E8094" s="65">
        <v>0</v>
      </c>
    </row>
    <row r="8095" spans="2:5" x14ac:dyDescent="0.25">
      <c r="B8095">
        <v>8093</v>
      </c>
      <c r="C8095" s="66" t="str">
        <v/>
      </c>
      <c r="D8095" s="66">
        <v>240182940.41830415</v>
      </c>
      <c r="E8095" s="65">
        <v>0</v>
      </c>
    </row>
    <row r="8096" spans="2:5" x14ac:dyDescent="0.25">
      <c r="B8096">
        <v>8094</v>
      </c>
      <c r="C8096" s="66" t="str">
        <v/>
      </c>
      <c r="D8096" s="66">
        <v>79170041.235567123</v>
      </c>
      <c r="E8096" s="65">
        <v>0</v>
      </c>
    </row>
    <row r="8097" spans="2:5" x14ac:dyDescent="0.25">
      <c r="B8097">
        <v>8095</v>
      </c>
      <c r="C8097" s="66" t="str">
        <v/>
      </c>
      <c r="D8097" s="66">
        <v>113404632.7907102</v>
      </c>
      <c r="E8097" s="65">
        <v>0</v>
      </c>
    </row>
    <row r="8098" spans="2:5" x14ac:dyDescent="0.25">
      <c r="B8098">
        <v>8096</v>
      </c>
      <c r="C8098" s="66" t="str">
        <v/>
      </c>
      <c r="D8098" s="66">
        <v>91165162.471113071</v>
      </c>
      <c r="E8098" s="65">
        <v>0</v>
      </c>
    </row>
    <row r="8099" spans="2:5" x14ac:dyDescent="0.25">
      <c r="B8099">
        <v>8097</v>
      </c>
      <c r="C8099" s="66" t="str">
        <v/>
      </c>
      <c r="D8099" s="66">
        <v>192728777.35585612</v>
      </c>
      <c r="E8099" s="65">
        <v>0</v>
      </c>
    </row>
    <row r="8100" spans="2:5" x14ac:dyDescent="0.25">
      <c r="B8100">
        <v>8098</v>
      </c>
      <c r="C8100" s="66" t="str">
        <v/>
      </c>
      <c r="D8100" s="66">
        <v>203126982.08422112</v>
      </c>
      <c r="E8100" s="65">
        <v>0.29588324427604684</v>
      </c>
    </row>
    <row r="8101" spans="2:5" x14ac:dyDescent="0.25">
      <c r="B8101">
        <v>8099</v>
      </c>
      <c r="C8101" s="66" t="str">
        <v/>
      </c>
      <c r="D8101" s="66">
        <v>91802029.049445823</v>
      </c>
      <c r="E8101" s="65">
        <v>0</v>
      </c>
    </row>
    <row r="8102" spans="2:5" x14ac:dyDescent="0.25">
      <c r="B8102">
        <v>8100</v>
      </c>
      <c r="C8102" s="66" t="str">
        <v/>
      </c>
      <c r="D8102" s="66">
        <v>8738977344.4154243</v>
      </c>
      <c r="E8102" s="65">
        <v>0</v>
      </c>
    </row>
    <row r="8103" spans="2:5" x14ac:dyDescent="0.25">
      <c r="B8103">
        <v>8101</v>
      </c>
      <c r="C8103" s="66" t="str">
        <v/>
      </c>
      <c r="D8103" s="66">
        <v>121311913.98081268</v>
      </c>
      <c r="E8103" s="65">
        <v>0</v>
      </c>
    </row>
    <row r="8104" spans="2:5" x14ac:dyDescent="0.25">
      <c r="B8104">
        <v>8102</v>
      </c>
      <c r="C8104" s="66" t="str">
        <v/>
      </c>
      <c r="D8104" s="66">
        <v>470105381.49105704</v>
      </c>
      <c r="E8104" s="65">
        <v>0</v>
      </c>
    </row>
    <row r="8105" spans="2:5" x14ac:dyDescent="0.25">
      <c r="B8105">
        <v>8103</v>
      </c>
      <c r="C8105" s="66" t="str">
        <v/>
      </c>
      <c r="D8105" s="66">
        <v>97046304.609688595</v>
      </c>
      <c r="E8105" s="65">
        <v>0</v>
      </c>
    </row>
    <row r="8106" spans="2:5" x14ac:dyDescent="0.25">
      <c r="B8106">
        <v>8104</v>
      </c>
      <c r="C8106" s="66" t="str">
        <v/>
      </c>
      <c r="D8106" s="66">
        <v>75603349.439393625</v>
      </c>
      <c r="E8106" s="65">
        <v>0</v>
      </c>
    </row>
    <row r="8107" spans="2:5" x14ac:dyDescent="0.25">
      <c r="B8107">
        <v>8105</v>
      </c>
      <c r="C8107" s="66" t="str">
        <v/>
      </c>
      <c r="D8107" s="66">
        <v>193508749.48929462</v>
      </c>
      <c r="E8107" s="65">
        <v>0</v>
      </c>
    </row>
    <row r="8108" spans="2:5" x14ac:dyDescent="0.25">
      <c r="B8108">
        <v>8106</v>
      </c>
      <c r="C8108" s="66" t="str">
        <v/>
      </c>
      <c r="D8108" s="66">
        <v>78274808.402021527</v>
      </c>
      <c r="E8108" s="65">
        <v>0.16592577099800115</v>
      </c>
    </row>
    <row r="8109" spans="2:5" x14ac:dyDescent="0.25">
      <c r="B8109">
        <v>8107</v>
      </c>
      <c r="C8109" s="66" t="str">
        <v/>
      </c>
      <c r="D8109" s="66">
        <v>253602058.35233068</v>
      </c>
      <c r="E8109" s="65">
        <v>0</v>
      </c>
    </row>
    <row r="8110" spans="2:5" x14ac:dyDescent="0.25">
      <c r="B8110">
        <v>8108</v>
      </c>
      <c r="C8110" s="66" t="str">
        <v/>
      </c>
      <c r="D8110" s="66">
        <v>84787824.334302425</v>
      </c>
      <c r="E8110" s="65">
        <v>0</v>
      </c>
    </row>
    <row r="8111" spans="2:5" x14ac:dyDescent="0.25">
      <c r="B8111">
        <v>8109</v>
      </c>
      <c r="C8111" s="66" t="str">
        <v/>
      </c>
      <c r="D8111" s="66">
        <v>76420392.810809851</v>
      </c>
      <c r="E8111" s="65">
        <v>0.13435534834861754</v>
      </c>
    </row>
    <row r="8112" spans="2:5" x14ac:dyDescent="0.25">
      <c r="B8112">
        <v>8110</v>
      </c>
      <c r="C8112" s="66" t="str">
        <v/>
      </c>
      <c r="D8112" s="66">
        <v>17728829120.225986</v>
      </c>
      <c r="E8112" s="65">
        <v>2.6095317125320436</v>
      </c>
    </row>
    <row r="8113" spans="2:5" x14ac:dyDescent="0.25">
      <c r="B8113">
        <v>8111</v>
      </c>
      <c r="C8113" s="66" t="str">
        <v/>
      </c>
      <c r="D8113" s="66">
        <v>87507236.899370641</v>
      </c>
      <c r="E8113" s="65">
        <v>0.2010176479816437</v>
      </c>
    </row>
    <row r="8114" spans="2:5" x14ac:dyDescent="0.25">
      <c r="B8114">
        <v>8112</v>
      </c>
      <c r="C8114" s="66" t="str">
        <v/>
      </c>
      <c r="D8114" s="66">
        <v>88429555.475232959</v>
      </c>
      <c r="E8114" s="65">
        <v>0</v>
      </c>
    </row>
    <row r="8115" spans="2:5" x14ac:dyDescent="0.25">
      <c r="B8115">
        <v>8113</v>
      </c>
      <c r="C8115" s="66" t="str">
        <v/>
      </c>
      <c r="D8115" s="66">
        <v>140868133.11722034</v>
      </c>
      <c r="E8115" s="65">
        <v>0</v>
      </c>
    </row>
    <row r="8116" spans="2:5" x14ac:dyDescent="0.25">
      <c r="B8116">
        <v>8114</v>
      </c>
      <c r="C8116" s="66" t="str">
        <v/>
      </c>
      <c r="D8116" s="66">
        <v>304526395.31461859</v>
      </c>
      <c r="E8116" s="65">
        <v>0</v>
      </c>
    </row>
    <row r="8117" spans="2:5" x14ac:dyDescent="0.25">
      <c r="B8117">
        <v>8115</v>
      </c>
      <c r="C8117" s="66" t="str">
        <v/>
      </c>
      <c r="D8117" s="66">
        <v>86861977.811915681</v>
      </c>
      <c r="E8117" s="65">
        <v>0.27266721129417426</v>
      </c>
    </row>
    <row r="8118" spans="2:5" x14ac:dyDescent="0.25">
      <c r="B8118">
        <v>8116</v>
      </c>
      <c r="C8118" s="66" t="str">
        <v/>
      </c>
      <c r="D8118" s="66">
        <v>935787712.96177292</v>
      </c>
      <c r="E8118" s="65">
        <v>0</v>
      </c>
    </row>
    <row r="8119" spans="2:5" x14ac:dyDescent="0.25">
      <c r="B8119">
        <v>8117</v>
      </c>
      <c r="C8119" s="66" t="str">
        <v/>
      </c>
      <c r="D8119" s="66">
        <v>203402718.27298239</v>
      </c>
      <c r="E8119" s="65">
        <v>0.39962810873985288</v>
      </c>
    </row>
    <row r="8120" spans="2:5" x14ac:dyDescent="0.25">
      <c r="B8120">
        <v>8118</v>
      </c>
      <c r="C8120" s="66" t="str">
        <v/>
      </c>
      <c r="D8120" s="66">
        <v>137398250.37193227</v>
      </c>
      <c r="E8120" s="65">
        <v>0.32315143942832958</v>
      </c>
    </row>
    <row r="8121" spans="2:5" x14ac:dyDescent="0.25">
      <c r="B8121">
        <v>8119</v>
      </c>
      <c r="C8121" s="66" t="str">
        <v/>
      </c>
      <c r="D8121" s="66">
        <v>129077526.18624535</v>
      </c>
      <c r="E8121" s="65">
        <v>0.31451588273048403</v>
      </c>
    </row>
    <row r="8122" spans="2:5" x14ac:dyDescent="0.25">
      <c r="B8122">
        <v>8120</v>
      </c>
      <c r="C8122" s="66" t="str">
        <v/>
      </c>
      <c r="D8122" s="66">
        <v>131776621.03760882</v>
      </c>
      <c r="E8122" s="65">
        <v>0</v>
      </c>
    </row>
    <row r="8123" spans="2:5" x14ac:dyDescent="0.25">
      <c r="B8123">
        <v>8121</v>
      </c>
      <c r="C8123" s="66" t="str">
        <v/>
      </c>
      <c r="D8123" s="66">
        <v>103718650.47147398</v>
      </c>
      <c r="E8123" s="65">
        <v>0</v>
      </c>
    </row>
    <row r="8124" spans="2:5" x14ac:dyDescent="0.25">
      <c r="B8124">
        <v>8122</v>
      </c>
      <c r="C8124" s="66" t="str">
        <v/>
      </c>
      <c r="D8124" s="66">
        <v>105707254.08413732</v>
      </c>
      <c r="E8124" s="65">
        <v>0</v>
      </c>
    </row>
    <row r="8125" spans="2:5" x14ac:dyDescent="0.25">
      <c r="B8125">
        <v>8123</v>
      </c>
      <c r="C8125" s="66" t="str">
        <v/>
      </c>
      <c r="D8125" s="66">
        <v>122963334.54329081</v>
      </c>
      <c r="E8125" s="65">
        <v>0</v>
      </c>
    </row>
    <row r="8126" spans="2:5" x14ac:dyDescent="0.25">
      <c r="B8126">
        <v>8124</v>
      </c>
      <c r="C8126" s="66" t="str">
        <v/>
      </c>
      <c r="D8126" s="66">
        <v>83589226.168738082</v>
      </c>
      <c r="E8126" s="65">
        <v>0.18362324833869934</v>
      </c>
    </row>
    <row r="8127" spans="2:5" x14ac:dyDescent="0.25">
      <c r="B8127">
        <v>8125</v>
      </c>
      <c r="C8127" s="66" t="str">
        <v/>
      </c>
      <c r="D8127" s="66">
        <v>207014717.48299366</v>
      </c>
      <c r="E8127" s="65">
        <v>0</v>
      </c>
    </row>
    <row r="8128" spans="2:5" x14ac:dyDescent="0.25">
      <c r="B8128">
        <v>8126</v>
      </c>
      <c r="C8128" s="66" t="str">
        <v/>
      </c>
      <c r="D8128" s="66">
        <v>216767797.75647506</v>
      </c>
      <c r="E8128" s="65">
        <v>0</v>
      </c>
    </row>
    <row r="8129" spans="2:5" x14ac:dyDescent="0.25">
      <c r="B8129">
        <v>8127</v>
      </c>
      <c r="C8129" s="66" t="str">
        <v/>
      </c>
      <c r="D8129" s="66">
        <v>108432394.50200437</v>
      </c>
      <c r="E8129" s="65">
        <v>0</v>
      </c>
    </row>
    <row r="8130" spans="2:5" x14ac:dyDescent="0.25">
      <c r="B8130">
        <v>8128</v>
      </c>
      <c r="C8130" s="66" t="str">
        <v/>
      </c>
      <c r="D8130" s="66">
        <v>2928832070.6569672</v>
      </c>
      <c r="E8130" s="65">
        <v>1.2826486706733704</v>
      </c>
    </row>
    <row r="8131" spans="2:5" x14ac:dyDescent="0.25">
      <c r="B8131">
        <v>8129</v>
      </c>
      <c r="C8131" s="66" t="str">
        <v/>
      </c>
      <c r="D8131" s="66">
        <v>82154886.988868371</v>
      </c>
      <c r="E8131" s="65">
        <v>0</v>
      </c>
    </row>
    <row r="8132" spans="2:5" x14ac:dyDescent="0.25">
      <c r="B8132">
        <v>8130</v>
      </c>
      <c r="C8132" s="66" t="str">
        <v/>
      </c>
      <c r="D8132" s="66">
        <v>1421119818.0110104</v>
      </c>
      <c r="E8132" s="65">
        <v>0.64968922734260581</v>
      </c>
    </row>
    <row r="8133" spans="2:5" x14ac:dyDescent="0.25">
      <c r="B8133">
        <v>8131</v>
      </c>
      <c r="C8133" s="66" t="str">
        <v/>
      </c>
      <c r="D8133" s="66">
        <v>5973029133.7259474</v>
      </c>
      <c r="E8133" s="65">
        <v>0</v>
      </c>
    </row>
    <row r="8134" spans="2:5" x14ac:dyDescent="0.25">
      <c r="B8134">
        <v>8132</v>
      </c>
      <c r="C8134" s="66" t="str">
        <v/>
      </c>
      <c r="D8134" s="66">
        <v>221520707.98067459</v>
      </c>
      <c r="E8134" s="65">
        <v>0</v>
      </c>
    </row>
    <row r="8135" spans="2:5" x14ac:dyDescent="0.25">
      <c r="B8135">
        <v>8133</v>
      </c>
      <c r="C8135" s="66" t="str">
        <v/>
      </c>
      <c r="D8135" s="66">
        <v>111848160.22972111</v>
      </c>
      <c r="E8135" s="65">
        <v>0</v>
      </c>
    </row>
    <row r="8136" spans="2:5" x14ac:dyDescent="0.25">
      <c r="B8136">
        <v>8134</v>
      </c>
      <c r="C8136" s="66" t="str">
        <v/>
      </c>
      <c r="D8136" s="66">
        <v>225536043.39852488</v>
      </c>
      <c r="E8136" s="65">
        <v>0</v>
      </c>
    </row>
    <row r="8137" spans="2:5" x14ac:dyDescent="0.25">
      <c r="B8137">
        <v>8135</v>
      </c>
      <c r="C8137" s="66" t="str">
        <v/>
      </c>
      <c r="D8137" s="66">
        <v>78080709.199587643</v>
      </c>
      <c r="E8137" s="65">
        <v>0</v>
      </c>
    </row>
    <row r="8138" spans="2:5" x14ac:dyDescent="0.25">
      <c r="B8138">
        <v>8136</v>
      </c>
      <c r="C8138" s="66" t="str">
        <v/>
      </c>
      <c r="D8138" s="66">
        <v>119217118.19153854</v>
      </c>
      <c r="E8138" s="65">
        <v>0</v>
      </c>
    </row>
    <row r="8139" spans="2:5" x14ac:dyDescent="0.25">
      <c r="B8139">
        <v>8137</v>
      </c>
      <c r="C8139" s="66" t="str">
        <v/>
      </c>
      <c r="D8139" s="66">
        <v>93841160.391000167</v>
      </c>
      <c r="E8139" s="65">
        <v>0</v>
      </c>
    </row>
    <row r="8140" spans="2:5" x14ac:dyDescent="0.25">
      <c r="B8140">
        <v>8138</v>
      </c>
      <c r="C8140" s="66" t="str">
        <v/>
      </c>
      <c r="D8140" s="66">
        <v>309011068.13928163</v>
      </c>
      <c r="E8140" s="65">
        <v>0</v>
      </c>
    </row>
    <row r="8141" spans="2:5" x14ac:dyDescent="0.25">
      <c r="B8141">
        <v>8139</v>
      </c>
      <c r="C8141" s="66" t="str">
        <v/>
      </c>
      <c r="D8141" s="66">
        <v>77971056.905640781</v>
      </c>
      <c r="E8141" s="65">
        <v>0.17033666968345643</v>
      </c>
    </row>
    <row r="8142" spans="2:5" x14ac:dyDescent="0.25">
      <c r="B8142">
        <v>8140</v>
      </c>
      <c r="C8142" s="66" t="str">
        <v/>
      </c>
      <c r="D8142" s="66">
        <v>123585516.8290133</v>
      </c>
      <c r="E8142" s="65">
        <v>0.29892354607582095</v>
      </c>
    </row>
    <row r="8143" spans="2:5" x14ac:dyDescent="0.25">
      <c r="B8143">
        <v>8141</v>
      </c>
      <c r="C8143" s="66" t="str">
        <v/>
      </c>
      <c r="D8143" s="66">
        <v>1886769652.1284359</v>
      </c>
      <c r="E8143" s="65">
        <v>0.71262139081954956</v>
      </c>
    </row>
    <row r="8144" spans="2:5" x14ac:dyDescent="0.25">
      <c r="B8144">
        <v>8142</v>
      </c>
      <c r="C8144" s="66" t="str">
        <v/>
      </c>
      <c r="D8144" s="66">
        <v>149288912.06693017</v>
      </c>
      <c r="E8144" s="65">
        <v>0</v>
      </c>
    </row>
    <row r="8145" spans="2:5" x14ac:dyDescent="0.25">
      <c r="B8145">
        <v>8143</v>
      </c>
      <c r="C8145" s="66" t="str">
        <v/>
      </c>
      <c r="D8145" s="66">
        <v>424409223.79302341</v>
      </c>
      <c r="E8145" s="65">
        <v>0.54676286578178424</v>
      </c>
    </row>
    <row r="8146" spans="2:5" x14ac:dyDescent="0.25">
      <c r="B8146">
        <v>8144</v>
      </c>
      <c r="C8146" s="66" t="str">
        <v/>
      </c>
      <c r="D8146" s="66">
        <v>289992434.85492569</v>
      </c>
      <c r="E8146" s="65">
        <v>0.42116294503211982</v>
      </c>
    </row>
    <row r="8147" spans="2:5" x14ac:dyDescent="0.25">
      <c r="B8147">
        <v>8145</v>
      </c>
      <c r="C8147" s="66" t="str">
        <v/>
      </c>
      <c r="D8147" s="66">
        <v>77490018.604813516</v>
      </c>
      <c r="E8147" s="65">
        <v>0</v>
      </c>
    </row>
    <row r="8148" spans="2:5" x14ac:dyDescent="0.25">
      <c r="B8148">
        <v>8146</v>
      </c>
      <c r="C8148" s="66" t="str">
        <v/>
      </c>
      <c r="D8148" s="66">
        <v>86664358.601170152</v>
      </c>
      <c r="E8148" s="65">
        <v>0</v>
      </c>
    </row>
    <row r="8149" spans="2:5" x14ac:dyDescent="0.25">
      <c r="B8149">
        <v>8147</v>
      </c>
      <c r="C8149" s="66" t="str">
        <v/>
      </c>
      <c r="D8149" s="66">
        <v>347912924.72249019</v>
      </c>
      <c r="E8149" s="65">
        <v>0</v>
      </c>
    </row>
    <row r="8150" spans="2:5" x14ac:dyDescent="0.25">
      <c r="B8150">
        <v>8148</v>
      </c>
      <c r="C8150" s="66" t="str">
        <v/>
      </c>
      <c r="D8150" s="66">
        <v>99492084.52408655</v>
      </c>
      <c r="E8150" s="65">
        <v>0.25640859007835382</v>
      </c>
    </row>
    <row r="8151" spans="2:5" x14ac:dyDescent="0.25">
      <c r="B8151">
        <v>8149</v>
      </c>
      <c r="C8151" s="66" t="str">
        <v/>
      </c>
      <c r="D8151" s="66">
        <v>303528887.52759767</v>
      </c>
      <c r="E8151" s="65">
        <v>0</v>
      </c>
    </row>
    <row r="8152" spans="2:5" x14ac:dyDescent="0.25">
      <c r="B8152">
        <v>8150</v>
      </c>
      <c r="C8152" s="66" t="str">
        <v/>
      </c>
      <c r="D8152" s="66">
        <v>100422859.73180106</v>
      </c>
      <c r="E8152" s="65">
        <v>0</v>
      </c>
    </row>
    <row r="8153" spans="2:5" x14ac:dyDescent="0.25">
      <c r="B8153">
        <v>8151</v>
      </c>
      <c r="C8153" s="66" t="str">
        <v/>
      </c>
      <c r="D8153" s="66">
        <v>84139850.372868448</v>
      </c>
      <c r="E8153" s="65">
        <v>0</v>
      </c>
    </row>
    <row r="8154" spans="2:5" x14ac:dyDescent="0.25">
      <c r="B8154">
        <v>8152</v>
      </c>
      <c r="C8154" s="66" t="str">
        <v/>
      </c>
      <c r="D8154" s="66">
        <v>271189196.16015112</v>
      </c>
      <c r="E8154" s="65">
        <v>0.4632331550121308</v>
      </c>
    </row>
    <row r="8155" spans="2:5" x14ac:dyDescent="0.25">
      <c r="B8155">
        <v>8153</v>
      </c>
      <c r="C8155" s="66" t="str">
        <v/>
      </c>
      <c r="D8155" s="66">
        <v>88743778.157405585</v>
      </c>
      <c r="E8155" s="65">
        <v>0</v>
      </c>
    </row>
    <row r="8156" spans="2:5" x14ac:dyDescent="0.25">
      <c r="B8156">
        <v>8154</v>
      </c>
      <c r="C8156" s="66" t="str">
        <v/>
      </c>
      <c r="D8156" s="66">
        <v>81000946.554445431</v>
      </c>
      <c r="E8156" s="65">
        <v>0</v>
      </c>
    </row>
    <row r="8157" spans="2:5" x14ac:dyDescent="0.25">
      <c r="B8157">
        <v>8155</v>
      </c>
      <c r="C8157" s="66" t="str">
        <v/>
      </c>
      <c r="D8157" s="66">
        <v>256744007.34240308</v>
      </c>
      <c r="E8157" s="65">
        <v>0.55787157416343691</v>
      </c>
    </row>
    <row r="8158" spans="2:5" x14ac:dyDescent="0.25">
      <c r="B8158">
        <v>8156</v>
      </c>
      <c r="C8158" s="66" t="str">
        <v/>
      </c>
      <c r="D8158" s="66">
        <v>324975744.48542607</v>
      </c>
      <c r="E8158" s="65">
        <v>0.42542975544929507</v>
      </c>
    </row>
    <row r="8159" spans="2:5" x14ac:dyDescent="0.25">
      <c r="B8159">
        <v>8157</v>
      </c>
      <c r="C8159" s="66" t="str">
        <v/>
      </c>
      <c r="D8159" s="66">
        <v>76121956.532756358</v>
      </c>
      <c r="E8159" s="65">
        <v>0</v>
      </c>
    </row>
    <row r="8160" spans="2:5" x14ac:dyDescent="0.25">
      <c r="B8160">
        <v>8158</v>
      </c>
      <c r="C8160" s="66" t="str">
        <v/>
      </c>
      <c r="D8160" s="66">
        <v>96267566.26503481</v>
      </c>
      <c r="E8160" s="65">
        <v>0</v>
      </c>
    </row>
    <row r="8161" spans="2:5" x14ac:dyDescent="0.25">
      <c r="B8161">
        <v>8159</v>
      </c>
      <c r="C8161" s="66" t="str">
        <v/>
      </c>
      <c r="D8161" s="66">
        <v>6214677574.9053526</v>
      </c>
      <c r="E8161" s="65">
        <v>0</v>
      </c>
    </row>
    <row r="8162" spans="2:5" x14ac:dyDescent="0.25">
      <c r="B8162">
        <v>8160</v>
      </c>
      <c r="C8162" s="66" t="str">
        <v/>
      </c>
      <c r="D8162" s="66">
        <v>136352510.37090024</v>
      </c>
      <c r="E8162" s="65">
        <v>0</v>
      </c>
    </row>
    <row r="8163" spans="2:5" x14ac:dyDescent="0.25">
      <c r="B8163">
        <v>8161</v>
      </c>
      <c r="C8163" s="66" t="str">
        <v/>
      </c>
      <c r="D8163" s="66">
        <v>77787019.673579261</v>
      </c>
      <c r="E8163" s="65">
        <v>0</v>
      </c>
    </row>
    <row r="8164" spans="2:5" x14ac:dyDescent="0.25">
      <c r="B8164">
        <v>8162</v>
      </c>
      <c r="C8164" s="66" t="str">
        <v/>
      </c>
      <c r="D8164" s="66">
        <v>128073943.50378233</v>
      </c>
      <c r="E8164" s="65">
        <v>0</v>
      </c>
    </row>
    <row r="8165" spans="2:5" x14ac:dyDescent="0.25">
      <c r="B8165">
        <v>8163</v>
      </c>
      <c r="C8165" s="66" t="str">
        <v/>
      </c>
      <c r="D8165" s="66">
        <v>176778184.01953751</v>
      </c>
      <c r="E8165" s="65">
        <v>0</v>
      </c>
    </row>
    <row r="8166" spans="2:5" x14ac:dyDescent="0.25">
      <c r="B8166">
        <v>8164</v>
      </c>
      <c r="C8166" s="66" t="str">
        <v/>
      </c>
      <c r="D8166" s="66">
        <v>133949028.84397765</v>
      </c>
      <c r="E8166" s="65">
        <v>0</v>
      </c>
    </row>
    <row r="8167" spans="2:5" x14ac:dyDescent="0.25">
      <c r="B8167">
        <v>8165</v>
      </c>
      <c r="C8167" s="66" t="str">
        <v/>
      </c>
      <c r="D8167" s="66">
        <v>93347621.894960091</v>
      </c>
      <c r="E8167" s="65">
        <v>0</v>
      </c>
    </row>
    <row r="8168" spans="2:5" x14ac:dyDescent="0.25">
      <c r="B8168">
        <v>8166</v>
      </c>
      <c r="C8168" s="66" t="str">
        <v/>
      </c>
      <c r="D8168" s="66">
        <v>76336319.990148798</v>
      </c>
      <c r="E8168" s="65">
        <v>0</v>
      </c>
    </row>
    <row r="8169" spans="2:5" x14ac:dyDescent="0.25">
      <c r="B8169">
        <v>8167</v>
      </c>
      <c r="C8169" s="66" t="str">
        <v/>
      </c>
      <c r="D8169" s="66">
        <v>117271603.60084979</v>
      </c>
      <c r="E8169" s="65">
        <v>0</v>
      </c>
    </row>
    <row r="8170" spans="2:5" x14ac:dyDescent="0.25">
      <c r="B8170">
        <v>8168</v>
      </c>
      <c r="C8170" s="66" t="str">
        <v/>
      </c>
      <c r="D8170" s="66">
        <v>356670220.81311649</v>
      </c>
      <c r="E8170" s="65">
        <v>0</v>
      </c>
    </row>
    <row r="8171" spans="2:5" x14ac:dyDescent="0.25">
      <c r="B8171">
        <v>8169</v>
      </c>
      <c r="C8171" s="66" t="str">
        <v/>
      </c>
      <c r="D8171" s="66">
        <v>451721653.33942664</v>
      </c>
      <c r="E8171" s="65">
        <v>0</v>
      </c>
    </row>
    <row r="8172" spans="2:5" x14ac:dyDescent="0.25">
      <c r="B8172">
        <v>8170</v>
      </c>
      <c r="C8172" s="66" t="str">
        <v/>
      </c>
      <c r="D8172" s="66">
        <v>154236367.70632902</v>
      </c>
      <c r="E8172" s="65">
        <v>0</v>
      </c>
    </row>
    <row r="8173" spans="2:5" x14ac:dyDescent="0.25">
      <c r="B8173">
        <v>8171</v>
      </c>
      <c r="C8173" s="66" t="str">
        <v/>
      </c>
      <c r="D8173" s="66">
        <v>146667790.08168077</v>
      </c>
      <c r="E8173" s="65">
        <v>0</v>
      </c>
    </row>
    <row r="8174" spans="2:5" x14ac:dyDescent="0.25">
      <c r="B8174">
        <v>8172</v>
      </c>
      <c r="C8174" s="66" t="str">
        <v/>
      </c>
      <c r="D8174" s="66">
        <v>91243003.815753296</v>
      </c>
      <c r="E8174" s="65">
        <v>0</v>
      </c>
    </row>
    <row r="8175" spans="2:5" x14ac:dyDescent="0.25">
      <c r="B8175">
        <v>8173</v>
      </c>
      <c r="C8175" s="66" t="str">
        <v/>
      </c>
      <c r="D8175" s="66">
        <v>81551350.314527124</v>
      </c>
      <c r="E8175" s="65">
        <v>0</v>
      </c>
    </row>
    <row r="8176" spans="2:5" x14ac:dyDescent="0.25">
      <c r="B8176">
        <v>8174</v>
      </c>
      <c r="C8176" s="66" t="str">
        <v/>
      </c>
      <c r="D8176" s="66">
        <v>166788959.13213491</v>
      </c>
      <c r="E8176" s="65">
        <v>0</v>
      </c>
    </row>
    <row r="8177" spans="2:5" x14ac:dyDescent="0.25">
      <c r="B8177">
        <v>8175</v>
      </c>
      <c r="C8177" s="66" t="str">
        <v/>
      </c>
      <c r="D8177" s="66">
        <v>152811738.44954112</v>
      </c>
      <c r="E8177" s="65">
        <v>0.33142597079277047</v>
      </c>
    </row>
    <row r="8178" spans="2:5" x14ac:dyDescent="0.25">
      <c r="B8178">
        <v>8176</v>
      </c>
      <c r="C8178" s="66" t="str">
        <v/>
      </c>
      <c r="D8178" s="66">
        <v>1147364237.4858832</v>
      </c>
      <c r="E8178" s="65">
        <v>0</v>
      </c>
    </row>
    <row r="8179" spans="2:5" x14ac:dyDescent="0.25">
      <c r="B8179">
        <v>8177</v>
      </c>
      <c r="C8179" s="66" t="str">
        <v/>
      </c>
      <c r="D8179" s="66">
        <v>253894889.7212224</v>
      </c>
      <c r="E8179" s="65">
        <v>0</v>
      </c>
    </row>
    <row r="8180" spans="2:5" x14ac:dyDescent="0.25">
      <c r="B8180">
        <v>8178</v>
      </c>
      <c r="C8180" s="66" t="str">
        <v/>
      </c>
      <c r="D8180" s="66">
        <v>76255171.207807466</v>
      </c>
      <c r="E8180" s="65">
        <v>0</v>
      </c>
    </row>
    <row r="8181" spans="2:5" x14ac:dyDescent="0.25">
      <c r="B8181">
        <v>8179</v>
      </c>
      <c r="C8181" s="66" t="str">
        <v/>
      </c>
      <c r="D8181" s="66">
        <v>101557356.52102219</v>
      </c>
      <c r="E8181" s="65">
        <v>0</v>
      </c>
    </row>
    <row r="8182" spans="2:5" x14ac:dyDescent="0.25">
      <c r="B8182">
        <v>8180</v>
      </c>
      <c r="C8182" s="66" t="str">
        <v/>
      </c>
      <c r="D8182" s="66">
        <v>84723849.701662377</v>
      </c>
      <c r="E8182" s="65">
        <v>0</v>
      </c>
    </row>
    <row r="8183" spans="2:5" x14ac:dyDescent="0.25">
      <c r="B8183">
        <v>8181</v>
      </c>
      <c r="C8183" s="66" t="str">
        <v/>
      </c>
      <c r="D8183" s="66">
        <v>209416986.18748012</v>
      </c>
      <c r="E8183" s="65">
        <v>0</v>
      </c>
    </row>
    <row r="8184" spans="2:5" x14ac:dyDescent="0.25">
      <c r="B8184">
        <v>8182</v>
      </c>
      <c r="C8184" s="66" t="str">
        <v/>
      </c>
      <c r="D8184" s="66">
        <v>101625340.78442852</v>
      </c>
      <c r="E8184" s="65">
        <v>0</v>
      </c>
    </row>
    <row r="8185" spans="2:5" x14ac:dyDescent="0.25">
      <c r="B8185">
        <v>8183</v>
      </c>
      <c r="C8185" s="66" t="str">
        <v/>
      </c>
      <c r="D8185" s="66">
        <v>189113330.12952238</v>
      </c>
      <c r="E8185" s="65">
        <v>0</v>
      </c>
    </row>
    <row r="8186" spans="2:5" x14ac:dyDescent="0.25">
      <c r="B8186">
        <v>8184</v>
      </c>
      <c r="C8186" s="66" t="str">
        <v/>
      </c>
      <c r="D8186" s="66">
        <v>325518329.71977627</v>
      </c>
      <c r="E8186" s="65">
        <v>0.83251537084579486</v>
      </c>
    </row>
    <row r="8187" spans="2:5" x14ac:dyDescent="0.25">
      <c r="B8187">
        <v>8185</v>
      </c>
      <c r="C8187" s="66" t="str">
        <v/>
      </c>
      <c r="D8187" s="66">
        <v>374917587.79150593</v>
      </c>
      <c r="E8187" s="65">
        <v>0</v>
      </c>
    </row>
    <row r="8188" spans="2:5" x14ac:dyDescent="0.25">
      <c r="B8188">
        <v>8186</v>
      </c>
      <c r="C8188" s="66" t="str">
        <v/>
      </c>
      <c r="D8188" s="66">
        <v>127022885.30377734</v>
      </c>
      <c r="E8188" s="65">
        <v>0</v>
      </c>
    </row>
    <row r="8189" spans="2:5" x14ac:dyDescent="0.25">
      <c r="B8189">
        <v>8187</v>
      </c>
      <c r="C8189" s="66" t="str">
        <v/>
      </c>
      <c r="D8189" s="66">
        <v>118308998.05510837</v>
      </c>
      <c r="E8189" s="65">
        <v>0.19857959151268009</v>
      </c>
    </row>
    <row r="8190" spans="2:5" x14ac:dyDescent="0.25">
      <c r="B8190">
        <v>8188</v>
      </c>
      <c r="C8190" s="66" t="str">
        <v/>
      </c>
      <c r="D8190" s="66">
        <v>251626426.11366835</v>
      </c>
      <c r="E8190" s="65">
        <v>0</v>
      </c>
    </row>
    <row r="8191" spans="2:5" x14ac:dyDescent="0.25">
      <c r="B8191">
        <v>8189</v>
      </c>
      <c r="C8191" s="66" t="str">
        <v/>
      </c>
      <c r="D8191" s="66">
        <v>156948523.64136773</v>
      </c>
      <c r="E8191" s="65">
        <v>0</v>
      </c>
    </row>
    <row r="8192" spans="2:5" x14ac:dyDescent="0.25">
      <c r="B8192">
        <v>8190</v>
      </c>
      <c r="C8192" s="66" t="str">
        <v/>
      </c>
      <c r="D8192" s="66">
        <v>107573869.28436482</v>
      </c>
      <c r="E8192" s="65">
        <v>0</v>
      </c>
    </row>
    <row r="8193" spans="2:5" x14ac:dyDescent="0.25">
      <c r="B8193">
        <v>8191</v>
      </c>
      <c r="C8193" s="66" t="str">
        <v/>
      </c>
      <c r="D8193" s="66">
        <v>108113376.46980892</v>
      </c>
      <c r="E8193" s="65">
        <v>0</v>
      </c>
    </row>
    <row r="8194" spans="2:5" x14ac:dyDescent="0.25">
      <c r="B8194">
        <v>8192</v>
      </c>
      <c r="C8194" s="66" t="str">
        <v/>
      </c>
      <c r="D8194" s="66">
        <v>258309629.4029212</v>
      </c>
      <c r="E8194" s="65">
        <v>0</v>
      </c>
    </row>
    <row r="8195" spans="2:5" x14ac:dyDescent="0.25">
      <c r="B8195">
        <v>8193</v>
      </c>
      <c r="C8195" s="66" t="str">
        <v/>
      </c>
      <c r="D8195" s="66">
        <v>153434040.79342586</v>
      </c>
      <c r="E8195" s="65">
        <v>0</v>
      </c>
    </row>
    <row r="8196" spans="2:5" x14ac:dyDescent="0.25">
      <c r="B8196">
        <v>8194</v>
      </c>
      <c r="C8196" s="66" t="str">
        <v/>
      </c>
      <c r="D8196" s="66">
        <v>93222668.640890315</v>
      </c>
      <c r="E8196" s="65">
        <v>0.18535173535346988</v>
      </c>
    </row>
    <row r="8197" spans="2:5" x14ac:dyDescent="0.25">
      <c r="B8197">
        <v>8195</v>
      </c>
      <c r="C8197" s="66" t="str">
        <v/>
      </c>
      <c r="D8197" s="66">
        <v>411860568.27664077</v>
      </c>
      <c r="E8197" s="65">
        <v>0.67581267952919</v>
      </c>
    </row>
    <row r="8198" spans="2:5" x14ac:dyDescent="0.25">
      <c r="B8198">
        <v>8196</v>
      </c>
      <c r="C8198" s="66" t="str">
        <v/>
      </c>
      <c r="D8198" s="66">
        <v>158223837.75671291</v>
      </c>
      <c r="E8198" s="65">
        <v>0.32023778557777416</v>
      </c>
    </row>
    <row r="8199" spans="2:5" x14ac:dyDescent="0.25">
      <c r="B8199">
        <v>8197</v>
      </c>
      <c r="C8199" s="66" t="str">
        <v/>
      </c>
      <c r="D8199" s="66">
        <v>132361390.70010097</v>
      </c>
      <c r="E8199" s="65">
        <v>0.26172594428062435</v>
      </c>
    </row>
    <row r="8200" spans="2:5" x14ac:dyDescent="0.25">
      <c r="B8200">
        <v>8198</v>
      </c>
      <c r="C8200" s="66" t="str">
        <v/>
      </c>
      <c r="D8200" s="66">
        <v>133356100.27526203</v>
      </c>
      <c r="E8200" s="65">
        <v>0</v>
      </c>
    </row>
    <row r="8201" spans="2:5" x14ac:dyDescent="0.25">
      <c r="B8201">
        <v>8199</v>
      </c>
      <c r="C8201" s="66" t="str">
        <v/>
      </c>
      <c r="D8201" s="66">
        <v>8764159310.526228</v>
      </c>
      <c r="E8201" s="65">
        <v>1.3855007052421573</v>
      </c>
    </row>
    <row r="8202" spans="2:5" x14ac:dyDescent="0.25">
      <c r="B8202">
        <v>8200</v>
      </c>
      <c r="C8202" s="66" t="str">
        <v/>
      </c>
      <c r="D8202" s="66">
        <v>116752223.30820447</v>
      </c>
      <c r="E8202" s="65">
        <v>0</v>
      </c>
    </row>
    <row r="8203" spans="2:5" x14ac:dyDescent="0.25">
      <c r="B8203">
        <v>8201</v>
      </c>
      <c r="C8203" s="66" t="str">
        <v/>
      </c>
      <c r="D8203" s="66">
        <v>114894986.95616017</v>
      </c>
      <c r="E8203" s="65">
        <v>0</v>
      </c>
    </row>
    <row r="8204" spans="2:5" x14ac:dyDescent="0.25">
      <c r="B8204">
        <v>8202</v>
      </c>
      <c r="C8204" s="66" t="str">
        <v/>
      </c>
      <c r="D8204" s="66">
        <v>107248343.42728129</v>
      </c>
      <c r="E8204" s="65">
        <v>0.20853839516639713</v>
      </c>
    </row>
    <row r="8205" spans="2:5" x14ac:dyDescent="0.25">
      <c r="B8205">
        <v>8203</v>
      </c>
      <c r="C8205" s="66" t="str">
        <v/>
      </c>
      <c r="D8205" s="66">
        <v>220091631.08673459</v>
      </c>
      <c r="E8205" s="65">
        <v>0.52171892523765562</v>
      </c>
    </row>
    <row r="8206" spans="2:5" x14ac:dyDescent="0.25">
      <c r="B8206">
        <v>8204</v>
      </c>
      <c r="C8206" s="66" t="str">
        <v/>
      </c>
      <c r="D8206" s="66">
        <v>205122195.64005077</v>
      </c>
      <c r="E8206" s="65">
        <v>0</v>
      </c>
    </row>
    <row r="8207" spans="2:5" x14ac:dyDescent="0.25">
      <c r="B8207">
        <v>8205</v>
      </c>
      <c r="C8207" s="66" t="str">
        <v/>
      </c>
      <c r="D8207" s="66">
        <v>98291858.067495644</v>
      </c>
      <c r="E8207" s="65">
        <v>0</v>
      </c>
    </row>
    <row r="8208" spans="2:5" x14ac:dyDescent="0.25">
      <c r="B8208">
        <v>8206</v>
      </c>
      <c r="C8208" s="66" t="str">
        <v/>
      </c>
      <c r="D8208" s="66">
        <v>179198991.68307844</v>
      </c>
      <c r="E8208" s="65">
        <v>0</v>
      </c>
    </row>
    <row r="8209" spans="2:5" x14ac:dyDescent="0.25">
      <c r="B8209">
        <v>8207</v>
      </c>
      <c r="C8209" s="66" t="str">
        <v/>
      </c>
      <c r="D8209" s="66">
        <v>180270540.0784114</v>
      </c>
      <c r="E8209" s="65">
        <v>0</v>
      </c>
    </row>
    <row r="8210" spans="2:5" x14ac:dyDescent="0.25">
      <c r="B8210">
        <v>8208</v>
      </c>
      <c r="C8210" s="66" t="str">
        <v/>
      </c>
      <c r="D8210" s="66">
        <v>108411283.37646489</v>
      </c>
      <c r="E8210" s="65">
        <v>0</v>
      </c>
    </row>
    <row r="8211" spans="2:5" x14ac:dyDescent="0.25">
      <c r="B8211">
        <v>8209</v>
      </c>
      <c r="C8211" s="66" t="str">
        <v/>
      </c>
      <c r="D8211" s="66">
        <v>85274273.153837681</v>
      </c>
      <c r="E8211" s="65">
        <v>0.35810591578483586</v>
      </c>
    </row>
    <row r="8212" spans="2:5" x14ac:dyDescent="0.25">
      <c r="B8212">
        <v>8210</v>
      </c>
      <c r="C8212" s="66" t="str">
        <v/>
      </c>
      <c r="D8212" s="66">
        <v>226397640.97908503</v>
      </c>
      <c r="E8212" s="65">
        <v>0</v>
      </c>
    </row>
    <row r="8213" spans="2:5" x14ac:dyDescent="0.25">
      <c r="B8213">
        <v>8211</v>
      </c>
      <c r="C8213" s="66" t="str">
        <v/>
      </c>
      <c r="D8213" s="66">
        <v>113532694.39888196</v>
      </c>
      <c r="E8213" s="65">
        <v>0</v>
      </c>
    </row>
    <row r="8214" spans="2:5" x14ac:dyDescent="0.25">
      <c r="B8214">
        <v>8212</v>
      </c>
      <c r="C8214" s="66" t="str">
        <v/>
      </c>
      <c r="D8214" s="66">
        <v>145824923.38404125</v>
      </c>
      <c r="E8214" s="65">
        <v>0</v>
      </c>
    </row>
    <row r="8215" spans="2:5" x14ac:dyDescent="0.25">
      <c r="B8215">
        <v>8213</v>
      </c>
      <c r="C8215" s="66" t="str">
        <v/>
      </c>
      <c r="D8215" s="66">
        <v>137857162.39449447</v>
      </c>
      <c r="E8215" s="65">
        <v>0.26882292628288273</v>
      </c>
    </row>
    <row r="8216" spans="2:5" x14ac:dyDescent="0.25">
      <c r="B8216">
        <v>8214</v>
      </c>
      <c r="C8216" s="66" t="str">
        <v/>
      </c>
      <c r="D8216" s="66">
        <v>571119305.67662275</v>
      </c>
      <c r="E8216" s="65">
        <v>0</v>
      </c>
    </row>
    <row r="8217" spans="2:5" x14ac:dyDescent="0.25">
      <c r="B8217">
        <v>8215</v>
      </c>
      <c r="C8217" s="66" t="str">
        <v/>
      </c>
      <c r="D8217" s="66">
        <v>1043122331.7700536</v>
      </c>
      <c r="E8217" s="65">
        <v>0.65575322508811973</v>
      </c>
    </row>
    <row r="8218" spans="2:5" x14ac:dyDescent="0.25">
      <c r="B8218">
        <v>8216</v>
      </c>
      <c r="C8218" s="66" t="str">
        <v/>
      </c>
      <c r="D8218" s="66">
        <v>148133755.73523641</v>
      </c>
      <c r="E8218" s="65">
        <v>0.26197472214698792</v>
      </c>
    </row>
    <row r="8219" spans="2:5" x14ac:dyDescent="0.25">
      <c r="B8219">
        <v>8217</v>
      </c>
      <c r="C8219" s="66" t="str">
        <v/>
      </c>
      <c r="D8219" s="66">
        <v>90546278.294579118</v>
      </c>
      <c r="E8219" s="65">
        <v>0</v>
      </c>
    </row>
    <row r="8220" spans="2:5" x14ac:dyDescent="0.25">
      <c r="B8220">
        <v>8218</v>
      </c>
      <c r="C8220" s="66" t="str">
        <v/>
      </c>
      <c r="D8220" s="66">
        <v>87470437.151485071</v>
      </c>
      <c r="E8220" s="65">
        <v>0</v>
      </c>
    </row>
    <row r="8221" spans="2:5" x14ac:dyDescent="0.25">
      <c r="B8221">
        <v>8219</v>
      </c>
      <c r="C8221" s="66" t="str">
        <v/>
      </c>
      <c r="D8221" s="66">
        <v>89005161.628998786</v>
      </c>
      <c r="E8221" s="65">
        <v>0</v>
      </c>
    </row>
    <row r="8222" spans="2:5" x14ac:dyDescent="0.25">
      <c r="B8222">
        <v>8220</v>
      </c>
      <c r="C8222" s="66" t="str">
        <v/>
      </c>
      <c r="D8222" s="66">
        <v>80523030.769867063</v>
      </c>
      <c r="E8222" s="65">
        <v>0</v>
      </c>
    </row>
    <row r="8223" spans="2:5" x14ac:dyDescent="0.25">
      <c r="B8223">
        <v>8221</v>
      </c>
      <c r="C8223" s="66" t="str">
        <v/>
      </c>
      <c r="D8223" s="66">
        <v>876206943.58307409</v>
      </c>
      <c r="E8223" s="65">
        <v>0</v>
      </c>
    </row>
    <row r="8224" spans="2:5" x14ac:dyDescent="0.25">
      <c r="B8224">
        <v>8222</v>
      </c>
      <c r="C8224" s="66" t="str">
        <v/>
      </c>
      <c r="D8224" s="66">
        <v>110785655.89226598</v>
      </c>
      <c r="E8224" s="65">
        <v>0.2034027636051178</v>
      </c>
    </row>
    <row r="8225" spans="2:5" x14ac:dyDescent="0.25">
      <c r="B8225">
        <v>8223</v>
      </c>
      <c r="C8225" s="66" t="str">
        <v/>
      </c>
      <c r="D8225" s="66">
        <v>566429257.65269339</v>
      </c>
      <c r="E8225" s="65">
        <v>0.63224743008613582</v>
      </c>
    </row>
    <row r="8226" spans="2:5" x14ac:dyDescent="0.25">
      <c r="B8226">
        <v>8224</v>
      </c>
      <c r="C8226" s="66" t="str">
        <v/>
      </c>
      <c r="D8226" s="66">
        <v>377316117.16381156</v>
      </c>
      <c r="E8226" s="65">
        <v>0</v>
      </c>
    </row>
    <row r="8227" spans="2:5" x14ac:dyDescent="0.25">
      <c r="B8227">
        <v>8225</v>
      </c>
      <c r="C8227" s="66" t="str">
        <v/>
      </c>
      <c r="D8227" s="66">
        <v>86775876.578967527</v>
      </c>
      <c r="E8227" s="65">
        <v>0</v>
      </c>
    </row>
    <row r="8228" spans="2:5" x14ac:dyDescent="0.25">
      <c r="B8228">
        <v>8226</v>
      </c>
      <c r="C8228" s="66" t="str">
        <v/>
      </c>
      <c r="D8228" s="66">
        <v>936073042.39784873</v>
      </c>
      <c r="E8228" s="65">
        <v>0</v>
      </c>
    </row>
    <row r="8229" spans="2:5" x14ac:dyDescent="0.25">
      <c r="B8229">
        <v>8227</v>
      </c>
      <c r="C8229" s="66" t="str">
        <v/>
      </c>
      <c r="D8229" s="66">
        <v>325320469.31299466</v>
      </c>
      <c r="E8229" s="65">
        <v>0.33248112797737128</v>
      </c>
    </row>
    <row r="8230" spans="2:5" x14ac:dyDescent="0.25">
      <c r="B8230">
        <v>8228</v>
      </c>
      <c r="C8230" s="66" t="str">
        <v/>
      </c>
      <c r="D8230" s="66">
        <v>88456664.693669602</v>
      </c>
      <c r="E8230" s="65">
        <v>0</v>
      </c>
    </row>
    <row r="8231" spans="2:5" x14ac:dyDescent="0.25">
      <c r="B8231">
        <v>8229</v>
      </c>
      <c r="C8231" s="66" t="str">
        <v/>
      </c>
      <c r="D8231" s="66">
        <v>535523528.57745445</v>
      </c>
      <c r="E8231" s="65">
        <v>0</v>
      </c>
    </row>
    <row r="8232" spans="2:5" x14ac:dyDescent="0.25">
      <c r="B8232">
        <v>8230</v>
      </c>
      <c r="C8232" s="66" t="str">
        <v/>
      </c>
      <c r="D8232" s="66">
        <v>95812777.115570515</v>
      </c>
      <c r="E8232" s="65">
        <v>0</v>
      </c>
    </row>
    <row r="8233" spans="2:5" x14ac:dyDescent="0.25">
      <c r="B8233">
        <v>8231</v>
      </c>
      <c r="C8233" s="66" t="str">
        <v/>
      </c>
      <c r="D8233" s="66">
        <v>99779157.533666983</v>
      </c>
      <c r="E8233" s="65">
        <v>0</v>
      </c>
    </row>
    <row r="8234" spans="2:5" x14ac:dyDescent="0.25">
      <c r="B8234">
        <v>8232</v>
      </c>
      <c r="C8234" s="66" t="str">
        <v/>
      </c>
      <c r="D8234" s="66">
        <v>93572758.188150734</v>
      </c>
      <c r="E8234" s="65">
        <v>0</v>
      </c>
    </row>
    <row r="8235" spans="2:5" x14ac:dyDescent="0.25">
      <c r="B8235">
        <v>8233</v>
      </c>
      <c r="C8235" s="66" t="str">
        <v/>
      </c>
      <c r="D8235" s="66">
        <v>77963746.67148903</v>
      </c>
      <c r="E8235" s="65">
        <v>0</v>
      </c>
    </row>
    <row r="8236" spans="2:5" x14ac:dyDescent="0.25">
      <c r="B8236">
        <v>8234</v>
      </c>
      <c r="C8236" s="66" t="str">
        <v/>
      </c>
      <c r="D8236" s="66">
        <v>1699983929.04948</v>
      </c>
      <c r="E8236" s="65">
        <v>0</v>
      </c>
    </row>
    <row r="8237" spans="2:5" x14ac:dyDescent="0.25">
      <c r="B8237">
        <v>8235</v>
      </c>
      <c r="C8237" s="66" t="str">
        <v/>
      </c>
      <c r="D8237" s="66">
        <v>222641114.02358624</v>
      </c>
      <c r="E8237" s="65">
        <v>0.52902817130088808</v>
      </c>
    </row>
    <row r="8238" spans="2:5" x14ac:dyDescent="0.25">
      <c r="B8238">
        <v>8236</v>
      </c>
      <c r="C8238" s="66" t="str">
        <v/>
      </c>
      <c r="D8238" s="66">
        <v>130487821.4486964</v>
      </c>
      <c r="E8238" s="65">
        <v>0</v>
      </c>
    </row>
    <row r="8239" spans="2:5" x14ac:dyDescent="0.25">
      <c r="B8239">
        <v>8237</v>
      </c>
      <c r="C8239" s="66" t="str">
        <v/>
      </c>
      <c r="D8239" s="66">
        <v>103467033.10514349</v>
      </c>
      <c r="E8239" s="65">
        <v>0.29069429039955141</v>
      </c>
    </row>
    <row r="8240" spans="2:5" x14ac:dyDescent="0.25">
      <c r="B8240">
        <v>8238</v>
      </c>
      <c r="C8240" s="66" t="str">
        <v/>
      </c>
      <c r="D8240" s="66">
        <v>91021190.968833536</v>
      </c>
      <c r="E8240" s="65">
        <v>0</v>
      </c>
    </row>
    <row r="8241" spans="2:5" x14ac:dyDescent="0.25">
      <c r="B8241">
        <v>8239</v>
      </c>
      <c r="C8241" s="66" t="str">
        <v/>
      </c>
      <c r="D8241" s="66">
        <v>75804247.965529785</v>
      </c>
      <c r="E8241" s="65">
        <v>0</v>
      </c>
    </row>
    <row r="8242" spans="2:5" x14ac:dyDescent="0.25">
      <c r="B8242">
        <v>8240</v>
      </c>
      <c r="C8242" s="66" t="str">
        <v/>
      </c>
      <c r="D8242" s="66">
        <v>77318359.147383332</v>
      </c>
      <c r="E8242" s="65">
        <v>0.21925743222236635</v>
      </c>
    </row>
    <row r="8243" spans="2:5" x14ac:dyDescent="0.25">
      <c r="B8243">
        <v>8241</v>
      </c>
      <c r="C8243" s="66" t="str">
        <v/>
      </c>
      <c r="D8243" s="66">
        <v>343615238.38574094</v>
      </c>
      <c r="E8243" s="65">
        <v>0</v>
      </c>
    </row>
    <row r="8244" spans="2:5" x14ac:dyDescent="0.25">
      <c r="B8244">
        <v>8242</v>
      </c>
      <c r="C8244" s="66" t="str">
        <v/>
      </c>
      <c r="D8244" s="66">
        <v>156723439.26260111</v>
      </c>
      <c r="E8244" s="65">
        <v>0.40292884707450871</v>
      </c>
    </row>
    <row r="8245" spans="2:5" x14ac:dyDescent="0.25">
      <c r="B8245">
        <v>8243</v>
      </c>
      <c r="C8245" s="66" t="str">
        <v/>
      </c>
      <c r="D8245" s="66">
        <v>132443163.88927986</v>
      </c>
      <c r="E8245" s="65">
        <v>0</v>
      </c>
    </row>
    <row r="8246" spans="2:5" x14ac:dyDescent="0.25">
      <c r="B8246">
        <v>8244</v>
      </c>
      <c r="C8246" s="66" t="str">
        <v/>
      </c>
      <c r="D8246" s="66">
        <v>84633607.605106965</v>
      </c>
      <c r="E8246" s="65">
        <v>0.24489586949348446</v>
      </c>
    </row>
    <row r="8247" spans="2:5" x14ac:dyDescent="0.25">
      <c r="B8247">
        <v>8245</v>
      </c>
      <c r="C8247" s="66" t="str">
        <v/>
      </c>
      <c r="D8247" s="66">
        <v>143790569.24067354</v>
      </c>
      <c r="E8247" s="65">
        <v>0</v>
      </c>
    </row>
    <row r="8248" spans="2:5" x14ac:dyDescent="0.25">
      <c r="B8248">
        <v>8246</v>
      </c>
      <c r="C8248" s="66" t="str">
        <v/>
      </c>
      <c r="D8248" s="66">
        <v>207747424.53317535</v>
      </c>
      <c r="E8248" s="65">
        <v>0</v>
      </c>
    </row>
    <row r="8249" spans="2:5" x14ac:dyDescent="0.25">
      <c r="B8249">
        <v>8247</v>
      </c>
      <c r="C8249" s="66" t="str">
        <v/>
      </c>
      <c r="D8249" s="66">
        <v>88183835.366226166</v>
      </c>
      <c r="E8249" s="65">
        <v>0</v>
      </c>
    </row>
    <row r="8250" spans="2:5" x14ac:dyDescent="0.25">
      <c r="B8250">
        <v>8248</v>
      </c>
      <c r="C8250" s="66" t="str">
        <v/>
      </c>
      <c r="D8250" s="66">
        <v>176003185.84670371</v>
      </c>
      <c r="E8250" s="65">
        <v>0</v>
      </c>
    </row>
    <row r="8251" spans="2:5" x14ac:dyDescent="0.25">
      <c r="B8251">
        <v>8249</v>
      </c>
      <c r="C8251" s="66" t="str">
        <v/>
      </c>
      <c r="D8251" s="66">
        <v>197637017.86154854</v>
      </c>
      <c r="E8251" s="65">
        <v>0</v>
      </c>
    </row>
    <row r="8252" spans="2:5" x14ac:dyDescent="0.25">
      <c r="B8252">
        <v>8250</v>
      </c>
      <c r="C8252" s="66" t="str">
        <v/>
      </c>
      <c r="D8252" s="66">
        <v>231377652.05763051</v>
      </c>
      <c r="E8252" s="65">
        <v>0</v>
      </c>
    </row>
    <row r="8253" spans="2:5" x14ac:dyDescent="0.25">
      <c r="B8253">
        <v>8251</v>
      </c>
      <c r="C8253" s="66" t="str">
        <v/>
      </c>
      <c r="D8253" s="66">
        <v>75914469.387100801</v>
      </c>
      <c r="E8253" s="65">
        <v>0</v>
      </c>
    </row>
    <row r="8254" spans="2:5" x14ac:dyDescent="0.25">
      <c r="B8254">
        <v>8252</v>
      </c>
      <c r="C8254" s="66" t="str">
        <v/>
      </c>
      <c r="D8254" s="66">
        <v>448154642.89463741</v>
      </c>
      <c r="E8254" s="65">
        <v>0</v>
      </c>
    </row>
    <row r="8255" spans="2:5" x14ac:dyDescent="0.25">
      <c r="B8255">
        <v>8253</v>
      </c>
      <c r="C8255" s="66" t="str">
        <v/>
      </c>
      <c r="D8255" s="66">
        <v>102749522.53625482</v>
      </c>
      <c r="E8255" s="65">
        <v>0.18961771130561828</v>
      </c>
    </row>
    <row r="8256" spans="2:5" x14ac:dyDescent="0.25">
      <c r="B8256">
        <v>8254</v>
      </c>
      <c r="C8256" s="66" t="str">
        <v/>
      </c>
      <c r="D8256" s="66">
        <v>87390813.455628052</v>
      </c>
      <c r="E8256" s="65">
        <v>0</v>
      </c>
    </row>
    <row r="8257" spans="2:5" x14ac:dyDescent="0.25">
      <c r="B8257">
        <v>8255</v>
      </c>
      <c r="C8257" s="66" t="str">
        <v/>
      </c>
      <c r="D8257" s="66">
        <v>3416932049.9854221</v>
      </c>
      <c r="E8257" s="65">
        <v>0</v>
      </c>
    </row>
    <row r="8258" spans="2:5" x14ac:dyDescent="0.25">
      <c r="B8258">
        <v>8256</v>
      </c>
      <c r="C8258" s="66" t="str">
        <v/>
      </c>
      <c r="D8258" s="66">
        <v>297723153.14015317</v>
      </c>
      <c r="E8258" s="65">
        <v>0</v>
      </c>
    </row>
    <row r="8259" spans="2:5" x14ac:dyDescent="0.25">
      <c r="B8259">
        <v>8257</v>
      </c>
      <c r="C8259" s="66" t="str">
        <v/>
      </c>
      <c r="D8259" s="66">
        <v>236990515.74391437</v>
      </c>
      <c r="E8259" s="65">
        <v>0.34613820910453796</v>
      </c>
    </row>
    <row r="8260" spans="2:5" x14ac:dyDescent="0.25">
      <c r="B8260">
        <v>8258</v>
      </c>
      <c r="C8260" s="66" t="str">
        <v/>
      </c>
      <c r="D8260" s="66">
        <v>188674481.95512322</v>
      </c>
      <c r="E8260" s="65">
        <v>0.4832243978977202</v>
      </c>
    </row>
    <row r="8261" spans="2:5" x14ac:dyDescent="0.25">
      <c r="B8261">
        <v>8259</v>
      </c>
      <c r="C8261" s="66" t="str">
        <v/>
      </c>
      <c r="D8261" s="66">
        <v>80337217.539557025</v>
      </c>
      <c r="E8261" s="65">
        <v>0.22225781083106996</v>
      </c>
    </row>
    <row r="8262" spans="2:5" x14ac:dyDescent="0.25">
      <c r="B8262">
        <v>8260</v>
      </c>
      <c r="C8262" s="66" t="str">
        <v/>
      </c>
      <c r="D8262" s="66">
        <v>494671727.11571896</v>
      </c>
      <c r="E8262" s="65">
        <v>0.75766426324844338</v>
      </c>
    </row>
    <row r="8263" spans="2:5" x14ac:dyDescent="0.25">
      <c r="B8263">
        <v>8261</v>
      </c>
      <c r="C8263" s="66" t="str">
        <v/>
      </c>
      <c r="D8263" s="66">
        <v>124496033.18642971</v>
      </c>
      <c r="E8263" s="65">
        <v>0</v>
      </c>
    </row>
    <row r="8264" spans="2:5" x14ac:dyDescent="0.25">
      <c r="B8264">
        <v>8262</v>
      </c>
      <c r="C8264" s="66" t="str">
        <v/>
      </c>
      <c r="D8264" s="66">
        <v>193508607.07314041</v>
      </c>
      <c r="E8264" s="65">
        <v>0</v>
      </c>
    </row>
    <row r="8265" spans="2:5" x14ac:dyDescent="0.25">
      <c r="B8265">
        <v>8263</v>
      </c>
      <c r="C8265" s="66" t="str">
        <v/>
      </c>
      <c r="D8265" s="66">
        <v>175667792.2346088</v>
      </c>
      <c r="E8265" s="65">
        <v>0.36570044159889226</v>
      </c>
    </row>
    <row r="8266" spans="2:5" x14ac:dyDescent="0.25">
      <c r="B8266">
        <v>8264</v>
      </c>
      <c r="C8266" s="66" t="str">
        <v/>
      </c>
      <c r="D8266" s="66">
        <v>87141707.609288767</v>
      </c>
      <c r="E8266" s="65">
        <v>0.17909730076789859</v>
      </c>
    </row>
    <row r="8267" spans="2:5" x14ac:dyDescent="0.25">
      <c r="B8267">
        <v>8265</v>
      </c>
      <c r="C8267" s="66" t="str">
        <v/>
      </c>
      <c r="D8267" s="66">
        <v>166225165.45825827</v>
      </c>
      <c r="E8267" s="65">
        <v>0.27776204943656924</v>
      </c>
    </row>
    <row r="8268" spans="2:5" x14ac:dyDescent="0.25">
      <c r="B8268">
        <v>8266</v>
      </c>
      <c r="C8268" s="66" t="str">
        <v/>
      </c>
      <c r="D8268" s="66">
        <v>96438018.355106115</v>
      </c>
      <c r="E8268" s="65">
        <v>0</v>
      </c>
    </row>
    <row r="8269" spans="2:5" x14ac:dyDescent="0.25">
      <c r="B8269">
        <v>8267</v>
      </c>
      <c r="C8269" s="66" t="str">
        <v/>
      </c>
      <c r="D8269" s="66">
        <v>77079490.672503859</v>
      </c>
      <c r="E8269" s="65">
        <v>0.25748267769813538</v>
      </c>
    </row>
    <row r="8270" spans="2:5" x14ac:dyDescent="0.25">
      <c r="B8270">
        <v>8268</v>
      </c>
      <c r="C8270" s="66" t="str">
        <v/>
      </c>
      <c r="D8270" s="66">
        <v>264317012.02120617</v>
      </c>
      <c r="E8270" s="65">
        <v>0.42938515543937694</v>
      </c>
    </row>
    <row r="8271" spans="2:5" x14ac:dyDescent="0.25">
      <c r="B8271">
        <v>8269</v>
      </c>
      <c r="C8271" s="66" t="str">
        <v/>
      </c>
      <c r="D8271" s="66">
        <v>167867272.47557884</v>
      </c>
      <c r="E8271" s="65">
        <v>0</v>
      </c>
    </row>
    <row r="8272" spans="2:5" x14ac:dyDescent="0.25">
      <c r="B8272">
        <v>8270</v>
      </c>
      <c r="C8272" s="66" t="str">
        <v/>
      </c>
      <c r="D8272" s="66">
        <v>126456653.87202863</v>
      </c>
      <c r="E8272" s="65">
        <v>0</v>
      </c>
    </row>
    <row r="8273" spans="2:5" x14ac:dyDescent="0.25">
      <c r="B8273">
        <v>8271</v>
      </c>
      <c r="C8273" s="66" t="str">
        <v/>
      </c>
      <c r="D8273" s="66">
        <v>95565980.881236658</v>
      </c>
      <c r="E8273" s="65">
        <v>0</v>
      </c>
    </row>
    <row r="8274" spans="2:5" x14ac:dyDescent="0.25">
      <c r="B8274">
        <v>8272</v>
      </c>
      <c r="C8274" s="66" t="str">
        <v/>
      </c>
      <c r="D8274" s="66">
        <v>138871400.83335838</v>
      </c>
      <c r="E8274" s="65">
        <v>0</v>
      </c>
    </row>
    <row r="8275" spans="2:5" x14ac:dyDescent="0.25">
      <c r="B8275">
        <v>8273</v>
      </c>
      <c r="C8275" s="66" t="str">
        <v/>
      </c>
      <c r="D8275" s="66">
        <v>83598267.976616129</v>
      </c>
      <c r="E8275" s="65">
        <v>0</v>
      </c>
    </row>
    <row r="8276" spans="2:5" x14ac:dyDescent="0.25">
      <c r="B8276">
        <v>8274</v>
      </c>
      <c r="C8276" s="66" t="str">
        <v/>
      </c>
      <c r="D8276" s="66">
        <v>205791722.73775071</v>
      </c>
      <c r="E8276" s="65">
        <v>0</v>
      </c>
    </row>
    <row r="8277" spans="2:5" x14ac:dyDescent="0.25">
      <c r="B8277">
        <v>8275</v>
      </c>
      <c r="C8277" s="66" t="str">
        <v/>
      </c>
      <c r="D8277" s="66">
        <v>106766709.88531639</v>
      </c>
      <c r="E8277" s="65">
        <v>0</v>
      </c>
    </row>
    <row r="8278" spans="2:5" x14ac:dyDescent="0.25">
      <c r="B8278">
        <v>8276</v>
      </c>
      <c r="C8278" s="66" t="str">
        <v/>
      </c>
      <c r="D8278" s="66">
        <v>172017732.91766357</v>
      </c>
      <c r="E8278" s="65">
        <v>0.25868797898292539</v>
      </c>
    </row>
    <row r="8279" spans="2:5" x14ac:dyDescent="0.25">
      <c r="B8279">
        <v>8277</v>
      </c>
      <c r="C8279" s="66" t="str">
        <v/>
      </c>
      <c r="D8279" s="66">
        <v>91763514.686764717</v>
      </c>
      <c r="E8279" s="65">
        <v>0</v>
      </c>
    </row>
    <row r="8280" spans="2:5" x14ac:dyDescent="0.25">
      <c r="B8280">
        <v>8278</v>
      </c>
      <c r="C8280" s="66" t="str">
        <v/>
      </c>
      <c r="D8280" s="66">
        <v>141443288.45358923</v>
      </c>
      <c r="E8280" s="65">
        <v>0</v>
      </c>
    </row>
    <row r="8281" spans="2:5" x14ac:dyDescent="0.25">
      <c r="B8281">
        <v>8279</v>
      </c>
      <c r="C8281" s="66" t="str">
        <v/>
      </c>
      <c r="D8281" s="66">
        <v>191791005.62082371</v>
      </c>
      <c r="E8281" s="65">
        <v>0</v>
      </c>
    </row>
    <row r="8282" spans="2:5" x14ac:dyDescent="0.25">
      <c r="B8282">
        <v>8280</v>
      </c>
      <c r="C8282" s="66" t="str">
        <v/>
      </c>
      <c r="D8282" s="66">
        <v>77617828.790904179</v>
      </c>
      <c r="E8282" s="65">
        <v>0</v>
      </c>
    </row>
    <row r="8283" spans="2:5" x14ac:dyDescent="0.25">
      <c r="B8283">
        <v>8281</v>
      </c>
      <c r="C8283" s="66" t="str">
        <v/>
      </c>
      <c r="D8283" s="66">
        <v>82033170.192317754</v>
      </c>
      <c r="E8283" s="65">
        <v>0.18818776011466981</v>
      </c>
    </row>
    <row r="8284" spans="2:5" x14ac:dyDescent="0.25">
      <c r="B8284">
        <v>8282</v>
      </c>
      <c r="C8284" s="66" t="str">
        <v/>
      </c>
      <c r="D8284" s="66">
        <v>101003250.16732161</v>
      </c>
      <c r="E8284" s="65">
        <v>0</v>
      </c>
    </row>
    <row r="8285" spans="2:5" x14ac:dyDescent="0.25">
      <c r="B8285">
        <v>8283</v>
      </c>
      <c r="C8285" s="66" t="str">
        <v/>
      </c>
      <c r="D8285" s="66">
        <v>231522508.62830457</v>
      </c>
      <c r="E8285" s="65">
        <v>0</v>
      </c>
    </row>
    <row r="8286" spans="2:5" x14ac:dyDescent="0.25">
      <c r="B8286">
        <v>8284</v>
      </c>
      <c r="C8286" s="66" t="str">
        <v/>
      </c>
      <c r="D8286" s="66">
        <v>110518133.66795769</v>
      </c>
      <c r="E8286" s="65">
        <v>0</v>
      </c>
    </row>
    <row r="8287" spans="2:5" x14ac:dyDescent="0.25">
      <c r="B8287">
        <v>8285</v>
      </c>
      <c r="C8287" s="66" t="str">
        <v/>
      </c>
      <c r="D8287" s="66">
        <v>75981815.018178597</v>
      </c>
      <c r="E8287" s="65">
        <v>0</v>
      </c>
    </row>
    <row r="8288" spans="2:5" x14ac:dyDescent="0.25">
      <c r="B8288">
        <v>8286</v>
      </c>
      <c r="C8288" s="66" t="str">
        <v/>
      </c>
      <c r="D8288" s="66">
        <v>259170835.80879122</v>
      </c>
      <c r="E8288" s="65">
        <v>0.34512662291526797</v>
      </c>
    </row>
    <row r="8289" spans="2:5" x14ac:dyDescent="0.25">
      <c r="B8289">
        <v>8287</v>
      </c>
      <c r="C8289" s="66" t="str">
        <v/>
      </c>
      <c r="D8289" s="66">
        <v>92720907.912179485</v>
      </c>
      <c r="E8289" s="65">
        <v>0</v>
      </c>
    </row>
    <row r="8290" spans="2:5" x14ac:dyDescent="0.25">
      <c r="B8290">
        <v>8288</v>
      </c>
      <c r="C8290" s="66" t="str">
        <v/>
      </c>
      <c r="D8290" s="66">
        <v>457772119.50384629</v>
      </c>
      <c r="E8290" s="65">
        <v>0</v>
      </c>
    </row>
    <row r="8291" spans="2:5" x14ac:dyDescent="0.25">
      <c r="B8291">
        <v>8289</v>
      </c>
      <c r="C8291" s="66" t="str">
        <v/>
      </c>
      <c r="D8291" s="66">
        <v>570962650.36405015</v>
      </c>
      <c r="E8291" s="65">
        <v>0</v>
      </c>
    </row>
    <row r="8292" spans="2:5" x14ac:dyDescent="0.25">
      <c r="B8292">
        <v>8290</v>
      </c>
      <c r="C8292" s="66" t="str">
        <v/>
      </c>
      <c r="D8292" s="66">
        <v>182577088.43784153</v>
      </c>
      <c r="E8292" s="65">
        <v>0</v>
      </c>
    </row>
    <row r="8293" spans="2:5" x14ac:dyDescent="0.25">
      <c r="B8293">
        <v>8291</v>
      </c>
      <c r="C8293" s="66" t="str">
        <v/>
      </c>
      <c r="D8293" s="66">
        <v>155784588.0465478</v>
      </c>
      <c r="E8293" s="65">
        <v>0</v>
      </c>
    </row>
    <row r="8294" spans="2:5" x14ac:dyDescent="0.25">
      <c r="B8294">
        <v>8292</v>
      </c>
      <c r="C8294" s="66" t="str">
        <v/>
      </c>
      <c r="D8294" s="66">
        <v>333322121.51258385</v>
      </c>
      <c r="E8294" s="65">
        <v>0</v>
      </c>
    </row>
    <row r="8295" spans="2:5" x14ac:dyDescent="0.25">
      <c r="B8295">
        <v>8293</v>
      </c>
      <c r="C8295" s="66" t="str">
        <v/>
      </c>
      <c r="D8295" s="66">
        <v>85715175.091682196</v>
      </c>
      <c r="E8295" s="65">
        <v>0</v>
      </c>
    </row>
    <row r="8296" spans="2:5" x14ac:dyDescent="0.25">
      <c r="B8296">
        <v>8294</v>
      </c>
      <c r="C8296" s="66" t="str">
        <v/>
      </c>
      <c r="D8296" s="66">
        <v>228090854.2398769</v>
      </c>
      <c r="E8296" s="65">
        <v>0</v>
      </c>
    </row>
    <row r="8297" spans="2:5" x14ac:dyDescent="0.25">
      <c r="B8297">
        <v>8295</v>
      </c>
      <c r="C8297" s="66" t="str">
        <v/>
      </c>
      <c r="D8297" s="66">
        <v>127986649.44716637</v>
      </c>
      <c r="E8297" s="65">
        <v>0.33889533877372757</v>
      </c>
    </row>
    <row r="8298" spans="2:5" x14ac:dyDescent="0.25">
      <c r="B8298">
        <v>8296</v>
      </c>
      <c r="C8298" s="66" t="str">
        <v/>
      </c>
      <c r="D8298" s="66">
        <v>95718001.015603751</v>
      </c>
      <c r="E8298" s="65">
        <v>0</v>
      </c>
    </row>
    <row r="8299" spans="2:5" x14ac:dyDescent="0.25">
      <c r="B8299">
        <v>8297</v>
      </c>
      <c r="C8299" s="66" t="str">
        <v/>
      </c>
      <c r="D8299" s="66">
        <v>134441879.02539587</v>
      </c>
      <c r="E8299" s="65">
        <v>0</v>
      </c>
    </row>
    <row r="8300" spans="2:5" x14ac:dyDescent="0.25">
      <c r="B8300">
        <v>8298</v>
      </c>
      <c r="C8300" s="66" t="str">
        <v/>
      </c>
      <c r="D8300" s="66">
        <v>250155056.28844485</v>
      </c>
      <c r="E8300" s="65">
        <v>0.3805078327655792</v>
      </c>
    </row>
    <row r="8301" spans="2:5" x14ac:dyDescent="0.25">
      <c r="B8301">
        <v>8299</v>
      </c>
      <c r="C8301" s="66" t="str">
        <v/>
      </c>
      <c r="D8301" s="66">
        <v>88467518.673822731</v>
      </c>
      <c r="E8301" s="65">
        <v>0</v>
      </c>
    </row>
    <row r="8302" spans="2:5" x14ac:dyDescent="0.25">
      <c r="B8302">
        <v>8300</v>
      </c>
      <c r="C8302" s="66" t="str">
        <v/>
      </c>
      <c r="D8302" s="66">
        <v>142543426.25758448</v>
      </c>
      <c r="E8302" s="65">
        <v>0</v>
      </c>
    </row>
    <row r="8303" spans="2:5" x14ac:dyDescent="0.25">
      <c r="B8303">
        <v>8301</v>
      </c>
      <c r="C8303" s="66" t="str">
        <v/>
      </c>
      <c r="D8303" s="66">
        <v>133396171.55704744</v>
      </c>
      <c r="E8303" s="65">
        <v>0</v>
      </c>
    </row>
    <row r="8304" spans="2:5" x14ac:dyDescent="0.25">
      <c r="B8304">
        <v>8302</v>
      </c>
      <c r="C8304" s="66" t="str">
        <v/>
      </c>
      <c r="D8304" s="66">
        <v>320748763.25957459</v>
      </c>
      <c r="E8304" s="65">
        <v>0</v>
      </c>
    </row>
    <row r="8305" spans="2:5" x14ac:dyDescent="0.25">
      <c r="B8305">
        <v>8303</v>
      </c>
      <c r="C8305" s="66" t="str">
        <v/>
      </c>
      <c r="D8305" s="66">
        <v>210070194.15277994</v>
      </c>
      <c r="E8305" s="65">
        <v>0</v>
      </c>
    </row>
    <row r="8306" spans="2:5" x14ac:dyDescent="0.25">
      <c r="B8306">
        <v>8304</v>
      </c>
      <c r="C8306" s="66" t="str">
        <v/>
      </c>
      <c r="D8306" s="66">
        <v>79940376.189667672</v>
      </c>
      <c r="E8306" s="65">
        <v>0</v>
      </c>
    </row>
    <row r="8307" spans="2:5" x14ac:dyDescent="0.25">
      <c r="B8307">
        <v>8305</v>
      </c>
      <c r="C8307" s="66" t="str">
        <v/>
      </c>
      <c r="D8307" s="66">
        <v>320269489.77681375</v>
      </c>
      <c r="E8307" s="65">
        <v>0.55372920632362355</v>
      </c>
    </row>
    <row r="8308" spans="2:5" x14ac:dyDescent="0.25">
      <c r="B8308">
        <v>8306</v>
      </c>
      <c r="C8308" s="66" t="str">
        <v/>
      </c>
      <c r="D8308" s="66">
        <v>113848190.73499072</v>
      </c>
      <c r="E8308" s="65">
        <v>0</v>
      </c>
    </row>
    <row r="8309" spans="2:5" x14ac:dyDescent="0.25">
      <c r="B8309">
        <v>8307</v>
      </c>
      <c r="C8309" s="66" t="str">
        <v/>
      </c>
      <c r="D8309" s="66">
        <v>258692991.6764698</v>
      </c>
      <c r="E8309" s="65">
        <v>0</v>
      </c>
    </row>
    <row r="8310" spans="2:5" x14ac:dyDescent="0.25">
      <c r="B8310">
        <v>8308</v>
      </c>
      <c r="C8310" s="66" t="str">
        <v/>
      </c>
      <c r="D8310" s="66">
        <v>2931591136.3740754</v>
      </c>
      <c r="E8310" s="65">
        <v>0</v>
      </c>
    </row>
    <row r="8311" spans="2:5" x14ac:dyDescent="0.25">
      <c r="B8311">
        <v>8309</v>
      </c>
      <c r="C8311" s="66" t="str">
        <v/>
      </c>
      <c r="D8311" s="66">
        <v>79057790.15399377</v>
      </c>
      <c r="E8311" s="65">
        <v>0</v>
      </c>
    </row>
    <row r="8312" spans="2:5" x14ac:dyDescent="0.25">
      <c r="B8312">
        <v>8310</v>
      </c>
      <c r="C8312" s="66" t="str">
        <v/>
      </c>
      <c r="D8312" s="66">
        <v>596027504.61820436</v>
      </c>
      <c r="E8312" s="65">
        <v>0.497407466173172</v>
      </c>
    </row>
    <row r="8313" spans="2:5" x14ac:dyDescent="0.25">
      <c r="B8313">
        <v>8311</v>
      </c>
      <c r="C8313" s="66" t="str">
        <v/>
      </c>
      <c r="D8313" s="66">
        <v>114930391.76890475</v>
      </c>
      <c r="E8313" s="65">
        <v>0</v>
      </c>
    </row>
    <row r="8314" spans="2:5" x14ac:dyDescent="0.25">
      <c r="B8314">
        <v>8312</v>
      </c>
      <c r="C8314" s="66" t="str">
        <v/>
      </c>
      <c r="D8314" s="66">
        <v>123393183.86885479</v>
      </c>
      <c r="E8314" s="65">
        <v>0</v>
      </c>
    </row>
    <row r="8315" spans="2:5" x14ac:dyDescent="0.25">
      <c r="B8315">
        <v>8313</v>
      </c>
      <c r="C8315" s="66" t="str">
        <v/>
      </c>
      <c r="D8315" s="66">
        <v>383878180.35090357</v>
      </c>
      <c r="E8315" s="65">
        <v>0</v>
      </c>
    </row>
    <row r="8316" spans="2:5" x14ac:dyDescent="0.25">
      <c r="B8316">
        <v>8314</v>
      </c>
      <c r="C8316" s="66" t="str">
        <v/>
      </c>
      <c r="D8316" s="66">
        <v>289286416.94609272</v>
      </c>
      <c r="E8316" s="65">
        <v>0</v>
      </c>
    </row>
    <row r="8317" spans="2:5" x14ac:dyDescent="0.25">
      <c r="B8317">
        <v>8315</v>
      </c>
      <c r="C8317" s="66" t="str">
        <v/>
      </c>
      <c r="D8317" s="66">
        <v>129192066.60830246</v>
      </c>
      <c r="E8317" s="65">
        <v>0</v>
      </c>
    </row>
    <row r="8318" spans="2:5" x14ac:dyDescent="0.25">
      <c r="B8318">
        <v>8316</v>
      </c>
      <c r="C8318" s="66" t="str">
        <v/>
      </c>
      <c r="D8318" s="66">
        <v>142847902.5977917</v>
      </c>
      <c r="E8318" s="65">
        <v>0.32045066952705392</v>
      </c>
    </row>
    <row r="8319" spans="2:5" x14ac:dyDescent="0.25">
      <c r="B8319">
        <v>8317</v>
      </c>
      <c r="C8319" s="66" t="str">
        <v/>
      </c>
      <c r="D8319" s="66">
        <v>3143670654.7725573</v>
      </c>
      <c r="E8319" s="65">
        <v>0</v>
      </c>
    </row>
    <row r="8320" spans="2:5" x14ac:dyDescent="0.25">
      <c r="B8320">
        <v>8318</v>
      </c>
      <c r="C8320" s="66" t="str">
        <v/>
      </c>
      <c r="D8320" s="66">
        <v>94915420.679094046</v>
      </c>
      <c r="E8320" s="65">
        <v>0</v>
      </c>
    </row>
    <row r="8321" spans="2:5" x14ac:dyDescent="0.25">
      <c r="B8321">
        <v>8319</v>
      </c>
      <c r="C8321" s="66" t="str">
        <v/>
      </c>
      <c r="D8321" s="66">
        <v>77286901.84272705</v>
      </c>
      <c r="E8321" s="65">
        <v>0</v>
      </c>
    </row>
    <row r="8322" spans="2:5" x14ac:dyDescent="0.25">
      <c r="B8322">
        <v>8320</v>
      </c>
      <c r="C8322" s="66" t="str">
        <v/>
      </c>
      <c r="D8322" s="66">
        <v>145123156.43549129</v>
      </c>
      <c r="E8322" s="65">
        <v>0.34346932768821725</v>
      </c>
    </row>
    <row r="8323" spans="2:5" x14ac:dyDescent="0.25">
      <c r="B8323">
        <v>8321</v>
      </c>
      <c r="C8323" s="66" t="str">
        <v/>
      </c>
      <c r="D8323" s="66">
        <v>164517890.23993656</v>
      </c>
      <c r="E8323" s="65">
        <v>0</v>
      </c>
    </row>
    <row r="8324" spans="2:5" x14ac:dyDescent="0.25">
      <c r="B8324">
        <v>8322</v>
      </c>
      <c r="C8324" s="66" t="str">
        <v/>
      </c>
      <c r="D8324" s="66">
        <v>91453724.484178156</v>
      </c>
      <c r="E8324" s="65">
        <v>0.21432192921638493</v>
      </c>
    </row>
    <row r="8325" spans="2:5" x14ac:dyDescent="0.25">
      <c r="B8325">
        <v>8323</v>
      </c>
      <c r="C8325" s="66" t="str">
        <v/>
      </c>
      <c r="D8325" s="66">
        <v>461209780.96274763</v>
      </c>
      <c r="E8325" s="65">
        <v>0</v>
      </c>
    </row>
    <row r="8326" spans="2:5" x14ac:dyDescent="0.25">
      <c r="B8326">
        <v>8324</v>
      </c>
      <c r="C8326" s="66" t="str">
        <v/>
      </c>
      <c r="D8326" s="66">
        <v>151578597.63434559</v>
      </c>
      <c r="E8326" s="65">
        <v>0</v>
      </c>
    </row>
    <row r="8327" spans="2:5" x14ac:dyDescent="0.25">
      <c r="B8327">
        <v>8325</v>
      </c>
      <c r="C8327" s="66" t="str">
        <v/>
      </c>
      <c r="D8327" s="66">
        <v>153876525.48021102</v>
      </c>
      <c r="E8327" s="65">
        <v>0</v>
      </c>
    </row>
    <row r="8328" spans="2:5" x14ac:dyDescent="0.25">
      <c r="B8328">
        <v>8326</v>
      </c>
      <c r="C8328" s="66" t="str">
        <v/>
      </c>
      <c r="D8328" s="66">
        <v>258102151.61767069</v>
      </c>
      <c r="E8328" s="65">
        <v>0</v>
      </c>
    </row>
    <row r="8329" spans="2:5" x14ac:dyDescent="0.25">
      <c r="B8329">
        <v>8327</v>
      </c>
      <c r="C8329" s="66" t="str">
        <v/>
      </c>
      <c r="D8329" s="66">
        <v>77674336.236729562</v>
      </c>
      <c r="E8329" s="65">
        <v>0</v>
      </c>
    </row>
    <row r="8330" spans="2:5" x14ac:dyDescent="0.25">
      <c r="B8330">
        <v>8328</v>
      </c>
      <c r="C8330" s="66" t="str">
        <v/>
      </c>
      <c r="D8330" s="66">
        <v>130363564.5816154</v>
      </c>
      <c r="E8330" s="65">
        <v>0</v>
      </c>
    </row>
    <row r="8331" spans="2:5" x14ac:dyDescent="0.25">
      <c r="B8331">
        <v>8329</v>
      </c>
      <c r="C8331" s="66" t="str">
        <v/>
      </c>
      <c r="D8331" s="66">
        <v>93433734.856038421</v>
      </c>
      <c r="E8331" s="65">
        <v>0</v>
      </c>
    </row>
    <row r="8332" spans="2:5" x14ac:dyDescent="0.25">
      <c r="B8332">
        <v>8330</v>
      </c>
      <c r="C8332" s="66" t="str">
        <v/>
      </c>
      <c r="D8332" s="66">
        <v>275568864.49949574</v>
      </c>
      <c r="E8332" s="65">
        <v>0</v>
      </c>
    </row>
    <row r="8333" spans="2:5" x14ac:dyDescent="0.25">
      <c r="B8333">
        <v>8331</v>
      </c>
      <c r="C8333" s="66" t="str">
        <v/>
      </c>
      <c r="D8333" s="66">
        <v>214086374.56239524</v>
      </c>
      <c r="E8333" s="65">
        <v>0</v>
      </c>
    </row>
    <row r="8334" spans="2:5" x14ac:dyDescent="0.25">
      <c r="B8334">
        <v>8332</v>
      </c>
      <c r="C8334" s="66" t="str">
        <v/>
      </c>
      <c r="D8334" s="66">
        <v>88887066.54420495</v>
      </c>
      <c r="E8334" s="65">
        <v>0</v>
      </c>
    </row>
    <row r="8335" spans="2:5" x14ac:dyDescent="0.25">
      <c r="B8335">
        <v>8333</v>
      </c>
      <c r="C8335" s="66" t="str">
        <v/>
      </c>
      <c r="D8335" s="66">
        <v>143975350.85036105</v>
      </c>
      <c r="E8335" s="65">
        <v>0</v>
      </c>
    </row>
    <row r="8336" spans="2:5" x14ac:dyDescent="0.25">
      <c r="B8336">
        <v>8334</v>
      </c>
      <c r="C8336" s="66" t="str">
        <v/>
      </c>
      <c r="D8336" s="66">
        <v>146088986.21464434</v>
      </c>
      <c r="E8336" s="65">
        <v>0</v>
      </c>
    </row>
    <row r="8337" spans="2:5" x14ac:dyDescent="0.25">
      <c r="B8337">
        <v>8335</v>
      </c>
      <c r="C8337" s="66" t="str">
        <v/>
      </c>
      <c r="D8337" s="66">
        <v>181509821.42867753</v>
      </c>
      <c r="E8337" s="65">
        <v>0</v>
      </c>
    </row>
    <row r="8338" spans="2:5" x14ac:dyDescent="0.25">
      <c r="B8338">
        <v>8336</v>
      </c>
      <c r="C8338" s="66" t="str">
        <v/>
      </c>
      <c r="D8338" s="66">
        <v>186315036.50227487</v>
      </c>
      <c r="E8338" s="65">
        <v>0</v>
      </c>
    </row>
    <row r="8339" spans="2:5" x14ac:dyDescent="0.25">
      <c r="B8339">
        <v>8337</v>
      </c>
      <c r="C8339" s="66" t="str">
        <v/>
      </c>
      <c r="D8339" s="66">
        <v>106624318.45522818</v>
      </c>
      <c r="E8339" s="65">
        <v>0</v>
      </c>
    </row>
    <row r="8340" spans="2:5" x14ac:dyDescent="0.25">
      <c r="B8340">
        <v>8338</v>
      </c>
      <c r="C8340" s="66" t="str">
        <v/>
      </c>
      <c r="D8340" s="66">
        <v>104100677.85827123</v>
      </c>
      <c r="E8340" s="65">
        <v>0</v>
      </c>
    </row>
    <row r="8341" spans="2:5" x14ac:dyDescent="0.25">
      <c r="B8341">
        <v>8339</v>
      </c>
      <c r="C8341" s="66" t="str">
        <v/>
      </c>
      <c r="D8341" s="66">
        <v>162008214.98359033</v>
      </c>
      <c r="E8341" s="65">
        <v>0</v>
      </c>
    </row>
    <row r="8342" spans="2:5" x14ac:dyDescent="0.25">
      <c r="B8342">
        <v>8340</v>
      </c>
      <c r="C8342" s="66" t="str">
        <v/>
      </c>
      <c r="D8342" s="66">
        <v>82619087.999115542</v>
      </c>
      <c r="E8342" s="65">
        <v>0</v>
      </c>
    </row>
    <row r="8343" spans="2:5" x14ac:dyDescent="0.25">
      <c r="B8343">
        <v>8341</v>
      </c>
      <c r="C8343" s="66" t="str">
        <v/>
      </c>
      <c r="D8343" s="66">
        <v>213520970.04079393</v>
      </c>
      <c r="E8343" s="65">
        <v>0</v>
      </c>
    </row>
    <row r="8344" spans="2:5" x14ac:dyDescent="0.25">
      <c r="B8344">
        <v>8342</v>
      </c>
      <c r="C8344" s="66" t="str">
        <v/>
      </c>
      <c r="D8344" s="66">
        <v>98115884.735250264</v>
      </c>
      <c r="E8344" s="65">
        <v>0.19693811535835271</v>
      </c>
    </row>
    <row r="8345" spans="2:5" x14ac:dyDescent="0.25">
      <c r="B8345">
        <v>8343</v>
      </c>
      <c r="C8345" s="66" t="str">
        <v/>
      </c>
      <c r="D8345" s="66">
        <v>78731845.022246018</v>
      </c>
      <c r="E8345" s="65">
        <v>0</v>
      </c>
    </row>
    <row r="8346" spans="2:5" x14ac:dyDescent="0.25">
      <c r="B8346">
        <v>8344</v>
      </c>
      <c r="C8346" s="66" t="str">
        <v/>
      </c>
      <c r="D8346" s="66">
        <v>171903688.35984865</v>
      </c>
      <c r="E8346" s="65">
        <v>0</v>
      </c>
    </row>
    <row r="8347" spans="2:5" x14ac:dyDescent="0.25">
      <c r="B8347">
        <v>8345</v>
      </c>
      <c r="C8347" s="66" t="str">
        <v/>
      </c>
      <c r="D8347" s="66">
        <v>697331556.73324454</v>
      </c>
      <c r="E8347" s="65">
        <v>0.86125732660293552</v>
      </c>
    </row>
    <row r="8348" spans="2:5" x14ac:dyDescent="0.25">
      <c r="B8348">
        <v>8346</v>
      </c>
      <c r="C8348" s="66" t="str">
        <v/>
      </c>
      <c r="D8348" s="66">
        <v>162765973.61132672</v>
      </c>
      <c r="E8348" s="65">
        <v>0</v>
      </c>
    </row>
    <row r="8349" spans="2:5" x14ac:dyDescent="0.25">
      <c r="B8349">
        <v>8347</v>
      </c>
      <c r="C8349" s="66" t="str">
        <v/>
      </c>
      <c r="D8349" s="66">
        <v>91120036.319686934</v>
      </c>
      <c r="E8349" s="65">
        <v>0</v>
      </c>
    </row>
    <row r="8350" spans="2:5" x14ac:dyDescent="0.25">
      <c r="B8350">
        <v>8348</v>
      </c>
      <c r="C8350" s="66" t="str">
        <v/>
      </c>
      <c r="D8350" s="66">
        <v>91224011.632340744</v>
      </c>
      <c r="E8350" s="65">
        <v>0.19977394938468934</v>
      </c>
    </row>
    <row r="8351" spans="2:5" x14ac:dyDescent="0.25">
      <c r="B8351">
        <v>8349</v>
      </c>
      <c r="C8351" s="66" t="str">
        <v/>
      </c>
      <c r="D8351" s="66">
        <v>119525633.28865638</v>
      </c>
      <c r="E8351" s="65">
        <v>0.25866886973381042</v>
      </c>
    </row>
    <row r="8352" spans="2:5" x14ac:dyDescent="0.25">
      <c r="B8352">
        <v>8350</v>
      </c>
      <c r="C8352" s="66" t="str">
        <v/>
      </c>
      <c r="D8352" s="66">
        <v>126129894.8067773</v>
      </c>
      <c r="E8352" s="65">
        <v>0</v>
      </c>
    </row>
    <row r="8353" spans="2:5" x14ac:dyDescent="0.25">
      <c r="B8353">
        <v>8351</v>
      </c>
      <c r="C8353" s="66" t="str">
        <v/>
      </c>
      <c r="D8353" s="66">
        <v>483548429.17612237</v>
      </c>
      <c r="E8353" s="65">
        <v>0</v>
      </c>
    </row>
    <row r="8354" spans="2:5" x14ac:dyDescent="0.25">
      <c r="B8354">
        <v>8352</v>
      </c>
      <c r="C8354" s="66" t="str">
        <v/>
      </c>
      <c r="D8354" s="66">
        <v>88332151.896985501</v>
      </c>
      <c r="E8354" s="65">
        <v>0.21805968880653384</v>
      </c>
    </row>
    <row r="8355" spans="2:5" x14ac:dyDescent="0.25">
      <c r="B8355">
        <v>8353</v>
      </c>
      <c r="C8355" s="66" t="str">
        <v/>
      </c>
      <c r="D8355" s="66">
        <v>105908989.28878564</v>
      </c>
      <c r="E8355" s="65">
        <v>0.20788013339042663</v>
      </c>
    </row>
    <row r="8356" spans="2:5" x14ac:dyDescent="0.25">
      <c r="B8356">
        <v>8354</v>
      </c>
      <c r="C8356" s="66" t="str">
        <v/>
      </c>
      <c r="D8356" s="66">
        <v>151464630.06968224</v>
      </c>
      <c r="E8356" s="65">
        <v>0</v>
      </c>
    </row>
    <row r="8357" spans="2:5" x14ac:dyDescent="0.25">
      <c r="B8357">
        <v>8355</v>
      </c>
      <c r="C8357" s="66" t="str">
        <v/>
      </c>
      <c r="D8357" s="66">
        <v>85357491.435972199</v>
      </c>
      <c r="E8357" s="65">
        <v>0</v>
      </c>
    </row>
    <row r="8358" spans="2:5" x14ac:dyDescent="0.25">
      <c r="B8358">
        <v>8356</v>
      </c>
      <c r="C8358" s="66" t="str">
        <v/>
      </c>
      <c r="D8358" s="66">
        <v>156270832.96752775</v>
      </c>
      <c r="E8358" s="65">
        <v>0</v>
      </c>
    </row>
    <row r="8359" spans="2:5" x14ac:dyDescent="0.25">
      <c r="B8359">
        <v>8357</v>
      </c>
      <c r="C8359" s="66" t="str">
        <v/>
      </c>
      <c r="D8359" s="66">
        <v>88907204.436617404</v>
      </c>
      <c r="E8359" s="65">
        <v>0</v>
      </c>
    </row>
    <row r="8360" spans="2:5" x14ac:dyDescent="0.25">
      <c r="B8360">
        <v>8358</v>
      </c>
      <c r="C8360" s="66" t="str">
        <v/>
      </c>
      <c r="D8360" s="66">
        <v>87527745.970828369</v>
      </c>
      <c r="E8360" s="65">
        <v>0</v>
      </c>
    </row>
    <row r="8361" spans="2:5" x14ac:dyDescent="0.25">
      <c r="B8361">
        <v>8359</v>
      </c>
      <c r="C8361" s="66" t="str">
        <v/>
      </c>
      <c r="D8361" s="66">
        <v>105643672.87085943</v>
      </c>
      <c r="E8361" s="65">
        <v>0.26053897738456733</v>
      </c>
    </row>
    <row r="8362" spans="2:5" x14ac:dyDescent="0.25">
      <c r="B8362">
        <v>8360</v>
      </c>
      <c r="C8362" s="66" t="str">
        <v/>
      </c>
      <c r="D8362" s="66">
        <v>156225436.63440567</v>
      </c>
      <c r="E8362" s="65">
        <v>0.26797499060630803</v>
      </c>
    </row>
    <row r="8363" spans="2:5" x14ac:dyDescent="0.25">
      <c r="B8363">
        <v>8361</v>
      </c>
      <c r="C8363" s="66" t="str">
        <v/>
      </c>
      <c r="D8363" s="66">
        <v>103571687.17759362</v>
      </c>
      <c r="E8363" s="65">
        <v>0</v>
      </c>
    </row>
    <row r="8364" spans="2:5" x14ac:dyDescent="0.25">
      <c r="B8364">
        <v>8362</v>
      </c>
      <c r="C8364" s="66" t="str">
        <v/>
      </c>
      <c r="D8364" s="66">
        <v>571108171.15156162</v>
      </c>
      <c r="E8364" s="65">
        <v>0</v>
      </c>
    </row>
    <row r="8365" spans="2:5" x14ac:dyDescent="0.25">
      <c r="B8365">
        <v>8363</v>
      </c>
      <c r="C8365" s="66" t="str">
        <v/>
      </c>
      <c r="D8365" s="66">
        <v>125983810.44600338</v>
      </c>
      <c r="E8365" s="65">
        <v>0</v>
      </c>
    </row>
    <row r="8366" spans="2:5" x14ac:dyDescent="0.25">
      <c r="B8366">
        <v>8364</v>
      </c>
      <c r="C8366" s="66" t="str">
        <v/>
      </c>
      <c r="D8366" s="66">
        <v>164860769.7989597</v>
      </c>
      <c r="E8366" s="65">
        <v>0</v>
      </c>
    </row>
    <row r="8367" spans="2:5" x14ac:dyDescent="0.25">
      <c r="B8367">
        <v>8365</v>
      </c>
      <c r="C8367" s="66" t="str">
        <v/>
      </c>
      <c r="D8367" s="66">
        <v>3262656018.0691638</v>
      </c>
      <c r="E8367" s="65">
        <v>0.91972781419754046</v>
      </c>
    </row>
    <row r="8368" spans="2:5" x14ac:dyDescent="0.25">
      <c r="B8368">
        <v>8366</v>
      </c>
      <c r="C8368" s="66" t="str">
        <v/>
      </c>
      <c r="D8368" s="66">
        <v>120074602.86325765</v>
      </c>
      <c r="E8368" s="65">
        <v>0</v>
      </c>
    </row>
    <row r="8369" spans="2:5" x14ac:dyDescent="0.25">
      <c r="B8369">
        <v>8367</v>
      </c>
      <c r="C8369" s="66" t="str">
        <v/>
      </c>
      <c r="D8369" s="66">
        <v>145247659.90941173</v>
      </c>
      <c r="E8369" s="65">
        <v>0.27020455002784738</v>
      </c>
    </row>
    <row r="8370" spans="2:5" x14ac:dyDescent="0.25">
      <c r="B8370">
        <v>8368</v>
      </c>
      <c r="C8370" s="66" t="str">
        <v/>
      </c>
      <c r="D8370" s="66">
        <v>361487654.64342594</v>
      </c>
      <c r="E8370" s="65">
        <v>0</v>
      </c>
    </row>
    <row r="8371" spans="2:5" x14ac:dyDescent="0.25">
      <c r="B8371">
        <v>8369</v>
      </c>
      <c r="C8371" s="66" t="str">
        <v/>
      </c>
      <c r="D8371" s="66">
        <v>116812327.45775825</v>
      </c>
      <c r="E8371" s="65">
        <v>0.23371018767356871</v>
      </c>
    </row>
    <row r="8372" spans="2:5" x14ac:dyDescent="0.25">
      <c r="B8372">
        <v>8370</v>
      </c>
      <c r="C8372" s="66" t="str">
        <v/>
      </c>
      <c r="D8372" s="66">
        <v>172209409.34828603</v>
      </c>
      <c r="E8372" s="65">
        <v>0</v>
      </c>
    </row>
    <row r="8373" spans="2:5" x14ac:dyDescent="0.25">
      <c r="B8373">
        <v>8371</v>
      </c>
      <c r="C8373" s="66" t="str">
        <v/>
      </c>
      <c r="D8373" s="66">
        <v>504187741.32059163</v>
      </c>
      <c r="E8373" s="65">
        <v>0.61578194499015826</v>
      </c>
    </row>
    <row r="8374" spans="2:5" x14ac:dyDescent="0.25">
      <c r="B8374">
        <v>8372</v>
      </c>
      <c r="C8374" s="66" t="str">
        <v/>
      </c>
      <c r="D8374" s="66">
        <v>267582879.35046107</v>
      </c>
      <c r="E8374" s="65">
        <v>0.40667961239814754</v>
      </c>
    </row>
    <row r="8375" spans="2:5" x14ac:dyDescent="0.25">
      <c r="B8375">
        <v>8373</v>
      </c>
      <c r="C8375" s="66" t="str">
        <v/>
      </c>
      <c r="D8375" s="66">
        <v>84482105.568681419</v>
      </c>
      <c r="E8375" s="65">
        <v>0.22413309216499333</v>
      </c>
    </row>
    <row r="8376" spans="2:5" x14ac:dyDescent="0.25">
      <c r="B8376">
        <v>8374</v>
      </c>
      <c r="C8376" s="66" t="str">
        <v/>
      </c>
      <c r="D8376" s="66">
        <v>131200170.16156553</v>
      </c>
      <c r="E8376" s="65">
        <v>0.28529340624809274</v>
      </c>
    </row>
    <row r="8377" spans="2:5" x14ac:dyDescent="0.25">
      <c r="B8377">
        <v>8375</v>
      </c>
      <c r="C8377" s="66" t="str">
        <v/>
      </c>
      <c r="D8377" s="66">
        <v>180938458.93293223</v>
      </c>
      <c r="E8377" s="65">
        <v>0.28112160563468935</v>
      </c>
    </row>
    <row r="8378" spans="2:5" x14ac:dyDescent="0.25">
      <c r="B8378">
        <v>8376</v>
      </c>
      <c r="C8378" s="66" t="str">
        <v/>
      </c>
      <c r="D8378" s="66">
        <v>75812337.55052489</v>
      </c>
      <c r="E8378" s="65">
        <v>0</v>
      </c>
    </row>
    <row r="8379" spans="2:5" x14ac:dyDescent="0.25">
      <c r="B8379">
        <v>8377</v>
      </c>
      <c r="C8379" s="66" t="str">
        <v/>
      </c>
      <c r="D8379" s="66">
        <v>110180689.13295092</v>
      </c>
      <c r="E8379" s="65">
        <v>0</v>
      </c>
    </row>
    <row r="8380" spans="2:5" x14ac:dyDescent="0.25">
      <c r="B8380">
        <v>8378</v>
      </c>
      <c r="C8380" s="66" t="str">
        <v/>
      </c>
      <c r="D8380" s="66">
        <v>128770649.14498299</v>
      </c>
      <c r="E8380" s="65">
        <v>0</v>
      </c>
    </row>
    <row r="8381" spans="2:5" x14ac:dyDescent="0.25">
      <c r="B8381">
        <v>8379</v>
      </c>
      <c r="C8381" s="66" t="str">
        <v/>
      </c>
      <c r="D8381" s="66">
        <v>81881640.222886249</v>
      </c>
      <c r="E8381" s="65">
        <v>0</v>
      </c>
    </row>
    <row r="8382" spans="2:5" x14ac:dyDescent="0.25">
      <c r="B8382">
        <v>8380</v>
      </c>
      <c r="C8382" s="66" t="str">
        <v/>
      </c>
      <c r="D8382" s="66">
        <v>92740094.633237511</v>
      </c>
      <c r="E8382" s="65">
        <v>0</v>
      </c>
    </row>
    <row r="8383" spans="2:5" x14ac:dyDescent="0.25">
      <c r="B8383">
        <v>8381</v>
      </c>
      <c r="C8383" s="66" t="str">
        <v/>
      </c>
      <c r="D8383" s="66">
        <v>94934275.202354014</v>
      </c>
      <c r="E8383" s="65">
        <v>0.32081183791160595</v>
      </c>
    </row>
    <row r="8384" spans="2:5" x14ac:dyDescent="0.25">
      <c r="B8384">
        <v>8382</v>
      </c>
      <c r="C8384" s="66" t="str">
        <v/>
      </c>
      <c r="D8384" s="66">
        <v>90433539.335661337</v>
      </c>
      <c r="E8384" s="65">
        <v>0</v>
      </c>
    </row>
    <row r="8385" spans="2:5" x14ac:dyDescent="0.25">
      <c r="B8385">
        <v>8383</v>
      </c>
      <c r="C8385" s="66" t="str">
        <v/>
      </c>
      <c r="D8385" s="66">
        <v>178858732.30468979</v>
      </c>
      <c r="E8385" s="65">
        <v>0</v>
      </c>
    </row>
    <row r="8386" spans="2:5" x14ac:dyDescent="0.25">
      <c r="B8386">
        <v>8384</v>
      </c>
      <c r="C8386" s="66" t="str">
        <v/>
      </c>
      <c r="D8386" s="66">
        <v>112684877.48619062</v>
      </c>
      <c r="E8386" s="65">
        <v>0.30936250090599071</v>
      </c>
    </row>
    <row r="8387" spans="2:5" x14ac:dyDescent="0.25">
      <c r="B8387">
        <v>8385</v>
      </c>
      <c r="C8387" s="66" t="str">
        <v/>
      </c>
      <c r="D8387" s="66">
        <v>776119745.37061512</v>
      </c>
      <c r="E8387" s="65">
        <v>0.74886695146560656</v>
      </c>
    </row>
    <row r="8388" spans="2:5" x14ac:dyDescent="0.25">
      <c r="B8388">
        <v>8386</v>
      </c>
      <c r="C8388" s="66" t="str">
        <v/>
      </c>
      <c r="D8388" s="66">
        <v>79130164.500727654</v>
      </c>
      <c r="E8388" s="65">
        <v>0</v>
      </c>
    </row>
    <row r="8389" spans="2:5" x14ac:dyDescent="0.25">
      <c r="B8389">
        <v>8387</v>
      </c>
      <c r="C8389" s="66" t="str">
        <v/>
      </c>
      <c r="D8389" s="66">
        <v>78238396.310864672</v>
      </c>
      <c r="E8389" s="65">
        <v>0</v>
      </c>
    </row>
    <row r="8390" spans="2:5" x14ac:dyDescent="0.25">
      <c r="B8390">
        <v>8388</v>
      </c>
      <c r="C8390" s="66" t="str">
        <v/>
      </c>
      <c r="D8390" s="66">
        <v>143407621.49658194</v>
      </c>
      <c r="E8390" s="65">
        <v>0</v>
      </c>
    </row>
    <row r="8391" spans="2:5" x14ac:dyDescent="0.25">
      <c r="B8391">
        <v>8389</v>
      </c>
      <c r="C8391" s="66" t="str">
        <v/>
      </c>
      <c r="D8391" s="66">
        <v>102434739.09360884</v>
      </c>
      <c r="E8391" s="65">
        <v>0</v>
      </c>
    </row>
    <row r="8392" spans="2:5" x14ac:dyDescent="0.25">
      <c r="B8392">
        <v>8390</v>
      </c>
      <c r="C8392" s="66" t="str">
        <v/>
      </c>
      <c r="D8392" s="66">
        <v>138881743.08821929</v>
      </c>
      <c r="E8392" s="65">
        <v>0.31183957457542433</v>
      </c>
    </row>
    <row r="8393" spans="2:5" x14ac:dyDescent="0.25">
      <c r="B8393">
        <v>8391</v>
      </c>
      <c r="C8393" s="66" t="str">
        <v/>
      </c>
      <c r="D8393" s="66">
        <v>156005513.8852672</v>
      </c>
      <c r="E8393" s="65">
        <v>0</v>
      </c>
    </row>
    <row r="8394" spans="2:5" x14ac:dyDescent="0.25">
      <c r="B8394">
        <v>8392</v>
      </c>
      <c r="C8394" s="66" t="str">
        <v/>
      </c>
      <c r="D8394" s="66">
        <v>57010758799.671669</v>
      </c>
      <c r="E8394" s="65">
        <v>0</v>
      </c>
    </row>
    <row r="8395" spans="2:5" x14ac:dyDescent="0.25">
      <c r="B8395">
        <v>8393</v>
      </c>
      <c r="C8395" s="66" t="str">
        <v/>
      </c>
      <c r="D8395" s="66">
        <v>225115402.01591381</v>
      </c>
      <c r="E8395" s="65">
        <v>0</v>
      </c>
    </row>
    <row r="8396" spans="2:5" x14ac:dyDescent="0.25">
      <c r="B8396">
        <v>8394</v>
      </c>
      <c r="C8396" s="66" t="str">
        <v/>
      </c>
      <c r="D8396" s="66">
        <v>170944550.18474051</v>
      </c>
      <c r="E8396" s="65">
        <v>0.3633963286876678</v>
      </c>
    </row>
    <row r="8397" spans="2:5" x14ac:dyDescent="0.25">
      <c r="B8397">
        <v>8395</v>
      </c>
      <c r="C8397" s="66" t="str">
        <v/>
      </c>
      <c r="D8397" s="66">
        <v>132267598.48252583</v>
      </c>
      <c r="E8397" s="65">
        <v>0</v>
      </c>
    </row>
    <row r="8398" spans="2:5" x14ac:dyDescent="0.25">
      <c r="B8398">
        <v>8396</v>
      </c>
      <c r="C8398" s="66" t="str">
        <v/>
      </c>
      <c r="D8398" s="66">
        <v>340154257.73723811</v>
      </c>
      <c r="E8398" s="65">
        <v>0.49859003424644466</v>
      </c>
    </row>
    <row r="8399" spans="2:5" x14ac:dyDescent="0.25">
      <c r="B8399">
        <v>8397</v>
      </c>
      <c r="C8399" s="66" t="str">
        <v/>
      </c>
      <c r="D8399" s="66">
        <v>83648155.992720947</v>
      </c>
      <c r="E8399" s="65">
        <v>0.33616716265678404</v>
      </c>
    </row>
    <row r="8400" spans="2:5" x14ac:dyDescent="0.25">
      <c r="B8400">
        <v>8398</v>
      </c>
      <c r="C8400" s="66" t="str">
        <v/>
      </c>
      <c r="D8400" s="66">
        <v>258919586.55583033</v>
      </c>
      <c r="E8400" s="65">
        <v>0</v>
      </c>
    </row>
    <row r="8401" spans="2:5" x14ac:dyDescent="0.25">
      <c r="B8401">
        <v>8399</v>
      </c>
      <c r="C8401" s="66" t="str">
        <v/>
      </c>
      <c r="D8401" s="66">
        <v>171169724.84270686</v>
      </c>
      <c r="E8401" s="65">
        <v>0.33966040015220644</v>
      </c>
    </row>
    <row r="8402" spans="2:5" x14ac:dyDescent="0.25">
      <c r="B8402">
        <v>8400</v>
      </c>
      <c r="C8402" s="66" t="str">
        <v/>
      </c>
      <c r="D8402" s="66">
        <v>126774152.03925264</v>
      </c>
      <c r="E8402" s="65">
        <v>0</v>
      </c>
    </row>
    <row r="8403" spans="2:5" x14ac:dyDescent="0.25">
      <c r="B8403">
        <v>8401</v>
      </c>
      <c r="C8403" s="66" t="str">
        <v/>
      </c>
      <c r="D8403" s="66">
        <v>116023071.77859992</v>
      </c>
      <c r="E8403" s="65">
        <v>0</v>
      </c>
    </row>
    <row r="8404" spans="2:5" x14ac:dyDescent="0.25">
      <c r="B8404">
        <v>8402</v>
      </c>
      <c r="C8404" s="66" t="str">
        <v/>
      </c>
      <c r="D8404" s="66">
        <v>107856148.76323082</v>
      </c>
      <c r="E8404" s="65">
        <v>0</v>
      </c>
    </row>
    <row r="8405" spans="2:5" x14ac:dyDescent="0.25">
      <c r="B8405">
        <v>8403</v>
      </c>
      <c r="C8405" s="66" t="str">
        <v/>
      </c>
      <c r="D8405" s="66">
        <v>252919424.81414717</v>
      </c>
      <c r="E8405" s="65">
        <v>0.32065001130104076</v>
      </c>
    </row>
    <row r="8406" spans="2:5" x14ac:dyDescent="0.25">
      <c r="B8406">
        <v>8404</v>
      </c>
      <c r="C8406" s="66" t="str">
        <v/>
      </c>
      <c r="D8406" s="66">
        <v>97036752.124128327</v>
      </c>
      <c r="E8406" s="65">
        <v>0.37580485939979558</v>
      </c>
    </row>
    <row r="8407" spans="2:5" x14ac:dyDescent="0.25">
      <c r="B8407">
        <v>8405</v>
      </c>
      <c r="C8407" s="66" t="str">
        <v/>
      </c>
      <c r="D8407" s="66">
        <v>104341739.27143353</v>
      </c>
      <c r="E8407" s="65">
        <v>0</v>
      </c>
    </row>
    <row r="8408" spans="2:5" x14ac:dyDescent="0.25">
      <c r="B8408">
        <v>8406</v>
      </c>
      <c r="C8408" s="66" t="str">
        <v/>
      </c>
      <c r="D8408" s="66">
        <v>83186902.790611237</v>
      </c>
      <c r="E8408" s="65">
        <v>0</v>
      </c>
    </row>
    <row r="8409" spans="2:5" x14ac:dyDescent="0.25">
      <c r="B8409">
        <v>8407</v>
      </c>
      <c r="C8409" s="66" t="str">
        <v/>
      </c>
      <c r="D8409" s="66">
        <v>558028553.68210256</v>
      </c>
      <c r="E8409" s="65">
        <v>0</v>
      </c>
    </row>
    <row r="8410" spans="2:5" x14ac:dyDescent="0.25">
      <c r="B8410">
        <v>8408</v>
      </c>
      <c r="C8410" s="66" t="str">
        <v/>
      </c>
      <c r="D8410" s="66">
        <v>661395818.83748984</v>
      </c>
      <c r="E8410" s="65">
        <v>0.6343315184116366</v>
      </c>
    </row>
    <row r="8411" spans="2:5" x14ac:dyDescent="0.25">
      <c r="B8411">
        <v>8409</v>
      </c>
      <c r="C8411" s="66" t="str">
        <v/>
      </c>
      <c r="D8411" s="66">
        <v>138702688.82520449</v>
      </c>
      <c r="E8411" s="65">
        <v>0</v>
      </c>
    </row>
    <row r="8412" spans="2:5" x14ac:dyDescent="0.25">
      <c r="B8412">
        <v>8410</v>
      </c>
      <c r="C8412" s="66" t="str">
        <v/>
      </c>
      <c r="D8412" s="66">
        <v>252264006.34827134</v>
      </c>
      <c r="E8412" s="65">
        <v>0.37387046217918396</v>
      </c>
    </row>
    <row r="8413" spans="2:5" x14ac:dyDescent="0.25">
      <c r="B8413">
        <v>8411</v>
      </c>
      <c r="C8413" s="66" t="str">
        <v/>
      </c>
      <c r="D8413" s="66">
        <v>240645304.19916469</v>
      </c>
      <c r="E8413" s="65">
        <v>0.41617981791496284</v>
      </c>
    </row>
    <row r="8414" spans="2:5" x14ac:dyDescent="0.25">
      <c r="B8414">
        <v>8412</v>
      </c>
      <c r="C8414" s="66" t="str">
        <v/>
      </c>
      <c r="D8414" s="66">
        <v>109671953.60486154</v>
      </c>
      <c r="E8414" s="65">
        <v>0</v>
      </c>
    </row>
    <row r="8415" spans="2:5" x14ac:dyDescent="0.25">
      <c r="B8415">
        <v>8413</v>
      </c>
      <c r="C8415" s="66" t="str">
        <v/>
      </c>
      <c r="D8415" s="66">
        <v>89155468.998239279</v>
      </c>
      <c r="E8415" s="65">
        <v>0</v>
      </c>
    </row>
    <row r="8416" spans="2:5" x14ac:dyDescent="0.25">
      <c r="B8416">
        <v>8414</v>
      </c>
      <c r="C8416" s="66" t="str">
        <v/>
      </c>
      <c r="D8416" s="66">
        <v>186750764.11519304</v>
      </c>
      <c r="E8416" s="65">
        <v>0</v>
      </c>
    </row>
    <row r="8417" spans="2:5" x14ac:dyDescent="0.25">
      <c r="B8417">
        <v>8415</v>
      </c>
      <c r="C8417" s="66" t="str">
        <v/>
      </c>
      <c r="D8417" s="66">
        <v>359117659.10061496</v>
      </c>
      <c r="E8417" s="65">
        <v>0.52529810070991512</v>
      </c>
    </row>
    <row r="8418" spans="2:5" x14ac:dyDescent="0.25">
      <c r="B8418">
        <v>8416</v>
      </c>
      <c r="C8418" s="66" t="str">
        <v/>
      </c>
      <c r="D8418" s="66">
        <v>195161288.31240517</v>
      </c>
      <c r="E8418" s="65">
        <v>0</v>
      </c>
    </row>
    <row r="8419" spans="2:5" x14ac:dyDescent="0.25">
      <c r="B8419">
        <v>8417</v>
      </c>
      <c r="C8419" s="66" t="str">
        <v/>
      </c>
      <c r="D8419" s="66">
        <v>2378718687.0812964</v>
      </c>
      <c r="E8419" s="65">
        <v>0</v>
      </c>
    </row>
    <row r="8420" spans="2:5" x14ac:dyDescent="0.25">
      <c r="B8420">
        <v>8418</v>
      </c>
      <c r="C8420" s="66" t="str">
        <v/>
      </c>
      <c r="D8420" s="66">
        <v>95488272.750381887</v>
      </c>
      <c r="E8420" s="65">
        <v>0.29492920041084292</v>
      </c>
    </row>
    <row r="8421" spans="2:5" x14ac:dyDescent="0.25">
      <c r="B8421">
        <v>8419</v>
      </c>
      <c r="C8421" s="66" t="str">
        <v/>
      </c>
      <c r="D8421" s="66">
        <v>87962231.091281876</v>
      </c>
      <c r="E8421" s="65">
        <v>0</v>
      </c>
    </row>
    <row r="8422" spans="2:5" x14ac:dyDescent="0.25">
      <c r="B8422">
        <v>8420</v>
      </c>
      <c r="C8422" s="66" t="str">
        <v/>
      </c>
      <c r="D8422" s="66">
        <v>122587368.62028141</v>
      </c>
      <c r="E8422" s="65">
        <v>0</v>
      </c>
    </row>
    <row r="8423" spans="2:5" x14ac:dyDescent="0.25">
      <c r="B8423">
        <v>8421</v>
      </c>
      <c r="C8423" s="66" t="str">
        <v/>
      </c>
      <c r="D8423" s="66">
        <v>248912845.24972302</v>
      </c>
      <c r="E8423" s="65">
        <v>0.39585992693901062</v>
      </c>
    </row>
    <row r="8424" spans="2:5" x14ac:dyDescent="0.25">
      <c r="B8424">
        <v>8422</v>
      </c>
      <c r="C8424" s="66" t="str">
        <v/>
      </c>
      <c r="D8424" s="66">
        <v>6511476786.1512747</v>
      </c>
      <c r="E8424" s="65">
        <v>0</v>
      </c>
    </row>
    <row r="8425" spans="2:5" x14ac:dyDescent="0.25">
      <c r="B8425">
        <v>8423</v>
      </c>
      <c r="C8425" s="66" t="str">
        <v/>
      </c>
      <c r="D8425" s="66">
        <v>670079279.21113265</v>
      </c>
      <c r="E8425" s="65">
        <v>0</v>
      </c>
    </row>
    <row r="8426" spans="2:5" x14ac:dyDescent="0.25">
      <c r="B8426">
        <v>8424</v>
      </c>
      <c r="C8426" s="66" t="str">
        <v/>
      </c>
      <c r="D8426" s="66">
        <v>687299833.78748918</v>
      </c>
      <c r="E8426" s="65">
        <v>0.65476601719856287</v>
      </c>
    </row>
    <row r="8427" spans="2:5" x14ac:dyDescent="0.25">
      <c r="B8427">
        <v>8425</v>
      </c>
      <c r="C8427" s="66" t="str">
        <v/>
      </c>
      <c r="D8427" s="66">
        <v>137960468.61726278</v>
      </c>
      <c r="E8427" s="65">
        <v>0</v>
      </c>
    </row>
    <row r="8428" spans="2:5" x14ac:dyDescent="0.25">
      <c r="B8428">
        <v>8426</v>
      </c>
      <c r="C8428" s="66" t="str">
        <v/>
      </c>
      <c r="D8428" s="66">
        <v>100776973.93938956</v>
      </c>
      <c r="E8428" s="65">
        <v>0</v>
      </c>
    </row>
    <row r="8429" spans="2:5" x14ac:dyDescent="0.25">
      <c r="B8429">
        <v>8427</v>
      </c>
      <c r="C8429" s="66" t="str">
        <v/>
      </c>
      <c r="D8429" s="66">
        <v>89055668.569153801</v>
      </c>
      <c r="E8429" s="65">
        <v>0</v>
      </c>
    </row>
    <row r="8430" spans="2:5" x14ac:dyDescent="0.25">
      <c r="B8430">
        <v>8428</v>
      </c>
      <c r="C8430" s="66" t="str">
        <v/>
      </c>
      <c r="D8430" s="66">
        <v>99323758.015274242</v>
      </c>
      <c r="E8430" s="65">
        <v>0</v>
      </c>
    </row>
    <row r="8431" spans="2:5" x14ac:dyDescent="0.25">
      <c r="B8431">
        <v>8429</v>
      </c>
      <c r="C8431" s="66" t="str">
        <v/>
      </c>
      <c r="D8431" s="66">
        <v>193241410.81166804</v>
      </c>
      <c r="E8431" s="65">
        <v>0</v>
      </c>
    </row>
    <row r="8432" spans="2:5" x14ac:dyDescent="0.25">
      <c r="B8432">
        <v>8430</v>
      </c>
      <c r="C8432" s="66" t="str">
        <v/>
      </c>
      <c r="D8432" s="66">
        <v>298330017.35003269</v>
      </c>
      <c r="E8432" s="65">
        <v>0</v>
      </c>
    </row>
    <row r="8433" spans="2:5" x14ac:dyDescent="0.25">
      <c r="B8433">
        <v>8431</v>
      </c>
      <c r="C8433" s="66" t="str">
        <v/>
      </c>
      <c r="D8433" s="66">
        <v>119618495.03174721</v>
      </c>
      <c r="E8433" s="65">
        <v>0</v>
      </c>
    </row>
    <row r="8434" spans="2:5" x14ac:dyDescent="0.25">
      <c r="B8434">
        <v>8432</v>
      </c>
      <c r="C8434" s="66" t="str">
        <v/>
      </c>
      <c r="D8434" s="66">
        <v>122239686.52577469</v>
      </c>
      <c r="E8434" s="65">
        <v>0.22996007800102236</v>
      </c>
    </row>
    <row r="8435" spans="2:5" x14ac:dyDescent="0.25">
      <c r="B8435">
        <v>8433</v>
      </c>
      <c r="C8435" s="66" t="str">
        <v/>
      </c>
      <c r="D8435" s="66">
        <v>141559381.68952572</v>
      </c>
      <c r="E8435" s="65">
        <v>0</v>
      </c>
    </row>
    <row r="8436" spans="2:5" x14ac:dyDescent="0.25">
      <c r="B8436">
        <v>8434</v>
      </c>
      <c r="C8436" s="66" t="str">
        <v/>
      </c>
      <c r="D8436" s="66">
        <v>98699643.083528444</v>
      </c>
      <c r="E8436" s="65">
        <v>0</v>
      </c>
    </row>
    <row r="8437" spans="2:5" x14ac:dyDescent="0.25">
      <c r="B8437">
        <v>8435</v>
      </c>
      <c r="C8437" s="66" t="str">
        <v/>
      </c>
      <c r="D8437" s="66">
        <v>124738653.67269355</v>
      </c>
      <c r="E8437" s="65">
        <v>0</v>
      </c>
    </row>
    <row r="8438" spans="2:5" x14ac:dyDescent="0.25">
      <c r="B8438">
        <v>8436</v>
      </c>
      <c r="C8438" s="66" t="str">
        <v/>
      </c>
      <c r="D8438" s="66">
        <v>105084486.42815146</v>
      </c>
      <c r="E8438" s="65">
        <v>0</v>
      </c>
    </row>
    <row r="8439" spans="2:5" x14ac:dyDescent="0.25">
      <c r="B8439">
        <v>8437</v>
      </c>
      <c r="C8439" s="66" t="str">
        <v/>
      </c>
      <c r="D8439" s="66">
        <v>342537741.7687881</v>
      </c>
      <c r="E8439" s="65">
        <v>0</v>
      </c>
    </row>
    <row r="8440" spans="2:5" x14ac:dyDescent="0.25">
      <c r="B8440">
        <v>8438</v>
      </c>
      <c r="C8440" s="66" t="str">
        <v/>
      </c>
      <c r="D8440" s="66">
        <v>91525725.813904271</v>
      </c>
      <c r="E8440" s="65">
        <v>0</v>
      </c>
    </row>
    <row r="8441" spans="2:5" x14ac:dyDescent="0.25">
      <c r="B8441">
        <v>8439</v>
      </c>
      <c r="C8441" s="66" t="str">
        <v/>
      </c>
      <c r="D8441" s="66">
        <v>106535583.63953041</v>
      </c>
      <c r="E8441" s="65">
        <v>0.3161316335201263</v>
      </c>
    </row>
    <row r="8442" spans="2:5" x14ac:dyDescent="0.25">
      <c r="B8442">
        <v>8440</v>
      </c>
      <c r="C8442" s="66" t="str">
        <v/>
      </c>
      <c r="D8442" s="66">
        <v>100719193.40614967</v>
      </c>
      <c r="E8442" s="65">
        <v>0</v>
      </c>
    </row>
    <row r="8443" spans="2:5" x14ac:dyDescent="0.25">
      <c r="B8443">
        <v>8441</v>
      </c>
      <c r="C8443" s="66" t="str">
        <v/>
      </c>
      <c r="D8443" s="66">
        <v>89028691.043204322</v>
      </c>
      <c r="E8443" s="65">
        <v>0</v>
      </c>
    </row>
    <row r="8444" spans="2:5" x14ac:dyDescent="0.25">
      <c r="B8444">
        <v>8442</v>
      </c>
      <c r="C8444" s="66" t="str">
        <v/>
      </c>
      <c r="D8444" s="66">
        <v>206096328.45676345</v>
      </c>
      <c r="E8444" s="65">
        <v>0</v>
      </c>
    </row>
    <row r="8445" spans="2:5" x14ac:dyDescent="0.25">
      <c r="B8445">
        <v>8443</v>
      </c>
      <c r="C8445" s="66" t="str">
        <v/>
      </c>
      <c r="D8445" s="66">
        <v>92721572.776021808</v>
      </c>
      <c r="E8445" s="65">
        <v>0</v>
      </c>
    </row>
    <row r="8446" spans="2:5" x14ac:dyDescent="0.25">
      <c r="B8446">
        <v>8444</v>
      </c>
      <c r="C8446" s="66" t="str">
        <v/>
      </c>
      <c r="D8446" s="66">
        <v>201366655.35022908</v>
      </c>
      <c r="E8446" s="65">
        <v>0</v>
      </c>
    </row>
    <row r="8447" spans="2:5" x14ac:dyDescent="0.25">
      <c r="B8447">
        <v>8445</v>
      </c>
      <c r="C8447" s="66" t="str">
        <v/>
      </c>
      <c r="D8447" s="66">
        <v>79952630.678860709</v>
      </c>
      <c r="E8447" s="65">
        <v>0</v>
      </c>
    </row>
    <row r="8448" spans="2:5" x14ac:dyDescent="0.25">
      <c r="B8448">
        <v>8446</v>
      </c>
      <c r="C8448" s="66" t="str">
        <v/>
      </c>
      <c r="D8448" s="66">
        <v>754481662.89132464</v>
      </c>
      <c r="E8448" s="65">
        <v>0</v>
      </c>
    </row>
    <row r="8449" spans="2:5" x14ac:dyDescent="0.25">
      <c r="B8449">
        <v>8447</v>
      </c>
      <c r="C8449" s="66" t="str">
        <v/>
      </c>
      <c r="D8449" s="66">
        <v>98121747.389509127</v>
      </c>
      <c r="E8449" s="65">
        <v>0</v>
      </c>
    </row>
    <row r="8450" spans="2:5" x14ac:dyDescent="0.25">
      <c r="B8450">
        <v>8448</v>
      </c>
      <c r="C8450" s="66" t="str">
        <v/>
      </c>
      <c r="D8450" s="66">
        <v>80943415.581328824</v>
      </c>
      <c r="E8450" s="65">
        <v>0</v>
      </c>
    </row>
    <row r="8451" spans="2:5" x14ac:dyDescent="0.25">
      <c r="B8451">
        <v>8449</v>
      </c>
      <c r="C8451" s="66" t="str">
        <v/>
      </c>
      <c r="D8451" s="66">
        <v>79914305.471034631</v>
      </c>
      <c r="E8451" s="65">
        <v>0</v>
      </c>
    </row>
    <row r="8452" spans="2:5" x14ac:dyDescent="0.25">
      <c r="B8452">
        <v>8450</v>
      </c>
      <c r="C8452" s="66" t="str">
        <v/>
      </c>
      <c r="D8452" s="66">
        <v>107314369.23845245</v>
      </c>
      <c r="E8452" s="65">
        <v>0</v>
      </c>
    </row>
    <row r="8453" spans="2:5" x14ac:dyDescent="0.25">
      <c r="B8453">
        <v>8451</v>
      </c>
      <c r="C8453" s="66" t="str">
        <v/>
      </c>
      <c r="D8453" s="66">
        <v>126535991.61649214</v>
      </c>
      <c r="E8453" s="65">
        <v>0.24925686717033388</v>
      </c>
    </row>
    <row r="8454" spans="2:5" x14ac:dyDescent="0.25">
      <c r="B8454">
        <v>8452</v>
      </c>
      <c r="C8454" s="66" t="str">
        <v/>
      </c>
      <c r="D8454" s="66">
        <v>137763953.72762218</v>
      </c>
      <c r="E8454" s="65">
        <v>0</v>
      </c>
    </row>
    <row r="8455" spans="2:5" x14ac:dyDescent="0.25">
      <c r="B8455">
        <v>8453</v>
      </c>
      <c r="C8455" s="66" t="str">
        <v/>
      </c>
      <c r="D8455" s="66">
        <v>263003584.93674347</v>
      </c>
      <c r="E8455" s="65">
        <v>0</v>
      </c>
    </row>
    <row r="8456" spans="2:5" x14ac:dyDescent="0.25">
      <c r="B8456">
        <v>8454</v>
      </c>
      <c r="C8456" s="66" t="str">
        <v/>
      </c>
      <c r="D8456" s="66">
        <v>122223874.59544951</v>
      </c>
      <c r="E8456" s="65">
        <v>0</v>
      </c>
    </row>
    <row r="8457" spans="2:5" x14ac:dyDescent="0.25">
      <c r="B8457">
        <v>8455</v>
      </c>
      <c r="C8457" s="66" t="str">
        <v/>
      </c>
      <c r="D8457" s="66">
        <v>1205290547.6770849</v>
      </c>
      <c r="E8457" s="65">
        <v>0</v>
      </c>
    </row>
    <row r="8458" spans="2:5" x14ac:dyDescent="0.25">
      <c r="B8458">
        <v>8456</v>
      </c>
      <c r="C8458" s="66" t="str">
        <v/>
      </c>
      <c r="D8458" s="66">
        <v>123991051.57700194</v>
      </c>
      <c r="E8458" s="65">
        <v>0</v>
      </c>
    </row>
    <row r="8459" spans="2:5" x14ac:dyDescent="0.25">
      <c r="B8459">
        <v>8457</v>
      </c>
      <c r="C8459" s="66" t="str">
        <v/>
      </c>
      <c r="D8459" s="66">
        <v>80478267.201463595</v>
      </c>
      <c r="E8459" s="65">
        <v>0.20492746233940126</v>
      </c>
    </row>
    <row r="8460" spans="2:5" x14ac:dyDescent="0.25">
      <c r="B8460">
        <v>8458</v>
      </c>
      <c r="C8460" s="66" t="str">
        <v/>
      </c>
      <c r="D8460" s="66">
        <v>348227004.97645825</v>
      </c>
      <c r="E8460" s="65">
        <v>0</v>
      </c>
    </row>
    <row r="8461" spans="2:5" x14ac:dyDescent="0.25">
      <c r="B8461">
        <v>8459</v>
      </c>
      <c r="C8461" s="66" t="str">
        <v/>
      </c>
      <c r="D8461" s="66">
        <v>83721815.102621794</v>
      </c>
      <c r="E8461" s="65">
        <v>0</v>
      </c>
    </row>
    <row r="8462" spans="2:5" x14ac:dyDescent="0.25">
      <c r="B8462">
        <v>8460</v>
      </c>
      <c r="C8462" s="66" t="str">
        <v/>
      </c>
      <c r="D8462" s="66">
        <v>116630288.2344524</v>
      </c>
      <c r="E8462" s="65">
        <v>0</v>
      </c>
    </row>
    <row r="8463" spans="2:5" x14ac:dyDescent="0.25">
      <c r="B8463">
        <v>8461</v>
      </c>
      <c r="C8463" s="66" t="str">
        <v/>
      </c>
      <c r="D8463" s="66">
        <v>150238339.07831392</v>
      </c>
      <c r="E8463" s="65">
        <v>0</v>
      </c>
    </row>
    <row r="8464" spans="2:5" x14ac:dyDescent="0.25">
      <c r="B8464">
        <v>8462</v>
      </c>
      <c r="C8464" s="66" t="str">
        <v/>
      </c>
      <c r="D8464" s="66">
        <v>96589602.412958667</v>
      </c>
      <c r="E8464" s="65">
        <v>0</v>
      </c>
    </row>
    <row r="8465" spans="2:5" x14ac:dyDescent="0.25">
      <c r="B8465">
        <v>8463</v>
      </c>
      <c r="C8465" s="66" t="str">
        <v/>
      </c>
      <c r="D8465" s="66">
        <v>80918618.337397113</v>
      </c>
      <c r="E8465" s="65">
        <v>0</v>
      </c>
    </row>
    <row r="8466" spans="2:5" x14ac:dyDescent="0.25">
      <c r="B8466">
        <v>8464</v>
      </c>
      <c r="C8466" s="66" t="str">
        <v/>
      </c>
      <c r="D8466" s="66">
        <v>110874397.38499144</v>
      </c>
      <c r="E8466" s="65">
        <v>0</v>
      </c>
    </row>
    <row r="8467" spans="2:5" x14ac:dyDescent="0.25">
      <c r="B8467">
        <v>8465</v>
      </c>
      <c r="C8467" s="66" t="str">
        <v/>
      </c>
      <c r="D8467" s="66">
        <v>529007124.32284904</v>
      </c>
      <c r="E8467" s="65">
        <v>0</v>
      </c>
    </row>
    <row r="8468" spans="2:5" x14ac:dyDescent="0.25">
      <c r="B8468">
        <v>8466</v>
      </c>
      <c r="C8468" s="66" t="str">
        <v/>
      </c>
      <c r="D8468" s="66">
        <v>6814242643.7383585</v>
      </c>
      <c r="E8468" s="65">
        <v>1.2661854147911074</v>
      </c>
    </row>
    <row r="8469" spans="2:5" x14ac:dyDescent="0.25">
      <c r="B8469">
        <v>8467</v>
      </c>
      <c r="C8469" s="66" t="str">
        <v/>
      </c>
      <c r="D8469" s="66">
        <v>221000076.83587492</v>
      </c>
      <c r="E8469" s="65">
        <v>0</v>
      </c>
    </row>
    <row r="8470" spans="2:5" x14ac:dyDescent="0.25">
      <c r="B8470">
        <v>8468</v>
      </c>
      <c r="C8470" s="66" t="str">
        <v/>
      </c>
      <c r="D8470" s="66">
        <v>303148176.72972172</v>
      </c>
      <c r="E8470" s="65">
        <v>0.42817457318305974</v>
      </c>
    </row>
    <row r="8471" spans="2:5" x14ac:dyDescent="0.25">
      <c r="B8471">
        <v>8469</v>
      </c>
      <c r="C8471" s="66" t="str">
        <v/>
      </c>
      <c r="D8471" s="66">
        <v>152241536.94391596</v>
      </c>
      <c r="E8471" s="65">
        <v>0</v>
      </c>
    </row>
    <row r="8472" spans="2:5" x14ac:dyDescent="0.25">
      <c r="B8472">
        <v>8470</v>
      </c>
      <c r="C8472" s="66" t="str">
        <v/>
      </c>
      <c r="D8472" s="66">
        <v>142862867.84464043</v>
      </c>
      <c r="E8472" s="65">
        <v>0</v>
      </c>
    </row>
    <row r="8473" spans="2:5" x14ac:dyDescent="0.25">
      <c r="B8473">
        <v>8471</v>
      </c>
      <c r="C8473" s="66" t="str">
        <v/>
      </c>
      <c r="D8473" s="66">
        <v>83726470.14836666</v>
      </c>
      <c r="E8473" s="65">
        <v>0</v>
      </c>
    </row>
    <row r="8474" spans="2:5" x14ac:dyDescent="0.25">
      <c r="B8474">
        <v>8472</v>
      </c>
      <c r="C8474" s="66" t="str">
        <v/>
      </c>
      <c r="D8474" s="66">
        <v>86136155.581375718</v>
      </c>
      <c r="E8474" s="65">
        <v>0.14121144413948061</v>
      </c>
    </row>
    <row r="8475" spans="2:5" x14ac:dyDescent="0.25">
      <c r="B8475">
        <v>8473</v>
      </c>
      <c r="C8475" s="66" t="str">
        <v/>
      </c>
      <c r="D8475" s="66">
        <v>96110214.63033466</v>
      </c>
      <c r="E8475" s="65">
        <v>0</v>
      </c>
    </row>
    <row r="8476" spans="2:5" x14ac:dyDescent="0.25">
      <c r="B8476">
        <v>8474</v>
      </c>
      <c r="C8476" s="66" t="str">
        <v/>
      </c>
      <c r="D8476" s="66">
        <v>162549520.42688477</v>
      </c>
      <c r="E8476" s="65">
        <v>0</v>
      </c>
    </row>
    <row r="8477" spans="2:5" x14ac:dyDescent="0.25">
      <c r="B8477">
        <v>8475</v>
      </c>
      <c r="C8477" s="66" t="str">
        <v/>
      </c>
      <c r="D8477" s="66">
        <v>154166463.43667525</v>
      </c>
      <c r="E8477" s="65">
        <v>0</v>
      </c>
    </row>
    <row r="8478" spans="2:5" x14ac:dyDescent="0.25">
      <c r="B8478">
        <v>8476</v>
      </c>
      <c r="C8478" s="66" t="str">
        <v/>
      </c>
      <c r="D8478" s="66">
        <v>794635204.40560162</v>
      </c>
      <c r="E8478" s="65">
        <v>0</v>
      </c>
    </row>
    <row r="8479" spans="2:5" x14ac:dyDescent="0.25">
      <c r="B8479">
        <v>8477</v>
      </c>
      <c r="C8479" s="66" t="str">
        <v/>
      </c>
      <c r="D8479" s="66">
        <v>176823993.10897446</v>
      </c>
      <c r="E8479" s="65">
        <v>0.30682110190391543</v>
      </c>
    </row>
    <row r="8480" spans="2:5" x14ac:dyDescent="0.25">
      <c r="B8480">
        <v>8478</v>
      </c>
      <c r="C8480" s="66" t="str">
        <v/>
      </c>
      <c r="D8480" s="66">
        <v>88129068.881162316</v>
      </c>
      <c r="E8480" s="65">
        <v>0</v>
      </c>
    </row>
    <row r="8481" spans="2:5" x14ac:dyDescent="0.25">
      <c r="B8481">
        <v>8479</v>
      </c>
      <c r="C8481" s="66" t="str">
        <v/>
      </c>
      <c r="D8481" s="66">
        <v>153947507.24833426</v>
      </c>
      <c r="E8481" s="65">
        <v>0.42450886368751528</v>
      </c>
    </row>
    <row r="8482" spans="2:5" x14ac:dyDescent="0.25">
      <c r="B8482">
        <v>8480</v>
      </c>
      <c r="C8482" s="66" t="str">
        <v/>
      </c>
      <c r="D8482" s="66">
        <v>90176629.808740318</v>
      </c>
      <c r="E8482" s="65">
        <v>0.2598926365375519</v>
      </c>
    </row>
    <row r="8483" spans="2:5" x14ac:dyDescent="0.25">
      <c r="B8483">
        <v>8481</v>
      </c>
      <c r="C8483" s="66" t="str">
        <v/>
      </c>
      <c r="D8483" s="66">
        <v>84449340.344877884</v>
      </c>
      <c r="E8483" s="65">
        <v>0</v>
      </c>
    </row>
    <row r="8484" spans="2:5" x14ac:dyDescent="0.25">
      <c r="B8484">
        <v>8482</v>
      </c>
      <c r="C8484" s="66" t="str">
        <v/>
      </c>
      <c r="D8484" s="66">
        <v>87559840.124168709</v>
      </c>
      <c r="E8484" s="65">
        <v>0</v>
      </c>
    </row>
    <row r="8485" spans="2:5" x14ac:dyDescent="0.25">
      <c r="B8485">
        <v>8483</v>
      </c>
      <c r="C8485" s="66" t="str">
        <v/>
      </c>
      <c r="D8485" s="66">
        <v>216015868.77538624</v>
      </c>
      <c r="E8485" s="65">
        <v>0</v>
      </c>
    </row>
    <row r="8486" spans="2:5" x14ac:dyDescent="0.25">
      <c r="B8486">
        <v>8484</v>
      </c>
      <c r="C8486" s="66" t="str">
        <v/>
      </c>
      <c r="D8486" s="66">
        <v>542380531.85570467</v>
      </c>
      <c r="E8486" s="65">
        <v>0</v>
      </c>
    </row>
    <row r="8487" spans="2:5" x14ac:dyDescent="0.25">
      <c r="B8487">
        <v>8485</v>
      </c>
      <c r="C8487" s="66" t="str">
        <v/>
      </c>
      <c r="D8487" s="66">
        <v>450102974.10935795</v>
      </c>
      <c r="E8487" s="65">
        <v>0</v>
      </c>
    </row>
    <row r="8488" spans="2:5" x14ac:dyDescent="0.25">
      <c r="B8488">
        <v>8486</v>
      </c>
      <c r="C8488" s="66" t="str">
        <v/>
      </c>
      <c r="D8488" s="66">
        <v>180538193.79228082</v>
      </c>
      <c r="E8488" s="65">
        <v>0</v>
      </c>
    </row>
    <row r="8489" spans="2:5" x14ac:dyDescent="0.25">
      <c r="B8489">
        <v>8487</v>
      </c>
      <c r="C8489" s="66" t="str">
        <v/>
      </c>
      <c r="D8489" s="66">
        <v>631237396.91187429</v>
      </c>
      <c r="E8489" s="65">
        <v>0</v>
      </c>
    </row>
    <row r="8490" spans="2:5" x14ac:dyDescent="0.25">
      <c r="B8490">
        <v>8488</v>
      </c>
      <c r="C8490" s="66" t="str">
        <v/>
      </c>
      <c r="D8490" s="66">
        <v>188861969.50932026</v>
      </c>
      <c r="E8490" s="65">
        <v>0</v>
      </c>
    </row>
    <row r="8491" spans="2:5" x14ac:dyDescent="0.25">
      <c r="B8491">
        <v>8489</v>
      </c>
      <c r="C8491" s="66" t="str">
        <v/>
      </c>
      <c r="D8491" s="66">
        <v>937021579.80310631</v>
      </c>
      <c r="E8491" s="65">
        <v>0</v>
      </c>
    </row>
    <row r="8492" spans="2:5" x14ac:dyDescent="0.25">
      <c r="B8492">
        <v>8490</v>
      </c>
      <c r="C8492" s="66" t="str">
        <v/>
      </c>
      <c r="D8492" s="66">
        <v>425048499.22198457</v>
      </c>
      <c r="E8492" s="65">
        <v>0</v>
      </c>
    </row>
    <row r="8493" spans="2:5" x14ac:dyDescent="0.25">
      <c r="B8493">
        <v>8491</v>
      </c>
      <c r="C8493" s="66" t="str">
        <v/>
      </c>
      <c r="D8493" s="66">
        <v>274703994.20815957</v>
      </c>
      <c r="E8493" s="65">
        <v>0</v>
      </c>
    </row>
    <row r="8494" spans="2:5" x14ac:dyDescent="0.25">
      <c r="B8494">
        <v>8492</v>
      </c>
      <c r="C8494" s="66" t="str">
        <v/>
      </c>
      <c r="D8494" s="66">
        <v>454450291.61035132</v>
      </c>
      <c r="E8494" s="65">
        <v>0</v>
      </c>
    </row>
    <row r="8495" spans="2:5" x14ac:dyDescent="0.25">
      <c r="B8495">
        <v>8493</v>
      </c>
      <c r="C8495" s="66" t="str">
        <v/>
      </c>
      <c r="D8495" s="66">
        <v>340351599.50211042</v>
      </c>
      <c r="E8495" s="65">
        <v>0.57789953351020806</v>
      </c>
    </row>
    <row r="8496" spans="2:5" x14ac:dyDescent="0.25">
      <c r="B8496">
        <v>8494</v>
      </c>
      <c r="C8496" s="66" t="str">
        <v/>
      </c>
      <c r="D8496" s="66">
        <v>85383207.641263902</v>
      </c>
      <c r="E8496" s="65">
        <v>0.22207732796669008</v>
      </c>
    </row>
    <row r="8497" spans="2:5" x14ac:dyDescent="0.25">
      <c r="B8497">
        <v>8495</v>
      </c>
      <c r="C8497" s="66" t="str">
        <v/>
      </c>
      <c r="D8497" s="66">
        <v>545447785.07699132</v>
      </c>
      <c r="E8497" s="65">
        <v>0</v>
      </c>
    </row>
    <row r="8498" spans="2:5" x14ac:dyDescent="0.25">
      <c r="B8498">
        <v>8496</v>
      </c>
      <c r="C8498" s="66" t="str">
        <v/>
      </c>
      <c r="D8498" s="66">
        <v>150943150.49808043</v>
      </c>
      <c r="E8498" s="65">
        <v>0</v>
      </c>
    </row>
    <row r="8499" spans="2:5" x14ac:dyDescent="0.25">
      <c r="B8499">
        <v>8497</v>
      </c>
      <c r="C8499" s="66" t="str">
        <v/>
      </c>
      <c r="D8499" s="66">
        <v>526362678.08342636</v>
      </c>
      <c r="E8499" s="65">
        <v>0.67596074938774109</v>
      </c>
    </row>
    <row r="8500" spans="2:5" x14ac:dyDescent="0.25">
      <c r="B8500">
        <v>8498</v>
      </c>
      <c r="C8500" s="66" t="str">
        <v/>
      </c>
      <c r="D8500" s="66">
        <v>77276979.490923077</v>
      </c>
      <c r="E8500" s="65">
        <v>0</v>
      </c>
    </row>
    <row r="8501" spans="2:5" x14ac:dyDescent="0.25">
      <c r="B8501">
        <v>8499</v>
      </c>
      <c r="C8501" s="66" t="str">
        <v/>
      </c>
      <c r="D8501" s="66">
        <v>134441048.81914818</v>
      </c>
      <c r="E8501" s="65">
        <v>0</v>
      </c>
    </row>
    <row r="8502" spans="2:5" x14ac:dyDescent="0.25">
      <c r="B8502">
        <v>8500</v>
      </c>
      <c r="C8502" s="66" t="str">
        <v/>
      </c>
      <c r="D8502" s="66">
        <v>114799762.93940686</v>
      </c>
      <c r="E8502" s="65">
        <v>0</v>
      </c>
    </row>
    <row r="8503" spans="2:5" x14ac:dyDescent="0.25">
      <c r="B8503">
        <v>8501</v>
      </c>
      <c r="C8503" s="66" t="str">
        <v/>
      </c>
      <c r="D8503" s="66">
        <v>473212496.19379669</v>
      </c>
      <c r="E8503" s="65">
        <v>0</v>
      </c>
    </row>
    <row r="8504" spans="2:5" x14ac:dyDescent="0.25">
      <c r="B8504">
        <v>8502</v>
      </c>
      <c r="C8504" s="66" t="str">
        <v/>
      </c>
      <c r="D8504" s="66">
        <v>125305387.92621668</v>
      </c>
      <c r="E8504" s="65">
        <v>0</v>
      </c>
    </row>
    <row r="8505" spans="2:5" x14ac:dyDescent="0.25">
      <c r="B8505">
        <v>8503</v>
      </c>
      <c r="C8505" s="66" t="str">
        <v/>
      </c>
      <c r="D8505" s="66">
        <v>79389738.583667025</v>
      </c>
      <c r="E8505" s="65">
        <v>0</v>
      </c>
    </row>
    <row r="8506" spans="2:5" x14ac:dyDescent="0.25">
      <c r="B8506">
        <v>8504</v>
      </c>
      <c r="C8506" s="66" t="str">
        <v/>
      </c>
      <c r="D8506" s="66">
        <v>81569691.77616477</v>
      </c>
      <c r="E8506" s="65">
        <v>0</v>
      </c>
    </row>
    <row r="8507" spans="2:5" x14ac:dyDescent="0.25">
      <c r="B8507">
        <v>8505</v>
      </c>
      <c r="C8507" s="66" t="str">
        <v/>
      </c>
      <c r="D8507" s="66">
        <v>82896826.419811234</v>
      </c>
      <c r="E8507" s="65">
        <v>0</v>
      </c>
    </row>
    <row r="8508" spans="2:5" x14ac:dyDescent="0.25">
      <c r="B8508">
        <v>8506</v>
      </c>
      <c r="C8508" s="66" t="str">
        <v/>
      </c>
      <c r="D8508" s="66">
        <v>139444144.22380111</v>
      </c>
      <c r="E8508" s="65">
        <v>0.28665644526481637</v>
      </c>
    </row>
    <row r="8509" spans="2:5" x14ac:dyDescent="0.25">
      <c r="B8509">
        <v>8507</v>
      </c>
      <c r="C8509" s="66" t="str">
        <v/>
      </c>
      <c r="D8509" s="66">
        <v>78911866.572195873</v>
      </c>
      <c r="E8509" s="65">
        <v>0</v>
      </c>
    </row>
    <row r="8510" spans="2:5" x14ac:dyDescent="0.25">
      <c r="B8510">
        <v>8508</v>
      </c>
      <c r="C8510" s="66" t="str">
        <v/>
      </c>
      <c r="D8510" s="66">
        <v>92510898.513701335</v>
      </c>
      <c r="E8510" s="65">
        <v>0</v>
      </c>
    </row>
    <row r="8511" spans="2:5" x14ac:dyDescent="0.25">
      <c r="B8511">
        <v>8509</v>
      </c>
      <c r="C8511" s="66" t="str">
        <v/>
      </c>
      <c r="D8511" s="66">
        <v>302197779.03176862</v>
      </c>
      <c r="E8511" s="65">
        <v>0</v>
      </c>
    </row>
    <row r="8512" spans="2:5" x14ac:dyDescent="0.25">
      <c r="B8512">
        <v>8510</v>
      </c>
      <c r="C8512" s="66" t="str">
        <v/>
      </c>
      <c r="D8512" s="66">
        <v>245831724.09657761</v>
      </c>
      <c r="E8512" s="65">
        <v>0</v>
      </c>
    </row>
    <row r="8513" spans="2:5" x14ac:dyDescent="0.25">
      <c r="B8513">
        <v>8511</v>
      </c>
      <c r="C8513" s="66" t="str">
        <v/>
      </c>
      <c r="D8513" s="66">
        <v>96998881.144640014</v>
      </c>
      <c r="E8513" s="65">
        <v>0</v>
      </c>
    </row>
    <row r="8514" spans="2:5" x14ac:dyDescent="0.25">
      <c r="B8514">
        <v>8512</v>
      </c>
      <c r="C8514" s="66" t="str">
        <v/>
      </c>
      <c r="D8514" s="66">
        <v>151557996.1536442</v>
      </c>
      <c r="E8514" s="65">
        <v>0.32410250306129462</v>
      </c>
    </row>
    <row r="8515" spans="2:5" x14ac:dyDescent="0.25">
      <c r="B8515">
        <v>8513</v>
      </c>
      <c r="C8515" s="66" t="str">
        <v/>
      </c>
      <c r="D8515" s="66">
        <v>2503773656.8572884</v>
      </c>
      <c r="E8515" s="65">
        <v>0</v>
      </c>
    </row>
    <row r="8516" spans="2:5" x14ac:dyDescent="0.25">
      <c r="B8516">
        <v>8514</v>
      </c>
      <c r="C8516" s="66" t="str">
        <v/>
      </c>
      <c r="D8516" s="66">
        <v>139684937.90603036</v>
      </c>
      <c r="E8516" s="65">
        <v>0.19180695414543153</v>
      </c>
    </row>
    <row r="8517" spans="2:5" x14ac:dyDescent="0.25">
      <c r="B8517">
        <v>8515</v>
      </c>
      <c r="C8517" s="66" t="str">
        <v/>
      </c>
      <c r="D8517" s="66">
        <v>135083788.72025517</v>
      </c>
      <c r="E8517" s="65">
        <v>0</v>
      </c>
    </row>
    <row r="8518" spans="2:5" x14ac:dyDescent="0.25">
      <c r="B8518">
        <v>8516</v>
      </c>
      <c r="C8518" s="66" t="str">
        <v/>
      </c>
      <c r="D8518" s="66">
        <v>299827083.61304528</v>
      </c>
      <c r="E8518" s="65">
        <v>0.44491410851478574</v>
      </c>
    </row>
    <row r="8519" spans="2:5" x14ac:dyDescent="0.25">
      <c r="B8519">
        <v>8517</v>
      </c>
      <c r="C8519" s="66" t="str">
        <v/>
      </c>
      <c r="D8519" s="66">
        <v>86098871.172404051</v>
      </c>
      <c r="E8519" s="65">
        <v>0.28695777058601379</v>
      </c>
    </row>
    <row r="8520" spans="2:5" x14ac:dyDescent="0.25">
      <c r="B8520">
        <v>8518</v>
      </c>
      <c r="C8520" s="66" t="str">
        <v/>
      </c>
      <c r="D8520" s="66">
        <v>1482510980.3390434</v>
      </c>
      <c r="E8520" s="65">
        <v>1.0276057124137881</v>
      </c>
    </row>
    <row r="8521" spans="2:5" x14ac:dyDescent="0.25">
      <c r="B8521">
        <v>8519</v>
      </c>
      <c r="C8521" s="66" t="str">
        <v/>
      </c>
      <c r="D8521" s="66">
        <v>151194124.57218164</v>
      </c>
      <c r="E8521" s="65">
        <v>0</v>
      </c>
    </row>
    <row r="8522" spans="2:5" x14ac:dyDescent="0.25">
      <c r="B8522">
        <v>8520</v>
      </c>
      <c r="C8522" s="66" t="str">
        <v/>
      </c>
      <c r="D8522" s="66">
        <v>79780559.460666955</v>
      </c>
      <c r="E8522" s="65">
        <v>0.27945720553398135</v>
      </c>
    </row>
    <row r="8523" spans="2:5" x14ac:dyDescent="0.25">
      <c r="B8523">
        <v>8521</v>
      </c>
      <c r="C8523" s="66" t="str">
        <v/>
      </c>
      <c r="D8523" s="66">
        <v>81653604.365041465</v>
      </c>
      <c r="E8523" s="65">
        <v>0</v>
      </c>
    </row>
    <row r="8524" spans="2:5" x14ac:dyDescent="0.25">
      <c r="B8524">
        <v>8522</v>
      </c>
      <c r="C8524" s="66" t="str">
        <v/>
      </c>
      <c r="D8524" s="66">
        <v>821072702.51750576</v>
      </c>
      <c r="E8524" s="65">
        <v>0</v>
      </c>
    </row>
    <row r="8525" spans="2:5" x14ac:dyDescent="0.25">
      <c r="B8525">
        <v>8523</v>
      </c>
      <c r="C8525" s="66" t="str">
        <v/>
      </c>
      <c r="D8525" s="66">
        <v>154300060.73494238</v>
      </c>
      <c r="E8525" s="65">
        <v>0</v>
      </c>
    </row>
    <row r="8526" spans="2:5" x14ac:dyDescent="0.25">
      <c r="B8526">
        <v>8524</v>
      </c>
      <c r="C8526" s="66" t="str">
        <v/>
      </c>
      <c r="D8526" s="66">
        <v>86149363.605675399</v>
      </c>
      <c r="E8526" s="65">
        <v>0</v>
      </c>
    </row>
    <row r="8527" spans="2:5" x14ac:dyDescent="0.25">
      <c r="B8527">
        <v>8525</v>
      </c>
      <c r="C8527" s="66" t="str">
        <v/>
      </c>
      <c r="D8527" s="66">
        <v>225053807.97157601</v>
      </c>
      <c r="E8527" s="65">
        <v>0.42302516102790844</v>
      </c>
    </row>
    <row r="8528" spans="2:5" x14ac:dyDescent="0.25">
      <c r="B8528">
        <v>8526</v>
      </c>
      <c r="C8528" s="66" t="str">
        <v/>
      </c>
      <c r="D8528" s="66">
        <v>162110303.58762658</v>
      </c>
      <c r="E8528" s="65">
        <v>0</v>
      </c>
    </row>
    <row r="8529" spans="2:5" x14ac:dyDescent="0.25">
      <c r="B8529">
        <v>8527</v>
      </c>
      <c r="C8529" s="66" t="str">
        <v/>
      </c>
      <c r="D8529" s="66">
        <v>130014380.57929686</v>
      </c>
      <c r="E8529" s="65">
        <v>0.3458460986614228</v>
      </c>
    </row>
    <row r="8530" spans="2:5" x14ac:dyDescent="0.25">
      <c r="B8530">
        <v>8528</v>
      </c>
      <c r="C8530" s="66" t="str">
        <v/>
      </c>
      <c r="D8530" s="66">
        <v>116702669.03175363</v>
      </c>
      <c r="E8530" s="65">
        <v>0</v>
      </c>
    </row>
    <row r="8531" spans="2:5" x14ac:dyDescent="0.25">
      <c r="B8531">
        <v>8529</v>
      </c>
      <c r="C8531" s="66" t="str">
        <v/>
      </c>
      <c r="D8531" s="66">
        <v>178607941.03670263</v>
      </c>
      <c r="E8531" s="65">
        <v>0.32647501826286318</v>
      </c>
    </row>
    <row r="8532" spans="2:5" x14ac:dyDescent="0.25">
      <c r="B8532">
        <v>8530</v>
      </c>
      <c r="C8532" s="66" t="str">
        <v/>
      </c>
      <c r="D8532" s="66">
        <v>80167440.158920333</v>
      </c>
      <c r="E8532" s="65">
        <v>0</v>
      </c>
    </row>
    <row r="8533" spans="2:5" x14ac:dyDescent="0.25">
      <c r="B8533">
        <v>8531</v>
      </c>
      <c r="C8533" s="66" t="str">
        <v/>
      </c>
      <c r="D8533" s="66">
        <v>211963781.01272154</v>
      </c>
      <c r="E8533" s="65">
        <v>0</v>
      </c>
    </row>
    <row r="8534" spans="2:5" x14ac:dyDescent="0.25">
      <c r="B8534">
        <v>8532</v>
      </c>
      <c r="C8534" s="66" t="str">
        <v/>
      </c>
      <c r="D8534" s="66">
        <v>104851000.75068149</v>
      </c>
      <c r="E8534" s="65">
        <v>0</v>
      </c>
    </row>
    <row r="8535" spans="2:5" x14ac:dyDescent="0.25">
      <c r="B8535">
        <v>8533</v>
      </c>
      <c r="C8535" s="66" t="str">
        <v/>
      </c>
      <c r="D8535" s="66">
        <v>659767242.14356625</v>
      </c>
      <c r="E8535" s="65">
        <v>0</v>
      </c>
    </row>
    <row r="8536" spans="2:5" x14ac:dyDescent="0.25">
      <c r="B8536">
        <v>8534</v>
      </c>
      <c r="C8536" s="66" t="str">
        <v/>
      </c>
      <c r="D8536" s="66">
        <v>93027192.338631496</v>
      </c>
      <c r="E8536" s="65">
        <v>0.23480365872383119</v>
      </c>
    </row>
    <row r="8537" spans="2:5" x14ac:dyDescent="0.25">
      <c r="B8537">
        <v>8535</v>
      </c>
      <c r="C8537" s="66" t="str">
        <v/>
      </c>
      <c r="D8537" s="66">
        <v>198511298.94905388</v>
      </c>
      <c r="E8537" s="65">
        <v>0</v>
      </c>
    </row>
    <row r="8538" spans="2:5" x14ac:dyDescent="0.25">
      <c r="B8538">
        <v>8536</v>
      </c>
      <c r="C8538" s="66" t="str">
        <v/>
      </c>
      <c r="D8538" s="66">
        <v>176265142.3532435</v>
      </c>
      <c r="E8538" s="65">
        <v>0</v>
      </c>
    </row>
    <row r="8539" spans="2:5" x14ac:dyDescent="0.25">
      <c r="B8539">
        <v>8537</v>
      </c>
      <c r="C8539" s="66" t="str">
        <v/>
      </c>
      <c r="D8539" s="66">
        <v>237152817.03391659</v>
      </c>
      <c r="E8539" s="65">
        <v>0</v>
      </c>
    </row>
    <row r="8540" spans="2:5" x14ac:dyDescent="0.25">
      <c r="B8540">
        <v>8538</v>
      </c>
      <c r="C8540" s="66" t="str">
        <v/>
      </c>
      <c r="D8540" s="66">
        <v>79811344.458482221</v>
      </c>
      <c r="E8540" s="65">
        <v>0</v>
      </c>
    </row>
    <row r="8541" spans="2:5" x14ac:dyDescent="0.25">
      <c r="B8541">
        <v>8539</v>
      </c>
      <c r="C8541" s="66" t="str">
        <v/>
      </c>
      <c r="D8541" s="66">
        <v>78309005.528930739</v>
      </c>
      <c r="E8541" s="65">
        <v>0</v>
      </c>
    </row>
    <row r="8542" spans="2:5" x14ac:dyDescent="0.25">
      <c r="B8542">
        <v>8540</v>
      </c>
      <c r="C8542" s="66" t="str">
        <v/>
      </c>
      <c r="D8542" s="66">
        <v>105839078.85879076</v>
      </c>
      <c r="E8542" s="65">
        <v>0</v>
      </c>
    </row>
    <row r="8543" spans="2:5" x14ac:dyDescent="0.25">
      <c r="B8543">
        <v>8541</v>
      </c>
      <c r="C8543" s="66" t="str">
        <v/>
      </c>
      <c r="D8543" s="66">
        <v>300101991.51583779</v>
      </c>
      <c r="E8543" s="65">
        <v>0</v>
      </c>
    </row>
    <row r="8544" spans="2:5" x14ac:dyDescent="0.25">
      <c r="B8544">
        <v>8542</v>
      </c>
      <c r="C8544" s="66" t="str">
        <v/>
      </c>
      <c r="D8544" s="66">
        <v>407728746.06492442</v>
      </c>
      <c r="E8544" s="65">
        <v>0.62791973948478685</v>
      </c>
    </row>
    <row r="8545" spans="2:5" x14ac:dyDescent="0.25">
      <c r="B8545">
        <v>8543</v>
      </c>
      <c r="C8545" s="66" t="str">
        <v/>
      </c>
      <c r="D8545" s="66">
        <v>117240716.71942283</v>
      </c>
      <c r="E8545" s="65">
        <v>0</v>
      </c>
    </row>
    <row r="8546" spans="2:5" x14ac:dyDescent="0.25">
      <c r="B8546">
        <v>8544</v>
      </c>
      <c r="C8546" s="66" t="str">
        <v/>
      </c>
      <c r="D8546" s="66">
        <v>104392719.7506766</v>
      </c>
      <c r="E8546" s="65">
        <v>0</v>
      </c>
    </row>
    <row r="8547" spans="2:5" x14ac:dyDescent="0.25">
      <c r="B8547">
        <v>8545</v>
      </c>
      <c r="C8547" s="66" t="str">
        <v/>
      </c>
      <c r="D8547" s="66">
        <v>83287622.545664772</v>
      </c>
      <c r="E8547" s="65">
        <v>0</v>
      </c>
    </row>
    <row r="8548" spans="2:5" x14ac:dyDescent="0.25">
      <c r="B8548">
        <v>8546</v>
      </c>
      <c r="C8548" s="66" t="str">
        <v/>
      </c>
      <c r="D8548" s="66">
        <v>260522450.00457227</v>
      </c>
      <c r="E8548" s="65">
        <v>0.38718281388282783</v>
      </c>
    </row>
    <row r="8549" spans="2:5" x14ac:dyDescent="0.25">
      <c r="B8549">
        <v>8547</v>
      </c>
      <c r="C8549" s="66" t="str">
        <v/>
      </c>
      <c r="D8549" s="66">
        <v>296879394.39700544</v>
      </c>
      <c r="E8549" s="65">
        <v>0.50312314629554755</v>
      </c>
    </row>
    <row r="8550" spans="2:5" x14ac:dyDescent="0.25">
      <c r="B8550">
        <v>8548</v>
      </c>
      <c r="C8550" s="66" t="str">
        <v/>
      </c>
      <c r="D8550" s="66">
        <v>156017155.31488654</v>
      </c>
      <c r="E8550" s="65">
        <v>0</v>
      </c>
    </row>
    <row r="8551" spans="2:5" x14ac:dyDescent="0.25">
      <c r="B8551">
        <v>8549</v>
      </c>
      <c r="C8551" s="66" t="str">
        <v/>
      </c>
      <c r="D8551" s="66">
        <v>154154150.89856097</v>
      </c>
      <c r="E8551" s="65">
        <v>0.21979871392250058</v>
      </c>
    </row>
    <row r="8552" spans="2:5" x14ac:dyDescent="0.25">
      <c r="B8552">
        <v>8550</v>
      </c>
      <c r="C8552" s="66" t="str">
        <v/>
      </c>
      <c r="D8552" s="66">
        <v>84068138.037659168</v>
      </c>
      <c r="E8552" s="65">
        <v>0.25832416415214543</v>
      </c>
    </row>
    <row r="8553" spans="2:5" x14ac:dyDescent="0.25">
      <c r="B8553">
        <v>8551</v>
      </c>
      <c r="C8553" s="66" t="str">
        <v/>
      </c>
      <c r="D8553" s="66">
        <v>248933905.30927566</v>
      </c>
      <c r="E8553" s="65">
        <v>0.48071758151054378</v>
      </c>
    </row>
    <row r="8554" spans="2:5" x14ac:dyDescent="0.25">
      <c r="B8554">
        <v>8552</v>
      </c>
      <c r="C8554" s="66" t="str">
        <v/>
      </c>
      <c r="D8554" s="66">
        <v>352501111.49918795</v>
      </c>
      <c r="E8554" s="65">
        <v>0</v>
      </c>
    </row>
    <row r="8555" spans="2:5" x14ac:dyDescent="0.25">
      <c r="B8555">
        <v>8553</v>
      </c>
      <c r="C8555" s="66" t="str">
        <v/>
      </c>
      <c r="D8555" s="66">
        <v>142641459.61721623</v>
      </c>
      <c r="E8555" s="65">
        <v>0</v>
      </c>
    </row>
    <row r="8556" spans="2:5" x14ac:dyDescent="0.25">
      <c r="B8556">
        <v>8554</v>
      </c>
      <c r="C8556" s="66" t="str">
        <v/>
      </c>
      <c r="D8556" s="66">
        <v>116491473.44416133</v>
      </c>
      <c r="E8556" s="65">
        <v>0</v>
      </c>
    </row>
    <row r="8557" spans="2:5" x14ac:dyDescent="0.25">
      <c r="B8557">
        <v>8555</v>
      </c>
      <c r="C8557" s="66" t="str">
        <v/>
      </c>
      <c r="D8557" s="66">
        <v>76259617.786444917</v>
      </c>
      <c r="E8557" s="65">
        <v>0.25443146824836727</v>
      </c>
    </row>
    <row r="8558" spans="2:5" x14ac:dyDescent="0.25">
      <c r="B8558">
        <v>8556</v>
      </c>
      <c r="C8558" s="66" t="str">
        <v/>
      </c>
      <c r="D8558" s="66">
        <v>2011366553.8678331</v>
      </c>
      <c r="E8558" s="65">
        <v>0</v>
      </c>
    </row>
    <row r="8559" spans="2:5" x14ac:dyDescent="0.25">
      <c r="B8559">
        <v>8557</v>
      </c>
      <c r="C8559" s="66" t="str">
        <v/>
      </c>
      <c r="D8559" s="66">
        <v>78375387.404747888</v>
      </c>
      <c r="E8559" s="65">
        <v>0</v>
      </c>
    </row>
    <row r="8560" spans="2:5" x14ac:dyDescent="0.25">
      <c r="B8560">
        <v>8558</v>
      </c>
      <c r="C8560" s="66" t="str">
        <v/>
      </c>
      <c r="D8560" s="66">
        <v>669306156.8351934</v>
      </c>
      <c r="E8560" s="65">
        <v>0</v>
      </c>
    </row>
    <row r="8561" spans="2:5" x14ac:dyDescent="0.25">
      <c r="B8561">
        <v>8559</v>
      </c>
      <c r="C8561" s="66" t="str">
        <v/>
      </c>
      <c r="D8561" s="66">
        <v>333893223.96782023</v>
      </c>
      <c r="E8561" s="65">
        <v>0</v>
      </c>
    </row>
    <row r="8562" spans="2:5" x14ac:dyDescent="0.25">
      <c r="B8562">
        <v>8560</v>
      </c>
      <c r="C8562" s="66" t="str">
        <v/>
      </c>
      <c r="D8562" s="66">
        <v>159912830.50857329</v>
      </c>
      <c r="E8562" s="65">
        <v>0.38023888468742373</v>
      </c>
    </row>
    <row r="8563" spans="2:5" x14ac:dyDescent="0.25">
      <c r="B8563">
        <v>8561</v>
      </c>
      <c r="C8563" s="66" t="str">
        <v/>
      </c>
      <c r="D8563" s="66">
        <v>79431449.462372556</v>
      </c>
      <c r="E8563" s="65">
        <v>0.15038105845451358</v>
      </c>
    </row>
    <row r="8564" spans="2:5" x14ac:dyDescent="0.25">
      <c r="B8564">
        <v>8562</v>
      </c>
      <c r="C8564" s="66" t="str">
        <v/>
      </c>
      <c r="D8564" s="66">
        <v>248225891.94995373</v>
      </c>
      <c r="E8564" s="65">
        <v>0</v>
      </c>
    </row>
    <row r="8565" spans="2:5" x14ac:dyDescent="0.25">
      <c r="B8565">
        <v>8563</v>
      </c>
      <c r="C8565" s="66" t="str">
        <v/>
      </c>
      <c r="D8565" s="66">
        <v>602127390.73514032</v>
      </c>
      <c r="E8565" s="65">
        <v>0.5905082762241366</v>
      </c>
    </row>
    <row r="8566" spans="2:5" x14ac:dyDescent="0.25">
      <c r="B8566">
        <v>8564</v>
      </c>
      <c r="C8566" s="66" t="str">
        <v/>
      </c>
      <c r="D8566" s="66">
        <v>126503035.97161825</v>
      </c>
      <c r="E8566" s="65">
        <v>0.27689353823661811</v>
      </c>
    </row>
    <row r="8567" spans="2:5" x14ac:dyDescent="0.25">
      <c r="B8567">
        <v>8565</v>
      </c>
      <c r="C8567" s="66" t="str">
        <v/>
      </c>
      <c r="D8567" s="66">
        <v>136607294.97294554</v>
      </c>
      <c r="E8567" s="65">
        <v>0</v>
      </c>
    </row>
    <row r="8568" spans="2:5" x14ac:dyDescent="0.25">
      <c r="B8568">
        <v>8566</v>
      </c>
      <c r="C8568" s="66" t="str">
        <v/>
      </c>
      <c r="D8568" s="66">
        <v>134266733.9471271</v>
      </c>
      <c r="E8568" s="65">
        <v>0</v>
      </c>
    </row>
    <row r="8569" spans="2:5" x14ac:dyDescent="0.25">
      <c r="B8569">
        <v>8567</v>
      </c>
      <c r="C8569" s="66" t="str">
        <v/>
      </c>
      <c r="D8569" s="66">
        <v>170506947.64259225</v>
      </c>
      <c r="E8569" s="65">
        <v>0</v>
      </c>
    </row>
    <row r="8570" spans="2:5" x14ac:dyDescent="0.25">
      <c r="B8570">
        <v>8568</v>
      </c>
      <c r="C8570" s="66" t="str">
        <v/>
      </c>
      <c r="D8570" s="66">
        <v>267575019.19180748</v>
      </c>
      <c r="E8570" s="65">
        <v>0</v>
      </c>
    </row>
    <row r="8571" spans="2:5" x14ac:dyDescent="0.25">
      <c r="B8571">
        <v>8569</v>
      </c>
      <c r="C8571" s="66" t="str">
        <v/>
      </c>
      <c r="D8571" s="66">
        <v>88166132.611164674</v>
      </c>
      <c r="E8571" s="65">
        <v>0</v>
      </c>
    </row>
    <row r="8572" spans="2:5" x14ac:dyDescent="0.25">
      <c r="B8572">
        <v>8570</v>
      </c>
      <c r="C8572" s="66" t="str">
        <v/>
      </c>
      <c r="D8572" s="66">
        <v>1955520478.3534739</v>
      </c>
      <c r="E8572" s="65">
        <v>0.80400382280349736</v>
      </c>
    </row>
    <row r="8573" spans="2:5" x14ac:dyDescent="0.25">
      <c r="B8573">
        <v>8571</v>
      </c>
      <c r="C8573" s="66" t="str">
        <v/>
      </c>
      <c r="D8573" s="66">
        <v>204373944.35429773</v>
      </c>
      <c r="E8573" s="65">
        <v>0</v>
      </c>
    </row>
    <row r="8574" spans="2:5" x14ac:dyDescent="0.25">
      <c r="B8574">
        <v>8572</v>
      </c>
      <c r="C8574" s="66" t="str">
        <v/>
      </c>
      <c r="D8574" s="66">
        <v>159027847.88145223</v>
      </c>
      <c r="E8574" s="65">
        <v>0</v>
      </c>
    </row>
    <row r="8575" spans="2:5" x14ac:dyDescent="0.25">
      <c r="B8575">
        <v>8573</v>
      </c>
      <c r="C8575" s="66" t="str">
        <v/>
      </c>
      <c r="D8575" s="66">
        <v>91090124.057685152</v>
      </c>
      <c r="E8575" s="65">
        <v>0</v>
      </c>
    </row>
    <row r="8576" spans="2:5" x14ac:dyDescent="0.25">
      <c r="B8576">
        <v>8574</v>
      </c>
      <c r="C8576" s="66" t="str">
        <v/>
      </c>
      <c r="D8576" s="66">
        <v>1768201906.5034456</v>
      </c>
      <c r="E8576" s="65">
        <v>0</v>
      </c>
    </row>
    <row r="8577" spans="2:5" x14ac:dyDescent="0.25">
      <c r="B8577">
        <v>8575</v>
      </c>
      <c r="C8577" s="66" t="str">
        <v/>
      </c>
      <c r="D8577" s="66">
        <v>190533043.64118588</v>
      </c>
      <c r="E8577" s="65">
        <v>0</v>
      </c>
    </row>
    <row r="8578" spans="2:5" x14ac:dyDescent="0.25">
      <c r="B8578">
        <v>8576</v>
      </c>
      <c r="C8578" s="66" t="str">
        <v/>
      </c>
      <c r="D8578" s="66">
        <v>92604477.014313415</v>
      </c>
      <c r="E8578" s="65">
        <v>0.25743065476417537</v>
      </c>
    </row>
    <row r="8579" spans="2:5" x14ac:dyDescent="0.25">
      <c r="B8579">
        <v>8577</v>
      </c>
      <c r="C8579" s="66" t="str">
        <v/>
      </c>
      <c r="D8579" s="66">
        <v>82355940.445559353</v>
      </c>
      <c r="E8579" s="65">
        <v>0.23242625594139096</v>
      </c>
    </row>
    <row r="8580" spans="2:5" x14ac:dyDescent="0.25">
      <c r="B8580">
        <v>8578</v>
      </c>
      <c r="C8580" s="66" t="str">
        <v/>
      </c>
      <c r="D8580" s="66">
        <v>281118987.58545566</v>
      </c>
      <c r="E8580" s="65">
        <v>0</v>
      </c>
    </row>
    <row r="8581" spans="2:5" x14ac:dyDescent="0.25">
      <c r="B8581">
        <v>8579</v>
      </c>
      <c r="C8581" s="66" t="str">
        <v/>
      </c>
      <c r="D8581" s="66">
        <v>176942902.47807604</v>
      </c>
      <c r="E8581" s="65">
        <v>0</v>
      </c>
    </row>
    <row r="8582" spans="2:5" x14ac:dyDescent="0.25">
      <c r="B8582">
        <v>8580</v>
      </c>
      <c r="C8582" s="66" t="str">
        <v/>
      </c>
      <c r="D8582" s="66">
        <v>82159973.29942584</v>
      </c>
      <c r="E8582" s="65">
        <v>0</v>
      </c>
    </row>
    <row r="8583" spans="2:5" x14ac:dyDescent="0.25">
      <c r="B8583">
        <v>8581</v>
      </c>
      <c r="C8583" s="66" t="str">
        <v/>
      </c>
      <c r="D8583" s="66">
        <v>115477590.13168524</v>
      </c>
      <c r="E8583" s="65">
        <v>0</v>
      </c>
    </row>
    <row r="8584" spans="2:5" x14ac:dyDescent="0.25">
      <c r="B8584">
        <v>8582</v>
      </c>
      <c r="C8584" s="66" t="str">
        <v/>
      </c>
      <c r="D8584" s="66">
        <v>84633840.627517521</v>
      </c>
      <c r="E8584" s="65">
        <v>0</v>
      </c>
    </row>
    <row r="8585" spans="2:5" x14ac:dyDescent="0.25">
      <c r="B8585">
        <v>8583</v>
      </c>
      <c r="C8585" s="66" t="str">
        <v/>
      </c>
      <c r="D8585" s="66">
        <v>1003499685.9469013</v>
      </c>
      <c r="E8585" s="65">
        <v>0</v>
      </c>
    </row>
    <row r="8586" spans="2:5" x14ac:dyDescent="0.25">
      <c r="B8586">
        <v>8584</v>
      </c>
      <c r="C8586" s="66" t="str">
        <v/>
      </c>
      <c r="D8586" s="66">
        <v>153998182.78420714</v>
      </c>
      <c r="E8586" s="65">
        <v>0.26606432795524593</v>
      </c>
    </row>
    <row r="8587" spans="2:5" x14ac:dyDescent="0.25">
      <c r="B8587">
        <v>8585</v>
      </c>
      <c r="C8587" s="66" t="str">
        <v/>
      </c>
      <c r="D8587" s="66">
        <v>150543694.44124457</v>
      </c>
      <c r="E8587" s="65">
        <v>0</v>
      </c>
    </row>
    <row r="8588" spans="2:5" x14ac:dyDescent="0.25">
      <c r="B8588">
        <v>8586</v>
      </c>
      <c r="C8588" s="66" t="str">
        <v/>
      </c>
      <c r="D8588" s="66">
        <v>1538828475.8100898</v>
      </c>
      <c r="E8588" s="65">
        <v>0</v>
      </c>
    </row>
    <row r="8589" spans="2:5" x14ac:dyDescent="0.25">
      <c r="B8589">
        <v>8587</v>
      </c>
      <c r="C8589" s="66" t="str">
        <v/>
      </c>
      <c r="D8589" s="66">
        <v>155152363.74901995</v>
      </c>
      <c r="E8589" s="65">
        <v>0</v>
      </c>
    </row>
    <row r="8590" spans="2:5" x14ac:dyDescent="0.25">
      <c r="B8590">
        <v>8588</v>
      </c>
      <c r="C8590" s="66" t="str">
        <v/>
      </c>
      <c r="D8590" s="66">
        <v>135110591.23146352</v>
      </c>
      <c r="E8590" s="65">
        <v>0</v>
      </c>
    </row>
    <row r="8591" spans="2:5" x14ac:dyDescent="0.25">
      <c r="B8591">
        <v>8589</v>
      </c>
      <c r="C8591" s="66" t="str">
        <v/>
      </c>
      <c r="D8591" s="66">
        <v>235940535.38074982</v>
      </c>
      <c r="E8591" s="65">
        <v>0.48523338437080377</v>
      </c>
    </row>
    <row r="8592" spans="2:5" x14ac:dyDescent="0.25">
      <c r="B8592">
        <v>8590</v>
      </c>
      <c r="C8592" s="66" t="str">
        <v/>
      </c>
      <c r="D8592" s="66">
        <v>1013244441.7215348</v>
      </c>
      <c r="E8592" s="65">
        <v>0</v>
      </c>
    </row>
    <row r="8593" spans="2:5" x14ac:dyDescent="0.25">
      <c r="B8593">
        <v>8591</v>
      </c>
      <c r="C8593" s="66" t="str">
        <v/>
      </c>
      <c r="D8593" s="66">
        <v>104196614.44005802</v>
      </c>
      <c r="E8593" s="65">
        <v>0</v>
      </c>
    </row>
    <row r="8594" spans="2:5" x14ac:dyDescent="0.25">
      <c r="B8594">
        <v>8592</v>
      </c>
      <c r="C8594" s="66" t="str">
        <v/>
      </c>
      <c r="D8594" s="66">
        <v>241216387.98505005</v>
      </c>
      <c r="E8594" s="65">
        <v>0</v>
      </c>
    </row>
    <row r="8595" spans="2:5" x14ac:dyDescent="0.25">
      <c r="B8595">
        <v>8593</v>
      </c>
      <c r="C8595" s="66" t="str">
        <v/>
      </c>
      <c r="D8595" s="66">
        <v>87773342.179997236</v>
      </c>
      <c r="E8595" s="65">
        <v>0</v>
      </c>
    </row>
    <row r="8596" spans="2:5" x14ac:dyDescent="0.25">
      <c r="B8596">
        <v>8594</v>
      </c>
      <c r="C8596" s="66" t="str">
        <v/>
      </c>
      <c r="D8596" s="66">
        <v>247469451.46211943</v>
      </c>
      <c r="E8596" s="65">
        <v>0</v>
      </c>
    </row>
    <row r="8597" spans="2:5" x14ac:dyDescent="0.25">
      <c r="B8597">
        <v>8595</v>
      </c>
      <c r="C8597" s="66" t="str">
        <v/>
      </c>
      <c r="D8597" s="66">
        <v>89960694.426833451</v>
      </c>
      <c r="E8597" s="65">
        <v>0</v>
      </c>
    </row>
    <row r="8598" spans="2:5" x14ac:dyDescent="0.25">
      <c r="B8598">
        <v>8596</v>
      </c>
      <c r="C8598" s="66" t="str">
        <v/>
      </c>
      <c r="D8598" s="66">
        <v>75721992.46158573</v>
      </c>
      <c r="E8598" s="65">
        <v>0</v>
      </c>
    </row>
    <row r="8599" spans="2:5" x14ac:dyDescent="0.25">
      <c r="B8599">
        <v>8597</v>
      </c>
      <c r="C8599" s="66" t="str">
        <v/>
      </c>
      <c r="D8599" s="66">
        <v>183558445.44642386</v>
      </c>
      <c r="E8599" s="65">
        <v>0</v>
      </c>
    </row>
    <row r="8600" spans="2:5" x14ac:dyDescent="0.25">
      <c r="B8600">
        <v>8598</v>
      </c>
      <c r="C8600" s="66" t="str">
        <v/>
      </c>
      <c r="D8600" s="66">
        <v>184528423.49758083</v>
      </c>
      <c r="E8600" s="65">
        <v>0</v>
      </c>
    </row>
    <row r="8601" spans="2:5" x14ac:dyDescent="0.25">
      <c r="B8601">
        <v>8599</v>
      </c>
      <c r="C8601" s="66" t="str">
        <v/>
      </c>
      <c r="D8601" s="66">
        <v>129797415.91694173</v>
      </c>
      <c r="E8601" s="65">
        <v>0.29296999573707583</v>
      </c>
    </row>
    <row r="8602" spans="2:5" x14ac:dyDescent="0.25">
      <c r="B8602">
        <v>8600</v>
      </c>
      <c r="C8602" s="66" t="str">
        <v/>
      </c>
      <c r="D8602" s="66">
        <v>79060863.797591656</v>
      </c>
      <c r="E8602" s="65">
        <v>0</v>
      </c>
    </row>
    <row r="8603" spans="2:5" x14ac:dyDescent="0.25">
      <c r="B8603">
        <v>8601</v>
      </c>
      <c r="C8603" s="66" t="str">
        <v/>
      </c>
      <c r="D8603" s="66">
        <v>77686361.995022103</v>
      </c>
      <c r="E8603" s="65">
        <v>0</v>
      </c>
    </row>
    <row r="8604" spans="2:5" x14ac:dyDescent="0.25">
      <c r="B8604">
        <v>8602</v>
      </c>
      <c r="C8604" s="66" t="str">
        <v/>
      </c>
      <c r="D8604" s="66">
        <v>175476776.19317138</v>
      </c>
      <c r="E8604" s="65">
        <v>0</v>
      </c>
    </row>
    <row r="8605" spans="2:5" x14ac:dyDescent="0.25">
      <c r="B8605">
        <v>8603</v>
      </c>
      <c r="C8605" s="66" t="str">
        <v/>
      </c>
      <c r="D8605" s="66">
        <v>76797643.146246552</v>
      </c>
      <c r="E8605" s="65">
        <v>0</v>
      </c>
    </row>
    <row r="8606" spans="2:5" x14ac:dyDescent="0.25">
      <c r="B8606">
        <v>8604</v>
      </c>
      <c r="C8606" s="66" t="str">
        <v/>
      </c>
      <c r="D8606" s="66">
        <v>155411766.96496552</v>
      </c>
      <c r="E8606" s="65">
        <v>0.45308362841606131</v>
      </c>
    </row>
    <row r="8607" spans="2:5" x14ac:dyDescent="0.25">
      <c r="B8607">
        <v>8605</v>
      </c>
      <c r="C8607" s="66" t="str">
        <v/>
      </c>
      <c r="D8607" s="66">
        <v>99951842.741512984</v>
      </c>
      <c r="E8607" s="65">
        <v>0.21704105734825133</v>
      </c>
    </row>
    <row r="8608" spans="2:5" x14ac:dyDescent="0.25">
      <c r="B8608">
        <v>8606</v>
      </c>
      <c r="C8608" s="66" t="str">
        <v/>
      </c>
      <c r="D8608" s="66">
        <v>79977709.466223672</v>
      </c>
      <c r="E8608" s="65">
        <v>0.25653125643730157</v>
      </c>
    </row>
    <row r="8609" spans="2:5" x14ac:dyDescent="0.25">
      <c r="B8609">
        <v>8607</v>
      </c>
      <c r="C8609" s="66" t="str">
        <v/>
      </c>
      <c r="D8609" s="66">
        <v>136764285.50364485</v>
      </c>
      <c r="E8609" s="65">
        <v>0</v>
      </c>
    </row>
    <row r="8610" spans="2:5" x14ac:dyDescent="0.25">
      <c r="B8610">
        <v>8608</v>
      </c>
      <c r="C8610" s="66" t="str">
        <v/>
      </c>
      <c r="D8610" s="66">
        <v>445043560.36204571</v>
      </c>
      <c r="E8610" s="65">
        <v>0</v>
      </c>
    </row>
    <row r="8611" spans="2:5" x14ac:dyDescent="0.25">
      <c r="B8611">
        <v>8609</v>
      </c>
      <c r="C8611" s="66" t="str">
        <v/>
      </c>
      <c r="D8611" s="66">
        <v>156751991.46914428</v>
      </c>
      <c r="E8611" s="65">
        <v>0.29896174073219306</v>
      </c>
    </row>
    <row r="8612" spans="2:5" x14ac:dyDescent="0.25">
      <c r="B8612">
        <v>8610</v>
      </c>
      <c r="C8612" s="66" t="str">
        <v/>
      </c>
      <c r="D8612" s="66">
        <v>854013619.52861214</v>
      </c>
      <c r="E8612" s="65">
        <v>0</v>
      </c>
    </row>
    <row r="8613" spans="2:5" x14ac:dyDescent="0.25">
      <c r="B8613">
        <v>8611</v>
      </c>
      <c r="C8613" s="66" t="str">
        <v/>
      </c>
      <c r="D8613" s="66">
        <v>108052345.18701725</v>
      </c>
      <c r="E8613" s="65">
        <v>0</v>
      </c>
    </row>
    <row r="8614" spans="2:5" x14ac:dyDescent="0.25">
      <c r="B8614">
        <v>8612</v>
      </c>
      <c r="C8614" s="66" t="str">
        <v/>
      </c>
      <c r="D8614" s="66">
        <v>80784699.394263521</v>
      </c>
      <c r="E8614" s="65">
        <v>0.20681044459342957</v>
      </c>
    </row>
    <row r="8615" spans="2:5" x14ac:dyDescent="0.25">
      <c r="B8615">
        <v>8613</v>
      </c>
      <c r="C8615" s="66" t="str">
        <v/>
      </c>
      <c r="D8615" s="66">
        <v>289489535.60715181</v>
      </c>
      <c r="E8615" s="65">
        <v>0</v>
      </c>
    </row>
    <row r="8616" spans="2:5" x14ac:dyDescent="0.25">
      <c r="B8616">
        <v>8614</v>
      </c>
      <c r="C8616" s="66" t="str">
        <v/>
      </c>
      <c r="D8616" s="66">
        <v>152686226.18025351</v>
      </c>
      <c r="E8616" s="65">
        <v>0.29650935530662537</v>
      </c>
    </row>
    <row r="8617" spans="2:5" x14ac:dyDescent="0.25">
      <c r="B8617">
        <v>8615</v>
      </c>
      <c r="C8617" s="66" t="str">
        <v/>
      </c>
      <c r="D8617" s="66">
        <v>141519182.99969164</v>
      </c>
      <c r="E8617" s="65">
        <v>0</v>
      </c>
    </row>
    <row r="8618" spans="2:5" x14ac:dyDescent="0.25">
      <c r="B8618">
        <v>8616</v>
      </c>
      <c r="C8618" s="66" t="str">
        <v/>
      </c>
      <c r="D8618" s="66">
        <v>192600958.46946496</v>
      </c>
      <c r="E8618" s="65">
        <v>0.43136284947395331</v>
      </c>
    </row>
    <row r="8619" spans="2:5" x14ac:dyDescent="0.25">
      <c r="B8619">
        <v>8617</v>
      </c>
      <c r="C8619" s="66" t="str">
        <v/>
      </c>
      <c r="D8619" s="66">
        <v>100503210.99971764</v>
      </c>
      <c r="E8619" s="65">
        <v>0</v>
      </c>
    </row>
    <row r="8620" spans="2:5" x14ac:dyDescent="0.25">
      <c r="B8620">
        <v>8618</v>
      </c>
      <c r="C8620" s="66" t="str">
        <v/>
      </c>
      <c r="D8620" s="66">
        <v>77095852.784842342</v>
      </c>
      <c r="E8620" s="65">
        <v>0</v>
      </c>
    </row>
    <row r="8621" spans="2:5" x14ac:dyDescent="0.25">
      <c r="B8621">
        <v>8619</v>
      </c>
      <c r="C8621" s="66" t="str">
        <v/>
      </c>
      <c r="D8621" s="66">
        <v>283980861.91137165</v>
      </c>
      <c r="E8621" s="65">
        <v>0</v>
      </c>
    </row>
    <row r="8622" spans="2:5" x14ac:dyDescent="0.25">
      <c r="B8622">
        <v>8620</v>
      </c>
      <c r="C8622" s="66" t="str">
        <v/>
      </c>
      <c r="D8622" s="66">
        <v>195691834.77889052</v>
      </c>
      <c r="E8622" s="65">
        <v>0.30323191285133355</v>
      </c>
    </row>
    <row r="8623" spans="2:5" x14ac:dyDescent="0.25">
      <c r="B8623">
        <v>8621</v>
      </c>
      <c r="C8623" s="66" t="str">
        <v/>
      </c>
      <c r="D8623" s="66">
        <v>76784826.711672485</v>
      </c>
      <c r="E8623" s="65">
        <v>0</v>
      </c>
    </row>
    <row r="8624" spans="2:5" x14ac:dyDescent="0.25">
      <c r="B8624">
        <v>8622</v>
      </c>
      <c r="C8624" s="66" t="str">
        <v/>
      </c>
      <c r="D8624" s="66">
        <v>502558599.73381013</v>
      </c>
      <c r="E8624" s="65">
        <v>0</v>
      </c>
    </row>
    <row r="8625" spans="2:5" x14ac:dyDescent="0.25">
      <c r="B8625">
        <v>8623</v>
      </c>
      <c r="C8625" s="66" t="str">
        <v/>
      </c>
      <c r="D8625" s="66">
        <v>91211547.344871625</v>
      </c>
      <c r="E8625" s="65">
        <v>0.21131885647773749</v>
      </c>
    </row>
    <row r="8626" spans="2:5" x14ac:dyDescent="0.25">
      <c r="B8626">
        <v>8624</v>
      </c>
      <c r="C8626" s="66" t="str">
        <v/>
      </c>
      <c r="D8626" s="66">
        <v>138462309.30471933</v>
      </c>
      <c r="E8626" s="65">
        <v>0</v>
      </c>
    </row>
    <row r="8627" spans="2:5" x14ac:dyDescent="0.25">
      <c r="B8627">
        <v>8625</v>
      </c>
      <c r="C8627" s="66" t="str">
        <v/>
      </c>
      <c r="D8627" s="66">
        <v>81407647.530285046</v>
      </c>
      <c r="E8627" s="65">
        <v>0</v>
      </c>
    </row>
    <row r="8628" spans="2:5" x14ac:dyDescent="0.25">
      <c r="B8628">
        <v>8626</v>
      </c>
      <c r="C8628" s="66" t="str">
        <v/>
      </c>
      <c r="D8628" s="66">
        <v>95788941.766226813</v>
      </c>
      <c r="E8628" s="65">
        <v>0</v>
      </c>
    </row>
    <row r="8629" spans="2:5" x14ac:dyDescent="0.25">
      <c r="B8629">
        <v>8627</v>
      </c>
      <c r="C8629" s="66" t="str">
        <v/>
      </c>
      <c r="D8629" s="66">
        <v>126223711.10469218</v>
      </c>
      <c r="E8629" s="65">
        <v>0</v>
      </c>
    </row>
    <row r="8630" spans="2:5" x14ac:dyDescent="0.25">
      <c r="B8630">
        <v>8628</v>
      </c>
      <c r="C8630" s="66" t="str">
        <v/>
      </c>
      <c r="D8630" s="66">
        <v>109119400.72863658</v>
      </c>
      <c r="E8630" s="65">
        <v>0</v>
      </c>
    </row>
    <row r="8631" spans="2:5" x14ac:dyDescent="0.25">
      <c r="B8631">
        <v>8629</v>
      </c>
      <c r="C8631" s="66" t="str">
        <v/>
      </c>
      <c r="D8631" s="66">
        <v>98007660.521052465</v>
      </c>
      <c r="E8631" s="65">
        <v>0.27789769768714911</v>
      </c>
    </row>
    <row r="8632" spans="2:5" x14ac:dyDescent="0.25">
      <c r="B8632">
        <v>8630</v>
      </c>
      <c r="C8632" s="66" t="str">
        <v/>
      </c>
      <c r="D8632" s="66">
        <v>175333394.44273773</v>
      </c>
      <c r="E8632" s="65">
        <v>0</v>
      </c>
    </row>
    <row r="8633" spans="2:5" x14ac:dyDescent="0.25">
      <c r="B8633">
        <v>8631</v>
      </c>
      <c r="C8633" s="66" t="str">
        <v/>
      </c>
      <c r="D8633" s="66">
        <v>140587240.09560919</v>
      </c>
      <c r="E8633" s="65">
        <v>0</v>
      </c>
    </row>
    <row r="8634" spans="2:5" x14ac:dyDescent="0.25">
      <c r="B8634">
        <v>8632</v>
      </c>
      <c r="C8634" s="66" t="str">
        <v/>
      </c>
      <c r="D8634" s="66">
        <v>207381975.48590702</v>
      </c>
      <c r="E8634" s="65">
        <v>0</v>
      </c>
    </row>
    <row r="8635" spans="2:5" x14ac:dyDescent="0.25">
      <c r="B8635">
        <v>8633</v>
      </c>
      <c r="C8635" s="66" t="str">
        <v/>
      </c>
      <c r="D8635" s="66">
        <v>943167564.68304336</v>
      </c>
      <c r="E8635" s="65">
        <v>0</v>
      </c>
    </row>
    <row r="8636" spans="2:5" x14ac:dyDescent="0.25">
      <c r="B8636">
        <v>8634</v>
      </c>
      <c r="C8636" s="66" t="str">
        <v/>
      </c>
      <c r="D8636" s="66">
        <v>143592083.96639425</v>
      </c>
      <c r="E8636" s="65">
        <v>0.2651067912578583</v>
      </c>
    </row>
    <row r="8637" spans="2:5" x14ac:dyDescent="0.25">
      <c r="B8637">
        <v>8635</v>
      </c>
      <c r="C8637" s="66" t="str">
        <v/>
      </c>
      <c r="D8637" s="66">
        <v>243546511.78161204</v>
      </c>
      <c r="E8637" s="65">
        <v>0</v>
      </c>
    </row>
    <row r="8638" spans="2:5" x14ac:dyDescent="0.25">
      <c r="B8638">
        <v>8636</v>
      </c>
      <c r="C8638" s="66" t="str">
        <v/>
      </c>
      <c r="D8638" s="66">
        <v>92481904.880048499</v>
      </c>
      <c r="E8638" s="65">
        <v>0</v>
      </c>
    </row>
    <row r="8639" spans="2:5" x14ac:dyDescent="0.25">
      <c r="B8639">
        <v>8637</v>
      </c>
      <c r="C8639" s="66" t="str">
        <v/>
      </c>
      <c r="D8639" s="66">
        <v>101539152.15208842</v>
      </c>
      <c r="E8639" s="65">
        <v>0</v>
      </c>
    </row>
    <row r="8640" spans="2:5" x14ac:dyDescent="0.25">
      <c r="B8640">
        <v>8638</v>
      </c>
      <c r="C8640" s="66" t="str">
        <v/>
      </c>
      <c r="D8640" s="66">
        <v>699072677.41879272</v>
      </c>
      <c r="E8640" s="65">
        <v>0</v>
      </c>
    </row>
    <row r="8641" spans="2:5" x14ac:dyDescent="0.25">
      <c r="B8641">
        <v>8639</v>
      </c>
      <c r="C8641" s="66" t="str">
        <v/>
      </c>
      <c r="D8641" s="66">
        <v>192175572.7093381</v>
      </c>
      <c r="E8641" s="65">
        <v>0.48361809849739079</v>
      </c>
    </row>
    <row r="8642" spans="2:5" x14ac:dyDescent="0.25">
      <c r="B8642">
        <v>8640</v>
      </c>
      <c r="C8642" s="66" t="str">
        <v/>
      </c>
      <c r="D8642" s="66">
        <v>419724739.51894826</v>
      </c>
      <c r="E8642" s="65">
        <v>0</v>
      </c>
    </row>
    <row r="8643" spans="2:5" x14ac:dyDescent="0.25">
      <c r="B8643">
        <v>8641</v>
      </c>
      <c r="C8643" s="66" t="str">
        <v/>
      </c>
      <c r="D8643" s="66">
        <v>191394082.29683784</v>
      </c>
      <c r="E8643" s="65">
        <v>0</v>
      </c>
    </row>
    <row r="8644" spans="2:5" x14ac:dyDescent="0.25">
      <c r="B8644">
        <v>8642</v>
      </c>
      <c r="C8644" s="66" t="str">
        <v/>
      </c>
      <c r="D8644" s="66">
        <v>195906964.34530798</v>
      </c>
      <c r="E8644" s="65">
        <v>0</v>
      </c>
    </row>
    <row r="8645" spans="2:5" x14ac:dyDescent="0.25">
      <c r="B8645">
        <v>8643</v>
      </c>
      <c r="C8645" s="66" t="str">
        <v/>
      </c>
      <c r="D8645" s="66">
        <v>128837733.58938937</v>
      </c>
      <c r="E8645" s="65">
        <v>0</v>
      </c>
    </row>
    <row r="8646" spans="2:5" x14ac:dyDescent="0.25">
      <c r="B8646">
        <v>8644</v>
      </c>
      <c r="C8646" s="66" t="str">
        <v/>
      </c>
      <c r="D8646" s="66">
        <v>189850604.11477992</v>
      </c>
      <c r="E8646" s="65">
        <v>0</v>
      </c>
    </row>
    <row r="8647" spans="2:5" x14ac:dyDescent="0.25">
      <c r="B8647">
        <v>8645</v>
      </c>
      <c r="C8647" s="66" t="str">
        <v/>
      </c>
      <c r="D8647" s="66">
        <v>147658138.50700009</v>
      </c>
      <c r="E8647" s="65">
        <v>0</v>
      </c>
    </row>
    <row r="8648" spans="2:5" x14ac:dyDescent="0.25">
      <c r="B8648">
        <v>8646</v>
      </c>
      <c r="C8648" s="66" t="str">
        <v/>
      </c>
      <c r="D8648" s="66">
        <v>336704677.46768582</v>
      </c>
      <c r="E8648" s="65">
        <v>0</v>
      </c>
    </row>
    <row r="8649" spans="2:5" x14ac:dyDescent="0.25">
      <c r="B8649">
        <v>8647</v>
      </c>
      <c r="C8649" s="66" t="str">
        <v/>
      </c>
      <c r="D8649" s="66">
        <v>96668701.796073452</v>
      </c>
      <c r="E8649" s="65">
        <v>0.25660011172294617</v>
      </c>
    </row>
    <row r="8650" spans="2:5" x14ac:dyDescent="0.25">
      <c r="B8650">
        <v>8648</v>
      </c>
      <c r="C8650" s="66" t="str">
        <v/>
      </c>
      <c r="D8650" s="66">
        <v>447797584.63146704</v>
      </c>
      <c r="E8650" s="65">
        <v>0</v>
      </c>
    </row>
    <row r="8651" spans="2:5" x14ac:dyDescent="0.25">
      <c r="B8651">
        <v>8649</v>
      </c>
      <c r="C8651" s="66" t="str">
        <v/>
      </c>
      <c r="D8651" s="66">
        <v>222524858.45792878</v>
      </c>
      <c r="E8651" s="65">
        <v>0</v>
      </c>
    </row>
    <row r="8652" spans="2:5" x14ac:dyDescent="0.25">
      <c r="B8652">
        <v>8650</v>
      </c>
      <c r="C8652" s="66" t="str">
        <v/>
      </c>
      <c r="D8652" s="66">
        <v>307451148.09211296</v>
      </c>
      <c r="E8652" s="65">
        <v>0</v>
      </c>
    </row>
    <row r="8653" spans="2:5" x14ac:dyDescent="0.25">
      <c r="B8653">
        <v>8651</v>
      </c>
      <c r="C8653" s="66" t="str">
        <v/>
      </c>
      <c r="D8653" s="66">
        <v>283102967.60944617</v>
      </c>
      <c r="E8653" s="65">
        <v>0</v>
      </c>
    </row>
    <row r="8654" spans="2:5" x14ac:dyDescent="0.25">
      <c r="B8654">
        <v>8652</v>
      </c>
      <c r="C8654" s="66" t="str">
        <v/>
      </c>
      <c r="D8654" s="66">
        <v>100456739.74022414</v>
      </c>
      <c r="E8654" s="65">
        <v>0</v>
      </c>
    </row>
    <row r="8655" spans="2:5" x14ac:dyDescent="0.25">
      <c r="B8655">
        <v>8653</v>
      </c>
      <c r="C8655" s="66" t="str">
        <v/>
      </c>
      <c r="D8655" s="66">
        <v>4987463332.8386679</v>
      </c>
      <c r="E8655" s="65">
        <v>1.8259968876838688</v>
      </c>
    </row>
    <row r="8656" spans="2:5" x14ac:dyDescent="0.25">
      <c r="B8656">
        <v>8654</v>
      </c>
      <c r="C8656" s="66" t="str">
        <v/>
      </c>
      <c r="D8656" s="66">
        <v>460683345.55002785</v>
      </c>
      <c r="E8656" s="65">
        <v>0</v>
      </c>
    </row>
    <row r="8657" spans="2:5" x14ac:dyDescent="0.25">
      <c r="B8657">
        <v>8655</v>
      </c>
      <c r="C8657" s="66" t="str">
        <v/>
      </c>
      <c r="D8657" s="66">
        <v>638792965.49796581</v>
      </c>
      <c r="E8657" s="65">
        <v>0.8089809298515318</v>
      </c>
    </row>
    <row r="8658" spans="2:5" x14ac:dyDescent="0.25">
      <c r="B8658">
        <v>8656</v>
      </c>
      <c r="C8658" s="66" t="str">
        <v/>
      </c>
      <c r="D8658" s="66">
        <v>343458192.30800378</v>
      </c>
      <c r="E8658" s="65">
        <v>0.30520833134651182</v>
      </c>
    </row>
    <row r="8659" spans="2:5" x14ac:dyDescent="0.25">
      <c r="B8659">
        <v>8657</v>
      </c>
      <c r="C8659" s="66" t="str">
        <v/>
      </c>
      <c r="D8659" s="66">
        <v>487612630.42785573</v>
      </c>
      <c r="E8659" s="65">
        <v>0</v>
      </c>
    </row>
    <row r="8660" spans="2:5" x14ac:dyDescent="0.25">
      <c r="B8660">
        <v>8658</v>
      </c>
      <c r="C8660" s="66" t="str">
        <v/>
      </c>
      <c r="D8660" s="66">
        <v>92397860.232226983</v>
      </c>
      <c r="E8660" s="65">
        <v>0.27215880751609811</v>
      </c>
    </row>
    <row r="8661" spans="2:5" x14ac:dyDescent="0.25">
      <c r="B8661">
        <v>8659</v>
      </c>
      <c r="C8661" s="66" t="str">
        <v/>
      </c>
      <c r="D8661" s="66">
        <v>93113278.887877986</v>
      </c>
      <c r="E8661" s="65">
        <v>0</v>
      </c>
    </row>
    <row r="8662" spans="2:5" x14ac:dyDescent="0.25">
      <c r="B8662">
        <v>8660</v>
      </c>
      <c r="C8662" s="66" t="str">
        <v/>
      </c>
      <c r="D8662" s="66">
        <v>132896296.1799217</v>
      </c>
      <c r="E8662" s="65">
        <v>0</v>
      </c>
    </row>
    <row r="8663" spans="2:5" x14ac:dyDescent="0.25">
      <c r="B8663">
        <v>8661</v>
      </c>
      <c r="C8663" s="66" t="str">
        <v/>
      </c>
      <c r="D8663" s="66">
        <v>365044258.84831387</v>
      </c>
      <c r="E8663" s="65">
        <v>0</v>
      </c>
    </row>
    <row r="8664" spans="2:5" x14ac:dyDescent="0.25">
      <c r="B8664">
        <v>8662</v>
      </c>
      <c r="C8664" s="66" t="str">
        <v/>
      </c>
      <c r="D8664" s="66">
        <v>250239977.62944233</v>
      </c>
      <c r="E8664" s="65">
        <v>0.40119925141334534</v>
      </c>
    </row>
    <row r="8665" spans="2:5" x14ac:dyDescent="0.25">
      <c r="B8665">
        <v>8663</v>
      </c>
      <c r="C8665" s="66" t="str">
        <v/>
      </c>
      <c r="D8665" s="66">
        <v>110524949.87708873</v>
      </c>
      <c r="E8665" s="65">
        <v>0</v>
      </c>
    </row>
    <row r="8666" spans="2:5" x14ac:dyDescent="0.25">
      <c r="B8666">
        <v>8664</v>
      </c>
      <c r="C8666" s="66" t="str">
        <v/>
      </c>
      <c r="D8666" s="66">
        <v>118841603.04880725</v>
      </c>
      <c r="E8666" s="65">
        <v>0</v>
      </c>
    </row>
    <row r="8667" spans="2:5" x14ac:dyDescent="0.25">
      <c r="B8667">
        <v>8665</v>
      </c>
      <c r="C8667" s="66" t="str">
        <v/>
      </c>
      <c r="D8667" s="66">
        <v>194380108.39658672</v>
      </c>
      <c r="E8667" s="65">
        <v>0</v>
      </c>
    </row>
    <row r="8668" spans="2:5" x14ac:dyDescent="0.25">
      <c r="B8668">
        <v>8666</v>
      </c>
      <c r="C8668" s="66" t="str">
        <v/>
      </c>
      <c r="D8668" s="66">
        <v>82646264.833231658</v>
      </c>
      <c r="E8668" s="65">
        <v>0</v>
      </c>
    </row>
    <row r="8669" spans="2:5" x14ac:dyDescent="0.25">
      <c r="B8669">
        <v>8667</v>
      </c>
      <c r="C8669" s="66" t="str">
        <v/>
      </c>
      <c r="D8669" s="66">
        <v>363072001.5420146</v>
      </c>
      <c r="E8669" s="65">
        <v>0</v>
      </c>
    </row>
    <row r="8670" spans="2:5" x14ac:dyDescent="0.25">
      <c r="B8670">
        <v>8668</v>
      </c>
      <c r="C8670" s="66" t="str">
        <v/>
      </c>
      <c r="D8670" s="66">
        <v>590663930.57998657</v>
      </c>
      <c r="E8670" s="65">
        <v>0.79782427549362178</v>
      </c>
    </row>
    <row r="8671" spans="2:5" x14ac:dyDescent="0.25">
      <c r="B8671">
        <v>8669</v>
      </c>
      <c r="C8671" s="66" t="str">
        <v/>
      </c>
      <c r="D8671" s="66">
        <v>129684944.34708743</v>
      </c>
      <c r="E8671" s="65">
        <v>0</v>
      </c>
    </row>
    <row r="8672" spans="2:5" x14ac:dyDescent="0.25">
      <c r="B8672">
        <v>8670</v>
      </c>
      <c r="C8672" s="66" t="str">
        <v/>
      </c>
      <c r="D8672" s="66">
        <v>235921052.10636795</v>
      </c>
      <c r="E8672" s="65">
        <v>0</v>
      </c>
    </row>
    <row r="8673" spans="2:5" x14ac:dyDescent="0.25">
      <c r="B8673">
        <v>8671</v>
      </c>
      <c r="C8673" s="66" t="str">
        <v/>
      </c>
      <c r="D8673" s="66">
        <v>79215156.995683223</v>
      </c>
      <c r="E8673" s="65">
        <v>0</v>
      </c>
    </row>
    <row r="8674" spans="2:5" x14ac:dyDescent="0.25">
      <c r="B8674">
        <v>8672</v>
      </c>
      <c r="C8674" s="66" t="str">
        <v/>
      </c>
      <c r="D8674" s="66">
        <v>102734354.08283712</v>
      </c>
      <c r="E8674" s="65">
        <v>0</v>
      </c>
    </row>
    <row r="8675" spans="2:5" x14ac:dyDescent="0.25">
      <c r="B8675">
        <v>8673</v>
      </c>
      <c r="C8675" s="66" t="str">
        <v/>
      </c>
      <c r="D8675" s="66">
        <v>89636701.000285938</v>
      </c>
      <c r="E8675" s="65">
        <v>0</v>
      </c>
    </row>
    <row r="8676" spans="2:5" x14ac:dyDescent="0.25">
      <c r="B8676">
        <v>8674</v>
      </c>
      <c r="C8676" s="66" t="str">
        <v/>
      </c>
      <c r="D8676" s="66">
        <v>90629724.178195268</v>
      </c>
      <c r="E8676" s="65">
        <v>0.26914021372795105</v>
      </c>
    </row>
    <row r="8677" spans="2:5" x14ac:dyDescent="0.25">
      <c r="B8677">
        <v>8675</v>
      </c>
      <c r="C8677" s="66" t="str">
        <v/>
      </c>
      <c r="D8677" s="66">
        <v>95602347.847744599</v>
      </c>
      <c r="E8677" s="65">
        <v>0.25419818758964541</v>
      </c>
    </row>
    <row r="8678" spans="2:5" x14ac:dyDescent="0.25">
      <c r="B8678">
        <v>8676</v>
      </c>
      <c r="C8678" s="66" t="str">
        <v/>
      </c>
      <c r="D8678" s="66">
        <v>229730396.27089462</v>
      </c>
      <c r="E8678" s="65">
        <v>0.43487226366996767</v>
      </c>
    </row>
    <row r="8679" spans="2:5" x14ac:dyDescent="0.25">
      <c r="B8679">
        <v>8677</v>
      </c>
      <c r="C8679" s="66" t="str">
        <v/>
      </c>
      <c r="D8679" s="66">
        <v>159702386.03184429</v>
      </c>
      <c r="E8679" s="65">
        <v>0</v>
      </c>
    </row>
    <row r="8680" spans="2:5" x14ac:dyDescent="0.25">
      <c r="B8680">
        <v>8678</v>
      </c>
      <c r="C8680" s="66" t="str">
        <v/>
      </c>
      <c r="D8680" s="66">
        <v>106046544.94478136</v>
      </c>
      <c r="E8680" s="65">
        <v>0</v>
      </c>
    </row>
    <row r="8681" spans="2:5" x14ac:dyDescent="0.25">
      <c r="B8681">
        <v>8679</v>
      </c>
      <c r="C8681" s="66" t="str">
        <v/>
      </c>
      <c r="D8681" s="66">
        <v>172554915.65191713</v>
      </c>
      <c r="E8681" s="65">
        <v>0</v>
      </c>
    </row>
    <row r="8682" spans="2:5" x14ac:dyDescent="0.25">
      <c r="B8682">
        <v>8680</v>
      </c>
      <c r="C8682" s="66" t="str">
        <v/>
      </c>
      <c r="D8682" s="66">
        <v>129965306.85722257</v>
      </c>
      <c r="E8682" s="65">
        <v>0</v>
      </c>
    </row>
    <row r="8683" spans="2:5" x14ac:dyDescent="0.25">
      <c r="B8683">
        <v>8681</v>
      </c>
      <c r="C8683" s="66" t="str">
        <v/>
      </c>
      <c r="D8683" s="66">
        <v>105935737.97505634</v>
      </c>
      <c r="E8683" s="65">
        <v>0</v>
      </c>
    </row>
    <row r="8684" spans="2:5" x14ac:dyDescent="0.25">
      <c r="B8684">
        <v>8682</v>
      </c>
      <c r="C8684" s="66" t="str">
        <v/>
      </c>
      <c r="D8684" s="66">
        <v>98108996.668254867</v>
      </c>
      <c r="E8684" s="65">
        <v>0.18934350609779357</v>
      </c>
    </row>
    <row r="8685" spans="2:5" x14ac:dyDescent="0.25">
      <c r="B8685">
        <v>8683</v>
      </c>
      <c r="C8685" s="66" t="str">
        <v/>
      </c>
      <c r="D8685" s="66">
        <v>209742542.89174154</v>
      </c>
      <c r="E8685" s="65">
        <v>0</v>
      </c>
    </row>
    <row r="8686" spans="2:5" x14ac:dyDescent="0.25">
      <c r="B8686">
        <v>8684</v>
      </c>
      <c r="C8686" s="66" t="str">
        <v/>
      </c>
      <c r="D8686" s="66">
        <v>84083115.620728672</v>
      </c>
      <c r="E8686" s="65">
        <v>0</v>
      </c>
    </row>
    <row r="8687" spans="2:5" x14ac:dyDescent="0.25">
      <c r="B8687">
        <v>8685</v>
      </c>
      <c r="C8687" s="66" t="str">
        <v/>
      </c>
      <c r="D8687" s="66">
        <v>175548159.13842404</v>
      </c>
      <c r="E8687" s="65">
        <v>0</v>
      </c>
    </row>
    <row r="8688" spans="2:5" x14ac:dyDescent="0.25">
      <c r="B8688">
        <v>8686</v>
      </c>
      <c r="C8688" s="66" t="str">
        <v/>
      </c>
      <c r="D8688" s="66">
        <v>152256413.83550459</v>
      </c>
      <c r="E8688" s="65">
        <v>0</v>
      </c>
    </row>
    <row r="8689" spans="2:5" x14ac:dyDescent="0.25">
      <c r="B8689">
        <v>8687</v>
      </c>
      <c r="C8689" s="66" t="str">
        <v/>
      </c>
      <c r="D8689" s="66">
        <v>248677983.39646813</v>
      </c>
      <c r="E8689" s="65">
        <v>0.4370557963848114</v>
      </c>
    </row>
    <row r="8690" spans="2:5" x14ac:dyDescent="0.25">
      <c r="B8690">
        <v>8688</v>
      </c>
      <c r="C8690" s="66" t="str">
        <v/>
      </c>
      <c r="D8690" s="66">
        <v>79531694.731014997</v>
      </c>
      <c r="E8690" s="65">
        <v>0.31874644160270704</v>
      </c>
    </row>
    <row r="8691" spans="2:5" x14ac:dyDescent="0.25">
      <c r="B8691">
        <v>8689</v>
      </c>
      <c r="C8691" s="66" t="str">
        <v/>
      </c>
      <c r="D8691" s="66">
        <v>83759949.032930374</v>
      </c>
      <c r="E8691" s="65">
        <v>0</v>
      </c>
    </row>
    <row r="8692" spans="2:5" x14ac:dyDescent="0.25">
      <c r="B8692">
        <v>8690</v>
      </c>
      <c r="C8692" s="66" t="str">
        <v/>
      </c>
      <c r="D8692" s="66">
        <v>213964727.80911401</v>
      </c>
      <c r="E8692" s="65">
        <v>0.33595338463783264</v>
      </c>
    </row>
    <row r="8693" spans="2:5" x14ac:dyDescent="0.25">
      <c r="B8693">
        <v>8691</v>
      </c>
      <c r="C8693" s="66" t="str">
        <v/>
      </c>
      <c r="D8693" s="66">
        <v>168992851.94053662</v>
      </c>
      <c r="E8693" s="65">
        <v>0.30527159571647644</v>
      </c>
    </row>
    <row r="8694" spans="2:5" x14ac:dyDescent="0.25">
      <c r="B8694">
        <v>8692</v>
      </c>
      <c r="C8694" s="66" t="str">
        <v/>
      </c>
      <c r="D8694" s="66">
        <v>82388055.125058323</v>
      </c>
      <c r="E8694" s="65">
        <v>0.22754432559013363</v>
      </c>
    </row>
    <row r="8695" spans="2:5" x14ac:dyDescent="0.25">
      <c r="B8695">
        <v>8693</v>
      </c>
      <c r="C8695" s="66" t="str">
        <v/>
      </c>
      <c r="D8695" s="66">
        <v>88344570.418693438</v>
      </c>
      <c r="E8695" s="65">
        <v>0</v>
      </c>
    </row>
    <row r="8696" spans="2:5" x14ac:dyDescent="0.25">
      <c r="B8696">
        <v>8694</v>
      </c>
      <c r="C8696" s="66" t="str">
        <v/>
      </c>
      <c r="D8696" s="66">
        <v>79424037.681742355</v>
      </c>
      <c r="E8696" s="65">
        <v>0</v>
      </c>
    </row>
    <row r="8697" spans="2:5" x14ac:dyDescent="0.25">
      <c r="B8697">
        <v>8695</v>
      </c>
      <c r="C8697" s="66" t="str">
        <v/>
      </c>
      <c r="D8697" s="66">
        <v>2850303693.6341572</v>
      </c>
      <c r="E8697" s="65">
        <v>0</v>
      </c>
    </row>
    <row r="8698" spans="2:5" x14ac:dyDescent="0.25">
      <c r="B8698">
        <v>8696</v>
      </c>
      <c r="C8698" s="66" t="str">
        <v/>
      </c>
      <c r="D8698" s="66">
        <v>113332895.18606204</v>
      </c>
      <c r="E8698" s="65">
        <v>0</v>
      </c>
    </row>
    <row r="8699" spans="2:5" x14ac:dyDescent="0.25">
      <c r="B8699">
        <v>8697</v>
      </c>
      <c r="C8699" s="66" t="str">
        <v/>
      </c>
      <c r="D8699" s="66">
        <v>80516495.704454139</v>
      </c>
      <c r="E8699" s="65">
        <v>0.1993448317050934</v>
      </c>
    </row>
    <row r="8700" spans="2:5" x14ac:dyDescent="0.25">
      <c r="B8700">
        <v>8698</v>
      </c>
      <c r="C8700" s="66" t="str">
        <v/>
      </c>
      <c r="D8700" s="66">
        <v>101268125.25083406</v>
      </c>
      <c r="E8700" s="65">
        <v>0</v>
      </c>
    </row>
    <row r="8701" spans="2:5" x14ac:dyDescent="0.25">
      <c r="B8701">
        <v>8699</v>
      </c>
      <c r="C8701" s="66" t="str">
        <v/>
      </c>
      <c r="D8701" s="66">
        <v>205828732.00919399</v>
      </c>
      <c r="E8701" s="65">
        <v>0</v>
      </c>
    </row>
    <row r="8702" spans="2:5" x14ac:dyDescent="0.25">
      <c r="B8702">
        <v>8700</v>
      </c>
      <c r="C8702" s="66" t="str">
        <v/>
      </c>
      <c r="D8702" s="66">
        <v>443875137.80356008</v>
      </c>
      <c r="E8702" s="65">
        <v>0</v>
      </c>
    </row>
    <row r="8703" spans="2:5" x14ac:dyDescent="0.25">
      <c r="B8703">
        <v>8701</v>
      </c>
      <c r="C8703" s="66" t="str">
        <v/>
      </c>
      <c r="D8703" s="66">
        <v>274997367.00682068</v>
      </c>
      <c r="E8703" s="65">
        <v>0</v>
      </c>
    </row>
    <row r="8704" spans="2:5" x14ac:dyDescent="0.25">
      <c r="B8704">
        <v>8702</v>
      </c>
      <c r="C8704" s="66" t="str">
        <v/>
      </c>
      <c r="D8704" s="66">
        <v>392237512.86261564</v>
      </c>
      <c r="E8704" s="65">
        <v>0.56226788163185126</v>
      </c>
    </row>
    <row r="8705" spans="2:5" x14ac:dyDescent="0.25">
      <c r="B8705">
        <v>8703</v>
      </c>
      <c r="C8705" s="66" t="str">
        <v/>
      </c>
      <c r="D8705" s="66">
        <v>90019609.710089803</v>
      </c>
      <c r="E8705" s="65">
        <v>0</v>
      </c>
    </row>
    <row r="8706" spans="2:5" x14ac:dyDescent="0.25">
      <c r="B8706">
        <v>8704</v>
      </c>
      <c r="C8706" s="66" t="str">
        <v/>
      </c>
      <c r="D8706" s="66">
        <v>211250791.43823117</v>
      </c>
      <c r="E8706" s="65">
        <v>0</v>
      </c>
    </row>
    <row r="8707" spans="2:5" x14ac:dyDescent="0.25">
      <c r="B8707">
        <v>8705</v>
      </c>
      <c r="C8707" s="66" t="str">
        <v/>
      </c>
      <c r="D8707" s="66">
        <v>88443981.260729805</v>
      </c>
      <c r="E8707" s="65">
        <v>0</v>
      </c>
    </row>
    <row r="8708" spans="2:5" x14ac:dyDescent="0.25">
      <c r="B8708">
        <v>8706</v>
      </c>
      <c r="C8708" s="66" t="str">
        <v/>
      </c>
      <c r="D8708" s="66">
        <v>255383707.90732917</v>
      </c>
      <c r="E8708" s="65">
        <v>0</v>
      </c>
    </row>
    <row r="8709" spans="2:5" x14ac:dyDescent="0.25">
      <c r="B8709">
        <v>8707</v>
      </c>
      <c r="C8709" s="66" t="str">
        <v/>
      </c>
      <c r="D8709" s="66">
        <v>334191273.79949141</v>
      </c>
      <c r="E8709" s="65">
        <v>0.52258797287940983</v>
      </c>
    </row>
    <row r="8710" spans="2:5" x14ac:dyDescent="0.25">
      <c r="B8710">
        <v>8708</v>
      </c>
      <c r="C8710" s="66" t="str">
        <v/>
      </c>
      <c r="D8710" s="66">
        <v>109777906.38878219</v>
      </c>
      <c r="E8710" s="65">
        <v>0</v>
      </c>
    </row>
    <row r="8711" spans="2:5" x14ac:dyDescent="0.25">
      <c r="B8711">
        <v>8709</v>
      </c>
      <c r="C8711" s="66" t="str">
        <v/>
      </c>
      <c r="D8711" s="66">
        <v>80928259.66172348</v>
      </c>
      <c r="E8711" s="65">
        <v>0</v>
      </c>
    </row>
    <row r="8712" spans="2:5" x14ac:dyDescent="0.25">
      <c r="B8712">
        <v>8710</v>
      </c>
      <c r="C8712" s="66" t="str">
        <v/>
      </c>
      <c r="D8712" s="66">
        <v>433778289.85816133</v>
      </c>
      <c r="E8712" s="65">
        <v>0</v>
      </c>
    </row>
    <row r="8713" spans="2:5" x14ac:dyDescent="0.25">
      <c r="B8713">
        <v>8711</v>
      </c>
      <c r="C8713" s="66" t="str">
        <v/>
      </c>
      <c r="D8713" s="66">
        <v>90764439.995505422</v>
      </c>
      <c r="E8713" s="65">
        <v>0</v>
      </c>
    </row>
    <row r="8714" spans="2:5" x14ac:dyDescent="0.25">
      <c r="B8714">
        <v>8712</v>
      </c>
      <c r="C8714" s="66" t="str">
        <v/>
      </c>
      <c r="D8714" s="66">
        <v>88006682.911859334</v>
      </c>
      <c r="E8714" s="65">
        <v>0</v>
      </c>
    </row>
    <row r="8715" spans="2:5" x14ac:dyDescent="0.25">
      <c r="B8715">
        <v>8713</v>
      </c>
      <c r="C8715" s="66" t="str">
        <v/>
      </c>
      <c r="D8715" s="66">
        <v>77710980.476339981</v>
      </c>
      <c r="E8715" s="65">
        <v>0.15405821204185485</v>
      </c>
    </row>
    <row r="8716" spans="2:5" x14ac:dyDescent="0.25">
      <c r="B8716">
        <v>8714</v>
      </c>
      <c r="C8716" s="66" t="str">
        <v/>
      </c>
      <c r="D8716" s="66">
        <v>76736670.017559648</v>
      </c>
      <c r="E8716" s="65">
        <v>0.22527526021003724</v>
      </c>
    </row>
    <row r="8717" spans="2:5" x14ac:dyDescent="0.25">
      <c r="B8717">
        <v>8715</v>
      </c>
      <c r="C8717" s="66" t="str">
        <v/>
      </c>
      <c r="D8717" s="66">
        <v>900887804.17454135</v>
      </c>
      <c r="E8717" s="65">
        <v>0</v>
      </c>
    </row>
    <row r="8718" spans="2:5" x14ac:dyDescent="0.25">
      <c r="B8718">
        <v>8716</v>
      </c>
      <c r="C8718" s="66" t="str">
        <v/>
      </c>
      <c r="D8718" s="66">
        <v>79088258.346021801</v>
      </c>
      <c r="E8718" s="65">
        <v>0</v>
      </c>
    </row>
    <row r="8719" spans="2:5" x14ac:dyDescent="0.25">
      <c r="B8719">
        <v>8717</v>
      </c>
      <c r="C8719" s="66" t="str">
        <v/>
      </c>
      <c r="D8719" s="66">
        <v>88596224.803998053</v>
      </c>
      <c r="E8719" s="65">
        <v>0</v>
      </c>
    </row>
    <row r="8720" spans="2:5" x14ac:dyDescent="0.25">
      <c r="B8720">
        <v>8718</v>
      </c>
      <c r="C8720" s="66" t="str">
        <v/>
      </c>
      <c r="D8720" s="66">
        <v>201264451.27601364</v>
      </c>
      <c r="E8720" s="65">
        <v>0</v>
      </c>
    </row>
    <row r="8721" spans="2:5" x14ac:dyDescent="0.25">
      <c r="B8721">
        <v>8719</v>
      </c>
      <c r="C8721" s="66" t="str">
        <v/>
      </c>
      <c r="D8721" s="66">
        <v>106279482.52798556</v>
      </c>
      <c r="E8721" s="65">
        <v>0.27789236903190617</v>
      </c>
    </row>
    <row r="8722" spans="2:5" x14ac:dyDescent="0.25">
      <c r="B8722">
        <v>8720</v>
      </c>
      <c r="C8722" s="66" t="str">
        <v/>
      </c>
      <c r="D8722" s="66">
        <v>189483023.84174165</v>
      </c>
      <c r="E8722" s="65">
        <v>0</v>
      </c>
    </row>
    <row r="8723" spans="2:5" x14ac:dyDescent="0.25">
      <c r="B8723">
        <v>8721</v>
      </c>
      <c r="C8723" s="66" t="str">
        <v/>
      </c>
      <c r="D8723" s="66">
        <v>222944588.73242021</v>
      </c>
      <c r="E8723" s="65">
        <v>0.38094683289527898</v>
      </c>
    </row>
    <row r="8724" spans="2:5" x14ac:dyDescent="0.25">
      <c r="B8724">
        <v>8722</v>
      </c>
      <c r="C8724" s="66" t="str">
        <v/>
      </c>
      <c r="D8724" s="66">
        <v>75759738.505691171</v>
      </c>
      <c r="E8724" s="65">
        <v>0</v>
      </c>
    </row>
    <row r="8725" spans="2:5" x14ac:dyDescent="0.25">
      <c r="B8725">
        <v>8723</v>
      </c>
      <c r="C8725" s="66" t="str">
        <v/>
      </c>
      <c r="D8725" s="66">
        <v>75605727.133198962</v>
      </c>
      <c r="E8725" s="65">
        <v>0.26964681744575492</v>
      </c>
    </row>
    <row r="8726" spans="2:5" x14ac:dyDescent="0.25">
      <c r="B8726">
        <v>8724</v>
      </c>
      <c r="C8726" s="66" t="str">
        <v/>
      </c>
      <c r="D8726" s="66">
        <v>148116280.21862471</v>
      </c>
      <c r="E8726" s="65">
        <v>0</v>
      </c>
    </row>
    <row r="8727" spans="2:5" x14ac:dyDescent="0.25">
      <c r="B8727">
        <v>8725</v>
      </c>
      <c r="C8727" s="66" t="str">
        <v/>
      </c>
      <c r="D8727" s="66">
        <v>116109941.79486014</v>
      </c>
      <c r="E8727" s="65">
        <v>0.27916676402091978</v>
      </c>
    </row>
    <row r="8728" spans="2:5" x14ac:dyDescent="0.25">
      <c r="B8728">
        <v>8726</v>
      </c>
      <c r="C8728" s="66" t="str">
        <v/>
      </c>
      <c r="D8728" s="66">
        <v>453914276.05728281</v>
      </c>
      <c r="E8728" s="65">
        <v>0</v>
      </c>
    </row>
    <row r="8729" spans="2:5" x14ac:dyDescent="0.25">
      <c r="B8729">
        <v>8727</v>
      </c>
      <c r="C8729" s="66" t="str">
        <v/>
      </c>
      <c r="D8729" s="66">
        <v>3094234949.9768629</v>
      </c>
      <c r="E8729" s="65">
        <v>0</v>
      </c>
    </row>
    <row r="8730" spans="2:5" x14ac:dyDescent="0.25">
      <c r="B8730">
        <v>8728</v>
      </c>
      <c r="C8730" s="66" t="str">
        <v/>
      </c>
      <c r="D8730" s="66">
        <v>104826092.95020887</v>
      </c>
      <c r="E8730" s="65">
        <v>0</v>
      </c>
    </row>
    <row r="8731" spans="2:5" x14ac:dyDescent="0.25">
      <c r="B8731">
        <v>8729</v>
      </c>
      <c r="C8731" s="66" t="str">
        <v/>
      </c>
      <c r="D8731" s="66">
        <v>221847886.36826634</v>
      </c>
      <c r="E8731" s="65">
        <v>0</v>
      </c>
    </row>
    <row r="8732" spans="2:5" x14ac:dyDescent="0.25">
      <c r="B8732">
        <v>8730</v>
      </c>
      <c r="C8732" s="66" t="str">
        <v/>
      </c>
      <c r="D8732" s="66">
        <v>230519955.45714355</v>
      </c>
      <c r="E8732" s="65">
        <v>0</v>
      </c>
    </row>
    <row r="8733" spans="2:5" x14ac:dyDescent="0.25">
      <c r="B8733">
        <v>8731</v>
      </c>
      <c r="C8733" s="66" t="str">
        <v/>
      </c>
      <c r="D8733" s="66">
        <v>146614807.74750754</v>
      </c>
      <c r="E8733" s="65">
        <v>0.25680727362632749</v>
      </c>
    </row>
    <row r="8734" spans="2:5" x14ac:dyDescent="0.25">
      <c r="B8734">
        <v>8732</v>
      </c>
      <c r="C8734" s="66" t="str">
        <v/>
      </c>
      <c r="D8734" s="66">
        <v>113892232.27904001</v>
      </c>
      <c r="E8734" s="65">
        <v>0.29331719279289248</v>
      </c>
    </row>
    <row r="8735" spans="2:5" x14ac:dyDescent="0.25">
      <c r="B8735">
        <v>8733</v>
      </c>
      <c r="C8735" s="66" t="str">
        <v/>
      </c>
      <c r="D8735" s="66">
        <v>332806259.91818559</v>
      </c>
      <c r="E8735" s="65">
        <v>0</v>
      </c>
    </row>
    <row r="8736" spans="2:5" x14ac:dyDescent="0.25">
      <c r="B8736">
        <v>8734</v>
      </c>
      <c r="C8736" s="66" t="str">
        <v/>
      </c>
      <c r="D8736" s="66">
        <v>290217102.29630321</v>
      </c>
      <c r="E8736" s="65">
        <v>0</v>
      </c>
    </row>
    <row r="8737" spans="2:5" x14ac:dyDescent="0.25">
      <c r="B8737">
        <v>8735</v>
      </c>
      <c r="C8737" s="66" t="str">
        <v/>
      </c>
      <c r="D8737" s="66">
        <v>142399889.43665874</v>
      </c>
      <c r="E8737" s="65">
        <v>0.20179843306541448</v>
      </c>
    </row>
    <row r="8738" spans="2:5" x14ac:dyDescent="0.25">
      <c r="B8738">
        <v>8736</v>
      </c>
      <c r="C8738" s="66" t="str">
        <v/>
      </c>
      <c r="D8738" s="66">
        <v>98100410.937081829</v>
      </c>
      <c r="E8738" s="65">
        <v>0</v>
      </c>
    </row>
    <row r="8739" spans="2:5" x14ac:dyDescent="0.25">
      <c r="B8739">
        <v>8737</v>
      </c>
      <c r="C8739" s="66" t="str">
        <v/>
      </c>
      <c r="D8739" s="66">
        <v>99042623.469915181</v>
      </c>
      <c r="E8739" s="65">
        <v>0</v>
      </c>
    </row>
    <row r="8740" spans="2:5" x14ac:dyDescent="0.25">
      <c r="B8740">
        <v>8738</v>
      </c>
      <c r="C8740" s="66" t="str">
        <v/>
      </c>
      <c r="D8740" s="66">
        <v>81965612.10267742</v>
      </c>
      <c r="E8740" s="65">
        <v>0</v>
      </c>
    </row>
    <row r="8741" spans="2:5" x14ac:dyDescent="0.25">
      <c r="B8741">
        <v>8739</v>
      </c>
      <c r="C8741" s="66" t="str">
        <v/>
      </c>
      <c r="D8741" s="66">
        <v>108755880.41720408</v>
      </c>
      <c r="E8741" s="65">
        <v>0.40945284962654127</v>
      </c>
    </row>
    <row r="8742" spans="2:5" x14ac:dyDescent="0.25">
      <c r="B8742">
        <v>8740</v>
      </c>
      <c r="C8742" s="66" t="str">
        <v/>
      </c>
      <c r="D8742" s="66">
        <v>3622117477.9370008</v>
      </c>
      <c r="E8742" s="65">
        <v>0</v>
      </c>
    </row>
    <row r="8743" spans="2:5" x14ac:dyDescent="0.25">
      <c r="B8743">
        <v>8741</v>
      </c>
      <c r="C8743" s="66" t="str">
        <v/>
      </c>
      <c r="D8743" s="66">
        <v>87356829.307550117</v>
      </c>
      <c r="E8743" s="65">
        <v>0</v>
      </c>
    </row>
    <row r="8744" spans="2:5" x14ac:dyDescent="0.25">
      <c r="B8744">
        <v>8742</v>
      </c>
      <c r="C8744" s="66" t="str">
        <v/>
      </c>
      <c r="D8744" s="66">
        <v>252081390.6158554</v>
      </c>
      <c r="E8744" s="65">
        <v>0</v>
      </c>
    </row>
    <row r="8745" spans="2:5" x14ac:dyDescent="0.25">
      <c r="B8745">
        <v>8743</v>
      </c>
      <c r="C8745" s="66" t="str">
        <v/>
      </c>
      <c r="D8745" s="66">
        <v>544058090.80786049</v>
      </c>
      <c r="E8745" s="65">
        <v>0</v>
      </c>
    </row>
    <row r="8746" spans="2:5" x14ac:dyDescent="0.25">
      <c r="B8746">
        <v>8744</v>
      </c>
      <c r="C8746" s="66" t="str">
        <v/>
      </c>
      <c r="D8746" s="66">
        <v>165851100.10848209</v>
      </c>
      <c r="E8746" s="65">
        <v>0</v>
      </c>
    </row>
    <row r="8747" spans="2:5" x14ac:dyDescent="0.25">
      <c r="B8747">
        <v>8745</v>
      </c>
      <c r="C8747" s="66" t="str">
        <v/>
      </c>
      <c r="D8747" s="66">
        <v>93525484.010763749</v>
      </c>
      <c r="E8747" s="65">
        <v>0.34442546963691711</v>
      </c>
    </row>
    <row r="8748" spans="2:5" x14ac:dyDescent="0.25">
      <c r="B8748">
        <v>8746</v>
      </c>
      <c r="C8748" s="66" t="str">
        <v/>
      </c>
      <c r="D8748" s="66">
        <v>395063751.78330147</v>
      </c>
      <c r="E8748" s="65">
        <v>0</v>
      </c>
    </row>
    <row r="8749" spans="2:5" x14ac:dyDescent="0.25">
      <c r="B8749">
        <v>8747</v>
      </c>
      <c r="C8749" s="66" t="str">
        <v/>
      </c>
      <c r="D8749" s="66">
        <v>88273236.74775131</v>
      </c>
      <c r="E8749" s="65">
        <v>0</v>
      </c>
    </row>
    <row r="8750" spans="2:5" x14ac:dyDescent="0.25">
      <c r="B8750">
        <v>8748</v>
      </c>
      <c r="C8750" s="66" t="str">
        <v/>
      </c>
      <c r="D8750" s="66">
        <v>88822992.506027699</v>
      </c>
      <c r="E8750" s="65">
        <v>0</v>
      </c>
    </row>
    <row r="8751" spans="2:5" x14ac:dyDescent="0.25">
      <c r="B8751">
        <v>8749</v>
      </c>
      <c r="C8751" s="66" t="str">
        <v/>
      </c>
      <c r="D8751" s="66">
        <v>677944116.17122543</v>
      </c>
      <c r="E8751" s="65">
        <v>0</v>
      </c>
    </row>
    <row r="8752" spans="2:5" x14ac:dyDescent="0.25">
      <c r="B8752">
        <v>8750</v>
      </c>
      <c r="C8752" s="66" t="str">
        <v/>
      </c>
      <c r="D8752" s="66">
        <v>110432326.19365746</v>
      </c>
      <c r="E8752" s="65">
        <v>0</v>
      </c>
    </row>
    <row r="8753" spans="2:5" x14ac:dyDescent="0.25">
      <c r="B8753">
        <v>8751</v>
      </c>
      <c r="C8753" s="66" t="str">
        <v/>
      </c>
      <c r="D8753" s="66">
        <v>78016145.417251915</v>
      </c>
      <c r="E8753" s="65">
        <v>0</v>
      </c>
    </row>
    <row r="8754" spans="2:5" x14ac:dyDescent="0.25">
      <c r="B8754">
        <v>8752</v>
      </c>
      <c r="C8754" s="66" t="str">
        <v/>
      </c>
      <c r="D8754" s="66">
        <v>205172534.15519148</v>
      </c>
      <c r="E8754" s="65">
        <v>0</v>
      </c>
    </row>
    <row r="8755" spans="2:5" x14ac:dyDescent="0.25">
      <c r="B8755">
        <v>8753</v>
      </c>
      <c r="C8755" s="66" t="str">
        <v/>
      </c>
      <c r="D8755" s="66">
        <v>76494688.43466951</v>
      </c>
      <c r="E8755" s="65">
        <v>0</v>
      </c>
    </row>
    <row r="8756" spans="2:5" x14ac:dyDescent="0.25">
      <c r="B8756">
        <v>8754</v>
      </c>
      <c r="C8756" s="66" t="str">
        <v/>
      </c>
      <c r="D8756" s="66">
        <v>126789508.71528628</v>
      </c>
      <c r="E8756" s="65">
        <v>0.28081813454627991</v>
      </c>
    </row>
    <row r="8757" spans="2:5" x14ac:dyDescent="0.25">
      <c r="B8757">
        <v>8755</v>
      </c>
      <c r="C8757" s="66" t="str">
        <v/>
      </c>
      <c r="D8757" s="66">
        <v>93911092.214334264</v>
      </c>
      <c r="E8757" s="65">
        <v>0</v>
      </c>
    </row>
    <row r="8758" spans="2:5" x14ac:dyDescent="0.25">
      <c r="B8758">
        <v>8756</v>
      </c>
      <c r="C8758" s="66" t="str">
        <v/>
      </c>
      <c r="D8758" s="66">
        <v>596055061.62939358</v>
      </c>
      <c r="E8758" s="65">
        <v>0.77421857118606563</v>
      </c>
    </row>
    <row r="8759" spans="2:5" x14ac:dyDescent="0.25">
      <c r="B8759">
        <v>8757</v>
      </c>
      <c r="C8759" s="66" t="str">
        <v/>
      </c>
      <c r="D8759" s="66">
        <v>449785904.24957836</v>
      </c>
      <c r="E8759" s="65">
        <v>0</v>
      </c>
    </row>
    <row r="8760" spans="2:5" x14ac:dyDescent="0.25">
      <c r="B8760">
        <v>8758</v>
      </c>
      <c r="C8760" s="66" t="str">
        <v/>
      </c>
      <c r="D8760" s="66">
        <v>169017374.64090389</v>
      </c>
      <c r="E8760" s="65">
        <v>0</v>
      </c>
    </row>
    <row r="8761" spans="2:5" x14ac:dyDescent="0.25">
      <c r="B8761">
        <v>8759</v>
      </c>
      <c r="C8761" s="66" t="str">
        <v/>
      </c>
      <c r="D8761" s="66">
        <v>108132783.36883219</v>
      </c>
      <c r="E8761" s="65">
        <v>0</v>
      </c>
    </row>
    <row r="8762" spans="2:5" x14ac:dyDescent="0.25">
      <c r="B8762">
        <v>8760</v>
      </c>
      <c r="C8762" s="66" t="str">
        <v/>
      </c>
      <c r="D8762" s="66">
        <v>258248304.28854278</v>
      </c>
      <c r="E8762" s="65">
        <v>0.33215456604957572</v>
      </c>
    </row>
    <row r="8763" spans="2:5" x14ac:dyDescent="0.25">
      <c r="B8763">
        <v>8761</v>
      </c>
      <c r="C8763" s="66" t="str">
        <v/>
      </c>
      <c r="D8763" s="66">
        <v>898407843.69364858</v>
      </c>
      <c r="E8763" s="65">
        <v>0.62598041892051726</v>
      </c>
    </row>
    <row r="8764" spans="2:5" x14ac:dyDescent="0.25">
      <c r="B8764">
        <v>8762</v>
      </c>
      <c r="C8764" s="66" t="str">
        <v/>
      </c>
      <c r="D8764" s="66">
        <v>85398359.136344567</v>
      </c>
      <c r="E8764" s="65">
        <v>0.14873258471488954</v>
      </c>
    </row>
    <row r="8765" spans="2:5" x14ac:dyDescent="0.25">
      <c r="B8765">
        <v>8763</v>
      </c>
      <c r="C8765" s="66" t="str">
        <v/>
      </c>
      <c r="D8765" s="66">
        <v>911603901.99364507</v>
      </c>
      <c r="E8765" s="65">
        <v>0</v>
      </c>
    </row>
    <row r="8766" spans="2:5" x14ac:dyDescent="0.25">
      <c r="B8766">
        <v>8764</v>
      </c>
      <c r="C8766" s="66" t="str">
        <v/>
      </c>
      <c r="D8766" s="66">
        <v>348002937.44883782</v>
      </c>
      <c r="E8766" s="65">
        <v>0</v>
      </c>
    </row>
    <row r="8767" spans="2:5" x14ac:dyDescent="0.25">
      <c r="B8767">
        <v>8765</v>
      </c>
      <c r="C8767" s="66" t="str">
        <v/>
      </c>
      <c r="D8767" s="66">
        <v>202186912.22407767</v>
      </c>
      <c r="E8767" s="65">
        <v>0.32408742308616645</v>
      </c>
    </row>
    <row r="8768" spans="2:5" x14ac:dyDescent="0.25">
      <c r="B8768">
        <v>8766</v>
      </c>
      <c r="C8768" s="66" t="str">
        <v/>
      </c>
      <c r="D8768" s="66">
        <v>107259228.641151</v>
      </c>
      <c r="E8768" s="65">
        <v>0</v>
      </c>
    </row>
    <row r="8769" spans="2:5" x14ac:dyDescent="0.25">
      <c r="B8769">
        <v>8767</v>
      </c>
      <c r="C8769" s="66" t="str">
        <v/>
      </c>
      <c r="D8769" s="66">
        <v>257713070.02028337</v>
      </c>
      <c r="E8769" s="65">
        <v>0</v>
      </c>
    </row>
    <row r="8770" spans="2:5" x14ac:dyDescent="0.25">
      <c r="B8770">
        <v>8768</v>
      </c>
      <c r="C8770" s="66" t="str">
        <v/>
      </c>
      <c r="D8770" s="66">
        <v>102636741.28329606</v>
      </c>
      <c r="E8770" s="65">
        <v>0</v>
      </c>
    </row>
    <row r="8771" spans="2:5" x14ac:dyDescent="0.25">
      <c r="B8771">
        <v>8769</v>
      </c>
      <c r="C8771" s="66" t="str">
        <v/>
      </c>
      <c r="D8771" s="66">
        <v>426401231.80508298</v>
      </c>
      <c r="E8771" s="65">
        <v>0.59635822176933295</v>
      </c>
    </row>
    <row r="8772" spans="2:5" x14ac:dyDescent="0.25">
      <c r="B8772">
        <v>8770</v>
      </c>
      <c r="C8772" s="66" t="str">
        <v/>
      </c>
      <c r="D8772" s="66">
        <v>78520007.093596026</v>
      </c>
      <c r="E8772" s="65">
        <v>0.23150886893272402</v>
      </c>
    </row>
    <row r="8773" spans="2:5" x14ac:dyDescent="0.25">
      <c r="B8773">
        <v>8771</v>
      </c>
      <c r="C8773" s="66" t="str">
        <v/>
      </c>
      <c r="D8773" s="66">
        <v>84362104.979135767</v>
      </c>
      <c r="E8773" s="65">
        <v>0.22414373755455022</v>
      </c>
    </row>
    <row r="8774" spans="2:5" x14ac:dyDescent="0.25">
      <c r="B8774">
        <v>8772</v>
      </c>
      <c r="C8774" s="66" t="str">
        <v/>
      </c>
      <c r="D8774" s="66">
        <v>78769694.179172069</v>
      </c>
      <c r="E8774" s="65">
        <v>0.28347085118293769</v>
      </c>
    </row>
    <row r="8775" spans="2:5" x14ac:dyDescent="0.25">
      <c r="B8775">
        <v>8773</v>
      </c>
      <c r="C8775" s="66" t="str">
        <v/>
      </c>
      <c r="D8775" s="66">
        <v>250957306.93966809</v>
      </c>
      <c r="E8775" s="65">
        <v>0</v>
      </c>
    </row>
    <row r="8776" spans="2:5" x14ac:dyDescent="0.25">
      <c r="B8776">
        <v>8774</v>
      </c>
      <c r="C8776" s="66" t="str">
        <v/>
      </c>
      <c r="D8776" s="66">
        <v>106497220.166118</v>
      </c>
      <c r="E8776" s="65">
        <v>0</v>
      </c>
    </row>
    <row r="8777" spans="2:5" x14ac:dyDescent="0.25">
      <c r="B8777">
        <v>8775</v>
      </c>
      <c r="C8777" s="66" t="str">
        <v/>
      </c>
      <c r="D8777" s="66">
        <v>573446282.29549658</v>
      </c>
      <c r="E8777" s="65">
        <v>0</v>
      </c>
    </row>
    <row r="8778" spans="2:5" x14ac:dyDescent="0.25">
      <c r="B8778">
        <v>8776</v>
      </c>
      <c r="C8778" s="66" t="str">
        <v/>
      </c>
      <c r="D8778" s="66">
        <v>146074364.84300673</v>
      </c>
      <c r="E8778" s="65">
        <v>0.30730649828910839</v>
      </c>
    </row>
    <row r="8779" spans="2:5" x14ac:dyDescent="0.25">
      <c r="B8779">
        <v>8777</v>
      </c>
      <c r="C8779" s="66" t="str">
        <v/>
      </c>
      <c r="D8779" s="66">
        <v>278815351.5474931</v>
      </c>
      <c r="E8779" s="65">
        <v>0</v>
      </c>
    </row>
    <row r="8780" spans="2:5" x14ac:dyDescent="0.25">
      <c r="B8780">
        <v>8778</v>
      </c>
      <c r="C8780" s="66" t="str">
        <v/>
      </c>
      <c r="D8780" s="66">
        <v>1686419097.8571529</v>
      </c>
      <c r="E8780" s="65">
        <v>0.86801453828811637</v>
      </c>
    </row>
    <row r="8781" spans="2:5" x14ac:dyDescent="0.25">
      <c r="B8781">
        <v>8779</v>
      </c>
      <c r="C8781" s="66" t="str">
        <v/>
      </c>
      <c r="D8781" s="66">
        <v>96699832.635451332</v>
      </c>
      <c r="E8781" s="65">
        <v>0</v>
      </c>
    </row>
    <row r="8782" spans="2:5" x14ac:dyDescent="0.25">
      <c r="B8782">
        <v>8780</v>
      </c>
      <c r="C8782" s="66" t="str">
        <v/>
      </c>
      <c r="D8782" s="66">
        <v>217766392.95274836</v>
      </c>
      <c r="E8782" s="65">
        <v>0</v>
      </c>
    </row>
    <row r="8783" spans="2:5" x14ac:dyDescent="0.25">
      <c r="B8783">
        <v>8781</v>
      </c>
      <c r="C8783" s="66" t="str">
        <v/>
      </c>
      <c r="D8783" s="66">
        <v>83079583.340816289</v>
      </c>
      <c r="E8783" s="65">
        <v>0.22488005757331847</v>
      </c>
    </row>
    <row r="8784" spans="2:5" x14ac:dyDescent="0.25">
      <c r="B8784">
        <v>8782</v>
      </c>
      <c r="C8784" s="66" t="str">
        <v/>
      </c>
      <c r="D8784" s="66">
        <v>499652596.16416901</v>
      </c>
      <c r="E8784" s="65">
        <v>0.85861133337020878</v>
      </c>
    </row>
    <row r="8785" spans="2:5" x14ac:dyDescent="0.25">
      <c r="B8785">
        <v>8783</v>
      </c>
      <c r="C8785" s="66" t="str">
        <v/>
      </c>
      <c r="D8785" s="66">
        <v>1764587305.2181256</v>
      </c>
      <c r="E8785" s="65">
        <v>0</v>
      </c>
    </row>
    <row r="8786" spans="2:5" x14ac:dyDescent="0.25">
      <c r="B8786">
        <v>8784</v>
      </c>
      <c r="C8786" s="66" t="str">
        <v/>
      </c>
      <c r="D8786" s="66">
        <v>229225622.44559446</v>
      </c>
      <c r="E8786" s="65">
        <v>0</v>
      </c>
    </row>
    <row r="8787" spans="2:5" x14ac:dyDescent="0.25">
      <c r="B8787">
        <v>8785</v>
      </c>
      <c r="C8787" s="66" t="str">
        <v/>
      </c>
      <c r="D8787" s="66">
        <v>446934818.05151522</v>
      </c>
      <c r="E8787" s="65">
        <v>0</v>
      </c>
    </row>
    <row r="8788" spans="2:5" x14ac:dyDescent="0.25">
      <c r="B8788">
        <v>8786</v>
      </c>
      <c r="C8788" s="66" t="str">
        <v/>
      </c>
      <c r="D8788" s="66">
        <v>120900199.03448418</v>
      </c>
      <c r="E8788" s="65">
        <v>0</v>
      </c>
    </row>
    <row r="8789" spans="2:5" x14ac:dyDescent="0.25">
      <c r="B8789">
        <v>8787</v>
      </c>
      <c r="C8789" s="66" t="str">
        <v/>
      </c>
      <c r="D8789" s="66">
        <v>76689503.497545511</v>
      </c>
      <c r="E8789" s="65">
        <v>0</v>
      </c>
    </row>
    <row r="8790" spans="2:5" x14ac:dyDescent="0.25">
      <c r="B8790">
        <v>8788</v>
      </c>
      <c r="C8790" s="66" t="str">
        <v/>
      </c>
      <c r="D8790" s="66">
        <v>93840221.705959558</v>
      </c>
      <c r="E8790" s="65">
        <v>0</v>
      </c>
    </row>
    <row r="8791" spans="2:5" x14ac:dyDescent="0.25">
      <c r="B8791">
        <v>8789</v>
      </c>
      <c r="C8791" s="66" t="str">
        <v/>
      </c>
      <c r="D8791" s="66">
        <v>153703408.90017951</v>
      </c>
      <c r="E8791" s="65">
        <v>0</v>
      </c>
    </row>
    <row r="8792" spans="2:5" x14ac:dyDescent="0.25">
      <c r="B8792">
        <v>8790</v>
      </c>
      <c r="C8792" s="66" t="str">
        <v/>
      </c>
      <c r="D8792" s="66">
        <v>76259508.158017457</v>
      </c>
      <c r="E8792" s="65">
        <v>0</v>
      </c>
    </row>
    <row r="8793" spans="2:5" x14ac:dyDescent="0.25">
      <c r="B8793">
        <v>8791</v>
      </c>
      <c r="C8793" s="66" t="str">
        <v/>
      </c>
      <c r="D8793" s="66">
        <v>459329666.49596632</v>
      </c>
      <c r="E8793" s="65">
        <v>0</v>
      </c>
    </row>
    <row r="8794" spans="2:5" x14ac:dyDescent="0.25">
      <c r="B8794">
        <v>8792</v>
      </c>
      <c r="C8794" s="66" t="str">
        <v/>
      </c>
      <c r="D8794" s="66">
        <v>113803498.55600558</v>
      </c>
      <c r="E8794" s="65">
        <v>0</v>
      </c>
    </row>
    <row r="8795" spans="2:5" x14ac:dyDescent="0.25">
      <c r="B8795">
        <v>8793</v>
      </c>
      <c r="C8795" s="66" t="str">
        <v/>
      </c>
      <c r="D8795" s="66">
        <v>214297386.83698621</v>
      </c>
      <c r="E8795" s="65">
        <v>0</v>
      </c>
    </row>
    <row r="8796" spans="2:5" x14ac:dyDescent="0.25">
      <c r="B8796">
        <v>8794</v>
      </c>
      <c r="C8796" s="66" t="str">
        <v/>
      </c>
      <c r="D8796" s="66">
        <v>299513981.74288321</v>
      </c>
      <c r="E8796" s="65">
        <v>0.50390663743019104</v>
      </c>
    </row>
    <row r="8797" spans="2:5" x14ac:dyDescent="0.25">
      <c r="B8797">
        <v>8795</v>
      </c>
      <c r="C8797" s="66" t="str">
        <v/>
      </c>
      <c r="D8797" s="66">
        <v>111303103.23860584</v>
      </c>
      <c r="E8797" s="65">
        <v>0</v>
      </c>
    </row>
    <row r="8798" spans="2:5" x14ac:dyDescent="0.25">
      <c r="B8798">
        <v>8796</v>
      </c>
      <c r="C8798" s="66" t="str">
        <v/>
      </c>
      <c r="D8798" s="66">
        <v>199451812.60617739</v>
      </c>
      <c r="E8798" s="65">
        <v>0</v>
      </c>
    </row>
    <row r="8799" spans="2:5" x14ac:dyDescent="0.25">
      <c r="B8799">
        <v>8797</v>
      </c>
      <c r="C8799" s="66" t="str">
        <v/>
      </c>
      <c r="D8799" s="66">
        <v>188300291.53330708</v>
      </c>
      <c r="E8799" s="65">
        <v>0</v>
      </c>
    </row>
    <row r="8800" spans="2:5" x14ac:dyDescent="0.25">
      <c r="B8800">
        <v>8798</v>
      </c>
      <c r="C8800" s="66" t="str">
        <v/>
      </c>
      <c r="D8800" s="66">
        <v>1968313132.7949698</v>
      </c>
      <c r="E8800" s="65">
        <v>0</v>
      </c>
    </row>
    <row r="8801" spans="2:5" x14ac:dyDescent="0.25">
      <c r="B8801">
        <v>8799</v>
      </c>
      <c r="C8801" s="66" t="str">
        <v/>
      </c>
      <c r="D8801" s="66">
        <v>435026144.09119368</v>
      </c>
      <c r="E8801" s="65">
        <v>0</v>
      </c>
    </row>
    <row r="8802" spans="2:5" x14ac:dyDescent="0.25">
      <c r="B8802">
        <v>8800</v>
      </c>
      <c r="C8802" s="66" t="str">
        <v/>
      </c>
      <c r="D8802" s="66">
        <v>365258712.45901465</v>
      </c>
      <c r="E8802" s="65">
        <v>0.50603438019752511</v>
      </c>
    </row>
    <row r="8803" spans="2:5" x14ac:dyDescent="0.25">
      <c r="B8803">
        <v>8801</v>
      </c>
      <c r="C8803" s="66" t="str">
        <v/>
      </c>
      <c r="D8803" s="66">
        <v>244227119.59323356</v>
      </c>
      <c r="E8803" s="65">
        <v>0</v>
      </c>
    </row>
    <row r="8804" spans="2:5" x14ac:dyDescent="0.25">
      <c r="B8804">
        <v>8802</v>
      </c>
      <c r="C8804" s="66" t="str">
        <v/>
      </c>
      <c r="D8804" s="66">
        <v>335484995.21608502</v>
      </c>
      <c r="E8804" s="65">
        <v>0</v>
      </c>
    </row>
    <row r="8805" spans="2:5" x14ac:dyDescent="0.25">
      <c r="B8805">
        <v>8803</v>
      </c>
      <c r="C8805" s="66" t="str">
        <v/>
      </c>
      <c r="D8805" s="66">
        <v>89554596.853565738</v>
      </c>
      <c r="E8805" s="65">
        <v>0</v>
      </c>
    </row>
    <row r="8806" spans="2:5" x14ac:dyDescent="0.25">
      <c r="B8806">
        <v>8804</v>
      </c>
      <c r="C8806" s="66" t="str">
        <v/>
      </c>
      <c r="D8806" s="66">
        <v>143498654.24833331</v>
      </c>
      <c r="E8806" s="65">
        <v>0</v>
      </c>
    </row>
    <row r="8807" spans="2:5" x14ac:dyDescent="0.25">
      <c r="B8807">
        <v>8805</v>
      </c>
      <c r="C8807" s="66" t="str">
        <v/>
      </c>
      <c r="D8807" s="66">
        <v>122259018.60712318</v>
      </c>
      <c r="E8807" s="65">
        <v>0</v>
      </c>
    </row>
    <row r="8808" spans="2:5" x14ac:dyDescent="0.25">
      <c r="B8808">
        <v>8806</v>
      </c>
      <c r="C8808" s="66" t="str">
        <v/>
      </c>
      <c r="D8808" s="66">
        <v>109271781.53946756</v>
      </c>
      <c r="E8808" s="65">
        <v>0</v>
      </c>
    </row>
    <row r="8809" spans="2:5" x14ac:dyDescent="0.25">
      <c r="B8809">
        <v>8807</v>
      </c>
      <c r="C8809" s="66" t="str">
        <v/>
      </c>
      <c r="D8809" s="66">
        <v>75904552.104932889</v>
      </c>
      <c r="E8809" s="65">
        <v>0</v>
      </c>
    </row>
    <row r="8810" spans="2:5" x14ac:dyDescent="0.25">
      <c r="B8810">
        <v>8808</v>
      </c>
      <c r="C8810" s="66" t="str">
        <v/>
      </c>
      <c r="D8810" s="66">
        <v>104405922.6846929</v>
      </c>
      <c r="E8810" s="65">
        <v>0</v>
      </c>
    </row>
    <row r="8811" spans="2:5" x14ac:dyDescent="0.25">
      <c r="B8811">
        <v>8809</v>
      </c>
      <c r="C8811" s="66" t="str">
        <v/>
      </c>
      <c r="D8811" s="66">
        <v>172838506.51736343</v>
      </c>
      <c r="E8811" s="65">
        <v>0</v>
      </c>
    </row>
    <row r="8812" spans="2:5" x14ac:dyDescent="0.25">
      <c r="B8812">
        <v>8810</v>
      </c>
      <c r="C8812" s="66" t="str">
        <v/>
      </c>
      <c r="D8812" s="66">
        <v>122802990.67614444</v>
      </c>
      <c r="E8812" s="65">
        <v>0</v>
      </c>
    </row>
    <row r="8813" spans="2:5" x14ac:dyDescent="0.25">
      <c r="B8813">
        <v>8811</v>
      </c>
      <c r="C8813" s="66" t="str">
        <v/>
      </c>
      <c r="D8813" s="66">
        <v>95079092.210275292</v>
      </c>
      <c r="E8813" s="65">
        <v>0</v>
      </c>
    </row>
    <row r="8814" spans="2:5" x14ac:dyDescent="0.25">
      <c r="B8814">
        <v>8812</v>
      </c>
      <c r="C8814" s="66" t="str">
        <v/>
      </c>
      <c r="D8814" s="66">
        <v>166461406.54222578</v>
      </c>
      <c r="E8814" s="65">
        <v>0.32659190297126783</v>
      </c>
    </row>
    <row r="8815" spans="2:5" x14ac:dyDescent="0.25">
      <c r="B8815">
        <v>8813</v>
      </c>
      <c r="C8815" s="66" t="str">
        <v/>
      </c>
      <c r="D8815" s="66">
        <v>163317833.79162127</v>
      </c>
      <c r="E8815" s="65">
        <v>0</v>
      </c>
    </row>
    <row r="8816" spans="2:5" x14ac:dyDescent="0.25">
      <c r="B8816">
        <v>8814</v>
      </c>
      <c r="C8816" s="66" t="str">
        <v/>
      </c>
      <c r="D8816" s="66">
        <v>2595930943.5416861</v>
      </c>
      <c r="E8816" s="65">
        <v>0</v>
      </c>
    </row>
    <row r="8817" spans="2:5" x14ac:dyDescent="0.25">
      <c r="B8817">
        <v>8815</v>
      </c>
      <c r="C8817" s="66" t="str">
        <v/>
      </c>
      <c r="D8817" s="66">
        <v>78579363.744517028</v>
      </c>
      <c r="E8817" s="65">
        <v>0</v>
      </c>
    </row>
    <row r="8818" spans="2:5" x14ac:dyDescent="0.25">
      <c r="B8818">
        <v>8816</v>
      </c>
      <c r="C8818" s="66" t="str">
        <v/>
      </c>
      <c r="D8818" s="66">
        <v>76403760.656786442</v>
      </c>
      <c r="E8818" s="65">
        <v>0.20217158198356627</v>
      </c>
    </row>
    <row r="8819" spans="2:5" x14ac:dyDescent="0.25">
      <c r="B8819">
        <v>8817</v>
      </c>
      <c r="C8819" s="66" t="str">
        <v/>
      </c>
      <c r="D8819" s="66">
        <v>833419695.5653491</v>
      </c>
      <c r="E8819" s="65">
        <v>0</v>
      </c>
    </row>
    <row r="8820" spans="2:5" x14ac:dyDescent="0.25">
      <c r="B8820">
        <v>8818</v>
      </c>
      <c r="C8820" s="66" t="str">
        <v/>
      </c>
      <c r="D8820" s="66">
        <v>75955331.617670625</v>
      </c>
      <c r="E8820" s="65">
        <v>0</v>
      </c>
    </row>
    <row r="8821" spans="2:5" x14ac:dyDescent="0.25">
      <c r="B8821">
        <v>8819</v>
      </c>
      <c r="C8821" s="66" t="str">
        <v/>
      </c>
      <c r="D8821" s="66">
        <v>75657159.763201073</v>
      </c>
      <c r="E8821" s="65">
        <v>0</v>
      </c>
    </row>
    <row r="8822" spans="2:5" x14ac:dyDescent="0.25">
      <c r="B8822">
        <v>8820</v>
      </c>
      <c r="C8822" s="66" t="str">
        <v/>
      </c>
      <c r="D8822" s="66">
        <v>196606545.12936258</v>
      </c>
      <c r="E8822" s="65">
        <v>0.38851146101951595</v>
      </c>
    </row>
    <row r="8823" spans="2:5" x14ac:dyDescent="0.25">
      <c r="B8823">
        <v>8821</v>
      </c>
      <c r="C8823" s="66" t="str">
        <v/>
      </c>
      <c r="D8823" s="66">
        <v>118000892.87856866</v>
      </c>
      <c r="E8823" s="65">
        <v>0.19970266222953797</v>
      </c>
    </row>
    <row r="8824" spans="2:5" x14ac:dyDescent="0.25">
      <c r="B8824">
        <v>8822</v>
      </c>
      <c r="C8824" s="66" t="str">
        <v/>
      </c>
      <c r="D8824" s="66">
        <v>84475134.512508944</v>
      </c>
      <c r="E8824" s="65">
        <v>0</v>
      </c>
    </row>
    <row r="8825" spans="2:5" x14ac:dyDescent="0.25">
      <c r="B8825">
        <v>8823</v>
      </c>
      <c r="C8825" s="66" t="str">
        <v/>
      </c>
      <c r="D8825" s="66">
        <v>91594333.191500932</v>
      </c>
      <c r="E8825" s="65">
        <v>0.31988511681556708</v>
      </c>
    </row>
    <row r="8826" spans="2:5" x14ac:dyDescent="0.25">
      <c r="B8826">
        <v>8824</v>
      </c>
      <c r="C8826" s="66" t="str">
        <v/>
      </c>
      <c r="D8826" s="66">
        <v>117958238.28857251</v>
      </c>
      <c r="E8826" s="65">
        <v>0</v>
      </c>
    </row>
    <row r="8827" spans="2:5" x14ac:dyDescent="0.25">
      <c r="B8827">
        <v>8825</v>
      </c>
      <c r="C8827" s="66" t="str">
        <v/>
      </c>
      <c r="D8827" s="66">
        <v>810960157.20484781</v>
      </c>
      <c r="E8827" s="65">
        <v>0</v>
      </c>
    </row>
    <row r="8828" spans="2:5" x14ac:dyDescent="0.25">
      <c r="B8828">
        <v>8826</v>
      </c>
      <c r="C8828" s="66" t="str">
        <v/>
      </c>
      <c r="D8828" s="66">
        <v>77471971.445745394</v>
      </c>
      <c r="E8828" s="65">
        <v>0.23999342322349546</v>
      </c>
    </row>
    <row r="8829" spans="2:5" x14ac:dyDescent="0.25">
      <c r="B8829">
        <v>8827</v>
      </c>
      <c r="C8829" s="66" t="str">
        <v/>
      </c>
      <c r="D8829" s="66">
        <v>164106978.7790207</v>
      </c>
      <c r="E8829" s="65">
        <v>0</v>
      </c>
    </row>
    <row r="8830" spans="2:5" x14ac:dyDescent="0.25">
      <c r="B8830">
        <v>8828</v>
      </c>
      <c r="C8830" s="66" t="str">
        <v/>
      </c>
      <c r="D8830" s="66">
        <v>290315424.07231873</v>
      </c>
      <c r="E8830" s="65">
        <v>0</v>
      </c>
    </row>
    <row r="8831" spans="2:5" x14ac:dyDescent="0.25">
      <c r="B8831">
        <v>8829</v>
      </c>
      <c r="C8831" s="66" t="str">
        <v/>
      </c>
      <c r="D8831" s="66">
        <v>1029036074.4029714</v>
      </c>
      <c r="E8831" s="65">
        <v>0</v>
      </c>
    </row>
    <row r="8832" spans="2:5" x14ac:dyDescent="0.25">
      <c r="B8832">
        <v>8830</v>
      </c>
      <c r="C8832" s="66" t="str">
        <v/>
      </c>
      <c r="D8832" s="66">
        <v>239521394.36229199</v>
      </c>
      <c r="E8832" s="65">
        <v>0</v>
      </c>
    </row>
    <row r="8833" spans="2:5" x14ac:dyDescent="0.25">
      <c r="B8833">
        <v>8831</v>
      </c>
      <c r="C8833" s="66" t="str">
        <v/>
      </c>
      <c r="D8833" s="66">
        <v>83626177.736382827</v>
      </c>
      <c r="E8833" s="65">
        <v>0</v>
      </c>
    </row>
    <row r="8834" spans="2:5" x14ac:dyDescent="0.25">
      <c r="B8834">
        <v>8832</v>
      </c>
      <c r="C8834" s="66" t="str">
        <v/>
      </c>
      <c r="D8834" s="66">
        <v>81255311.812167943</v>
      </c>
      <c r="E8834" s="65">
        <v>0</v>
      </c>
    </row>
    <row r="8835" spans="2:5" x14ac:dyDescent="0.25">
      <c r="B8835">
        <v>8833</v>
      </c>
      <c r="C8835" s="66" t="str">
        <v/>
      </c>
      <c r="D8835" s="66">
        <v>114007014.19351842</v>
      </c>
      <c r="E8835" s="65">
        <v>0.25672406554222105</v>
      </c>
    </row>
    <row r="8836" spans="2:5" x14ac:dyDescent="0.25">
      <c r="B8836">
        <v>8834</v>
      </c>
      <c r="C8836" s="66" t="str">
        <v/>
      </c>
      <c r="D8836" s="66">
        <v>210744406.39006269</v>
      </c>
      <c r="E8836" s="65">
        <v>0</v>
      </c>
    </row>
    <row r="8837" spans="2:5" x14ac:dyDescent="0.25">
      <c r="B8837">
        <v>8835</v>
      </c>
      <c r="C8837" s="66" t="str">
        <v/>
      </c>
      <c r="D8837" s="66">
        <v>379950982.57680744</v>
      </c>
      <c r="E8837" s="65">
        <v>0.44621413350105277</v>
      </c>
    </row>
    <row r="8838" spans="2:5" x14ac:dyDescent="0.25">
      <c r="B8838">
        <v>8836</v>
      </c>
      <c r="C8838" s="66" t="str">
        <v/>
      </c>
      <c r="D8838" s="66">
        <v>183602164.00008732</v>
      </c>
      <c r="E8838" s="65">
        <v>0.35143262743949888</v>
      </c>
    </row>
    <row r="8839" spans="2:5" x14ac:dyDescent="0.25">
      <c r="B8839">
        <v>8837</v>
      </c>
      <c r="C8839" s="66" t="str">
        <v/>
      </c>
      <c r="D8839" s="66">
        <v>111364683.67450677</v>
      </c>
      <c r="E8839" s="65">
        <v>0.18101325631141665</v>
      </c>
    </row>
    <row r="8840" spans="2:5" x14ac:dyDescent="0.25">
      <c r="B8840">
        <v>8838</v>
      </c>
      <c r="C8840" s="66" t="str">
        <v/>
      </c>
      <c r="D8840" s="66">
        <v>569588240.9469558</v>
      </c>
      <c r="E8840" s="65">
        <v>0.62959359288215644</v>
      </c>
    </row>
    <row r="8841" spans="2:5" x14ac:dyDescent="0.25">
      <c r="B8841">
        <v>8839</v>
      </c>
      <c r="C8841" s="66" t="str">
        <v/>
      </c>
      <c r="D8841" s="66">
        <v>1577773897.6139472</v>
      </c>
      <c r="E8841" s="65">
        <v>0</v>
      </c>
    </row>
    <row r="8842" spans="2:5" x14ac:dyDescent="0.25">
      <c r="B8842">
        <v>8840</v>
      </c>
      <c r="C8842" s="66" t="str">
        <v/>
      </c>
      <c r="D8842" s="66">
        <v>528422724.02574295</v>
      </c>
      <c r="E8842" s="65">
        <v>0</v>
      </c>
    </row>
    <row r="8843" spans="2:5" x14ac:dyDescent="0.25">
      <c r="B8843">
        <v>8841</v>
      </c>
      <c r="C8843" s="66" t="str">
        <v/>
      </c>
      <c r="D8843" s="66">
        <v>390676352.29220909</v>
      </c>
      <c r="E8843" s="65">
        <v>0.41680210232734682</v>
      </c>
    </row>
    <row r="8844" spans="2:5" x14ac:dyDescent="0.25">
      <c r="B8844">
        <v>8842</v>
      </c>
      <c r="C8844" s="66" t="str">
        <v/>
      </c>
      <c r="D8844" s="66">
        <v>124508266.91542861</v>
      </c>
      <c r="E8844" s="65">
        <v>0</v>
      </c>
    </row>
    <row r="8845" spans="2:5" x14ac:dyDescent="0.25">
      <c r="B8845">
        <v>8843</v>
      </c>
      <c r="C8845" s="66" t="str">
        <v/>
      </c>
      <c r="D8845" s="66">
        <v>79633975.304616809</v>
      </c>
      <c r="E8845" s="65">
        <v>0</v>
      </c>
    </row>
    <row r="8846" spans="2:5" x14ac:dyDescent="0.25">
      <c r="B8846">
        <v>8844</v>
      </c>
      <c r="C8846" s="66" t="str">
        <v/>
      </c>
      <c r="D8846" s="66">
        <v>409419809.03828061</v>
      </c>
      <c r="E8846" s="65">
        <v>0</v>
      </c>
    </row>
    <row r="8847" spans="2:5" x14ac:dyDescent="0.25">
      <c r="B8847">
        <v>8845</v>
      </c>
      <c r="C8847" s="66" t="str">
        <v/>
      </c>
      <c r="D8847" s="66">
        <v>173006694.8127583</v>
      </c>
      <c r="E8847" s="65">
        <v>0.31142074465751657</v>
      </c>
    </row>
    <row r="8848" spans="2:5" x14ac:dyDescent="0.25">
      <c r="B8848">
        <v>8846</v>
      </c>
      <c r="C8848" s="66" t="str">
        <v/>
      </c>
      <c r="D8848" s="66">
        <v>83049106.680305392</v>
      </c>
      <c r="E8848" s="65">
        <v>0.16809778809547427</v>
      </c>
    </row>
    <row r="8849" spans="2:5" x14ac:dyDescent="0.25">
      <c r="B8849">
        <v>8847</v>
      </c>
      <c r="C8849" s="66" t="str">
        <v/>
      </c>
      <c r="D8849" s="66">
        <v>109706572.79541785</v>
      </c>
      <c r="E8849" s="65">
        <v>0</v>
      </c>
    </row>
    <row r="8850" spans="2:5" x14ac:dyDescent="0.25">
      <c r="B8850">
        <v>8848</v>
      </c>
      <c r="C8850" s="66" t="str">
        <v/>
      </c>
      <c r="D8850" s="66">
        <v>76047383.161875755</v>
      </c>
      <c r="E8850" s="65">
        <v>0.18230718970298768</v>
      </c>
    </row>
    <row r="8851" spans="2:5" x14ac:dyDescent="0.25">
      <c r="B8851">
        <v>8849</v>
      </c>
      <c r="C8851" s="66" t="str">
        <v/>
      </c>
      <c r="D8851" s="66">
        <v>98564809.004524022</v>
      </c>
      <c r="E8851" s="65">
        <v>0</v>
      </c>
    </row>
    <row r="8852" spans="2:5" x14ac:dyDescent="0.25">
      <c r="B8852">
        <v>8850</v>
      </c>
      <c r="C8852" s="66" t="str">
        <v/>
      </c>
      <c r="D8852" s="66">
        <v>246492647.57892433</v>
      </c>
      <c r="E8852" s="65">
        <v>0.52112370133399966</v>
      </c>
    </row>
    <row r="8853" spans="2:5" x14ac:dyDescent="0.25">
      <c r="B8853">
        <v>8851</v>
      </c>
      <c r="C8853" s="66" t="str">
        <v/>
      </c>
      <c r="D8853" s="66">
        <v>126811994.73777954</v>
      </c>
      <c r="E8853" s="65">
        <v>0</v>
      </c>
    </row>
    <row r="8854" spans="2:5" x14ac:dyDescent="0.25">
      <c r="B8854">
        <v>8852</v>
      </c>
      <c r="C8854" s="66" t="str">
        <v/>
      </c>
      <c r="D8854" s="66">
        <v>81956071.911070228</v>
      </c>
      <c r="E8854" s="65">
        <v>0</v>
      </c>
    </row>
    <row r="8855" spans="2:5" x14ac:dyDescent="0.25">
      <c r="B8855">
        <v>8853</v>
      </c>
      <c r="C8855" s="66" t="str">
        <v/>
      </c>
      <c r="D8855" s="66">
        <v>347572521.16156739</v>
      </c>
      <c r="E8855" s="65">
        <v>0</v>
      </c>
    </row>
    <row r="8856" spans="2:5" x14ac:dyDescent="0.25">
      <c r="B8856">
        <v>8854</v>
      </c>
      <c r="C8856" s="66" t="str">
        <v/>
      </c>
      <c r="D8856" s="66">
        <v>111471173.65909991</v>
      </c>
      <c r="E8856" s="65">
        <v>0</v>
      </c>
    </row>
    <row r="8857" spans="2:5" x14ac:dyDescent="0.25">
      <c r="B8857">
        <v>8855</v>
      </c>
      <c r="C8857" s="66" t="str">
        <v/>
      </c>
      <c r="D8857" s="66">
        <v>81808903.111147195</v>
      </c>
      <c r="E8857" s="65">
        <v>0</v>
      </c>
    </row>
    <row r="8858" spans="2:5" x14ac:dyDescent="0.25">
      <c r="B8858">
        <v>8856</v>
      </c>
      <c r="C8858" s="66" t="str">
        <v/>
      </c>
      <c r="D8858" s="66">
        <v>139845799.67368075</v>
      </c>
      <c r="E8858" s="65">
        <v>0</v>
      </c>
    </row>
    <row r="8859" spans="2:5" x14ac:dyDescent="0.25">
      <c r="B8859">
        <v>8857</v>
      </c>
      <c r="C8859" s="66" t="str">
        <v/>
      </c>
      <c r="D8859" s="66">
        <v>86638718.019707382</v>
      </c>
      <c r="E8859" s="65">
        <v>0.37732875943183897</v>
      </c>
    </row>
    <row r="8860" spans="2:5" x14ac:dyDescent="0.25">
      <c r="B8860">
        <v>8858</v>
      </c>
      <c r="C8860" s="66" t="str">
        <v/>
      </c>
      <c r="D8860" s="66">
        <v>167898388.70279497</v>
      </c>
      <c r="E8860" s="65">
        <v>0</v>
      </c>
    </row>
    <row r="8861" spans="2:5" x14ac:dyDescent="0.25">
      <c r="B8861">
        <v>8859</v>
      </c>
      <c r="C8861" s="66" t="str">
        <v/>
      </c>
      <c r="D8861" s="66">
        <v>1219549129.848217</v>
      </c>
      <c r="E8861" s="65">
        <v>0</v>
      </c>
    </row>
    <row r="8862" spans="2:5" x14ac:dyDescent="0.25">
      <c r="B8862">
        <v>8860</v>
      </c>
      <c r="C8862" s="66" t="str">
        <v/>
      </c>
      <c r="D8862" s="66">
        <v>235305244.9531022</v>
      </c>
      <c r="E8862" s="65">
        <v>0</v>
      </c>
    </row>
    <row r="8863" spans="2:5" x14ac:dyDescent="0.25">
      <c r="B8863">
        <v>8861</v>
      </c>
      <c r="C8863" s="66" t="str">
        <v/>
      </c>
      <c r="D8863" s="66">
        <v>95387454.201525271</v>
      </c>
      <c r="E8863" s="65">
        <v>0</v>
      </c>
    </row>
    <row r="8864" spans="2:5" x14ac:dyDescent="0.25">
      <c r="B8864">
        <v>8862</v>
      </c>
      <c r="C8864" s="66" t="str">
        <v/>
      </c>
      <c r="D8864" s="66">
        <v>209118929.56981537</v>
      </c>
      <c r="E8864" s="65">
        <v>0</v>
      </c>
    </row>
    <row r="8865" spans="2:5" x14ac:dyDescent="0.25">
      <c r="B8865">
        <v>8863</v>
      </c>
      <c r="C8865" s="66" t="str">
        <v/>
      </c>
      <c r="D8865" s="66">
        <v>168328584.26696321</v>
      </c>
      <c r="E8865" s="65">
        <v>0</v>
      </c>
    </row>
    <row r="8866" spans="2:5" x14ac:dyDescent="0.25">
      <c r="B8866">
        <v>8864</v>
      </c>
      <c r="C8866" s="66" t="str">
        <v/>
      </c>
      <c r="D8866" s="66">
        <v>185926346.04403648</v>
      </c>
      <c r="E8866" s="65">
        <v>0.33569707274436955</v>
      </c>
    </row>
    <row r="8867" spans="2:5" x14ac:dyDescent="0.25">
      <c r="B8867">
        <v>8865</v>
      </c>
      <c r="C8867" s="66" t="str">
        <v/>
      </c>
      <c r="D8867" s="66">
        <v>1031885243.0223607</v>
      </c>
      <c r="E8867" s="65">
        <v>0</v>
      </c>
    </row>
    <row r="8868" spans="2:5" x14ac:dyDescent="0.25">
      <c r="B8868">
        <v>8866</v>
      </c>
      <c r="C8868" s="66" t="str">
        <v/>
      </c>
      <c r="D8868" s="66">
        <v>277517304.06055617</v>
      </c>
      <c r="E8868" s="65">
        <v>0</v>
      </c>
    </row>
    <row r="8869" spans="2:5" x14ac:dyDescent="0.25">
      <c r="B8869">
        <v>8867</v>
      </c>
      <c r="C8869" s="66" t="str">
        <v/>
      </c>
      <c r="D8869" s="66">
        <v>345446753.45741284</v>
      </c>
      <c r="E8869" s="65">
        <v>0</v>
      </c>
    </row>
    <row r="8870" spans="2:5" x14ac:dyDescent="0.25">
      <c r="B8870">
        <v>8868</v>
      </c>
      <c r="C8870" s="66" t="str">
        <v/>
      </c>
      <c r="D8870" s="66">
        <v>190373121.85719761</v>
      </c>
      <c r="E8870" s="65">
        <v>0.32364889979362488</v>
      </c>
    </row>
    <row r="8871" spans="2:5" x14ac:dyDescent="0.25">
      <c r="B8871">
        <v>8869</v>
      </c>
      <c r="C8871" s="66" t="str">
        <v/>
      </c>
      <c r="D8871" s="66">
        <v>88486462.563288689</v>
      </c>
      <c r="E8871" s="65">
        <v>0</v>
      </c>
    </row>
    <row r="8872" spans="2:5" x14ac:dyDescent="0.25">
      <c r="B8872">
        <v>8870</v>
      </c>
      <c r="C8872" s="66" t="str">
        <v/>
      </c>
      <c r="D8872" s="66">
        <v>128458791.44483283</v>
      </c>
      <c r="E8872" s="65">
        <v>0</v>
      </c>
    </row>
    <row r="8873" spans="2:5" x14ac:dyDescent="0.25">
      <c r="B8873">
        <v>8871</v>
      </c>
      <c r="C8873" s="66" t="str">
        <v/>
      </c>
      <c r="D8873" s="66">
        <v>109359059.22891268</v>
      </c>
      <c r="E8873" s="65">
        <v>0.3415227353572845</v>
      </c>
    </row>
    <row r="8874" spans="2:5" x14ac:dyDescent="0.25">
      <c r="B8874">
        <v>8872</v>
      </c>
      <c r="C8874" s="66" t="str">
        <v/>
      </c>
      <c r="D8874" s="66">
        <v>91903020.167447716</v>
      </c>
      <c r="E8874" s="65">
        <v>0</v>
      </c>
    </row>
    <row r="8875" spans="2:5" x14ac:dyDescent="0.25">
      <c r="B8875">
        <v>8873</v>
      </c>
      <c r="C8875" s="66" t="str">
        <v/>
      </c>
      <c r="D8875" s="66">
        <v>85321851.653842553</v>
      </c>
      <c r="E8875" s="65">
        <v>0</v>
      </c>
    </row>
    <row r="8876" spans="2:5" x14ac:dyDescent="0.25">
      <c r="B8876">
        <v>8874</v>
      </c>
      <c r="C8876" s="66" t="str">
        <v/>
      </c>
      <c r="D8876" s="66">
        <v>263568641.07323959</v>
      </c>
      <c r="E8876" s="65">
        <v>0</v>
      </c>
    </row>
    <row r="8877" spans="2:5" x14ac:dyDescent="0.25">
      <c r="B8877">
        <v>8875</v>
      </c>
      <c r="C8877" s="66" t="str">
        <v/>
      </c>
      <c r="D8877" s="66">
        <v>157137885.1000244</v>
      </c>
      <c r="E8877" s="65">
        <v>0.30129378437995913</v>
      </c>
    </row>
    <row r="8878" spans="2:5" x14ac:dyDescent="0.25">
      <c r="B8878">
        <v>8876</v>
      </c>
      <c r="C8878" s="66" t="str">
        <v/>
      </c>
      <c r="D8878" s="66">
        <v>423996015.53552622</v>
      </c>
      <c r="E8878" s="65">
        <v>0</v>
      </c>
    </row>
    <row r="8879" spans="2:5" x14ac:dyDescent="0.25">
      <c r="B8879">
        <v>8877</v>
      </c>
      <c r="C8879" s="66" t="str">
        <v/>
      </c>
      <c r="D8879" s="66">
        <v>204192513.29109856</v>
      </c>
      <c r="E8879" s="65">
        <v>0.33825479149818416</v>
      </c>
    </row>
    <row r="8880" spans="2:5" x14ac:dyDescent="0.25">
      <c r="B8880">
        <v>8878</v>
      </c>
      <c r="C8880" s="66" t="str">
        <v/>
      </c>
      <c r="D8880" s="66">
        <v>249299975.24706823</v>
      </c>
      <c r="E8880" s="65">
        <v>0</v>
      </c>
    </row>
    <row r="8881" spans="2:5" x14ac:dyDescent="0.25">
      <c r="B8881">
        <v>8879</v>
      </c>
      <c r="C8881" s="66" t="str">
        <v/>
      </c>
      <c r="D8881" s="66">
        <v>147283484.39160976</v>
      </c>
      <c r="E8881" s="65">
        <v>0.38269134163856511</v>
      </c>
    </row>
    <row r="8882" spans="2:5" x14ac:dyDescent="0.25">
      <c r="B8882">
        <v>8880</v>
      </c>
      <c r="C8882" s="66" t="str">
        <v/>
      </c>
      <c r="D8882" s="66">
        <v>410784715.99974805</v>
      </c>
      <c r="E8882" s="65">
        <v>0</v>
      </c>
    </row>
    <row r="8883" spans="2:5" x14ac:dyDescent="0.25">
      <c r="B8883">
        <v>8881</v>
      </c>
      <c r="C8883" s="66" t="str">
        <v/>
      </c>
      <c r="D8883" s="66">
        <v>96627561.741504908</v>
      </c>
      <c r="E8883" s="65">
        <v>0</v>
      </c>
    </row>
    <row r="8884" spans="2:5" x14ac:dyDescent="0.25">
      <c r="B8884">
        <v>8882</v>
      </c>
      <c r="C8884" s="66" t="str">
        <v/>
      </c>
      <c r="D8884" s="66">
        <v>75331430.527961358</v>
      </c>
      <c r="E8884" s="65">
        <v>0.20193004012107849</v>
      </c>
    </row>
    <row r="8885" spans="2:5" x14ac:dyDescent="0.25">
      <c r="B8885">
        <v>8883</v>
      </c>
      <c r="C8885" s="66" t="str">
        <v/>
      </c>
      <c r="D8885" s="66">
        <v>254185116.70695212</v>
      </c>
      <c r="E8885" s="65">
        <v>0.2909831702709198</v>
      </c>
    </row>
    <row r="8886" spans="2:5" x14ac:dyDescent="0.25">
      <c r="B8886">
        <v>8884</v>
      </c>
      <c r="C8886" s="66" t="str">
        <v/>
      </c>
      <c r="D8886" s="66">
        <v>75956714.235016778</v>
      </c>
      <c r="E8886" s="65">
        <v>0</v>
      </c>
    </row>
    <row r="8887" spans="2:5" x14ac:dyDescent="0.25">
      <c r="B8887">
        <v>8885</v>
      </c>
      <c r="C8887" s="66" t="str">
        <v/>
      </c>
      <c r="D8887" s="66">
        <v>100833084.9840509</v>
      </c>
      <c r="E8887" s="65">
        <v>0.27573176026344304</v>
      </c>
    </row>
    <row r="8888" spans="2:5" x14ac:dyDescent="0.25">
      <c r="B8888">
        <v>8886</v>
      </c>
      <c r="C8888" s="66" t="str">
        <v/>
      </c>
      <c r="D8888" s="66">
        <v>265475564.74469674</v>
      </c>
      <c r="E8888" s="65">
        <v>0.42251585125923163</v>
      </c>
    </row>
    <row r="8889" spans="2:5" x14ac:dyDescent="0.25">
      <c r="B8889">
        <v>8887</v>
      </c>
      <c r="C8889" s="66" t="str">
        <v/>
      </c>
      <c r="D8889" s="66">
        <v>76400104.348665193</v>
      </c>
      <c r="E8889" s="65">
        <v>0</v>
      </c>
    </row>
    <row r="8890" spans="2:5" x14ac:dyDescent="0.25">
      <c r="B8890">
        <v>8888</v>
      </c>
      <c r="C8890" s="66" t="str">
        <v/>
      </c>
      <c r="D8890" s="66">
        <v>84978595.913379893</v>
      </c>
      <c r="E8890" s="65">
        <v>0</v>
      </c>
    </row>
    <row r="8891" spans="2:5" x14ac:dyDescent="0.25">
      <c r="B8891">
        <v>8889</v>
      </c>
      <c r="C8891" s="66" t="str">
        <v/>
      </c>
      <c r="D8891" s="66">
        <v>87330916.247007921</v>
      </c>
      <c r="E8891" s="65">
        <v>0</v>
      </c>
    </row>
    <row r="8892" spans="2:5" x14ac:dyDescent="0.25">
      <c r="B8892">
        <v>8890</v>
      </c>
      <c r="C8892" s="66" t="str">
        <v/>
      </c>
      <c r="D8892" s="66">
        <v>146022742.35609654</v>
      </c>
      <c r="E8892" s="65">
        <v>0</v>
      </c>
    </row>
    <row r="8893" spans="2:5" x14ac:dyDescent="0.25">
      <c r="B8893">
        <v>8891</v>
      </c>
      <c r="C8893" s="66" t="str">
        <v/>
      </c>
      <c r="D8893" s="66">
        <v>77223431.934090942</v>
      </c>
      <c r="E8893" s="65">
        <v>0</v>
      </c>
    </row>
    <row r="8894" spans="2:5" x14ac:dyDescent="0.25">
      <c r="B8894">
        <v>8892</v>
      </c>
      <c r="C8894" s="66" t="str">
        <v/>
      </c>
      <c r="D8894" s="66">
        <v>103488185.37595332</v>
      </c>
      <c r="E8894" s="65">
        <v>0</v>
      </c>
    </row>
    <row r="8895" spans="2:5" x14ac:dyDescent="0.25">
      <c r="B8895">
        <v>8893</v>
      </c>
      <c r="C8895" s="66" t="str">
        <v/>
      </c>
      <c r="D8895" s="66">
        <v>191461261.25234604</v>
      </c>
      <c r="E8895" s="65">
        <v>0</v>
      </c>
    </row>
    <row r="8896" spans="2:5" x14ac:dyDescent="0.25">
      <c r="B8896">
        <v>8894</v>
      </c>
      <c r="C8896" s="66" t="str">
        <v/>
      </c>
      <c r="D8896" s="66">
        <v>81553655.240661561</v>
      </c>
      <c r="E8896" s="65">
        <v>0</v>
      </c>
    </row>
    <row r="8897" spans="2:5" x14ac:dyDescent="0.25">
      <c r="B8897">
        <v>8895</v>
      </c>
      <c r="C8897" s="66" t="str">
        <v/>
      </c>
      <c r="D8897" s="66">
        <v>114800750.37827358</v>
      </c>
      <c r="E8897" s="65">
        <v>0</v>
      </c>
    </row>
    <row r="8898" spans="2:5" x14ac:dyDescent="0.25">
      <c r="B8898">
        <v>8896</v>
      </c>
      <c r="C8898" s="66" t="str">
        <v/>
      </c>
      <c r="D8898" s="66">
        <v>235332621.24025449</v>
      </c>
      <c r="E8898" s="65">
        <v>0</v>
      </c>
    </row>
    <row r="8899" spans="2:5" x14ac:dyDescent="0.25">
      <c r="B8899">
        <v>8897</v>
      </c>
      <c r="C8899" s="66" t="str">
        <v/>
      </c>
      <c r="D8899" s="66">
        <v>80616615.694383219</v>
      </c>
      <c r="E8899" s="65">
        <v>0</v>
      </c>
    </row>
    <row r="8900" spans="2:5" x14ac:dyDescent="0.25">
      <c r="B8900">
        <v>8898</v>
      </c>
      <c r="C8900" s="66" t="str">
        <v/>
      </c>
      <c r="D8900" s="66">
        <v>118098264.7829611</v>
      </c>
      <c r="E8900" s="65">
        <v>0.1814891636371613</v>
      </c>
    </row>
    <row r="8901" spans="2:5" x14ac:dyDescent="0.25">
      <c r="B8901">
        <v>8899</v>
      </c>
      <c r="C8901" s="66" t="str">
        <v/>
      </c>
      <c r="D8901" s="66">
        <v>76877190.575402796</v>
      </c>
      <c r="E8901" s="65">
        <v>0.17648790478706361</v>
      </c>
    </row>
    <row r="8902" spans="2:5" x14ac:dyDescent="0.25">
      <c r="B8902">
        <v>8900</v>
      </c>
      <c r="C8902" s="66" t="str">
        <v/>
      </c>
      <c r="D8902" s="66">
        <v>406778201.87731361</v>
      </c>
      <c r="E8902" s="65">
        <v>0</v>
      </c>
    </row>
    <row r="8903" spans="2:5" x14ac:dyDescent="0.25">
      <c r="B8903">
        <v>8901</v>
      </c>
      <c r="C8903" s="66" t="str">
        <v/>
      </c>
      <c r="D8903" s="66">
        <v>395099999.09296596</v>
      </c>
      <c r="E8903" s="65">
        <v>0</v>
      </c>
    </row>
    <row r="8904" spans="2:5" x14ac:dyDescent="0.25">
      <c r="B8904">
        <v>8902</v>
      </c>
      <c r="C8904" s="66" t="str">
        <v/>
      </c>
      <c r="D8904" s="66">
        <v>174236378.28026706</v>
      </c>
      <c r="E8904" s="65">
        <v>0</v>
      </c>
    </row>
    <row r="8905" spans="2:5" x14ac:dyDescent="0.25">
      <c r="B8905">
        <v>8903</v>
      </c>
      <c r="C8905" s="66" t="str">
        <v/>
      </c>
      <c r="D8905" s="66">
        <v>97112052.090791553</v>
      </c>
      <c r="E8905" s="65">
        <v>0</v>
      </c>
    </row>
    <row r="8906" spans="2:5" x14ac:dyDescent="0.25">
      <c r="B8906">
        <v>8904</v>
      </c>
      <c r="C8906" s="66" t="str">
        <v/>
      </c>
      <c r="D8906" s="66">
        <v>168909479.72719932</v>
      </c>
      <c r="E8906" s="65">
        <v>0</v>
      </c>
    </row>
    <row r="8907" spans="2:5" x14ac:dyDescent="0.25">
      <c r="B8907">
        <v>8905</v>
      </c>
      <c r="C8907" s="66" t="str">
        <v/>
      </c>
      <c r="D8907" s="66">
        <v>82518153.56572704</v>
      </c>
      <c r="E8907" s="65">
        <v>0</v>
      </c>
    </row>
    <row r="8908" spans="2:5" x14ac:dyDescent="0.25">
      <c r="B8908">
        <v>8906</v>
      </c>
      <c r="C8908" s="66" t="str">
        <v/>
      </c>
      <c r="D8908" s="66">
        <v>78013732.958442539</v>
      </c>
      <c r="E8908" s="65">
        <v>0</v>
      </c>
    </row>
    <row r="8909" spans="2:5" x14ac:dyDescent="0.25">
      <c r="B8909">
        <v>8907</v>
      </c>
      <c r="C8909" s="66" t="str">
        <v/>
      </c>
      <c r="D8909" s="66">
        <v>102640406.64777593</v>
      </c>
      <c r="E8909" s="65">
        <v>0</v>
      </c>
    </row>
    <row r="8910" spans="2:5" x14ac:dyDescent="0.25">
      <c r="B8910">
        <v>8908</v>
      </c>
      <c r="C8910" s="66" t="str">
        <v/>
      </c>
      <c r="D8910" s="66">
        <v>650368746.09925759</v>
      </c>
      <c r="E8910" s="65">
        <v>0</v>
      </c>
    </row>
    <row r="8911" spans="2:5" x14ac:dyDescent="0.25">
      <c r="B8911">
        <v>8909</v>
      </c>
      <c r="C8911" s="66" t="str">
        <v/>
      </c>
      <c r="D8911" s="66">
        <v>121950997.69130972</v>
      </c>
      <c r="E8911" s="65">
        <v>0.23935472369194027</v>
      </c>
    </row>
    <row r="8912" spans="2:5" x14ac:dyDescent="0.25">
      <c r="B8912">
        <v>8910</v>
      </c>
      <c r="C8912" s="66" t="str">
        <v/>
      </c>
      <c r="D8912" s="66">
        <v>130271484.86445609</v>
      </c>
      <c r="E8912" s="65">
        <v>0</v>
      </c>
    </row>
    <row r="8913" spans="2:5" x14ac:dyDescent="0.25">
      <c r="B8913">
        <v>8911</v>
      </c>
      <c r="C8913" s="66" t="str">
        <v/>
      </c>
      <c r="D8913" s="66">
        <v>75058148.696238235</v>
      </c>
      <c r="E8913" s="65">
        <v>0</v>
      </c>
    </row>
    <row r="8914" spans="2:5" x14ac:dyDescent="0.25">
      <c r="B8914">
        <v>8912</v>
      </c>
      <c r="C8914" s="66" t="str">
        <v/>
      </c>
      <c r="D8914" s="66">
        <v>208466796.42294344</v>
      </c>
      <c r="E8914" s="65">
        <v>0</v>
      </c>
    </row>
    <row r="8915" spans="2:5" x14ac:dyDescent="0.25">
      <c r="B8915">
        <v>8913</v>
      </c>
      <c r="C8915" s="66" t="str">
        <v/>
      </c>
      <c r="D8915" s="66">
        <v>132662245.61620201</v>
      </c>
      <c r="E8915" s="65">
        <v>0.34109742045402536</v>
      </c>
    </row>
    <row r="8916" spans="2:5" x14ac:dyDescent="0.25">
      <c r="B8916">
        <v>8914</v>
      </c>
      <c r="C8916" s="66" t="str">
        <v/>
      </c>
      <c r="D8916" s="66">
        <v>93436613.87535736</v>
      </c>
      <c r="E8916" s="65">
        <v>0.22449130415916443</v>
      </c>
    </row>
    <row r="8917" spans="2:5" x14ac:dyDescent="0.25">
      <c r="B8917">
        <v>8915</v>
      </c>
      <c r="C8917" s="66" t="str">
        <v/>
      </c>
      <c r="D8917" s="66">
        <v>144612722.66030392</v>
      </c>
      <c r="E8917" s="65">
        <v>0</v>
      </c>
    </row>
    <row r="8918" spans="2:5" x14ac:dyDescent="0.25">
      <c r="B8918">
        <v>8916</v>
      </c>
      <c r="C8918" s="66" t="str">
        <v/>
      </c>
      <c r="D8918" s="66">
        <v>396259601.49366188</v>
      </c>
      <c r="E8918" s="65">
        <v>0</v>
      </c>
    </row>
    <row r="8919" spans="2:5" x14ac:dyDescent="0.25">
      <c r="B8919">
        <v>8917</v>
      </c>
      <c r="C8919" s="66" t="str">
        <v/>
      </c>
      <c r="D8919" s="66">
        <v>83641664.932245821</v>
      </c>
      <c r="E8919" s="65">
        <v>0</v>
      </c>
    </row>
    <row r="8920" spans="2:5" x14ac:dyDescent="0.25">
      <c r="B8920">
        <v>8918</v>
      </c>
      <c r="C8920" s="66" t="str">
        <v/>
      </c>
      <c r="D8920" s="66">
        <v>114416686.79583351</v>
      </c>
      <c r="E8920" s="65">
        <v>0</v>
      </c>
    </row>
    <row r="8921" spans="2:5" x14ac:dyDescent="0.25">
      <c r="B8921">
        <v>8919</v>
      </c>
      <c r="C8921" s="66" t="str">
        <v/>
      </c>
      <c r="D8921" s="66">
        <v>107002592.56360938</v>
      </c>
      <c r="E8921" s="65">
        <v>0</v>
      </c>
    </row>
    <row r="8922" spans="2:5" x14ac:dyDescent="0.25">
      <c r="B8922">
        <v>8920</v>
      </c>
      <c r="C8922" s="66" t="str">
        <v/>
      </c>
      <c r="D8922" s="66">
        <v>2325728209.4829178</v>
      </c>
      <c r="E8922" s="65">
        <v>0</v>
      </c>
    </row>
    <row r="8923" spans="2:5" x14ac:dyDescent="0.25">
      <c r="B8923">
        <v>8921</v>
      </c>
      <c r="C8923" s="66" t="str">
        <v/>
      </c>
      <c r="D8923" s="66">
        <v>85625148.060009092</v>
      </c>
      <c r="E8923" s="65">
        <v>0</v>
      </c>
    </row>
    <row r="8924" spans="2:5" x14ac:dyDescent="0.25">
      <c r="B8924">
        <v>8922</v>
      </c>
      <c r="C8924" s="66" t="str">
        <v/>
      </c>
      <c r="D8924" s="66">
        <v>3616322677.8817611</v>
      </c>
      <c r="E8924" s="65">
        <v>0</v>
      </c>
    </row>
    <row r="8925" spans="2:5" x14ac:dyDescent="0.25">
      <c r="B8925">
        <v>8923</v>
      </c>
      <c r="C8925" s="66" t="str">
        <v/>
      </c>
      <c r="D8925" s="66">
        <v>89068155.19615218</v>
      </c>
      <c r="E8925" s="65">
        <v>0</v>
      </c>
    </row>
    <row r="8926" spans="2:5" x14ac:dyDescent="0.25">
      <c r="B8926">
        <v>8924</v>
      </c>
      <c r="C8926" s="66" t="str">
        <v/>
      </c>
      <c r="D8926" s="66">
        <v>85883255.97843042</v>
      </c>
      <c r="E8926" s="65">
        <v>0</v>
      </c>
    </row>
    <row r="8927" spans="2:5" x14ac:dyDescent="0.25">
      <c r="B8927">
        <v>8925</v>
      </c>
      <c r="C8927" s="66" t="str">
        <v/>
      </c>
      <c r="D8927" s="66">
        <v>122372701.94222236</v>
      </c>
      <c r="E8927" s="65">
        <v>0</v>
      </c>
    </row>
    <row r="8928" spans="2:5" x14ac:dyDescent="0.25">
      <c r="B8928">
        <v>8926</v>
      </c>
      <c r="C8928" s="66" t="str">
        <v/>
      </c>
      <c r="D8928" s="66">
        <v>89214121.251787111</v>
      </c>
      <c r="E8928" s="65">
        <v>0.27877174019813544</v>
      </c>
    </row>
    <row r="8929" spans="2:5" x14ac:dyDescent="0.25">
      <c r="B8929">
        <v>8927</v>
      </c>
      <c r="C8929" s="66" t="str">
        <v/>
      </c>
      <c r="D8929" s="66">
        <v>140870090.08500791</v>
      </c>
      <c r="E8929" s="65">
        <v>0</v>
      </c>
    </row>
    <row r="8930" spans="2:5" x14ac:dyDescent="0.25">
      <c r="B8930">
        <v>8928</v>
      </c>
      <c r="C8930" s="66" t="str">
        <v/>
      </c>
      <c r="D8930" s="66">
        <v>98109198.82020101</v>
      </c>
      <c r="E8930" s="65">
        <v>0</v>
      </c>
    </row>
    <row r="8931" spans="2:5" x14ac:dyDescent="0.25">
      <c r="B8931">
        <v>8929</v>
      </c>
      <c r="C8931" s="66" t="str">
        <v/>
      </c>
      <c r="D8931" s="66">
        <v>78301286.124875665</v>
      </c>
      <c r="E8931" s="65">
        <v>0</v>
      </c>
    </row>
    <row r="8932" spans="2:5" x14ac:dyDescent="0.25">
      <c r="B8932">
        <v>8930</v>
      </c>
      <c r="C8932" s="66" t="str">
        <v/>
      </c>
      <c r="D8932" s="66">
        <v>88145084.342359677</v>
      </c>
      <c r="E8932" s="65">
        <v>0.22405987381935125</v>
      </c>
    </row>
    <row r="8933" spans="2:5" x14ac:dyDescent="0.25">
      <c r="B8933">
        <v>8931</v>
      </c>
      <c r="C8933" s="66" t="str">
        <v/>
      </c>
      <c r="D8933" s="66">
        <v>241736473.71625221</v>
      </c>
      <c r="E8933" s="65">
        <v>0</v>
      </c>
    </row>
    <row r="8934" spans="2:5" x14ac:dyDescent="0.25">
      <c r="B8934">
        <v>8932</v>
      </c>
      <c r="C8934" s="66" t="str">
        <v/>
      </c>
      <c r="D8934" s="66">
        <v>136450880.31635824</v>
      </c>
      <c r="E8934" s="65">
        <v>0</v>
      </c>
    </row>
    <row r="8935" spans="2:5" x14ac:dyDescent="0.25">
      <c r="B8935">
        <v>8933</v>
      </c>
      <c r="C8935" s="66" t="str">
        <v/>
      </c>
      <c r="D8935" s="66">
        <v>552073708.28345084</v>
      </c>
      <c r="E8935" s="65">
        <v>0</v>
      </c>
    </row>
    <row r="8936" spans="2:5" x14ac:dyDescent="0.25">
      <c r="B8936">
        <v>8934</v>
      </c>
      <c r="C8936" s="66" t="str">
        <v/>
      </c>
      <c r="D8936" s="66">
        <v>116020447.52761561</v>
      </c>
      <c r="E8936" s="65">
        <v>0</v>
      </c>
    </row>
    <row r="8937" spans="2:5" x14ac:dyDescent="0.25">
      <c r="B8937">
        <v>8935</v>
      </c>
      <c r="C8937" s="66" t="str">
        <v/>
      </c>
      <c r="D8937" s="66">
        <v>307015486.50056118</v>
      </c>
      <c r="E8937" s="65">
        <v>0</v>
      </c>
    </row>
    <row r="8938" spans="2:5" x14ac:dyDescent="0.25">
      <c r="B8938">
        <v>8936</v>
      </c>
      <c r="C8938" s="66" t="str">
        <v/>
      </c>
      <c r="D8938" s="66">
        <v>87910449.534548268</v>
      </c>
      <c r="E8938" s="65">
        <v>0.22023465037345888</v>
      </c>
    </row>
    <row r="8939" spans="2:5" x14ac:dyDescent="0.25">
      <c r="B8939">
        <v>8937</v>
      </c>
      <c r="C8939" s="66" t="str">
        <v/>
      </c>
      <c r="D8939" s="66">
        <v>361504907.06531489</v>
      </c>
      <c r="E8939" s="65">
        <v>0.44249572157859796</v>
      </c>
    </row>
    <row r="8940" spans="2:5" x14ac:dyDescent="0.25">
      <c r="B8940">
        <v>8938</v>
      </c>
      <c r="C8940" s="66" t="str">
        <v/>
      </c>
      <c r="D8940" s="66">
        <v>93797175.051456332</v>
      </c>
      <c r="E8940" s="65">
        <v>0.20723055005073548</v>
      </c>
    </row>
    <row r="8941" spans="2:5" x14ac:dyDescent="0.25">
      <c r="B8941">
        <v>8939</v>
      </c>
      <c r="C8941" s="66" t="str">
        <v/>
      </c>
      <c r="D8941" s="66">
        <v>111654299.23923053</v>
      </c>
      <c r="E8941" s="65">
        <v>0</v>
      </c>
    </row>
    <row r="8942" spans="2:5" x14ac:dyDescent="0.25">
      <c r="B8942">
        <v>8940</v>
      </c>
      <c r="C8942" s="66" t="str">
        <v/>
      </c>
      <c r="D8942" s="66">
        <v>257189261.43004468</v>
      </c>
      <c r="E8942" s="65">
        <v>0</v>
      </c>
    </row>
    <row r="8943" spans="2:5" x14ac:dyDescent="0.25">
      <c r="B8943">
        <v>8941</v>
      </c>
      <c r="C8943" s="66" t="str">
        <v/>
      </c>
      <c r="D8943" s="66">
        <v>264602383.40865436</v>
      </c>
      <c r="E8943" s="65">
        <v>0</v>
      </c>
    </row>
    <row r="8944" spans="2:5" x14ac:dyDescent="0.25">
      <c r="B8944">
        <v>8942</v>
      </c>
      <c r="C8944" s="66" t="str">
        <v/>
      </c>
      <c r="D8944" s="66">
        <v>332526976.09275013</v>
      </c>
      <c r="E8944" s="65">
        <v>0</v>
      </c>
    </row>
    <row r="8945" spans="2:5" x14ac:dyDescent="0.25">
      <c r="B8945">
        <v>8943</v>
      </c>
      <c r="C8945" s="66" t="str">
        <v/>
      </c>
      <c r="D8945" s="66">
        <v>87595751.669913843</v>
      </c>
      <c r="E8945" s="65">
        <v>0</v>
      </c>
    </row>
    <row r="8946" spans="2:5" x14ac:dyDescent="0.25">
      <c r="B8946">
        <v>8944</v>
      </c>
      <c r="C8946" s="66" t="str">
        <v/>
      </c>
      <c r="D8946" s="66">
        <v>148177692.91347009</v>
      </c>
      <c r="E8946" s="65">
        <v>0</v>
      </c>
    </row>
    <row r="8947" spans="2:5" x14ac:dyDescent="0.25">
      <c r="B8947">
        <v>8945</v>
      </c>
      <c r="C8947" s="66" t="str">
        <v/>
      </c>
      <c r="D8947" s="66">
        <v>203287205.1220049</v>
      </c>
      <c r="E8947" s="65">
        <v>0</v>
      </c>
    </row>
    <row r="8948" spans="2:5" x14ac:dyDescent="0.25">
      <c r="B8948">
        <v>8946</v>
      </c>
      <c r="C8948" s="66" t="str">
        <v/>
      </c>
      <c r="D8948" s="66">
        <v>86584816.071421653</v>
      </c>
      <c r="E8948" s="65">
        <v>0</v>
      </c>
    </row>
    <row r="8949" spans="2:5" x14ac:dyDescent="0.25">
      <c r="B8949">
        <v>8947</v>
      </c>
      <c r="C8949" s="66" t="str">
        <v/>
      </c>
      <c r="D8949" s="66">
        <v>84784312.283103168</v>
      </c>
      <c r="E8949" s="65">
        <v>0</v>
      </c>
    </row>
    <row r="8950" spans="2:5" x14ac:dyDescent="0.25">
      <c r="B8950">
        <v>8948</v>
      </c>
      <c r="C8950" s="66" t="str">
        <v/>
      </c>
      <c r="D8950" s="66">
        <v>80592359.576648027</v>
      </c>
      <c r="E8950" s="65">
        <v>0</v>
      </c>
    </row>
    <row r="8951" spans="2:5" x14ac:dyDescent="0.25">
      <c r="B8951">
        <v>8949</v>
      </c>
      <c r="C8951" s="66" t="str">
        <v/>
      </c>
      <c r="D8951" s="66">
        <v>84083988.703295618</v>
      </c>
      <c r="E8951" s="65">
        <v>0.16699128746986389</v>
      </c>
    </row>
    <row r="8952" spans="2:5" x14ac:dyDescent="0.25">
      <c r="B8952">
        <v>8950</v>
      </c>
      <c r="C8952" s="66" t="str">
        <v/>
      </c>
      <c r="D8952" s="66">
        <v>76419218.147244126</v>
      </c>
      <c r="E8952" s="65">
        <v>0.19349418282508848</v>
      </c>
    </row>
    <row r="8953" spans="2:5" x14ac:dyDescent="0.25">
      <c r="B8953">
        <v>8951</v>
      </c>
      <c r="C8953" s="66" t="str">
        <v/>
      </c>
      <c r="D8953" s="66">
        <v>2941603659.7598305</v>
      </c>
      <c r="E8953" s="65">
        <v>0.88387550115585323</v>
      </c>
    </row>
    <row r="8954" spans="2:5" x14ac:dyDescent="0.25">
      <c r="B8954">
        <v>8952</v>
      </c>
      <c r="C8954" s="66" t="str">
        <v/>
      </c>
      <c r="D8954" s="66">
        <v>898764373.15370369</v>
      </c>
      <c r="E8954" s="65">
        <v>0</v>
      </c>
    </row>
    <row r="8955" spans="2:5" x14ac:dyDescent="0.25">
      <c r="B8955">
        <v>8953</v>
      </c>
      <c r="C8955" s="66" t="str">
        <v/>
      </c>
      <c r="D8955" s="66">
        <v>89012951.706528246</v>
      </c>
      <c r="E8955" s="65">
        <v>0</v>
      </c>
    </row>
    <row r="8956" spans="2:5" x14ac:dyDescent="0.25">
      <c r="B8956">
        <v>8954</v>
      </c>
      <c r="C8956" s="66" t="str">
        <v/>
      </c>
      <c r="D8956" s="66">
        <v>79761835.419165567</v>
      </c>
      <c r="E8956" s="65">
        <v>0</v>
      </c>
    </row>
    <row r="8957" spans="2:5" x14ac:dyDescent="0.25">
      <c r="B8957">
        <v>8955</v>
      </c>
      <c r="C8957" s="66" t="str">
        <v/>
      </c>
      <c r="D8957" s="66">
        <v>84868590.052948236</v>
      </c>
      <c r="E8957" s="65">
        <v>0</v>
      </c>
    </row>
    <row r="8958" spans="2:5" x14ac:dyDescent="0.25">
      <c r="B8958">
        <v>8956</v>
      </c>
      <c r="C8958" s="66" t="str">
        <v/>
      </c>
      <c r="D8958" s="66">
        <v>115812472.53490719</v>
      </c>
      <c r="E8958" s="65">
        <v>0</v>
      </c>
    </row>
    <row r="8959" spans="2:5" x14ac:dyDescent="0.25">
      <c r="B8959">
        <v>8957</v>
      </c>
      <c r="C8959" s="66" t="str">
        <v/>
      </c>
      <c r="D8959" s="66">
        <v>119252955.08805159</v>
      </c>
      <c r="E8959" s="65">
        <v>0</v>
      </c>
    </row>
    <row r="8960" spans="2:5" x14ac:dyDescent="0.25">
      <c r="B8960">
        <v>8958</v>
      </c>
      <c r="C8960" s="66" t="str">
        <v/>
      </c>
      <c r="D8960" s="66">
        <v>118428713.04604143</v>
      </c>
      <c r="E8960" s="65">
        <v>0</v>
      </c>
    </row>
    <row r="8961" spans="2:5" x14ac:dyDescent="0.25">
      <c r="B8961">
        <v>8959</v>
      </c>
      <c r="C8961" s="66" t="str">
        <v/>
      </c>
      <c r="D8961" s="66">
        <v>76005755.454860941</v>
      </c>
      <c r="E8961" s="65">
        <v>0</v>
      </c>
    </row>
    <row r="8962" spans="2:5" x14ac:dyDescent="0.25">
      <c r="B8962">
        <v>8960</v>
      </c>
      <c r="C8962" s="66" t="str">
        <v/>
      </c>
      <c r="D8962" s="66">
        <v>149493661.19073051</v>
      </c>
      <c r="E8962" s="65">
        <v>0</v>
      </c>
    </row>
    <row r="8963" spans="2:5" x14ac:dyDescent="0.25">
      <c r="B8963">
        <v>8961</v>
      </c>
      <c r="C8963" s="66" t="str">
        <v/>
      </c>
      <c r="D8963" s="66">
        <v>165321045.64406556</v>
      </c>
      <c r="E8963" s="65">
        <v>0</v>
      </c>
    </row>
    <row r="8964" spans="2:5" x14ac:dyDescent="0.25">
      <c r="B8964">
        <v>8962</v>
      </c>
      <c r="C8964" s="66" t="str">
        <v/>
      </c>
      <c r="D8964" s="66">
        <v>142865827.66041869</v>
      </c>
      <c r="E8964" s="65">
        <v>0</v>
      </c>
    </row>
    <row r="8965" spans="2:5" x14ac:dyDescent="0.25">
      <c r="B8965">
        <v>8963</v>
      </c>
      <c r="C8965" s="66" t="str">
        <v/>
      </c>
      <c r="D8965" s="66">
        <v>116839349.85238758</v>
      </c>
      <c r="E8965" s="65">
        <v>0</v>
      </c>
    </row>
    <row r="8966" spans="2:5" x14ac:dyDescent="0.25">
      <c r="B8966">
        <v>8964</v>
      </c>
      <c r="C8966" s="66" t="str">
        <v/>
      </c>
      <c r="D8966" s="66">
        <v>152786176.2641488</v>
      </c>
      <c r="E8966" s="65">
        <v>0.33918341994285595</v>
      </c>
    </row>
    <row r="8967" spans="2:5" x14ac:dyDescent="0.25">
      <c r="B8967">
        <v>8965</v>
      </c>
      <c r="C8967" s="66" t="str">
        <v/>
      </c>
      <c r="D8967" s="66">
        <v>177977871.59994116</v>
      </c>
      <c r="E8967" s="65">
        <v>0</v>
      </c>
    </row>
    <row r="8968" spans="2:5" x14ac:dyDescent="0.25">
      <c r="B8968">
        <v>8966</v>
      </c>
      <c r="C8968" s="66" t="str">
        <v/>
      </c>
      <c r="D8968" s="66">
        <v>247663986.35116073</v>
      </c>
      <c r="E8968" s="65">
        <v>0.41289616227149972</v>
      </c>
    </row>
    <row r="8969" spans="2:5" x14ac:dyDescent="0.25">
      <c r="B8969">
        <v>8967</v>
      </c>
      <c r="C8969" s="66" t="str">
        <v/>
      </c>
      <c r="D8969" s="66">
        <v>384870313.04750091</v>
      </c>
      <c r="E8969" s="65">
        <v>0</v>
      </c>
    </row>
    <row r="8970" spans="2:5" x14ac:dyDescent="0.25">
      <c r="B8970">
        <v>8968</v>
      </c>
      <c r="C8970" s="66" t="str">
        <v/>
      </c>
      <c r="D8970" s="66">
        <v>104705719.87041667</v>
      </c>
      <c r="E8970" s="65">
        <v>0.1793029606342316</v>
      </c>
    </row>
    <row r="8971" spans="2:5" x14ac:dyDescent="0.25">
      <c r="B8971">
        <v>8969</v>
      </c>
      <c r="C8971" s="66" t="str">
        <v/>
      </c>
      <c r="D8971" s="66">
        <v>84142927.007687286</v>
      </c>
      <c r="E8971" s="65">
        <v>0</v>
      </c>
    </row>
    <row r="8972" spans="2:5" x14ac:dyDescent="0.25">
      <c r="B8972">
        <v>8970</v>
      </c>
      <c r="C8972" s="66" t="str">
        <v/>
      </c>
      <c r="D8972" s="66">
        <v>111145614.60296747</v>
      </c>
      <c r="E8972" s="65">
        <v>0.24950751662254333</v>
      </c>
    </row>
    <row r="8973" spans="2:5" x14ac:dyDescent="0.25">
      <c r="B8973">
        <v>8971</v>
      </c>
      <c r="C8973" s="66" t="str">
        <v/>
      </c>
      <c r="D8973" s="66">
        <v>84503728.704517111</v>
      </c>
      <c r="E8973" s="65">
        <v>0</v>
      </c>
    </row>
    <row r="8974" spans="2:5" x14ac:dyDescent="0.25">
      <c r="B8974">
        <v>8972</v>
      </c>
      <c r="C8974" s="66" t="str">
        <v/>
      </c>
      <c r="D8974" s="66">
        <v>131528912.72740591</v>
      </c>
      <c r="E8974" s="65">
        <v>0</v>
      </c>
    </row>
    <row r="8975" spans="2:5" x14ac:dyDescent="0.25">
      <c r="B8975">
        <v>8973</v>
      </c>
      <c r="C8975" s="66" t="str">
        <v/>
      </c>
      <c r="D8975" s="66">
        <v>81989700.116106793</v>
      </c>
      <c r="E8975" s="65">
        <v>0</v>
      </c>
    </row>
    <row r="8976" spans="2:5" x14ac:dyDescent="0.25">
      <c r="B8976">
        <v>8974</v>
      </c>
      <c r="C8976" s="66" t="str">
        <v/>
      </c>
      <c r="D8976" s="66">
        <v>2132140383.0182769</v>
      </c>
      <c r="E8976" s="65">
        <v>1.6604074597358702</v>
      </c>
    </row>
    <row r="8977" spans="2:5" x14ac:dyDescent="0.25">
      <c r="B8977">
        <v>8975</v>
      </c>
      <c r="C8977" s="66" t="str">
        <v/>
      </c>
      <c r="D8977" s="66">
        <v>309067372.22844827</v>
      </c>
      <c r="E8977" s="65">
        <v>0</v>
      </c>
    </row>
    <row r="8978" spans="2:5" x14ac:dyDescent="0.25">
      <c r="B8978">
        <v>8976</v>
      </c>
      <c r="C8978" s="66" t="str">
        <v/>
      </c>
      <c r="D8978" s="66">
        <v>205010747.45763549</v>
      </c>
      <c r="E8978" s="65">
        <v>0</v>
      </c>
    </row>
    <row r="8979" spans="2:5" x14ac:dyDescent="0.25">
      <c r="B8979">
        <v>8977</v>
      </c>
      <c r="C8979" s="66" t="str">
        <v/>
      </c>
      <c r="D8979" s="66">
        <v>108033394.99902031</v>
      </c>
      <c r="E8979" s="65">
        <v>0.30695616602897646</v>
      </c>
    </row>
    <row r="8980" spans="2:5" x14ac:dyDescent="0.25">
      <c r="B8980">
        <v>8978</v>
      </c>
      <c r="C8980" s="66" t="str">
        <v/>
      </c>
      <c r="D8980" s="66">
        <v>114199657.84715347</v>
      </c>
      <c r="E8980" s="65">
        <v>0</v>
      </c>
    </row>
    <row r="8981" spans="2:5" x14ac:dyDescent="0.25">
      <c r="B8981">
        <v>8979</v>
      </c>
      <c r="C8981" s="66" t="str">
        <v/>
      </c>
      <c r="D8981" s="66">
        <v>185126507.84236813</v>
      </c>
      <c r="E8981" s="65">
        <v>0.35408135056495671</v>
      </c>
    </row>
    <row r="8982" spans="2:5" x14ac:dyDescent="0.25">
      <c r="B8982">
        <v>8980</v>
      </c>
      <c r="C8982" s="66" t="str">
        <v/>
      </c>
      <c r="D8982" s="66">
        <v>202004591.75847992</v>
      </c>
      <c r="E8982" s="65">
        <v>0</v>
      </c>
    </row>
    <row r="8983" spans="2:5" x14ac:dyDescent="0.25">
      <c r="B8983">
        <v>8981</v>
      </c>
      <c r="C8983" s="66" t="str">
        <v/>
      </c>
      <c r="D8983" s="66">
        <v>145713040.38998082</v>
      </c>
      <c r="E8983" s="65">
        <v>0.47872483134269717</v>
      </c>
    </row>
    <row r="8984" spans="2:5" x14ac:dyDescent="0.25">
      <c r="B8984">
        <v>8982</v>
      </c>
      <c r="C8984" s="66" t="str">
        <v/>
      </c>
      <c r="D8984" s="66">
        <v>99505432.703696683</v>
      </c>
      <c r="E8984" s="65">
        <v>0.29797665476799018</v>
      </c>
    </row>
    <row r="8985" spans="2:5" x14ac:dyDescent="0.25">
      <c r="B8985">
        <v>8983</v>
      </c>
      <c r="C8985" s="66" t="str">
        <v/>
      </c>
      <c r="D8985" s="66">
        <v>360605974.61315787</v>
      </c>
      <c r="E8985" s="65">
        <v>0</v>
      </c>
    </row>
    <row r="8986" spans="2:5" x14ac:dyDescent="0.25">
      <c r="B8986">
        <v>8984</v>
      </c>
      <c r="C8986" s="66" t="str">
        <v/>
      </c>
      <c r="D8986" s="66">
        <v>253906973.74335682</v>
      </c>
      <c r="E8986" s="65">
        <v>0.39900243878364561</v>
      </c>
    </row>
    <row r="8987" spans="2:5" x14ac:dyDescent="0.25">
      <c r="B8987">
        <v>8985</v>
      </c>
      <c r="C8987" s="66" t="str">
        <v/>
      </c>
      <c r="D8987" s="66">
        <v>350243193.33536541</v>
      </c>
      <c r="E8987" s="65">
        <v>0</v>
      </c>
    </row>
    <row r="8988" spans="2:5" x14ac:dyDescent="0.25">
      <c r="B8988">
        <v>8986</v>
      </c>
      <c r="C8988" s="66" t="str">
        <v/>
      </c>
      <c r="D8988" s="66">
        <v>137165790.18501863</v>
      </c>
      <c r="E8988" s="65">
        <v>0</v>
      </c>
    </row>
    <row r="8989" spans="2:5" x14ac:dyDescent="0.25">
      <c r="B8989">
        <v>8987</v>
      </c>
      <c r="C8989" s="66" t="str">
        <v/>
      </c>
      <c r="D8989" s="66">
        <v>109990273.37334131</v>
      </c>
      <c r="E8989" s="65">
        <v>0</v>
      </c>
    </row>
    <row r="8990" spans="2:5" x14ac:dyDescent="0.25">
      <c r="B8990">
        <v>8988</v>
      </c>
      <c r="C8990" s="66" t="str">
        <v/>
      </c>
      <c r="D8990" s="66">
        <v>75386893.160318181</v>
      </c>
      <c r="E8990" s="65">
        <v>0.16185461878776553</v>
      </c>
    </row>
    <row r="8991" spans="2:5" x14ac:dyDescent="0.25">
      <c r="B8991">
        <v>8989</v>
      </c>
      <c r="C8991" s="66" t="str">
        <v/>
      </c>
      <c r="D8991" s="66">
        <v>123019695.74816622</v>
      </c>
      <c r="E8991" s="65">
        <v>0</v>
      </c>
    </row>
    <row r="8992" spans="2:5" x14ac:dyDescent="0.25">
      <c r="B8992">
        <v>8990</v>
      </c>
      <c r="C8992" s="66" t="str">
        <v/>
      </c>
      <c r="D8992" s="66">
        <v>328336907.05132174</v>
      </c>
      <c r="E8992" s="65">
        <v>0</v>
      </c>
    </row>
    <row r="8993" spans="2:5" x14ac:dyDescent="0.25">
      <c r="B8993">
        <v>8991</v>
      </c>
      <c r="C8993" s="66" t="str">
        <v/>
      </c>
      <c r="D8993" s="66">
        <v>145142218.72343311</v>
      </c>
      <c r="E8993" s="65">
        <v>0</v>
      </c>
    </row>
    <row r="8994" spans="2:5" x14ac:dyDescent="0.25">
      <c r="B8994">
        <v>8992</v>
      </c>
      <c r="C8994" s="66" t="str">
        <v/>
      </c>
      <c r="D8994" s="66">
        <v>174360639.43215764</v>
      </c>
      <c r="E8994" s="65">
        <v>0.41625915169715888</v>
      </c>
    </row>
    <row r="8995" spans="2:5" x14ac:dyDescent="0.25">
      <c r="B8995">
        <v>8993</v>
      </c>
      <c r="C8995" s="66" t="str">
        <v/>
      </c>
      <c r="D8995" s="66">
        <v>225227897.62015051</v>
      </c>
      <c r="E8995" s="65">
        <v>0</v>
      </c>
    </row>
    <row r="8996" spans="2:5" x14ac:dyDescent="0.25">
      <c r="B8996">
        <v>8994</v>
      </c>
      <c r="C8996" s="66" t="str">
        <v/>
      </c>
      <c r="D8996" s="66">
        <v>189312264.62276325</v>
      </c>
      <c r="E8996" s="65">
        <v>0</v>
      </c>
    </row>
    <row r="8997" spans="2:5" x14ac:dyDescent="0.25">
      <c r="B8997">
        <v>8995</v>
      </c>
      <c r="C8997" s="66" t="str">
        <v/>
      </c>
      <c r="D8997" s="66">
        <v>139490281.3809467</v>
      </c>
      <c r="E8997" s="65">
        <v>0</v>
      </c>
    </row>
    <row r="8998" spans="2:5" x14ac:dyDescent="0.25">
      <c r="B8998">
        <v>8996</v>
      </c>
      <c r="C8998" s="66" t="str">
        <v/>
      </c>
      <c r="D8998" s="66">
        <v>78892042.46135363</v>
      </c>
      <c r="E8998" s="65">
        <v>0</v>
      </c>
    </row>
    <row r="8999" spans="2:5" x14ac:dyDescent="0.25">
      <c r="B8999">
        <v>8997</v>
      </c>
      <c r="C8999" s="66" t="str">
        <v/>
      </c>
      <c r="D8999" s="66">
        <v>472052857.22654134</v>
      </c>
      <c r="E8999" s="65">
        <v>0</v>
      </c>
    </row>
    <row r="9000" spans="2:5" x14ac:dyDescent="0.25">
      <c r="B9000">
        <v>8998</v>
      </c>
      <c r="C9000" s="66" t="str">
        <v/>
      </c>
      <c r="D9000" s="66">
        <v>79841942.140193939</v>
      </c>
      <c r="E9000" s="65">
        <v>0</v>
      </c>
    </row>
    <row r="9001" spans="2:5" x14ac:dyDescent="0.25">
      <c r="B9001">
        <v>8999</v>
      </c>
      <c r="C9001" s="66" t="str">
        <v/>
      </c>
      <c r="D9001" s="66">
        <v>225073843.91445431</v>
      </c>
      <c r="E9001" s="65">
        <v>0</v>
      </c>
    </row>
    <row r="9002" spans="2:5" x14ac:dyDescent="0.25">
      <c r="B9002">
        <v>9000</v>
      </c>
      <c r="C9002" s="66" t="str">
        <v/>
      </c>
      <c r="D9002" s="66">
        <v>1455538090.523247</v>
      </c>
      <c r="E9002" s="65">
        <v>0</v>
      </c>
    </row>
    <row r="9003" spans="2:5" x14ac:dyDescent="0.25">
      <c r="B9003">
        <v>9001</v>
      </c>
      <c r="C9003" s="66" t="str">
        <v/>
      </c>
      <c r="D9003" s="66">
        <v>146392667.71011102</v>
      </c>
      <c r="E9003" s="65">
        <v>0</v>
      </c>
    </row>
    <row r="9004" spans="2:5" x14ac:dyDescent="0.25">
      <c r="B9004">
        <v>9002</v>
      </c>
      <c r="C9004" s="66" t="str">
        <v/>
      </c>
      <c r="D9004" s="66">
        <v>251090061.43011585</v>
      </c>
      <c r="E9004" s="65">
        <v>0</v>
      </c>
    </row>
    <row r="9005" spans="2:5" x14ac:dyDescent="0.25">
      <c r="B9005">
        <v>9003</v>
      </c>
      <c r="C9005" s="66" t="str">
        <v/>
      </c>
      <c r="D9005" s="66">
        <v>98519420.158056036</v>
      </c>
      <c r="E9005" s="65">
        <v>0</v>
      </c>
    </row>
    <row r="9006" spans="2:5" x14ac:dyDescent="0.25">
      <c r="B9006">
        <v>9004</v>
      </c>
      <c r="C9006" s="66" t="str">
        <v/>
      </c>
      <c r="D9006" s="66">
        <v>119639461.65903749</v>
      </c>
      <c r="E9006" s="65">
        <v>0.25927590727806094</v>
      </c>
    </row>
    <row r="9007" spans="2:5" x14ac:dyDescent="0.25">
      <c r="B9007">
        <v>9005</v>
      </c>
      <c r="C9007" s="66" t="str">
        <v/>
      </c>
      <c r="D9007" s="66">
        <v>91938884.157323137</v>
      </c>
      <c r="E9007" s="65">
        <v>0</v>
      </c>
    </row>
    <row r="9008" spans="2:5" x14ac:dyDescent="0.25">
      <c r="B9008">
        <v>9006</v>
      </c>
      <c r="C9008" s="66" t="str">
        <v/>
      </c>
      <c r="D9008" s="66">
        <v>95097221.564438999</v>
      </c>
      <c r="E9008" s="65">
        <v>0</v>
      </c>
    </row>
    <row r="9009" spans="2:5" x14ac:dyDescent="0.25">
      <c r="B9009">
        <v>9007</v>
      </c>
      <c r="C9009" s="66" t="str">
        <v/>
      </c>
      <c r="D9009" s="66">
        <v>260219759.55648661</v>
      </c>
      <c r="E9009" s="65">
        <v>0</v>
      </c>
    </row>
    <row r="9010" spans="2:5" x14ac:dyDescent="0.25">
      <c r="B9010">
        <v>9008</v>
      </c>
      <c r="C9010" s="66" t="str">
        <v/>
      </c>
      <c r="D9010" s="66">
        <v>78199580.621322408</v>
      </c>
      <c r="E9010" s="65">
        <v>0</v>
      </c>
    </row>
    <row r="9011" spans="2:5" x14ac:dyDescent="0.25">
      <c r="B9011">
        <v>9009</v>
      </c>
      <c r="C9011" s="66" t="str">
        <v/>
      </c>
      <c r="D9011" s="66">
        <v>99251663.66591765</v>
      </c>
      <c r="E9011" s="65">
        <v>0</v>
      </c>
    </row>
    <row r="9012" spans="2:5" x14ac:dyDescent="0.25">
      <c r="B9012">
        <v>9010</v>
      </c>
      <c r="C9012" s="66" t="str">
        <v/>
      </c>
      <c r="D9012" s="66">
        <v>114285005.85726368</v>
      </c>
      <c r="E9012" s="65">
        <v>0.25689641833305366</v>
      </c>
    </row>
    <row r="9013" spans="2:5" x14ac:dyDescent="0.25">
      <c r="B9013">
        <v>9011</v>
      </c>
      <c r="C9013" s="66" t="str">
        <v/>
      </c>
      <c r="D9013" s="66">
        <v>263763531.65428528</v>
      </c>
      <c r="E9013" s="65">
        <v>0</v>
      </c>
    </row>
    <row r="9014" spans="2:5" x14ac:dyDescent="0.25">
      <c r="B9014">
        <v>9012</v>
      </c>
      <c r="C9014" s="66" t="str">
        <v/>
      </c>
      <c r="D9014" s="66">
        <v>30421875463.152981</v>
      </c>
      <c r="E9014" s="65">
        <v>0</v>
      </c>
    </row>
    <row r="9015" spans="2:5" x14ac:dyDescent="0.25">
      <c r="B9015">
        <v>9013</v>
      </c>
      <c r="C9015" s="66" t="str">
        <v/>
      </c>
      <c r="D9015" s="66">
        <v>210258389.36143005</v>
      </c>
      <c r="E9015" s="65">
        <v>0.36930215954780576</v>
      </c>
    </row>
    <row r="9016" spans="2:5" x14ac:dyDescent="0.25">
      <c r="B9016">
        <v>9014</v>
      </c>
      <c r="C9016" s="66" t="str">
        <v/>
      </c>
      <c r="D9016" s="66">
        <v>604646321.46377611</v>
      </c>
      <c r="E9016" s="65">
        <v>0</v>
      </c>
    </row>
    <row r="9017" spans="2:5" x14ac:dyDescent="0.25">
      <c r="B9017">
        <v>9015</v>
      </c>
      <c r="C9017" s="66" t="str">
        <v/>
      </c>
      <c r="D9017" s="66">
        <v>526652493.31520188</v>
      </c>
      <c r="E9017" s="65">
        <v>0</v>
      </c>
    </row>
    <row r="9018" spans="2:5" x14ac:dyDescent="0.25">
      <c r="B9018">
        <v>9016</v>
      </c>
      <c r="C9018" s="66" t="str">
        <v/>
      </c>
      <c r="D9018" s="66">
        <v>108542821.59699644</v>
      </c>
      <c r="E9018" s="65">
        <v>0</v>
      </c>
    </row>
    <row r="9019" spans="2:5" x14ac:dyDescent="0.25">
      <c r="B9019">
        <v>9017</v>
      </c>
      <c r="C9019" s="66" t="str">
        <v/>
      </c>
      <c r="D9019" s="66">
        <v>94481792.272531405</v>
      </c>
      <c r="E9019" s="65">
        <v>0</v>
      </c>
    </row>
    <row r="9020" spans="2:5" x14ac:dyDescent="0.25">
      <c r="B9020">
        <v>9018</v>
      </c>
      <c r="C9020" s="66" t="str">
        <v/>
      </c>
      <c r="D9020" s="66">
        <v>87159994.766273081</v>
      </c>
      <c r="E9020" s="65">
        <v>0</v>
      </c>
    </row>
    <row r="9021" spans="2:5" x14ac:dyDescent="0.25">
      <c r="B9021">
        <v>9019</v>
      </c>
      <c r="C9021" s="66" t="str">
        <v/>
      </c>
      <c r="D9021" s="66">
        <v>173383323.1455597</v>
      </c>
      <c r="E9021" s="65">
        <v>0.31099844574928293</v>
      </c>
    </row>
    <row r="9022" spans="2:5" x14ac:dyDescent="0.25">
      <c r="B9022">
        <v>9020</v>
      </c>
      <c r="C9022" s="66" t="str">
        <v/>
      </c>
      <c r="D9022" s="66">
        <v>83992802.328080967</v>
      </c>
      <c r="E9022" s="65">
        <v>0</v>
      </c>
    </row>
    <row r="9023" spans="2:5" x14ac:dyDescent="0.25">
      <c r="B9023">
        <v>9021</v>
      </c>
      <c r="C9023" s="66" t="str">
        <v/>
      </c>
      <c r="D9023" s="66">
        <v>163035913.77757478</v>
      </c>
      <c r="E9023" s="65">
        <v>0</v>
      </c>
    </row>
    <row r="9024" spans="2:5" x14ac:dyDescent="0.25">
      <c r="B9024">
        <v>9022</v>
      </c>
      <c r="C9024" s="66" t="str">
        <v/>
      </c>
      <c r="D9024" s="66">
        <v>382494888.22748077</v>
      </c>
      <c r="E9024" s="65">
        <v>0.63471779227256786</v>
      </c>
    </row>
    <row r="9025" spans="2:5" x14ac:dyDescent="0.25">
      <c r="B9025">
        <v>9023</v>
      </c>
      <c r="C9025" s="66" t="str">
        <v/>
      </c>
      <c r="D9025" s="66">
        <v>183080906.06783482</v>
      </c>
      <c r="E9025" s="65">
        <v>0</v>
      </c>
    </row>
    <row r="9026" spans="2:5" x14ac:dyDescent="0.25">
      <c r="B9026">
        <v>9024</v>
      </c>
      <c r="C9026" s="66" t="str">
        <v/>
      </c>
      <c r="D9026" s="66">
        <v>107435981.60271627</v>
      </c>
      <c r="E9026" s="65">
        <v>0</v>
      </c>
    </row>
    <row r="9027" spans="2:5" x14ac:dyDescent="0.25">
      <c r="B9027">
        <v>9025</v>
      </c>
      <c r="C9027" s="66" t="str">
        <v/>
      </c>
      <c r="D9027" s="66">
        <v>151641991.4573341</v>
      </c>
      <c r="E9027" s="65">
        <v>0</v>
      </c>
    </row>
    <row r="9028" spans="2:5" x14ac:dyDescent="0.25">
      <c r="B9028">
        <v>9026</v>
      </c>
      <c r="C9028" s="66" t="str">
        <v/>
      </c>
      <c r="D9028" s="66">
        <v>408165593.87912732</v>
      </c>
      <c r="E9028" s="65">
        <v>0</v>
      </c>
    </row>
    <row r="9029" spans="2:5" x14ac:dyDescent="0.25">
      <c r="B9029">
        <v>9027</v>
      </c>
      <c r="C9029" s="66" t="str">
        <v/>
      </c>
      <c r="D9029" s="66">
        <v>82787286.813981071</v>
      </c>
      <c r="E9029" s="65">
        <v>0</v>
      </c>
    </row>
    <row r="9030" spans="2:5" x14ac:dyDescent="0.25">
      <c r="B9030">
        <v>9028</v>
      </c>
      <c r="C9030" s="66" t="str">
        <v/>
      </c>
      <c r="D9030" s="66">
        <v>151354566.13430664</v>
      </c>
      <c r="E9030" s="65">
        <v>0</v>
      </c>
    </row>
    <row r="9031" spans="2:5" x14ac:dyDescent="0.25">
      <c r="B9031">
        <v>9029</v>
      </c>
      <c r="C9031" s="66" t="str">
        <v/>
      </c>
      <c r="D9031" s="66">
        <v>262653082.73255032</v>
      </c>
      <c r="E9031" s="65">
        <v>0.3959751904010772</v>
      </c>
    </row>
    <row r="9032" spans="2:5" x14ac:dyDescent="0.25">
      <c r="B9032">
        <v>9030</v>
      </c>
      <c r="C9032" s="66" t="str">
        <v/>
      </c>
      <c r="D9032" s="66">
        <v>78044250.082102358</v>
      </c>
      <c r="E9032" s="65">
        <v>0</v>
      </c>
    </row>
    <row r="9033" spans="2:5" x14ac:dyDescent="0.25">
      <c r="B9033">
        <v>9031</v>
      </c>
      <c r="C9033" s="66" t="str">
        <v/>
      </c>
      <c r="D9033" s="66">
        <v>102102980.77591196</v>
      </c>
      <c r="E9033" s="65">
        <v>0.24958170056343076</v>
      </c>
    </row>
    <row r="9034" spans="2:5" x14ac:dyDescent="0.25">
      <c r="B9034">
        <v>9032</v>
      </c>
      <c r="C9034" s="66" t="str">
        <v/>
      </c>
      <c r="D9034" s="66">
        <v>130832178.26954317</v>
      </c>
      <c r="E9034" s="65">
        <v>0</v>
      </c>
    </row>
    <row r="9035" spans="2:5" x14ac:dyDescent="0.25">
      <c r="B9035">
        <v>9033</v>
      </c>
      <c r="C9035" s="66" t="str">
        <v/>
      </c>
      <c r="D9035" s="66">
        <v>465017481.95837635</v>
      </c>
      <c r="E9035" s="65">
        <v>0</v>
      </c>
    </row>
    <row r="9036" spans="2:5" x14ac:dyDescent="0.25">
      <c r="B9036">
        <v>9034</v>
      </c>
      <c r="C9036" s="66" t="str">
        <v/>
      </c>
      <c r="D9036" s="66">
        <v>165288092.02382365</v>
      </c>
      <c r="E9036" s="65">
        <v>0</v>
      </c>
    </row>
    <row r="9037" spans="2:5" x14ac:dyDescent="0.25">
      <c r="B9037">
        <v>9035</v>
      </c>
      <c r="C9037" s="66" t="str">
        <v/>
      </c>
      <c r="D9037" s="66">
        <v>200089144.58654317</v>
      </c>
      <c r="E9037" s="65">
        <v>0</v>
      </c>
    </row>
    <row r="9038" spans="2:5" x14ac:dyDescent="0.25">
      <c r="B9038">
        <v>9036</v>
      </c>
      <c r="C9038" s="66" t="str">
        <v/>
      </c>
      <c r="D9038" s="66">
        <v>94322767.634153083</v>
      </c>
      <c r="E9038" s="65">
        <v>0</v>
      </c>
    </row>
    <row r="9039" spans="2:5" x14ac:dyDescent="0.25">
      <c r="B9039">
        <v>9037</v>
      </c>
      <c r="C9039" s="66" t="str">
        <v/>
      </c>
      <c r="D9039" s="66">
        <v>145826652.75094157</v>
      </c>
      <c r="E9039" s="65">
        <v>0</v>
      </c>
    </row>
    <row r="9040" spans="2:5" x14ac:dyDescent="0.25">
      <c r="B9040">
        <v>9038</v>
      </c>
      <c r="C9040" s="66" t="str">
        <v/>
      </c>
      <c r="D9040" s="66">
        <v>84105531.675706476</v>
      </c>
      <c r="E9040" s="65">
        <v>0</v>
      </c>
    </row>
    <row r="9041" spans="2:5" x14ac:dyDescent="0.25">
      <c r="B9041">
        <v>9039</v>
      </c>
      <c r="C9041" s="66" t="str">
        <v/>
      </c>
      <c r="D9041" s="66">
        <v>383950797.49701458</v>
      </c>
      <c r="E9041" s="65">
        <v>0</v>
      </c>
    </row>
    <row r="9042" spans="2:5" x14ac:dyDescent="0.25">
      <c r="B9042">
        <v>9040</v>
      </c>
      <c r="C9042" s="66" t="str">
        <v/>
      </c>
      <c r="D9042" s="66">
        <v>1145242212.4657216</v>
      </c>
      <c r="E9042" s="65">
        <v>1.1196437478065491</v>
      </c>
    </row>
    <row r="9043" spans="2:5" x14ac:dyDescent="0.25">
      <c r="B9043">
        <v>9041</v>
      </c>
      <c r="C9043" s="66" t="str">
        <v/>
      </c>
      <c r="D9043" s="66">
        <v>139597481.44307974</v>
      </c>
      <c r="E9043" s="65">
        <v>0.3043258249759675</v>
      </c>
    </row>
    <row r="9044" spans="2:5" x14ac:dyDescent="0.25">
      <c r="B9044">
        <v>9042</v>
      </c>
      <c r="C9044" s="66" t="str">
        <v/>
      </c>
      <c r="D9044" s="66">
        <v>250338162.86613157</v>
      </c>
      <c r="E9044" s="65">
        <v>0</v>
      </c>
    </row>
    <row r="9045" spans="2:5" x14ac:dyDescent="0.25">
      <c r="B9045">
        <v>9043</v>
      </c>
      <c r="C9045" s="66" t="str">
        <v/>
      </c>
      <c r="D9045" s="66">
        <v>227776929.42939636</v>
      </c>
      <c r="E9045" s="65">
        <v>0</v>
      </c>
    </row>
    <row r="9046" spans="2:5" x14ac:dyDescent="0.25">
      <c r="B9046">
        <v>9044</v>
      </c>
      <c r="C9046" s="66" t="str">
        <v/>
      </c>
      <c r="D9046" s="66">
        <v>177696172.6616095</v>
      </c>
      <c r="E9046" s="65">
        <v>0</v>
      </c>
    </row>
    <row r="9047" spans="2:5" x14ac:dyDescent="0.25">
      <c r="B9047">
        <v>9045</v>
      </c>
      <c r="C9047" s="66" t="str">
        <v/>
      </c>
      <c r="D9047" s="66">
        <v>192392910.78998953</v>
      </c>
      <c r="E9047" s="65">
        <v>0</v>
      </c>
    </row>
    <row r="9048" spans="2:5" x14ac:dyDescent="0.25">
      <c r="B9048">
        <v>9046</v>
      </c>
      <c r="C9048" s="66" t="str">
        <v/>
      </c>
      <c r="D9048" s="66">
        <v>1881566888.2515101</v>
      </c>
      <c r="E9048" s="65">
        <v>0.93732637166976929</v>
      </c>
    </row>
    <row r="9049" spans="2:5" x14ac:dyDescent="0.25">
      <c r="B9049">
        <v>9047</v>
      </c>
      <c r="C9049" s="66" t="str">
        <v/>
      </c>
      <c r="D9049" s="66">
        <v>204392418.50411844</v>
      </c>
      <c r="E9049" s="65">
        <v>0</v>
      </c>
    </row>
    <row r="9050" spans="2:5" x14ac:dyDescent="0.25">
      <c r="B9050">
        <v>9048</v>
      </c>
      <c r="C9050" s="66" t="str">
        <v/>
      </c>
      <c r="D9050" s="66">
        <v>106400908.06134711</v>
      </c>
      <c r="E9050" s="65">
        <v>0</v>
      </c>
    </row>
    <row r="9051" spans="2:5" x14ac:dyDescent="0.25">
      <c r="B9051">
        <v>9049</v>
      </c>
      <c r="C9051" s="66" t="str">
        <v/>
      </c>
      <c r="D9051" s="66">
        <v>120243218.26242507</v>
      </c>
      <c r="E9051" s="65">
        <v>0.41461235880851743</v>
      </c>
    </row>
    <row r="9052" spans="2:5" x14ac:dyDescent="0.25">
      <c r="B9052">
        <v>9050</v>
      </c>
      <c r="C9052" s="66" t="str">
        <v/>
      </c>
      <c r="D9052" s="66">
        <v>130047302.15366162</v>
      </c>
      <c r="E9052" s="65">
        <v>0</v>
      </c>
    </row>
    <row r="9053" spans="2:5" x14ac:dyDescent="0.25">
      <c r="B9053">
        <v>9051</v>
      </c>
      <c r="C9053" s="66" t="str">
        <v/>
      </c>
      <c r="D9053" s="66">
        <v>76410389.273500994</v>
      </c>
      <c r="E9053" s="65">
        <v>0.23134215474128722</v>
      </c>
    </row>
    <row r="9054" spans="2:5" x14ac:dyDescent="0.25">
      <c r="B9054">
        <v>9052</v>
      </c>
      <c r="C9054" s="66" t="str">
        <v/>
      </c>
      <c r="D9054" s="66">
        <v>1040460287.0900178</v>
      </c>
      <c r="E9054" s="65">
        <v>0</v>
      </c>
    </row>
    <row r="9055" spans="2:5" x14ac:dyDescent="0.25">
      <c r="B9055">
        <v>9053</v>
      </c>
      <c r="C9055" s="66" t="str">
        <v/>
      </c>
      <c r="D9055" s="66">
        <v>89869433.793964386</v>
      </c>
      <c r="E9055" s="65">
        <v>0</v>
      </c>
    </row>
    <row r="9056" spans="2:5" x14ac:dyDescent="0.25">
      <c r="B9056">
        <v>9054</v>
      </c>
      <c r="C9056" s="66" t="str">
        <v/>
      </c>
      <c r="D9056" s="66">
        <v>220106889.48261589</v>
      </c>
      <c r="E9056" s="65">
        <v>0</v>
      </c>
    </row>
    <row r="9057" spans="2:5" x14ac:dyDescent="0.25">
      <c r="B9057">
        <v>9055</v>
      </c>
      <c r="C9057" s="66" t="str">
        <v/>
      </c>
      <c r="D9057" s="66">
        <v>405689049.8334775</v>
      </c>
      <c r="E9057" s="65">
        <v>0</v>
      </c>
    </row>
    <row r="9058" spans="2:5" x14ac:dyDescent="0.25">
      <c r="B9058">
        <v>9056</v>
      </c>
      <c r="C9058" s="66" t="str">
        <v/>
      </c>
      <c r="D9058" s="66">
        <v>77797024.725152329</v>
      </c>
      <c r="E9058" s="65">
        <v>0</v>
      </c>
    </row>
    <row r="9059" spans="2:5" x14ac:dyDescent="0.25">
      <c r="B9059">
        <v>9057</v>
      </c>
      <c r="C9059" s="66" t="str">
        <v/>
      </c>
      <c r="D9059" s="66">
        <v>88984057.666783169</v>
      </c>
      <c r="E9059" s="65">
        <v>0</v>
      </c>
    </row>
    <row r="9060" spans="2:5" x14ac:dyDescent="0.25">
      <c r="B9060">
        <v>9058</v>
      </c>
      <c r="C9060" s="66" t="str">
        <v/>
      </c>
      <c r="D9060" s="66">
        <v>130843339.81281354</v>
      </c>
      <c r="E9060" s="65">
        <v>0</v>
      </c>
    </row>
    <row r="9061" spans="2:5" x14ac:dyDescent="0.25">
      <c r="B9061">
        <v>9059</v>
      </c>
      <c r="C9061" s="66" t="str">
        <v/>
      </c>
      <c r="D9061" s="66">
        <v>174728209.28738442</v>
      </c>
      <c r="E9061" s="65">
        <v>0</v>
      </c>
    </row>
    <row r="9062" spans="2:5" x14ac:dyDescent="0.25">
      <c r="B9062">
        <v>9060</v>
      </c>
      <c r="C9062" s="66" t="str">
        <v/>
      </c>
      <c r="D9062" s="66">
        <v>83540763.994424343</v>
      </c>
      <c r="E9062" s="65">
        <v>0</v>
      </c>
    </row>
    <row r="9063" spans="2:5" x14ac:dyDescent="0.25">
      <c r="B9063">
        <v>9061</v>
      </c>
      <c r="C9063" s="66" t="str">
        <v/>
      </c>
      <c r="D9063" s="66">
        <v>278793745.87194896</v>
      </c>
      <c r="E9063" s="65">
        <v>0</v>
      </c>
    </row>
    <row r="9064" spans="2:5" x14ac:dyDescent="0.25">
      <c r="B9064">
        <v>9062</v>
      </c>
      <c r="C9064" s="66" t="str">
        <v/>
      </c>
      <c r="D9064" s="66">
        <v>153020039.21130678</v>
      </c>
      <c r="E9064" s="65">
        <v>0.27258973717689516</v>
      </c>
    </row>
    <row r="9065" spans="2:5" x14ac:dyDescent="0.25">
      <c r="B9065">
        <v>9063</v>
      </c>
      <c r="C9065" s="66" t="str">
        <v/>
      </c>
      <c r="D9065" s="66">
        <v>104788338.58079</v>
      </c>
      <c r="E9065" s="65">
        <v>0</v>
      </c>
    </row>
    <row r="9066" spans="2:5" x14ac:dyDescent="0.25">
      <c r="B9066">
        <v>9064</v>
      </c>
      <c r="C9066" s="66" t="str">
        <v/>
      </c>
      <c r="D9066" s="66">
        <v>110546896.04762633</v>
      </c>
      <c r="E9066" s="65">
        <v>0</v>
      </c>
    </row>
    <row r="9067" spans="2:5" x14ac:dyDescent="0.25">
      <c r="B9067">
        <v>9065</v>
      </c>
      <c r="C9067" s="66" t="str">
        <v/>
      </c>
      <c r="D9067" s="66">
        <v>85696320.857060969</v>
      </c>
      <c r="E9067" s="65">
        <v>0.25944462418556224</v>
      </c>
    </row>
    <row r="9068" spans="2:5" x14ac:dyDescent="0.25">
      <c r="B9068">
        <v>9066</v>
      </c>
      <c r="C9068" s="66" t="str">
        <v/>
      </c>
      <c r="D9068" s="66">
        <v>216334684.60751891</v>
      </c>
      <c r="E9068" s="65">
        <v>0.40591440796852107</v>
      </c>
    </row>
    <row r="9069" spans="2:5" x14ac:dyDescent="0.25">
      <c r="B9069">
        <v>9067</v>
      </c>
      <c r="C9069" s="66" t="str">
        <v/>
      </c>
      <c r="D9069" s="66">
        <v>81705711.397074223</v>
      </c>
      <c r="E9069" s="65">
        <v>0</v>
      </c>
    </row>
    <row r="9070" spans="2:5" x14ac:dyDescent="0.25">
      <c r="B9070">
        <v>9068</v>
      </c>
      <c r="C9070" s="66" t="str">
        <v/>
      </c>
      <c r="D9070" s="66">
        <v>81064908.345183358</v>
      </c>
      <c r="E9070" s="65">
        <v>0</v>
      </c>
    </row>
    <row r="9071" spans="2:5" x14ac:dyDescent="0.25">
      <c r="B9071">
        <v>9069</v>
      </c>
      <c r="C9071" s="66" t="str">
        <v/>
      </c>
      <c r="D9071" s="66">
        <v>2063455448.3369207</v>
      </c>
      <c r="E9071" s="65">
        <v>0.76718841791152936</v>
      </c>
    </row>
    <row r="9072" spans="2:5" x14ac:dyDescent="0.25">
      <c r="B9072">
        <v>9070</v>
      </c>
      <c r="C9072" s="66" t="str">
        <v/>
      </c>
      <c r="D9072" s="66">
        <v>83232187.013084486</v>
      </c>
      <c r="E9072" s="65">
        <v>0</v>
      </c>
    </row>
    <row r="9073" spans="2:5" x14ac:dyDescent="0.25">
      <c r="B9073">
        <v>9071</v>
      </c>
      <c r="C9073" s="66" t="str">
        <v/>
      </c>
      <c r="D9073" s="66">
        <v>203552314.33231243</v>
      </c>
      <c r="E9073" s="65">
        <v>0.39929712414741514</v>
      </c>
    </row>
    <row r="9074" spans="2:5" x14ac:dyDescent="0.25">
      <c r="B9074">
        <v>9072</v>
      </c>
      <c r="C9074" s="66" t="str">
        <v/>
      </c>
      <c r="D9074" s="66">
        <v>713917096.68002272</v>
      </c>
      <c r="E9074" s="65">
        <v>0</v>
      </c>
    </row>
    <row r="9075" spans="2:5" x14ac:dyDescent="0.25">
      <c r="B9075">
        <v>9073</v>
      </c>
      <c r="C9075" s="66" t="str">
        <v/>
      </c>
      <c r="D9075" s="66">
        <v>550102336.62329912</v>
      </c>
      <c r="E9075" s="65">
        <v>0</v>
      </c>
    </row>
    <row r="9076" spans="2:5" x14ac:dyDescent="0.25">
      <c r="B9076">
        <v>9074</v>
      </c>
      <c r="C9076" s="66" t="str">
        <v/>
      </c>
      <c r="D9076" s="66">
        <v>116245256.5189565</v>
      </c>
      <c r="E9076" s="65">
        <v>0.33069944977760324</v>
      </c>
    </row>
    <row r="9077" spans="2:5" x14ac:dyDescent="0.25">
      <c r="B9077">
        <v>9075</v>
      </c>
      <c r="C9077" s="66" t="str">
        <v/>
      </c>
      <c r="D9077" s="66">
        <v>952309266.86312342</v>
      </c>
      <c r="E9077" s="65">
        <v>0.8007237076759337</v>
      </c>
    </row>
    <row r="9078" spans="2:5" x14ac:dyDescent="0.25">
      <c r="B9078">
        <v>9076</v>
      </c>
      <c r="C9078" s="66" t="str">
        <v/>
      </c>
      <c r="D9078" s="66">
        <v>101766721.98927577</v>
      </c>
      <c r="E9078" s="65">
        <v>0.33442156910896303</v>
      </c>
    </row>
    <row r="9079" spans="2:5" x14ac:dyDescent="0.25">
      <c r="B9079">
        <v>9077</v>
      </c>
      <c r="C9079" s="66" t="str">
        <v/>
      </c>
      <c r="D9079" s="66">
        <v>88266441.782072768</v>
      </c>
      <c r="E9079" s="65">
        <v>0</v>
      </c>
    </row>
    <row r="9080" spans="2:5" x14ac:dyDescent="0.25">
      <c r="B9080">
        <v>9078</v>
      </c>
      <c r="C9080" s="66" t="str">
        <v/>
      </c>
      <c r="D9080" s="66">
        <v>182588309.82868341</v>
      </c>
      <c r="E9080" s="65">
        <v>0</v>
      </c>
    </row>
    <row r="9081" spans="2:5" x14ac:dyDescent="0.25">
      <c r="B9081">
        <v>9079</v>
      </c>
      <c r="C9081" s="66" t="str">
        <v/>
      </c>
      <c r="D9081" s="66">
        <v>739089776.72246408</v>
      </c>
      <c r="E9081" s="65">
        <v>0</v>
      </c>
    </row>
    <row r="9082" spans="2:5" x14ac:dyDescent="0.25">
      <c r="B9082">
        <v>9080</v>
      </c>
      <c r="C9082" s="66" t="str">
        <v/>
      </c>
      <c r="D9082" s="66">
        <v>155523554.38745764</v>
      </c>
      <c r="E9082" s="65">
        <v>0</v>
      </c>
    </row>
    <row r="9083" spans="2:5" x14ac:dyDescent="0.25">
      <c r="B9083">
        <v>9081</v>
      </c>
      <c r="C9083" s="66" t="str">
        <v/>
      </c>
      <c r="D9083" s="66">
        <v>82848366.006803334</v>
      </c>
      <c r="E9083" s="65">
        <v>0</v>
      </c>
    </row>
    <row r="9084" spans="2:5" x14ac:dyDescent="0.25">
      <c r="B9084">
        <v>9082</v>
      </c>
      <c r="C9084" s="66" t="str">
        <v/>
      </c>
      <c r="D9084" s="66">
        <v>105362158.91593024</v>
      </c>
      <c r="E9084" s="65">
        <v>0.27105646729469302</v>
      </c>
    </row>
    <row r="9085" spans="2:5" x14ac:dyDescent="0.25">
      <c r="B9085">
        <v>9083</v>
      </c>
      <c r="C9085" s="66" t="str">
        <v/>
      </c>
      <c r="D9085" s="66">
        <v>138870337.57940483</v>
      </c>
      <c r="E9085" s="65">
        <v>0</v>
      </c>
    </row>
    <row r="9086" spans="2:5" x14ac:dyDescent="0.25">
      <c r="B9086">
        <v>9084</v>
      </c>
      <c r="C9086" s="66" t="str">
        <v/>
      </c>
      <c r="D9086" s="66">
        <v>249080528.35339901</v>
      </c>
      <c r="E9086" s="65">
        <v>0.35181681513786311</v>
      </c>
    </row>
    <row r="9087" spans="2:5" x14ac:dyDescent="0.25">
      <c r="B9087">
        <v>9085</v>
      </c>
      <c r="C9087" s="66" t="str">
        <v/>
      </c>
      <c r="D9087" s="66">
        <v>94229004.748023942</v>
      </c>
      <c r="E9087" s="65">
        <v>0.31037532687187208</v>
      </c>
    </row>
    <row r="9088" spans="2:5" x14ac:dyDescent="0.25">
      <c r="B9088">
        <v>9086</v>
      </c>
      <c r="C9088" s="66" t="str">
        <v/>
      </c>
      <c r="D9088" s="66">
        <v>155969221.36388192</v>
      </c>
      <c r="E9088" s="65">
        <v>0</v>
      </c>
    </row>
    <row r="9089" spans="2:5" x14ac:dyDescent="0.25">
      <c r="B9089">
        <v>9087</v>
      </c>
      <c r="C9089" s="66" t="str">
        <v/>
      </c>
      <c r="D9089" s="66">
        <v>95439468.727127925</v>
      </c>
      <c r="E9089" s="65">
        <v>0</v>
      </c>
    </row>
    <row r="9090" spans="2:5" x14ac:dyDescent="0.25">
      <c r="B9090">
        <v>9088</v>
      </c>
      <c r="C9090" s="66" t="str">
        <v/>
      </c>
      <c r="D9090" s="66">
        <v>177626403.75121269</v>
      </c>
      <c r="E9090" s="65">
        <v>0</v>
      </c>
    </row>
    <row r="9091" spans="2:5" x14ac:dyDescent="0.25">
      <c r="B9091">
        <v>9089</v>
      </c>
      <c r="C9091" s="66" t="str">
        <v/>
      </c>
      <c r="D9091" s="66">
        <v>4869000807.7268314</v>
      </c>
      <c r="E9091" s="65">
        <v>0</v>
      </c>
    </row>
    <row r="9092" spans="2:5" x14ac:dyDescent="0.25">
      <c r="B9092">
        <v>9090</v>
      </c>
      <c r="C9092" s="66" t="str">
        <v/>
      </c>
      <c r="D9092" s="66">
        <v>127078247.14726518</v>
      </c>
      <c r="E9092" s="65">
        <v>0</v>
      </c>
    </row>
    <row r="9093" spans="2:5" x14ac:dyDescent="0.25">
      <c r="B9093">
        <v>9091</v>
      </c>
      <c r="C9093" s="66" t="str">
        <v/>
      </c>
      <c r="D9093" s="66">
        <v>83763062.227060288</v>
      </c>
      <c r="E9093" s="65">
        <v>0.32931962609291077</v>
      </c>
    </row>
    <row r="9094" spans="2:5" x14ac:dyDescent="0.25">
      <c r="B9094">
        <v>9092</v>
      </c>
      <c r="C9094" s="66" t="str">
        <v/>
      </c>
      <c r="D9094" s="66">
        <v>36248418322.727768</v>
      </c>
      <c r="E9094" s="65">
        <v>0</v>
      </c>
    </row>
    <row r="9095" spans="2:5" x14ac:dyDescent="0.25">
      <c r="B9095">
        <v>9093</v>
      </c>
      <c r="C9095" s="66" t="str">
        <v/>
      </c>
      <c r="D9095" s="66">
        <v>370957874.31620151</v>
      </c>
      <c r="E9095" s="65">
        <v>0.59038798213005084</v>
      </c>
    </row>
    <row r="9096" spans="2:5" x14ac:dyDescent="0.25">
      <c r="B9096">
        <v>9094</v>
      </c>
      <c r="C9096" s="66" t="str">
        <v/>
      </c>
      <c r="D9096" s="66">
        <v>180790564.24598619</v>
      </c>
      <c r="E9096" s="65">
        <v>0</v>
      </c>
    </row>
    <row r="9097" spans="2:5" x14ac:dyDescent="0.25">
      <c r="B9097">
        <v>9095</v>
      </c>
      <c r="C9097" s="66" t="str">
        <v/>
      </c>
      <c r="D9097" s="66">
        <v>265659026.48766464</v>
      </c>
      <c r="E9097" s="65">
        <v>0.34515249133110049</v>
      </c>
    </row>
    <row r="9098" spans="2:5" x14ac:dyDescent="0.25">
      <c r="B9098">
        <v>9096</v>
      </c>
      <c r="C9098" s="66" t="str">
        <v/>
      </c>
      <c r="D9098" s="66">
        <v>161243721.05549112</v>
      </c>
      <c r="E9098" s="65">
        <v>0</v>
      </c>
    </row>
    <row r="9099" spans="2:5" x14ac:dyDescent="0.25">
      <c r="B9099">
        <v>9097</v>
      </c>
      <c r="C9099" s="66" t="str">
        <v/>
      </c>
      <c r="D9099" s="66">
        <v>121449289.82091102</v>
      </c>
      <c r="E9099" s="65">
        <v>0</v>
      </c>
    </row>
    <row r="9100" spans="2:5" x14ac:dyDescent="0.25">
      <c r="B9100">
        <v>9098</v>
      </c>
      <c r="C9100" s="66" t="str">
        <v/>
      </c>
      <c r="D9100" s="66">
        <v>574236534.23324847</v>
      </c>
      <c r="E9100" s="65">
        <v>0</v>
      </c>
    </row>
    <row r="9101" spans="2:5" x14ac:dyDescent="0.25">
      <c r="B9101">
        <v>9099</v>
      </c>
      <c r="C9101" s="66" t="str">
        <v/>
      </c>
      <c r="D9101" s="66">
        <v>78585396.195411369</v>
      </c>
      <c r="E9101" s="65">
        <v>0</v>
      </c>
    </row>
    <row r="9102" spans="2:5" x14ac:dyDescent="0.25">
      <c r="B9102">
        <v>9100</v>
      </c>
      <c r="C9102" s="66" t="str">
        <v/>
      </c>
      <c r="D9102" s="66">
        <v>335779035.8683008</v>
      </c>
      <c r="E9102" s="65">
        <v>0</v>
      </c>
    </row>
    <row r="9103" spans="2:5" x14ac:dyDescent="0.25">
      <c r="B9103">
        <v>9101</v>
      </c>
      <c r="C9103" s="66" t="str">
        <v/>
      </c>
      <c r="D9103" s="66">
        <v>266823202.3435922</v>
      </c>
      <c r="E9103" s="65">
        <v>0.49956023097038271</v>
      </c>
    </row>
    <row r="9104" spans="2:5" x14ac:dyDescent="0.25">
      <c r="B9104">
        <v>9102</v>
      </c>
      <c r="C9104" s="66" t="str">
        <v/>
      </c>
      <c r="D9104" s="66">
        <v>97985175.529013902</v>
      </c>
      <c r="E9104" s="65">
        <v>0</v>
      </c>
    </row>
    <row r="9105" spans="2:5" x14ac:dyDescent="0.25">
      <c r="B9105">
        <v>9103</v>
      </c>
      <c r="C9105" s="66" t="str">
        <v/>
      </c>
      <c r="D9105" s="66">
        <v>398426856.72716779</v>
      </c>
      <c r="E9105" s="65">
        <v>0.54619041085243236</v>
      </c>
    </row>
    <row r="9106" spans="2:5" x14ac:dyDescent="0.25">
      <c r="B9106">
        <v>9104</v>
      </c>
      <c r="C9106" s="66" t="str">
        <v/>
      </c>
      <c r="D9106" s="66">
        <v>96546057.886887386</v>
      </c>
      <c r="E9106" s="65">
        <v>0</v>
      </c>
    </row>
    <row r="9107" spans="2:5" x14ac:dyDescent="0.25">
      <c r="B9107">
        <v>9105</v>
      </c>
      <c r="C9107" s="66" t="str">
        <v/>
      </c>
      <c r="D9107" s="66">
        <v>1428318739.4696026</v>
      </c>
      <c r="E9107" s="65">
        <v>0.76161326169967647</v>
      </c>
    </row>
    <row r="9108" spans="2:5" x14ac:dyDescent="0.25">
      <c r="B9108">
        <v>9106</v>
      </c>
      <c r="C9108" s="66" t="str">
        <v/>
      </c>
      <c r="D9108" s="66">
        <v>296023591.70943779</v>
      </c>
      <c r="E9108" s="65">
        <v>0</v>
      </c>
    </row>
    <row r="9109" spans="2:5" x14ac:dyDescent="0.25">
      <c r="B9109">
        <v>9107</v>
      </c>
      <c r="C9109" s="66" t="str">
        <v/>
      </c>
      <c r="D9109" s="66">
        <v>106447708.75056894</v>
      </c>
      <c r="E9109" s="65">
        <v>0</v>
      </c>
    </row>
    <row r="9110" spans="2:5" x14ac:dyDescent="0.25">
      <c r="B9110">
        <v>9108</v>
      </c>
      <c r="C9110" s="66" t="str">
        <v/>
      </c>
      <c r="D9110" s="66">
        <v>112471711.20426616</v>
      </c>
      <c r="E9110" s="65">
        <v>0</v>
      </c>
    </row>
    <row r="9111" spans="2:5" x14ac:dyDescent="0.25">
      <c r="B9111">
        <v>9109</v>
      </c>
      <c r="C9111" s="66" t="str">
        <v/>
      </c>
      <c r="D9111" s="66">
        <v>157609499.19020772</v>
      </c>
      <c r="E9111" s="65">
        <v>0</v>
      </c>
    </row>
    <row r="9112" spans="2:5" x14ac:dyDescent="0.25">
      <c r="B9112">
        <v>9110</v>
      </c>
      <c r="C9112" s="66" t="str">
        <v/>
      </c>
      <c r="D9112" s="66">
        <v>672365026.72870207</v>
      </c>
      <c r="E9112" s="65">
        <v>0.68674792647361771</v>
      </c>
    </row>
    <row r="9113" spans="2:5" x14ac:dyDescent="0.25">
      <c r="B9113">
        <v>9111</v>
      </c>
      <c r="C9113" s="66" t="str">
        <v/>
      </c>
      <c r="D9113" s="66">
        <v>125250861.43154013</v>
      </c>
      <c r="E9113" s="65">
        <v>0</v>
      </c>
    </row>
    <row r="9114" spans="2:5" x14ac:dyDescent="0.25">
      <c r="B9114">
        <v>9112</v>
      </c>
      <c r="C9114" s="66" t="str">
        <v/>
      </c>
      <c r="D9114" s="66">
        <v>139701221.46494842</v>
      </c>
      <c r="E9114" s="65">
        <v>0</v>
      </c>
    </row>
    <row r="9115" spans="2:5" x14ac:dyDescent="0.25">
      <c r="B9115">
        <v>9113</v>
      </c>
      <c r="C9115" s="66" t="str">
        <v/>
      </c>
      <c r="D9115" s="66">
        <v>145789947.18228021</v>
      </c>
      <c r="E9115" s="65">
        <v>0.39683840870857234</v>
      </c>
    </row>
    <row r="9116" spans="2:5" x14ac:dyDescent="0.25">
      <c r="B9116">
        <v>9114</v>
      </c>
      <c r="C9116" s="66" t="str">
        <v/>
      </c>
      <c r="D9116" s="66">
        <v>187043409.26621217</v>
      </c>
      <c r="E9116" s="65">
        <v>0.39371832013130192</v>
      </c>
    </row>
    <row r="9117" spans="2:5" x14ac:dyDescent="0.25">
      <c r="B9117">
        <v>9115</v>
      </c>
      <c r="C9117" s="66" t="str">
        <v/>
      </c>
      <c r="D9117" s="66">
        <v>110505460.19034517</v>
      </c>
      <c r="E9117" s="65">
        <v>0</v>
      </c>
    </row>
    <row r="9118" spans="2:5" x14ac:dyDescent="0.25">
      <c r="B9118">
        <v>9116</v>
      </c>
      <c r="C9118" s="66" t="str">
        <v/>
      </c>
      <c r="D9118" s="66">
        <v>331135826.58244848</v>
      </c>
      <c r="E9118" s="65">
        <v>0.36837771534919739</v>
      </c>
    </row>
    <row r="9119" spans="2:5" x14ac:dyDescent="0.25">
      <c r="B9119">
        <v>9117</v>
      </c>
      <c r="C9119" s="66" t="str">
        <v/>
      </c>
      <c r="D9119" s="66">
        <v>102603676.25991929</v>
      </c>
      <c r="E9119" s="65">
        <v>0.27997918725013726</v>
      </c>
    </row>
    <row r="9120" spans="2:5" x14ac:dyDescent="0.25">
      <c r="B9120">
        <v>9118</v>
      </c>
      <c r="C9120" s="66" t="str">
        <v/>
      </c>
      <c r="D9120" s="66">
        <v>120862180.65749361</v>
      </c>
      <c r="E9120" s="65">
        <v>0</v>
      </c>
    </row>
    <row r="9121" spans="2:5" x14ac:dyDescent="0.25">
      <c r="B9121">
        <v>9119</v>
      </c>
      <c r="C9121" s="66" t="str">
        <v/>
      </c>
      <c r="D9121" s="66">
        <v>261761770.36688131</v>
      </c>
      <c r="E9121" s="65">
        <v>0.49284054636955266</v>
      </c>
    </row>
    <row r="9122" spans="2:5" x14ac:dyDescent="0.25">
      <c r="B9122">
        <v>9120</v>
      </c>
      <c r="C9122" s="66" t="str">
        <v/>
      </c>
      <c r="D9122" s="66">
        <v>92818081.957399428</v>
      </c>
      <c r="E9122" s="65">
        <v>0</v>
      </c>
    </row>
    <row r="9123" spans="2:5" x14ac:dyDescent="0.25">
      <c r="B9123">
        <v>9121</v>
      </c>
      <c r="C9123" s="66" t="str">
        <v/>
      </c>
      <c r="D9123" s="66">
        <v>103672131.00087491</v>
      </c>
      <c r="E9123" s="65">
        <v>0.27377502322196967</v>
      </c>
    </row>
    <row r="9124" spans="2:5" x14ac:dyDescent="0.25">
      <c r="B9124">
        <v>9122</v>
      </c>
      <c r="C9124" s="66" t="str">
        <v/>
      </c>
      <c r="D9124" s="66">
        <v>197106355.34479827</v>
      </c>
      <c r="E9124" s="65">
        <v>0</v>
      </c>
    </row>
    <row r="9125" spans="2:5" x14ac:dyDescent="0.25">
      <c r="B9125">
        <v>9123</v>
      </c>
      <c r="C9125" s="66" t="str">
        <v/>
      </c>
      <c r="D9125" s="66">
        <v>298463275.30014545</v>
      </c>
      <c r="E9125" s="65">
        <v>0.57279806733131422</v>
      </c>
    </row>
    <row r="9126" spans="2:5" x14ac:dyDescent="0.25">
      <c r="B9126">
        <v>9124</v>
      </c>
      <c r="C9126" s="66" t="str">
        <v/>
      </c>
      <c r="D9126" s="66">
        <v>118227520.25022985</v>
      </c>
      <c r="E9126" s="65">
        <v>0</v>
      </c>
    </row>
    <row r="9127" spans="2:5" x14ac:dyDescent="0.25">
      <c r="B9127">
        <v>9125</v>
      </c>
      <c r="C9127" s="66" t="str">
        <v/>
      </c>
      <c r="D9127" s="66">
        <v>177759207.17958677</v>
      </c>
      <c r="E9127" s="65">
        <v>0.50945977568626399</v>
      </c>
    </row>
    <row r="9128" spans="2:5" x14ac:dyDescent="0.25">
      <c r="B9128">
        <v>9126</v>
      </c>
      <c r="C9128" s="66" t="str">
        <v/>
      </c>
      <c r="D9128" s="66">
        <v>78428410.33260344</v>
      </c>
      <c r="E9128" s="65">
        <v>0</v>
      </c>
    </row>
    <row r="9129" spans="2:5" x14ac:dyDescent="0.25">
      <c r="B9129">
        <v>9127</v>
      </c>
      <c r="C9129" s="66" t="str">
        <v/>
      </c>
      <c r="D9129" s="66">
        <v>147062094.08204377</v>
      </c>
      <c r="E9129" s="65">
        <v>0.58513676524162306</v>
      </c>
    </row>
    <row r="9130" spans="2:5" x14ac:dyDescent="0.25">
      <c r="B9130">
        <v>9128</v>
      </c>
      <c r="C9130" s="66" t="str">
        <v/>
      </c>
      <c r="D9130" s="66">
        <v>166477954.0728552</v>
      </c>
      <c r="E9130" s="65">
        <v>0</v>
      </c>
    </row>
    <row r="9131" spans="2:5" x14ac:dyDescent="0.25">
      <c r="B9131">
        <v>9129</v>
      </c>
      <c r="C9131" s="66" t="str">
        <v/>
      </c>
      <c r="D9131" s="66">
        <v>159515846.39227179</v>
      </c>
      <c r="E9131" s="65">
        <v>0.42717906832695018</v>
      </c>
    </row>
    <row r="9132" spans="2:5" x14ac:dyDescent="0.25">
      <c r="B9132">
        <v>9130</v>
      </c>
      <c r="C9132" s="66" t="str">
        <v/>
      </c>
      <c r="D9132" s="66">
        <v>242160540.24484962</v>
      </c>
      <c r="E9132" s="65">
        <v>0</v>
      </c>
    </row>
    <row r="9133" spans="2:5" x14ac:dyDescent="0.25">
      <c r="B9133">
        <v>9131</v>
      </c>
      <c r="C9133" s="66" t="str">
        <v/>
      </c>
      <c r="D9133" s="66">
        <v>654627133.15126824</v>
      </c>
      <c r="E9133" s="65">
        <v>0</v>
      </c>
    </row>
    <row r="9134" spans="2:5" x14ac:dyDescent="0.25">
      <c r="B9134">
        <v>9132</v>
      </c>
      <c r="C9134" s="66" t="str">
        <v/>
      </c>
      <c r="D9134" s="66">
        <v>128582947.71686491</v>
      </c>
      <c r="E9134" s="65">
        <v>0.30274272561073301</v>
      </c>
    </row>
    <row r="9135" spans="2:5" x14ac:dyDescent="0.25">
      <c r="B9135">
        <v>9133</v>
      </c>
      <c r="C9135" s="66" t="str">
        <v/>
      </c>
      <c r="D9135" s="66">
        <v>238983404.54344305</v>
      </c>
      <c r="E9135" s="65">
        <v>0.34504203200340278</v>
      </c>
    </row>
    <row r="9136" spans="2:5" x14ac:dyDescent="0.25">
      <c r="B9136">
        <v>9134</v>
      </c>
      <c r="C9136" s="66" t="str">
        <v/>
      </c>
      <c r="D9136" s="66">
        <v>112556457.30609225</v>
      </c>
      <c r="E9136" s="65">
        <v>0</v>
      </c>
    </row>
    <row r="9137" spans="2:5" x14ac:dyDescent="0.25">
      <c r="B9137">
        <v>9135</v>
      </c>
      <c r="C9137" s="66" t="str">
        <v/>
      </c>
      <c r="D9137" s="66">
        <v>85677822.554486096</v>
      </c>
      <c r="E9137" s="65">
        <v>0.18225757479667665</v>
      </c>
    </row>
    <row r="9138" spans="2:5" x14ac:dyDescent="0.25">
      <c r="B9138">
        <v>9136</v>
      </c>
      <c r="C9138" s="66" t="str">
        <v/>
      </c>
      <c r="D9138" s="66">
        <v>111259721.75324336</v>
      </c>
      <c r="E9138" s="65">
        <v>0</v>
      </c>
    </row>
    <row r="9139" spans="2:5" x14ac:dyDescent="0.25">
      <c r="B9139">
        <v>9137</v>
      </c>
      <c r="C9139" s="66" t="str">
        <v/>
      </c>
      <c r="D9139" s="66">
        <v>295919410.11962092</v>
      </c>
      <c r="E9139" s="65">
        <v>0</v>
      </c>
    </row>
    <row r="9140" spans="2:5" x14ac:dyDescent="0.25">
      <c r="B9140">
        <v>9138</v>
      </c>
      <c r="C9140" s="66" t="str">
        <v/>
      </c>
      <c r="D9140" s="66">
        <v>2580854910.9193082</v>
      </c>
      <c r="E9140" s="65">
        <v>0</v>
      </c>
    </row>
    <row r="9141" spans="2:5" x14ac:dyDescent="0.25">
      <c r="B9141">
        <v>9139</v>
      </c>
      <c r="C9141" s="66" t="str">
        <v/>
      </c>
      <c r="D9141" s="66">
        <v>107771701.13741744</v>
      </c>
      <c r="E9141" s="65">
        <v>0.18268690705299381</v>
      </c>
    </row>
    <row r="9142" spans="2:5" x14ac:dyDescent="0.25">
      <c r="B9142">
        <v>9140</v>
      </c>
      <c r="C9142" s="66" t="str">
        <v/>
      </c>
      <c r="D9142" s="66">
        <v>140240105.85622472</v>
      </c>
      <c r="E9142" s="65">
        <v>0</v>
      </c>
    </row>
    <row r="9143" spans="2:5" x14ac:dyDescent="0.25">
      <c r="B9143">
        <v>9141</v>
      </c>
      <c r="C9143" s="66" t="str">
        <v/>
      </c>
      <c r="D9143" s="66">
        <v>230406588.75370139</v>
      </c>
      <c r="E9143" s="65">
        <v>0</v>
      </c>
    </row>
    <row r="9144" spans="2:5" x14ac:dyDescent="0.25">
      <c r="B9144">
        <v>9142</v>
      </c>
      <c r="C9144" s="66" t="str">
        <v/>
      </c>
      <c r="D9144" s="66">
        <v>298068134.58267033</v>
      </c>
      <c r="E9144" s="65">
        <v>0.56008114218711846</v>
      </c>
    </row>
    <row r="9145" spans="2:5" x14ac:dyDescent="0.25">
      <c r="B9145">
        <v>9143</v>
      </c>
      <c r="C9145" s="66" t="str">
        <v/>
      </c>
      <c r="D9145" s="66">
        <v>529305554.46715117</v>
      </c>
      <c r="E9145" s="65">
        <v>1.1268734097480777</v>
      </c>
    </row>
    <row r="9146" spans="2:5" x14ac:dyDescent="0.25">
      <c r="B9146">
        <v>9144</v>
      </c>
      <c r="C9146" s="66" t="str">
        <v/>
      </c>
      <c r="D9146" s="66">
        <v>92272359.101142213</v>
      </c>
      <c r="E9146" s="65">
        <v>0.29358140826225299</v>
      </c>
    </row>
    <row r="9147" spans="2:5" x14ac:dyDescent="0.25">
      <c r="B9147">
        <v>9145</v>
      </c>
      <c r="C9147" s="66" t="str">
        <v/>
      </c>
      <c r="D9147" s="66">
        <v>1171436838.596853</v>
      </c>
      <c r="E9147" s="65">
        <v>0</v>
      </c>
    </row>
    <row r="9148" spans="2:5" x14ac:dyDescent="0.25">
      <c r="B9148">
        <v>9146</v>
      </c>
      <c r="C9148" s="66" t="str">
        <v/>
      </c>
      <c r="D9148" s="66">
        <v>87546690.412693903</v>
      </c>
      <c r="E9148" s="65">
        <v>0</v>
      </c>
    </row>
    <row r="9149" spans="2:5" x14ac:dyDescent="0.25">
      <c r="B9149">
        <v>9147</v>
      </c>
      <c r="C9149" s="66" t="str">
        <v/>
      </c>
      <c r="D9149" s="66">
        <v>138275292.30210742</v>
      </c>
      <c r="E9149" s="65">
        <v>0</v>
      </c>
    </row>
    <row r="9150" spans="2:5" x14ac:dyDescent="0.25">
      <c r="B9150">
        <v>9148</v>
      </c>
      <c r="C9150" s="66" t="str">
        <v/>
      </c>
      <c r="D9150" s="66">
        <v>255235731.17427689</v>
      </c>
      <c r="E9150" s="65">
        <v>0.66251116394996656</v>
      </c>
    </row>
    <row r="9151" spans="2:5" x14ac:dyDescent="0.25">
      <c r="B9151">
        <v>9149</v>
      </c>
      <c r="C9151" s="66" t="str">
        <v/>
      </c>
      <c r="D9151" s="66">
        <v>189884908.70838213</v>
      </c>
      <c r="E9151" s="65">
        <v>0</v>
      </c>
    </row>
    <row r="9152" spans="2:5" x14ac:dyDescent="0.25">
      <c r="B9152">
        <v>9150</v>
      </c>
      <c r="C9152" s="66" t="str">
        <v/>
      </c>
      <c r="D9152" s="66">
        <v>324350315.31194496</v>
      </c>
      <c r="E9152" s="65">
        <v>0</v>
      </c>
    </row>
    <row r="9153" spans="2:5" x14ac:dyDescent="0.25">
      <c r="B9153">
        <v>9151</v>
      </c>
      <c r="C9153" s="66" t="str">
        <v/>
      </c>
      <c r="D9153" s="66">
        <v>333042261.83113247</v>
      </c>
      <c r="E9153" s="65">
        <v>0</v>
      </c>
    </row>
    <row r="9154" spans="2:5" x14ac:dyDescent="0.25">
      <c r="B9154">
        <v>9152</v>
      </c>
      <c r="C9154" s="66" t="str">
        <v/>
      </c>
      <c r="D9154" s="66">
        <v>79890740.53553839</v>
      </c>
      <c r="E9154" s="65">
        <v>0</v>
      </c>
    </row>
    <row r="9155" spans="2:5" x14ac:dyDescent="0.25">
      <c r="B9155">
        <v>9153</v>
      </c>
      <c r="C9155" s="66" t="str">
        <v/>
      </c>
      <c r="D9155" s="66">
        <v>167420832.79223838</v>
      </c>
      <c r="E9155" s="65">
        <v>0</v>
      </c>
    </row>
    <row r="9156" spans="2:5" x14ac:dyDescent="0.25">
      <c r="B9156">
        <v>9154</v>
      </c>
      <c r="C9156" s="66" t="str">
        <v/>
      </c>
      <c r="D9156" s="66">
        <v>183379003.71522275</v>
      </c>
      <c r="E9156" s="65">
        <v>0.42127142548561092</v>
      </c>
    </row>
    <row r="9157" spans="2:5" x14ac:dyDescent="0.25">
      <c r="B9157">
        <v>9155</v>
      </c>
      <c r="C9157" s="66" t="str">
        <v/>
      </c>
      <c r="D9157" s="66">
        <v>182658003.87594551</v>
      </c>
      <c r="E9157" s="65">
        <v>0</v>
      </c>
    </row>
    <row r="9158" spans="2:5" x14ac:dyDescent="0.25">
      <c r="B9158">
        <v>9156</v>
      </c>
      <c r="C9158" s="66" t="str">
        <v/>
      </c>
      <c r="D9158" s="66">
        <v>359112151.26263982</v>
      </c>
      <c r="E9158" s="65">
        <v>0</v>
      </c>
    </row>
    <row r="9159" spans="2:5" x14ac:dyDescent="0.25">
      <c r="B9159">
        <v>9157</v>
      </c>
      <c r="C9159" s="66" t="str">
        <v/>
      </c>
      <c r="D9159" s="66">
        <v>152758416.85176301</v>
      </c>
      <c r="E9159" s="65">
        <v>0</v>
      </c>
    </row>
    <row r="9160" spans="2:5" x14ac:dyDescent="0.25">
      <c r="B9160">
        <v>9158</v>
      </c>
      <c r="C9160" s="66" t="str">
        <v/>
      </c>
      <c r="D9160" s="66">
        <v>702487346.72950673</v>
      </c>
      <c r="E9160" s="65">
        <v>0.72419296503067021</v>
      </c>
    </row>
    <row r="9161" spans="2:5" x14ac:dyDescent="0.25">
      <c r="B9161">
        <v>9159</v>
      </c>
      <c r="C9161" s="66" t="str">
        <v/>
      </c>
      <c r="D9161" s="66">
        <v>95377837.056602865</v>
      </c>
      <c r="E9161" s="65">
        <v>0.2947872698307038</v>
      </c>
    </row>
    <row r="9162" spans="2:5" x14ac:dyDescent="0.25">
      <c r="B9162">
        <v>9160</v>
      </c>
      <c r="C9162" s="66" t="str">
        <v/>
      </c>
      <c r="D9162" s="66">
        <v>157749615.57196313</v>
      </c>
      <c r="E9162" s="65">
        <v>0.34167125821113586</v>
      </c>
    </row>
    <row r="9163" spans="2:5" x14ac:dyDescent="0.25">
      <c r="B9163">
        <v>9161</v>
      </c>
      <c r="C9163" s="66" t="str">
        <v/>
      </c>
      <c r="D9163" s="66">
        <v>1103202355.7614522</v>
      </c>
      <c r="E9163" s="65">
        <v>0</v>
      </c>
    </row>
    <row r="9164" spans="2:5" x14ac:dyDescent="0.25">
      <c r="B9164">
        <v>9162</v>
      </c>
      <c r="C9164" s="66" t="str">
        <v/>
      </c>
      <c r="D9164" s="66">
        <v>187272287.45074403</v>
      </c>
      <c r="E9164" s="65">
        <v>0</v>
      </c>
    </row>
    <row r="9165" spans="2:5" x14ac:dyDescent="0.25">
      <c r="B9165">
        <v>9163</v>
      </c>
      <c r="C9165" s="66" t="str">
        <v/>
      </c>
      <c r="D9165" s="66">
        <v>87522920.490525007</v>
      </c>
      <c r="E9165" s="65">
        <v>0</v>
      </c>
    </row>
    <row r="9166" spans="2:5" x14ac:dyDescent="0.25">
      <c r="B9166">
        <v>9164</v>
      </c>
      <c r="C9166" s="66" t="str">
        <v/>
      </c>
      <c r="D9166" s="66">
        <v>1771741751.1800616</v>
      </c>
      <c r="E9166" s="65">
        <v>0</v>
      </c>
    </row>
    <row r="9167" spans="2:5" x14ac:dyDescent="0.25">
      <c r="B9167">
        <v>9165</v>
      </c>
      <c r="C9167" s="66" t="str">
        <v/>
      </c>
      <c r="D9167" s="66">
        <v>90854256.085828274</v>
      </c>
      <c r="E9167" s="65">
        <v>0</v>
      </c>
    </row>
    <row r="9168" spans="2:5" x14ac:dyDescent="0.25">
      <c r="B9168">
        <v>9166</v>
      </c>
      <c r="C9168" s="66" t="str">
        <v/>
      </c>
      <c r="D9168" s="66">
        <v>115853613.47950014</v>
      </c>
      <c r="E9168" s="65">
        <v>0.25241027474403388</v>
      </c>
    </row>
    <row r="9169" spans="2:5" x14ac:dyDescent="0.25">
      <c r="B9169">
        <v>9167</v>
      </c>
      <c r="C9169" s="66" t="str">
        <v/>
      </c>
      <c r="D9169" s="66">
        <v>352575183.24091816</v>
      </c>
      <c r="E9169" s="65">
        <v>0</v>
      </c>
    </row>
    <row r="9170" spans="2:5" x14ac:dyDescent="0.25">
      <c r="B9170">
        <v>9168</v>
      </c>
      <c r="C9170" s="66" t="str">
        <v/>
      </c>
      <c r="D9170" s="66">
        <v>76506140.621209219</v>
      </c>
      <c r="E9170" s="65">
        <v>0</v>
      </c>
    </row>
    <row r="9171" spans="2:5" x14ac:dyDescent="0.25">
      <c r="B9171">
        <v>9169</v>
      </c>
      <c r="C9171" s="66" t="str">
        <v/>
      </c>
      <c r="D9171" s="66">
        <v>151407013.98892561</v>
      </c>
      <c r="E9171" s="65">
        <v>0.26346783041954036</v>
      </c>
    </row>
    <row r="9172" spans="2:5" x14ac:dyDescent="0.25">
      <c r="B9172">
        <v>9170</v>
      </c>
      <c r="C9172" s="66" t="str">
        <v/>
      </c>
      <c r="D9172" s="66">
        <v>212727378.70513803</v>
      </c>
      <c r="E9172" s="65">
        <v>0.48567778468132017</v>
      </c>
    </row>
    <row r="9173" spans="2:5" x14ac:dyDescent="0.25">
      <c r="B9173">
        <v>9171</v>
      </c>
      <c r="C9173" s="66" t="str">
        <v/>
      </c>
      <c r="D9173" s="66">
        <v>111580071.79679869</v>
      </c>
      <c r="E9173" s="65">
        <v>0.27627510428428659</v>
      </c>
    </row>
    <row r="9174" spans="2:5" x14ac:dyDescent="0.25">
      <c r="B9174">
        <v>9172</v>
      </c>
      <c r="C9174" s="66" t="str">
        <v/>
      </c>
      <c r="D9174" s="66">
        <v>727148863.61606574</v>
      </c>
      <c r="E9174" s="65">
        <v>0</v>
      </c>
    </row>
    <row r="9175" spans="2:5" x14ac:dyDescent="0.25">
      <c r="B9175">
        <v>9173</v>
      </c>
      <c r="C9175" s="66" t="str">
        <v/>
      </c>
      <c r="D9175" s="66">
        <v>204584831.33759737</v>
      </c>
      <c r="E9175" s="65">
        <v>0</v>
      </c>
    </row>
    <row r="9176" spans="2:5" x14ac:dyDescent="0.25">
      <c r="B9176">
        <v>9174</v>
      </c>
      <c r="C9176" s="66" t="str">
        <v/>
      </c>
      <c r="D9176" s="66">
        <v>152327365.24339819</v>
      </c>
      <c r="E9176" s="65">
        <v>0</v>
      </c>
    </row>
    <row r="9177" spans="2:5" x14ac:dyDescent="0.25">
      <c r="B9177">
        <v>9175</v>
      </c>
      <c r="C9177" s="66" t="str">
        <v/>
      </c>
      <c r="D9177" s="66">
        <v>234630028.29428744</v>
      </c>
      <c r="E9177" s="65">
        <v>0.53249288201332112</v>
      </c>
    </row>
    <row r="9178" spans="2:5" x14ac:dyDescent="0.25">
      <c r="B9178">
        <v>9176</v>
      </c>
      <c r="C9178" s="66" t="str">
        <v/>
      </c>
      <c r="D9178" s="66">
        <v>81481531.396982774</v>
      </c>
      <c r="E9178" s="65">
        <v>0.20856019854545593</v>
      </c>
    </row>
    <row r="9179" spans="2:5" x14ac:dyDescent="0.25">
      <c r="B9179">
        <v>9177</v>
      </c>
      <c r="C9179" s="66" t="str">
        <v/>
      </c>
      <c r="D9179" s="66">
        <v>96147573.055578589</v>
      </c>
      <c r="E9179" s="65">
        <v>0.22657702565193177</v>
      </c>
    </row>
    <row r="9180" spans="2:5" x14ac:dyDescent="0.25">
      <c r="B9180">
        <v>9178</v>
      </c>
      <c r="C9180" s="66" t="str">
        <v/>
      </c>
      <c r="D9180" s="66">
        <v>2486292868.6533418</v>
      </c>
      <c r="E9180" s="65">
        <v>0</v>
      </c>
    </row>
    <row r="9181" spans="2:5" x14ac:dyDescent="0.25">
      <c r="B9181">
        <v>9179</v>
      </c>
      <c r="C9181" s="66" t="str">
        <v/>
      </c>
      <c r="D9181" s="66">
        <v>78667310.099042639</v>
      </c>
      <c r="E9181" s="65">
        <v>0</v>
      </c>
    </row>
    <row r="9182" spans="2:5" x14ac:dyDescent="0.25">
      <c r="B9182">
        <v>9180</v>
      </c>
      <c r="C9182" s="66" t="str">
        <v/>
      </c>
      <c r="D9182" s="66">
        <v>107398793.69757</v>
      </c>
      <c r="E9182" s="65">
        <v>0.26830452084541323</v>
      </c>
    </row>
    <row r="9183" spans="2:5" x14ac:dyDescent="0.25">
      <c r="B9183">
        <v>9181</v>
      </c>
      <c r="C9183" s="66" t="str">
        <v/>
      </c>
      <c r="D9183" s="66">
        <v>133071233.80061431</v>
      </c>
      <c r="E9183" s="65">
        <v>0.24009729027748103</v>
      </c>
    </row>
    <row r="9184" spans="2:5" x14ac:dyDescent="0.25">
      <c r="B9184">
        <v>9182</v>
      </c>
      <c r="C9184" s="66" t="str">
        <v/>
      </c>
      <c r="D9184" s="66">
        <v>89029408.114377514</v>
      </c>
      <c r="E9184" s="65">
        <v>0</v>
      </c>
    </row>
    <row r="9185" spans="2:5" x14ac:dyDescent="0.25">
      <c r="B9185">
        <v>9183</v>
      </c>
      <c r="C9185" s="66" t="str">
        <v/>
      </c>
      <c r="D9185" s="66">
        <v>80811802.425117016</v>
      </c>
      <c r="E9185" s="65">
        <v>0</v>
      </c>
    </row>
    <row r="9186" spans="2:5" x14ac:dyDescent="0.25">
      <c r="B9186">
        <v>9184</v>
      </c>
      <c r="C9186" s="66" t="str">
        <v/>
      </c>
      <c r="D9186" s="66">
        <v>76932331.693753928</v>
      </c>
      <c r="E9186" s="65">
        <v>0</v>
      </c>
    </row>
    <row r="9187" spans="2:5" x14ac:dyDescent="0.25">
      <c r="B9187">
        <v>9185</v>
      </c>
      <c r="C9187" s="66" t="str">
        <v/>
      </c>
      <c r="D9187" s="66">
        <v>246158771.03754982</v>
      </c>
      <c r="E9187" s="65">
        <v>0.49497248530387894</v>
      </c>
    </row>
    <row r="9188" spans="2:5" x14ac:dyDescent="0.25">
      <c r="B9188">
        <v>9186</v>
      </c>
      <c r="C9188" s="66" t="str">
        <v/>
      </c>
      <c r="D9188" s="66">
        <v>135041058.54702902</v>
      </c>
      <c r="E9188" s="65">
        <v>0</v>
      </c>
    </row>
    <row r="9189" spans="2:5" x14ac:dyDescent="0.25">
      <c r="B9189">
        <v>9187</v>
      </c>
      <c r="C9189" s="66" t="str">
        <v/>
      </c>
      <c r="D9189" s="66">
        <v>136341281.62563434</v>
      </c>
      <c r="E9189" s="65">
        <v>0</v>
      </c>
    </row>
    <row r="9190" spans="2:5" x14ac:dyDescent="0.25">
      <c r="B9190">
        <v>9188</v>
      </c>
      <c r="C9190" s="66" t="str">
        <v/>
      </c>
      <c r="D9190" s="66">
        <v>273868886.31482625</v>
      </c>
      <c r="E9190" s="65">
        <v>0.44135802388191214</v>
      </c>
    </row>
    <row r="9191" spans="2:5" x14ac:dyDescent="0.25">
      <c r="B9191">
        <v>9189</v>
      </c>
      <c r="C9191" s="66" t="str">
        <v/>
      </c>
      <c r="D9191" s="66">
        <v>101616834.69054274</v>
      </c>
      <c r="E9191" s="65">
        <v>0</v>
      </c>
    </row>
    <row r="9192" spans="2:5" x14ac:dyDescent="0.25">
      <c r="B9192">
        <v>9190</v>
      </c>
      <c r="C9192" s="66" t="str">
        <v/>
      </c>
      <c r="D9192" s="66">
        <v>157217988.95585313</v>
      </c>
      <c r="E9192" s="65">
        <v>0</v>
      </c>
    </row>
    <row r="9193" spans="2:5" x14ac:dyDescent="0.25">
      <c r="B9193">
        <v>9191</v>
      </c>
      <c r="C9193" s="66" t="str">
        <v/>
      </c>
      <c r="D9193" s="66">
        <v>323014680.94468552</v>
      </c>
      <c r="E9193" s="65">
        <v>0.49152662158012383</v>
      </c>
    </row>
    <row r="9194" spans="2:5" x14ac:dyDescent="0.25">
      <c r="B9194">
        <v>9192</v>
      </c>
      <c r="C9194" s="66" t="str">
        <v/>
      </c>
      <c r="D9194" s="66">
        <v>90233761.35957554</v>
      </c>
      <c r="E9194" s="65">
        <v>0</v>
      </c>
    </row>
    <row r="9195" spans="2:5" x14ac:dyDescent="0.25">
      <c r="B9195">
        <v>9193</v>
      </c>
      <c r="C9195" s="66" t="str">
        <v/>
      </c>
      <c r="D9195" s="66">
        <v>273982833.26242983</v>
      </c>
      <c r="E9195" s="65">
        <v>0.34521128535270695</v>
      </c>
    </row>
    <row r="9196" spans="2:5" x14ac:dyDescent="0.25">
      <c r="B9196">
        <v>9194</v>
      </c>
      <c r="C9196" s="66" t="str">
        <v/>
      </c>
      <c r="D9196" s="66">
        <v>92282025.32364279</v>
      </c>
      <c r="E9196" s="65">
        <v>0</v>
      </c>
    </row>
    <row r="9197" spans="2:5" x14ac:dyDescent="0.25">
      <c r="B9197">
        <v>9195</v>
      </c>
      <c r="C9197" s="66" t="str">
        <v/>
      </c>
      <c r="D9197" s="66">
        <v>79825034.993431374</v>
      </c>
      <c r="E9197" s="65">
        <v>0</v>
      </c>
    </row>
    <row r="9198" spans="2:5" x14ac:dyDescent="0.25">
      <c r="B9198">
        <v>9196</v>
      </c>
      <c r="C9198" s="66" t="str">
        <v/>
      </c>
      <c r="D9198" s="66">
        <v>114707867.40128019</v>
      </c>
      <c r="E9198" s="65">
        <v>0</v>
      </c>
    </row>
    <row r="9199" spans="2:5" x14ac:dyDescent="0.25">
      <c r="B9199">
        <v>9197</v>
      </c>
      <c r="C9199" s="66" t="str">
        <v/>
      </c>
      <c r="D9199" s="66">
        <v>355781844.8619206</v>
      </c>
      <c r="E9199" s="65">
        <v>0</v>
      </c>
    </row>
    <row r="9200" spans="2:5" x14ac:dyDescent="0.25">
      <c r="B9200">
        <v>9198</v>
      </c>
      <c r="C9200" s="66" t="str">
        <v/>
      </c>
      <c r="D9200" s="66">
        <v>446996624.63755804</v>
      </c>
      <c r="E9200" s="65">
        <v>0.62364977002143873</v>
      </c>
    </row>
    <row r="9201" spans="2:5" x14ac:dyDescent="0.25">
      <c r="B9201">
        <v>9199</v>
      </c>
      <c r="C9201" s="66" t="str">
        <v/>
      </c>
      <c r="D9201" s="66">
        <v>82820845.853580952</v>
      </c>
      <c r="E9201" s="65">
        <v>0</v>
      </c>
    </row>
    <row r="9202" spans="2:5" x14ac:dyDescent="0.25">
      <c r="B9202">
        <v>9200</v>
      </c>
      <c r="C9202" s="66" t="str">
        <v/>
      </c>
      <c r="D9202" s="66">
        <v>135530676.72514883</v>
      </c>
      <c r="E9202" s="65">
        <v>0</v>
      </c>
    </row>
    <row r="9203" spans="2:5" x14ac:dyDescent="0.25">
      <c r="B9203">
        <v>9201</v>
      </c>
      <c r="C9203" s="66" t="str">
        <v/>
      </c>
      <c r="D9203" s="66">
        <v>90099841.664078027</v>
      </c>
      <c r="E9203" s="65">
        <v>0</v>
      </c>
    </row>
    <row r="9204" spans="2:5" x14ac:dyDescent="0.25">
      <c r="B9204">
        <v>9202</v>
      </c>
      <c r="C9204" s="66" t="str">
        <v/>
      </c>
      <c r="D9204" s="66">
        <v>80387184.401932791</v>
      </c>
      <c r="E9204" s="65">
        <v>0</v>
      </c>
    </row>
    <row r="9205" spans="2:5" x14ac:dyDescent="0.25">
      <c r="B9205">
        <v>9203</v>
      </c>
      <c r="C9205" s="66" t="str">
        <v/>
      </c>
      <c r="D9205" s="66">
        <v>146903490.28201106</v>
      </c>
      <c r="E9205" s="65">
        <v>0.30326691269874573</v>
      </c>
    </row>
    <row r="9206" spans="2:5" x14ac:dyDescent="0.25">
      <c r="B9206">
        <v>9204</v>
      </c>
      <c r="C9206" s="66" t="str">
        <v/>
      </c>
      <c r="D9206" s="66">
        <v>244426856.01660657</v>
      </c>
      <c r="E9206" s="65">
        <v>0</v>
      </c>
    </row>
    <row r="9207" spans="2:5" x14ac:dyDescent="0.25">
      <c r="B9207">
        <v>9205</v>
      </c>
      <c r="C9207" s="66" t="str">
        <v/>
      </c>
      <c r="D9207" s="66">
        <v>370970771.47607934</v>
      </c>
      <c r="E9207" s="65">
        <v>0.36733177304267872</v>
      </c>
    </row>
    <row r="9208" spans="2:5" x14ac:dyDescent="0.25">
      <c r="B9208">
        <v>9206</v>
      </c>
      <c r="C9208" s="66" t="str">
        <v/>
      </c>
      <c r="D9208" s="66">
        <v>82631281.830381945</v>
      </c>
      <c r="E9208" s="65">
        <v>0.22026020884513856</v>
      </c>
    </row>
    <row r="9209" spans="2:5" x14ac:dyDescent="0.25">
      <c r="B9209">
        <v>9207</v>
      </c>
      <c r="C9209" s="66" t="str">
        <v/>
      </c>
      <c r="D9209" s="66">
        <v>188037156.55021149</v>
      </c>
      <c r="E9209" s="65">
        <v>0</v>
      </c>
    </row>
    <row r="9210" spans="2:5" x14ac:dyDescent="0.25">
      <c r="B9210">
        <v>9208</v>
      </c>
      <c r="C9210" s="66" t="str">
        <v/>
      </c>
      <c r="D9210" s="66">
        <v>114781893.12267867</v>
      </c>
      <c r="E9210" s="65">
        <v>0</v>
      </c>
    </row>
    <row r="9211" spans="2:5" x14ac:dyDescent="0.25">
      <c r="B9211">
        <v>9209</v>
      </c>
      <c r="C9211" s="66" t="str">
        <v/>
      </c>
      <c r="D9211" s="66">
        <v>115959808.95765038</v>
      </c>
      <c r="E9211" s="65">
        <v>0</v>
      </c>
    </row>
    <row r="9212" spans="2:5" x14ac:dyDescent="0.25">
      <c r="B9212">
        <v>9210</v>
      </c>
      <c r="C9212" s="66" t="str">
        <v/>
      </c>
      <c r="D9212" s="66">
        <v>251800182.96212196</v>
      </c>
      <c r="E9212" s="65">
        <v>0</v>
      </c>
    </row>
    <row r="9213" spans="2:5" x14ac:dyDescent="0.25">
      <c r="B9213">
        <v>9211</v>
      </c>
      <c r="C9213" s="66" t="str">
        <v/>
      </c>
      <c r="D9213" s="66">
        <v>93882814.39898631</v>
      </c>
      <c r="E9213" s="65">
        <v>0</v>
      </c>
    </row>
    <row r="9214" spans="2:5" x14ac:dyDescent="0.25">
      <c r="B9214">
        <v>9212</v>
      </c>
      <c r="C9214" s="66" t="str">
        <v/>
      </c>
      <c r="D9214" s="66">
        <v>106630606.92985442</v>
      </c>
      <c r="E9214" s="65">
        <v>0</v>
      </c>
    </row>
    <row r="9215" spans="2:5" x14ac:dyDescent="0.25">
      <c r="B9215">
        <v>9213</v>
      </c>
      <c r="C9215" s="66" t="str">
        <v/>
      </c>
      <c r="D9215" s="66">
        <v>209387448.63036609</v>
      </c>
      <c r="E9215" s="65">
        <v>0</v>
      </c>
    </row>
    <row r="9216" spans="2:5" x14ac:dyDescent="0.25">
      <c r="B9216">
        <v>9214</v>
      </c>
      <c r="C9216" s="66" t="str">
        <v/>
      </c>
      <c r="D9216" s="66">
        <v>99024242.806577399</v>
      </c>
      <c r="E9216" s="65">
        <v>0</v>
      </c>
    </row>
    <row r="9217" spans="2:5" x14ac:dyDescent="0.25">
      <c r="B9217">
        <v>9215</v>
      </c>
      <c r="C9217" s="66" t="str">
        <v/>
      </c>
      <c r="D9217" s="66">
        <v>3073684037.9459038</v>
      </c>
      <c r="E9217" s="65">
        <v>0</v>
      </c>
    </row>
    <row r="9218" spans="2:5" x14ac:dyDescent="0.25">
      <c r="B9218">
        <v>9216</v>
      </c>
      <c r="C9218" s="66" t="str">
        <v/>
      </c>
      <c r="D9218" s="66">
        <v>76401199.640220761</v>
      </c>
      <c r="E9218" s="65">
        <v>0</v>
      </c>
    </row>
    <row r="9219" spans="2:5" x14ac:dyDescent="0.25">
      <c r="B9219">
        <v>9217</v>
      </c>
      <c r="C9219" s="66" t="str">
        <v/>
      </c>
      <c r="D9219" s="66">
        <v>117415548.66266192</v>
      </c>
      <c r="E9219" s="65">
        <v>0</v>
      </c>
    </row>
    <row r="9220" spans="2:5" x14ac:dyDescent="0.25">
      <c r="B9220">
        <v>9218</v>
      </c>
      <c r="C9220" s="66" t="str">
        <v/>
      </c>
      <c r="D9220" s="66">
        <v>84105553.794997603</v>
      </c>
      <c r="E9220" s="65">
        <v>0</v>
      </c>
    </row>
    <row r="9221" spans="2:5" x14ac:dyDescent="0.25">
      <c r="B9221">
        <v>9219</v>
      </c>
      <c r="C9221" s="66" t="str">
        <v/>
      </c>
      <c r="D9221" s="66">
        <v>122808239.2706774</v>
      </c>
      <c r="E9221" s="65">
        <v>0</v>
      </c>
    </row>
    <row r="9222" spans="2:5" x14ac:dyDescent="0.25">
      <c r="B9222">
        <v>9220</v>
      </c>
      <c r="C9222" s="66" t="str">
        <v/>
      </c>
      <c r="D9222" s="66">
        <v>184465927.70441586</v>
      </c>
      <c r="E9222" s="65">
        <v>0</v>
      </c>
    </row>
    <row r="9223" spans="2:5" x14ac:dyDescent="0.25">
      <c r="B9223">
        <v>9221</v>
      </c>
      <c r="C9223" s="66" t="str">
        <v/>
      </c>
      <c r="D9223" s="66">
        <v>530072503.3588267</v>
      </c>
      <c r="E9223" s="65">
        <v>0</v>
      </c>
    </row>
    <row r="9224" spans="2:5" x14ac:dyDescent="0.25">
      <c r="B9224">
        <v>9222</v>
      </c>
      <c r="C9224" s="66" t="str">
        <v/>
      </c>
      <c r="D9224" s="66">
        <v>141239840.10242265</v>
      </c>
      <c r="E9224" s="65">
        <v>0.2723513901233674</v>
      </c>
    </row>
    <row r="9225" spans="2:5" x14ac:dyDescent="0.25">
      <c r="B9225">
        <v>9223</v>
      </c>
      <c r="C9225" s="66" t="str">
        <v/>
      </c>
      <c r="D9225" s="66">
        <v>613925511.93522787</v>
      </c>
      <c r="E9225" s="65">
        <v>0</v>
      </c>
    </row>
    <row r="9226" spans="2:5" x14ac:dyDescent="0.25">
      <c r="B9226">
        <v>9224</v>
      </c>
      <c r="C9226" s="66" t="str">
        <v/>
      </c>
      <c r="D9226" s="66">
        <v>709187853.75711644</v>
      </c>
      <c r="E9226" s="65">
        <v>0</v>
      </c>
    </row>
    <row r="9227" spans="2:5" x14ac:dyDescent="0.25">
      <c r="B9227">
        <v>9225</v>
      </c>
      <c r="C9227" s="66" t="str">
        <v/>
      </c>
      <c r="D9227" s="66">
        <v>160414173.74197</v>
      </c>
      <c r="E9227" s="65">
        <v>0</v>
      </c>
    </row>
    <row r="9228" spans="2:5" x14ac:dyDescent="0.25">
      <c r="B9228">
        <v>9226</v>
      </c>
      <c r="C9228" s="66" t="str">
        <v/>
      </c>
      <c r="D9228" s="66">
        <v>583887668.36743546</v>
      </c>
      <c r="E9228" s="65">
        <v>0</v>
      </c>
    </row>
    <row r="9229" spans="2:5" x14ac:dyDescent="0.25">
      <c r="B9229">
        <v>9227</v>
      </c>
      <c r="C9229" s="66" t="str">
        <v/>
      </c>
      <c r="D9229" s="66">
        <v>1886242200.8515413</v>
      </c>
      <c r="E9229" s="65">
        <v>0.86249402761459359</v>
      </c>
    </row>
    <row r="9230" spans="2:5" x14ac:dyDescent="0.25">
      <c r="B9230">
        <v>9228</v>
      </c>
      <c r="C9230" s="66" t="str">
        <v/>
      </c>
      <c r="D9230" s="66">
        <v>815926195.90584469</v>
      </c>
      <c r="E9230" s="65">
        <v>0</v>
      </c>
    </row>
    <row r="9231" spans="2:5" x14ac:dyDescent="0.25">
      <c r="B9231">
        <v>9229</v>
      </c>
      <c r="C9231" s="66" t="str">
        <v/>
      </c>
      <c r="D9231" s="66">
        <v>414477751.87269616</v>
      </c>
      <c r="E9231" s="65">
        <v>0</v>
      </c>
    </row>
    <row r="9232" spans="2:5" x14ac:dyDescent="0.25">
      <c r="B9232">
        <v>9230</v>
      </c>
      <c r="C9232" s="66" t="str">
        <v/>
      </c>
      <c r="D9232" s="66">
        <v>84671908.655174196</v>
      </c>
      <c r="E9232" s="65">
        <v>0</v>
      </c>
    </row>
    <row r="9233" spans="2:5" x14ac:dyDescent="0.25">
      <c r="B9233">
        <v>9231</v>
      </c>
      <c r="C9233" s="66" t="str">
        <v/>
      </c>
      <c r="D9233" s="66">
        <v>113543985.3974583</v>
      </c>
      <c r="E9233" s="65">
        <v>0</v>
      </c>
    </row>
    <row r="9234" spans="2:5" x14ac:dyDescent="0.25">
      <c r="B9234">
        <v>9232</v>
      </c>
      <c r="C9234" s="66" t="str">
        <v/>
      </c>
      <c r="D9234" s="66">
        <v>128002635.16214785</v>
      </c>
      <c r="E9234" s="65">
        <v>0</v>
      </c>
    </row>
    <row r="9235" spans="2:5" x14ac:dyDescent="0.25">
      <c r="B9235">
        <v>9233</v>
      </c>
      <c r="C9235" s="66" t="str">
        <v/>
      </c>
      <c r="D9235" s="66">
        <v>150989969.91659406</v>
      </c>
      <c r="E9235" s="65">
        <v>0.32164095044136054</v>
      </c>
    </row>
    <row r="9236" spans="2:5" x14ac:dyDescent="0.25">
      <c r="B9236">
        <v>9234</v>
      </c>
      <c r="C9236" s="66" t="str">
        <v/>
      </c>
      <c r="D9236" s="66">
        <v>85028285.376687959</v>
      </c>
      <c r="E9236" s="65">
        <v>0.33748392462730414</v>
      </c>
    </row>
    <row r="9237" spans="2:5" x14ac:dyDescent="0.25">
      <c r="B9237">
        <v>9235</v>
      </c>
      <c r="C9237" s="66" t="str">
        <v/>
      </c>
      <c r="D9237" s="66">
        <v>95750062.165934503</v>
      </c>
      <c r="E9237" s="65">
        <v>0.2024496257305145</v>
      </c>
    </row>
    <row r="9238" spans="2:5" x14ac:dyDescent="0.25">
      <c r="B9238">
        <v>9236</v>
      </c>
      <c r="C9238" s="66" t="str">
        <v/>
      </c>
      <c r="D9238" s="66">
        <v>450376356.35933912</v>
      </c>
      <c r="E9238" s="65">
        <v>0.44225475192070007</v>
      </c>
    </row>
    <row r="9239" spans="2:5" x14ac:dyDescent="0.25">
      <c r="B9239">
        <v>9237</v>
      </c>
      <c r="C9239" s="66" t="str">
        <v/>
      </c>
      <c r="D9239" s="66">
        <v>205324359.34839642</v>
      </c>
      <c r="E9239" s="65">
        <v>0</v>
      </c>
    </row>
    <row r="9240" spans="2:5" x14ac:dyDescent="0.25">
      <c r="B9240">
        <v>9238</v>
      </c>
      <c r="C9240" s="66" t="str">
        <v/>
      </c>
      <c r="D9240" s="66">
        <v>81954434.287684679</v>
      </c>
      <c r="E9240" s="65">
        <v>0</v>
      </c>
    </row>
    <row r="9241" spans="2:5" x14ac:dyDescent="0.25">
      <c r="B9241">
        <v>9239</v>
      </c>
      <c r="C9241" s="66" t="str">
        <v/>
      </c>
      <c r="D9241" s="66">
        <v>223557150.45398554</v>
      </c>
      <c r="E9241" s="65">
        <v>0</v>
      </c>
    </row>
    <row r="9242" spans="2:5" x14ac:dyDescent="0.25">
      <c r="B9242">
        <v>9240</v>
      </c>
      <c r="C9242" s="66" t="str">
        <v/>
      </c>
      <c r="D9242" s="66">
        <v>132639241.52761677</v>
      </c>
      <c r="E9242" s="65">
        <v>0.2072477400302887</v>
      </c>
    </row>
    <row r="9243" spans="2:5" x14ac:dyDescent="0.25">
      <c r="B9243">
        <v>9241</v>
      </c>
      <c r="C9243" s="66" t="str">
        <v/>
      </c>
      <c r="D9243" s="66">
        <v>81235299.392472148</v>
      </c>
      <c r="E9243" s="65">
        <v>0</v>
      </c>
    </row>
    <row r="9244" spans="2:5" x14ac:dyDescent="0.25">
      <c r="B9244">
        <v>9242</v>
      </c>
      <c r="C9244" s="66" t="str">
        <v/>
      </c>
      <c r="D9244" s="66">
        <v>96328391.555716246</v>
      </c>
      <c r="E9244" s="65">
        <v>0</v>
      </c>
    </row>
    <row r="9245" spans="2:5" x14ac:dyDescent="0.25">
      <c r="B9245">
        <v>9243</v>
      </c>
      <c r="C9245" s="66" t="str">
        <v/>
      </c>
      <c r="D9245" s="66">
        <v>175620286.81863821</v>
      </c>
      <c r="E9245" s="65">
        <v>0</v>
      </c>
    </row>
    <row r="9246" spans="2:5" x14ac:dyDescent="0.25">
      <c r="B9246">
        <v>9244</v>
      </c>
      <c r="C9246" s="66" t="str">
        <v/>
      </c>
      <c r="D9246" s="66">
        <v>187627978.53804439</v>
      </c>
      <c r="E9246" s="65">
        <v>0</v>
      </c>
    </row>
    <row r="9247" spans="2:5" x14ac:dyDescent="0.25">
      <c r="B9247">
        <v>9245</v>
      </c>
      <c r="C9247" s="66" t="str">
        <v/>
      </c>
      <c r="D9247" s="66">
        <v>180733814.9629353</v>
      </c>
      <c r="E9247" s="65">
        <v>0</v>
      </c>
    </row>
    <row r="9248" spans="2:5" x14ac:dyDescent="0.25">
      <c r="B9248">
        <v>9246</v>
      </c>
      <c r="C9248" s="66" t="str">
        <v/>
      </c>
      <c r="D9248" s="66">
        <v>200802594.86052969</v>
      </c>
      <c r="E9248" s="65">
        <v>0</v>
      </c>
    </row>
    <row r="9249" spans="2:5" x14ac:dyDescent="0.25">
      <c r="B9249">
        <v>9247</v>
      </c>
      <c r="C9249" s="66" t="str">
        <v/>
      </c>
      <c r="D9249" s="66">
        <v>271346467.97873384</v>
      </c>
      <c r="E9249" s="65">
        <v>0</v>
      </c>
    </row>
    <row r="9250" spans="2:5" x14ac:dyDescent="0.25">
      <c r="B9250">
        <v>9248</v>
      </c>
      <c r="C9250" s="66" t="str">
        <v/>
      </c>
      <c r="D9250" s="66">
        <v>284155790.34546036</v>
      </c>
      <c r="E9250" s="65">
        <v>0</v>
      </c>
    </row>
    <row r="9251" spans="2:5" x14ac:dyDescent="0.25">
      <c r="B9251">
        <v>9249</v>
      </c>
      <c r="C9251" s="66" t="str">
        <v/>
      </c>
      <c r="D9251" s="66">
        <v>171877658.17097765</v>
      </c>
      <c r="E9251" s="65">
        <v>0.43190959095954906</v>
      </c>
    </row>
    <row r="9252" spans="2:5" x14ac:dyDescent="0.25">
      <c r="B9252">
        <v>9250</v>
      </c>
      <c r="C9252" s="66" t="str">
        <v/>
      </c>
      <c r="D9252" s="66">
        <v>124057366.36412947</v>
      </c>
      <c r="E9252" s="65">
        <v>0</v>
      </c>
    </row>
    <row r="9253" spans="2:5" x14ac:dyDescent="0.25">
      <c r="B9253">
        <v>9251</v>
      </c>
      <c r="C9253" s="66" t="str">
        <v/>
      </c>
      <c r="D9253" s="66">
        <v>93206660.913591444</v>
      </c>
      <c r="E9253" s="65">
        <v>0</v>
      </c>
    </row>
    <row r="9254" spans="2:5" x14ac:dyDescent="0.25">
      <c r="B9254">
        <v>9252</v>
      </c>
      <c r="C9254" s="66" t="str">
        <v/>
      </c>
      <c r="D9254" s="66">
        <v>77261678.403995842</v>
      </c>
      <c r="E9254" s="65">
        <v>0</v>
      </c>
    </row>
    <row r="9255" spans="2:5" x14ac:dyDescent="0.25">
      <c r="B9255">
        <v>9253</v>
      </c>
      <c r="C9255" s="66" t="str">
        <v/>
      </c>
      <c r="D9255" s="66">
        <v>85398909.144743383</v>
      </c>
      <c r="E9255" s="65">
        <v>0.13322539925575258</v>
      </c>
    </row>
    <row r="9256" spans="2:5" x14ac:dyDescent="0.25">
      <c r="B9256">
        <v>9254</v>
      </c>
      <c r="C9256" s="66" t="str">
        <v/>
      </c>
      <c r="D9256" s="66">
        <v>88031732.736681849</v>
      </c>
      <c r="E9256" s="65">
        <v>0</v>
      </c>
    </row>
    <row r="9257" spans="2:5" x14ac:dyDescent="0.25">
      <c r="B9257">
        <v>9255</v>
      </c>
      <c r="C9257" s="66" t="str">
        <v/>
      </c>
      <c r="D9257" s="66">
        <v>142855386.45733902</v>
      </c>
      <c r="E9257" s="65">
        <v>0.36738678812980652</v>
      </c>
    </row>
    <row r="9258" spans="2:5" x14ac:dyDescent="0.25">
      <c r="B9258">
        <v>9256</v>
      </c>
      <c r="C9258" s="66" t="str">
        <v/>
      </c>
      <c r="D9258" s="66">
        <v>255777557.47093487</v>
      </c>
      <c r="E9258" s="65">
        <v>0</v>
      </c>
    </row>
    <row r="9259" spans="2:5" x14ac:dyDescent="0.25">
      <c r="B9259">
        <v>9257</v>
      </c>
      <c r="C9259" s="66" t="str">
        <v/>
      </c>
      <c r="D9259" s="66">
        <v>523460087.25140536</v>
      </c>
      <c r="E9259" s="65">
        <v>0</v>
      </c>
    </row>
    <row r="9260" spans="2:5" x14ac:dyDescent="0.25">
      <c r="B9260">
        <v>9258</v>
      </c>
      <c r="C9260" s="66" t="str">
        <v/>
      </c>
      <c r="D9260" s="66">
        <v>150363048.00180689</v>
      </c>
      <c r="E9260" s="65">
        <v>0</v>
      </c>
    </row>
    <row r="9261" spans="2:5" x14ac:dyDescent="0.25">
      <c r="B9261">
        <v>9259</v>
      </c>
      <c r="C9261" s="66" t="str">
        <v/>
      </c>
      <c r="D9261" s="66">
        <v>86636823.623477072</v>
      </c>
      <c r="E9261" s="65">
        <v>0.29617877602577225</v>
      </c>
    </row>
    <row r="9262" spans="2:5" x14ac:dyDescent="0.25">
      <c r="B9262">
        <v>9260</v>
      </c>
      <c r="C9262" s="66" t="str">
        <v/>
      </c>
      <c r="D9262" s="66">
        <v>101158789.01154359</v>
      </c>
      <c r="E9262" s="65">
        <v>0.30872486233711238</v>
      </c>
    </row>
    <row r="9263" spans="2:5" x14ac:dyDescent="0.25">
      <c r="B9263">
        <v>9261</v>
      </c>
      <c r="C9263" s="66" t="str">
        <v/>
      </c>
      <c r="D9263" s="66">
        <v>1835617470.9152226</v>
      </c>
      <c r="E9263" s="65">
        <v>0</v>
      </c>
    </row>
    <row r="9264" spans="2:5" x14ac:dyDescent="0.25">
      <c r="B9264">
        <v>9262</v>
      </c>
      <c r="C9264" s="66" t="str">
        <v/>
      </c>
      <c r="D9264" s="66">
        <v>108849727.78148794</v>
      </c>
      <c r="E9264" s="65">
        <v>0</v>
      </c>
    </row>
    <row r="9265" spans="2:5" x14ac:dyDescent="0.25">
      <c r="B9265">
        <v>9263</v>
      </c>
      <c r="C9265" s="66" t="str">
        <v/>
      </c>
      <c r="D9265" s="66">
        <v>113223127.82486595</v>
      </c>
      <c r="E9265" s="65">
        <v>0</v>
      </c>
    </row>
    <row r="9266" spans="2:5" x14ac:dyDescent="0.25">
      <c r="B9266">
        <v>9264</v>
      </c>
      <c r="C9266" s="66" t="str">
        <v/>
      </c>
      <c r="D9266" s="66">
        <v>134172289.68279421</v>
      </c>
      <c r="E9266" s="65">
        <v>0</v>
      </c>
    </row>
    <row r="9267" spans="2:5" x14ac:dyDescent="0.25">
      <c r="B9267">
        <v>9265</v>
      </c>
      <c r="C9267" s="66" t="str">
        <v/>
      </c>
      <c r="D9267" s="66">
        <v>90019513.600254491</v>
      </c>
      <c r="E9267" s="65">
        <v>0.24170570969581603</v>
      </c>
    </row>
    <row r="9268" spans="2:5" x14ac:dyDescent="0.25">
      <c r="B9268">
        <v>9266</v>
      </c>
      <c r="C9268" s="66" t="str">
        <v/>
      </c>
      <c r="D9268" s="66">
        <v>79295477.840967581</v>
      </c>
      <c r="E9268" s="65">
        <v>0</v>
      </c>
    </row>
    <row r="9269" spans="2:5" x14ac:dyDescent="0.25">
      <c r="B9269">
        <v>9267</v>
      </c>
      <c r="C9269" s="66" t="str">
        <v/>
      </c>
      <c r="D9269" s="66">
        <v>198657093.29988328</v>
      </c>
      <c r="E9269" s="65">
        <v>0</v>
      </c>
    </row>
    <row r="9270" spans="2:5" x14ac:dyDescent="0.25">
      <c r="B9270">
        <v>9268</v>
      </c>
      <c r="C9270" s="66" t="str">
        <v/>
      </c>
      <c r="D9270" s="66">
        <v>88050418.606633767</v>
      </c>
      <c r="E9270" s="65">
        <v>0</v>
      </c>
    </row>
    <row r="9271" spans="2:5" x14ac:dyDescent="0.25">
      <c r="B9271">
        <v>9269</v>
      </c>
      <c r="C9271" s="66" t="str">
        <v/>
      </c>
      <c r="D9271" s="66">
        <v>77338484.498348996</v>
      </c>
      <c r="E9271" s="65">
        <v>0</v>
      </c>
    </row>
    <row r="9272" spans="2:5" x14ac:dyDescent="0.25">
      <c r="B9272">
        <v>9270</v>
      </c>
      <c r="C9272" s="66" t="str">
        <v/>
      </c>
      <c r="D9272" s="66">
        <v>147733406.7209968</v>
      </c>
      <c r="E9272" s="65">
        <v>0.38989285826683051</v>
      </c>
    </row>
    <row r="9273" spans="2:5" x14ac:dyDescent="0.25">
      <c r="B9273">
        <v>9271</v>
      </c>
      <c r="C9273" s="66" t="str">
        <v/>
      </c>
      <c r="D9273" s="66">
        <v>1223302757.7729497</v>
      </c>
      <c r="E9273" s="65">
        <v>0</v>
      </c>
    </row>
    <row r="9274" spans="2:5" x14ac:dyDescent="0.25">
      <c r="B9274">
        <v>9272</v>
      </c>
      <c r="C9274" s="66" t="str">
        <v/>
      </c>
      <c r="D9274" s="66">
        <v>121258558.35237852</v>
      </c>
      <c r="E9274" s="65">
        <v>0</v>
      </c>
    </row>
    <row r="9275" spans="2:5" x14ac:dyDescent="0.25">
      <c r="B9275">
        <v>9273</v>
      </c>
      <c r="C9275" s="66" t="str">
        <v/>
      </c>
      <c r="D9275" s="66">
        <v>155437651.60341725</v>
      </c>
      <c r="E9275" s="65">
        <v>0</v>
      </c>
    </row>
    <row r="9276" spans="2:5" x14ac:dyDescent="0.25">
      <c r="B9276">
        <v>9274</v>
      </c>
      <c r="C9276" s="66" t="str">
        <v/>
      </c>
      <c r="D9276" s="66">
        <v>132946416.67378126</v>
      </c>
      <c r="E9276" s="65">
        <v>0</v>
      </c>
    </row>
    <row r="9277" spans="2:5" x14ac:dyDescent="0.25">
      <c r="B9277">
        <v>9275</v>
      </c>
      <c r="C9277" s="66" t="str">
        <v/>
      </c>
      <c r="D9277" s="66">
        <v>84379994.882513449</v>
      </c>
      <c r="E9277" s="65">
        <v>0.2770829617977143</v>
      </c>
    </row>
    <row r="9278" spans="2:5" x14ac:dyDescent="0.25">
      <c r="B9278">
        <v>9276</v>
      </c>
      <c r="C9278" s="66" t="str">
        <v/>
      </c>
      <c r="D9278" s="66">
        <v>171957592.18017891</v>
      </c>
      <c r="E9278" s="65">
        <v>0.34966364502906799</v>
      </c>
    </row>
    <row r="9279" spans="2:5" x14ac:dyDescent="0.25">
      <c r="B9279">
        <v>9277</v>
      </c>
      <c r="C9279" s="66" t="str">
        <v/>
      </c>
      <c r="D9279" s="66">
        <v>169084772.03544441</v>
      </c>
      <c r="E9279" s="65">
        <v>0</v>
      </c>
    </row>
    <row r="9280" spans="2:5" x14ac:dyDescent="0.25">
      <c r="B9280">
        <v>9278</v>
      </c>
      <c r="C9280" s="66" t="str">
        <v/>
      </c>
      <c r="D9280" s="66">
        <v>28832300597.900749</v>
      </c>
      <c r="E9280" s="65">
        <v>0</v>
      </c>
    </row>
    <row r="9281" spans="2:5" x14ac:dyDescent="0.25">
      <c r="B9281">
        <v>9279</v>
      </c>
      <c r="C9281" s="66" t="str">
        <v/>
      </c>
      <c r="D9281" s="66">
        <v>125917054.42040554</v>
      </c>
      <c r="E9281" s="65">
        <v>0</v>
      </c>
    </row>
    <row r="9282" spans="2:5" x14ac:dyDescent="0.25">
      <c r="B9282">
        <v>9280</v>
      </c>
      <c r="C9282" s="66" t="str">
        <v/>
      </c>
      <c r="D9282" s="66">
        <v>724896409.00448072</v>
      </c>
      <c r="E9282" s="65">
        <v>0.55096624493598934</v>
      </c>
    </row>
    <row r="9283" spans="2:5" x14ac:dyDescent="0.25">
      <c r="B9283">
        <v>9281</v>
      </c>
      <c r="C9283" s="66" t="str">
        <v/>
      </c>
      <c r="D9283" s="66">
        <v>297159325.72149169</v>
      </c>
      <c r="E9283" s="65">
        <v>0</v>
      </c>
    </row>
    <row r="9284" spans="2:5" x14ac:dyDescent="0.25">
      <c r="B9284">
        <v>9282</v>
      </c>
      <c r="C9284" s="66" t="str">
        <v/>
      </c>
      <c r="D9284" s="66">
        <v>111797973.97301385</v>
      </c>
      <c r="E9284" s="65">
        <v>0</v>
      </c>
    </row>
    <row r="9285" spans="2:5" x14ac:dyDescent="0.25">
      <c r="B9285">
        <v>9283</v>
      </c>
      <c r="C9285" s="66" t="str">
        <v/>
      </c>
      <c r="D9285" s="66">
        <v>2188666750.1405025</v>
      </c>
      <c r="E9285" s="65">
        <v>0</v>
      </c>
    </row>
    <row r="9286" spans="2:5" x14ac:dyDescent="0.25">
      <c r="B9286">
        <v>9284</v>
      </c>
      <c r="C9286" s="66" t="str">
        <v/>
      </c>
      <c r="D9286" s="66">
        <v>91735243.270658493</v>
      </c>
      <c r="E9286" s="65">
        <v>0</v>
      </c>
    </row>
    <row r="9287" spans="2:5" x14ac:dyDescent="0.25">
      <c r="B9287">
        <v>9285</v>
      </c>
      <c r="C9287" s="66" t="str">
        <v/>
      </c>
      <c r="D9287" s="66">
        <v>143525336.80455443</v>
      </c>
      <c r="E9287" s="65">
        <v>0</v>
      </c>
    </row>
    <row r="9288" spans="2:5" x14ac:dyDescent="0.25">
      <c r="B9288">
        <v>9286</v>
      </c>
      <c r="C9288" s="66" t="str">
        <v/>
      </c>
      <c r="D9288" s="66">
        <v>76658762.30667147</v>
      </c>
      <c r="E9288" s="65">
        <v>0</v>
      </c>
    </row>
    <row r="9289" spans="2:5" x14ac:dyDescent="0.25">
      <c r="B9289">
        <v>9287</v>
      </c>
      <c r="C9289" s="66" t="str">
        <v/>
      </c>
      <c r="D9289" s="66">
        <v>112207225.00565474</v>
      </c>
      <c r="E9289" s="65">
        <v>0</v>
      </c>
    </row>
    <row r="9290" spans="2:5" x14ac:dyDescent="0.25">
      <c r="B9290">
        <v>9288</v>
      </c>
      <c r="C9290" s="66" t="str">
        <v/>
      </c>
      <c r="D9290" s="66">
        <v>109956693.8073795</v>
      </c>
      <c r="E9290" s="65">
        <v>0.23100335001945493</v>
      </c>
    </row>
    <row r="9291" spans="2:5" x14ac:dyDescent="0.25">
      <c r="B9291">
        <v>9289</v>
      </c>
      <c r="C9291" s="66" t="str">
        <v/>
      </c>
      <c r="D9291" s="66">
        <v>76480706.422538534</v>
      </c>
      <c r="E9291" s="65">
        <v>0.31002098917961129</v>
      </c>
    </row>
    <row r="9292" spans="2:5" x14ac:dyDescent="0.25">
      <c r="B9292">
        <v>9290</v>
      </c>
      <c r="C9292" s="66" t="str">
        <v/>
      </c>
      <c r="D9292" s="66">
        <v>84040308.966921091</v>
      </c>
      <c r="E9292" s="65">
        <v>0</v>
      </c>
    </row>
    <row r="9293" spans="2:5" x14ac:dyDescent="0.25">
      <c r="B9293">
        <v>9291</v>
      </c>
      <c r="C9293" s="66" t="str">
        <v/>
      </c>
      <c r="D9293" s="66">
        <v>224478724.27551657</v>
      </c>
      <c r="E9293" s="65">
        <v>0</v>
      </c>
    </row>
    <row r="9294" spans="2:5" x14ac:dyDescent="0.25">
      <c r="B9294">
        <v>9292</v>
      </c>
      <c r="C9294" s="66" t="str">
        <v/>
      </c>
      <c r="D9294" s="66">
        <v>95218320.092764497</v>
      </c>
      <c r="E9294" s="65">
        <v>0</v>
      </c>
    </row>
    <row r="9295" spans="2:5" x14ac:dyDescent="0.25">
      <c r="B9295">
        <v>9293</v>
      </c>
      <c r="C9295" s="66" t="str">
        <v/>
      </c>
      <c r="D9295" s="66">
        <v>2105717374.9267907</v>
      </c>
      <c r="E9295" s="65">
        <v>0</v>
      </c>
    </row>
    <row r="9296" spans="2:5" x14ac:dyDescent="0.25">
      <c r="B9296">
        <v>9294</v>
      </c>
      <c r="C9296" s="66" t="str">
        <v/>
      </c>
      <c r="D9296" s="66">
        <v>187717527.43201932</v>
      </c>
      <c r="E9296" s="65">
        <v>0</v>
      </c>
    </row>
    <row r="9297" spans="2:5" x14ac:dyDescent="0.25">
      <c r="B9297">
        <v>9295</v>
      </c>
      <c r="C9297" s="66" t="str">
        <v/>
      </c>
      <c r="D9297" s="66">
        <v>119172385.06915295</v>
      </c>
      <c r="E9297" s="65">
        <v>0</v>
      </c>
    </row>
    <row r="9298" spans="2:5" x14ac:dyDescent="0.25">
      <c r="B9298">
        <v>9296</v>
      </c>
      <c r="C9298" s="66" t="str">
        <v/>
      </c>
      <c r="D9298" s="66">
        <v>707574580.17664266</v>
      </c>
      <c r="E9298" s="65">
        <v>0.64438803791999821</v>
      </c>
    </row>
    <row r="9299" spans="2:5" x14ac:dyDescent="0.25">
      <c r="B9299">
        <v>9297</v>
      </c>
      <c r="C9299" s="66" t="str">
        <v/>
      </c>
      <c r="D9299" s="66">
        <v>78896229.022658467</v>
      </c>
      <c r="E9299" s="65">
        <v>0.26430808901786806</v>
      </c>
    </row>
    <row r="9300" spans="2:5" x14ac:dyDescent="0.25">
      <c r="B9300">
        <v>9298</v>
      </c>
      <c r="C9300" s="66" t="str">
        <v/>
      </c>
      <c r="D9300" s="66">
        <v>82828055.15113382</v>
      </c>
      <c r="E9300" s="65">
        <v>0.20196095108985904</v>
      </c>
    </row>
    <row r="9301" spans="2:5" x14ac:dyDescent="0.25">
      <c r="B9301">
        <v>9299</v>
      </c>
      <c r="C9301" s="66" t="str">
        <v/>
      </c>
      <c r="D9301" s="66">
        <v>236172777.73621017</v>
      </c>
      <c r="E9301" s="65">
        <v>0</v>
      </c>
    </row>
    <row r="9302" spans="2:5" x14ac:dyDescent="0.25">
      <c r="B9302">
        <v>9300</v>
      </c>
      <c r="C9302" s="66" t="str">
        <v/>
      </c>
      <c r="D9302" s="66">
        <v>253029508.38910878</v>
      </c>
      <c r="E9302" s="65">
        <v>0</v>
      </c>
    </row>
    <row r="9303" spans="2:5" x14ac:dyDescent="0.25">
      <c r="B9303">
        <v>9301</v>
      </c>
      <c r="C9303" s="66" t="str">
        <v/>
      </c>
      <c r="D9303" s="66">
        <v>175301364.71481577</v>
      </c>
      <c r="E9303" s="65">
        <v>0</v>
      </c>
    </row>
    <row r="9304" spans="2:5" x14ac:dyDescent="0.25">
      <c r="B9304">
        <v>9302</v>
      </c>
      <c r="C9304" s="66" t="str">
        <v/>
      </c>
      <c r="D9304" s="66">
        <v>136715847.69785309</v>
      </c>
      <c r="E9304" s="65">
        <v>0</v>
      </c>
    </row>
    <row r="9305" spans="2:5" x14ac:dyDescent="0.25">
      <c r="B9305">
        <v>9303</v>
      </c>
      <c r="C9305" s="66" t="str">
        <v/>
      </c>
      <c r="D9305" s="66">
        <v>106908001.45985146</v>
      </c>
      <c r="E9305" s="65">
        <v>0</v>
      </c>
    </row>
    <row r="9306" spans="2:5" x14ac:dyDescent="0.25">
      <c r="B9306">
        <v>9304</v>
      </c>
      <c r="C9306" s="66" t="str">
        <v/>
      </c>
      <c r="D9306" s="66">
        <v>153377988.65996826</v>
      </c>
      <c r="E9306" s="65">
        <v>0</v>
      </c>
    </row>
    <row r="9307" spans="2:5" x14ac:dyDescent="0.25">
      <c r="B9307">
        <v>9305</v>
      </c>
      <c r="C9307" s="66" t="str">
        <v/>
      </c>
      <c r="D9307" s="66">
        <v>76178063.203525469</v>
      </c>
      <c r="E9307" s="65">
        <v>0</v>
      </c>
    </row>
    <row r="9308" spans="2:5" x14ac:dyDescent="0.25">
      <c r="B9308">
        <v>9306</v>
      </c>
      <c r="C9308" s="66" t="str">
        <v/>
      </c>
      <c r="D9308" s="66">
        <v>106202209.16425358</v>
      </c>
      <c r="E9308" s="65">
        <v>0.21294896006584166</v>
      </c>
    </row>
    <row r="9309" spans="2:5" x14ac:dyDescent="0.25">
      <c r="B9309">
        <v>9307</v>
      </c>
      <c r="C9309" s="66" t="str">
        <v/>
      </c>
      <c r="D9309" s="66">
        <v>84364353.874378487</v>
      </c>
      <c r="E9309" s="65">
        <v>0</v>
      </c>
    </row>
    <row r="9310" spans="2:5" x14ac:dyDescent="0.25">
      <c r="B9310">
        <v>9308</v>
      </c>
      <c r="C9310" s="66" t="str">
        <v/>
      </c>
      <c r="D9310" s="66">
        <v>131180854.3669603</v>
      </c>
      <c r="E9310" s="65">
        <v>0.31482937932014465</v>
      </c>
    </row>
    <row r="9311" spans="2:5" x14ac:dyDescent="0.25">
      <c r="B9311">
        <v>9309</v>
      </c>
      <c r="C9311" s="66" t="str">
        <v/>
      </c>
      <c r="D9311" s="66">
        <v>110403698.04361525</v>
      </c>
      <c r="E9311" s="65">
        <v>0</v>
      </c>
    </row>
    <row r="9312" spans="2:5" x14ac:dyDescent="0.25">
      <c r="B9312">
        <v>9310</v>
      </c>
      <c r="C9312" s="66" t="str">
        <v/>
      </c>
      <c r="D9312" s="66">
        <v>183510730.1707029</v>
      </c>
      <c r="E9312" s="65">
        <v>0</v>
      </c>
    </row>
    <row r="9313" spans="2:5" x14ac:dyDescent="0.25">
      <c r="B9313">
        <v>9311</v>
      </c>
      <c r="C9313" s="66" t="str">
        <v/>
      </c>
      <c r="D9313" s="66">
        <v>200814910.74527583</v>
      </c>
      <c r="E9313" s="65">
        <v>0.44232957959175101</v>
      </c>
    </row>
    <row r="9314" spans="2:5" x14ac:dyDescent="0.25">
      <c r="B9314">
        <v>9312</v>
      </c>
      <c r="C9314" s="66" t="str">
        <v/>
      </c>
      <c r="D9314" s="66">
        <v>159900409.5098882</v>
      </c>
      <c r="E9314" s="65">
        <v>0</v>
      </c>
    </row>
    <row r="9315" spans="2:5" x14ac:dyDescent="0.25">
      <c r="B9315">
        <v>9313</v>
      </c>
      <c r="C9315" s="66" t="str">
        <v/>
      </c>
      <c r="D9315" s="66">
        <v>168033997.84560215</v>
      </c>
      <c r="E9315" s="65">
        <v>0</v>
      </c>
    </row>
    <row r="9316" spans="2:5" x14ac:dyDescent="0.25">
      <c r="B9316">
        <v>9314</v>
      </c>
      <c r="C9316" s="66" t="str">
        <v/>
      </c>
      <c r="D9316" s="66">
        <v>143511062.86534259</v>
      </c>
      <c r="E9316" s="65">
        <v>0</v>
      </c>
    </row>
    <row r="9317" spans="2:5" x14ac:dyDescent="0.25">
      <c r="B9317">
        <v>9315</v>
      </c>
      <c r="C9317" s="66" t="str">
        <v/>
      </c>
      <c r="D9317" s="66">
        <v>130864383.13838221</v>
      </c>
      <c r="E9317" s="65">
        <v>0</v>
      </c>
    </row>
    <row r="9318" spans="2:5" x14ac:dyDescent="0.25">
      <c r="B9318">
        <v>9316</v>
      </c>
      <c r="C9318" s="66" t="str">
        <v/>
      </c>
      <c r="D9318" s="66">
        <v>101369182.97715914</v>
      </c>
      <c r="E9318" s="65">
        <v>0</v>
      </c>
    </row>
    <row r="9319" spans="2:5" x14ac:dyDescent="0.25">
      <c r="B9319">
        <v>9317</v>
      </c>
      <c r="C9319" s="66" t="str">
        <v/>
      </c>
      <c r="D9319" s="66">
        <v>173128892.05378094</v>
      </c>
      <c r="E9319" s="65">
        <v>0</v>
      </c>
    </row>
    <row r="9320" spans="2:5" x14ac:dyDescent="0.25">
      <c r="B9320">
        <v>9318</v>
      </c>
      <c r="C9320" s="66" t="str">
        <v/>
      </c>
      <c r="D9320" s="66">
        <v>1304505959.0280697</v>
      </c>
      <c r="E9320" s="65">
        <v>0.75135935544967669</v>
      </c>
    </row>
    <row r="9321" spans="2:5" x14ac:dyDescent="0.25">
      <c r="B9321">
        <v>9319</v>
      </c>
      <c r="C9321" s="66" t="str">
        <v/>
      </c>
      <c r="D9321" s="66">
        <v>84342490.256881952</v>
      </c>
      <c r="E9321" s="65">
        <v>0</v>
      </c>
    </row>
    <row r="9322" spans="2:5" x14ac:dyDescent="0.25">
      <c r="B9322">
        <v>9320</v>
      </c>
      <c r="C9322" s="66" t="str">
        <v/>
      </c>
      <c r="D9322" s="66">
        <v>117981499.94294128</v>
      </c>
      <c r="E9322" s="65">
        <v>0</v>
      </c>
    </row>
    <row r="9323" spans="2:5" x14ac:dyDescent="0.25">
      <c r="B9323">
        <v>9321</v>
      </c>
      <c r="C9323" s="66" t="str">
        <v/>
      </c>
      <c r="D9323" s="66">
        <v>205694230.71798199</v>
      </c>
      <c r="E9323" s="65">
        <v>0</v>
      </c>
    </row>
    <row r="9324" spans="2:5" x14ac:dyDescent="0.25">
      <c r="B9324">
        <v>9322</v>
      </c>
      <c r="C9324" s="66" t="str">
        <v/>
      </c>
      <c r="D9324" s="66">
        <v>167302153.3149198</v>
      </c>
      <c r="E9324" s="65">
        <v>0.43606888651847842</v>
      </c>
    </row>
    <row r="9325" spans="2:5" x14ac:dyDescent="0.25">
      <c r="B9325">
        <v>9323</v>
      </c>
      <c r="C9325" s="66" t="str">
        <v/>
      </c>
      <c r="D9325" s="66">
        <v>319297983.61726916</v>
      </c>
      <c r="E9325" s="65">
        <v>0.4313845098018646</v>
      </c>
    </row>
    <row r="9326" spans="2:5" x14ac:dyDescent="0.25">
      <c r="B9326">
        <v>9324</v>
      </c>
      <c r="C9326" s="66" t="str">
        <v/>
      </c>
      <c r="D9326" s="66">
        <v>95790792.691570908</v>
      </c>
      <c r="E9326" s="65">
        <v>0.31642996668815626</v>
      </c>
    </row>
    <row r="9327" spans="2:5" x14ac:dyDescent="0.25">
      <c r="B9327">
        <v>9325</v>
      </c>
      <c r="C9327" s="66" t="str">
        <v/>
      </c>
      <c r="D9327" s="66">
        <v>151625337.82308292</v>
      </c>
      <c r="E9327" s="65">
        <v>0</v>
      </c>
    </row>
    <row r="9328" spans="2:5" x14ac:dyDescent="0.25">
      <c r="B9328">
        <v>9326</v>
      </c>
      <c r="C9328" s="66" t="str">
        <v/>
      </c>
      <c r="D9328" s="66">
        <v>118422119.42194542</v>
      </c>
      <c r="E9328" s="65">
        <v>0.34003350138664246</v>
      </c>
    </row>
    <row r="9329" spans="2:5" x14ac:dyDescent="0.25">
      <c r="B9329">
        <v>9327</v>
      </c>
      <c r="C9329" s="66" t="str">
        <v/>
      </c>
      <c r="D9329" s="66">
        <v>75582625.460396618</v>
      </c>
      <c r="E9329" s="65">
        <v>0</v>
      </c>
    </row>
    <row r="9330" spans="2:5" x14ac:dyDescent="0.25">
      <c r="B9330">
        <v>9328</v>
      </c>
      <c r="C9330" s="66" t="str">
        <v/>
      </c>
      <c r="D9330" s="66">
        <v>1164319783.0032244</v>
      </c>
      <c r="E9330" s="65">
        <v>0</v>
      </c>
    </row>
    <row r="9331" spans="2:5" x14ac:dyDescent="0.25">
      <c r="B9331">
        <v>9329</v>
      </c>
      <c r="C9331" s="66" t="str">
        <v/>
      </c>
      <c r="D9331" s="66">
        <v>92866770.755303279</v>
      </c>
      <c r="E9331" s="65">
        <v>0</v>
      </c>
    </row>
    <row r="9332" spans="2:5" x14ac:dyDescent="0.25">
      <c r="B9332">
        <v>9330</v>
      </c>
      <c r="C9332" s="66" t="str">
        <v/>
      </c>
      <c r="D9332" s="66">
        <v>76729359.256470487</v>
      </c>
      <c r="E9332" s="65">
        <v>0</v>
      </c>
    </row>
    <row r="9333" spans="2:5" x14ac:dyDescent="0.25">
      <c r="B9333">
        <v>9331</v>
      </c>
      <c r="C9333" s="66" t="str">
        <v/>
      </c>
      <c r="D9333" s="66">
        <v>620350729.83310068</v>
      </c>
      <c r="E9333" s="65">
        <v>0.56195839047431939</v>
      </c>
    </row>
    <row r="9334" spans="2:5" x14ac:dyDescent="0.25">
      <c r="B9334">
        <v>9332</v>
      </c>
      <c r="C9334" s="66" t="str">
        <v/>
      </c>
      <c r="D9334" s="66">
        <v>105693977.45684655</v>
      </c>
      <c r="E9334" s="65">
        <v>0</v>
      </c>
    </row>
    <row r="9335" spans="2:5" x14ac:dyDescent="0.25">
      <c r="B9335">
        <v>9333</v>
      </c>
      <c r="C9335" s="66" t="str">
        <v/>
      </c>
      <c r="D9335" s="66">
        <v>136931839.24375364</v>
      </c>
      <c r="E9335" s="65">
        <v>0</v>
      </c>
    </row>
    <row r="9336" spans="2:5" x14ac:dyDescent="0.25">
      <c r="B9336">
        <v>9334</v>
      </c>
      <c r="C9336" s="66" t="str">
        <v/>
      </c>
      <c r="D9336" s="66">
        <v>81998142.175724819</v>
      </c>
      <c r="E9336" s="65">
        <v>0</v>
      </c>
    </row>
    <row r="9337" spans="2:5" x14ac:dyDescent="0.25">
      <c r="B9337">
        <v>9335</v>
      </c>
      <c r="C9337" s="66" t="str">
        <v/>
      </c>
      <c r="D9337" s="66">
        <v>738850075.50661576</v>
      </c>
      <c r="E9337" s="65">
        <v>0.95376609563827519</v>
      </c>
    </row>
    <row r="9338" spans="2:5" x14ac:dyDescent="0.25">
      <c r="B9338">
        <v>9336</v>
      </c>
      <c r="C9338" s="66" t="str">
        <v/>
      </c>
      <c r="D9338" s="66">
        <v>844315529.99330759</v>
      </c>
      <c r="E9338" s="65">
        <v>0.82962380647659306</v>
      </c>
    </row>
    <row r="9339" spans="2:5" x14ac:dyDescent="0.25">
      <c r="B9339">
        <v>9337</v>
      </c>
      <c r="C9339" s="66" t="str">
        <v/>
      </c>
      <c r="D9339" s="66">
        <v>219138313.87822941</v>
      </c>
      <c r="E9339" s="65">
        <v>0</v>
      </c>
    </row>
    <row r="9340" spans="2:5" x14ac:dyDescent="0.25">
      <c r="B9340">
        <v>9338</v>
      </c>
      <c r="C9340" s="66" t="str">
        <v/>
      </c>
      <c r="D9340" s="66">
        <v>77243126.127719492</v>
      </c>
      <c r="E9340" s="65">
        <v>0</v>
      </c>
    </row>
    <row r="9341" spans="2:5" x14ac:dyDescent="0.25">
      <c r="B9341">
        <v>9339</v>
      </c>
      <c r="C9341" s="66" t="str">
        <v/>
      </c>
      <c r="D9341" s="66">
        <v>76190062.902805969</v>
      </c>
      <c r="E9341" s="65">
        <v>0.14093216061592104</v>
      </c>
    </row>
    <row r="9342" spans="2:5" x14ac:dyDescent="0.25">
      <c r="B9342">
        <v>9340</v>
      </c>
      <c r="C9342" s="66" t="str">
        <v/>
      </c>
      <c r="D9342" s="66">
        <v>324890152.88705236</v>
      </c>
      <c r="E9342" s="65">
        <v>0.48013749718666066</v>
      </c>
    </row>
    <row r="9343" spans="2:5" x14ac:dyDescent="0.25">
      <c r="B9343">
        <v>9341</v>
      </c>
      <c r="C9343" s="66" t="str">
        <v/>
      </c>
      <c r="D9343" s="66">
        <v>198849773.41045713</v>
      </c>
      <c r="E9343" s="65">
        <v>0</v>
      </c>
    </row>
    <row r="9344" spans="2:5" x14ac:dyDescent="0.25">
      <c r="B9344">
        <v>9342</v>
      </c>
      <c r="C9344" s="66" t="str">
        <v/>
      </c>
      <c r="D9344" s="66">
        <v>126963600.92071533</v>
      </c>
      <c r="E9344" s="65">
        <v>0</v>
      </c>
    </row>
    <row r="9345" spans="2:5" x14ac:dyDescent="0.25">
      <c r="B9345">
        <v>9343</v>
      </c>
      <c r="C9345" s="66" t="str">
        <v/>
      </c>
      <c r="D9345" s="66">
        <v>176273248.56457964</v>
      </c>
      <c r="E9345" s="65">
        <v>0</v>
      </c>
    </row>
    <row r="9346" spans="2:5" x14ac:dyDescent="0.25">
      <c r="B9346">
        <v>9344</v>
      </c>
      <c r="C9346" s="66" t="str">
        <v/>
      </c>
      <c r="D9346" s="66">
        <v>78056449.495326549</v>
      </c>
      <c r="E9346" s="65">
        <v>0</v>
      </c>
    </row>
    <row r="9347" spans="2:5" x14ac:dyDescent="0.25">
      <c r="B9347">
        <v>9345</v>
      </c>
      <c r="C9347" s="66" t="str">
        <v/>
      </c>
      <c r="D9347" s="66">
        <v>95890353.523661748</v>
      </c>
      <c r="E9347" s="65">
        <v>0</v>
      </c>
    </row>
    <row r="9348" spans="2:5" x14ac:dyDescent="0.25">
      <c r="B9348">
        <v>9346</v>
      </c>
      <c r="C9348" s="66" t="str">
        <v/>
      </c>
      <c r="D9348" s="66">
        <v>150206205.33966526</v>
      </c>
      <c r="E9348" s="65">
        <v>0</v>
      </c>
    </row>
    <row r="9349" spans="2:5" x14ac:dyDescent="0.25">
      <c r="B9349">
        <v>9347</v>
      </c>
      <c r="C9349" s="66" t="str">
        <v/>
      </c>
      <c r="D9349" s="66">
        <v>76809925.742947444</v>
      </c>
      <c r="E9349" s="65">
        <v>0</v>
      </c>
    </row>
    <row r="9350" spans="2:5" x14ac:dyDescent="0.25">
      <c r="B9350">
        <v>9348</v>
      </c>
      <c r="C9350" s="66" t="str">
        <v/>
      </c>
      <c r="D9350" s="66">
        <v>124888881.57102126</v>
      </c>
      <c r="E9350" s="65">
        <v>0.28204970955848696</v>
      </c>
    </row>
    <row r="9351" spans="2:5" x14ac:dyDescent="0.25">
      <c r="B9351">
        <v>9349</v>
      </c>
      <c r="C9351" s="66" t="str">
        <v/>
      </c>
      <c r="D9351" s="66">
        <v>106535031.28838955</v>
      </c>
      <c r="E9351" s="65">
        <v>0.24998167157173157</v>
      </c>
    </row>
    <row r="9352" spans="2:5" x14ac:dyDescent="0.25">
      <c r="B9352">
        <v>9350</v>
      </c>
      <c r="C9352" s="66" t="str">
        <v/>
      </c>
      <c r="D9352" s="66">
        <v>75271659.641985133</v>
      </c>
      <c r="E9352" s="65">
        <v>0</v>
      </c>
    </row>
    <row r="9353" spans="2:5" x14ac:dyDescent="0.25">
      <c r="B9353">
        <v>9351</v>
      </c>
      <c r="C9353" s="66" t="str">
        <v/>
      </c>
      <c r="D9353" s="66">
        <v>248018816.14386505</v>
      </c>
      <c r="E9353" s="65">
        <v>0.52203827500343336</v>
      </c>
    </row>
    <row r="9354" spans="2:5" x14ac:dyDescent="0.25">
      <c r="B9354">
        <v>9352</v>
      </c>
      <c r="C9354" s="66" t="str">
        <v/>
      </c>
      <c r="D9354" s="66">
        <v>124687141.16811113</v>
      </c>
      <c r="E9354" s="65">
        <v>0</v>
      </c>
    </row>
    <row r="9355" spans="2:5" x14ac:dyDescent="0.25">
      <c r="B9355">
        <v>9353</v>
      </c>
      <c r="C9355" s="66" t="str">
        <v/>
      </c>
      <c r="D9355" s="66">
        <v>78172784.996015668</v>
      </c>
      <c r="E9355" s="65">
        <v>0</v>
      </c>
    </row>
    <row r="9356" spans="2:5" x14ac:dyDescent="0.25">
      <c r="B9356">
        <v>9354</v>
      </c>
      <c r="C9356" s="66" t="str">
        <v/>
      </c>
      <c r="D9356" s="66">
        <v>104898719.28213061</v>
      </c>
      <c r="E9356" s="65">
        <v>0.23289634585380553</v>
      </c>
    </row>
    <row r="9357" spans="2:5" x14ac:dyDescent="0.25">
      <c r="B9357">
        <v>9355</v>
      </c>
      <c r="C9357" s="66" t="str">
        <v/>
      </c>
      <c r="D9357" s="66">
        <v>157471421.58855173</v>
      </c>
      <c r="E9357" s="65">
        <v>0</v>
      </c>
    </row>
    <row r="9358" spans="2:5" x14ac:dyDescent="0.25">
      <c r="B9358">
        <v>9356</v>
      </c>
      <c r="C9358" s="66" t="str">
        <v/>
      </c>
      <c r="D9358" s="66">
        <v>199966211.04147327</v>
      </c>
      <c r="E9358" s="65">
        <v>0</v>
      </c>
    </row>
    <row r="9359" spans="2:5" x14ac:dyDescent="0.25">
      <c r="B9359">
        <v>9357</v>
      </c>
      <c r="C9359" s="66" t="str">
        <v/>
      </c>
      <c r="D9359" s="66">
        <v>102080112.81354824</v>
      </c>
      <c r="E9359" s="65">
        <v>0</v>
      </c>
    </row>
    <row r="9360" spans="2:5" x14ac:dyDescent="0.25">
      <c r="B9360">
        <v>9358</v>
      </c>
      <c r="C9360" s="66" t="str">
        <v/>
      </c>
      <c r="D9360" s="66">
        <v>168794661.02087227</v>
      </c>
      <c r="E9360" s="65">
        <v>0</v>
      </c>
    </row>
    <row r="9361" spans="2:5" x14ac:dyDescent="0.25">
      <c r="B9361">
        <v>9359</v>
      </c>
      <c r="C9361" s="66" t="str">
        <v/>
      </c>
      <c r="D9361" s="66">
        <v>85422391.238902614</v>
      </c>
      <c r="E9361" s="65">
        <v>0.18875191807746886</v>
      </c>
    </row>
    <row r="9362" spans="2:5" x14ac:dyDescent="0.25">
      <c r="B9362">
        <v>9360</v>
      </c>
      <c r="C9362" s="66" t="str">
        <v/>
      </c>
      <c r="D9362" s="66">
        <v>235337992.02933618</v>
      </c>
      <c r="E9362" s="65">
        <v>0</v>
      </c>
    </row>
    <row r="9363" spans="2:5" x14ac:dyDescent="0.25">
      <c r="B9363">
        <v>9361</v>
      </c>
      <c r="C9363" s="66" t="str">
        <v/>
      </c>
      <c r="D9363" s="66">
        <v>75849411.505943954</v>
      </c>
      <c r="E9363" s="65">
        <v>0</v>
      </c>
    </row>
    <row r="9364" spans="2:5" x14ac:dyDescent="0.25">
      <c r="B9364">
        <v>9362</v>
      </c>
      <c r="C9364" s="66" t="str">
        <v/>
      </c>
      <c r="D9364" s="66">
        <v>96637654.453473687</v>
      </c>
      <c r="E9364" s="65">
        <v>0</v>
      </c>
    </row>
    <row r="9365" spans="2:5" x14ac:dyDescent="0.25">
      <c r="B9365">
        <v>9363</v>
      </c>
      <c r="C9365" s="66" t="str">
        <v/>
      </c>
      <c r="D9365" s="66">
        <v>226970964.80815247</v>
      </c>
      <c r="E9365" s="65">
        <v>0</v>
      </c>
    </row>
    <row r="9366" spans="2:5" x14ac:dyDescent="0.25">
      <c r="B9366">
        <v>9364</v>
      </c>
      <c r="C9366" s="66" t="str">
        <v/>
      </c>
      <c r="D9366" s="66">
        <v>108285841.01964429</v>
      </c>
      <c r="E9366" s="65">
        <v>0</v>
      </c>
    </row>
    <row r="9367" spans="2:5" x14ac:dyDescent="0.25">
      <c r="B9367">
        <v>9365</v>
      </c>
      <c r="C9367" s="66" t="str">
        <v/>
      </c>
      <c r="D9367" s="66">
        <v>96710053.105201587</v>
      </c>
      <c r="E9367" s="65">
        <v>0</v>
      </c>
    </row>
    <row r="9368" spans="2:5" x14ac:dyDescent="0.25">
      <c r="B9368">
        <v>9366</v>
      </c>
      <c r="C9368" s="66" t="str">
        <v/>
      </c>
      <c r="D9368" s="66">
        <v>141734666.10692838</v>
      </c>
      <c r="E9368" s="65">
        <v>0</v>
      </c>
    </row>
    <row r="9369" spans="2:5" x14ac:dyDescent="0.25">
      <c r="B9369">
        <v>9367</v>
      </c>
      <c r="C9369" s="66" t="str">
        <v/>
      </c>
      <c r="D9369" s="66">
        <v>115664748.43316662</v>
      </c>
      <c r="E9369" s="65">
        <v>0</v>
      </c>
    </row>
    <row r="9370" spans="2:5" x14ac:dyDescent="0.25">
      <c r="B9370">
        <v>9368</v>
      </c>
      <c r="C9370" s="66" t="str">
        <v/>
      </c>
      <c r="D9370" s="66">
        <v>83616804.28228344</v>
      </c>
      <c r="E9370" s="65">
        <v>0</v>
      </c>
    </row>
    <row r="9371" spans="2:5" x14ac:dyDescent="0.25">
      <c r="B9371">
        <v>9369</v>
      </c>
      <c r="C9371" s="66" t="str">
        <v/>
      </c>
      <c r="D9371" s="66">
        <v>170529236.59394082</v>
      </c>
      <c r="E9371" s="65">
        <v>0.38716892600059505</v>
      </c>
    </row>
    <row r="9372" spans="2:5" x14ac:dyDescent="0.25">
      <c r="B9372">
        <v>9370</v>
      </c>
      <c r="C9372" s="66" t="str">
        <v/>
      </c>
      <c r="D9372" s="66">
        <v>167015747.63023061</v>
      </c>
      <c r="E9372" s="65">
        <v>0</v>
      </c>
    </row>
    <row r="9373" spans="2:5" x14ac:dyDescent="0.25">
      <c r="B9373">
        <v>9371</v>
      </c>
      <c r="C9373" s="66" t="str">
        <v/>
      </c>
      <c r="D9373" s="66">
        <v>162193563.20950684</v>
      </c>
      <c r="E9373" s="65">
        <v>0</v>
      </c>
    </row>
    <row r="9374" spans="2:5" x14ac:dyDescent="0.25">
      <c r="B9374">
        <v>9372</v>
      </c>
      <c r="C9374" s="66" t="str">
        <v/>
      </c>
      <c r="D9374" s="66">
        <v>161447664.0556016</v>
      </c>
      <c r="E9374" s="65">
        <v>0.30452443957328801</v>
      </c>
    </row>
    <row r="9375" spans="2:5" x14ac:dyDescent="0.25">
      <c r="B9375">
        <v>9373</v>
      </c>
      <c r="C9375" s="66" t="str">
        <v/>
      </c>
      <c r="D9375" s="66">
        <v>374770533.37489629</v>
      </c>
      <c r="E9375" s="65">
        <v>0</v>
      </c>
    </row>
    <row r="9376" spans="2:5" x14ac:dyDescent="0.25">
      <c r="B9376">
        <v>9374</v>
      </c>
      <c r="C9376" s="66" t="str">
        <v/>
      </c>
      <c r="D9376" s="66">
        <v>1257470783.0564778</v>
      </c>
      <c r="E9376" s="65">
        <v>0.76162203550338736</v>
      </c>
    </row>
    <row r="9377" spans="2:5" x14ac:dyDescent="0.25">
      <c r="B9377">
        <v>9375</v>
      </c>
      <c r="C9377" s="66" t="str">
        <v/>
      </c>
      <c r="D9377" s="66">
        <v>102259344.09707439</v>
      </c>
      <c r="E9377" s="65">
        <v>0</v>
      </c>
    </row>
    <row r="9378" spans="2:5" x14ac:dyDescent="0.25">
      <c r="B9378">
        <v>9376</v>
      </c>
      <c r="C9378" s="66" t="str">
        <v/>
      </c>
      <c r="D9378" s="66">
        <v>82417232.244920388</v>
      </c>
      <c r="E9378" s="65">
        <v>0.19246472716331484</v>
      </c>
    </row>
    <row r="9379" spans="2:5" x14ac:dyDescent="0.25">
      <c r="B9379">
        <v>9377</v>
      </c>
      <c r="C9379" s="66" t="str">
        <v/>
      </c>
      <c r="D9379" s="66">
        <v>491498341.77606148</v>
      </c>
      <c r="E9379" s="65">
        <v>0</v>
      </c>
    </row>
    <row r="9380" spans="2:5" x14ac:dyDescent="0.25">
      <c r="B9380">
        <v>9378</v>
      </c>
      <c r="C9380" s="66" t="str">
        <v/>
      </c>
      <c r="D9380" s="66">
        <v>195177060.74113709</v>
      </c>
      <c r="E9380" s="65">
        <v>0</v>
      </c>
    </row>
    <row r="9381" spans="2:5" x14ac:dyDescent="0.25">
      <c r="B9381">
        <v>9379</v>
      </c>
      <c r="C9381" s="66" t="str">
        <v/>
      </c>
      <c r="D9381" s="66">
        <v>155256601.1822173</v>
      </c>
      <c r="E9381" s="65">
        <v>0.56519610285758981</v>
      </c>
    </row>
    <row r="9382" spans="2:5" x14ac:dyDescent="0.25">
      <c r="B9382">
        <v>9380</v>
      </c>
      <c r="C9382" s="66" t="str">
        <v/>
      </c>
      <c r="D9382" s="66">
        <v>241977027.3006151</v>
      </c>
      <c r="E9382" s="65">
        <v>0</v>
      </c>
    </row>
    <row r="9383" spans="2:5" x14ac:dyDescent="0.25">
      <c r="B9383">
        <v>9381</v>
      </c>
      <c r="C9383" s="66" t="str">
        <v/>
      </c>
      <c r="D9383" s="66">
        <v>82554791.16796419</v>
      </c>
      <c r="E9383" s="65">
        <v>0</v>
      </c>
    </row>
    <row r="9384" spans="2:5" x14ac:dyDescent="0.25">
      <c r="B9384">
        <v>9382</v>
      </c>
      <c r="C9384" s="66" t="str">
        <v/>
      </c>
      <c r="D9384" s="66">
        <v>93857939.697340637</v>
      </c>
      <c r="E9384" s="65">
        <v>0.21423935294151306</v>
      </c>
    </row>
    <row r="9385" spans="2:5" x14ac:dyDescent="0.25">
      <c r="B9385">
        <v>9383</v>
      </c>
      <c r="C9385" s="66" t="str">
        <v/>
      </c>
      <c r="D9385" s="66">
        <v>122500403.04409003</v>
      </c>
      <c r="E9385" s="65">
        <v>0</v>
      </c>
    </row>
    <row r="9386" spans="2:5" x14ac:dyDescent="0.25">
      <c r="B9386">
        <v>9384</v>
      </c>
      <c r="C9386" s="66" t="str">
        <v/>
      </c>
      <c r="D9386" s="66">
        <v>88431975.867180303</v>
      </c>
      <c r="E9386" s="65">
        <v>0</v>
      </c>
    </row>
    <row r="9387" spans="2:5" x14ac:dyDescent="0.25">
      <c r="B9387">
        <v>9385</v>
      </c>
      <c r="C9387" s="66" t="str">
        <v/>
      </c>
      <c r="D9387" s="66">
        <v>112752625.84551954</v>
      </c>
      <c r="E9387" s="65">
        <v>0.19922627806663512</v>
      </c>
    </row>
    <row r="9388" spans="2:5" x14ac:dyDescent="0.25">
      <c r="B9388">
        <v>9386</v>
      </c>
      <c r="C9388" s="66" t="str">
        <v/>
      </c>
      <c r="D9388" s="66">
        <v>100476025.16229257</v>
      </c>
      <c r="E9388" s="65">
        <v>0.18192266821861272</v>
      </c>
    </row>
    <row r="9389" spans="2:5" x14ac:dyDescent="0.25">
      <c r="B9389">
        <v>9387</v>
      </c>
      <c r="C9389" s="66" t="str">
        <v/>
      </c>
      <c r="D9389" s="66">
        <v>108574758.2894786</v>
      </c>
      <c r="E9389" s="65">
        <v>0</v>
      </c>
    </row>
    <row r="9390" spans="2:5" x14ac:dyDescent="0.25">
      <c r="B9390">
        <v>9388</v>
      </c>
      <c r="C9390" s="66" t="str">
        <v/>
      </c>
      <c r="D9390" s="66">
        <v>120017610.44880465</v>
      </c>
      <c r="E9390" s="65">
        <v>0</v>
      </c>
    </row>
    <row r="9391" spans="2:5" x14ac:dyDescent="0.25">
      <c r="B9391">
        <v>9389</v>
      </c>
      <c r="C9391" s="66" t="str">
        <v/>
      </c>
      <c r="D9391" s="66">
        <v>210181768.04054084</v>
      </c>
      <c r="E9391" s="65">
        <v>0</v>
      </c>
    </row>
    <row r="9392" spans="2:5" x14ac:dyDescent="0.25">
      <c r="B9392">
        <v>9390</v>
      </c>
      <c r="C9392" s="66" t="str">
        <v/>
      </c>
      <c r="D9392" s="66">
        <v>79514214.730029672</v>
      </c>
      <c r="E9392" s="65">
        <v>0</v>
      </c>
    </row>
    <row r="9393" spans="2:5" x14ac:dyDescent="0.25">
      <c r="B9393">
        <v>9391</v>
      </c>
      <c r="C9393" s="66" t="str">
        <v/>
      </c>
      <c r="D9393" s="66">
        <v>113083077.57522</v>
      </c>
      <c r="E9393" s="65">
        <v>0</v>
      </c>
    </row>
    <row r="9394" spans="2:5" x14ac:dyDescent="0.25">
      <c r="B9394">
        <v>9392</v>
      </c>
      <c r="C9394" s="66" t="str">
        <v/>
      </c>
      <c r="D9394" s="66">
        <v>3647658527.5977859</v>
      </c>
      <c r="E9394" s="65">
        <v>0</v>
      </c>
    </row>
    <row r="9395" spans="2:5" x14ac:dyDescent="0.25">
      <c r="B9395">
        <v>9393</v>
      </c>
      <c r="C9395" s="66" t="str">
        <v/>
      </c>
      <c r="D9395" s="66">
        <v>328469582.76455271</v>
      </c>
      <c r="E9395" s="65">
        <v>0.76676532030105604</v>
      </c>
    </row>
    <row r="9396" spans="2:5" x14ac:dyDescent="0.25">
      <c r="B9396">
        <v>9394</v>
      </c>
      <c r="C9396" s="66" t="str">
        <v/>
      </c>
      <c r="D9396" s="66">
        <v>193571921.77833754</v>
      </c>
      <c r="E9396" s="65">
        <v>0</v>
      </c>
    </row>
    <row r="9397" spans="2:5" x14ac:dyDescent="0.25">
      <c r="B9397">
        <v>9395</v>
      </c>
      <c r="C9397" s="66" t="str">
        <v/>
      </c>
      <c r="D9397" s="66">
        <v>114734433.17265463</v>
      </c>
      <c r="E9397" s="65">
        <v>0</v>
      </c>
    </row>
    <row r="9398" spans="2:5" x14ac:dyDescent="0.25">
      <c r="B9398">
        <v>9396</v>
      </c>
      <c r="C9398" s="66" t="str">
        <v/>
      </c>
      <c r="D9398" s="66">
        <v>189791952.28638265</v>
      </c>
      <c r="E9398" s="65">
        <v>0.36106277108192453</v>
      </c>
    </row>
    <row r="9399" spans="2:5" x14ac:dyDescent="0.25">
      <c r="B9399">
        <v>9397</v>
      </c>
      <c r="C9399" s="66" t="str">
        <v/>
      </c>
      <c r="D9399" s="66">
        <v>131872442.24987845</v>
      </c>
      <c r="E9399" s="65">
        <v>0</v>
      </c>
    </row>
    <row r="9400" spans="2:5" x14ac:dyDescent="0.25">
      <c r="B9400">
        <v>9398</v>
      </c>
      <c r="C9400" s="66" t="str">
        <v/>
      </c>
      <c r="D9400" s="66">
        <v>119437539.61670816</v>
      </c>
      <c r="E9400" s="65">
        <v>0</v>
      </c>
    </row>
    <row r="9401" spans="2:5" x14ac:dyDescent="0.25">
      <c r="B9401">
        <v>9399</v>
      </c>
      <c r="C9401" s="66" t="str">
        <v/>
      </c>
      <c r="D9401" s="66">
        <v>218439337.71124411</v>
      </c>
      <c r="E9401" s="65">
        <v>0</v>
      </c>
    </row>
    <row r="9402" spans="2:5" x14ac:dyDescent="0.25">
      <c r="B9402">
        <v>9400</v>
      </c>
      <c r="C9402" s="66" t="str">
        <v/>
      </c>
      <c r="D9402" s="66">
        <v>76468750.443475679</v>
      </c>
      <c r="E9402" s="65">
        <v>0</v>
      </c>
    </row>
    <row r="9403" spans="2:5" x14ac:dyDescent="0.25">
      <c r="B9403">
        <v>9401</v>
      </c>
      <c r="C9403" s="66" t="str">
        <v/>
      </c>
      <c r="D9403" s="66">
        <v>130765625.92938471</v>
      </c>
      <c r="E9403" s="65">
        <v>0</v>
      </c>
    </row>
    <row r="9404" spans="2:5" x14ac:dyDescent="0.25">
      <c r="B9404">
        <v>9402</v>
      </c>
      <c r="C9404" s="66" t="str">
        <v/>
      </c>
      <c r="D9404" s="66">
        <v>83417134.364099368</v>
      </c>
      <c r="E9404" s="65">
        <v>0.38100392222404478</v>
      </c>
    </row>
    <row r="9405" spans="2:5" x14ac:dyDescent="0.25">
      <c r="B9405">
        <v>9403</v>
      </c>
      <c r="C9405" s="66" t="str">
        <v/>
      </c>
      <c r="D9405" s="66">
        <v>81287502.713816717</v>
      </c>
      <c r="E9405" s="65">
        <v>0.13112627863883972</v>
      </c>
    </row>
    <row r="9406" spans="2:5" x14ac:dyDescent="0.25">
      <c r="B9406">
        <v>9404</v>
      </c>
      <c r="C9406" s="66" t="str">
        <v/>
      </c>
      <c r="D9406" s="66">
        <v>94007345.333007559</v>
      </c>
      <c r="E9406" s="65">
        <v>0</v>
      </c>
    </row>
    <row r="9407" spans="2:5" x14ac:dyDescent="0.25">
      <c r="B9407">
        <v>9405</v>
      </c>
      <c r="C9407" s="66" t="str">
        <v/>
      </c>
      <c r="D9407" s="66">
        <v>514061119.89654791</v>
      </c>
      <c r="E9407" s="65">
        <v>0</v>
      </c>
    </row>
    <row r="9408" spans="2:5" x14ac:dyDescent="0.25">
      <c r="B9408">
        <v>9406</v>
      </c>
      <c r="C9408" s="66" t="str">
        <v/>
      </c>
      <c r="D9408" s="66">
        <v>320172317.26699805</v>
      </c>
      <c r="E9408" s="65">
        <v>0</v>
      </c>
    </row>
    <row r="9409" spans="2:5" x14ac:dyDescent="0.25">
      <c r="B9409">
        <v>9407</v>
      </c>
      <c r="C9409" s="66" t="str">
        <v/>
      </c>
      <c r="D9409" s="66">
        <v>106333270.6955183</v>
      </c>
      <c r="E9409" s="65">
        <v>0</v>
      </c>
    </row>
    <row r="9410" spans="2:5" x14ac:dyDescent="0.25">
      <c r="B9410">
        <v>9408</v>
      </c>
      <c r="C9410" s="66" t="str">
        <v/>
      </c>
      <c r="D9410" s="66">
        <v>124537482.50218979</v>
      </c>
      <c r="E9410" s="65">
        <v>0</v>
      </c>
    </row>
    <row r="9411" spans="2:5" x14ac:dyDescent="0.25">
      <c r="B9411">
        <v>9409</v>
      </c>
      <c r="C9411" s="66" t="str">
        <v/>
      </c>
      <c r="D9411" s="66">
        <v>441021417.9156993</v>
      </c>
      <c r="E9411" s="65">
        <v>0</v>
      </c>
    </row>
    <row r="9412" spans="2:5" x14ac:dyDescent="0.25">
      <c r="B9412">
        <v>9410</v>
      </c>
      <c r="C9412" s="66" t="str">
        <v/>
      </c>
      <c r="D9412" s="66">
        <v>1150143212.5083058</v>
      </c>
      <c r="E9412" s="65">
        <v>0</v>
      </c>
    </row>
    <row r="9413" spans="2:5" x14ac:dyDescent="0.25">
      <c r="B9413">
        <v>9411</v>
      </c>
      <c r="C9413" s="66" t="str">
        <v/>
      </c>
      <c r="D9413" s="66">
        <v>78620159.183579326</v>
      </c>
      <c r="E9413" s="65">
        <v>0</v>
      </c>
    </row>
    <row r="9414" spans="2:5" x14ac:dyDescent="0.25">
      <c r="B9414">
        <v>9412</v>
      </c>
      <c r="C9414" s="66" t="str">
        <v/>
      </c>
      <c r="D9414" s="66">
        <v>83073307.402794138</v>
      </c>
      <c r="E9414" s="65">
        <v>0</v>
      </c>
    </row>
    <row r="9415" spans="2:5" x14ac:dyDescent="0.25">
      <c r="B9415">
        <v>9413</v>
      </c>
      <c r="C9415" s="66" t="str">
        <v/>
      </c>
      <c r="D9415" s="66">
        <v>100670376.05271015</v>
      </c>
      <c r="E9415" s="65">
        <v>0.26831290125846874</v>
      </c>
    </row>
    <row r="9416" spans="2:5" x14ac:dyDescent="0.25">
      <c r="B9416">
        <v>9414</v>
      </c>
      <c r="C9416" s="66" t="str">
        <v/>
      </c>
      <c r="D9416" s="66">
        <v>83927117.703501746</v>
      </c>
      <c r="E9416" s="65">
        <v>0</v>
      </c>
    </row>
    <row r="9417" spans="2:5" x14ac:dyDescent="0.25">
      <c r="B9417">
        <v>9415</v>
      </c>
      <c r="C9417" s="66" t="str">
        <v/>
      </c>
      <c r="D9417" s="66">
        <v>1241399331.1807382</v>
      </c>
      <c r="E9417" s="65">
        <v>0</v>
      </c>
    </row>
    <row r="9418" spans="2:5" x14ac:dyDescent="0.25">
      <c r="B9418">
        <v>9416</v>
      </c>
      <c r="C9418" s="66" t="str">
        <v/>
      </c>
      <c r="D9418" s="66">
        <v>293899970.75672287</v>
      </c>
      <c r="E9418" s="65">
        <v>0.64885240197181704</v>
      </c>
    </row>
    <row r="9419" spans="2:5" x14ac:dyDescent="0.25">
      <c r="B9419">
        <v>9417</v>
      </c>
      <c r="C9419" s="66" t="str">
        <v/>
      </c>
      <c r="D9419" s="66">
        <v>105345755.87485817</v>
      </c>
      <c r="E9419" s="65">
        <v>0</v>
      </c>
    </row>
    <row r="9420" spans="2:5" x14ac:dyDescent="0.25">
      <c r="B9420">
        <v>9418</v>
      </c>
      <c r="C9420" s="66" t="str">
        <v/>
      </c>
      <c r="D9420" s="66">
        <v>921963154.34438276</v>
      </c>
      <c r="E9420" s="65">
        <v>0</v>
      </c>
    </row>
    <row r="9421" spans="2:5" x14ac:dyDescent="0.25">
      <c r="B9421">
        <v>9419</v>
      </c>
      <c r="C9421" s="66" t="str">
        <v/>
      </c>
      <c r="D9421" s="66">
        <v>85691319.420232296</v>
      </c>
      <c r="E9421" s="65">
        <v>0</v>
      </c>
    </row>
    <row r="9422" spans="2:5" x14ac:dyDescent="0.25">
      <c r="B9422">
        <v>9420</v>
      </c>
      <c r="C9422" s="66" t="str">
        <v/>
      </c>
      <c r="D9422" s="66">
        <v>129856162.48274642</v>
      </c>
      <c r="E9422" s="65">
        <v>0.29179841876029977</v>
      </c>
    </row>
    <row r="9423" spans="2:5" x14ac:dyDescent="0.25">
      <c r="B9423">
        <v>9421</v>
      </c>
      <c r="C9423" s="66" t="str">
        <v/>
      </c>
      <c r="D9423" s="66">
        <v>136631447.11961514</v>
      </c>
      <c r="E9423" s="65">
        <v>0</v>
      </c>
    </row>
    <row r="9424" spans="2:5" x14ac:dyDescent="0.25">
      <c r="B9424">
        <v>9422</v>
      </c>
      <c r="C9424" s="66" t="str">
        <v/>
      </c>
      <c r="D9424" s="66">
        <v>85150875.011930242</v>
      </c>
      <c r="E9424" s="65">
        <v>0.15063466429710393</v>
      </c>
    </row>
    <row r="9425" spans="2:5" x14ac:dyDescent="0.25">
      <c r="B9425">
        <v>9423</v>
      </c>
      <c r="C9425" s="66" t="str">
        <v/>
      </c>
      <c r="D9425" s="66">
        <v>94308994.321171686</v>
      </c>
      <c r="E9425" s="65">
        <v>0.16118258833885199</v>
      </c>
    </row>
    <row r="9426" spans="2:5" x14ac:dyDescent="0.25">
      <c r="B9426">
        <v>9424</v>
      </c>
      <c r="C9426" s="66" t="str">
        <v/>
      </c>
      <c r="D9426" s="66">
        <v>167097491.41501549</v>
      </c>
      <c r="E9426" s="65">
        <v>0.41946362853050245</v>
      </c>
    </row>
    <row r="9427" spans="2:5" x14ac:dyDescent="0.25">
      <c r="B9427">
        <v>9425</v>
      </c>
      <c r="C9427" s="66" t="str">
        <v/>
      </c>
      <c r="D9427" s="66">
        <v>87123158.482128248</v>
      </c>
      <c r="E9427" s="65">
        <v>0</v>
      </c>
    </row>
    <row r="9428" spans="2:5" x14ac:dyDescent="0.25">
      <c r="B9428">
        <v>9426</v>
      </c>
      <c r="C9428" s="66" t="str">
        <v/>
      </c>
      <c r="D9428" s="66">
        <v>92203620.444649741</v>
      </c>
      <c r="E9428" s="65">
        <v>0</v>
      </c>
    </row>
    <row r="9429" spans="2:5" x14ac:dyDescent="0.25">
      <c r="B9429">
        <v>9427</v>
      </c>
      <c r="C9429" s="66" t="str">
        <v/>
      </c>
      <c r="D9429" s="66">
        <v>184225982.43285739</v>
      </c>
      <c r="E9429" s="65">
        <v>0.34449910521507265</v>
      </c>
    </row>
    <row r="9430" spans="2:5" x14ac:dyDescent="0.25">
      <c r="B9430">
        <v>9428</v>
      </c>
      <c r="C9430" s="66" t="str">
        <v/>
      </c>
      <c r="D9430" s="66">
        <v>79014329.341449603</v>
      </c>
      <c r="E9430" s="65">
        <v>0.23685557246208189</v>
      </c>
    </row>
    <row r="9431" spans="2:5" x14ac:dyDescent="0.25">
      <c r="B9431">
        <v>9429</v>
      </c>
      <c r="C9431" s="66" t="str">
        <v/>
      </c>
      <c r="D9431" s="66">
        <v>155470511.45531371</v>
      </c>
      <c r="E9431" s="65">
        <v>0</v>
      </c>
    </row>
    <row r="9432" spans="2:5" x14ac:dyDescent="0.25">
      <c r="B9432">
        <v>9430</v>
      </c>
      <c r="C9432" s="66" t="str">
        <v/>
      </c>
      <c r="D9432" s="66">
        <v>262470649.17037332</v>
      </c>
      <c r="E9432" s="65">
        <v>0.50586374402046208</v>
      </c>
    </row>
    <row r="9433" spans="2:5" x14ac:dyDescent="0.25">
      <c r="B9433">
        <v>9431</v>
      </c>
      <c r="C9433" s="66" t="str">
        <v/>
      </c>
      <c r="D9433" s="66">
        <v>113430226.25334492</v>
      </c>
      <c r="E9433" s="65">
        <v>0.20447255969047545</v>
      </c>
    </row>
    <row r="9434" spans="2:5" x14ac:dyDescent="0.25">
      <c r="B9434">
        <v>9432</v>
      </c>
      <c r="C9434" s="66" t="str">
        <v/>
      </c>
      <c r="D9434" s="66">
        <v>94376323.459303364</v>
      </c>
      <c r="E9434" s="65">
        <v>0</v>
      </c>
    </row>
    <row r="9435" spans="2:5" x14ac:dyDescent="0.25">
      <c r="B9435">
        <v>9433</v>
      </c>
      <c r="C9435" s="66" t="str">
        <v/>
      </c>
      <c r="D9435" s="66">
        <v>172047253.33324873</v>
      </c>
      <c r="E9435" s="65">
        <v>0</v>
      </c>
    </row>
    <row r="9436" spans="2:5" x14ac:dyDescent="0.25">
      <c r="B9436">
        <v>9434</v>
      </c>
      <c r="C9436" s="66" t="str">
        <v/>
      </c>
      <c r="D9436" s="66">
        <v>175140151.22262031</v>
      </c>
      <c r="E9436" s="65">
        <v>0.397142118215561</v>
      </c>
    </row>
    <row r="9437" spans="2:5" x14ac:dyDescent="0.25">
      <c r="B9437">
        <v>9435</v>
      </c>
      <c r="C9437" s="66" t="str">
        <v/>
      </c>
      <c r="D9437" s="66">
        <v>81341124.158365414</v>
      </c>
      <c r="E9437" s="65">
        <v>0.19744396805763251</v>
      </c>
    </row>
    <row r="9438" spans="2:5" x14ac:dyDescent="0.25">
      <c r="B9438">
        <v>9436</v>
      </c>
      <c r="C9438" s="66" t="str">
        <v/>
      </c>
      <c r="D9438" s="66">
        <v>422242635.74983358</v>
      </c>
      <c r="E9438" s="65">
        <v>0.45816941857337956</v>
      </c>
    </row>
    <row r="9439" spans="2:5" x14ac:dyDescent="0.25">
      <c r="B9439">
        <v>9437</v>
      </c>
      <c r="C9439" s="66" t="str">
        <v/>
      </c>
      <c r="D9439" s="66">
        <v>236971915.95337081</v>
      </c>
      <c r="E9439" s="65">
        <v>0.41349909901618964</v>
      </c>
    </row>
    <row r="9440" spans="2:5" x14ac:dyDescent="0.25">
      <c r="B9440">
        <v>9438</v>
      </c>
      <c r="C9440" s="66" t="str">
        <v/>
      </c>
      <c r="D9440" s="66">
        <v>484004368.20567536</v>
      </c>
      <c r="E9440" s="65">
        <v>0</v>
      </c>
    </row>
    <row r="9441" spans="2:5" x14ac:dyDescent="0.25">
      <c r="B9441">
        <v>9439</v>
      </c>
      <c r="C9441" s="66" t="str">
        <v/>
      </c>
      <c r="D9441" s="66">
        <v>96759452.751865223</v>
      </c>
      <c r="E9441" s="65">
        <v>0</v>
      </c>
    </row>
    <row r="9442" spans="2:5" x14ac:dyDescent="0.25">
      <c r="B9442">
        <v>9440</v>
      </c>
      <c r="C9442" s="66" t="str">
        <v/>
      </c>
      <c r="D9442" s="66">
        <v>160881798.96665034</v>
      </c>
      <c r="E9442" s="65">
        <v>0</v>
      </c>
    </row>
    <row r="9443" spans="2:5" x14ac:dyDescent="0.25">
      <c r="B9443">
        <v>9441</v>
      </c>
      <c r="C9443" s="66" t="str">
        <v/>
      </c>
      <c r="D9443" s="66">
        <v>142091558.74479979</v>
      </c>
      <c r="E9443" s="65">
        <v>0</v>
      </c>
    </row>
    <row r="9444" spans="2:5" x14ac:dyDescent="0.25">
      <c r="B9444">
        <v>9442</v>
      </c>
      <c r="C9444" s="66" t="str">
        <v/>
      </c>
      <c r="D9444" s="66">
        <v>471688360.65070236</v>
      </c>
      <c r="E9444" s="65">
        <v>0</v>
      </c>
    </row>
    <row r="9445" spans="2:5" x14ac:dyDescent="0.25">
      <c r="B9445">
        <v>9443</v>
      </c>
      <c r="C9445" s="66" t="str">
        <v/>
      </c>
      <c r="D9445" s="66">
        <v>354472929.47338963</v>
      </c>
      <c r="E9445" s="65">
        <v>0.65349690318107623</v>
      </c>
    </row>
    <row r="9446" spans="2:5" x14ac:dyDescent="0.25">
      <c r="B9446">
        <v>9444</v>
      </c>
      <c r="C9446" s="66" t="str">
        <v/>
      </c>
      <c r="D9446" s="66">
        <v>14802431596.652269</v>
      </c>
      <c r="E9446" s="65">
        <v>3.0115648508071904</v>
      </c>
    </row>
    <row r="9447" spans="2:5" x14ac:dyDescent="0.25">
      <c r="B9447">
        <v>9445</v>
      </c>
      <c r="C9447" s="66" t="str">
        <v/>
      </c>
      <c r="D9447" s="66">
        <v>158331029.04160196</v>
      </c>
      <c r="E9447" s="65">
        <v>0</v>
      </c>
    </row>
    <row r="9448" spans="2:5" x14ac:dyDescent="0.25">
      <c r="B9448">
        <v>9446</v>
      </c>
      <c r="C9448" s="66" t="str">
        <v/>
      </c>
      <c r="D9448" s="66">
        <v>87904149.264346957</v>
      </c>
      <c r="E9448" s="65">
        <v>0</v>
      </c>
    </row>
    <row r="9449" spans="2:5" x14ac:dyDescent="0.25">
      <c r="B9449">
        <v>9447</v>
      </c>
      <c r="C9449" s="66" t="str">
        <v/>
      </c>
      <c r="D9449" s="66">
        <v>111566278.0859047</v>
      </c>
      <c r="E9449" s="65">
        <v>0</v>
      </c>
    </row>
    <row r="9450" spans="2:5" x14ac:dyDescent="0.25">
      <c r="B9450">
        <v>9448</v>
      </c>
      <c r="C9450" s="66" t="str">
        <v/>
      </c>
      <c r="D9450" s="66">
        <v>157356887.79651713</v>
      </c>
      <c r="E9450" s="65">
        <v>0</v>
      </c>
    </row>
    <row r="9451" spans="2:5" x14ac:dyDescent="0.25">
      <c r="B9451">
        <v>9449</v>
      </c>
      <c r="C9451" s="66" t="str">
        <v/>
      </c>
      <c r="D9451" s="66">
        <v>597883356.38761735</v>
      </c>
      <c r="E9451" s="65">
        <v>0.71284691095352182</v>
      </c>
    </row>
    <row r="9452" spans="2:5" x14ac:dyDescent="0.25">
      <c r="B9452">
        <v>9450</v>
      </c>
      <c r="C9452" s="66" t="str">
        <v/>
      </c>
      <c r="D9452" s="66">
        <v>77819294.359570533</v>
      </c>
      <c r="E9452" s="65">
        <v>0</v>
      </c>
    </row>
    <row r="9453" spans="2:5" x14ac:dyDescent="0.25">
      <c r="B9453">
        <v>9451</v>
      </c>
      <c r="C9453" s="66" t="str">
        <v/>
      </c>
      <c r="D9453" s="66">
        <v>228193808.69140956</v>
      </c>
      <c r="E9453" s="65">
        <v>0.36310952305793764</v>
      </c>
    </row>
    <row r="9454" spans="2:5" x14ac:dyDescent="0.25">
      <c r="B9454">
        <v>9452</v>
      </c>
      <c r="C9454" s="66" t="str">
        <v/>
      </c>
      <c r="D9454" s="66">
        <v>86662293.697842494</v>
      </c>
      <c r="E9454" s="65">
        <v>0.30586795210838325</v>
      </c>
    </row>
    <row r="9455" spans="2:5" x14ac:dyDescent="0.25">
      <c r="B9455">
        <v>9453</v>
      </c>
      <c r="C9455" s="66" t="str">
        <v/>
      </c>
      <c r="D9455" s="66">
        <v>87492039.226375878</v>
      </c>
      <c r="E9455" s="65">
        <v>0</v>
      </c>
    </row>
    <row r="9456" spans="2:5" x14ac:dyDescent="0.25">
      <c r="B9456">
        <v>9454</v>
      </c>
      <c r="C9456" s="66" t="str">
        <v/>
      </c>
      <c r="D9456" s="66">
        <v>102985515.26899768</v>
      </c>
      <c r="E9456" s="65">
        <v>0.2546855986118316</v>
      </c>
    </row>
    <row r="9457" spans="2:5" x14ac:dyDescent="0.25">
      <c r="B9457">
        <v>9455</v>
      </c>
      <c r="C9457" s="66" t="str">
        <v/>
      </c>
      <c r="D9457" s="66">
        <v>91104874.88224633</v>
      </c>
      <c r="E9457" s="65">
        <v>0</v>
      </c>
    </row>
    <row r="9458" spans="2:5" x14ac:dyDescent="0.25">
      <c r="B9458">
        <v>9456</v>
      </c>
      <c r="C9458" s="66" t="str">
        <v/>
      </c>
      <c r="D9458" s="66">
        <v>114777557.38245204</v>
      </c>
      <c r="E9458" s="65">
        <v>0</v>
      </c>
    </row>
    <row r="9459" spans="2:5" x14ac:dyDescent="0.25">
      <c r="B9459">
        <v>9457</v>
      </c>
      <c r="C9459" s="66" t="str">
        <v/>
      </c>
      <c r="D9459" s="66">
        <v>78170394.203038573</v>
      </c>
      <c r="E9459" s="65">
        <v>0.22449566721916198</v>
      </c>
    </row>
    <row r="9460" spans="2:5" x14ac:dyDescent="0.25">
      <c r="B9460">
        <v>9458</v>
      </c>
      <c r="C9460" s="66" t="str">
        <v/>
      </c>
      <c r="D9460" s="66">
        <v>79998872.460752934</v>
      </c>
      <c r="E9460" s="65">
        <v>0</v>
      </c>
    </row>
    <row r="9461" spans="2:5" x14ac:dyDescent="0.25">
      <c r="B9461">
        <v>9459</v>
      </c>
      <c r="C9461" s="66" t="str">
        <v/>
      </c>
      <c r="D9461" s="66">
        <v>104934356.49973901</v>
      </c>
      <c r="E9461" s="65">
        <v>0.36399785876274116</v>
      </c>
    </row>
    <row r="9462" spans="2:5" x14ac:dyDescent="0.25">
      <c r="B9462">
        <v>9460</v>
      </c>
      <c r="C9462" s="66" t="str">
        <v/>
      </c>
      <c r="D9462" s="66">
        <v>89886987.699811429</v>
      </c>
      <c r="E9462" s="65">
        <v>0</v>
      </c>
    </row>
    <row r="9463" spans="2:5" x14ac:dyDescent="0.25">
      <c r="B9463">
        <v>9461</v>
      </c>
      <c r="C9463" s="66" t="str">
        <v/>
      </c>
      <c r="D9463" s="66">
        <v>141902274.7598893</v>
      </c>
      <c r="E9463" s="65">
        <v>0.22881159186363223</v>
      </c>
    </row>
    <row r="9464" spans="2:5" x14ac:dyDescent="0.25">
      <c r="B9464">
        <v>9462</v>
      </c>
      <c r="C9464" s="66" t="str">
        <v/>
      </c>
      <c r="D9464" s="66">
        <v>175765369.85215795</v>
      </c>
      <c r="E9464" s="65">
        <v>0</v>
      </c>
    </row>
    <row r="9465" spans="2:5" x14ac:dyDescent="0.25">
      <c r="B9465">
        <v>9463</v>
      </c>
      <c r="C9465" s="66" t="str">
        <v/>
      </c>
      <c r="D9465" s="66">
        <v>1443687926.2505538</v>
      </c>
      <c r="E9465" s="65">
        <v>0</v>
      </c>
    </row>
    <row r="9466" spans="2:5" x14ac:dyDescent="0.25">
      <c r="B9466">
        <v>9464</v>
      </c>
      <c r="C9466" s="66" t="str">
        <v/>
      </c>
      <c r="D9466" s="66">
        <v>374542980.39429355</v>
      </c>
      <c r="E9466" s="65">
        <v>0</v>
      </c>
    </row>
    <row r="9467" spans="2:5" x14ac:dyDescent="0.25">
      <c r="B9467">
        <v>9465</v>
      </c>
      <c r="C9467" s="66" t="str">
        <v/>
      </c>
      <c r="D9467" s="66">
        <v>76192680.175149634</v>
      </c>
      <c r="E9467" s="65">
        <v>0</v>
      </c>
    </row>
    <row r="9468" spans="2:5" x14ac:dyDescent="0.25">
      <c r="B9468">
        <v>9466</v>
      </c>
      <c r="C9468" s="66" t="str">
        <v/>
      </c>
      <c r="D9468" s="66">
        <v>76400816.367947176</v>
      </c>
      <c r="E9468" s="65">
        <v>0</v>
      </c>
    </row>
    <row r="9469" spans="2:5" x14ac:dyDescent="0.25">
      <c r="B9469">
        <v>9467</v>
      </c>
      <c r="C9469" s="66" t="str">
        <v/>
      </c>
      <c r="D9469" s="66">
        <v>268013911.42596725</v>
      </c>
      <c r="E9469" s="65">
        <v>0</v>
      </c>
    </row>
    <row r="9470" spans="2:5" x14ac:dyDescent="0.25">
      <c r="B9470">
        <v>9468</v>
      </c>
      <c r="C9470" s="66" t="str">
        <v/>
      </c>
      <c r="D9470" s="66">
        <v>117894751.89124715</v>
      </c>
      <c r="E9470" s="65">
        <v>0</v>
      </c>
    </row>
    <row r="9471" spans="2:5" x14ac:dyDescent="0.25">
      <c r="B9471">
        <v>9469</v>
      </c>
      <c r="C9471" s="66" t="str">
        <v/>
      </c>
      <c r="D9471" s="66">
        <v>329236062.5026046</v>
      </c>
      <c r="E9471" s="65">
        <v>0</v>
      </c>
    </row>
    <row r="9472" spans="2:5" x14ac:dyDescent="0.25">
      <c r="B9472">
        <v>9470</v>
      </c>
      <c r="C9472" s="66" t="str">
        <v/>
      </c>
      <c r="D9472" s="66">
        <v>545225280.06014252</v>
      </c>
      <c r="E9472" s="65">
        <v>0</v>
      </c>
    </row>
    <row r="9473" spans="2:5" x14ac:dyDescent="0.25">
      <c r="B9473">
        <v>9471</v>
      </c>
      <c r="C9473" s="66" t="str">
        <v/>
      </c>
      <c r="D9473" s="66">
        <v>217000861.07112148</v>
      </c>
      <c r="E9473" s="65">
        <v>0</v>
      </c>
    </row>
    <row r="9474" spans="2:5" x14ac:dyDescent="0.25">
      <c r="B9474">
        <v>9472</v>
      </c>
      <c r="C9474" s="66" t="str">
        <v/>
      </c>
      <c r="D9474" s="66">
        <v>93627102.790672466</v>
      </c>
      <c r="E9474" s="65">
        <v>0</v>
      </c>
    </row>
    <row r="9475" spans="2:5" x14ac:dyDescent="0.25">
      <c r="B9475">
        <v>9473</v>
      </c>
      <c r="C9475" s="66" t="str">
        <v/>
      </c>
      <c r="D9475" s="66">
        <v>147039028.3736743</v>
      </c>
      <c r="E9475" s="65">
        <v>0</v>
      </c>
    </row>
    <row r="9476" spans="2:5" x14ac:dyDescent="0.25">
      <c r="B9476">
        <v>9474</v>
      </c>
      <c r="C9476" s="66" t="str">
        <v/>
      </c>
      <c r="D9476" s="66">
        <v>1166738163.7598319</v>
      </c>
      <c r="E9476" s="65">
        <v>0.5262436449527742</v>
      </c>
    </row>
    <row r="9477" spans="2:5" x14ac:dyDescent="0.25">
      <c r="B9477">
        <v>9475</v>
      </c>
      <c r="C9477" s="66" t="str">
        <v/>
      </c>
      <c r="D9477" s="66">
        <v>75163323.40679206</v>
      </c>
      <c r="E9477" s="65">
        <v>0</v>
      </c>
    </row>
    <row r="9478" spans="2:5" x14ac:dyDescent="0.25">
      <c r="B9478">
        <v>9476</v>
      </c>
      <c r="C9478" s="66" t="str">
        <v/>
      </c>
      <c r="D9478" s="66">
        <v>166741438.96704015</v>
      </c>
      <c r="E9478" s="65">
        <v>0</v>
      </c>
    </row>
    <row r="9479" spans="2:5" x14ac:dyDescent="0.25">
      <c r="B9479">
        <v>9477</v>
      </c>
      <c r="C9479" s="66" t="str">
        <v/>
      </c>
      <c r="D9479" s="66">
        <v>113598621.12183101</v>
      </c>
      <c r="E9479" s="65">
        <v>0</v>
      </c>
    </row>
    <row r="9480" spans="2:5" x14ac:dyDescent="0.25">
      <c r="B9480">
        <v>9478</v>
      </c>
      <c r="C9480" s="66" t="str">
        <v/>
      </c>
      <c r="D9480" s="66">
        <v>134076170.44535768</v>
      </c>
      <c r="E9480" s="65">
        <v>0</v>
      </c>
    </row>
    <row r="9481" spans="2:5" x14ac:dyDescent="0.25">
      <c r="B9481">
        <v>9479</v>
      </c>
      <c r="C9481" s="66" t="str">
        <v/>
      </c>
      <c r="D9481" s="66">
        <v>78186422.051775664</v>
      </c>
      <c r="E9481" s="65">
        <v>0</v>
      </c>
    </row>
    <row r="9482" spans="2:5" x14ac:dyDescent="0.25">
      <c r="B9482">
        <v>9480</v>
      </c>
      <c r="C9482" s="66" t="str">
        <v/>
      </c>
      <c r="D9482" s="66">
        <v>584280261.03663874</v>
      </c>
      <c r="E9482" s="65">
        <v>0.49265920519828799</v>
      </c>
    </row>
    <row r="9483" spans="2:5" x14ac:dyDescent="0.25">
      <c r="B9483">
        <v>9481</v>
      </c>
      <c r="C9483" s="66" t="str">
        <v/>
      </c>
      <c r="D9483" s="66">
        <v>114357105.10850519</v>
      </c>
      <c r="E9483" s="65">
        <v>0.39271679520607006</v>
      </c>
    </row>
    <row r="9484" spans="2:5" x14ac:dyDescent="0.25">
      <c r="B9484">
        <v>9482</v>
      </c>
      <c r="C9484" s="66" t="str">
        <v/>
      </c>
      <c r="D9484" s="66">
        <v>132396757.32926299</v>
      </c>
      <c r="E9484" s="65">
        <v>0</v>
      </c>
    </row>
    <row r="9485" spans="2:5" x14ac:dyDescent="0.25">
      <c r="B9485">
        <v>9483</v>
      </c>
      <c r="C9485" s="66" t="str">
        <v/>
      </c>
      <c r="D9485" s="66">
        <v>114293102.16592823</v>
      </c>
      <c r="E9485" s="65">
        <v>0</v>
      </c>
    </row>
    <row r="9486" spans="2:5" x14ac:dyDescent="0.25">
      <c r="B9486">
        <v>9484</v>
      </c>
      <c r="C9486" s="66" t="str">
        <v/>
      </c>
      <c r="D9486" s="66">
        <v>77608510.702760726</v>
      </c>
      <c r="E9486" s="65">
        <v>0</v>
      </c>
    </row>
    <row r="9487" spans="2:5" x14ac:dyDescent="0.25">
      <c r="B9487">
        <v>9485</v>
      </c>
      <c r="C9487" s="66" t="str">
        <v/>
      </c>
      <c r="D9487" s="66">
        <v>105874976.55066168</v>
      </c>
      <c r="E9487" s="65">
        <v>0</v>
      </c>
    </row>
    <row r="9488" spans="2:5" x14ac:dyDescent="0.25">
      <c r="B9488">
        <v>9486</v>
      </c>
      <c r="C9488" s="66" t="str">
        <v/>
      </c>
      <c r="D9488" s="66">
        <v>204691972.46551561</v>
      </c>
      <c r="E9488" s="65">
        <v>0</v>
      </c>
    </row>
    <row r="9489" spans="2:5" x14ac:dyDescent="0.25">
      <c r="B9489">
        <v>9487</v>
      </c>
      <c r="C9489" s="66" t="str">
        <v/>
      </c>
      <c r="D9489" s="66">
        <v>83472401.845241278</v>
      </c>
      <c r="E9489" s="65">
        <v>0</v>
      </c>
    </row>
    <row r="9490" spans="2:5" x14ac:dyDescent="0.25">
      <c r="B9490">
        <v>9488</v>
      </c>
      <c r="C9490" s="66" t="str">
        <v/>
      </c>
      <c r="D9490" s="66">
        <v>82693374.053806648</v>
      </c>
      <c r="E9490" s="65">
        <v>0</v>
      </c>
    </row>
    <row r="9491" spans="2:5" x14ac:dyDescent="0.25">
      <c r="B9491">
        <v>9489</v>
      </c>
      <c r="C9491" s="66" t="str">
        <v/>
      </c>
      <c r="D9491" s="66">
        <v>228751527.86882475</v>
      </c>
      <c r="E9491" s="65">
        <v>0</v>
      </c>
    </row>
    <row r="9492" spans="2:5" x14ac:dyDescent="0.25">
      <c r="B9492">
        <v>9490</v>
      </c>
      <c r="C9492" s="66" t="str">
        <v/>
      </c>
      <c r="D9492" s="66">
        <v>87586526.684024632</v>
      </c>
      <c r="E9492" s="65">
        <v>0</v>
      </c>
    </row>
    <row r="9493" spans="2:5" x14ac:dyDescent="0.25">
      <c r="B9493">
        <v>9491</v>
      </c>
      <c r="C9493" s="66" t="str">
        <v/>
      </c>
      <c r="D9493" s="66">
        <v>116521932.47427756</v>
      </c>
      <c r="E9493" s="65">
        <v>0</v>
      </c>
    </row>
    <row r="9494" spans="2:5" x14ac:dyDescent="0.25">
      <c r="B9494">
        <v>9492</v>
      </c>
      <c r="C9494" s="66" t="str">
        <v/>
      </c>
      <c r="D9494" s="66">
        <v>93384299.964392155</v>
      </c>
      <c r="E9494" s="65">
        <v>0.35685082077980046</v>
      </c>
    </row>
    <row r="9495" spans="2:5" x14ac:dyDescent="0.25">
      <c r="B9495">
        <v>9493</v>
      </c>
      <c r="C9495" s="66" t="str">
        <v/>
      </c>
      <c r="D9495" s="66">
        <v>77703973.688505635</v>
      </c>
      <c r="E9495" s="65">
        <v>0</v>
      </c>
    </row>
    <row r="9496" spans="2:5" x14ac:dyDescent="0.25">
      <c r="B9496">
        <v>9494</v>
      </c>
      <c r="C9496" s="66" t="str">
        <v/>
      </c>
      <c r="D9496" s="66">
        <v>89557705.386642888</v>
      </c>
      <c r="E9496" s="65">
        <v>0.31691744923591625</v>
      </c>
    </row>
    <row r="9497" spans="2:5" x14ac:dyDescent="0.25">
      <c r="B9497">
        <v>9495</v>
      </c>
      <c r="C9497" s="66" t="str">
        <v/>
      </c>
      <c r="D9497" s="66">
        <v>138637216.51551622</v>
      </c>
      <c r="E9497" s="65">
        <v>0.26118022799491891</v>
      </c>
    </row>
    <row r="9498" spans="2:5" x14ac:dyDescent="0.25">
      <c r="B9498">
        <v>9496</v>
      </c>
      <c r="C9498" s="66" t="str">
        <v/>
      </c>
      <c r="D9498" s="66">
        <v>79392646.151182294</v>
      </c>
      <c r="E9498" s="65">
        <v>0</v>
      </c>
    </row>
    <row r="9499" spans="2:5" x14ac:dyDescent="0.25">
      <c r="B9499">
        <v>9497</v>
      </c>
      <c r="C9499" s="66" t="str">
        <v/>
      </c>
      <c r="D9499" s="66">
        <v>119071207.6823557</v>
      </c>
      <c r="E9499" s="65">
        <v>0.30674057602882387</v>
      </c>
    </row>
    <row r="9500" spans="2:5" x14ac:dyDescent="0.25">
      <c r="B9500">
        <v>9498</v>
      </c>
      <c r="C9500" s="66" t="str">
        <v/>
      </c>
      <c r="D9500" s="66">
        <v>92053544.988132149</v>
      </c>
      <c r="E9500" s="65">
        <v>0</v>
      </c>
    </row>
    <row r="9501" spans="2:5" x14ac:dyDescent="0.25">
      <c r="B9501">
        <v>9499</v>
      </c>
      <c r="C9501" s="66" t="str">
        <v/>
      </c>
      <c r="D9501" s="66">
        <v>104585577.29419838</v>
      </c>
      <c r="E9501" s="65">
        <v>0</v>
      </c>
    </row>
    <row r="9502" spans="2:5" x14ac:dyDescent="0.25">
      <c r="B9502">
        <v>9500</v>
      </c>
      <c r="C9502" s="66" t="str">
        <v/>
      </c>
      <c r="D9502" s="66">
        <v>80080977.419131026</v>
      </c>
      <c r="E9502" s="65">
        <v>0.33663505911827096</v>
      </c>
    </row>
    <row r="9503" spans="2:5" x14ac:dyDescent="0.25">
      <c r="B9503">
        <v>9501</v>
      </c>
      <c r="C9503" s="66" t="str">
        <v/>
      </c>
      <c r="D9503" s="66">
        <v>120016290.25868893</v>
      </c>
      <c r="E9503" s="65">
        <v>0</v>
      </c>
    </row>
    <row r="9504" spans="2:5" x14ac:dyDescent="0.25">
      <c r="B9504">
        <v>9502</v>
      </c>
      <c r="C9504" s="66" t="str">
        <v/>
      </c>
      <c r="D9504" s="66">
        <v>110654733.56605473</v>
      </c>
      <c r="E9504" s="65">
        <v>0</v>
      </c>
    </row>
    <row r="9505" spans="2:5" x14ac:dyDescent="0.25">
      <c r="B9505">
        <v>9503</v>
      </c>
      <c r="C9505" s="66" t="str">
        <v/>
      </c>
      <c r="D9505" s="66">
        <v>102863306.06551552</v>
      </c>
      <c r="E9505" s="65">
        <v>0</v>
      </c>
    </row>
    <row r="9506" spans="2:5" x14ac:dyDescent="0.25">
      <c r="B9506">
        <v>9504</v>
      </c>
      <c r="C9506" s="66" t="str">
        <v/>
      </c>
      <c r="D9506" s="66">
        <v>197384099.79587913</v>
      </c>
      <c r="E9506" s="65">
        <v>0</v>
      </c>
    </row>
    <row r="9507" spans="2:5" x14ac:dyDescent="0.25">
      <c r="B9507">
        <v>9505</v>
      </c>
      <c r="C9507" s="66" t="str">
        <v/>
      </c>
      <c r="D9507" s="66">
        <v>257567306.08994693</v>
      </c>
      <c r="E9507" s="65">
        <v>0.74296840429306021</v>
      </c>
    </row>
    <row r="9508" spans="2:5" x14ac:dyDescent="0.25">
      <c r="B9508">
        <v>9506</v>
      </c>
      <c r="C9508" s="66" t="str">
        <v/>
      </c>
      <c r="D9508" s="66">
        <v>76940923.708128184</v>
      </c>
      <c r="E9508" s="65">
        <v>0</v>
      </c>
    </row>
    <row r="9509" spans="2:5" x14ac:dyDescent="0.25">
      <c r="B9509">
        <v>9507</v>
      </c>
      <c r="C9509" s="66" t="str">
        <v/>
      </c>
      <c r="D9509" s="66">
        <v>94493452.291567609</v>
      </c>
      <c r="E9509" s="65">
        <v>0</v>
      </c>
    </row>
    <row r="9510" spans="2:5" x14ac:dyDescent="0.25">
      <c r="B9510">
        <v>9508</v>
      </c>
      <c r="C9510" s="66" t="str">
        <v/>
      </c>
      <c r="D9510" s="66">
        <v>144731659.19394156</v>
      </c>
      <c r="E9510" s="65">
        <v>0.28054673075675973</v>
      </c>
    </row>
    <row r="9511" spans="2:5" x14ac:dyDescent="0.25">
      <c r="B9511">
        <v>9509</v>
      </c>
      <c r="C9511" s="66" t="str">
        <v/>
      </c>
      <c r="D9511" s="66">
        <v>81042371.853914335</v>
      </c>
      <c r="E9511" s="65">
        <v>0</v>
      </c>
    </row>
    <row r="9512" spans="2:5" x14ac:dyDescent="0.25">
      <c r="B9512">
        <v>9510</v>
      </c>
      <c r="C9512" s="66" t="str">
        <v/>
      </c>
      <c r="D9512" s="66">
        <v>232489562.11591116</v>
      </c>
      <c r="E9512" s="65">
        <v>0</v>
      </c>
    </row>
    <row r="9513" spans="2:5" x14ac:dyDescent="0.25">
      <c r="B9513">
        <v>9511</v>
      </c>
      <c r="C9513" s="66" t="str">
        <v/>
      </c>
      <c r="D9513" s="66">
        <v>109749598.17652486</v>
      </c>
      <c r="E9513" s="65">
        <v>0</v>
      </c>
    </row>
    <row r="9514" spans="2:5" x14ac:dyDescent="0.25">
      <c r="B9514">
        <v>9512</v>
      </c>
      <c r="C9514" s="66" t="str">
        <v/>
      </c>
      <c r="D9514" s="66">
        <v>207260392.89902535</v>
      </c>
      <c r="E9514" s="65">
        <v>0</v>
      </c>
    </row>
    <row r="9515" spans="2:5" x14ac:dyDescent="0.25">
      <c r="B9515">
        <v>9513</v>
      </c>
      <c r="C9515" s="66" t="str">
        <v/>
      </c>
      <c r="D9515" s="66">
        <v>104007241.45485599</v>
      </c>
      <c r="E9515" s="65">
        <v>0.30426189303398132</v>
      </c>
    </row>
    <row r="9516" spans="2:5" x14ac:dyDescent="0.25">
      <c r="B9516">
        <v>9514</v>
      </c>
      <c r="C9516" s="66" t="str">
        <v/>
      </c>
      <c r="D9516" s="66">
        <v>140957736.09425727</v>
      </c>
      <c r="E9516" s="65">
        <v>0.57789939045906058</v>
      </c>
    </row>
    <row r="9517" spans="2:5" x14ac:dyDescent="0.25">
      <c r="B9517">
        <v>9515</v>
      </c>
      <c r="C9517" s="66" t="str">
        <v/>
      </c>
      <c r="D9517" s="66">
        <v>79718268.978355259</v>
      </c>
      <c r="E9517" s="65">
        <v>0</v>
      </c>
    </row>
    <row r="9518" spans="2:5" x14ac:dyDescent="0.25">
      <c r="B9518">
        <v>9516</v>
      </c>
      <c r="C9518" s="66" t="str">
        <v/>
      </c>
      <c r="D9518" s="66">
        <v>458094817.12575012</v>
      </c>
      <c r="E9518" s="65">
        <v>0.64151392579078692</v>
      </c>
    </row>
    <row r="9519" spans="2:5" x14ac:dyDescent="0.25">
      <c r="B9519">
        <v>9517</v>
      </c>
      <c r="C9519" s="66" t="str">
        <v/>
      </c>
      <c r="D9519" s="66">
        <v>86710028.53996335</v>
      </c>
      <c r="E9519" s="65">
        <v>0.21575044989585876</v>
      </c>
    </row>
    <row r="9520" spans="2:5" x14ac:dyDescent="0.25">
      <c r="B9520">
        <v>9518</v>
      </c>
      <c r="C9520" s="66" t="str">
        <v/>
      </c>
      <c r="D9520" s="66">
        <v>266472787.30267182</v>
      </c>
      <c r="E9520" s="65">
        <v>0</v>
      </c>
    </row>
    <row r="9521" spans="2:5" x14ac:dyDescent="0.25">
      <c r="B9521">
        <v>9519</v>
      </c>
      <c r="C9521" s="66" t="str">
        <v/>
      </c>
      <c r="D9521" s="66">
        <v>315765218.39690125</v>
      </c>
      <c r="E9521" s="65">
        <v>0.49891939759254444</v>
      </c>
    </row>
    <row r="9522" spans="2:5" x14ac:dyDescent="0.25">
      <c r="B9522">
        <v>9520</v>
      </c>
      <c r="C9522" s="66" t="str">
        <v/>
      </c>
      <c r="D9522" s="66">
        <v>102133495.07770184</v>
      </c>
      <c r="E9522" s="65">
        <v>0.24773035645484925</v>
      </c>
    </row>
    <row r="9523" spans="2:5" x14ac:dyDescent="0.25">
      <c r="B9523">
        <v>9521</v>
      </c>
      <c r="C9523" s="66" t="str">
        <v/>
      </c>
      <c r="D9523" s="66">
        <v>176056353.68222138</v>
      </c>
      <c r="E9523" s="65">
        <v>0</v>
      </c>
    </row>
    <row r="9524" spans="2:5" x14ac:dyDescent="0.25">
      <c r="B9524">
        <v>9522</v>
      </c>
      <c r="C9524" s="66" t="str">
        <v/>
      </c>
      <c r="D9524" s="66">
        <v>81515430.543842673</v>
      </c>
      <c r="E9524" s="65">
        <v>0</v>
      </c>
    </row>
    <row r="9525" spans="2:5" x14ac:dyDescent="0.25">
      <c r="B9525">
        <v>9523</v>
      </c>
      <c r="C9525" s="66" t="str">
        <v/>
      </c>
      <c r="D9525" s="66">
        <v>107365221.9111135</v>
      </c>
      <c r="E9525" s="65">
        <v>0.44698967337608342</v>
      </c>
    </row>
    <row r="9526" spans="2:5" x14ac:dyDescent="0.25">
      <c r="B9526">
        <v>9524</v>
      </c>
      <c r="C9526" s="66" t="str">
        <v/>
      </c>
      <c r="D9526" s="66">
        <v>138910284.87390214</v>
      </c>
      <c r="E9526" s="65">
        <v>0</v>
      </c>
    </row>
    <row r="9527" spans="2:5" x14ac:dyDescent="0.25">
      <c r="B9527">
        <v>9525</v>
      </c>
      <c r="C9527" s="66" t="str">
        <v/>
      </c>
      <c r="D9527" s="66">
        <v>75365170.059623688</v>
      </c>
      <c r="E9527" s="65">
        <v>0.17035843729972838</v>
      </c>
    </row>
    <row r="9528" spans="2:5" x14ac:dyDescent="0.25">
      <c r="B9528">
        <v>9526</v>
      </c>
      <c r="C9528" s="66" t="str">
        <v/>
      </c>
      <c r="D9528" s="66">
        <v>93635089.103275105</v>
      </c>
      <c r="E9528" s="65">
        <v>0</v>
      </c>
    </row>
    <row r="9529" spans="2:5" x14ac:dyDescent="0.25">
      <c r="B9529">
        <v>9527</v>
      </c>
      <c r="C9529" s="66" t="str">
        <v/>
      </c>
      <c r="D9529" s="66">
        <v>255431565.55734053</v>
      </c>
      <c r="E9529" s="65">
        <v>0</v>
      </c>
    </row>
    <row r="9530" spans="2:5" x14ac:dyDescent="0.25">
      <c r="B9530">
        <v>9528</v>
      </c>
      <c r="C9530" s="66" t="str">
        <v/>
      </c>
      <c r="D9530" s="66">
        <v>94372474.782904491</v>
      </c>
      <c r="E9530" s="65">
        <v>0</v>
      </c>
    </row>
    <row r="9531" spans="2:5" x14ac:dyDescent="0.25">
      <c r="B9531">
        <v>9529</v>
      </c>
      <c r="C9531" s="66" t="str">
        <v/>
      </c>
      <c r="D9531" s="66">
        <v>106624352.40511616</v>
      </c>
      <c r="E9531" s="65">
        <v>0</v>
      </c>
    </row>
    <row r="9532" spans="2:5" x14ac:dyDescent="0.25">
      <c r="B9532">
        <v>9530</v>
      </c>
      <c r="C9532" s="66" t="str">
        <v/>
      </c>
      <c r="D9532" s="66">
        <v>216372825.09965232</v>
      </c>
      <c r="E9532" s="65">
        <v>0.37734277844429009</v>
      </c>
    </row>
    <row r="9533" spans="2:5" x14ac:dyDescent="0.25">
      <c r="B9533">
        <v>9531</v>
      </c>
      <c r="C9533" s="66" t="str">
        <v/>
      </c>
      <c r="D9533" s="66">
        <v>81129310.225064367</v>
      </c>
      <c r="E9533" s="65">
        <v>0</v>
      </c>
    </row>
    <row r="9534" spans="2:5" x14ac:dyDescent="0.25">
      <c r="B9534">
        <v>9532</v>
      </c>
      <c r="C9534" s="66" t="str">
        <v/>
      </c>
      <c r="D9534" s="66">
        <v>107712917.03417145</v>
      </c>
      <c r="E9534" s="65">
        <v>0</v>
      </c>
    </row>
    <row r="9535" spans="2:5" x14ac:dyDescent="0.25">
      <c r="B9535">
        <v>9533</v>
      </c>
      <c r="C9535" s="66" t="str">
        <v/>
      </c>
      <c r="D9535" s="66">
        <v>101193334.1745721</v>
      </c>
      <c r="E9535" s="65">
        <v>0</v>
      </c>
    </row>
    <row r="9536" spans="2:5" x14ac:dyDescent="0.25">
      <c r="B9536">
        <v>9534</v>
      </c>
      <c r="C9536" s="66" t="str">
        <v/>
      </c>
      <c r="D9536" s="66">
        <v>264973168.56634027</v>
      </c>
      <c r="E9536" s="65">
        <v>0</v>
      </c>
    </row>
    <row r="9537" spans="2:5" x14ac:dyDescent="0.25">
      <c r="B9537">
        <v>9535</v>
      </c>
      <c r="C9537" s="66" t="str">
        <v/>
      </c>
      <c r="D9537" s="66">
        <v>79045104.052542552</v>
      </c>
      <c r="E9537" s="65">
        <v>0.21149224638938907</v>
      </c>
    </row>
    <row r="9538" spans="2:5" x14ac:dyDescent="0.25">
      <c r="B9538">
        <v>9536</v>
      </c>
      <c r="C9538" s="66" t="str">
        <v/>
      </c>
      <c r="D9538" s="66">
        <v>289268475.53187627</v>
      </c>
      <c r="E9538" s="65">
        <v>0</v>
      </c>
    </row>
    <row r="9539" spans="2:5" x14ac:dyDescent="0.25">
      <c r="B9539">
        <v>9537</v>
      </c>
      <c r="C9539" s="66" t="str">
        <v/>
      </c>
      <c r="D9539" s="66">
        <v>99011044.751473814</v>
      </c>
      <c r="E9539" s="65">
        <v>0.24246131777763366</v>
      </c>
    </row>
    <row r="9540" spans="2:5" x14ac:dyDescent="0.25">
      <c r="B9540">
        <v>9538</v>
      </c>
      <c r="C9540" s="66" t="str">
        <v/>
      </c>
      <c r="D9540" s="66">
        <v>138239539.39813387</v>
      </c>
      <c r="E9540" s="65">
        <v>0</v>
      </c>
    </row>
    <row r="9541" spans="2:5" x14ac:dyDescent="0.25">
      <c r="B9541">
        <v>9539</v>
      </c>
      <c r="C9541" s="66" t="str">
        <v/>
      </c>
      <c r="D9541" s="66">
        <v>110762012.55179104</v>
      </c>
      <c r="E9541" s="65">
        <v>0</v>
      </c>
    </row>
    <row r="9542" spans="2:5" x14ac:dyDescent="0.25">
      <c r="B9542">
        <v>9540</v>
      </c>
      <c r="C9542" s="66" t="str">
        <v/>
      </c>
      <c r="D9542" s="66">
        <v>90850689.983767346</v>
      </c>
      <c r="E9542" s="65">
        <v>0.26146728396415719</v>
      </c>
    </row>
    <row r="9543" spans="2:5" x14ac:dyDescent="0.25">
      <c r="B9543">
        <v>9541</v>
      </c>
      <c r="C9543" s="66" t="str">
        <v/>
      </c>
      <c r="D9543" s="66">
        <v>83037738.333645478</v>
      </c>
      <c r="E9543" s="65">
        <v>0.16330391764640811</v>
      </c>
    </row>
    <row r="9544" spans="2:5" x14ac:dyDescent="0.25">
      <c r="B9544">
        <v>9542</v>
      </c>
      <c r="C9544" s="66" t="str">
        <v/>
      </c>
      <c r="D9544" s="66">
        <v>86222541.681805357</v>
      </c>
      <c r="E9544" s="65">
        <v>0</v>
      </c>
    </row>
    <row r="9545" spans="2:5" x14ac:dyDescent="0.25">
      <c r="B9545">
        <v>9543</v>
      </c>
      <c r="C9545" s="66" t="str">
        <v/>
      </c>
      <c r="D9545" s="66">
        <v>107498828.06394069</v>
      </c>
      <c r="E9545" s="65">
        <v>0.19347824454307552</v>
      </c>
    </row>
    <row r="9546" spans="2:5" x14ac:dyDescent="0.25">
      <c r="B9546">
        <v>9544</v>
      </c>
      <c r="C9546" s="66" t="str">
        <v/>
      </c>
      <c r="D9546" s="66">
        <v>154549997.81256872</v>
      </c>
      <c r="E9546" s="65">
        <v>0</v>
      </c>
    </row>
    <row r="9547" spans="2:5" x14ac:dyDescent="0.25">
      <c r="B9547">
        <v>9545</v>
      </c>
      <c r="C9547" s="66" t="str">
        <v/>
      </c>
      <c r="D9547" s="66">
        <v>87135180.146823689</v>
      </c>
      <c r="E9547" s="65">
        <v>0.25736833214759824</v>
      </c>
    </row>
    <row r="9548" spans="2:5" x14ac:dyDescent="0.25">
      <c r="B9548">
        <v>9546</v>
      </c>
      <c r="C9548" s="66" t="str">
        <v/>
      </c>
      <c r="D9548" s="66">
        <v>104277555.56026392</v>
      </c>
      <c r="E9548" s="65">
        <v>0</v>
      </c>
    </row>
    <row r="9549" spans="2:5" x14ac:dyDescent="0.25">
      <c r="B9549">
        <v>9547</v>
      </c>
      <c r="C9549" s="66" t="str">
        <v/>
      </c>
      <c r="D9549" s="66">
        <v>103613518.10388115</v>
      </c>
      <c r="E9549" s="65">
        <v>0.24474007487297056</v>
      </c>
    </row>
    <row r="9550" spans="2:5" x14ac:dyDescent="0.25">
      <c r="B9550">
        <v>9548</v>
      </c>
      <c r="C9550" s="66" t="str">
        <v/>
      </c>
      <c r="D9550" s="66">
        <v>104572720.6917644</v>
      </c>
      <c r="E9550" s="65">
        <v>0.19664322733879092</v>
      </c>
    </row>
    <row r="9551" spans="2:5" x14ac:dyDescent="0.25">
      <c r="B9551">
        <v>9549</v>
      </c>
      <c r="C9551" s="66" t="str">
        <v/>
      </c>
      <c r="D9551" s="66">
        <v>150019817.88703513</v>
      </c>
      <c r="E9551" s="65">
        <v>0.30840968489646914</v>
      </c>
    </row>
    <row r="9552" spans="2:5" x14ac:dyDescent="0.25">
      <c r="B9552">
        <v>9550</v>
      </c>
      <c r="C9552" s="66" t="str">
        <v/>
      </c>
      <c r="D9552" s="66">
        <v>77112796.764252424</v>
      </c>
      <c r="E9552" s="65">
        <v>0</v>
      </c>
    </row>
    <row r="9553" spans="2:5" x14ac:dyDescent="0.25">
      <c r="B9553">
        <v>9551</v>
      </c>
      <c r="C9553" s="66" t="str">
        <v/>
      </c>
      <c r="D9553" s="66">
        <v>223399149.30696997</v>
      </c>
      <c r="E9553" s="65">
        <v>0</v>
      </c>
    </row>
    <row r="9554" spans="2:5" x14ac:dyDescent="0.25">
      <c r="B9554">
        <v>9552</v>
      </c>
      <c r="C9554" s="66" t="str">
        <v/>
      </c>
      <c r="D9554" s="66">
        <v>119743147.01645063</v>
      </c>
      <c r="E9554" s="65">
        <v>0</v>
      </c>
    </row>
    <row r="9555" spans="2:5" x14ac:dyDescent="0.25">
      <c r="B9555">
        <v>9553</v>
      </c>
      <c r="C9555" s="66" t="str">
        <v/>
      </c>
      <c r="D9555" s="66">
        <v>263619120.15470573</v>
      </c>
      <c r="E9555" s="65">
        <v>0</v>
      </c>
    </row>
    <row r="9556" spans="2:5" x14ac:dyDescent="0.25">
      <c r="B9556">
        <v>9554</v>
      </c>
      <c r="C9556" s="66" t="str">
        <v/>
      </c>
      <c r="D9556" s="66">
        <v>628739472.24824488</v>
      </c>
      <c r="E9556" s="65">
        <v>0</v>
      </c>
    </row>
    <row r="9557" spans="2:5" x14ac:dyDescent="0.25">
      <c r="B9557">
        <v>9555</v>
      </c>
      <c r="C9557" s="66" t="str">
        <v/>
      </c>
      <c r="D9557" s="66">
        <v>151822069.58811823</v>
      </c>
      <c r="E9557" s="65">
        <v>0</v>
      </c>
    </row>
    <row r="9558" spans="2:5" x14ac:dyDescent="0.25">
      <c r="B9558">
        <v>9556</v>
      </c>
      <c r="C9558" s="66" t="str">
        <v/>
      </c>
      <c r="D9558" s="66">
        <v>79458625.825088993</v>
      </c>
      <c r="E9558" s="65">
        <v>0.26857941746711744</v>
      </c>
    </row>
    <row r="9559" spans="2:5" x14ac:dyDescent="0.25">
      <c r="B9559">
        <v>9557</v>
      </c>
      <c r="C9559" s="66" t="str">
        <v/>
      </c>
      <c r="D9559" s="66">
        <v>249262865.05299434</v>
      </c>
      <c r="E9559" s="65">
        <v>0</v>
      </c>
    </row>
    <row r="9560" spans="2:5" x14ac:dyDescent="0.25">
      <c r="B9560">
        <v>9558</v>
      </c>
      <c r="C9560" s="66" t="str">
        <v/>
      </c>
      <c r="D9560" s="66">
        <v>79413985.165955245</v>
      </c>
      <c r="E9560" s="65">
        <v>0</v>
      </c>
    </row>
    <row r="9561" spans="2:5" x14ac:dyDescent="0.25">
      <c r="B9561">
        <v>9559</v>
      </c>
      <c r="C9561" s="66" t="str">
        <v/>
      </c>
      <c r="D9561" s="66">
        <v>119664740.84339446</v>
      </c>
      <c r="E9561" s="65">
        <v>0</v>
      </c>
    </row>
    <row r="9562" spans="2:5" x14ac:dyDescent="0.25">
      <c r="B9562">
        <v>9560</v>
      </c>
      <c r="C9562" s="66" t="str">
        <v/>
      </c>
      <c r="D9562" s="66">
        <v>493433716.89354014</v>
      </c>
      <c r="E9562" s="65">
        <v>0.66147616505622875</v>
      </c>
    </row>
    <row r="9563" spans="2:5" x14ac:dyDescent="0.25">
      <c r="B9563">
        <v>9561</v>
      </c>
      <c r="C9563" s="66" t="str">
        <v/>
      </c>
      <c r="D9563" s="66">
        <v>129175813.27303533</v>
      </c>
      <c r="E9563" s="65">
        <v>0</v>
      </c>
    </row>
    <row r="9564" spans="2:5" x14ac:dyDescent="0.25">
      <c r="B9564">
        <v>9562</v>
      </c>
      <c r="C9564" s="66" t="str">
        <v/>
      </c>
      <c r="D9564" s="66">
        <v>1105394619.8981545</v>
      </c>
      <c r="E9564" s="65">
        <v>0</v>
      </c>
    </row>
    <row r="9565" spans="2:5" x14ac:dyDescent="0.25">
      <c r="B9565">
        <v>9563</v>
      </c>
      <c r="C9565" s="66" t="str">
        <v/>
      </c>
      <c r="D9565" s="66">
        <v>92406854.176895842</v>
      </c>
      <c r="E9565" s="65">
        <v>0</v>
      </c>
    </row>
    <row r="9566" spans="2:5" x14ac:dyDescent="0.25">
      <c r="B9566">
        <v>9564</v>
      </c>
      <c r="C9566" s="66" t="str">
        <v/>
      </c>
      <c r="D9566" s="66">
        <v>111309063.02307892</v>
      </c>
      <c r="E9566" s="65">
        <v>0</v>
      </c>
    </row>
    <row r="9567" spans="2:5" x14ac:dyDescent="0.25">
      <c r="B9567">
        <v>9565</v>
      </c>
      <c r="C9567" s="66" t="str">
        <v/>
      </c>
      <c r="D9567" s="66">
        <v>360848559.7868908</v>
      </c>
      <c r="E9567" s="65">
        <v>0</v>
      </c>
    </row>
    <row r="9568" spans="2:5" x14ac:dyDescent="0.25">
      <c r="B9568">
        <v>9566</v>
      </c>
      <c r="C9568" s="66" t="str">
        <v/>
      </c>
      <c r="D9568" s="66">
        <v>75755457.925513521</v>
      </c>
      <c r="E9568" s="65">
        <v>0.11704131960868833</v>
      </c>
    </row>
    <row r="9569" spans="2:5" x14ac:dyDescent="0.25">
      <c r="B9569">
        <v>9567</v>
      </c>
      <c r="C9569" s="66" t="str">
        <v/>
      </c>
      <c r="D9569" s="66">
        <v>93961550.864458442</v>
      </c>
      <c r="E9569" s="65">
        <v>0</v>
      </c>
    </row>
    <row r="9570" spans="2:5" x14ac:dyDescent="0.25">
      <c r="B9570">
        <v>9568</v>
      </c>
      <c r="C9570" s="66" t="str">
        <v/>
      </c>
      <c r="D9570" s="66">
        <v>398957662.77375168</v>
      </c>
      <c r="E9570" s="65">
        <v>0</v>
      </c>
    </row>
    <row r="9571" spans="2:5" x14ac:dyDescent="0.25">
      <c r="B9571">
        <v>9569</v>
      </c>
      <c r="C9571" s="66" t="str">
        <v/>
      </c>
      <c r="D9571" s="66">
        <v>116264513.54941759</v>
      </c>
      <c r="E9571" s="65">
        <v>0</v>
      </c>
    </row>
    <row r="9572" spans="2:5" x14ac:dyDescent="0.25">
      <c r="B9572">
        <v>9570</v>
      </c>
      <c r="C9572" s="66" t="str">
        <v/>
      </c>
      <c r="D9572" s="66">
        <v>128662844.43710567</v>
      </c>
      <c r="E9572" s="65">
        <v>0</v>
      </c>
    </row>
    <row r="9573" spans="2:5" x14ac:dyDescent="0.25">
      <c r="B9573">
        <v>9571</v>
      </c>
      <c r="C9573" s="66" t="str">
        <v/>
      </c>
      <c r="D9573" s="66">
        <v>340201212.22544199</v>
      </c>
      <c r="E9573" s="65">
        <v>0</v>
      </c>
    </row>
    <row r="9574" spans="2:5" x14ac:dyDescent="0.25">
      <c r="B9574">
        <v>9572</v>
      </c>
      <c r="C9574" s="66" t="str">
        <v/>
      </c>
      <c r="D9574" s="66">
        <v>102159948.67623623</v>
      </c>
      <c r="E9574" s="65">
        <v>0</v>
      </c>
    </row>
    <row r="9575" spans="2:5" x14ac:dyDescent="0.25">
      <c r="B9575">
        <v>9573</v>
      </c>
      <c r="C9575" s="66" t="str">
        <v/>
      </c>
      <c r="D9575" s="66">
        <v>154684438.595487</v>
      </c>
      <c r="E9575" s="65">
        <v>0.32307603955268871</v>
      </c>
    </row>
    <row r="9576" spans="2:5" x14ac:dyDescent="0.25">
      <c r="B9576">
        <v>9574</v>
      </c>
      <c r="C9576" s="66" t="str">
        <v/>
      </c>
      <c r="D9576" s="66">
        <v>146540469.93985954</v>
      </c>
      <c r="E9576" s="65">
        <v>0</v>
      </c>
    </row>
    <row r="9577" spans="2:5" x14ac:dyDescent="0.25">
      <c r="B9577">
        <v>9575</v>
      </c>
      <c r="C9577" s="66" t="str">
        <v/>
      </c>
      <c r="D9577" s="66">
        <v>203932635.90768582</v>
      </c>
      <c r="E9577" s="65">
        <v>0</v>
      </c>
    </row>
    <row r="9578" spans="2:5" x14ac:dyDescent="0.25">
      <c r="B9578">
        <v>9576</v>
      </c>
      <c r="C9578" s="66" t="str">
        <v/>
      </c>
      <c r="D9578" s="66">
        <v>108289633.86095667</v>
      </c>
      <c r="E9578" s="65">
        <v>0</v>
      </c>
    </row>
    <row r="9579" spans="2:5" x14ac:dyDescent="0.25">
      <c r="B9579">
        <v>9577</v>
      </c>
      <c r="C9579" s="66" t="str">
        <v/>
      </c>
      <c r="D9579" s="66">
        <v>131083160.3611811</v>
      </c>
      <c r="E9579" s="65">
        <v>0</v>
      </c>
    </row>
    <row r="9580" spans="2:5" x14ac:dyDescent="0.25">
      <c r="B9580">
        <v>9578</v>
      </c>
      <c r="C9580" s="66" t="str">
        <v/>
      </c>
      <c r="D9580" s="66">
        <v>86613211.689874679</v>
      </c>
      <c r="E9580" s="65">
        <v>0.20234834551811215</v>
      </c>
    </row>
    <row r="9581" spans="2:5" x14ac:dyDescent="0.25">
      <c r="B9581">
        <v>9579</v>
      </c>
      <c r="C9581" s="66" t="str">
        <v/>
      </c>
      <c r="D9581" s="66">
        <v>331745693.54181123</v>
      </c>
      <c r="E9581" s="65">
        <v>0</v>
      </c>
    </row>
    <row r="9582" spans="2:5" x14ac:dyDescent="0.25">
      <c r="B9582">
        <v>9580</v>
      </c>
      <c r="C9582" s="66" t="str">
        <v/>
      </c>
      <c r="D9582" s="66">
        <v>96857284.752592638</v>
      </c>
      <c r="E9582" s="65">
        <v>0.21278292536735541</v>
      </c>
    </row>
    <row r="9583" spans="2:5" x14ac:dyDescent="0.25">
      <c r="B9583">
        <v>9581</v>
      </c>
      <c r="C9583" s="66" t="str">
        <v/>
      </c>
      <c r="D9583" s="66">
        <v>641113306.07452619</v>
      </c>
      <c r="E9583" s="65">
        <v>0</v>
      </c>
    </row>
    <row r="9584" spans="2:5" x14ac:dyDescent="0.25">
      <c r="B9584">
        <v>9582</v>
      </c>
      <c r="C9584" s="66" t="str">
        <v/>
      </c>
      <c r="D9584" s="66">
        <v>141038450.45554176</v>
      </c>
      <c r="E9584" s="65">
        <v>0.35446177124977107</v>
      </c>
    </row>
    <row r="9585" spans="2:5" x14ac:dyDescent="0.25">
      <c r="B9585">
        <v>9583</v>
      </c>
      <c r="C9585" s="66" t="str">
        <v/>
      </c>
      <c r="D9585" s="66">
        <v>113097134.16072747</v>
      </c>
      <c r="E9585" s="65">
        <v>0</v>
      </c>
    </row>
    <row r="9586" spans="2:5" x14ac:dyDescent="0.25">
      <c r="B9586">
        <v>9584</v>
      </c>
      <c r="C9586" s="66" t="str">
        <v/>
      </c>
      <c r="D9586" s="66">
        <v>157445564.4770858</v>
      </c>
      <c r="E9586" s="65">
        <v>0.35361556410789496</v>
      </c>
    </row>
    <row r="9587" spans="2:5" x14ac:dyDescent="0.25">
      <c r="B9587">
        <v>9585</v>
      </c>
      <c r="C9587" s="66" t="str">
        <v/>
      </c>
      <c r="D9587" s="66">
        <v>1752057317.8958964</v>
      </c>
      <c r="E9587" s="65">
        <v>0</v>
      </c>
    </row>
    <row r="9588" spans="2:5" x14ac:dyDescent="0.25">
      <c r="B9588">
        <v>9586</v>
      </c>
      <c r="C9588" s="66" t="str">
        <v/>
      </c>
      <c r="D9588" s="66">
        <v>85844923.551145077</v>
      </c>
      <c r="E9588" s="65">
        <v>0</v>
      </c>
    </row>
    <row r="9589" spans="2:5" x14ac:dyDescent="0.25">
      <c r="B9589">
        <v>9587</v>
      </c>
      <c r="C9589" s="66" t="str">
        <v/>
      </c>
      <c r="D9589" s="66">
        <v>81199268.669636056</v>
      </c>
      <c r="E9589" s="65">
        <v>0</v>
      </c>
    </row>
    <row r="9590" spans="2:5" x14ac:dyDescent="0.25">
      <c r="B9590">
        <v>9588</v>
      </c>
      <c r="C9590" s="66" t="str">
        <v/>
      </c>
      <c r="D9590" s="66">
        <v>81987753.041094065</v>
      </c>
      <c r="E9590" s="65">
        <v>0</v>
      </c>
    </row>
    <row r="9591" spans="2:5" x14ac:dyDescent="0.25">
      <c r="B9591">
        <v>9589</v>
      </c>
      <c r="C9591" s="66" t="str">
        <v/>
      </c>
      <c r="D9591" s="66">
        <v>79461221.68727915</v>
      </c>
      <c r="E9591" s="65">
        <v>0</v>
      </c>
    </row>
    <row r="9592" spans="2:5" x14ac:dyDescent="0.25">
      <c r="B9592">
        <v>9590</v>
      </c>
      <c r="C9592" s="66" t="str">
        <v/>
      </c>
      <c r="D9592" s="66">
        <v>89177525.146988735</v>
      </c>
      <c r="E9592" s="65">
        <v>0.20087190270423891</v>
      </c>
    </row>
    <row r="9593" spans="2:5" x14ac:dyDescent="0.25">
      <c r="B9593">
        <v>9591</v>
      </c>
      <c r="C9593" s="66" t="str">
        <v/>
      </c>
      <c r="D9593" s="66">
        <v>103145824.37313627</v>
      </c>
      <c r="E9593" s="65">
        <v>0</v>
      </c>
    </row>
    <row r="9594" spans="2:5" x14ac:dyDescent="0.25">
      <c r="B9594">
        <v>9592</v>
      </c>
      <c r="C9594" s="66" t="str">
        <v/>
      </c>
      <c r="D9594" s="66">
        <v>136517334.25202751</v>
      </c>
      <c r="E9594" s="65">
        <v>0</v>
      </c>
    </row>
    <row r="9595" spans="2:5" x14ac:dyDescent="0.25">
      <c r="B9595">
        <v>9593</v>
      </c>
      <c r="C9595" s="66" t="str">
        <v/>
      </c>
      <c r="D9595" s="66">
        <v>95840408.405257016</v>
      </c>
      <c r="E9595" s="65">
        <v>0</v>
      </c>
    </row>
    <row r="9596" spans="2:5" x14ac:dyDescent="0.25">
      <c r="B9596">
        <v>9594</v>
      </c>
      <c r="C9596" s="66" t="str">
        <v/>
      </c>
      <c r="D9596" s="66">
        <v>106472377.24446741</v>
      </c>
      <c r="E9596" s="65">
        <v>0</v>
      </c>
    </row>
    <row r="9597" spans="2:5" x14ac:dyDescent="0.25">
      <c r="B9597">
        <v>9595</v>
      </c>
      <c r="C9597" s="66" t="str">
        <v/>
      </c>
      <c r="D9597" s="66">
        <v>120607574.7366091</v>
      </c>
      <c r="E9597" s="65">
        <v>0</v>
      </c>
    </row>
    <row r="9598" spans="2:5" x14ac:dyDescent="0.25">
      <c r="B9598">
        <v>9596</v>
      </c>
      <c r="C9598" s="66" t="str">
        <v/>
      </c>
      <c r="D9598" s="66">
        <v>296393971.92935812</v>
      </c>
      <c r="E9598" s="65">
        <v>0</v>
      </c>
    </row>
    <row r="9599" spans="2:5" x14ac:dyDescent="0.25">
      <c r="B9599">
        <v>9597</v>
      </c>
      <c r="C9599" s="66" t="str">
        <v/>
      </c>
      <c r="D9599" s="66">
        <v>100419357.9096439</v>
      </c>
      <c r="E9599" s="65">
        <v>0</v>
      </c>
    </row>
    <row r="9600" spans="2:5" x14ac:dyDescent="0.25">
      <c r="B9600">
        <v>9598</v>
      </c>
      <c r="C9600" s="66" t="str">
        <v/>
      </c>
      <c r="D9600" s="66">
        <v>166127669.59832385</v>
      </c>
      <c r="E9600" s="65">
        <v>0</v>
      </c>
    </row>
    <row r="9601" spans="2:5" x14ac:dyDescent="0.25">
      <c r="B9601">
        <v>9599</v>
      </c>
      <c r="C9601" s="66" t="str">
        <v/>
      </c>
      <c r="D9601" s="66">
        <v>451589658.1010285</v>
      </c>
      <c r="E9601" s="65">
        <v>0.62418876290321357</v>
      </c>
    </row>
    <row r="9602" spans="2:5" x14ac:dyDescent="0.25">
      <c r="B9602">
        <v>9600</v>
      </c>
      <c r="C9602" s="66" t="str">
        <v/>
      </c>
      <c r="D9602" s="66">
        <v>90710861.489236131</v>
      </c>
      <c r="E9602" s="65">
        <v>0.24985684752464296</v>
      </c>
    </row>
    <row r="9603" spans="2:5" x14ac:dyDescent="0.25">
      <c r="B9603">
        <v>9601</v>
      </c>
      <c r="C9603" s="66" t="str">
        <v/>
      </c>
      <c r="D9603" s="66">
        <v>288636131.42305374</v>
      </c>
      <c r="E9603" s="65">
        <v>0</v>
      </c>
    </row>
    <row r="9604" spans="2:5" x14ac:dyDescent="0.25">
      <c r="B9604">
        <v>9602</v>
      </c>
      <c r="C9604" s="66" t="str">
        <v/>
      </c>
      <c r="D9604" s="66">
        <v>133258711.77520286</v>
      </c>
      <c r="E9604" s="65">
        <v>0</v>
      </c>
    </row>
    <row r="9605" spans="2:5" x14ac:dyDescent="0.25">
      <c r="B9605">
        <v>9603</v>
      </c>
      <c r="C9605" s="66" t="str">
        <v/>
      </c>
      <c r="D9605" s="66">
        <v>217867306.41357177</v>
      </c>
      <c r="E9605" s="65">
        <v>0.33989678025245662</v>
      </c>
    </row>
    <row r="9606" spans="2:5" x14ac:dyDescent="0.25">
      <c r="B9606">
        <v>9604</v>
      </c>
      <c r="C9606" s="66" t="str">
        <v/>
      </c>
      <c r="D9606" s="66">
        <v>143946852.55683449</v>
      </c>
      <c r="E9606" s="65">
        <v>0</v>
      </c>
    </row>
    <row r="9607" spans="2:5" x14ac:dyDescent="0.25">
      <c r="B9607">
        <v>9605</v>
      </c>
      <c r="C9607" s="66" t="str">
        <v/>
      </c>
      <c r="D9607" s="66">
        <v>235612655.90585333</v>
      </c>
      <c r="E9607" s="65">
        <v>0</v>
      </c>
    </row>
    <row r="9608" spans="2:5" x14ac:dyDescent="0.25">
      <c r="B9608">
        <v>9606</v>
      </c>
      <c r="C9608" s="66" t="str">
        <v/>
      </c>
      <c r="D9608" s="66">
        <v>292623952.61579764</v>
      </c>
      <c r="E9608" s="65">
        <v>0</v>
      </c>
    </row>
    <row r="9609" spans="2:5" x14ac:dyDescent="0.25">
      <c r="B9609">
        <v>9607</v>
      </c>
      <c r="C9609" s="66" t="str">
        <v/>
      </c>
      <c r="D9609" s="66">
        <v>323224965.46732843</v>
      </c>
      <c r="E9609" s="65">
        <v>0</v>
      </c>
    </row>
    <row r="9610" spans="2:5" x14ac:dyDescent="0.25">
      <c r="B9610">
        <v>9608</v>
      </c>
      <c r="C9610" s="66" t="str">
        <v/>
      </c>
      <c r="D9610" s="66">
        <v>109518586.97118647</v>
      </c>
      <c r="E9610" s="65">
        <v>0.2041848123073578</v>
      </c>
    </row>
    <row r="9611" spans="2:5" x14ac:dyDescent="0.25">
      <c r="B9611">
        <v>9609</v>
      </c>
      <c r="C9611" s="66" t="str">
        <v/>
      </c>
      <c r="D9611" s="66">
        <v>533242312.65480036</v>
      </c>
      <c r="E9611" s="65">
        <v>0.6503747642040254</v>
      </c>
    </row>
    <row r="9612" spans="2:5" x14ac:dyDescent="0.25">
      <c r="B9612">
        <v>9610</v>
      </c>
      <c r="C9612" s="66" t="str">
        <v/>
      </c>
      <c r="D9612" s="66">
        <v>3414630980.8779407</v>
      </c>
      <c r="E9612" s="65">
        <v>1.2899746537208561</v>
      </c>
    </row>
    <row r="9613" spans="2:5" x14ac:dyDescent="0.25">
      <c r="B9613">
        <v>9611</v>
      </c>
      <c r="C9613" s="66" t="str">
        <v/>
      </c>
      <c r="D9613" s="66">
        <v>202722406.20809549</v>
      </c>
      <c r="E9613" s="65">
        <v>0</v>
      </c>
    </row>
    <row r="9614" spans="2:5" x14ac:dyDescent="0.25">
      <c r="B9614">
        <v>9612</v>
      </c>
      <c r="C9614" s="66" t="str">
        <v/>
      </c>
      <c r="D9614" s="66">
        <v>289008769.29027069</v>
      </c>
      <c r="E9614" s="65">
        <v>0</v>
      </c>
    </row>
    <row r="9615" spans="2:5" x14ac:dyDescent="0.25">
      <c r="B9615">
        <v>9613</v>
      </c>
      <c r="C9615" s="66" t="str">
        <v/>
      </c>
      <c r="D9615" s="66">
        <v>161871462.73760912</v>
      </c>
      <c r="E9615" s="65">
        <v>0</v>
      </c>
    </row>
    <row r="9616" spans="2:5" x14ac:dyDescent="0.25">
      <c r="B9616">
        <v>9614</v>
      </c>
      <c r="C9616" s="66" t="str">
        <v/>
      </c>
      <c r="D9616" s="66">
        <v>117506413.57008524</v>
      </c>
      <c r="E9616" s="65">
        <v>0.28408827185630814</v>
      </c>
    </row>
    <row r="9617" spans="2:5" x14ac:dyDescent="0.25">
      <c r="B9617">
        <v>9615</v>
      </c>
      <c r="C9617" s="66" t="str">
        <v/>
      </c>
      <c r="D9617" s="66">
        <v>113955834.98605277</v>
      </c>
      <c r="E9617" s="65">
        <v>0</v>
      </c>
    </row>
    <row r="9618" spans="2:5" x14ac:dyDescent="0.25">
      <c r="B9618">
        <v>9616</v>
      </c>
      <c r="C9618" s="66" t="str">
        <v/>
      </c>
      <c r="D9618" s="66">
        <v>81331059.301285893</v>
      </c>
      <c r="E9618" s="65">
        <v>0</v>
      </c>
    </row>
    <row r="9619" spans="2:5" x14ac:dyDescent="0.25">
      <c r="B9619">
        <v>9617</v>
      </c>
      <c r="C9619" s="66" t="str">
        <v/>
      </c>
      <c r="D9619" s="66">
        <v>109446298.0234485</v>
      </c>
      <c r="E9619" s="65">
        <v>0</v>
      </c>
    </row>
    <row r="9620" spans="2:5" x14ac:dyDescent="0.25">
      <c r="B9620">
        <v>9618</v>
      </c>
      <c r="C9620" s="66" t="str">
        <v/>
      </c>
      <c r="D9620" s="66">
        <v>118188089.764502</v>
      </c>
      <c r="E9620" s="65">
        <v>0.43409351706504817</v>
      </c>
    </row>
    <row r="9621" spans="2:5" x14ac:dyDescent="0.25">
      <c r="B9621">
        <v>9619</v>
      </c>
      <c r="C9621" s="66" t="str">
        <v/>
      </c>
      <c r="D9621" s="66">
        <v>109237262.23311919</v>
      </c>
      <c r="E9621" s="65">
        <v>0</v>
      </c>
    </row>
    <row r="9622" spans="2:5" x14ac:dyDescent="0.25">
      <c r="B9622">
        <v>9620</v>
      </c>
      <c r="C9622" s="66" t="str">
        <v/>
      </c>
      <c r="D9622" s="66">
        <v>354979267.87141418</v>
      </c>
      <c r="E9622" s="65">
        <v>0</v>
      </c>
    </row>
    <row r="9623" spans="2:5" x14ac:dyDescent="0.25">
      <c r="B9623">
        <v>9621</v>
      </c>
      <c r="C9623" s="66" t="str">
        <v/>
      </c>
      <c r="D9623" s="66">
        <v>160813203.59479052</v>
      </c>
      <c r="E9623" s="65">
        <v>0</v>
      </c>
    </row>
    <row r="9624" spans="2:5" x14ac:dyDescent="0.25">
      <c r="B9624">
        <v>9622</v>
      </c>
      <c r="C9624" s="66" t="str">
        <v/>
      </c>
      <c r="D9624" s="66">
        <v>108721748.95289567</v>
      </c>
      <c r="E9624" s="65">
        <v>0</v>
      </c>
    </row>
    <row r="9625" spans="2:5" x14ac:dyDescent="0.25">
      <c r="B9625">
        <v>9623</v>
      </c>
      <c r="C9625" s="66" t="str">
        <v/>
      </c>
      <c r="D9625" s="66">
        <v>83514829.867419243</v>
      </c>
      <c r="E9625" s="65">
        <v>0</v>
      </c>
    </row>
    <row r="9626" spans="2:5" x14ac:dyDescent="0.25">
      <c r="B9626">
        <v>9624</v>
      </c>
      <c r="C9626" s="66" t="str">
        <v/>
      </c>
      <c r="D9626" s="66">
        <v>203297976.32993549</v>
      </c>
      <c r="E9626" s="65">
        <v>0</v>
      </c>
    </row>
    <row r="9627" spans="2:5" x14ac:dyDescent="0.25">
      <c r="B9627">
        <v>9625</v>
      </c>
      <c r="C9627" s="66" t="str">
        <v/>
      </c>
      <c r="D9627" s="66">
        <v>152081629.75394326</v>
      </c>
      <c r="E9627" s="65">
        <v>0.29201415181159973</v>
      </c>
    </row>
    <row r="9628" spans="2:5" x14ac:dyDescent="0.25">
      <c r="B9628">
        <v>9626</v>
      </c>
      <c r="C9628" s="66" t="str">
        <v/>
      </c>
      <c r="D9628" s="66">
        <v>297048943.34022421</v>
      </c>
      <c r="E9628" s="65">
        <v>0</v>
      </c>
    </row>
    <row r="9629" spans="2:5" x14ac:dyDescent="0.25">
      <c r="B9629">
        <v>9627</v>
      </c>
      <c r="C9629" s="66" t="str">
        <v/>
      </c>
      <c r="D9629" s="66">
        <v>108376779.30764215</v>
      </c>
      <c r="E9629" s="65">
        <v>0</v>
      </c>
    </row>
    <row r="9630" spans="2:5" x14ac:dyDescent="0.25">
      <c r="B9630">
        <v>9628</v>
      </c>
      <c r="C9630" s="66" t="str">
        <v/>
      </c>
      <c r="D9630" s="66">
        <v>161731940.21380326</v>
      </c>
      <c r="E9630" s="65">
        <v>0.38030156493186951</v>
      </c>
    </row>
    <row r="9631" spans="2:5" x14ac:dyDescent="0.25">
      <c r="B9631">
        <v>9629</v>
      </c>
      <c r="C9631" s="66" t="str">
        <v/>
      </c>
      <c r="D9631" s="66">
        <v>197233603.54376996</v>
      </c>
      <c r="E9631" s="65">
        <v>0</v>
      </c>
    </row>
    <row r="9632" spans="2:5" x14ac:dyDescent="0.25">
      <c r="B9632">
        <v>9630</v>
      </c>
      <c r="C9632" s="66" t="str">
        <v/>
      </c>
      <c r="D9632" s="66">
        <v>747862976.84233713</v>
      </c>
      <c r="E9632" s="65">
        <v>0</v>
      </c>
    </row>
    <row r="9633" spans="2:5" x14ac:dyDescent="0.25">
      <c r="B9633">
        <v>9631</v>
      </c>
      <c r="C9633" s="66" t="str">
        <v/>
      </c>
      <c r="D9633" s="66">
        <v>223925628.06107682</v>
      </c>
      <c r="E9633" s="65">
        <v>0.39751650691032414</v>
      </c>
    </row>
    <row r="9634" spans="2:5" x14ac:dyDescent="0.25">
      <c r="B9634">
        <v>9632</v>
      </c>
      <c r="C9634" s="66" t="str">
        <v/>
      </c>
      <c r="D9634" s="66">
        <v>13746400890.741518</v>
      </c>
      <c r="E9634" s="65">
        <v>1.3992382407188422</v>
      </c>
    </row>
    <row r="9635" spans="2:5" x14ac:dyDescent="0.25">
      <c r="B9635">
        <v>9633</v>
      </c>
      <c r="C9635" s="66" t="str">
        <v/>
      </c>
      <c r="D9635" s="66">
        <v>127673599.20453575</v>
      </c>
      <c r="E9635" s="65">
        <v>0</v>
      </c>
    </row>
    <row r="9636" spans="2:5" x14ac:dyDescent="0.25">
      <c r="B9636">
        <v>9634</v>
      </c>
      <c r="C9636" s="66" t="str">
        <v/>
      </c>
      <c r="D9636" s="66">
        <v>997901943.67532694</v>
      </c>
      <c r="E9636" s="65">
        <v>0</v>
      </c>
    </row>
    <row r="9637" spans="2:5" x14ac:dyDescent="0.25">
      <c r="B9637">
        <v>9635</v>
      </c>
      <c r="C9637" s="66" t="str">
        <v/>
      </c>
      <c r="D9637" s="66">
        <v>204204286.09338945</v>
      </c>
      <c r="E9637" s="65">
        <v>0</v>
      </c>
    </row>
    <row r="9638" spans="2:5" x14ac:dyDescent="0.25">
      <c r="B9638">
        <v>9636</v>
      </c>
      <c r="C9638" s="66" t="str">
        <v/>
      </c>
      <c r="D9638" s="66">
        <v>1111268904.9101028</v>
      </c>
      <c r="E9638" s="65">
        <v>0</v>
      </c>
    </row>
    <row r="9639" spans="2:5" x14ac:dyDescent="0.25">
      <c r="B9639">
        <v>9637</v>
      </c>
      <c r="C9639" s="66" t="str">
        <v/>
      </c>
      <c r="D9639" s="66">
        <v>98491436.214530215</v>
      </c>
      <c r="E9639" s="65">
        <v>0.24282978177070622</v>
      </c>
    </row>
    <row r="9640" spans="2:5" x14ac:dyDescent="0.25">
      <c r="B9640">
        <v>9638</v>
      </c>
      <c r="C9640" s="66" t="str">
        <v/>
      </c>
      <c r="D9640" s="66">
        <v>109531336.35963523</v>
      </c>
      <c r="E9640" s="65">
        <v>0</v>
      </c>
    </row>
    <row r="9641" spans="2:5" x14ac:dyDescent="0.25">
      <c r="B9641">
        <v>9639</v>
      </c>
      <c r="C9641" s="66" t="str">
        <v/>
      </c>
      <c r="D9641" s="66">
        <v>77474652.717132881</v>
      </c>
      <c r="E9641" s="65">
        <v>0</v>
      </c>
    </row>
    <row r="9642" spans="2:5" x14ac:dyDescent="0.25">
      <c r="B9642">
        <v>9640</v>
      </c>
      <c r="C9642" s="66" t="str">
        <v/>
      </c>
      <c r="D9642" s="66">
        <v>1394378053.3107708</v>
      </c>
      <c r="E9642" s="65">
        <v>0</v>
      </c>
    </row>
    <row r="9643" spans="2:5" x14ac:dyDescent="0.25">
      <c r="B9643">
        <v>9641</v>
      </c>
      <c r="C9643" s="66" t="str">
        <v/>
      </c>
      <c r="D9643" s="66">
        <v>130301413.57699776</v>
      </c>
      <c r="E9643" s="65">
        <v>0.31232693791389465</v>
      </c>
    </row>
    <row r="9644" spans="2:5" x14ac:dyDescent="0.25">
      <c r="B9644">
        <v>9642</v>
      </c>
      <c r="C9644" s="66" t="str">
        <v/>
      </c>
      <c r="D9644" s="66">
        <v>81601499.651247457</v>
      </c>
      <c r="E9644" s="65">
        <v>0</v>
      </c>
    </row>
    <row r="9645" spans="2:5" x14ac:dyDescent="0.25">
      <c r="B9645">
        <v>9643</v>
      </c>
      <c r="C9645" s="66" t="str">
        <v/>
      </c>
      <c r="D9645" s="66">
        <v>77581039.030638576</v>
      </c>
      <c r="E9645" s="65">
        <v>0</v>
      </c>
    </row>
    <row r="9646" spans="2:5" x14ac:dyDescent="0.25">
      <c r="B9646">
        <v>9644</v>
      </c>
      <c r="C9646" s="66" t="str">
        <v/>
      </c>
      <c r="D9646" s="66">
        <v>254017669.16652873</v>
      </c>
      <c r="E9646" s="65">
        <v>0</v>
      </c>
    </row>
    <row r="9647" spans="2:5" x14ac:dyDescent="0.25">
      <c r="B9647">
        <v>9645</v>
      </c>
      <c r="C9647" s="66" t="str">
        <v/>
      </c>
      <c r="D9647" s="66">
        <v>75589303.517649055</v>
      </c>
      <c r="E9647" s="65">
        <v>0</v>
      </c>
    </row>
    <row r="9648" spans="2:5" x14ac:dyDescent="0.25">
      <c r="B9648">
        <v>9646</v>
      </c>
      <c r="C9648" s="66" t="str">
        <v/>
      </c>
      <c r="D9648" s="66">
        <v>110928681.73892482</v>
      </c>
      <c r="E9648" s="65">
        <v>0.2158474862575531</v>
      </c>
    </row>
    <row r="9649" spans="2:5" x14ac:dyDescent="0.25">
      <c r="B9649">
        <v>9647</v>
      </c>
      <c r="C9649" s="66" t="str">
        <v/>
      </c>
      <c r="D9649" s="66">
        <v>102475417.80497962</v>
      </c>
      <c r="E9649" s="65">
        <v>0</v>
      </c>
    </row>
    <row r="9650" spans="2:5" x14ac:dyDescent="0.25">
      <c r="B9650">
        <v>9648</v>
      </c>
      <c r="C9650" s="66" t="str">
        <v/>
      </c>
      <c r="D9650" s="66">
        <v>92790677.390778407</v>
      </c>
      <c r="E9650" s="65">
        <v>0</v>
      </c>
    </row>
    <row r="9651" spans="2:5" x14ac:dyDescent="0.25">
      <c r="B9651">
        <v>9649</v>
      </c>
      <c r="C9651" s="66" t="str">
        <v/>
      </c>
      <c r="D9651" s="66">
        <v>292204991.72019744</v>
      </c>
      <c r="E9651" s="65">
        <v>0</v>
      </c>
    </row>
    <row r="9652" spans="2:5" x14ac:dyDescent="0.25">
      <c r="B9652">
        <v>9650</v>
      </c>
      <c r="C9652" s="66" t="str">
        <v/>
      </c>
      <c r="D9652" s="66">
        <v>271577924.06295514</v>
      </c>
      <c r="E9652" s="65">
        <v>0</v>
      </c>
    </row>
    <row r="9653" spans="2:5" x14ac:dyDescent="0.25">
      <c r="B9653">
        <v>9651</v>
      </c>
      <c r="C9653" s="66" t="str">
        <v/>
      </c>
      <c r="D9653" s="66">
        <v>164698128.91932926</v>
      </c>
      <c r="E9653" s="65">
        <v>0.26823452115058899</v>
      </c>
    </row>
    <row r="9654" spans="2:5" x14ac:dyDescent="0.25">
      <c r="B9654">
        <v>9652</v>
      </c>
      <c r="C9654" s="66" t="str">
        <v/>
      </c>
      <c r="D9654" s="66">
        <v>121195769.35520928</v>
      </c>
      <c r="E9654" s="65">
        <v>0</v>
      </c>
    </row>
    <row r="9655" spans="2:5" x14ac:dyDescent="0.25">
      <c r="B9655">
        <v>9653</v>
      </c>
      <c r="C9655" s="66" t="str">
        <v/>
      </c>
      <c r="D9655" s="66">
        <v>101525402.98638496</v>
      </c>
      <c r="E9655" s="65">
        <v>0</v>
      </c>
    </row>
    <row r="9656" spans="2:5" x14ac:dyDescent="0.25">
      <c r="B9656">
        <v>9654</v>
      </c>
      <c r="C9656" s="66" t="str">
        <v/>
      </c>
      <c r="D9656" s="66">
        <v>524304026.51449418</v>
      </c>
      <c r="E9656" s="65">
        <v>0</v>
      </c>
    </row>
    <row r="9657" spans="2:5" x14ac:dyDescent="0.25">
      <c r="B9657">
        <v>9655</v>
      </c>
      <c r="C9657" s="66" t="str">
        <v/>
      </c>
      <c r="D9657" s="66">
        <v>75918697.577083617</v>
      </c>
      <c r="E9657" s="65">
        <v>0</v>
      </c>
    </row>
    <row r="9658" spans="2:5" x14ac:dyDescent="0.25">
      <c r="B9658">
        <v>9656</v>
      </c>
      <c r="C9658" s="66" t="str">
        <v/>
      </c>
      <c r="D9658" s="66">
        <v>117728110.05573407</v>
      </c>
      <c r="E9658" s="65">
        <v>0.24843872189521793</v>
      </c>
    </row>
    <row r="9659" spans="2:5" x14ac:dyDescent="0.25">
      <c r="B9659">
        <v>9657</v>
      </c>
      <c r="C9659" s="66" t="str">
        <v/>
      </c>
      <c r="D9659" s="66">
        <v>222683258.90208319</v>
      </c>
      <c r="E9659" s="65">
        <v>0</v>
      </c>
    </row>
    <row r="9660" spans="2:5" x14ac:dyDescent="0.25">
      <c r="B9660">
        <v>9658</v>
      </c>
      <c r="C9660" s="66" t="str">
        <v/>
      </c>
      <c r="D9660" s="66">
        <v>88913517.237451702</v>
      </c>
      <c r="E9660" s="65">
        <v>0</v>
      </c>
    </row>
    <row r="9661" spans="2:5" x14ac:dyDescent="0.25">
      <c r="B9661">
        <v>9659</v>
      </c>
      <c r="C9661" s="66" t="str">
        <v/>
      </c>
      <c r="D9661" s="66">
        <v>125269650.35465582</v>
      </c>
      <c r="E9661" s="65">
        <v>0</v>
      </c>
    </row>
    <row r="9662" spans="2:5" x14ac:dyDescent="0.25">
      <c r="B9662">
        <v>9660</v>
      </c>
      <c r="C9662" s="66" t="str">
        <v/>
      </c>
      <c r="D9662" s="66">
        <v>118816069.10776797</v>
      </c>
      <c r="E9662" s="65">
        <v>0</v>
      </c>
    </row>
    <row r="9663" spans="2:5" x14ac:dyDescent="0.25">
      <c r="B9663">
        <v>9661</v>
      </c>
      <c r="C9663" s="66" t="str">
        <v/>
      </c>
      <c r="D9663" s="66">
        <v>473235889.08714581</v>
      </c>
      <c r="E9663" s="65">
        <v>0</v>
      </c>
    </row>
    <row r="9664" spans="2:5" x14ac:dyDescent="0.25">
      <c r="B9664">
        <v>9662</v>
      </c>
      <c r="C9664" s="66" t="str">
        <v/>
      </c>
      <c r="D9664" s="66">
        <v>94831712.873469874</v>
      </c>
      <c r="E9664" s="65">
        <v>0</v>
      </c>
    </row>
    <row r="9665" spans="2:5" x14ac:dyDescent="0.25">
      <c r="B9665">
        <v>9663</v>
      </c>
      <c r="C9665" s="66" t="str">
        <v/>
      </c>
      <c r="D9665" s="66">
        <v>233865910.5904246</v>
      </c>
      <c r="E9665" s="65">
        <v>0.552676385641098</v>
      </c>
    </row>
    <row r="9666" spans="2:5" x14ac:dyDescent="0.25">
      <c r="B9666">
        <v>9664</v>
      </c>
      <c r="C9666" s="66" t="str">
        <v/>
      </c>
      <c r="D9666" s="66">
        <v>646484073.97941089</v>
      </c>
      <c r="E9666" s="65">
        <v>0.68467054963111862</v>
      </c>
    </row>
    <row r="9667" spans="2:5" x14ac:dyDescent="0.25">
      <c r="B9667">
        <v>9665</v>
      </c>
      <c r="C9667" s="66" t="str">
        <v/>
      </c>
      <c r="D9667" s="66">
        <v>90989084.172209322</v>
      </c>
      <c r="E9667" s="65">
        <v>0</v>
      </c>
    </row>
    <row r="9668" spans="2:5" x14ac:dyDescent="0.25">
      <c r="B9668">
        <v>9666</v>
      </c>
      <c r="C9668" s="66" t="str">
        <v/>
      </c>
      <c r="D9668" s="66">
        <v>163664068.16782027</v>
      </c>
      <c r="E9668" s="65">
        <v>0</v>
      </c>
    </row>
    <row r="9669" spans="2:5" x14ac:dyDescent="0.25">
      <c r="B9669">
        <v>9667</v>
      </c>
      <c r="C9669" s="66" t="str">
        <v/>
      </c>
      <c r="D9669" s="66">
        <v>590623130.32951736</v>
      </c>
      <c r="E9669" s="65">
        <v>0</v>
      </c>
    </row>
    <row r="9670" spans="2:5" x14ac:dyDescent="0.25">
      <c r="B9670">
        <v>9668</v>
      </c>
      <c r="C9670" s="66" t="str">
        <v/>
      </c>
      <c r="D9670" s="66">
        <v>102247821.14470775</v>
      </c>
      <c r="E9670" s="65">
        <v>0</v>
      </c>
    </row>
    <row r="9671" spans="2:5" x14ac:dyDescent="0.25">
      <c r="B9671">
        <v>9669</v>
      </c>
      <c r="C9671" s="66" t="str">
        <v/>
      </c>
      <c r="D9671" s="66">
        <v>1637959804.9816701</v>
      </c>
      <c r="E9671" s="65">
        <v>0</v>
      </c>
    </row>
    <row r="9672" spans="2:5" x14ac:dyDescent="0.25">
      <c r="B9672">
        <v>9670</v>
      </c>
      <c r="C9672" s="66" t="str">
        <v/>
      </c>
      <c r="D9672" s="66">
        <v>92788423.803326979</v>
      </c>
      <c r="E9672" s="65">
        <v>0.31247575879096989</v>
      </c>
    </row>
    <row r="9673" spans="2:5" x14ac:dyDescent="0.25">
      <c r="B9673">
        <v>9671</v>
      </c>
      <c r="C9673" s="66" t="str">
        <v/>
      </c>
      <c r="D9673" s="66">
        <v>96884478.094845951</v>
      </c>
      <c r="E9673" s="65">
        <v>0</v>
      </c>
    </row>
    <row r="9674" spans="2:5" x14ac:dyDescent="0.25">
      <c r="B9674">
        <v>9672</v>
      </c>
      <c r="C9674" s="66" t="str">
        <v/>
      </c>
      <c r="D9674" s="66">
        <v>207905619.77154973</v>
      </c>
      <c r="E9674" s="65">
        <v>0</v>
      </c>
    </row>
    <row r="9675" spans="2:5" x14ac:dyDescent="0.25">
      <c r="B9675">
        <v>9673</v>
      </c>
      <c r="C9675" s="66" t="str">
        <v/>
      </c>
      <c r="D9675" s="66">
        <v>78566109.382034734</v>
      </c>
      <c r="E9675" s="65">
        <v>0</v>
      </c>
    </row>
    <row r="9676" spans="2:5" x14ac:dyDescent="0.25">
      <c r="B9676">
        <v>9674</v>
      </c>
      <c r="C9676" s="66" t="str">
        <v/>
      </c>
      <c r="D9676" s="66">
        <v>105002739.37075798</v>
      </c>
      <c r="E9676" s="65">
        <v>0.25773400664329527</v>
      </c>
    </row>
    <row r="9677" spans="2:5" x14ac:dyDescent="0.25">
      <c r="B9677">
        <v>9675</v>
      </c>
      <c r="C9677" s="66" t="str">
        <v/>
      </c>
      <c r="D9677" s="66">
        <v>1260554215.116946</v>
      </c>
      <c r="E9677" s="65">
        <v>0.7341079354286193</v>
      </c>
    </row>
    <row r="9678" spans="2:5" x14ac:dyDescent="0.25">
      <c r="B9678">
        <v>9676</v>
      </c>
      <c r="C9678" s="66" t="str">
        <v/>
      </c>
      <c r="D9678" s="66">
        <v>930936856.66407704</v>
      </c>
      <c r="E9678" s="65">
        <v>0</v>
      </c>
    </row>
    <row r="9679" spans="2:5" x14ac:dyDescent="0.25">
      <c r="B9679">
        <v>9677</v>
      </c>
      <c r="C9679" s="66" t="str">
        <v/>
      </c>
      <c r="D9679" s="66">
        <v>102861070.65702026</v>
      </c>
      <c r="E9679" s="65">
        <v>0</v>
      </c>
    </row>
    <row r="9680" spans="2:5" x14ac:dyDescent="0.25">
      <c r="B9680">
        <v>9678</v>
      </c>
      <c r="C9680" s="66" t="str">
        <v/>
      </c>
      <c r="D9680" s="66">
        <v>217454819.0791384</v>
      </c>
      <c r="E9680" s="65">
        <v>0.42613223195075989</v>
      </c>
    </row>
    <row r="9681" spans="2:5" x14ac:dyDescent="0.25">
      <c r="B9681">
        <v>9679</v>
      </c>
      <c r="C9681" s="66" t="str">
        <v/>
      </c>
      <c r="D9681" s="66">
        <v>86563208.897293925</v>
      </c>
      <c r="E9681" s="65">
        <v>0.26590991616249082</v>
      </c>
    </row>
    <row r="9682" spans="2:5" x14ac:dyDescent="0.25">
      <c r="B9682">
        <v>9680</v>
      </c>
      <c r="C9682" s="66" t="str">
        <v/>
      </c>
      <c r="D9682" s="66">
        <v>130435274.33051638</v>
      </c>
      <c r="E9682" s="65">
        <v>0.4059170305728913</v>
      </c>
    </row>
    <row r="9683" spans="2:5" x14ac:dyDescent="0.25">
      <c r="B9683">
        <v>9681</v>
      </c>
      <c r="C9683" s="66" t="str">
        <v/>
      </c>
      <c r="D9683" s="66">
        <v>80294414.633696109</v>
      </c>
      <c r="E9683" s="65">
        <v>0.12966828942298889</v>
      </c>
    </row>
    <row r="9684" spans="2:5" x14ac:dyDescent="0.25">
      <c r="B9684">
        <v>9682</v>
      </c>
      <c r="C9684" s="66" t="str">
        <v/>
      </c>
      <c r="D9684" s="66">
        <v>113055046.52367483</v>
      </c>
      <c r="E9684" s="65">
        <v>0</v>
      </c>
    </row>
    <row r="9685" spans="2:5" x14ac:dyDescent="0.25">
      <c r="B9685">
        <v>9683</v>
      </c>
      <c r="C9685" s="66" t="str">
        <v/>
      </c>
      <c r="D9685" s="66">
        <v>97817736.886577338</v>
      </c>
      <c r="E9685" s="65">
        <v>0</v>
      </c>
    </row>
    <row r="9686" spans="2:5" x14ac:dyDescent="0.25">
      <c r="B9686">
        <v>9684</v>
      </c>
      <c r="C9686" s="66" t="str">
        <v/>
      </c>
      <c r="D9686" s="66">
        <v>103080120.15159294</v>
      </c>
      <c r="E9686" s="65">
        <v>0</v>
      </c>
    </row>
    <row r="9687" spans="2:5" x14ac:dyDescent="0.25">
      <c r="B9687">
        <v>9685</v>
      </c>
      <c r="C9687" s="66" t="str">
        <v/>
      </c>
      <c r="D9687" s="66">
        <v>85239409.610555083</v>
      </c>
      <c r="E9687" s="65">
        <v>0</v>
      </c>
    </row>
    <row r="9688" spans="2:5" x14ac:dyDescent="0.25">
      <c r="B9688">
        <v>9686</v>
      </c>
      <c r="C9688" s="66" t="str">
        <v/>
      </c>
      <c r="D9688" s="66">
        <v>105964625.67446586</v>
      </c>
      <c r="E9688" s="65">
        <v>0</v>
      </c>
    </row>
    <row r="9689" spans="2:5" x14ac:dyDescent="0.25">
      <c r="B9689">
        <v>9687</v>
      </c>
      <c r="C9689" s="66" t="str">
        <v/>
      </c>
      <c r="D9689" s="66">
        <v>183780979.82068759</v>
      </c>
      <c r="E9689" s="65">
        <v>0</v>
      </c>
    </row>
    <row r="9690" spans="2:5" x14ac:dyDescent="0.25">
      <c r="B9690">
        <v>9688</v>
      </c>
      <c r="C9690" s="66" t="str">
        <v/>
      </c>
      <c r="D9690" s="66">
        <v>87705359.605706215</v>
      </c>
      <c r="E9690" s="65">
        <v>0.26158513426780705</v>
      </c>
    </row>
    <row r="9691" spans="2:5" x14ac:dyDescent="0.25">
      <c r="B9691">
        <v>9689</v>
      </c>
      <c r="C9691" s="66" t="str">
        <v/>
      </c>
      <c r="D9691" s="66">
        <v>286530656.04086298</v>
      </c>
      <c r="E9691" s="65">
        <v>0.70797024965286259</v>
      </c>
    </row>
    <row r="9692" spans="2:5" x14ac:dyDescent="0.25">
      <c r="B9692">
        <v>9690</v>
      </c>
      <c r="C9692" s="66" t="str">
        <v/>
      </c>
      <c r="D9692" s="66">
        <v>159958922.7902945</v>
      </c>
      <c r="E9692" s="65">
        <v>0</v>
      </c>
    </row>
    <row r="9693" spans="2:5" x14ac:dyDescent="0.25">
      <c r="B9693">
        <v>9691</v>
      </c>
      <c r="C9693" s="66" t="str">
        <v/>
      </c>
      <c r="D9693" s="66">
        <v>100263142.15624787</v>
      </c>
      <c r="E9693" s="65">
        <v>0</v>
      </c>
    </row>
    <row r="9694" spans="2:5" x14ac:dyDescent="0.25">
      <c r="B9694">
        <v>9692</v>
      </c>
      <c r="C9694" s="66" t="str">
        <v/>
      </c>
      <c r="D9694" s="66">
        <v>109537031.89858854</v>
      </c>
      <c r="E9694" s="65">
        <v>0.36659577488899242</v>
      </c>
    </row>
    <row r="9695" spans="2:5" x14ac:dyDescent="0.25">
      <c r="B9695">
        <v>9693</v>
      </c>
      <c r="C9695" s="66" t="str">
        <v/>
      </c>
      <c r="D9695" s="66">
        <v>304679815.48480314</v>
      </c>
      <c r="E9695" s="65">
        <v>0</v>
      </c>
    </row>
    <row r="9696" spans="2:5" x14ac:dyDescent="0.25">
      <c r="B9696">
        <v>9694</v>
      </c>
      <c r="C9696" s="66" t="str">
        <v/>
      </c>
      <c r="D9696" s="66">
        <v>86078190.18110469</v>
      </c>
      <c r="E9696" s="65">
        <v>0</v>
      </c>
    </row>
    <row r="9697" spans="2:5" x14ac:dyDescent="0.25">
      <c r="B9697">
        <v>9695</v>
      </c>
      <c r="C9697" s="66" t="str">
        <v/>
      </c>
      <c r="D9697" s="66">
        <v>97602589.47122404</v>
      </c>
      <c r="E9697" s="65">
        <v>0</v>
      </c>
    </row>
    <row r="9698" spans="2:5" x14ac:dyDescent="0.25">
      <c r="B9698">
        <v>9696</v>
      </c>
      <c r="C9698" s="66" t="str">
        <v/>
      </c>
      <c r="D9698" s="66">
        <v>82326987.390968367</v>
      </c>
      <c r="E9698" s="65">
        <v>0</v>
      </c>
    </row>
    <row r="9699" spans="2:5" x14ac:dyDescent="0.25">
      <c r="B9699">
        <v>9697</v>
      </c>
      <c r="C9699" s="66" t="str">
        <v/>
      </c>
      <c r="D9699" s="66">
        <v>100056906.39894971</v>
      </c>
      <c r="E9699" s="65">
        <v>0</v>
      </c>
    </row>
    <row r="9700" spans="2:5" x14ac:dyDescent="0.25">
      <c r="B9700">
        <v>9698</v>
      </c>
      <c r="C9700" s="66" t="str">
        <v/>
      </c>
      <c r="D9700" s="66">
        <v>113858344.71317926</v>
      </c>
      <c r="E9700" s="65">
        <v>0</v>
      </c>
    </row>
    <row r="9701" spans="2:5" x14ac:dyDescent="0.25">
      <c r="B9701">
        <v>9699</v>
      </c>
      <c r="C9701" s="66" t="str">
        <v/>
      </c>
      <c r="D9701" s="66">
        <v>240194168.91068634</v>
      </c>
      <c r="E9701" s="65">
        <v>0</v>
      </c>
    </row>
    <row r="9702" spans="2:5" x14ac:dyDescent="0.25">
      <c r="B9702">
        <v>9700</v>
      </c>
      <c r="C9702" s="66" t="str">
        <v/>
      </c>
      <c r="D9702" s="66">
        <v>136562267.51193532</v>
      </c>
      <c r="E9702" s="65">
        <v>0.26396338343620296</v>
      </c>
    </row>
    <row r="9703" spans="2:5" x14ac:dyDescent="0.25">
      <c r="B9703">
        <v>9701</v>
      </c>
      <c r="C9703" s="66" t="str">
        <v/>
      </c>
      <c r="D9703" s="66">
        <v>202866010.86193472</v>
      </c>
      <c r="E9703" s="65">
        <v>0.36204692721366893</v>
      </c>
    </row>
    <row r="9704" spans="2:5" x14ac:dyDescent="0.25">
      <c r="B9704">
        <v>9702</v>
      </c>
      <c r="C9704" s="66" t="str">
        <v/>
      </c>
      <c r="D9704" s="66">
        <v>92422853.19831188</v>
      </c>
      <c r="E9704" s="65">
        <v>0</v>
      </c>
    </row>
    <row r="9705" spans="2:5" x14ac:dyDescent="0.25">
      <c r="B9705">
        <v>9703</v>
      </c>
      <c r="C9705" s="66" t="str">
        <v/>
      </c>
      <c r="D9705" s="66">
        <v>149412069.54883236</v>
      </c>
      <c r="E9705" s="65">
        <v>0.3268653571605683</v>
      </c>
    </row>
    <row r="9706" spans="2:5" x14ac:dyDescent="0.25">
      <c r="B9706">
        <v>9704</v>
      </c>
      <c r="C9706" s="66" t="str">
        <v/>
      </c>
      <c r="D9706" s="66">
        <v>78397551.193631858</v>
      </c>
      <c r="E9706" s="65">
        <v>0</v>
      </c>
    </row>
    <row r="9707" spans="2:5" x14ac:dyDescent="0.25">
      <c r="B9707">
        <v>9705</v>
      </c>
      <c r="C9707" s="66" t="str">
        <v/>
      </c>
      <c r="D9707" s="66">
        <v>167345420.78117296</v>
      </c>
      <c r="E9707" s="65">
        <v>0</v>
      </c>
    </row>
    <row r="9708" spans="2:5" x14ac:dyDescent="0.25">
      <c r="B9708">
        <v>9706</v>
      </c>
      <c r="C9708" s="66" t="str">
        <v/>
      </c>
      <c r="D9708" s="66">
        <v>97552512.298800185</v>
      </c>
      <c r="E9708" s="65">
        <v>0</v>
      </c>
    </row>
    <row r="9709" spans="2:5" x14ac:dyDescent="0.25">
      <c r="B9709">
        <v>9707</v>
      </c>
      <c r="C9709" s="66" t="str">
        <v/>
      </c>
      <c r="D9709" s="66">
        <v>84183433.091749609</v>
      </c>
      <c r="E9709" s="65">
        <v>0</v>
      </c>
    </row>
    <row r="9710" spans="2:5" x14ac:dyDescent="0.25">
      <c r="B9710">
        <v>9708</v>
      </c>
      <c r="C9710" s="66" t="str">
        <v/>
      </c>
      <c r="D9710" s="66">
        <v>292644887.48670083</v>
      </c>
      <c r="E9710" s="65">
        <v>0</v>
      </c>
    </row>
    <row r="9711" spans="2:5" x14ac:dyDescent="0.25">
      <c r="B9711">
        <v>9709</v>
      </c>
      <c r="C9711" s="66" t="str">
        <v/>
      </c>
      <c r="D9711" s="66">
        <v>134700143.23151654</v>
      </c>
      <c r="E9711" s="65">
        <v>0</v>
      </c>
    </row>
    <row r="9712" spans="2:5" x14ac:dyDescent="0.25">
      <c r="B9712">
        <v>9710</v>
      </c>
      <c r="C9712" s="66" t="str">
        <v/>
      </c>
      <c r="D9712" s="66">
        <v>94666102.267353222</v>
      </c>
      <c r="E9712" s="65">
        <v>0.23930116295814516</v>
      </c>
    </row>
    <row r="9713" spans="2:5" x14ac:dyDescent="0.25">
      <c r="B9713">
        <v>9711</v>
      </c>
      <c r="C9713" s="66" t="str">
        <v/>
      </c>
      <c r="D9713" s="66">
        <v>87441245.982744604</v>
      </c>
      <c r="E9713" s="65">
        <v>0.20649051070213323</v>
      </c>
    </row>
    <row r="9714" spans="2:5" x14ac:dyDescent="0.25">
      <c r="B9714">
        <v>9712</v>
      </c>
      <c r="C9714" s="66" t="str">
        <v/>
      </c>
      <c r="D9714" s="66">
        <v>82762582.541025758</v>
      </c>
      <c r="E9714" s="65">
        <v>0.2145153105258942</v>
      </c>
    </row>
    <row r="9715" spans="2:5" x14ac:dyDescent="0.25">
      <c r="B9715">
        <v>9713</v>
      </c>
      <c r="C9715" s="66" t="str">
        <v/>
      </c>
      <c r="D9715" s="66">
        <v>96372504.37773487</v>
      </c>
      <c r="E9715" s="65">
        <v>0</v>
      </c>
    </row>
    <row r="9716" spans="2:5" x14ac:dyDescent="0.25">
      <c r="B9716">
        <v>9714</v>
      </c>
      <c r="C9716" s="66" t="str">
        <v/>
      </c>
      <c r="D9716" s="66">
        <v>363766520.29873246</v>
      </c>
      <c r="E9716" s="65">
        <v>0</v>
      </c>
    </row>
    <row r="9717" spans="2:5" x14ac:dyDescent="0.25">
      <c r="B9717">
        <v>9715</v>
      </c>
      <c r="C9717" s="66" t="str">
        <v/>
      </c>
      <c r="D9717" s="66">
        <v>81013231.878197581</v>
      </c>
      <c r="E9717" s="65">
        <v>0</v>
      </c>
    </row>
    <row r="9718" spans="2:5" x14ac:dyDescent="0.25">
      <c r="B9718">
        <v>9716</v>
      </c>
      <c r="C9718" s="66" t="str">
        <v/>
      </c>
      <c r="D9718" s="66">
        <v>136635345.36250171</v>
      </c>
      <c r="E9718" s="65">
        <v>0</v>
      </c>
    </row>
    <row r="9719" spans="2:5" x14ac:dyDescent="0.25">
      <c r="B9719">
        <v>9717</v>
      </c>
      <c r="C9719" s="66" t="str">
        <v/>
      </c>
      <c r="D9719" s="66">
        <v>197212185.80566615</v>
      </c>
      <c r="E9719" s="65">
        <v>0</v>
      </c>
    </row>
    <row r="9720" spans="2:5" x14ac:dyDescent="0.25">
      <c r="B9720">
        <v>9718</v>
      </c>
      <c r="C9720" s="66" t="str">
        <v/>
      </c>
      <c r="D9720" s="66">
        <v>996683843.96076834</v>
      </c>
      <c r="E9720" s="65">
        <v>0</v>
      </c>
    </row>
    <row r="9721" spans="2:5" x14ac:dyDescent="0.25">
      <c r="B9721">
        <v>9719</v>
      </c>
      <c r="C9721" s="66" t="str">
        <v/>
      </c>
      <c r="D9721" s="66">
        <v>159209905.13568828</v>
      </c>
      <c r="E9721" s="65">
        <v>0</v>
      </c>
    </row>
    <row r="9722" spans="2:5" x14ac:dyDescent="0.25">
      <c r="B9722">
        <v>9720</v>
      </c>
      <c r="C9722" s="66" t="str">
        <v/>
      </c>
      <c r="D9722" s="66">
        <v>287681155.37710756</v>
      </c>
      <c r="E9722" s="65">
        <v>0</v>
      </c>
    </row>
    <row r="9723" spans="2:5" x14ac:dyDescent="0.25">
      <c r="B9723">
        <v>9721</v>
      </c>
      <c r="C9723" s="66" t="str">
        <v/>
      </c>
      <c r="D9723" s="66">
        <v>3183160390.8112073</v>
      </c>
      <c r="E9723" s="65">
        <v>0</v>
      </c>
    </row>
    <row r="9724" spans="2:5" x14ac:dyDescent="0.25">
      <c r="B9724">
        <v>9722</v>
      </c>
      <c r="C9724" s="66" t="str">
        <v/>
      </c>
      <c r="D9724" s="66">
        <v>138829127.79789716</v>
      </c>
      <c r="E9724" s="65">
        <v>0</v>
      </c>
    </row>
    <row r="9725" spans="2:5" x14ac:dyDescent="0.25">
      <c r="B9725">
        <v>9723</v>
      </c>
      <c r="C9725" s="66" t="str">
        <v/>
      </c>
      <c r="D9725" s="66">
        <v>705514396.17865634</v>
      </c>
      <c r="E9725" s="65">
        <v>0</v>
      </c>
    </row>
    <row r="9726" spans="2:5" x14ac:dyDescent="0.25">
      <c r="B9726">
        <v>9724</v>
      </c>
      <c r="C9726" s="66" t="str">
        <v/>
      </c>
      <c r="D9726" s="66">
        <v>199887808.58499211</v>
      </c>
      <c r="E9726" s="65">
        <v>0.59075097441673297</v>
      </c>
    </row>
    <row r="9727" spans="2:5" x14ac:dyDescent="0.25">
      <c r="B9727">
        <v>9725</v>
      </c>
      <c r="C9727" s="66" t="str">
        <v/>
      </c>
      <c r="D9727" s="66">
        <v>110636917.32176596</v>
      </c>
      <c r="E9727" s="65">
        <v>0</v>
      </c>
    </row>
    <row r="9728" spans="2:5" x14ac:dyDescent="0.25">
      <c r="B9728">
        <v>9726</v>
      </c>
      <c r="C9728" s="66" t="str">
        <v/>
      </c>
      <c r="D9728" s="66">
        <v>96587775.109266475</v>
      </c>
      <c r="E9728" s="65">
        <v>0</v>
      </c>
    </row>
    <row r="9729" spans="2:5" x14ac:dyDescent="0.25">
      <c r="B9729">
        <v>9727</v>
      </c>
      <c r="C9729" s="66" t="str">
        <v/>
      </c>
      <c r="D9729" s="66">
        <v>124402252.99181913</v>
      </c>
      <c r="E9729" s="65">
        <v>0</v>
      </c>
    </row>
    <row r="9730" spans="2:5" x14ac:dyDescent="0.25">
      <c r="B9730">
        <v>9728</v>
      </c>
      <c r="C9730" s="66" t="str">
        <v/>
      </c>
      <c r="D9730" s="66">
        <v>197620391.62246808</v>
      </c>
      <c r="E9730" s="65">
        <v>0</v>
      </c>
    </row>
    <row r="9731" spans="2:5" x14ac:dyDescent="0.25">
      <c r="B9731">
        <v>9729</v>
      </c>
      <c r="C9731" s="66" t="str">
        <v/>
      </c>
      <c r="D9731" s="66">
        <v>119147997.95313528</v>
      </c>
      <c r="E9731" s="65">
        <v>0</v>
      </c>
    </row>
    <row r="9732" spans="2:5" x14ac:dyDescent="0.25">
      <c r="B9732">
        <v>9730</v>
      </c>
      <c r="C9732" s="66" t="str">
        <v/>
      </c>
      <c r="D9732" s="66">
        <v>114838383.03405192</v>
      </c>
      <c r="E9732" s="65">
        <v>0.26420547366142277</v>
      </c>
    </row>
    <row r="9733" spans="2:5" x14ac:dyDescent="0.25">
      <c r="B9733">
        <v>9731</v>
      </c>
      <c r="C9733" s="66" t="str">
        <v/>
      </c>
      <c r="D9733" s="66">
        <v>90698907.488213122</v>
      </c>
      <c r="E9733" s="65">
        <v>0.37113243937492379</v>
      </c>
    </row>
    <row r="9734" spans="2:5" x14ac:dyDescent="0.25">
      <c r="B9734">
        <v>9732</v>
      </c>
      <c r="C9734" s="66" t="str">
        <v/>
      </c>
      <c r="D9734" s="66">
        <v>230901684.21587238</v>
      </c>
      <c r="E9734" s="65">
        <v>0</v>
      </c>
    </row>
    <row r="9735" spans="2:5" x14ac:dyDescent="0.25">
      <c r="B9735">
        <v>9733</v>
      </c>
      <c r="C9735" s="66" t="str">
        <v/>
      </c>
      <c r="D9735" s="66">
        <v>169554992.46002135</v>
      </c>
      <c r="E9735" s="65">
        <v>0</v>
      </c>
    </row>
    <row r="9736" spans="2:5" x14ac:dyDescent="0.25">
      <c r="B9736">
        <v>9734</v>
      </c>
      <c r="C9736" s="66" t="str">
        <v/>
      </c>
      <c r="D9736" s="66">
        <v>203831997.13870201</v>
      </c>
      <c r="E9736" s="65">
        <v>0.37603954672813411</v>
      </c>
    </row>
    <row r="9737" spans="2:5" x14ac:dyDescent="0.25">
      <c r="B9737">
        <v>9735</v>
      </c>
      <c r="C9737" s="66" t="str">
        <v/>
      </c>
      <c r="D9737" s="66">
        <v>708931205.84907901</v>
      </c>
      <c r="E9737" s="65">
        <v>0</v>
      </c>
    </row>
    <row r="9738" spans="2:5" x14ac:dyDescent="0.25">
      <c r="B9738">
        <v>9736</v>
      </c>
      <c r="C9738" s="66" t="str">
        <v/>
      </c>
      <c r="D9738" s="66">
        <v>91696583.503880441</v>
      </c>
      <c r="E9738" s="65">
        <v>0</v>
      </c>
    </row>
    <row r="9739" spans="2:5" x14ac:dyDescent="0.25">
      <c r="B9739">
        <v>9737</v>
      </c>
      <c r="C9739" s="66" t="str">
        <v/>
      </c>
      <c r="D9739" s="66">
        <v>89468085.671982557</v>
      </c>
      <c r="E9739" s="65">
        <v>0</v>
      </c>
    </row>
    <row r="9740" spans="2:5" x14ac:dyDescent="0.25">
      <c r="B9740">
        <v>9738</v>
      </c>
      <c r="C9740" s="66" t="str">
        <v/>
      </c>
      <c r="D9740" s="66">
        <v>439411532.30174315</v>
      </c>
      <c r="E9740" s="65">
        <v>0.7300774693489076</v>
      </c>
    </row>
    <row r="9741" spans="2:5" x14ac:dyDescent="0.25">
      <c r="B9741">
        <v>9739</v>
      </c>
      <c r="C9741" s="66" t="str">
        <v/>
      </c>
      <c r="D9741" s="66">
        <v>922871533.2327646</v>
      </c>
      <c r="E9741" s="65">
        <v>0</v>
      </c>
    </row>
    <row r="9742" spans="2:5" x14ac:dyDescent="0.25">
      <c r="B9742">
        <v>9740</v>
      </c>
      <c r="C9742" s="66" t="str">
        <v/>
      </c>
      <c r="D9742" s="66">
        <v>237354413.86189145</v>
      </c>
      <c r="E9742" s="65">
        <v>0.3915413558483124</v>
      </c>
    </row>
    <row r="9743" spans="2:5" x14ac:dyDescent="0.25">
      <c r="B9743">
        <v>9741</v>
      </c>
      <c r="C9743" s="66" t="str">
        <v/>
      </c>
      <c r="D9743" s="66">
        <v>104197961.84186566</v>
      </c>
      <c r="E9743" s="65">
        <v>0</v>
      </c>
    </row>
    <row r="9744" spans="2:5" x14ac:dyDescent="0.25">
      <c r="B9744">
        <v>9742</v>
      </c>
      <c r="C9744" s="66" t="str">
        <v/>
      </c>
      <c r="D9744" s="66">
        <v>94908637.35663496</v>
      </c>
      <c r="E9744" s="65">
        <v>0.21358016133308411</v>
      </c>
    </row>
    <row r="9745" spans="2:5" x14ac:dyDescent="0.25">
      <c r="B9745">
        <v>9743</v>
      </c>
      <c r="C9745" s="66" t="str">
        <v/>
      </c>
      <c r="D9745" s="66">
        <v>313663058.71261615</v>
      </c>
      <c r="E9745" s="65">
        <v>0.47196407914161675</v>
      </c>
    </row>
    <row r="9746" spans="2:5" x14ac:dyDescent="0.25">
      <c r="B9746">
        <v>9744</v>
      </c>
      <c r="C9746" s="66" t="str">
        <v/>
      </c>
      <c r="D9746" s="66">
        <v>149934349.99353996</v>
      </c>
      <c r="E9746" s="65">
        <v>0.32556133866310133</v>
      </c>
    </row>
    <row r="9747" spans="2:5" x14ac:dyDescent="0.25">
      <c r="B9747">
        <v>9745</v>
      </c>
      <c r="C9747" s="66" t="str">
        <v/>
      </c>
      <c r="D9747" s="66">
        <v>143115412.21937734</v>
      </c>
      <c r="E9747" s="65">
        <v>0</v>
      </c>
    </row>
    <row r="9748" spans="2:5" x14ac:dyDescent="0.25">
      <c r="B9748">
        <v>9746</v>
      </c>
      <c r="C9748" s="66" t="str">
        <v/>
      </c>
      <c r="D9748" s="66">
        <v>708169533.45313251</v>
      </c>
      <c r="E9748" s="65">
        <v>0</v>
      </c>
    </row>
    <row r="9749" spans="2:5" x14ac:dyDescent="0.25">
      <c r="B9749">
        <v>9747</v>
      </c>
      <c r="C9749" s="66" t="str">
        <v/>
      </c>
      <c r="D9749" s="66">
        <v>1372415570.3121576</v>
      </c>
      <c r="E9749" s="65">
        <v>0.8224220633506778</v>
      </c>
    </row>
    <row r="9750" spans="2:5" x14ac:dyDescent="0.25">
      <c r="B9750">
        <v>9748</v>
      </c>
      <c r="C9750" s="66" t="str">
        <v/>
      </c>
      <c r="D9750" s="66">
        <v>117937051.85794494</v>
      </c>
      <c r="E9750" s="65">
        <v>0</v>
      </c>
    </row>
    <row r="9751" spans="2:5" x14ac:dyDescent="0.25">
      <c r="B9751">
        <v>9749</v>
      </c>
      <c r="C9751" s="66" t="str">
        <v/>
      </c>
      <c r="D9751" s="66">
        <v>105600036.7689188</v>
      </c>
      <c r="E9751" s="65">
        <v>0.22617413401603698</v>
      </c>
    </row>
    <row r="9752" spans="2:5" x14ac:dyDescent="0.25">
      <c r="B9752">
        <v>9750</v>
      </c>
      <c r="C9752" s="66" t="str">
        <v/>
      </c>
      <c r="D9752" s="66">
        <v>86599253.215966523</v>
      </c>
      <c r="E9752" s="65">
        <v>0.19351664185523984</v>
      </c>
    </row>
    <row r="9753" spans="2:5" x14ac:dyDescent="0.25">
      <c r="B9753">
        <v>9751</v>
      </c>
      <c r="C9753" s="66" t="str">
        <v/>
      </c>
      <c r="D9753" s="66">
        <v>280559427.80106002</v>
      </c>
      <c r="E9753" s="65">
        <v>0</v>
      </c>
    </row>
    <row r="9754" spans="2:5" x14ac:dyDescent="0.25">
      <c r="B9754">
        <v>9752</v>
      </c>
      <c r="C9754" s="66" t="str">
        <v/>
      </c>
      <c r="D9754" s="66">
        <v>176411515.48214325</v>
      </c>
      <c r="E9754" s="65">
        <v>0</v>
      </c>
    </row>
    <row r="9755" spans="2:5" x14ac:dyDescent="0.25">
      <c r="B9755">
        <v>9753</v>
      </c>
      <c r="C9755" s="66" t="str">
        <v/>
      </c>
      <c r="D9755" s="66">
        <v>126735455.7699012</v>
      </c>
      <c r="E9755" s="65">
        <v>0</v>
      </c>
    </row>
    <row r="9756" spans="2:5" x14ac:dyDescent="0.25">
      <c r="B9756">
        <v>9754</v>
      </c>
      <c r="C9756" s="66" t="str">
        <v/>
      </c>
      <c r="D9756" s="66">
        <v>15338526598.622149</v>
      </c>
      <c r="E9756" s="65">
        <v>1.3625870585441591</v>
      </c>
    </row>
    <row r="9757" spans="2:5" x14ac:dyDescent="0.25">
      <c r="B9757">
        <v>9755</v>
      </c>
      <c r="C9757" s="66" t="str">
        <v/>
      </c>
      <c r="D9757" s="66">
        <v>160146032.11597452</v>
      </c>
      <c r="E9757" s="65">
        <v>0</v>
      </c>
    </row>
    <row r="9758" spans="2:5" x14ac:dyDescent="0.25">
      <c r="B9758">
        <v>9756</v>
      </c>
      <c r="C9758" s="66" t="str">
        <v/>
      </c>
      <c r="D9758" s="66">
        <v>159135687.32039091</v>
      </c>
      <c r="E9758" s="65">
        <v>0</v>
      </c>
    </row>
    <row r="9759" spans="2:5" x14ac:dyDescent="0.25">
      <c r="B9759">
        <v>9757</v>
      </c>
      <c r="C9759" s="66" t="str">
        <v/>
      </c>
      <c r="D9759" s="66">
        <v>76109250.069738895</v>
      </c>
      <c r="E9759" s="65">
        <v>0.35302715897560122</v>
      </c>
    </row>
    <row r="9760" spans="2:5" x14ac:dyDescent="0.25">
      <c r="B9760">
        <v>9758</v>
      </c>
      <c r="C9760" s="66" t="str">
        <v/>
      </c>
      <c r="D9760" s="66">
        <v>145656470.83035526</v>
      </c>
      <c r="E9760" s="65">
        <v>0</v>
      </c>
    </row>
    <row r="9761" spans="2:5" x14ac:dyDescent="0.25">
      <c r="B9761">
        <v>9759</v>
      </c>
      <c r="C9761" s="66" t="str">
        <v/>
      </c>
      <c r="D9761" s="66">
        <v>78189118.627082214</v>
      </c>
      <c r="E9761" s="65">
        <v>0.25481144785881038</v>
      </c>
    </row>
    <row r="9762" spans="2:5" x14ac:dyDescent="0.25">
      <c r="B9762">
        <v>9760</v>
      </c>
      <c r="C9762" s="66" t="str">
        <v/>
      </c>
      <c r="D9762" s="66">
        <v>197165930.92283633</v>
      </c>
      <c r="E9762" s="65">
        <v>0</v>
      </c>
    </row>
    <row r="9763" spans="2:5" x14ac:dyDescent="0.25">
      <c r="B9763">
        <v>9761</v>
      </c>
      <c r="C9763" s="66" t="str">
        <v/>
      </c>
      <c r="D9763" s="66">
        <v>239501437.52367577</v>
      </c>
      <c r="E9763" s="65">
        <v>0</v>
      </c>
    </row>
    <row r="9764" spans="2:5" x14ac:dyDescent="0.25">
      <c r="B9764">
        <v>9762</v>
      </c>
      <c r="C9764" s="66" t="str">
        <v/>
      </c>
      <c r="D9764" s="66">
        <v>179514767.94849023</v>
      </c>
      <c r="E9764" s="65">
        <v>0</v>
      </c>
    </row>
    <row r="9765" spans="2:5" x14ac:dyDescent="0.25">
      <c r="B9765">
        <v>9763</v>
      </c>
      <c r="C9765" s="66" t="str">
        <v/>
      </c>
      <c r="D9765" s="66">
        <v>591913022.81817567</v>
      </c>
      <c r="E9765" s="65">
        <v>0</v>
      </c>
    </row>
    <row r="9766" spans="2:5" x14ac:dyDescent="0.25">
      <c r="B9766">
        <v>9764</v>
      </c>
      <c r="C9766" s="66" t="str">
        <v/>
      </c>
      <c r="D9766" s="66">
        <v>1322224486.8020666</v>
      </c>
      <c r="E9766" s="65">
        <v>0.89019030332565308</v>
      </c>
    </row>
    <row r="9767" spans="2:5" x14ac:dyDescent="0.25">
      <c r="B9767">
        <v>9765</v>
      </c>
      <c r="C9767" s="66" t="str">
        <v/>
      </c>
      <c r="D9767" s="66">
        <v>98633574.573849574</v>
      </c>
      <c r="E9767" s="65">
        <v>0</v>
      </c>
    </row>
    <row r="9768" spans="2:5" x14ac:dyDescent="0.25">
      <c r="B9768">
        <v>9766</v>
      </c>
      <c r="C9768" s="66" t="str">
        <v/>
      </c>
      <c r="D9768" s="66">
        <v>129962313.4805187</v>
      </c>
      <c r="E9768" s="65">
        <v>0</v>
      </c>
    </row>
    <row r="9769" spans="2:5" x14ac:dyDescent="0.25">
      <c r="B9769">
        <v>9767</v>
      </c>
      <c r="C9769" s="66" t="str">
        <v/>
      </c>
      <c r="D9769" s="66">
        <v>163557291.78296655</v>
      </c>
      <c r="E9769" s="65">
        <v>0</v>
      </c>
    </row>
    <row r="9770" spans="2:5" x14ac:dyDescent="0.25">
      <c r="B9770">
        <v>9768</v>
      </c>
      <c r="C9770" s="66" t="str">
        <v/>
      </c>
      <c r="D9770" s="66">
        <v>93761678.720045149</v>
      </c>
      <c r="E9770" s="65">
        <v>0.25594317317008974</v>
      </c>
    </row>
    <row r="9771" spans="2:5" x14ac:dyDescent="0.25">
      <c r="B9771">
        <v>9769</v>
      </c>
      <c r="C9771" s="66" t="str">
        <v/>
      </c>
      <c r="D9771" s="66">
        <v>145797646.63829079</v>
      </c>
      <c r="E9771" s="65">
        <v>0</v>
      </c>
    </row>
    <row r="9772" spans="2:5" x14ac:dyDescent="0.25">
      <c r="B9772">
        <v>9770</v>
      </c>
      <c r="C9772" s="66" t="str">
        <v/>
      </c>
      <c r="D9772" s="66">
        <v>138390112.38667962</v>
      </c>
      <c r="E9772" s="65">
        <v>0.25635682940483095</v>
      </c>
    </row>
    <row r="9773" spans="2:5" x14ac:dyDescent="0.25">
      <c r="B9773">
        <v>9771</v>
      </c>
      <c r="C9773" s="66" t="str">
        <v/>
      </c>
      <c r="D9773" s="66">
        <v>190018356.4858191</v>
      </c>
      <c r="E9773" s="65">
        <v>0</v>
      </c>
    </row>
    <row r="9774" spans="2:5" x14ac:dyDescent="0.25">
      <c r="B9774">
        <v>9772</v>
      </c>
      <c r="C9774" s="66" t="str">
        <v/>
      </c>
      <c r="D9774" s="66">
        <v>169799311.22112101</v>
      </c>
      <c r="E9774" s="65">
        <v>0</v>
      </c>
    </row>
    <row r="9775" spans="2:5" x14ac:dyDescent="0.25">
      <c r="B9775">
        <v>9773</v>
      </c>
      <c r="C9775" s="66" t="str">
        <v/>
      </c>
      <c r="D9775" s="66">
        <v>170927353.41334152</v>
      </c>
      <c r="E9775" s="65">
        <v>0</v>
      </c>
    </row>
    <row r="9776" spans="2:5" x14ac:dyDescent="0.25">
      <c r="B9776">
        <v>9774</v>
      </c>
      <c r="C9776" s="66" t="str">
        <v/>
      </c>
      <c r="D9776" s="66">
        <v>104852059.12439713</v>
      </c>
      <c r="E9776" s="65">
        <v>0</v>
      </c>
    </row>
    <row r="9777" spans="2:5" x14ac:dyDescent="0.25">
      <c r="B9777">
        <v>9775</v>
      </c>
      <c r="C9777" s="66" t="str">
        <v/>
      </c>
      <c r="D9777" s="66">
        <v>299335351.57894367</v>
      </c>
      <c r="E9777" s="65">
        <v>0.38574373126029982</v>
      </c>
    </row>
    <row r="9778" spans="2:5" x14ac:dyDescent="0.25">
      <c r="B9778">
        <v>9776</v>
      </c>
      <c r="C9778" s="66" t="str">
        <v/>
      </c>
      <c r="D9778" s="66">
        <v>149796458.10543218</v>
      </c>
      <c r="E9778" s="65">
        <v>0</v>
      </c>
    </row>
    <row r="9779" spans="2:5" x14ac:dyDescent="0.25">
      <c r="B9779">
        <v>9777</v>
      </c>
      <c r="C9779" s="66" t="str">
        <v/>
      </c>
      <c r="D9779" s="66">
        <v>76356414.534456804</v>
      </c>
      <c r="E9779" s="65">
        <v>0.24256591200828551</v>
      </c>
    </row>
    <row r="9780" spans="2:5" x14ac:dyDescent="0.25">
      <c r="B9780">
        <v>9778</v>
      </c>
      <c r="C9780" s="66" t="str">
        <v/>
      </c>
      <c r="D9780" s="66">
        <v>745167778.14271021</v>
      </c>
      <c r="E9780" s="65">
        <v>0.56124866604804979</v>
      </c>
    </row>
    <row r="9781" spans="2:5" x14ac:dyDescent="0.25">
      <c r="B9781">
        <v>9779</v>
      </c>
      <c r="C9781" s="66" t="str">
        <v/>
      </c>
      <c r="D9781" s="66">
        <v>185074422.50915092</v>
      </c>
      <c r="E9781" s="65">
        <v>0</v>
      </c>
    </row>
    <row r="9782" spans="2:5" x14ac:dyDescent="0.25">
      <c r="B9782">
        <v>9780</v>
      </c>
      <c r="C9782" s="66" t="str">
        <v/>
      </c>
      <c r="D9782" s="66">
        <v>1412644254.2169259</v>
      </c>
      <c r="E9782" s="65">
        <v>0</v>
      </c>
    </row>
    <row r="9783" spans="2:5" x14ac:dyDescent="0.25">
      <c r="B9783">
        <v>9781</v>
      </c>
      <c r="C9783" s="66" t="str">
        <v/>
      </c>
      <c r="D9783" s="66">
        <v>239021881.48148295</v>
      </c>
      <c r="E9783" s="65">
        <v>0</v>
      </c>
    </row>
    <row r="9784" spans="2:5" x14ac:dyDescent="0.25">
      <c r="B9784">
        <v>9782</v>
      </c>
      <c r="C9784" s="66" t="str">
        <v/>
      </c>
      <c r="D9784" s="66">
        <v>247283186.71151432</v>
      </c>
      <c r="E9784" s="65">
        <v>0.40017089247703552</v>
      </c>
    </row>
    <row r="9785" spans="2:5" x14ac:dyDescent="0.25">
      <c r="B9785">
        <v>9783</v>
      </c>
      <c r="C9785" s="66" t="str">
        <v/>
      </c>
      <c r="D9785" s="66">
        <v>90769934.753260553</v>
      </c>
      <c r="E9785" s="65">
        <v>0</v>
      </c>
    </row>
    <row r="9786" spans="2:5" x14ac:dyDescent="0.25">
      <c r="B9786">
        <v>9784</v>
      </c>
      <c r="C9786" s="66" t="str">
        <v/>
      </c>
      <c r="D9786" s="66">
        <v>79099365.613947824</v>
      </c>
      <c r="E9786" s="65">
        <v>0.22782506346702575</v>
      </c>
    </row>
    <row r="9787" spans="2:5" x14ac:dyDescent="0.25">
      <c r="B9787">
        <v>9785</v>
      </c>
      <c r="C9787" s="66" t="str">
        <v/>
      </c>
      <c r="D9787" s="66">
        <v>82795249.14537023</v>
      </c>
      <c r="E9787" s="65">
        <v>0.24644746184349062</v>
      </c>
    </row>
    <row r="9788" spans="2:5" x14ac:dyDescent="0.25">
      <c r="B9788">
        <v>9786</v>
      </c>
      <c r="C9788" s="66" t="str">
        <v/>
      </c>
      <c r="D9788" s="66">
        <v>311697981.37867987</v>
      </c>
      <c r="E9788" s="65">
        <v>0</v>
      </c>
    </row>
    <row r="9789" spans="2:5" x14ac:dyDescent="0.25">
      <c r="B9789">
        <v>9787</v>
      </c>
      <c r="C9789" s="66" t="str">
        <v/>
      </c>
      <c r="D9789" s="66">
        <v>159358662.95934564</v>
      </c>
      <c r="E9789" s="65">
        <v>0.37083821892738345</v>
      </c>
    </row>
    <row r="9790" spans="2:5" x14ac:dyDescent="0.25">
      <c r="B9790">
        <v>9788</v>
      </c>
      <c r="C9790" s="66" t="str">
        <v/>
      </c>
      <c r="D9790" s="66">
        <v>76228739.339914411</v>
      </c>
      <c r="E9790" s="65">
        <v>0</v>
      </c>
    </row>
    <row r="9791" spans="2:5" x14ac:dyDescent="0.25">
      <c r="B9791">
        <v>9789</v>
      </c>
      <c r="C9791" s="66" t="str">
        <v/>
      </c>
      <c r="D9791" s="66">
        <v>213901741.78061622</v>
      </c>
      <c r="E9791" s="65">
        <v>0</v>
      </c>
    </row>
    <row r="9792" spans="2:5" x14ac:dyDescent="0.25">
      <c r="B9792">
        <v>9790</v>
      </c>
      <c r="C9792" s="66" t="str">
        <v/>
      </c>
      <c r="D9792" s="66">
        <v>77451730.25321205</v>
      </c>
      <c r="E9792" s="65">
        <v>0</v>
      </c>
    </row>
    <row r="9793" spans="2:5" x14ac:dyDescent="0.25">
      <c r="B9793">
        <v>9791</v>
      </c>
      <c r="C9793" s="66" t="str">
        <v/>
      </c>
      <c r="D9793" s="66">
        <v>78758127.819710732</v>
      </c>
      <c r="E9793" s="65">
        <v>0</v>
      </c>
    </row>
    <row r="9794" spans="2:5" x14ac:dyDescent="0.25">
      <c r="B9794">
        <v>9792</v>
      </c>
      <c r="C9794" s="66" t="str">
        <v/>
      </c>
      <c r="D9794" s="66">
        <v>77647832.479515612</v>
      </c>
      <c r="E9794" s="65">
        <v>0</v>
      </c>
    </row>
    <row r="9795" spans="2:5" x14ac:dyDescent="0.25">
      <c r="B9795">
        <v>9793</v>
      </c>
      <c r="C9795" s="66" t="str">
        <v/>
      </c>
      <c r="D9795" s="66">
        <v>116483299.23119169</v>
      </c>
      <c r="E9795" s="65">
        <v>0.26919429898262026</v>
      </c>
    </row>
    <row r="9796" spans="2:5" x14ac:dyDescent="0.25">
      <c r="B9796">
        <v>9794</v>
      </c>
      <c r="C9796" s="66" t="str">
        <v/>
      </c>
      <c r="D9796" s="66">
        <v>130816808.6384266</v>
      </c>
      <c r="E9796" s="65">
        <v>0</v>
      </c>
    </row>
    <row r="9797" spans="2:5" x14ac:dyDescent="0.25">
      <c r="B9797">
        <v>9795</v>
      </c>
      <c r="C9797" s="66" t="str">
        <v/>
      </c>
      <c r="D9797" s="66">
        <v>137470860.29404652</v>
      </c>
      <c r="E9797" s="65">
        <v>0.36509097218513487</v>
      </c>
    </row>
    <row r="9798" spans="2:5" x14ac:dyDescent="0.25">
      <c r="B9798">
        <v>9796</v>
      </c>
      <c r="C9798" s="66" t="str">
        <v/>
      </c>
      <c r="D9798" s="66">
        <v>80251611.981122091</v>
      </c>
      <c r="E9798" s="65">
        <v>0</v>
      </c>
    </row>
    <row r="9799" spans="2:5" x14ac:dyDescent="0.25">
      <c r="B9799">
        <v>9797</v>
      </c>
      <c r="C9799" s="66" t="str">
        <v/>
      </c>
      <c r="D9799" s="66">
        <v>80418417.888876453</v>
      </c>
      <c r="E9799" s="65">
        <v>0</v>
      </c>
    </row>
    <row r="9800" spans="2:5" x14ac:dyDescent="0.25">
      <c r="B9800">
        <v>9798</v>
      </c>
      <c r="C9800" s="66" t="str">
        <v/>
      </c>
      <c r="D9800" s="66">
        <v>147271479.01615342</v>
      </c>
      <c r="E9800" s="65">
        <v>0</v>
      </c>
    </row>
    <row r="9801" spans="2:5" x14ac:dyDescent="0.25">
      <c r="B9801">
        <v>9799</v>
      </c>
      <c r="C9801" s="66" t="str">
        <v/>
      </c>
      <c r="D9801" s="66">
        <v>140827159.96995121</v>
      </c>
      <c r="E9801" s="65">
        <v>0.26683200001716623</v>
      </c>
    </row>
    <row r="9802" spans="2:5" x14ac:dyDescent="0.25">
      <c r="B9802">
        <v>9800</v>
      </c>
      <c r="C9802" s="66" t="str">
        <v/>
      </c>
      <c r="D9802" s="66">
        <v>170781260.97462162</v>
      </c>
      <c r="E9802" s="65">
        <v>0</v>
      </c>
    </row>
    <row r="9803" spans="2:5" x14ac:dyDescent="0.25">
      <c r="B9803">
        <v>9801</v>
      </c>
      <c r="C9803" s="66" t="str">
        <v/>
      </c>
      <c r="D9803" s="66">
        <v>140762996.6743477</v>
      </c>
      <c r="E9803" s="65">
        <v>0.34392024874687199</v>
      </c>
    </row>
    <row r="9804" spans="2:5" x14ac:dyDescent="0.25">
      <c r="B9804">
        <v>9802</v>
      </c>
      <c r="C9804" s="66" t="str">
        <v/>
      </c>
      <c r="D9804" s="66">
        <v>567818431.02878642</v>
      </c>
      <c r="E9804" s="65">
        <v>0.56656916737556462</v>
      </c>
    </row>
    <row r="9805" spans="2:5" x14ac:dyDescent="0.25">
      <c r="B9805">
        <v>9803</v>
      </c>
      <c r="C9805" s="66" t="str">
        <v/>
      </c>
      <c r="D9805" s="66">
        <v>1021969924.7683907</v>
      </c>
      <c r="E9805" s="65">
        <v>0</v>
      </c>
    </row>
    <row r="9806" spans="2:5" x14ac:dyDescent="0.25">
      <c r="B9806">
        <v>9804</v>
      </c>
      <c r="C9806" s="66" t="str">
        <v/>
      </c>
      <c r="D9806" s="66">
        <v>285360958.61335796</v>
      </c>
      <c r="E9806" s="65">
        <v>0</v>
      </c>
    </row>
    <row r="9807" spans="2:5" x14ac:dyDescent="0.25">
      <c r="B9807">
        <v>9805</v>
      </c>
      <c r="C9807" s="66" t="str">
        <v/>
      </c>
      <c r="D9807" s="66">
        <v>173778905.85313854</v>
      </c>
      <c r="E9807" s="65">
        <v>0.43717202544212341</v>
      </c>
    </row>
    <row r="9808" spans="2:5" x14ac:dyDescent="0.25">
      <c r="B9808">
        <v>9806</v>
      </c>
      <c r="C9808" s="66" t="str">
        <v/>
      </c>
      <c r="D9808" s="66">
        <v>358148765.49512047</v>
      </c>
      <c r="E9808" s="65">
        <v>0</v>
      </c>
    </row>
    <row r="9809" spans="2:5" x14ac:dyDescent="0.25">
      <c r="B9809">
        <v>9807</v>
      </c>
      <c r="C9809" s="66" t="str">
        <v/>
      </c>
      <c r="D9809" s="66">
        <v>134151646.70406295</v>
      </c>
      <c r="E9809" s="65">
        <v>0</v>
      </c>
    </row>
    <row r="9810" spans="2:5" x14ac:dyDescent="0.25">
      <c r="B9810">
        <v>9808</v>
      </c>
      <c r="C9810" s="66" t="str">
        <v/>
      </c>
      <c r="D9810" s="66">
        <v>193124041.49977228</v>
      </c>
      <c r="E9810" s="65">
        <v>0</v>
      </c>
    </row>
    <row r="9811" spans="2:5" x14ac:dyDescent="0.25">
      <c r="B9811">
        <v>9809</v>
      </c>
      <c r="C9811" s="66" t="str">
        <v/>
      </c>
      <c r="D9811" s="66">
        <v>195285571.44175184</v>
      </c>
      <c r="E9811" s="65">
        <v>0.40746318697929396</v>
      </c>
    </row>
    <row r="9812" spans="2:5" x14ac:dyDescent="0.25">
      <c r="B9812">
        <v>9810</v>
      </c>
      <c r="C9812" s="66" t="str">
        <v/>
      </c>
      <c r="D9812" s="66">
        <v>125751315.58520983</v>
      </c>
      <c r="E9812" s="65">
        <v>0</v>
      </c>
    </row>
    <row r="9813" spans="2:5" x14ac:dyDescent="0.25">
      <c r="B9813">
        <v>9811</v>
      </c>
      <c r="C9813" s="66" t="str">
        <v/>
      </c>
      <c r="D9813" s="66">
        <v>160597130.05407822</v>
      </c>
      <c r="E9813" s="65">
        <v>0</v>
      </c>
    </row>
    <row r="9814" spans="2:5" x14ac:dyDescent="0.25">
      <c r="B9814">
        <v>9812</v>
      </c>
      <c r="C9814" s="66" t="str">
        <v/>
      </c>
      <c r="D9814" s="66">
        <v>82553494.011469334</v>
      </c>
      <c r="E9814" s="65">
        <v>0</v>
      </c>
    </row>
    <row r="9815" spans="2:5" x14ac:dyDescent="0.25">
      <c r="B9815">
        <v>9813</v>
      </c>
      <c r="C9815" s="66" t="str">
        <v/>
      </c>
      <c r="D9815" s="66">
        <v>380444449.51777178</v>
      </c>
      <c r="E9815" s="65">
        <v>0</v>
      </c>
    </row>
    <row r="9816" spans="2:5" x14ac:dyDescent="0.25">
      <c r="B9816">
        <v>9814</v>
      </c>
      <c r="C9816" s="66" t="str">
        <v/>
      </c>
      <c r="D9816" s="66">
        <v>148379008.33087763</v>
      </c>
      <c r="E9816" s="65">
        <v>0</v>
      </c>
    </row>
    <row r="9817" spans="2:5" x14ac:dyDescent="0.25">
      <c r="B9817">
        <v>9815</v>
      </c>
      <c r="C9817" s="66" t="str">
        <v/>
      </c>
      <c r="D9817" s="66">
        <v>180872252.91488463</v>
      </c>
      <c r="E9817" s="65">
        <v>0.26990411877632148</v>
      </c>
    </row>
    <row r="9818" spans="2:5" x14ac:dyDescent="0.25">
      <c r="B9818">
        <v>9816</v>
      </c>
      <c r="C9818" s="66" t="str">
        <v/>
      </c>
      <c r="D9818" s="66">
        <v>419061276.04594433</v>
      </c>
      <c r="E9818" s="65">
        <v>0.67430081963539135</v>
      </c>
    </row>
    <row r="9819" spans="2:5" x14ac:dyDescent="0.25">
      <c r="B9819">
        <v>9817</v>
      </c>
      <c r="C9819" s="66" t="str">
        <v/>
      </c>
      <c r="D9819" s="66">
        <v>145737453.98401281</v>
      </c>
      <c r="E9819" s="65">
        <v>0.25863502621650691</v>
      </c>
    </row>
    <row r="9820" spans="2:5" x14ac:dyDescent="0.25">
      <c r="B9820">
        <v>9818</v>
      </c>
      <c r="C9820" s="66" t="str">
        <v/>
      </c>
      <c r="D9820" s="66">
        <v>102453587.19928834</v>
      </c>
      <c r="E9820" s="65">
        <v>0</v>
      </c>
    </row>
    <row r="9821" spans="2:5" x14ac:dyDescent="0.25">
      <c r="B9821">
        <v>9819</v>
      </c>
      <c r="C9821" s="66" t="str">
        <v/>
      </c>
      <c r="D9821" s="66">
        <v>138349280.82479528</v>
      </c>
      <c r="E9821" s="65">
        <v>0</v>
      </c>
    </row>
    <row r="9822" spans="2:5" x14ac:dyDescent="0.25">
      <c r="B9822">
        <v>9820</v>
      </c>
      <c r="C9822" s="66" t="str">
        <v/>
      </c>
      <c r="D9822" s="66">
        <v>208582922.99655917</v>
      </c>
      <c r="E9822" s="65">
        <v>0.45893658995628361</v>
      </c>
    </row>
    <row r="9823" spans="2:5" x14ac:dyDescent="0.25">
      <c r="B9823">
        <v>9821</v>
      </c>
      <c r="C9823" s="66" t="str">
        <v/>
      </c>
      <c r="D9823" s="66">
        <v>87555701.074911371</v>
      </c>
      <c r="E9823" s="65">
        <v>0.18215900063514714</v>
      </c>
    </row>
    <row r="9824" spans="2:5" x14ac:dyDescent="0.25">
      <c r="B9824">
        <v>9822</v>
      </c>
      <c r="C9824" s="66" t="str">
        <v/>
      </c>
      <c r="D9824" s="66">
        <v>380051785.45984852</v>
      </c>
      <c r="E9824" s="65">
        <v>0</v>
      </c>
    </row>
    <row r="9825" spans="2:5" x14ac:dyDescent="0.25">
      <c r="B9825">
        <v>9823</v>
      </c>
      <c r="C9825" s="66" t="str">
        <v/>
      </c>
      <c r="D9825" s="66">
        <v>120319266.90388939</v>
      </c>
      <c r="E9825" s="65">
        <v>0.22985103726387027</v>
      </c>
    </row>
    <row r="9826" spans="2:5" x14ac:dyDescent="0.25">
      <c r="B9826">
        <v>9824</v>
      </c>
      <c r="C9826" s="66" t="str">
        <v/>
      </c>
      <c r="D9826" s="66">
        <v>77087192.781016171</v>
      </c>
      <c r="E9826" s="65">
        <v>0</v>
      </c>
    </row>
    <row r="9827" spans="2:5" x14ac:dyDescent="0.25">
      <c r="B9827">
        <v>9825</v>
      </c>
      <c r="C9827" s="66" t="str">
        <v/>
      </c>
      <c r="D9827" s="66">
        <v>81518507.311154008</v>
      </c>
      <c r="E9827" s="65">
        <v>0.22864944338798526</v>
      </c>
    </row>
    <row r="9828" spans="2:5" x14ac:dyDescent="0.25">
      <c r="B9828">
        <v>9826</v>
      </c>
      <c r="C9828" s="66" t="str">
        <v/>
      </c>
      <c r="D9828" s="66">
        <v>185025831.52240446</v>
      </c>
      <c r="E9828" s="65">
        <v>0</v>
      </c>
    </row>
    <row r="9829" spans="2:5" x14ac:dyDescent="0.25">
      <c r="B9829">
        <v>9827</v>
      </c>
      <c r="C9829" s="66" t="str">
        <v/>
      </c>
      <c r="D9829" s="66">
        <v>97546880.970151454</v>
      </c>
      <c r="E9829" s="65">
        <v>0.27313609719276433</v>
      </c>
    </row>
    <row r="9830" spans="2:5" x14ac:dyDescent="0.25">
      <c r="B9830">
        <v>9828</v>
      </c>
      <c r="C9830" s="66" t="str">
        <v/>
      </c>
      <c r="D9830" s="66">
        <v>487786180.1981557</v>
      </c>
      <c r="E9830" s="65">
        <v>0.75044292211532593</v>
      </c>
    </row>
    <row r="9831" spans="2:5" x14ac:dyDescent="0.25">
      <c r="B9831">
        <v>9829</v>
      </c>
      <c r="C9831" s="66" t="str">
        <v/>
      </c>
      <c r="D9831" s="66">
        <v>133619246.8395471</v>
      </c>
      <c r="E9831" s="65">
        <v>0.49765815138816838</v>
      </c>
    </row>
    <row r="9832" spans="2:5" x14ac:dyDescent="0.25">
      <c r="B9832">
        <v>9830</v>
      </c>
      <c r="C9832" s="66" t="str">
        <v/>
      </c>
      <c r="D9832" s="66">
        <v>324290865.10255289</v>
      </c>
      <c r="E9832" s="65">
        <v>0.97892752885818468</v>
      </c>
    </row>
    <row r="9833" spans="2:5" x14ac:dyDescent="0.25">
      <c r="B9833">
        <v>9831</v>
      </c>
      <c r="C9833" s="66" t="str">
        <v/>
      </c>
      <c r="D9833" s="66">
        <v>103264061.39454906</v>
      </c>
      <c r="E9833" s="65">
        <v>0.3065983712673187</v>
      </c>
    </row>
    <row r="9834" spans="2:5" x14ac:dyDescent="0.25">
      <c r="B9834">
        <v>9832</v>
      </c>
      <c r="C9834" s="66" t="str">
        <v/>
      </c>
      <c r="D9834" s="66">
        <v>309219303.21714866</v>
      </c>
      <c r="E9834" s="65">
        <v>0</v>
      </c>
    </row>
    <row r="9835" spans="2:5" x14ac:dyDescent="0.25">
      <c r="B9835">
        <v>9833</v>
      </c>
      <c r="C9835" s="66" t="str">
        <v/>
      </c>
      <c r="D9835" s="66">
        <v>1430459444.7853684</v>
      </c>
      <c r="E9835" s="65">
        <v>0</v>
      </c>
    </row>
    <row r="9836" spans="2:5" x14ac:dyDescent="0.25">
      <c r="B9836">
        <v>9834</v>
      </c>
      <c r="C9836" s="66" t="str">
        <v/>
      </c>
      <c r="D9836" s="66">
        <v>137302871.11776826</v>
      </c>
      <c r="E9836" s="65">
        <v>0.3368416845798492</v>
      </c>
    </row>
    <row r="9837" spans="2:5" x14ac:dyDescent="0.25">
      <c r="B9837">
        <v>9835</v>
      </c>
      <c r="C9837" s="66" t="str">
        <v/>
      </c>
      <c r="D9837" s="66">
        <v>75105676.134250998</v>
      </c>
      <c r="E9837" s="65">
        <v>0</v>
      </c>
    </row>
    <row r="9838" spans="2:5" x14ac:dyDescent="0.25">
      <c r="B9838">
        <v>9836</v>
      </c>
      <c r="C9838" s="66" t="str">
        <v/>
      </c>
      <c r="D9838" s="66">
        <v>93946963.692851439</v>
      </c>
      <c r="E9838" s="65">
        <v>0.33957467675209052</v>
      </c>
    </row>
    <row r="9839" spans="2:5" x14ac:dyDescent="0.25">
      <c r="B9839">
        <v>9837</v>
      </c>
      <c r="C9839" s="66" t="str">
        <v/>
      </c>
      <c r="D9839" s="66">
        <v>237538074.05329356</v>
      </c>
      <c r="E9839" s="65">
        <v>0</v>
      </c>
    </row>
    <row r="9840" spans="2:5" x14ac:dyDescent="0.25">
      <c r="B9840">
        <v>9838</v>
      </c>
      <c r="C9840" s="66" t="str">
        <v/>
      </c>
      <c r="D9840" s="66">
        <v>93577735.57027179</v>
      </c>
      <c r="E9840" s="65">
        <v>0</v>
      </c>
    </row>
    <row r="9841" spans="2:5" x14ac:dyDescent="0.25">
      <c r="B9841">
        <v>9839</v>
      </c>
      <c r="C9841" s="66" t="str">
        <v/>
      </c>
      <c r="D9841" s="66">
        <v>86927958.369179055</v>
      </c>
      <c r="E9841" s="65">
        <v>0.16560539603233335</v>
      </c>
    </row>
    <row r="9842" spans="2:5" x14ac:dyDescent="0.25">
      <c r="B9842">
        <v>9840</v>
      </c>
      <c r="C9842" s="66" t="str">
        <v/>
      </c>
      <c r="D9842" s="66">
        <v>327757457.6581912</v>
      </c>
      <c r="E9842" s="65">
        <v>0</v>
      </c>
    </row>
    <row r="9843" spans="2:5" x14ac:dyDescent="0.25">
      <c r="B9843">
        <v>9841</v>
      </c>
      <c r="C9843" s="66" t="str">
        <v/>
      </c>
      <c r="D9843" s="66">
        <v>100422444.5369202</v>
      </c>
      <c r="E9843" s="65">
        <v>0</v>
      </c>
    </row>
    <row r="9844" spans="2:5" x14ac:dyDescent="0.25">
      <c r="B9844">
        <v>9842</v>
      </c>
      <c r="C9844" s="66" t="str">
        <v/>
      </c>
      <c r="D9844" s="66">
        <v>229707966.63985685</v>
      </c>
      <c r="E9844" s="65">
        <v>0</v>
      </c>
    </row>
    <row r="9845" spans="2:5" x14ac:dyDescent="0.25">
      <c r="B9845">
        <v>9843</v>
      </c>
      <c r="C9845" s="66" t="str">
        <v/>
      </c>
      <c r="D9845" s="66">
        <v>157683268.94614723</v>
      </c>
      <c r="E9845" s="65">
        <v>0</v>
      </c>
    </row>
    <row r="9846" spans="2:5" x14ac:dyDescent="0.25">
      <c r="B9846">
        <v>9844</v>
      </c>
      <c r="C9846" s="66" t="str">
        <v/>
      </c>
      <c r="D9846" s="66">
        <v>134519671.23939487</v>
      </c>
      <c r="E9846" s="65">
        <v>0</v>
      </c>
    </row>
    <row r="9847" spans="2:5" x14ac:dyDescent="0.25">
      <c r="B9847">
        <v>9845</v>
      </c>
      <c r="C9847" s="66" t="str">
        <v/>
      </c>
      <c r="D9847" s="66">
        <v>167340798.55896214</v>
      </c>
      <c r="E9847" s="65">
        <v>0</v>
      </c>
    </row>
    <row r="9848" spans="2:5" x14ac:dyDescent="0.25">
      <c r="B9848">
        <v>9846</v>
      </c>
      <c r="C9848" s="66" t="str">
        <v/>
      </c>
      <c r="D9848" s="66">
        <v>180074017.37110198</v>
      </c>
      <c r="E9848" s="65">
        <v>0</v>
      </c>
    </row>
    <row r="9849" spans="2:5" x14ac:dyDescent="0.25">
      <c r="B9849">
        <v>9847</v>
      </c>
      <c r="C9849" s="66" t="str">
        <v/>
      </c>
      <c r="D9849" s="66">
        <v>91001110.856227905</v>
      </c>
      <c r="E9849" s="65">
        <v>0</v>
      </c>
    </row>
    <row r="9850" spans="2:5" x14ac:dyDescent="0.25">
      <c r="B9850">
        <v>9848</v>
      </c>
      <c r="C9850" s="66" t="str">
        <v/>
      </c>
      <c r="D9850" s="66">
        <v>171742583.72812861</v>
      </c>
      <c r="E9850" s="65">
        <v>0</v>
      </c>
    </row>
    <row r="9851" spans="2:5" x14ac:dyDescent="0.25">
      <c r="B9851">
        <v>9849</v>
      </c>
      <c r="C9851" s="66" t="str">
        <v/>
      </c>
      <c r="D9851" s="66">
        <v>167794000.7578457</v>
      </c>
      <c r="E9851" s="65">
        <v>0.46051144003868094</v>
      </c>
    </row>
    <row r="9852" spans="2:5" x14ac:dyDescent="0.25">
      <c r="B9852">
        <v>9850</v>
      </c>
      <c r="C9852" s="66" t="str">
        <v/>
      </c>
      <c r="D9852" s="66">
        <v>97207149.858934149</v>
      </c>
      <c r="E9852" s="65">
        <v>0.27370100617408744</v>
      </c>
    </row>
    <row r="9853" spans="2:5" x14ac:dyDescent="0.25">
      <c r="B9853">
        <v>9851</v>
      </c>
      <c r="C9853" s="66" t="str">
        <v/>
      </c>
      <c r="D9853" s="66">
        <v>166128096.96027845</v>
      </c>
      <c r="E9853" s="65">
        <v>0</v>
      </c>
    </row>
    <row r="9854" spans="2:5" x14ac:dyDescent="0.25">
      <c r="B9854">
        <v>9852</v>
      </c>
      <c r="C9854" s="66" t="str">
        <v/>
      </c>
      <c r="D9854" s="66">
        <v>353546485.45244086</v>
      </c>
      <c r="E9854" s="65">
        <v>0.55075021386146539</v>
      </c>
    </row>
    <row r="9855" spans="2:5" x14ac:dyDescent="0.25">
      <c r="B9855">
        <v>9853</v>
      </c>
      <c r="C9855" s="66" t="str">
        <v/>
      </c>
      <c r="D9855" s="66">
        <v>127846995.53095968</v>
      </c>
      <c r="E9855" s="65">
        <v>0</v>
      </c>
    </row>
    <row r="9856" spans="2:5" x14ac:dyDescent="0.25">
      <c r="B9856">
        <v>9854</v>
      </c>
      <c r="C9856" s="66" t="str">
        <v/>
      </c>
      <c r="D9856" s="66">
        <v>119471890.19137244</v>
      </c>
      <c r="E9856" s="65">
        <v>0</v>
      </c>
    </row>
    <row r="9857" spans="2:5" x14ac:dyDescent="0.25">
      <c r="B9857">
        <v>9855</v>
      </c>
      <c r="C9857" s="66" t="str">
        <v/>
      </c>
      <c r="D9857" s="66">
        <v>467016178.88101</v>
      </c>
      <c r="E9857" s="65">
        <v>0.56136770844459516</v>
      </c>
    </row>
    <row r="9858" spans="2:5" x14ac:dyDescent="0.25">
      <c r="B9858">
        <v>9856</v>
      </c>
      <c r="C9858" s="66" t="str">
        <v/>
      </c>
      <c r="D9858" s="66">
        <v>400870597.70996624</v>
      </c>
      <c r="E9858" s="65">
        <v>0</v>
      </c>
    </row>
    <row r="9859" spans="2:5" x14ac:dyDescent="0.25">
      <c r="B9859">
        <v>9857</v>
      </c>
      <c r="C9859" s="66" t="str">
        <v/>
      </c>
      <c r="D9859" s="66">
        <v>78301464.291329473</v>
      </c>
      <c r="E9859" s="65">
        <v>0</v>
      </c>
    </row>
    <row r="9860" spans="2:5" x14ac:dyDescent="0.25">
      <c r="B9860">
        <v>9858</v>
      </c>
      <c r="C9860" s="66" t="str">
        <v/>
      </c>
      <c r="D9860" s="66">
        <v>76948239.159538284</v>
      </c>
      <c r="E9860" s="65">
        <v>0.29733685851097125</v>
      </c>
    </row>
    <row r="9861" spans="2:5" x14ac:dyDescent="0.25">
      <c r="B9861">
        <v>9859</v>
      </c>
      <c r="C9861" s="66" t="str">
        <v/>
      </c>
      <c r="D9861" s="66">
        <v>108012419.06603675</v>
      </c>
      <c r="E9861" s="65">
        <v>0</v>
      </c>
    </row>
    <row r="9862" spans="2:5" x14ac:dyDescent="0.25">
      <c r="B9862">
        <v>9860</v>
      </c>
      <c r="C9862" s="66" t="str">
        <v/>
      </c>
      <c r="D9862" s="66">
        <v>133115307.95771344</v>
      </c>
      <c r="E9862" s="65">
        <v>0</v>
      </c>
    </row>
    <row r="9863" spans="2:5" x14ac:dyDescent="0.25">
      <c r="B9863">
        <v>9861</v>
      </c>
      <c r="C9863" s="66" t="str">
        <v/>
      </c>
      <c r="D9863" s="66">
        <v>4224911368.8621435</v>
      </c>
      <c r="E9863" s="65">
        <v>0</v>
      </c>
    </row>
    <row r="9864" spans="2:5" x14ac:dyDescent="0.25">
      <c r="B9864">
        <v>9862</v>
      </c>
      <c r="C9864" s="66" t="str">
        <v/>
      </c>
      <c r="D9864" s="66">
        <v>219027991.09620482</v>
      </c>
      <c r="E9864" s="65">
        <v>0</v>
      </c>
    </row>
    <row r="9865" spans="2:5" x14ac:dyDescent="0.25">
      <c r="B9865">
        <v>9863</v>
      </c>
      <c r="C9865" s="66" t="str">
        <v/>
      </c>
      <c r="D9865" s="66">
        <v>102206391.4238026</v>
      </c>
      <c r="E9865" s="65">
        <v>0.19636655449867249</v>
      </c>
    </row>
    <row r="9866" spans="2:5" x14ac:dyDescent="0.25">
      <c r="B9866">
        <v>9864</v>
      </c>
      <c r="C9866" s="66" t="str">
        <v/>
      </c>
      <c r="D9866" s="66">
        <v>8859288777.9685745</v>
      </c>
      <c r="E9866" s="65">
        <v>0</v>
      </c>
    </row>
    <row r="9867" spans="2:5" x14ac:dyDescent="0.25">
      <c r="B9867">
        <v>9865</v>
      </c>
      <c r="C9867" s="66" t="str">
        <v/>
      </c>
      <c r="D9867" s="66">
        <v>84874866.86567615</v>
      </c>
      <c r="E9867" s="65">
        <v>0.22152273058891292</v>
      </c>
    </row>
    <row r="9868" spans="2:5" x14ac:dyDescent="0.25">
      <c r="B9868">
        <v>9866</v>
      </c>
      <c r="C9868" s="66" t="str">
        <v/>
      </c>
      <c r="D9868" s="66">
        <v>89678134.363685042</v>
      </c>
      <c r="E9868" s="65">
        <v>0</v>
      </c>
    </row>
    <row r="9869" spans="2:5" x14ac:dyDescent="0.25">
      <c r="B9869">
        <v>9867</v>
      </c>
      <c r="C9869" s="66" t="str">
        <v/>
      </c>
      <c r="D9869" s="66">
        <v>79403564.646458119</v>
      </c>
      <c r="E9869" s="65">
        <v>0</v>
      </c>
    </row>
    <row r="9870" spans="2:5" x14ac:dyDescent="0.25">
      <c r="B9870">
        <v>9868</v>
      </c>
      <c r="C9870" s="66" t="str">
        <v/>
      </c>
      <c r="D9870" s="66">
        <v>684655656.11368346</v>
      </c>
      <c r="E9870" s="65">
        <v>0.81650651693344134</v>
      </c>
    </row>
    <row r="9871" spans="2:5" x14ac:dyDescent="0.25">
      <c r="B9871">
        <v>9869</v>
      </c>
      <c r="C9871" s="66" t="str">
        <v/>
      </c>
      <c r="D9871" s="66">
        <v>191909041.92046571</v>
      </c>
      <c r="E9871" s="65">
        <v>0</v>
      </c>
    </row>
    <row r="9872" spans="2:5" x14ac:dyDescent="0.25">
      <c r="B9872">
        <v>9870</v>
      </c>
      <c r="C9872" s="66" t="str">
        <v/>
      </c>
      <c r="D9872" s="66">
        <v>75043197.944039151</v>
      </c>
      <c r="E9872" s="65">
        <v>0</v>
      </c>
    </row>
    <row r="9873" spans="2:5" x14ac:dyDescent="0.25">
      <c r="B9873">
        <v>9871</v>
      </c>
      <c r="C9873" s="66" t="str">
        <v/>
      </c>
      <c r="D9873" s="66">
        <v>125792428.76270853</v>
      </c>
      <c r="E9873" s="65">
        <v>0</v>
      </c>
    </row>
    <row r="9874" spans="2:5" x14ac:dyDescent="0.25">
      <c r="B9874">
        <v>9872</v>
      </c>
      <c r="C9874" s="66" t="str">
        <v/>
      </c>
      <c r="D9874" s="66">
        <v>87495980.113129556</v>
      </c>
      <c r="E9874" s="65">
        <v>0</v>
      </c>
    </row>
    <row r="9875" spans="2:5" x14ac:dyDescent="0.25">
      <c r="B9875">
        <v>9873</v>
      </c>
      <c r="C9875" s="66" t="str">
        <v/>
      </c>
      <c r="D9875" s="66">
        <v>89418778.048196569</v>
      </c>
      <c r="E9875" s="65">
        <v>0</v>
      </c>
    </row>
    <row r="9876" spans="2:5" x14ac:dyDescent="0.25">
      <c r="B9876">
        <v>9874</v>
      </c>
      <c r="C9876" s="66" t="str">
        <v/>
      </c>
      <c r="D9876" s="66">
        <v>425151830.95375633</v>
      </c>
      <c r="E9876" s="65">
        <v>0</v>
      </c>
    </row>
    <row r="9877" spans="2:5" x14ac:dyDescent="0.25">
      <c r="B9877">
        <v>9875</v>
      </c>
      <c r="C9877" s="66" t="str">
        <v/>
      </c>
      <c r="D9877" s="66">
        <v>103628120.72974654</v>
      </c>
      <c r="E9877" s="65">
        <v>0</v>
      </c>
    </row>
    <row r="9878" spans="2:5" x14ac:dyDescent="0.25">
      <c r="B9878">
        <v>9876</v>
      </c>
      <c r="C9878" s="66" t="str">
        <v/>
      </c>
      <c r="D9878" s="66">
        <v>84720787.751754358</v>
      </c>
      <c r="E9878" s="65">
        <v>0</v>
      </c>
    </row>
    <row r="9879" spans="2:5" x14ac:dyDescent="0.25">
      <c r="B9879">
        <v>9877</v>
      </c>
      <c r="C9879" s="66" t="str">
        <v/>
      </c>
      <c r="D9879" s="66">
        <v>300670614.55719757</v>
      </c>
      <c r="E9879" s="65">
        <v>0</v>
      </c>
    </row>
    <row r="9880" spans="2:5" x14ac:dyDescent="0.25">
      <c r="B9880">
        <v>9878</v>
      </c>
      <c r="C9880" s="66" t="str">
        <v/>
      </c>
      <c r="D9880" s="66">
        <v>238101335.92120269</v>
      </c>
      <c r="E9880" s="65">
        <v>0</v>
      </c>
    </row>
    <row r="9881" spans="2:5" x14ac:dyDescent="0.25">
      <c r="B9881">
        <v>9879</v>
      </c>
      <c r="C9881" s="66" t="str">
        <v/>
      </c>
      <c r="D9881" s="66">
        <v>414866980.95924449</v>
      </c>
      <c r="E9881" s="65">
        <v>0.45986047387123119</v>
      </c>
    </row>
    <row r="9882" spans="2:5" x14ac:dyDescent="0.25">
      <c r="B9882">
        <v>9880</v>
      </c>
      <c r="C9882" s="66" t="str">
        <v/>
      </c>
      <c r="D9882" s="66">
        <v>200528726.95206496</v>
      </c>
      <c r="E9882" s="65">
        <v>0</v>
      </c>
    </row>
    <row r="9883" spans="2:5" x14ac:dyDescent="0.25">
      <c r="B9883">
        <v>9881</v>
      </c>
      <c r="C9883" s="66" t="str">
        <v/>
      </c>
      <c r="D9883" s="66">
        <v>77915259.672156394</v>
      </c>
      <c r="E9883" s="65">
        <v>0.33161378502845762</v>
      </c>
    </row>
    <row r="9884" spans="2:5" x14ac:dyDescent="0.25">
      <c r="B9884">
        <v>9882</v>
      </c>
      <c r="C9884" s="66" t="str">
        <v/>
      </c>
      <c r="D9884" s="66">
        <v>242959192.64999908</v>
      </c>
      <c r="E9884" s="65">
        <v>0</v>
      </c>
    </row>
    <row r="9885" spans="2:5" x14ac:dyDescent="0.25">
      <c r="B9885">
        <v>9883</v>
      </c>
      <c r="C9885" s="66" t="str">
        <v/>
      </c>
      <c r="D9885" s="66">
        <v>95698220.389381811</v>
      </c>
      <c r="E9885" s="65">
        <v>0</v>
      </c>
    </row>
    <row r="9886" spans="2:5" x14ac:dyDescent="0.25">
      <c r="B9886">
        <v>9884</v>
      </c>
      <c r="C9886" s="66" t="str">
        <v/>
      </c>
      <c r="D9886" s="66">
        <v>101250789.01661371</v>
      </c>
      <c r="E9886" s="65">
        <v>0</v>
      </c>
    </row>
    <row r="9887" spans="2:5" x14ac:dyDescent="0.25">
      <c r="B9887">
        <v>9885</v>
      </c>
      <c r="C9887" s="66" t="str">
        <v/>
      </c>
      <c r="D9887" s="66">
        <v>204286149.7474784</v>
      </c>
      <c r="E9887" s="65">
        <v>0</v>
      </c>
    </row>
    <row r="9888" spans="2:5" x14ac:dyDescent="0.25">
      <c r="B9888">
        <v>9886</v>
      </c>
      <c r="C9888" s="66" t="str">
        <v/>
      </c>
      <c r="D9888" s="66">
        <v>386177974.64457107</v>
      </c>
      <c r="E9888" s="65">
        <v>0</v>
      </c>
    </row>
    <row r="9889" spans="2:5" x14ac:dyDescent="0.25">
      <c r="B9889">
        <v>9887</v>
      </c>
      <c r="C9889" s="66" t="str">
        <v/>
      </c>
      <c r="D9889" s="66">
        <v>87541257.073875904</v>
      </c>
      <c r="E9889" s="65">
        <v>0.21950122714042664</v>
      </c>
    </row>
    <row r="9890" spans="2:5" x14ac:dyDescent="0.25">
      <c r="B9890">
        <v>9888</v>
      </c>
      <c r="C9890" s="66" t="str">
        <v/>
      </c>
      <c r="D9890" s="66">
        <v>189505863.13285515</v>
      </c>
      <c r="E9890" s="65">
        <v>0.42781986594200139</v>
      </c>
    </row>
    <row r="9891" spans="2:5" x14ac:dyDescent="0.25">
      <c r="B9891">
        <v>9889</v>
      </c>
      <c r="C9891" s="66" t="str">
        <v/>
      </c>
      <c r="D9891" s="66">
        <v>86018049.233145401</v>
      </c>
      <c r="E9891" s="65">
        <v>0</v>
      </c>
    </row>
    <row r="9892" spans="2:5" x14ac:dyDescent="0.25">
      <c r="B9892">
        <v>9890</v>
      </c>
      <c r="C9892" s="66" t="str">
        <v/>
      </c>
      <c r="D9892" s="66">
        <v>128701566.08595045</v>
      </c>
      <c r="E9892" s="65">
        <v>0</v>
      </c>
    </row>
    <row r="9893" spans="2:5" x14ac:dyDescent="0.25">
      <c r="B9893">
        <v>9891</v>
      </c>
      <c r="C9893" s="66" t="str">
        <v/>
      </c>
      <c r="D9893" s="66">
        <v>245359617.33547354</v>
      </c>
      <c r="E9893" s="65">
        <v>0.45440128445625305</v>
      </c>
    </row>
    <row r="9894" spans="2:5" x14ac:dyDescent="0.25">
      <c r="B9894">
        <v>9892</v>
      </c>
      <c r="C9894" s="66" t="str">
        <v/>
      </c>
      <c r="D9894" s="66">
        <v>119578082.29180217</v>
      </c>
      <c r="E9894" s="65">
        <v>0</v>
      </c>
    </row>
    <row r="9895" spans="2:5" x14ac:dyDescent="0.25">
      <c r="B9895">
        <v>9893</v>
      </c>
      <c r="C9895" s="66" t="str">
        <v/>
      </c>
      <c r="D9895" s="66">
        <v>2025772006.0688589</v>
      </c>
      <c r="E9895" s="65">
        <v>0</v>
      </c>
    </row>
    <row r="9896" spans="2:5" x14ac:dyDescent="0.25">
      <c r="B9896">
        <v>9894</v>
      </c>
      <c r="C9896" s="66" t="str">
        <v/>
      </c>
      <c r="D9896" s="66">
        <v>530464706.75968635</v>
      </c>
      <c r="E9896" s="65">
        <v>0</v>
      </c>
    </row>
    <row r="9897" spans="2:5" x14ac:dyDescent="0.25">
      <c r="B9897">
        <v>9895</v>
      </c>
      <c r="C9897" s="66" t="str">
        <v/>
      </c>
      <c r="D9897" s="66">
        <v>2130618618.2231259</v>
      </c>
      <c r="E9897" s="65">
        <v>0.93155909776687618</v>
      </c>
    </row>
    <row r="9898" spans="2:5" x14ac:dyDescent="0.25">
      <c r="B9898">
        <v>9896</v>
      </c>
      <c r="C9898" s="66" t="str">
        <v/>
      </c>
      <c r="D9898" s="66">
        <v>101516243.78431737</v>
      </c>
      <c r="E9898" s="65">
        <v>0.23949702382087709</v>
      </c>
    </row>
    <row r="9899" spans="2:5" x14ac:dyDescent="0.25">
      <c r="B9899">
        <v>9897</v>
      </c>
      <c r="C9899" s="66" t="str">
        <v/>
      </c>
      <c r="D9899" s="66">
        <v>108325785.57052372</v>
      </c>
      <c r="E9899" s="65">
        <v>0</v>
      </c>
    </row>
    <row r="9900" spans="2:5" x14ac:dyDescent="0.25">
      <c r="B9900">
        <v>9898</v>
      </c>
      <c r="C9900" s="66" t="str">
        <v/>
      </c>
      <c r="D9900" s="66">
        <v>78135295.4349062</v>
      </c>
      <c r="E9900" s="65">
        <v>0</v>
      </c>
    </row>
    <row r="9901" spans="2:5" x14ac:dyDescent="0.25">
      <c r="B9901">
        <v>9899</v>
      </c>
      <c r="C9901" s="66" t="str">
        <v/>
      </c>
      <c r="D9901" s="66">
        <v>87434589.82074891</v>
      </c>
      <c r="E9901" s="65">
        <v>0.3434462010860444</v>
      </c>
    </row>
    <row r="9902" spans="2:5" x14ac:dyDescent="0.25">
      <c r="B9902">
        <v>9900</v>
      </c>
      <c r="C9902" s="66" t="str">
        <v/>
      </c>
      <c r="D9902" s="66">
        <v>90550483.283541858</v>
      </c>
      <c r="E9902" s="65">
        <v>0</v>
      </c>
    </row>
    <row r="9903" spans="2:5" x14ac:dyDescent="0.25">
      <c r="B9903">
        <v>9901</v>
      </c>
      <c r="C9903" s="66" t="str">
        <v/>
      </c>
      <c r="D9903" s="66">
        <v>343200873.85680556</v>
      </c>
      <c r="E9903" s="65">
        <v>0</v>
      </c>
    </row>
    <row r="9904" spans="2:5" x14ac:dyDescent="0.25">
      <c r="B9904">
        <v>9902</v>
      </c>
      <c r="C9904" s="66" t="str">
        <v/>
      </c>
      <c r="D9904" s="66">
        <v>9578680876.2846241</v>
      </c>
      <c r="E9904" s="65">
        <v>0</v>
      </c>
    </row>
    <row r="9905" spans="2:5" x14ac:dyDescent="0.25">
      <c r="B9905">
        <v>9903</v>
      </c>
      <c r="C9905" s="66" t="str">
        <v/>
      </c>
      <c r="D9905" s="66">
        <v>76978122.416992083</v>
      </c>
      <c r="E9905" s="65">
        <v>0</v>
      </c>
    </row>
    <row r="9906" spans="2:5" x14ac:dyDescent="0.25">
      <c r="B9906">
        <v>9904</v>
      </c>
      <c r="C9906" s="66" t="str">
        <v/>
      </c>
      <c r="D9906" s="66">
        <v>458603105.3536852</v>
      </c>
      <c r="E9906" s="65">
        <v>0</v>
      </c>
    </row>
    <row r="9907" spans="2:5" x14ac:dyDescent="0.25">
      <c r="B9907">
        <v>9905</v>
      </c>
      <c r="C9907" s="66" t="str">
        <v/>
      </c>
      <c r="D9907" s="66">
        <v>92082095.156896114</v>
      </c>
      <c r="E9907" s="65">
        <v>0</v>
      </c>
    </row>
    <row r="9908" spans="2:5" x14ac:dyDescent="0.25">
      <c r="B9908">
        <v>9906</v>
      </c>
      <c r="C9908" s="66" t="str">
        <v/>
      </c>
      <c r="D9908" s="66">
        <v>178226219.23015276</v>
      </c>
      <c r="E9908" s="65">
        <v>0</v>
      </c>
    </row>
    <row r="9909" spans="2:5" x14ac:dyDescent="0.25">
      <c r="B9909">
        <v>9907</v>
      </c>
      <c r="C9909" s="66" t="str">
        <v/>
      </c>
      <c r="D9909" s="66">
        <v>130332653.64501449</v>
      </c>
      <c r="E9909" s="65">
        <v>0.40216307044029243</v>
      </c>
    </row>
    <row r="9910" spans="2:5" x14ac:dyDescent="0.25">
      <c r="B9910">
        <v>9908</v>
      </c>
      <c r="C9910" s="66" t="str">
        <v/>
      </c>
      <c r="D9910" s="66">
        <v>132711239.9496599</v>
      </c>
      <c r="E9910" s="65">
        <v>0.31861193776130681</v>
      </c>
    </row>
    <row r="9911" spans="2:5" x14ac:dyDescent="0.25">
      <c r="B9911">
        <v>9909</v>
      </c>
      <c r="C9911" s="66" t="str">
        <v/>
      </c>
      <c r="D9911" s="66">
        <v>214295252.49997553</v>
      </c>
      <c r="E9911" s="65">
        <v>0</v>
      </c>
    </row>
    <row r="9912" spans="2:5" x14ac:dyDescent="0.25">
      <c r="B9912">
        <v>9910</v>
      </c>
      <c r="C9912" s="66" t="str">
        <v/>
      </c>
      <c r="D9912" s="66">
        <v>273675027.5009017</v>
      </c>
      <c r="E9912" s="65">
        <v>0</v>
      </c>
    </row>
    <row r="9913" spans="2:5" x14ac:dyDescent="0.25">
      <c r="B9913">
        <v>9911</v>
      </c>
      <c r="C9913" s="66" t="str">
        <v/>
      </c>
      <c r="D9913" s="66">
        <v>86853695.598238841</v>
      </c>
      <c r="E9913" s="65">
        <v>0.15226145386695866</v>
      </c>
    </row>
    <row r="9914" spans="2:5" x14ac:dyDescent="0.25">
      <c r="B9914">
        <v>9912</v>
      </c>
      <c r="C9914" s="66" t="str">
        <v/>
      </c>
      <c r="D9914" s="66">
        <v>81284505.215017453</v>
      </c>
      <c r="E9914" s="65">
        <v>0.14617710709571838</v>
      </c>
    </row>
    <row r="9915" spans="2:5" x14ac:dyDescent="0.25">
      <c r="B9915">
        <v>9913</v>
      </c>
      <c r="C9915" s="66" t="str">
        <v/>
      </c>
      <c r="D9915" s="66">
        <v>85040115.366858557</v>
      </c>
      <c r="E9915" s="65">
        <v>0</v>
      </c>
    </row>
    <row r="9916" spans="2:5" x14ac:dyDescent="0.25">
      <c r="B9916">
        <v>9914</v>
      </c>
      <c r="C9916" s="66" t="str">
        <v/>
      </c>
      <c r="D9916" s="66">
        <v>78195746.856863648</v>
      </c>
      <c r="E9916" s="65">
        <v>0</v>
      </c>
    </row>
    <row r="9917" spans="2:5" x14ac:dyDescent="0.25">
      <c r="B9917">
        <v>9915</v>
      </c>
      <c r="C9917" s="66" t="str">
        <v/>
      </c>
      <c r="D9917" s="66">
        <v>75118438.140411511</v>
      </c>
      <c r="E9917" s="65">
        <v>0.16873895525932314</v>
      </c>
    </row>
    <row r="9918" spans="2:5" x14ac:dyDescent="0.25">
      <c r="B9918">
        <v>9916</v>
      </c>
      <c r="C9918" s="66" t="str">
        <v/>
      </c>
      <c r="D9918" s="66">
        <v>151174344.68998772</v>
      </c>
      <c r="E9918" s="65">
        <v>0</v>
      </c>
    </row>
    <row r="9919" spans="2:5" x14ac:dyDescent="0.25">
      <c r="B9919">
        <v>9917</v>
      </c>
      <c r="C9919" s="66" t="str">
        <v/>
      </c>
      <c r="D9919" s="66">
        <v>89285228.994038716</v>
      </c>
      <c r="E9919" s="65">
        <v>0.13299109339714049</v>
      </c>
    </row>
    <row r="9920" spans="2:5" x14ac:dyDescent="0.25">
      <c r="B9920">
        <v>9918</v>
      </c>
      <c r="C9920" s="66" t="str">
        <v/>
      </c>
      <c r="D9920" s="66">
        <v>136905930.10226786</v>
      </c>
      <c r="E9920" s="65">
        <v>0</v>
      </c>
    </row>
    <row r="9921" spans="2:5" x14ac:dyDescent="0.25">
      <c r="B9921">
        <v>9919</v>
      </c>
      <c r="C9921" s="66" t="str">
        <v/>
      </c>
      <c r="D9921" s="66">
        <v>146510701.49676275</v>
      </c>
      <c r="E9921" s="65">
        <v>0.27793726325035095</v>
      </c>
    </row>
    <row r="9922" spans="2:5" x14ac:dyDescent="0.25">
      <c r="B9922">
        <v>9920</v>
      </c>
      <c r="C9922" s="66" t="str">
        <v/>
      </c>
      <c r="D9922" s="66">
        <v>76026756.479561359</v>
      </c>
      <c r="E9922" s="65">
        <v>0</v>
      </c>
    </row>
    <row r="9923" spans="2:5" x14ac:dyDescent="0.25">
      <c r="B9923">
        <v>9921</v>
      </c>
      <c r="C9923" s="66" t="str">
        <v/>
      </c>
      <c r="D9923" s="66">
        <v>466745639.52179593</v>
      </c>
      <c r="E9923" s="65">
        <v>0.56189017891883852</v>
      </c>
    </row>
    <row r="9924" spans="2:5" x14ac:dyDescent="0.25">
      <c r="B9924">
        <v>9922</v>
      </c>
      <c r="C9924" s="66" t="str">
        <v/>
      </c>
      <c r="D9924" s="66">
        <v>109625247.81893361</v>
      </c>
      <c r="E9924" s="65">
        <v>0</v>
      </c>
    </row>
    <row r="9925" spans="2:5" x14ac:dyDescent="0.25">
      <c r="B9925">
        <v>9923</v>
      </c>
      <c r="C9925" s="66" t="str">
        <v/>
      </c>
      <c r="D9925" s="66">
        <v>100473815.70274493</v>
      </c>
      <c r="E9925" s="65">
        <v>0</v>
      </c>
    </row>
    <row r="9926" spans="2:5" x14ac:dyDescent="0.25">
      <c r="B9926">
        <v>9924</v>
      </c>
      <c r="C9926" s="66" t="str">
        <v/>
      </c>
      <c r="D9926" s="66">
        <v>121298580.78042959</v>
      </c>
      <c r="E9926" s="65">
        <v>0.19302065968513493</v>
      </c>
    </row>
    <row r="9927" spans="2:5" x14ac:dyDescent="0.25">
      <c r="B9927">
        <v>9925</v>
      </c>
      <c r="C9927" s="66" t="str">
        <v/>
      </c>
      <c r="D9927" s="66">
        <v>348128689.7867524</v>
      </c>
      <c r="E9927" s="65">
        <v>0</v>
      </c>
    </row>
    <row r="9928" spans="2:5" x14ac:dyDescent="0.25">
      <c r="B9928">
        <v>9926</v>
      </c>
      <c r="C9928" s="66" t="str">
        <v/>
      </c>
      <c r="D9928" s="66">
        <v>120621259.84857471</v>
      </c>
      <c r="E9928" s="65">
        <v>0.28771139979362492</v>
      </c>
    </row>
    <row r="9929" spans="2:5" x14ac:dyDescent="0.25">
      <c r="B9929">
        <v>9927</v>
      </c>
      <c r="C9929" s="66" t="str">
        <v/>
      </c>
      <c r="D9929" s="66">
        <v>132707674.24041401</v>
      </c>
      <c r="E9929" s="65">
        <v>0</v>
      </c>
    </row>
    <row r="9930" spans="2:5" x14ac:dyDescent="0.25">
      <c r="B9930">
        <v>9928</v>
      </c>
      <c r="C9930" s="66" t="str">
        <v/>
      </c>
      <c r="D9930" s="66">
        <v>1533110943.3794768</v>
      </c>
      <c r="E9930" s="65">
        <v>0</v>
      </c>
    </row>
    <row r="9931" spans="2:5" x14ac:dyDescent="0.25">
      <c r="B9931">
        <v>9929</v>
      </c>
      <c r="C9931" s="66" t="str">
        <v/>
      </c>
      <c r="D9931" s="66">
        <v>127045758.29747698</v>
      </c>
      <c r="E9931" s="65">
        <v>0</v>
      </c>
    </row>
    <row r="9932" spans="2:5" x14ac:dyDescent="0.25">
      <c r="B9932">
        <v>9930</v>
      </c>
      <c r="C9932" s="66" t="str">
        <v/>
      </c>
      <c r="D9932" s="66">
        <v>84944210.193217114</v>
      </c>
      <c r="E9932" s="65">
        <v>0.20751411318778992</v>
      </c>
    </row>
    <row r="9933" spans="2:5" x14ac:dyDescent="0.25">
      <c r="B9933">
        <v>9931</v>
      </c>
      <c r="C9933" s="66" t="str">
        <v/>
      </c>
      <c r="D9933" s="66">
        <v>106570677.74206394</v>
      </c>
      <c r="E9933" s="65">
        <v>0.24802321791648865</v>
      </c>
    </row>
    <row r="9934" spans="2:5" x14ac:dyDescent="0.25">
      <c r="B9934">
        <v>9932</v>
      </c>
      <c r="C9934" s="66" t="str">
        <v/>
      </c>
      <c r="D9934" s="66">
        <v>405517309.87609476</v>
      </c>
      <c r="E9934" s="65">
        <v>0</v>
      </c>
    </row>
    <row r="9935" spans="2:5" x14ac:dyDescent="0.25">
      <c r="B9935">
        <v>9933</v>
      </c>
      <c r="C9935" s="66" t="str">
        <v/>
      </c>
      <c r="D9935" s="66">
        <v>87340769.512041777</v>
      </c>
      <c r="E9935" s="65">
        <v>0</v>
      </c>
    </row>
    <row r="9936" spans="2:5" x14ac:dyDescent="0.25">
      <c r="B9936">
        <v>9934</v>
      </c>
      <c r="C9936" s="66" t="str">
        <v/>
      </c>
      <c r="D9936" s="66">
        <v>359736485.01674634</v>
      </c>
      <c r="E9936" s="65">
        <v>0</v>
      </c>
    </row>
    <row r="9937" spans="2:5" x14ac:dyDescent="0.25">
      <c r="B9937">
        <v>9935</v>
      </c>
      <c r="C9937" s="66" t="str">
        <v/>
      </c>
      <c r="D9937" s="66">
        <v>132619501.91183026</v>
      </c>
      <c r="E9937" s="65">
        <v>0</v>
      </c>
    </row>
    <row r="9938" spans="2:5" x14ac:dyDescent="0.25">
      <c r="B9938">
        <v>9936</v>
      </c>
      <c r="C9938" s="66" t="str">
        <v/>
      </c>
      <c r="D9938" s="66">
        <v>138930211.73358563</v>
      </c>
      <c r="E9938" s="65">
        <v>0</v>
      </c>
    </row>
    <row r="9939" spans="2:5" x14ac:dyDescent="0.25">
      <c r="B9939">
        <v>9937</v>
      </c>
      <c r="C9939" s="66" t="str">
        <v/>
      </c>
      <c r="D9939" s="66">
        <v>168351910.87010846</v>
      </c>
      <c r="E9939" s="65">
        <v>0</v>
      </c>
    </row>
    <row r="9940" spans="2:5" x14ac:dyDescent="0.25">
      <c r="B9940">
        <v>9938</v>
      </c>
      <c r="C9940" s="66" t="str">
        <v/>
      </c>
      <c r="D9940" s="66">
        <v>294821280.09751785</v>
      </c>
      <c r="E9940" s="65">
        <v>0</v>
      </c>
    </row>
    <row r="9941" spans="2:5" x14ac:dyDescent="0.25">
      <c r="B9941">
        <v>9939</v>
      </c>
      <c r="C9941" s="66" t="str">
        <v/>
      </c>
      <c r="D9941" s="66">
        <v>493928299.04224104</v>
      </c>
      <c r="E9941" s="65">
        <v>0.48610803484916687</v>
      </c>
    </row>
    <row r="9942" spans="2:5" x14ac:dyDescent="0.25">
      <c r="B9942">
        <v>9940</v>
      </c>
      <c r="C9942" s="66" t="str">
        <v/>
      </c>
      <c r="D9942" s="66">
        <v>92436679.230242968</v>
      </c>
      <c r="E9942" s="65">
        <v>0</v>
      </c>
    </row>
    <row r="9943" spans="2:5" x14ac:dyDescent="0.25">
      <c r="B9943">
        <v>9941</v>
      </c>
      <c r="C9943" s="66" t="str">
        <v/>
      </c>
      <c r="D9943" s="66">
        <v>299969819.54182202</v>
      </c>
      <c r="E9943" s="65">
        <v>0</v>
      </c>
    </row>
    <row r="9944" spans="2:5" x14ac:dyDescent="0.25">
      <c r="B9944">
        <v>9942</v>
      </c>
      <c r="C9944" s="66" t="str">
        <v/>
      </c>
      <c r="D9944" s="66">
        <v>96676392.945881665</v>
      </c>
      <c r="E9944" s="65">
        <v>0</v>
      </c>
    </row>
    <row r="9945" spans="2:5" x14ac:dyDescent="0.25">
      <c r="B9945">
        <v>9943</v>
      </c>
      <c r="C9945" s="66" t="str">
        <v/>
      </c>
      <c r="D9945" s="66">
        <v>154209325.25450361</v>
      </c>
      <c r="E9945" s="65">
        <v>0</v>
      </c>
    </row>
    <row r="9946" spans="2:5" x14ac:dyDescent="0.25">
      <c r="B9946">
        <v>9944</v>
      </c>
      <c r="C9946" s="66" t="str">
        <v/>
      </c>
      <c r="D9946" s="66">
        <v>183637286.46437162</v>
      </c>
      <c r="E9946" s="65">
        <v>0</v>
      </c>
    </row>
    <row r="9947" spans="2:5" x14ac:dyDescent="0.25">
      <c r="B9947">
        <v>9945</v>
      </c>
      <c r="C9947" s="66" t="str">
        <v/>
      </c>
      <c r="D9947" s="66">
        <v>119058440.22987413</v>
      </c>
      <c r="E9947" s="65">
        <v>0</v>
      </c>
    </row>
    <row r="9948" spans="2:5" x14ac:dyDescent="0.25">
      <c r="B9948">
        <v>9946</v>
      </c>
      <c r="C9948" s="66" t="str">
        <v/>
      </c>
      <c r="D9948" s="66">
        <v>332284387.58279848</v>
      </c>
      <c r="E9948" s="65">
        <v>0.40859605669975285</v>
      </c>
    </row>
    <row r="9949" spans="2:5" x14ac:dyDescent="0.25">
      <c r="B9949">
        <v>9947</v>
      </c>
      <c r="C9949" s="66" t="str">
        <v/>
      </c>
      <c r="D9949" s="66">
        <v>410444822.73369712</v>
      </c>
      <c r="E9949" s="65">
        <v>0</v>
      </c>
    </row>
    <row r="9950" spans="2:5" x14ac:dyDescent="0.25">
      <c r="B9950">
        <v>9948</v>
      </c>
      <c r="C9950" s="66" t="str">
        <v/>
      </c>
      <c r="D9950" s="66">
        <v>1472340730.7415578</v>
      </c>
      <c r="E9950" s="65">
        <v>0.9194876551628115</v>
      </c>
    </row>
    <row r="9951" spans="2:5" x14ac:dyDescent="0.25">
      <c r="B9951">
        <v>9949</v>
      </c>
      <c r="C9951" s="66" t="str">
        <v/>
      </c>
      <c r="D9951" s="66">
        <v>173518515.45529577</v>
      </c>
      <c r="E9951" s="65">
        <v>0</v>
      </c>
    </row>
    <row r="9952" spans="2:5" x14ac:dyDescent="0.25">
      <c r="B9952">
        <v>9950</v>
      </c>
      <c r="C9952" s="66" t="str">
        <v/>
      </c>
      <c r="D9952" s="66">
        <v>329853681.0337286</v>
      </c>
      <c r="E9952" s="65">
        <v>0.61482493281364459</v>
      </c>
    </row>
    <row r="9953" spans="2:5" x14ac:dyDescent="0.25">
      <c r="B9953">
        <v>9951</v>
      </c>
      <c r="C9953" s="66" t="str">
        <v/>
      </c>
      <c r="D9953" s="66">
        <v>747607358.35960948</v>
      </c>
      <c r="E9953" s="65">
        <v>0</v>
      </c>
    </row>
    <row r="9954" spans="2:5" x14ac:dyDescent="0.25">
      <c r="B9954">
        <v>9952</v>
      </c>
      <c r="C9954" s="66" t="str">
        <v/>
      </c>
      <c r="D9954" s="66">
        <v>397718096.62080419</v>
      </c>
      <c r="E9954" s="65">
        <v>0.38519081473350525</v>
      </c>
    </row>
    <row r="9955" spans="2:5" x14ac:dyDescent="0.25">
      <c r="B9955">
        <v>9953</v>
      </c>
      <c r="C9955" s="66" t="str">
        <v/>
      </c>
      <c r="D9955" s="66">
        <v>393415017.66126651</v>
      </c>
      <c r="E9955" s="65">
        <v>0.43040617108345025</v>
      </c>
    </row>
    <row r="9956" spans="2:5" x14ac:dyDescent="0.25">
      <c r="B9956">
        <v>9954</v>
      </c>
      <c r="C9956" s="66" t="str">
        <v/>
      </c>
      <c r="D9956" s="66">
        <v>119961727.87238926</v>
      </c>
      <c r="E9956" s="65">
        <v>0.41320366263389585</v>
      </c>
    </row>
    <row r="9957" spans="2:5" x14ac:dyDescent="0.25">
      <c r="B9957">
        <v>9955</v>
      </c>
      <c r="C9957" s="66" t="str">
        <v/>
      </c>
      <c r="D9957" s="66">
        <v>131064741.4404861</v>
      </c>
      <c r="E9957" s="65">
        <v>0</v>
      </c>
    </row>
    <row r="9958" spans="2:5" x14ac:dyDescent="0.25">
      <c r="B9958">
        <v>9956</v>
      </c>
      <c r="C9958" s="66" t="str">
        <v/>
      </c>
      <c r="D9958" s="66">
        <v>91965718.395580724</v>
      </c>
      <c r="E9958" s="65">
        <v>0.25671306252479553</v>
      </c>
    </row>
    <row r="9959" spans="2:5" x14ac:dyDescent="0.25">
      <c r="B9959">
        <v>9957</v>
      </c>
      <c r="C9959" s="66" t="str">
        <v/>
      </c>
      <c r="D9959" s="66">
        <v>82209772.662542269</v>
      </c>
      <c r="E9959" s="65">
        <v>0.26652832627296441</v>
      </c>
    </row>
    <row r="9960" spans="2:5" x14ac:dyDescent="0.25">
      <c r="B9960">
        <v>9958</v>
      </c>
      <c r="C9960" s="66" t="str">
        <v/>
      </c>
      <c r="D9960" s="66">
        <v>941633588.99089015</v>
      </c>
      <c r="E9960" s="65">
        <v>0</v>
      </c>
    </row>
    <row r="9961" spans="2:5" x14ac:dyDescent="0.25">
      <c r="B9961">
        <v>9959</v>
      </c>
      <c r="C9961" s="66" t="str">
        <v/>
      </c>
      <c r="D9961" s="66">
        <v>102535326.86596686</v>
      </c>
      <c r="E9961" s="65">
        <v>0</v>
      </c>
    </row>
    <row r="9962" spans="2:5" x14ac:dyDescent="0.25">
      <c r="B9962">
        <v>9960</v>
      </c>
      <c r="C9962" s="66" t="str">
        <v/>
      </c>
      <c r="D9962" s="66">
        <v>149606269.84683117</v>
      </c>
      <c r="E9962" s="65">
        <v>0.36529696583747862</v>
      </c>
    </row>
    <row r="9963" spans="2:5" x14ac:dyDescent="0.25">
      <c r="B9963">
        <v>9961</v>
      </c>
      <c r="C9963" s="66" t="str">
        <v/>
      </c>
      <c r="D9963" s="66">
        <v>79635243.997634768</v>
      </c>
      <c r="E9963" s="65">
        <v>0</v>
      </c>
    </row>
    <row r="9964" spans="2:5" x14ac:dyDescent="0.25">
      <c r="B9964">
        <v>9962</v>
      </c>
      <c r="C9964" s="66" t="str">
        <v/>
      </c>
      <c r="D9964" s="66">
        <v>116936763.468117</v>
      </c>
      <c r="E9964" s="65">
        <v>0.26606000065803526</v>
      </c>
    </row>
    <row r="9965" spans="2:5" x14ac:dyDescent="0.25">
      <c r="B9965">
        <v>9963</v>
      </c>
      <c r="C9965" s="66" t="str">
        <v/>
      </c>
      <c r="D9965" s="66">
        <v>90219855.685989261</v>
      </c>
      <c r="E9965" s="65">
        <v>0</v>
      </c>
    </row>
    <row r="9966" spans="2:5" x14ac:dyDescent="0.25">
      <c r="B9966">
        <v>9964</v>
      </c>
      <c r="C9966" s="66" t="str">
        <v/>
      </c>
      <c r="D9966" s="66">
        <v>3257719096.829298</v>
      </c>
      <c r="E9966" s="65">
        <v>0.82644938230514553</v>
      </c>
    </row>
    <row r="9967" spans="2:5" x14ac:dyDescent="0.25">
      <c r="B9967">
        <v>9965</v>
      </c>
      <c r="C9967" s="66" t="str">
        <v/>
      </c>
      <c r="D9967" s="66">
        <v>238088383.51835674</v>
      </c>
      <c r="E9967" s="65">
        <v>0</v>
      </c>
    </row>
    <row r="9968" spans="2:5" x14ac:dyDescent="0.25">
      <c r="B9968">
        <v>9966</v>
      </c>
      <c r="C9968" s="66" t="str">
        <v/>
      </c>
      <c r="D9968" s="66">
        <v>77489089.063224778</v>
      </c>
      <c r="E9968" s="65">
        <v>0</v>
      </c>
    </row>
    <row r="9969" spans="2:5" x14ac:dyDescent="0.25">
      <c r="B9969">
        <v>9967</v>
      </c>
      <c r="C9969" s="66" t="str">
        <v/>
      </c>
      <c r="D9969" s="66">
        <v>149793314.77065083</v>
      </c>
      <c r="E9969" s="65">
        <v>0</v>
      </c>
    </row>
    <row r="9970" spans="2:5" x14ac:dyDescent="0.25">
      <c r="B9970">
        <v>9968</v>
      </c>
      <c r="C9970" s="66" t="str">
        <v/>
      </c>
      <c r="D9970" s="66">
        <v>283983069.08082139</v>
      </c>
      <c r="E9970" s="65">
        <v>0.54030203223228479</v>
      </c>
    </row>
    <row r="9971" spans="2:5" x14ac:dyDescent="0.25">
      <c r="B9971">
        <v>9969</v>
      </c>
      <c r="C9971" s="66" t="str">
        <v/>
      </c>
      <c r="D9971" s="66">
        <v>1722696753.6550202</v>
      </c>
      <c r="E9971" s="65">
        <v>0</v>
      </c>
    </row>
    <row r="9972" spans="2:5" x14ac:dyDescent="0.25">
      <c r="B9972">
        <v>9970</v>
      </c>
      <c r="C9972" s="66" t="str">
        <v/>
      </c>
      <c r="D9972" s="66">
        <v>142279675.89956486</v>
      </c>
      <c r="E9972" s="65">
        <v>0</v>
      </c>
    </row>
    <row r="9973" spans="2:5" x14ac:dyDescent="0.25">
      <c r="B9973">
        <v>9971</v>
      </c>
      <c r="C9973" s="66" t="str">
        <v/>
      </c>
      <c r="D9973" s="66">
        <v>103069986.62364458</v>
      </c>
      <c r="E9973" s="65">
        <v>0</v>
      </c>
    </row>
    <row r="9974" spans="2:5" x14ac:dyDescent="0.25">
      <c r="B9974">
        <v>9972</v>
      </c>
      <c r="C9974" s="66" t="str">
        <v/>
      </c>
      <c r="D9974" s="66">
        <v>99157411.234730795</v>
      </c>
      <c r="E9974" s="65">
        <v>0</v>
      </c>
    </row>
    <row r="9975" spans="2:5" x14ac:dyDescent="0.25">
      <c r="B9975">
        <v>9973</v>
      </c>
      <c r="C9975" s="66" t="str">
        <v/>
      </c>
      <c r="D9975" s="66">
        <v>89462947.520045549</v>
      </c>
      <c r="E9975" s="65">
        <v>0</v>
      </c>
    </row>
    <row r="9976" spans="2:5" x14ac:dyDescent="0.25">
      <c r="B9976">
        <v>9974</v>
      </c>
      <c r="C9976" s="66" t="str">
        <v/>
      </c>
      <c r="D9976" s="66">
        <v>169789873.54669258</v>
      </c>
      <c r="E9976" s="65">
        <v>0</v>
      </c>
    </row>
    <row r="9977" spans="2:5" x14ac:dyDescent="0.25">
      <c r="B9977">
        <v>9975</v>
      </c>
      <c r="C9977" s="66" t="str">
        <v/>
      </c>
      <c r="D9977" s="66">
        <v>226991937.09054178</v>
      </c>
      <c r="E9977" s="65">
        <v>0.46687209010124209</v>
      </c>
    </row>
    <row r="9978" spans="2:5" x14ac:dyDescent="0.25">
      <c r="B9978">
        <v>9976</v>
      </c>
      <c r="C9978" s="66" t="str">
        <v/>
      </c>
      <c r="D9978" s="66">
        <v>76682365.925083488</v>
      </c>
      <c r="E9978" s="65">
        <v>0.15665600895881657</v>
      </c>
    </row>
    <row r="9979" spans="2:5" x14ac:dyDescent="0.25">
      <c r="B9979">
        <v>9977</v>
      </c>
      <c r="C9979" s="66" t="str">
        <v/>
      </c>
      <c r="D9979" s="66">
        <v>1134891458.615031</v>
      </c>
      <c r="E9979" s="65">
        <v>0</v>
      </c>
    </row>
    <row r="9980" spans="2:5" x14ac:dyDescent="0.25">
      <c r="B9980">
        <v>9978</v>
      </c>
      <c r="C9980" s="66" t="str">
        <v/>
      </c>
      <c r="D9980" s="66">
        <v>134383133.15624639</v>
      </c>
      <c r="E9980" s="65">
        <v>0</v>
      </c>
    </row>
    <row r="9981" spans="2:5" x14ac:dyDescent="0.25">
      <c r="B9981">
        <v>9979</v>
      </c>
      <c r="C9981" s="66" t="str">
        <v/>
      </c>
      <c r="D9981" s="66">
        <v>280617082.98245269</v>
      </c>
      <c r="E9981" s="65">
        <v>0</v>
      </c>
    </row>
    <row r="9982" spans="2:5" x14ac:dyDescent="0.25">
      <c r="B9982">
        <v>9980</v>
      </c>
      <c r="C9982" s="66" t="str">
        <v/>
      </c>
      <c r="D9982" s="66">
        <v>101362301.15703341</v>
      </c>
      <c r="E9982" s="65">
        <v>0</v>
      </c>
    </row>
    <row r="9983" spans="2:5" x14ac:dyDescent="0.25">
      <c r="B9983">
        <v>9981</v>
      </c>
      <c r="C9983" s="66" t="str">
        <v/>
      </c>
      <c r="D9983" s="66">
        <v>1136668505.6191127</v>
      </c>
      <c r="E9983" s="65">
        <v>0</v>
      </c>
    </row>
    <row r="9984" spans="2:5" x14ac:dyDescent="0.25">
      <c r="B9984">
        <v>9982</v>
      </c>
      <c r="C9984" s="66" t="str">
        <v/>
      </c>
      <c r="D9984" s="66">
        <v>164421519.62394491</v>
      </c>
      <c r="E9984" s="65">
        <v>0.38863469958305363</v>
      </c>
    </row>
    <row r="9985" spans="2:5" x14ac:dyDescent="0.25">
      <c r="B9985">
        <v>9983</v>
      </c>
      <c r="C9985" s="66" t="str">
        <v/>
      </c>
      <c r="D9985" s="66">
        <v>96063931.425463066</v>
      </c>
      <c r="E9985" s="65">
        <v>0</v>
      </c>
    </row>
    <row r="9986" spans="2:5" x14ac:dyDescent="0.25">
      <c r="B9986">
        <v>9984</v>
      </c>
      <c r="C9986" s="66" t="str">
        <v/>
      </c>
      <c r="D9986" s="66">
        <v>173329702.18198207</v>
      </c>
      <c r="E9986" s="65">
        <v>0</v>
      </c>
    </row>
    <row r="9987" spans="2:5" x14ac:dyDescent="0.25">
      <c r="B9987">
        <v>9985</v>
      </c>
      <c r="C9987" s="66" t="str">
        <v/>
      </c>
      <c r="D9987" s="66">
        <v>95040047.80209212</v>
      </c>
      <c r="E9987" s="65">
        <v>0.25045401453971861</v>
      </c>
    </row>
    <row r="9988" spans="2:5" x14ac:dyDescent="0.25">
      <c r="B9988">
        <v>9986</v>
      </c>
      <c r="C9988" s="66" t="str">
        <v/>
      </c>
      <c r="D9988" s="66">
        <v>273869897.20804489</v>
      </c>
      <c r="E9988" s="65">
        <v>0</v>
      </c>
    </row>
    <row r="9989" spans="2:5" x14ac:dyDescent="0.25">
      <c r="B9989">
        <v>9987</v>
      </c>
      <c r="C9989" s="66" t="str">
        <v/>
      </c>
      <c r="D9989" s="66">
        <v>279689647.64262164</v>
      </c>
      <c r="E9989" s="65">
        <v>0</v>
      </c>
    </row>
    <row r="9990" spans="2:5" x14ac:dyDescent="0.25">
      <c r="B9990">
        <v>9988</v>
      </c>
      <c r="C9990" s="66" t="str">
        <v/>
      </c>
      <c r="D9990" s="66">
        <v>197765004.68828306</v>
      </c>
      <c r="E9990" s="65">
        <v>0</v>
      </c>
    </row>
    <row r="9991" spans="2:5" x14ac:dyDescent="0.25">
      <c r="B9991">
        <v>9989</v>
      </c>
      <c r="C9991" s="66" t="str">
        <v/>
      </c>
      <c r="D9991" s="66">
        <v>109916843.42650387</v>
      </c>
      <c r="E9991" s="65">
        <v>0.29441099762916578</v>
      </c>
    </row>
    <row r="9992" spans="2:5" x14ac:dyDescent="0.25">
      <c r="B9992">
        <v>9990</v>
      </c>
      <c r="C9992" s="66" t="str">
        <v/>
      </c>
      <c r="D9992" s="66">
        <v>157422413.12039375</v>
      </c>
      <c r="E9992" s="65">
        <v>0</v>
      </c>
    </row>
    <row r="9993" spans="2:5" x14ac:dyDescent="0.25">
      <c r="B9993">
        <v>9991</v>
      </c>
      <c r="C9993" s="66" t="str">
        <v/>
      </c>
      <c r="D9993" s="66">
        <v>84820431.068365768</v>
      </c>
      <c r="E9993" s="65">
        <v>0</v>
      </c>
    </row>
    <row r="9994" spans="2:5" x14ac:dyDescent="0.25">
      <c r="B9994">
        <v>9992</v>
      </c>
      <c r="C9994" s="66" t="str">
        <v/>
      </c>
      <c r="D9994" s="66">
        <v>228078533.04821062</v>
      </c>
      <c r="E9994" s="65">
        <v>0</v>
      </c>
    </row>
    <row r="9995" spans="2:5" x14ac:dyDescent="0.25">
      <c r="B9995">
        <v>9993</v>
      </c>
      <c r="C9995" s="66" t="str">
        <v/>
      </c>
      <c r="D9995" s="66">
        <v>100421538.85220554</v>
      </c>
      <c r="E9995" s="65">
        <v>0</v>
      </c>
    </row>
    <row r="9996" spans="2:5" x14ac:dyDescent="0.25">
      <c r="B9996">
        <v>9994</v>
      </c>
      <c r="C9996" s="66" t="str">
        <v/>
      </c>
      <c r="D9996" s="66">
        <v>76261357.334584519</v>
      </c>
      <c r="E9996" s="65">
        <v>0.25306071639060967</v>
      </c>
    </row>
    <row r="9997" spans="2:5" x14ac:dyDescent="0.25">
      <c r="B9997">
        <v>9995</v>
      </c>
      <c r="C9997" s="66" t="str">
        <v/>
      </c>
      <c r="D9997" s="66">
        <v>494711986.15877169</v>
      </c>
      <c r="E9997" s="65">
        <v>0.58598509430885337</v>
      </c>
    </row>
    <row r="9998" spans="2:5" x14ac:dyDescent="0.25">
      <c r="B9998">
        <v>9996</v>
      </c>
      <c r="C9998" s="66" t="str">
        <v/>
      </c>
      <c r="D9998" s="66">
        <v>235436559.26381734</v>
      </c>
      <c r="E9998" s="65">
        <v>0</v>
      </c>
    </row>
    <row r="9999" spans="2:5" x14ac:dyDescent="0.25">
      <c r="B9999">
        <v>9997</v>
      </c>
      <c r="C9999" s="66" t="str">
        <v/>
      </c>
      <c r="D9999" s="66">
        <v>84474004.718486533</v>
      </c>
      <c r="E9999" s="65">
        <v>0.31019254326820389</v>
      </c>
    </row>
    <row r="10000" spans="2:5" x14ac:dyDescent="0.25">
      <c r="B10000">
        <v>9998</v>
      </c>
      <c r="C10000" s="66" t="str">
        <v/>
      </c>
      <c r="D10000" s="66">
        <v>414732834.60288441</v>
      </c>
      <c r="E10000" s="65">
        <v>0</v>
      </c>
    </row>
    <row r="10001" spans="2:5" x14ac:dyDescent="0.25">
      <c r="B10001">
        <v>9999</v>
      </c>
      <c r="C10001" s="66" t="str">
        <v/>
      </c>
      <c r="D10001" s="66">
        <v>109588318.73843388</v>
      </c>
      <c r="E10001" s="65">
        <v>0</v>
      </c>
    </row>
    <row r="10002" spans="2:5" x14ac:dyDescent="0.25">
      <c r="B10002">
        <v>10000</v>
      </c>
      <c r="C10002" s="66" t="str">
        <v/>
      </c>
      <c r="D10002" s="66">
        <v>122037916.19198857</v>
      </c>
      <c r="E10002" s="65">
        <v>0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21BC60-946A-4521-AE0E-A9AF5E627233}">
  <dimension ref="B31:E38"/>
  <sheetViews>
    <sheetView zoomScale="79" workbookViewId="0">
      <selection activeCell="H40" sqref="H40"/>
    </sheetView>
  </sheetViews>
  <sheetFormatPr defaultRowHeight="15" x14ac:dyDescent="0.25"/>
  <cols>
    <col min="2" max="2" width="26.7109375" customWidth="1"/>
    <col min="3" max="3" width="18.42578125" customWidth="1"/>
  </cols>
  <sheetData>
    <row r="31" spans="2:5" x14ac:dyDescent="0.25">
      <c r="C31" t="s">
        <v>78</v>
      </c>
      <c r="E31" t="s">
        <v>79</v>
      </c>
    </row>
    <row r="32" spans="2:5" x14ac:dyDescent="0.25">
      <c r="B32" t="s">
        <v>73</v>
      </c>
      <c r="C32" s="104">
        <f>COUNTIF(Data!D3:D10002,"&gt;"&amp;C35)</f>
        <v>464</v>
      </c>
      <c r="D32" s="65"/>
      <c r="E32" s="65">
        <f>C32/C34</f>
        <v>4.6399999999999997E-2</v>
      </c>
    </row>
    <row r="33" spans="2:5" x14ac:dyDescent="0.25">
      <c r="B33" t="s">
        <v>74</v>
      </c>
      <c r="C33" s="105">
        <f>COUNTIF(Data!D3:D10002,"&gt;"&amp;C36)</f>
        <v>29</v>
      </c>
      <c r="E33" s="65">
        <f>C33/C34</f>
        <v>2.8999999999999998E-3</v>
      </c>
    </row>
    <row r="34" spans="2:5" x14ac:dyDescent="0.25">
      <c r="B34" t="s">
        <v>75</v>
      </c>
      <c r="C34" s="106">
        <v>10000</v>
      </c>
    </row>
    <row r="35" spans="2:5" x14ac:dyDescent="0.25">
      <c r="B35" t="s">
        <v>76</v>
      </c>
      <c r="C35" s="107">
        <v>1000000000</v>
      </c>
    </row>
    <row r="36" spans="2:5" x14ac:dyDescent="0.25">
      <c r="B36" t="s">
        <v>77</v>
      </c>
      <c r="C36" s="107">
        <v>10000000000</v>
      </c>
    </row>
    <row r="38" spans="2:5" x14ac:dyDescent="0.25">
      <c r="B38" t="s">
        <v>67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77F0CC-157C-402D-B0BA-6A993B984C7C}">
  <dimension ref="B43"/>
  <sheetViews>
    <sheetView showGridLines="0" workbookViewId="0">
      <selection activeCell="B43" sqref="B43"/>
    </sheetView>
  </sheetViews>
  <sheetFormatPr defaultRowHeight="15" x14ac:dyDescent="0.25"/>
  <sheetData>
    <row r="43" spans="2:2" x14ac:dyDescent="0.25">
      <c r="B43" s="88" t="s">
        <v>66</v>
      </c>
    </row>
  </sheetData>
  <sheetProtection selectLockedCells="1" selectUnlockedCells="1"/>
  <hyperlinks>
    <hyperlink ref="B43" r:id="rId1" xr:uid="{5E332E41-212C-4412-9F80-8918A8530FAC}"/>
  </hyperlinks>
  <pageMargins left="0.7" right="0.7" top="0.75" bottom="0.75" header="0.3" footer="0.3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46F0A0-D8AF-4A09-90A2-3EE1E5933D22}">
  <dimension ref="B43"/>
  <sheetViews>
    <sheetView topLeftCell="A3" zoomScale="83" workbookViewId="0">
      <selection activeCell="B43" sqref="B43"/>
    </sheetView>
  </sheetViews>
  <sheetFormatPr defaultRowHeight="15" x14ac:dyDescent="0.25"/>
  <sheetData>
    <row r="43" spans="2:2" x14ac:dyDescent="0.25">
      <c r="B43" t="s">
        <v>80</v>
      </c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AB50000"/>
  <sheetViews>
    <sheetView workbookViewId="0"/>
  </sheetViews>
  <sheetFormatPr defaultRowHeight="15" x14ac:dyDescent="0.25"/>
  <sheetData>
    <row r="1" spans="1:28" ht="409.5" x14ac:dyDescent="0.25">
      <c r="A1" t="e">
        <f ca="1">_xll.RTS(RAND())</f>
        <v>#NAME?</v>
      </c>
      <c r="B1" t="str">
        <f ca="1">CELL("address",'Investor return input'!$D$34)</f>
        <v>'[Monte Carlo USA Market.xlsx]Investor return input'!$D$34</v>
      </c>
      <c r="K1" t="b">
        <v>0</v>
      </c>
      <c r="T1" s="1" t="s">
        <v>14</v>
      </c>
      <c r="U1" s="1"/>
      <c r="Y1" t="str">
        <f ca="1">CELL("address",'Investor return input'!$D$36)</f>
        <v>'[Monte Carlo USA Market.xlsx]Investor return input'!$D$36</v>
      </c>
      <c r="Z1" s="1" t="e">
        <f ca="1">_xll.FU(_xll.sidS(_xll.OX($Z$5),_xll.OX($Z$3)))</f>
        <v>#NAME?</v>
      </c>
      <c r="AA1">
        <v>1</v>
      </c>
      <c r="AB1" s="3" t="s">
        <v>18</v>
      </c>
    </row>
    <row r="2" spans="1:28" x14ac:dyDescent="0.25">
      <c r="A2" t="e">
        <f ca="1">_xll.RTSEDATE('Investor return input'!D29,'Investor return input'!D24)</f>
        <v>#NAME?</v>
      </c>
      <c r="B2" t="str">
        <f ca="1">CELL("address",'Investor return input'!$D$30)</f>
        <v>'[Monte Carlo USA Market.xlsx]Investor return input'!$D$30</v>
      </c>
      <c r="K2">
        <v>1000</v>
      </c>
      <c r="T2" s="1" t="s">
        <v>15</v>
      </c>
      <c r="U2" s="1"/>
      <c r="Y2" t="str">
        <f ca="1">CELL("address",'Investor return input'!$D$15)</f>
        <v>'[Monte Carlo USA Market.xlsx]Investor return input'!$D$15</v>
      </c>
      <c r="Z2" s="1" t="e">
        <f ca="1">_xll.FU(_xll.sidA(_xll.OX($Z$4),_xll.OX($T$1)))</f>
        <v>#NAME?</v>
      </c>
      <c r="AA2" t="b">
        <v>0</v>
      </c>
    </row>
    <row r="3" spans="1:28" x14ac:dyDescent="0.25">
      <c r="A3" t="e">
        <f ca="1">_xll.RTSXIRR('Investor return input'!E29:E30,'Investor return input'!D29:D30)</f>
        <v>#NAME?</v>
      </c>
      <c r="B3" t="str">
        <f ca="1">CELL("address",'Investor return input'!$E$31)</f>
        <v>'[Monte Carlo USA Market.xlsx]Investor return input'!$E$31</v>
      </c>
      <c r="T3" s="1" t="s">
        <v>16</v>
      </c>
      <c r="U3" s="1"/>
      <c r="Y3" t="e">
        <f ca="1">CELL("address",'Investor return input'!#REF!)</f>
        <v>#REF!</v>
      </c>
      <c r="Z3" s="1" t="e">
        <f ca="1">_xll.FU(_xll.sidA(_xll.OX($Z$2),_xll.OX('Investor return input'!$D$8)))</f>
        <v>#NAME?</v>
      </c>
      <c r="AA3">
        <v>1</v>
      </c>
    </row>
    <row r="4" spans="1:28" x14ac:dyDescent="0.25">
      <c r="A4" t="e">
        <f ca="1">_xll.RTS(_xll.RTSIF(_xll.RTSEVAL('Investor return input'!E33,"=","Failure"),'Investor return input'!D16,'Investor return input'!E31))</f>
        <v>#NAME?</v>
      </c>
      <c r="B4" t="str">
        <f ca="1">CELL("address",'Investor return input'!$D$36)</f>
        <v>'[Monte Carlo USA Market.xlsx]Investor return input'!$D$36</v>
      </c>
      <c r="T4" s="1" t="s">
        <v>17</v>
      </c>
      <c r="U4" s="1"/>
      <c r="Y4" t="str">
        <f ca="1">CELL("address",'Investor return input'!$D$14)</f>
        <v>'[Monte Carlo USA Market.xlsx]Investor return input'!$D$14</v>
      </c>
      <c r="Z4" s="1" t="e">
        <f ca="1">_xll.FU(_xll.sidM(_xll.OX($T$3),_xll.OX($T$2)))</f>
        <v>#NAME?</v>
      </c>
      <c r="AA4" t="b">
        <v>0</v>
      </c>
    </row>
    <row r="5" spans="1:28" x14ac:dyDescent="0.25">
      <c r="A5" t="e">
        <f ca="1">_xll.RTS('Investor return input'!D26)</f>
        <v>#NAME?</v>
      </c>
      <c r="B5" t="str">
        <f ca="1">CELL("address",'Investor return input'!$E$30)</f>
        <v>'[Monte Carlo USA Market.xlsx]Investor return input'!$E$30</v>
      </c>
      <c r="T5" s="1"/>
      <c r="U5" s="1"/>
      <c r="Y5" t="str">
        <f ca="1">CELL("address",'Investor return input'!$D$26)</f>
        <v>'[Monte Carlo USA Market.xlsx]Investor return input'!$D$26</v>
      </c>
      <c r="Z5" s="1" t="e">
        <f ca="1">_xll.FU(_xll.sidM(_xll.OX($T$4),_xll.OX($T$2)))</f>
        <v>#NAME?</v>
      </c>
      <c r="AA5">
        <v>500</v>
      </c>
    </row>
    <row r="6" spans="1:28" x14ac:dyDescent="0.25">
      <c r="A6" t="e">
        <f ca="1">_xll.RTSM('Investor return input'!D6,'Investor return input'!D7)</f>
        <v>#NAME?</v>
      </c>
      <c r="B6" t="str">
        <f ca="1">CELL("address",'Investor return input'!$D$8)</f>
        <v>'[Monte Carlo USA Market.xlsx]Investor return input'!$D$8</v>
      </c>
      <c r="T6" s="1"/>
      <c r="U6" s="1"/>
      <c r="Z6" s="1"/>
      <c r="AA6" t="b">
        <v>1</v>
      </c>
    </row>
    <row r="7" spans="1:28" x14ac:dyDescent="0.25">
      <c r="A7" t="e">
        <f ca="1">_xll.RTSY('Investor return input'!D8)</f>
        <v>#NAME?</v>
      </c>
      <c r="B7" t="str">
        <f ca="1">CELL("address",'Investor return input'!$E$29)</f>
        <v>'[Monte Carlo USA Market.xlsx]Investor return input'!$E$29</v>
      </c>
      <c r="T7" s="1"/>
      <c r="U7" s="1"/>
      <c r="Z7" s="1"/>
      <c r="AA7" t="b">
        <v>1</v>
      </c>
    </row>
    <row r="8" spans="1:28" x14ac:dyDescent="0.25">
      <c r="A8" t="e">
        <f ca="1">_xll.RTSD(_xll.RTSY('Investor return input'!D15),'Investor return input'!D6)</f>
        <v>#NAME?</v>
      </c>
      <c r="B8" t="str">
        <f ca="1">CELL("address",'Investor return input'!$D$16)</f>
        <v>'[Monte Carlo USA Market.xlsx]Investor return input'!$D$16</v>
      </c>
      <c r="T8" s="1"/>
      <c r="U8" s="1"/>
      <c r="Z8" s="1"/>
      <c r="AA8">
        <v>43082119275279</v>
      </c>
    </row>
    <row r="9" spans="1:28" x14ac:dyDescent="0.25">
      <c r="A9" t="e">
        <f ca="1">_xll.RTSS(_xll.RTSS('Investor return input'!D6,'Investor return input'!D8),'Investor return input'!D14)</f>
        <v>#NAME?</v>
      </c>
      <c r="B9" t="str">
        <f ca="1">CELL("address",'Investor return input'!$D$15)</f>
        <v>'[Monte Carlo USA Market.xlsx]Investor return input'!$D$15</v>
      </c>
      <c r="T9" s="1"/>
      <c r="U9" s="1"/>
      <c r="Z9" s="1"/>
      <c r="AA9" t="b">
        <v>1</v>
      </c>
    </row>
    <row r="10" spans="1:28" x14ac:dyDescent="0.25">
      <c r="A10" t="e">
        <f ca="1">_xll.RTSM('Investor return input'!D8,'Investor return input'!D13)</f>
        <v>#NAME?</v>
      </c>
      <c r="B10" t="str">
        <f ca="1">CELL("address",'Investor return input'!$D$14)</f>
        <v>'[Monte Carlo USA Market.xlsx]Investor return input'!$D$14</v>
      </c>
      <c r="T10" s="1"/>
      <c r="U10" s="1"/>
      <c r="Z10" s="1"/>
      <c r="AA10" s="2" t="s">
        <v>0</v>
      </c>
    </row>
    <row r="11" spans="1:28" x14ac:dyDescent="0.25">
      <c r="A11" t="e">
        <f ca="1">_xll.RTSIF(_xll.RTSEVAL('Investor return input'!D33,"&gt;",'Investor return input'!D12),"Succes","Failure")</f>
        <v>#NAME?</v>
      </c>
      <c r="B11" t="str">
        <f ca="1">CELL("address",'Investor return input'!$E$33)</f>
        <v>'[Monte Carlo USA Market.xlsx]Investor return input'!$E$33</v>
      </c>
      <c r="T11" s="1"/>
      <c r="U11" s="1"/>
      <c r="Z11" s="1"/>
      <c r="AA11" s="2" t="s">
        <v>1</v>
      </c>
    </row>
    <row r="12" spans="1:28" x14ac:dyDescent="0.25">
      <c r="A12" t="e">
        <f ca="1">_xll.RTS(_xll.RTSIF(_xll.RTSEVAL('Investor return input'!E34,"=","Big Exit"),_xll.RTSM('Investor return input'!D23,(_xll.RTSS(1,'Investor return input'!D25))),_xll.RTSM('Investor return input'!D20,(_xll.RTSS(1,'Investor return input'!D22)))))</f>
        <v>#NAME?</v>
      </c>
      <c r="B12" t="str">
        <f ca="1">CELL("address",'Investor return input'!$D$26)</f>
        <v>'[Monte Carlo USA Market.xlsx]Investor return input'!$D$26</v>
      </c>
      <c r="T12" s="1"/>
      <c r="U12" s="1"/>
      <c r="Z12" s="1"/>
    </row>
    <row r="13" spans="1:28" x14ac:dyDescent="0.25">
      <c r="A13" t="e">
        <f ca="1">_xll.RTSIF(_xll.RTSEVAL('Investor return input'!D34,"&gt;",'Investor return input'!D19),"Big Exit","Small Exit")</f>
        <v>#NAME?</v>
      </c>
      <c r="B13" t="str">
        <f ca="1">CELL("address",'Investor return input'!$E$34)</f>
        <v>'[Monte Carlo USA Market.xlsx]Investor return input'!$E$34</v>
      </c>
      <c r="T13" s="1"/>
      <c r="U13" s="1"/>
      <c r="Z13" s="1"/>
    </row>
    <row r="14" spans="1:28" x14ac:dyDescent="0.25">
      <c r="A14" t="e">
        <f ca="1">_xll.RTS(RAND())</f>
        <v>#NAME?</v>
      </c>
      <c r="B14" t="str">
        <f ca="1">CELL("address",'Investor return input'!$D$33)</f>
        <v>'[Monte Carlo USA Market.xlsx]Investor return input'!$D$33</v>
      </c>
      <c r="T14" s="1"/>
      <c r="U14" s="1"/>
      <c r="Z14" s="1"/>
    </row>
    <row r="15" spans="1:28" x14ac:dyDescent="0.25">
      <c r="T15" s="1"/>
      <c r="U15" s="1"/>
      <c r="Z15" s="1"/>
    </row>
    <row r="16" spans="1:28" x14ac:dyDescent="0.25">
      <c r="T16" s="1"/>
      <c r="U16" s="1"/>
      <c r="Z16" s="1"/>
    </row>
    <row r="17" spans="20:26" x14ac:dyDescent="0.25">
      <c r="T17" s="1"/>
      <c r="U17" s="1"/>
      <c r="Z17" s="1"/>
    </row>
    <row r="18" spans="20:26" x14ac:dyDescent="0.25">
      <c r="T18" s="1"/>
      <c r="U18" s="1"/>
      <c r="Z18" s="1"/>
    </row>
    <row r="19" spans="20:26" x14ac:dyDescent="0.25">
      <c r="T19" s="1"/>
      <c r="U19" s="1"/>
      <c r="Z19" s="1"/>
    </row>
    <row r="20" spans="20:26" x14ac:dyDescent="0.25">
      <c r="T20" s="1"/>
      <c r="U20" s="1"/>
      <c r="Z20" s="1"/>
    </row>
    <row r="21" spans="20:26" x14ac:dyDescent="0.25">
      <c r="T21" s="1"/>
      <c r="U21" s="1"/>
      <c r="Z21" s="1"/>
    </row>
    <row r="22" spans="20:26" x14ac:dyDescent="0.25">
      <c r="T22" s="1"/>
      <c r="U22" s="1"/>
      <c r="Z22" s="1"/>
    </row>
    <row r="23" spans="20:26" x14ac:dyDescent="0.25">
      <c r="T23" s="1"/>
      <c r="U23" s="1"/>
      <c r="Z23" s="1"/>
    </row>
    <row r="24" spans="20:26" x14ac:dyDescent="0.25">
      <c r="T24" s="1"/>
      <c r="U24" s="1"/>
      <c r="Z24" s="1"/>
    </row>
    <row r="25" spans="20:26" x14ac:dyDescent="0.25">
      <c r="T25" s="1"/>
      <c r="U25" s="1"/>
      <c r="Z25" s="1"/>
    </row>
    <row r="26" spans="20:26" x14ac:dyDescent="0.25">
      <c r="T26" s="1"/>
      <c r="U26" s="1"/>
      <c r="Z26" s="1"/>
    </row>
    <row r="27" spans="20:26" x14ac:dyDescent="0.25">
      <c r="T27" s="1"/>
      <c r="U27" s="1"/>
      <c r="Z27" s="1"/>
    </row>
    <row r="28" spans="20:26" x14ac:dyDescent="0.25">
      <c r="T28" s="1"/>
      <c r="U28" s="1"/>
      <c r="Z28" s="1"/>
    </row>
    <row r="29" spans="20:26" x14ac:dyDescent="0.25">
      <c r="T29" s="1"/>
      <c r="U29" s="1"/>
      <c r="Z29" s="1"/>
    </row>
    <row r="30" spans="20:26" x14ac:dyDescent="0.25">
      <c r="T30" s="1"/>
      <c r="U30" s="1"/>
      <c r="Z30" s="1"/>
    </row>
    <row r="31" spans="20:26" x14ac:dyDescent="0.25">
      <c r="T31" s="1"/>
      <c r="U31" s="1"/>
      <c r="Z31" s="1"/>
    </row>
    <row r="32" spans="20:26" x14ac:dyDescent="0.25">
      <c r="T32" s="1"/>
      <c r="U32" s="1"/>
      <c r="Z32" s="1"/>
    </row>
    <row r="33" spans="20:26" x14ac:dyDescent="0.25">
      <c r="T33" s="1"/>
      <c r="U33" s="1"/>
      <c r="Z33" s="1"/>
    </row>
    <row r="34" spans="20:26" x14ac:dyDescent="0.25">
      <c r="T34" s="1"/>
      <c r="U34" s="1"/>
      <c r="Z34" s="1"/>
    </row>
    <row r="35" spans="20:26" x14ac:dyDescent="0.25">
      <c r="T35" s="1"/>
      <c r="U35" s="1"/>
      <c r="Z35" s="1"/>
    </row>
    <row r="36" spans="20:26" x14ac:dyDescent="0.25">
      <c r="T36" s="1"/>
      <c r="U36" s="1"/>
      <c r="Z36" s="1"/>
    </row>
    <row r="37" spans="20:26" x14ac:dyDescent="0.25">
      <c r="T37" s="1"/>
      <c r="U37" s="1"/>
      <c r="Z37" s="1"/>
    </row>
    <row r="38" spans="20:26" x14ac:dyDescent="0.25">
      <c r="T38" s="1"/>
      <c r="U38" s="1"/>
      <c r="Z38" s="1"/>
    </row>
    <row r="39" spans="20:26" x14ac:dyDescent="0.25">
      <c r="T39" s="1"/>
      <c r="U39" s="1"/>
      <c r="Z39" s="1"/>
    </row>
    <row r="40" spans="20:26" x14ac:dyDescent="0.25">
      <c r="T40" s="1"/>
      <c r="U40" s="1"/>
      <c r="Z40" s="1"/>
    </row>
    <row r="41" spans="20:26" x14ac:dyDescent="0.25">
      <c r="T41" s="1"/>
      <c r="U41" s="1"/>
      <c r="Z41" s="1"/>
    </row>
    <row r="42" spans="20:26" x14ac:dyDescent="0.25">
      <c r="T42" s="1"/>
      <c r="U42" s="1"/>
      <c r="Z42" s="1"/>
    </row>
    <row r="43" spans="20:26" x14ac:dyDescent="0.25">
      <c r="T43" s="1"/>
      <c r="U43" s="1"/>
      <c r="Z43" s="1"/>
    </row>
    <row r="44" spans="20:26" x14ac:dyDescent="0.25">
      <c r="T44" s="1"/>
      <c r="U44" s="1"/>
      <c r="Z44" s="1"/>
    </row>
    <row r="45" spans="20:26" x14ac:dyDescent="0.25">
      <c r="T45" s="1"/>
      <c r="U45" s="1"/>
      <c r="Z45" s="1"/>
    </row>
    <row r="46" spans="20:26" x14ac:dyDescent="0.25">
      <c r="T46" s="1"/>
      <c r="U46" s="1"/>
      <c r="Z46" s="1"/>
    </row>
    <row r="47" spans="20:26" x14ac:dyDescent="0.25">
      <c r="T47" s="1"/>
      <c r="U47" s="1"/>
      <c r="Z47" s="1"/>
    </row>
    <row r="48" spans="20:26" x14ac:dyDescent="0.25">
      <c r="T48" s="1"/>
      <c r="U48" s="1"/>
      <c r="Z48" s="1"/>
    </row>
    <row r="49" spans="20:26" x14ac:dyDescent="0.25">
      <c r="T49" s="1"/>
      <c r="U49" s="1"/>
      <c r="Z49" s="1"/>
    </row>
    <row r="50" spans="20:26" x14ac:dyDescent="0.25">
      <c r="T50" s="1"/>
      <c r="U50" s="1"/>
      <c r="Z50" s="1"/>
    </row>
    <row r="51" spans="20:26" x14ac:dyDescent="0.25">
      <c r="T51" s="1"/>
      <c r="U51" s="1"/>
      <c r="Z51" s="1"/>
    </row>
    <row r="52" spans="20:26" x14ac:dyDescent="0.25">
      <c r="T52" s="1"/>
      <c r="U52" s="1"/>
      <c r="Z52" s="1"/>
    </row>
    <row r="53" spans="20:26" x14ac:dyDescent="0.25">
      <c r="T53" s="1"/>
      <c r="U53" s="1"/>
      <c r="Z53" s="1"/>
    </row>
    <row r="54" spans="20:26" x14ac:dyDescent="0.25">
      <c r="T54" s="1"/>
      <c r="U54" s="1"/>
      <c r="Z54" s="1"/>
    </row>
    <row r="55" spans="20:26" x14ac:dyDescent="0.25">
      <c r="T55" s="1"/>
      <c r="U55" s="1"/>
      <c r="Z55" s="1"/>
    </row>
    <row r="56" spans="20:26" x14ac:dyDescent="0.25">
      <c r="T56" s="1"/>
      <c r="U56" s="1"/>
      <c r="Z56" s="1"/>
    </row>
    <row r="57" spans="20:26" x14ac:dyDescent="0.25">
      <c r="T57" s="1"/>
      <c r="U57" s="1"/>
      <c r="Z57" s="1"/>
    </row>
    <row r="58" spans="20:26" x14ac:dyDescent="0.25">
      <c r="T58" s="1"/>
      <c r="U58" s="1"/>
      <c r="Z58" s="1"/>
    </row>
    <row r="59" spans="20:26" x14ac:dyDescent="0.25">
      <c r="T59" s="1"/>
      <c r="U59" s="1"/>
      <c r="Z59" s="1"/>
    </row>
    <row r="60" spans="20:26" x14ac:dyDescent="0.25">
      <c r="T60" s="1"/>
      <c r="U60" s="1"/>
      <c r="Z60" s="1"/>
    </row>
    <row r="61" spans="20:26" x14ac:dyDescent="0.25">
      <c r="T61" s="1"/>
      <c r="U61" s="1"/>
      <c r="Z61" s="1"/>
    </row>
    <row r="62" spans="20:26" x14ac:dyDescent="0.25">
      <c r="T62" s="1"/>
      <c r="U62" s="1"/>
      <c r="Z62" s="1"/>
    </row>
    <row r="63" spans="20:26" x14ac:dyDescent="0.25">
      <c r="T63" s="1"/>
      <c r="U63" s="1"/>
      <c r="Z63" s="1"/>
    </row>
    <row r="64" spans="20:26" x14ac:dyDescent="0.25">
      <c r="T64" s="1"/>
      <c r="U64" s="1"/>
      <c r="Z64" s="1"/>
    </row>
    <row r="65" spans="20:26" x14ac:dyDescent="0.25">
      <c r="T65" s="1"/>
      <c r="U65" s="1"/>
      <c r="Z65" s="1"/>
    </row>
    <row r="66" spans="20:26" x14ac:dyDescent="0.25">
      <c r="T66" s="1"/>
      <c r="U66" s="1"/>
      <c r="Z66" s="1"/>
    </row>
    <row r="67" spans="20:26" x14ac:dyDescent="0.25">
      <c r="T67" s="1"/>
      <c r="U67" s="1"/>
      <c r="Z67" s="1"/>
    </row>
    <row r="68" spans="20:26" x14ac:dyDescent="0.25">
      <c r="T68" s="1"/>
      <c r="U68" s="1"/>
      <c r="Z68" s="1"/>
    </row>
    <row r="69" spans="20:26" x14ac:dyDescent="0.25">
      <c r="T69" s="1"/>
      <c r="U69" s="1"/>
      <c r="Z69" s="1"/>
    </row>
    <row r="70" spans="20:26" x14ac:dyDescent="0.25">
      <c r="T70" s="1"/>
      <c r="U70" s="1"/>
      <c r="Z70" s="1"/>
    </row>
    <row r="71" spans="20:26" x14ac:dyDescent="0.25">
      <c r="T71" s="1"/>
      <c r="U71" s="1"/>
      <c r="Z71" s="1"/>
    </row>
    <row r="72" spans="20:26" x14ac:dyDescent="0.25">
      <c r="T72" s="1"/>
      <c r="U72" s="1"/>
      <c r="Z72" s="1"/>
    </row>
    <row r="73" spans="20:26" x14ac:dyDescent="0.25">
      <c r="T73" s="1"/>
      <c r="U73" s="1"/>
      <c r="Z73" s="1"/>
    </row>
    <row r="74" spans="20:26" x14ac:dyDescent="0.25">
      <c r="T74" s="1"/>
      <c r="U74" s="1"/>
      <c r="Z74" s="1"/>
    </row>
    <row r="75" spans="20:26" x14ac:dyDescent="0.25">
      <c r="T75" s="1"/>
      <c r="U75" s="1"/>
      <c r="Z75" s="1"/>
    </row>
    <row r="76" spans="20:26" x14ac:dyDescent="0.25">
      <c r="T76" s="1"/>
      <c r="U76" s="1"/>
      <c r="Z76" s="1"/>
    </row>
    <row r="77" spans="20:26" x14ac:dyDescent="0.25">
      <c r="T77" s="1"/>
      <c r="U77" s="1"/>
      <c r="Z77" s="1"/>
    </row>
    <row r="78" spans="20:26" x14ac:dyDescent="0.25">
      <c r="T78" s="1"/>
      <c r="U78" s="1"/>
      <c r="Z78" s="1"/>
    </row>
    <row r="79" spans="20:26" x14ac:dyDescent="0.25">
      <c r="T79" s="1"/>
      <c r="U79" s="1"/>
      <c r="Z79" s="1"/>
    </row>
    <row r="80" spans="20:26" x14ac:dyDescent="0.25">
      <c r="T80" s="1"/>
      <c r="U80" s="1"/>
      <c r="Z80" s="1"/>
    </row>
    <row r="81" spans="20:26" x14ac:dyDescent="0.25">
      <c r="T81" s="1"/>
      <c r="U81" s="1"/>
      <c r="Z81" s="1"/>
    </row>
    <row r="82" spans="20:26" x14ac:dyDescent="0.25">
      <c r="T82" s="1"/>
      <c r="U82" s="1"/>
      <c r="Z82" s="1"/>
    </row>
    <row r="83" spans="20:26" x14ac:dyDescent="0.25">
      <c r="T83" s="1"/>
      <c r="U83" s="1"/>
      <c r="Z83" s="1"/>
    </row>
    <row r="84" spans="20:26" x14ac:dyDescent="0.25">
      <c r="T84" s="1"/>
      <c r="U84" s="1"/>
      <c r="Z84" s="1"/>
    </row>
    <row r="85" spans="20:26" x14ac:dyDescent="0.25">
      <c r="T85" s="1"/>
      <c r="U85" s="1"/>
      <c r="Z85" s="1"/>
    </row>
    <row r="86" spans="20:26" x14ac:dyDescent="0.25">
      <c r="T86" s="1"/>
      <c r="U86" s="1"/>
      <c r="Z86" s="1"/>
    </row>
    <row r="87" spans="20:26" x14ac:dyDescent="0.25">
      <c r="T87" s="1"/>
      <c r="U87" s="1"/>
      <c r="Z87" s="1"/>
    </row>
    <row r="88" spans="20:26" x14ac:dyDescent="0.25">
      <c r="T88" s="1"/>
      <c r="U88" s="1"/>
      <c r="Z88" s="1"/>
    </row>
    <row r="89" spans="20:26" x14ac:dyDescent="0.25">
      <c r="T89" s="1"/>
      <c r="U89" s="1"/>
      <c r="Z89" s="1"/>
    </row>
    <row r="90" spans="20:26" x14ac:dyDescent="0.25">
      <c r="T90" s="1"/>
      <c r="U90" s="1"/>
      <c r="Z90" s="1"/>
    </row>
    <row r="91" spans="20:26" x14ac:dyDescent="0.25">
      <c r="T91" s="1"/>
      <c r="U91" s="1"/>
      <c r="Z91" s="1"/>
    </row>
    <row r="92" spans="20:26" x14ac:dyDescent="0.25">
      <c r="T92" s="1"/>
      <c r="U92" s="1"/>
      <c r="Z92" s="1"/>
    </row>
    <row r="93" spans="20:26" x14ac:dyDescent="0.25">
      <c r="T93" s="1"/>
      <c r="U93" s="1"/>
      <c r="Z93" s="1"/>
    </row>
    <row r="94" spans="20:26" x14ac:dyDescent="0.25">
      <c r="T94" s="1"/>
      <c r="U94" s="1"/>
      <c r="Z94" s="1"/>
    </row>
    <row r="95" spans="20:26" x14ac:dyDescent="0.25">
      <c r="T95" s="1"/>
      <c r="U95" s="1"/>
      <c r="Z95" s="1"/>
    </row>
    <row r="96" spans="20:26" x14ac:dyDescent="0.25">
      <c r="T96" s="1"/>
      <c r="U96" s="1"/>
      <c r="Z96" s="1"/>
    </row>
    <row r="97" spans="20:26" x14ac:dyDescent="0.25">
      <c r="T97" s="1"/>
      <c r="U97" s="1"/>
      <c r="Z97" s="1"/>
    </row>
    <row r="98" spans="20:26" x14ac:dyDescent="0.25">
      <c r="T98" s="1"/>
      <c r="U98" s="1"/>
      <c r="Z98" s="1"/>
    </row>
    <row r="99" spans="20:26" x14ac:dyDescent="0.25">
      <c r="T99" s="1"/>
      <c r="U99" s="1"/>
      <c r="Z99" s="1"/>
    </row>
    <row r="100" spans="20:26" x14ac:dyDescent="0.25">
      <c r="T100" s="1"/>
      <c r="U100" s="1"/>
      <c r="Z100" s="1"/>
    </row>
    <row r="101" spans="20:26" x14ac:dyDescent="0.25">
      <c r="T101" s="1"/>
      <c r="U101" s="1"/>
      <c r="Z101" s="1"/>
    </row>
    <row r="102" spans="20:26" x14ac:dyDescent="0.25">
      <c r="T102" s="1"/>
      <c r="U102" s="1"/>
      <c r="Z102" s="1"/>
    </row>
    <row r="103" spans="20:26" x14ac:dyDescent="0.25">
      <c r="T103" s="1"/>
      <c r="U103" s="1"/>
      <c r="Z103" s="1"/>
    </row>
    <row r="104" spans="20:26" x14ac:dyDescent="0.25">
      <c r="T104" s="1"/>
      <c r="U104" s="1"/>
      <c r="Z104" s="1"/>
    </row>
    <row r="105" spans="20:26" x14ac:dyDescent="0.25">
      <c r="T105" s="1"/>
      <c r="U105" s="1"/>
      <c r="Z105" s="1"/>
    </row>
    <row r="106" spans="20:26" x14ac:dyDescent="0.25">
      <c r="T106" s="1"/>
      <c r="U106" s="1"/>
      <c r="Z106" s="1"/>
    </row>
    <row r="107" spans="20:26" x14ac:dyDescent="0.25">
      <c r="T107" s="1"/>
      <c r="U107" s="1"/>
      <c r="Z107" s="1"/>
    </row>
    <row r="108" spans="20:26" x14ac:dyDescent="0.25">
      <c r="T108" s="1"/>
      <c r="U108" s="1"/>
      <c r="Z108" s="1"/>
    </row>
    <row r="109" spans="20:26" x14ac:dyDescent="0.25">
      <c r="T109" s="1"/>
      <c r="U109" s="1"/>
      <c r="Z109" s="1"/>
    </row>
    <row r="110" spans="20:26" x14ac:dyDescent="0.25">
      <c r="T110" s="1"/>
      <c r="U110" s="1"/>
      <c r="Z110" s="1"/>
    </row>
    <row r="111" spans="20:26" x14ac:dyDescent="0.25">
      <c r="T111" s="1"/>
      <c r="U111" s="1"/>
      <c r="Z111" s="1"/>
    </row>
    <row r="112" spans="20:26" x14ac:dyDescent="0.25">
      <c r="T112" s="1"/>
      <c r="U112" s="1"/>
      <c r="Z112" s="1"/>
    </row>
    <row r="113" spans="20:26" x14ac:dyDescent="0.25">
      <c r="T113" s="1"/>
      <c r="U113" s="1"/>
      <c r="Z113" s="1"/>
    </row>
    <row r="114" spans="20:26" x14ac:dyDescent="0.25">
      <c r="T114" s="1"/>
      <c r="U114" s="1"/>
      <c r="Z114" s="1"/>
    </row>
    <row r="115" spans="20:26" x14ac:dyDescent="0.25">
      <c r="T115" s="1"/>
      <c r="U115" s="1"/>
      <c r="Z115" s="1"/>
    </row>
    <row r="116" spans="20:26" x14ac:dyDescent="0.25">
      <c r="T116" s="1"/>
      <c r="U116" s="1"/>
      <c r="Z116" s="1"/>
    </row>
    <row r="117" spans="20:26" x14ac:dyDescent="0.25">
      <c r="T117" s="1"/>
      <c r="U117" s="1"/>
      <c r="Z117" s="1"/>
    </row>
    <row r="118" spans="20:26" x14ac:dyDescent="0.25">
      <c r="T118" s="1"/>
      <c r="U118" s="1"/>
      <c r="Z118" s="1"/>
    </row>
    <row r="119" spans="20:26" x14ac:dyDescent="0.25">
      <c r="T119" s="1"/>
      <c r="U119" s="1"/>
      <c r="Z119" s="1"/>
    </row>
    <row r="120" spans="20:26" x14ac:dyDescent="0.25">
      <c r="T120" s="1"/>
      <c r="U120" s="1"/>
      <c r="Z120" s="1"/>
    </row>
    <row r="121" spans="20:26" x14ac:dyDescent="0.25">
      <c r="T121" s="1"/>
      <c r="U121" s="1"/>
      <c r="Z121" s="1"/>
    </row>
    <row r="122" spans="20:26" x14ac:dyDescent="0.25">
      <c r="T122" s="1"/>
      <c r="U122" s="1"/>
      <c r="Z122" s="1"/>
    </row>
    <row r="123" spans="20:26" x14ac:dyDescent="0.25">
      <c r="T123" s="1"/>
      <c r="U123" s="1"/>
      <c r="Z123" s="1"/>
    </row>
    <row r="124" spans="20:26" x14ac:dyDescent="0.25">
      <c r="T124" s="1"/>
      <c r="U124" s="1"/>
      <c r="Z124" s="1"/>
    </row>
    <row r="125" spans="20:26" x14ac:dyDescent="0.25">
      <c r="T125" s="1"/>
      <c r="U125" s="1"/>
      <c r="Z125" s="1"/>
    </row>
    <row r="126" spans="20:26" x14ac:dyDescent="0.25">
      <c r="T126" s="1"/>
      <c r="U126" s="1"/>
      <c r="Z126" s="1"/>
    </row>
    <row r="127" spans="20:26" x14ac:dyDescent="0.25">
      <c r="T127" s="1"/>
      <c r="U127" s="1"/>
      <c r="Z127" s="1"/>
    </row>
    <row r="128" spans="20:26" x14ac:dyDescent="0.25">
      <c r="T128" s="1"/>
      <c r="U128" s="1"/>
      <c r="Z128" s="1"/>
    </row>
    <row r="129" spans="20:26" x14ac:dyDescent="0.25">
      <c r="T129" s="1"/>
      <c r="U129" s="1"/>
      <c r="Z129" s="1"/>
    </row>
    <row r="130" spans="20:26" x14ac:dyDescent="0.25">
      <c r="T130" s="1"/>
      <c r="U130" s="1"/>
      <c r="Z130" s="1"/>
    </row>
    <row r="131" spans="20:26" x14ac:dyDescent="0.25">
      <c r="T131" s="1"/>
      <c r="U131" s="1"/>
      <c r="Z131" s="1"/>
    </row>
    <row r="132" spans="20:26" x14ac:dyDescent="0.25">
      <c r="T132" s="1"/>
      <c r="U132" s="1"/>
      <c r="Z132" s="1"/>
    </row>
    <row r="133" spans="20:26" x14ac:dyDescent="0.25">
      <c r="T133" s="1"/>
      <c r="U133" s="1"/>
      <c r="Z133" s="1"/>
    </row>
    <row r="134" spans="20:26" x14ac:dyDescent="0.25">
      <c r="T134" s="1"/>
      <c r="U134" s="1"/>
      <c r="Z134" s="1"/>
    </row>
    <row r="135" spans="20:26" x14ac:dyDescent="0.25">
      <c r="T135" s="1"/>
      <c r="U135" s="1"/>
      <c r="Z135" s="1"/>
    </row>
    <row r="136" spans="20:26" x14ac:dyDescent="0.25">
      <c r="T136" s="1"/>
      <c r="U136" s="1"/>
      <c r="Z136" s="1"/>
    </row>
    <row r="137" spans="20:26" x14ac:dyDescent="0.25">
      <c r="T137" s="1"/>
      <c r="U137" s="1"/>
      <c r="Z137" s="1"/>
    </row>
    <row r="138" spans="20:26" x14ac:dyDescent="0.25">
      <c r="T138" s="1"/>
      <c r="U138" s="1"/>
      <c r="Z138" s="1"/>
    </row>
    <row r="139" spans="20:26" x14ac:dyDescent="0.25">
      <c r="T139" s="1"/>
      <c r="U139" s="1"/>
      <c r="Z139" s="1"/>
    </row>
    <row r="140" spans="20:26" x14ac:dyDescent="0.25">
      <c r="T140" s="1"/>
      <c r="U140" s="1"/>
      <c r="Z140" s="1"/>
    </row>
    <row r="141" spans="20:26" x14ac:dyDescent="0.25">
      <c r="T141" s="1"/>
      <c r="U141" s="1"/>
      <c r="Z141" s="1"/>
    </row>
    <row r="142" spans="20:26" x14ac:dyDescent="0.25">
      <c r="T142" s="1"/>
      <c r="U142" s="1"/>
      <c r="Z142" s="1"/>
    </row>
    <row r="143" spans="20:26" x14ac:dyDescent="0.25">
      <c r="T143" s="1"/>
      <c r="U143" s="1"/>
      <c r="Z143" s="1"/>
    </row>
    <row r="144" spans="20:26" x14ac:dyDescent="0.25">
      <c r="T144" s="1"/>
      <c r="U144" s="1"/>
      <c r="Z144" s="1"/>
    </row>
    <row r="145" spans="20:26" x14ac:dyDescent="0.25">
      <c r="T145" s="1"/>
      <c r="U145" s="1"/>
      <c r="Z145" s="1"/>
    </row>
    <row r="146" spans="20:26" x14ac:dyDescent="0.25">
      <c r="T146" s="1"/>
      <c r="U146" s="1"/>
      <c r="Z146" s="1"/>
    </row>
    <row r="147" spans="20:26" x14ac:dyDescent="0.25">
      <c r="T147" s="1"/>
      <c r="U147" s="1"/>
      <c r="Z147" s="1"/>
    </row>
    <row r="148" spans="20:26" x14ac:dyDescent="0.25">
      <c r="T148" s="1"/>
      <c r="U148" s="1"/>
      <c r="Z148" s="1"/>
    </row>
    <row r="149" spans="20:26" x14ac:dyDescent="0.25">
      <c r="T149" s="1"/>
      <c r="U149" s="1"/>
      <c r="Z149" s="1"/>
    </row>
    <row r="150" spans="20:26" x14ac:dyDescent="0.25">
      <c r="T150" s="1"/>
      <c r="U150" s="1"/>
      <c r="Z150" s="1"/>
    </row>
    <row r="151" spans="20:26" x14ac:dyDescent="0.25">
      <c r="T151" s="1"/>
      <c r="U151" s="1"/>
      <c r="Z151" s="1"/>
    </row>
    <row r="152" spans="20:26" x14ac:dyDescent="0.25">
      <c r="T152" s="1"/>
      <c r="U152" s="1"/>
      <c r="Z152" s="1"/>
    </row>
    <row r="153" spans="20:26" x14ac:dyDescent="0.25">
      <c r="T153" s="1"/>
      <c r="U153" s="1"/>
      <c r="Z153" s="1"/>
    </row>
    <row r="154" spans="20:26" x14ac:dyDescent="0.25">
      <c r="T154" s="1"/>
      <c r="U154" s="1"/>
      <c r="Z154" s="1"/>
    </row>
    <row r="155" spans="20:26" x14ac:dyDescent="0.25">
      <c r="T155" s="1"/>
      <c r="U155" s="1"/>
      <c r="Z155" s="1"/>
    </row>
    <row r="156" spans="20:26" x14ac:dyDescent="0.25">
      <c r="T156" s="1"/>
      <c r="U156" s="1"/>
      <c r="Z156" s="1"/>
    </row>
    <row r="157" spans="20:26" x14ac:dyDescent="0.25">
      <c r="T157" s="1"/>
      <c r="U157" s="1"/>
      <c r="Z157" s="1"/>
    </row>
    <row r="158" spans="20:26" x14ac:dyDescent="0.25">
      <c r="T158" s="1"/>
      <c r="U158" s="1"/>
      <c r="Z158" s="1"/>
    </row>
    <row r="159" spans="20:26" x14ac:dyDescent="0.25">
      <c r="T159" s="1"/>
      <c r="U159" s="1"/>
      <c r="Z159" s="1"/>
    </row>
    <row r="160" spans="20:26" x14ac:dyDescent="0.25">
      <c r="T160" s="1"/>
      <c r="U160" s="1"/>
      <c r="Z160" s="1"/>
    </row>
    <row r="161" spans="20:26" x14ac:dyDescent="0.25">
      <c r="T161" s="1"/>
      <c r="U161" s="1"/>
      <c r="Z161" s="1"/>
    </row>
    <row r="162" spans="20:26" x14ac:dyDescent="0.25">
      <c r="T162" s="1"/>
      <c r="U162" s="1"/>
      <c r="Z162" s="1"/>
    </row>
    <row r="163" spans="20:26" x14ac:dyDescent="0.25">
      <c r="T163" s="1"/>
      <c r="U163" s="1"/>
      <c r="Z163" s="1"/>
    </row>
    <row r="164" spans="20:26" x14ac:dyDescent="0.25">
      <c r="T164" s="1"/>
      <c r="U164" s="1"/>
      <c r="Z164" s="1"/>
    </row>
    <row r="165" spans="20:26" x14ac:dyDescent="0.25">
      <c r="T165" s="1"/>
      <c r="U165" s="1"/>
      <c r="Z165" s="1"/>
    </row>
    <row r="166" spans="20:26" x14ac:dyDescent="0.25">
      <c r="T166" s="1"/>
      <c r="U166" s="1"/>
      <c r="Z166" s="1"/>
    </row>
    <row r="167" spans="20:26" x14ac:dyDescent="0.25">
      <c r="T167" s="1"/>
      <c r="U167" s="1"/>
      <c r="Z167" s="1"/>
    </row>
    <row r="168" spans="20:26" x14ac:dyDescent="0.25">
      <c r="T168" s="1"/>
      <c r="U168" s="1"/>
      <c r="Z168" s="1"/>
    </row>
    <row r="169" spans="20:26" x14ac:dyDescent="0.25">
      <c r="T169" s="1"/>
      <c r="U169" s="1"/>
      <c r="Z169" s="1"/>
    </row>
    <row r="170" spans="20:26" x14ac:dyDescent="0.25">
      <c r="T170" s="1"/>
      <c r="U170" s="1"/>
      <c r="Z170" s="1"/>
    </row>
    <row r="171" spans="20:26" x14ac:dyDescent="0.25">
      <c r="T171" s="1"/>
      <c r="U171" s="1"/>
      <c r="Z171" s="1"/>
    </row>
    <row r="172" spans="20:26" x14ac:dyDescent="0.25">
      <c r="T172" s="1"/>
      <c r="U172" s="1"/>
      <c r="Z172" s="1"/>
    </row>
    <row r="173" spans="20:26" x14ac:dyDescent="0.25">
      <c r="T173" s="1"/>
      <c r="U173" s="1"/>
      <c r="Z173" s="1"/>
    </row>
    <row r="174" spans="20:26" x14ac:dyDescent="0.25">
      <c r="T174" s="1"/>
      <c r="U174" s="1"/>
      <c r="Z174" s="1"/>
    </row>
    <row r="175" spans="20:26" x14ac:dyDescent="0.25">
      <c r="T175" s="1"/>
      <c r="U175" s="1"/>
      <c r="Z175" s="1"/>
    </row>
    <row r="176" spans="20:26" x14ac:dyDescent="0.25">
      <c r="T176" s="1"/>
      <c r="U176" s="1"/>
      <c r="Z176" s="1"/>
    </row>
    <row r="177" spans="20:26" x14ac:dyDescent="0.25">
      <c r="T177" s="1"/>
      <c r="U177" s="1"/>
      <c r="Z177" s="1"/>
    </row>
    <row r="178" spans="20:26" x14ac:dyDescent="0.25">
      <c r="T178" s="1"/>
      <c r="U178" s="1"/>
      <c r="Z178" s="1"/>
    </row>
    <row r="179" spans="20:26" x14ac:dyDescent="0.25">
      <c r="T179" s="1"/>
      <c r="U179" s="1"/>
      <c r="Z179" s="1"/>
    </row>
    <row r="180" spans="20:26" x14ac:dyDescent="0.25">
      <c r="T180" s="1"/>
      <c r="U180" s="1"/>
      <c r="Z180" s="1"/>
    </row>
    <row r="181" spans="20:26" x14ac:dyDescent="0.25">
      <c r="T181" s="1"/>
      <c r="U181" s="1"/>
      <c r="Z181" s="1"/>
    </row>
    <row r="182" spans="20:26" x14ac:dyDescent="0.25">
      <c r="T182" s="1"/>
      <c r="U182" s="1"/>
      <c r="Z182" s="1"/>
    </row>
    <row r="183" spans="20:26" x14ac:dyDescent="0.25">
      <c r="T183" s="1"/>
      <c r="U183" s="1"/>
      <c r="Z183" s="1"/>
    </row>
    <row r="184" spans="20:26" x14ac:dyDescent="0.25">
      <c r="T184" s="1"/>
      <c r="U184" s="1"/>
      <c r="Z184" s="1"/>
    </row>
    <row r="185" spans="20:26" x14ac:dyDescent="0.25">
      <c r="T185" s="1"/>
      <c r="U185" s="1"/>
      <c r="Z185" s="1"/>
    </row>
    <row r="186" spans="20:26" x14ac:dyDescent="0.25">
      <c r="T186" s="1"/>
      <c r="U186" s="1"/>
      <c r="Z186" s="1"/>
    </row>
    <row r="187" spans="20:26" x14ac:dyDescent="0.25">
      <c r="T187" s="1"/>
      <c r="U187" s="1"/>
      <c r="Z187" s="1"/>
    </row>
    <row r="188" spans="20:26" x14ac:dyDescent="0.25">
      <c r="T188" s="1"/>
      <c r="U188" s="1"/>
      <c r="Z188" s="1"/>
    </row>
    <row r="189" spans="20:26" x14ac:dyDescent="0.25">
      <c r="T189" s="1"/>
      <c r="U189" s="1"/>
      <c r="Z189" s="1"/>
    </row>
    <row r="190" spans="20:26" x14ac:dyDescent="0.25">
      <c r="T190" s="1"/>
      <c r="U190" s="1"/>
      <c r="Z190" s="1"/>
    </row>
    <row r="191" spans="20:26" x14ac:dyDescent="0.25">
      <c r="T191" s="1"/>
      <c r="U191" s="1"/>
      <c r="Z191" s="1"/>
    </row>
    <row r="192" spans="20:26" x14ac:dyDescent="0.25">
      <c r="T192" s="1"/>
      <c r="U192" s="1"/>
      <c r="Z192" s="1"/>
    </row>
    <row r="193" spans="20:26" x14ac:dyDescent="0.25">
      <c r="T193" s="1"/>
      <c r="U193" s="1"/>
      <c r="Z193" s="1"/>
    </row>
    <row r="194" spans="20:26" x14ac:dyDescent="0.25">
      <c r="T194" s="1"/>
      <c r="U194" s="1"/>
      <c r="Z194" s="1"/>
    </row>
    <row r="195" spans="20:26" x14ac:dyDescent="0.25">
      <c r="T195" s="1"/>
      <c r="U195" s="1"/>
      <c r="Z195" s="1"/>
    </row>
    <row r="196" spans="20:26" x14ac:dyDescent="0.25">
      <c r="T196" s="1"/>
      <c r="U196" s="1"/>
      <c r="Z196" s="1"/>
    </row>
    <row r="197" spans="20:26" x14ac:dyDescent="0.25">
      <c r="T197" s="1"/>
      <c r="U197" s="1"/>
      <c r="Z197" s="1"/>
    </row>
    <row r="198" spans="20:26" x14ac:dyDescent="0.25">
      <c r="T198" s="1"/>
      <c r="U198" s="1"/>
      <c r="Z198" s="1"/>
    </row>
    <row r="199" spans="20:26" x14ac:dyDescent="0.25">
      <c r="T199" s="1"/>
      <c r="U199" s="1"/>
      <c r="Z199" s="1"/>
    </row>
    <row r="200" spans="20:26" x14ac:dyDescent="0.25">
      <c r="T200" s="1"/>
      <c r="U200" s="1"/>
      <c r="Z200" s="1"/>
    </row>
    <row r="201" spans="20:26" x14ac:dyDescent="0.25">
      <c r="T201" s="1"/>
      <c r="U201" s="1"/>
      <c r="Z201" s="1"/>
    </row>
    <row r="202" spans="20:26" x14ac:dyDescent="0.25">
      <c r="T202" s="1"/>
      <c r="U202" s="1"/>
      <c r="Z202" s="1"/>
    </row>
    <row r="203" spans="20:26" x14ac:dyDescent="0.25">
      <c r="T203" s="1"/>
      <c r="U203" s="1"/>
      <c r="Z203" s="1"/>
    </row>
    <row r="204" spans="20:26" x14ac:dyDescent="0.25">
      <c r="T204" s="1"/>
      <c r="U204" s="1"/>
      <c r="Z204" s="1"/>
    </row>
    <row r="205" spans="20:26" x14ac:dyDescent="0.25">
      <c r="T205" s="1"/>
      <c r="U205" s="1"/>
      <c r="Z205" s="1"/>
    </row>
    <row r="206" spans="20:26" x14ac:dyDescent="0.25">
      <c r="T206" s="1"/>
      <c r="U206" s="1"/>
      <c r="Z206" s="1"/>
    </row>
    <row r="207" spans="20:26" x14ac:dyDescent="0.25">
      <c r="T207" s="1"/>
      <c r="U207" s="1"/>
      <c r="Z207" s="1"/>
    </row>
    <row r="208" spans="20:26" x14ac:dyDescent="0.25">
      <c r="T208" s="1"/>
      <c r="U208" s="1"/>
      <c r="Z208" s="1"/>
    </row>
    <row r="209" spans="20:26" x14ac:dyDescent="0.25">
      <c r="T209" s="1"/>
      <c r="U209" s="1"/>
      <c r="Z209" s="1"/>
    </row>
    <row r="210" spans="20:26" x14ac:dyDescent="0.25">
      <c r="T210" s="1"/>
      <c r="U210" s="1"/>
      <c r="Z210" s="1"/>
    </row>
    <row r="211" spans="20:26" x14ac:dyDescent="0.25">
      <c r="T211" s="1"/>
      <c r="U211" s="1"/>
      <c r="Z211" s="1"/>
    </row>
    <row r="212" spans="20:26" x14ac:dyDescent="0.25">
      <c r="T212" s="1"/>
      <c r="U212" s="1"/>
      <c r="Z212" s="1"/>
    </row>
    <row r="213" spans="20:26" x14ac:dyDescent="0.25">
      <c r="T213" s="1"/>
      <c r="U213" s="1"/>
      <c r="Z213" s="1"/>
    </row>
    <row r="214" spans="20:26" x14ac:dyDescent="0.25">
      <c r="T214" s="1"/>
      <c r="U214" s="1"/>
      <c r="Z214" s="1"/>
    </row>
    <row r="215" spans="20:26" x14ac:dyDescent="0.25">
      <c r="T215" s="1"/>
      <c r="U215" s="1"/>
      <c r="Z215" s="1"/>
    </row>
    <row r="216" spans="20:26" x14ac:dyDescent="0.25">
      <c r="T216" s="1"/>
      <c r="U216" s="1"/>
      <c r="Z216" s="1"/>
    </row>
    <row r="217" spans="20:26" x14ac:dyDescent="0.25">
      <c r="T217" s="1"/>
      <c r="U217" s="1"/>
      <c r="Z217" s="1"/>
    </row>
    <row r="218" spans="20:26" x14ac:dyDescent="0.25">
      <c r="T218" s="1"/>
      <c r="U218" s="1"/>
      <c r="Z218" s="1"/>
    </row>
    <row r="219" spans="20:26" x14ac:dyDescent="0.25">
      <c r="T219" s="1"/>
      <c r="U219" s="1"/>
      <c r="Z219" s="1"/>
    </row>
    <row r="220" spans="20:26" x14ac:dyDescent="0.25">
      <c r="T220" s="1"/>
      <c r="U220" s="1"/>
      <c r="Z220" s="1"/>
    </row>
    <row r="221" spans="20:26" x14ac:dyDescent="0.25">
      <c r="T221" s="1"/>
      <c r="U221" s="1"/>
      <c r="Z221" s="1"/>
    </row>
    <row r="222" spans="20:26" x14ac:dyDescent="0.25">
      <c r="T222" s="1"/>
      <c r="U222" s="1"/>
      <c r="Z222" s="1"/>
    </row>
    <row r="223" spans="20:26" x14ac:dyDescent="0.25">
      <c r="T223" s="1"/>
      <c r="U223" s="1"/>
      <c r="Z223" s="1"/>
    </row>
    <row r="224" spans="20:26" x14ac:dyDescent="0.25">
      <c r="T224" s="1"/>
      <c r="U224" s="1"/>
      <c r="Z224" s="1"/>
    </row>
    <row r="225" spans="20:26" x14ac:dyDescent="0.25">
      <c r="T225" s="1"/>
      <c r="U225" s="1"/>
      <c r="Z225" s="1"/>
    </row>
    <row r="226" spans="20:26" x14ac:dyDescent="0.25">
      <c r="T226" s="1"/>
      <c r="U226" s="1"/>
      <c r="Z226" s="1"/>
    </row>
    <row r="227" spans="20:26" x14ac:dyDescent="0.25">
      <c r="T227" s="1"/>
      <c r="U227" s="1"/>
      <c r="Z227" s="1"/>
    </row>
    <row r="228" spans="20:26" x14ac:dyDescent="0.25">
      <c r="T228" s="1"/>
      <c r="U228" s="1"/>
      <c r="Z228" s="1"/>
    </row>
    <row r="229" spans="20:26" x14ac:dyDescent="0.25">
      <c r="T229" s="1"/>
      <c r="U229" s="1"/>
      <c r="Z229" s="1"/>
    </row>
    <row r="230" spans="20:26" x14ac:dyDescent="0.25">
      <c r="T230" s="1"/>
      <c r="U230" s="1"/>
      <c r="Z230" s="1"/>
    </row>
    <row r="231" spans="20:26" x14ac:dyDescent="0.25">
      <c r="T231" s="1"/>
      <c r="U231" s="1"/>
      <c r="Z231" s="1"/>
    </row>
    <row r="232" spans="20:26" x14ac:dyDescent="0.25">
      <c r="T232" s="1"/>
      <c r="U232" s="1"/>
      <c r="Z232" s="1"/>
    </row>
    <row r="233" spans="20:26" x14ac:dyDescent="0.25">
      <c r="T233" s="1"/>
      <c r="U233" s="1"/>
      <c r="Z233" s="1"/>
    </row>
    <row r="234" spans="20:26" x14ac:dyDescent="0.25">
      <c r="T234" s="1"/>
      <c r="U234" s="1"/>
      <c r="Z234" s="1"/>
    </row>
    <row r="235" spans="20:26" x14ac:dyDescent="0.25">
      <c r="T235" s="1"/>
      <c r="U235" s="1"/>
      <c r="Z235" s="1"/>
    </row>
    <row r="236" spans="20:26" x14ac:dyDescent="0.25">
      <c r="T236" s="1"/>
      <c r="U236" s="1"/>
      <c r="Z236" s="1"/>
    </row>
    <row r="237" spans="20:26" x14ac:dyDescent="0.25">
      <c r="T237" s="1"/>
      <c r="U237" s="1"/>
      <c r="Z237" s="1"/>
    </row>
    <row r="238" spans="20:26" x14ac:dyDescent="0.25">
      <c r="T238" s="1"/>
      <c r="U238" s="1"/>
      <c r="Z238" s="1"/>
    </row>
    <row r="239" spans="20:26" x14ac:dyDescent="0.25">
      <c r="T239" s="1"/>
      <c r="U239" s="1"/>
      <c r="Z239" s="1"/>
    </row>
    <row r="240" spans="20:26" x14ac:dyDescent="0.25">
      <c r="T240" s="1"/>
      <c r="U240" s="1"/>
      <c r="Z240" s="1"/>
    </row>
    <row r="241" spans="20:26" x14ac:dyDescent="0.25">
      <c r="T241" s="1"/>
      <c r="U241" s="1"/>
      <c r="Z241" s="1"/>
    </row>
    <row r="242" spans="20:26" x14ac:dyDescent="0.25">
      <c r="T242" s="1"/>
      <c r="U242" s="1"/>
      <c r="Z242" s="1"/>
    </row>
    <row r="243" spans="20:26" x14ac:dyDescent="0.25">
      <c r="T243" s="1"/>
      <c r="U243" s="1"/>
      <c r="Z243" s="1"/>
    </row>
    <row r="244" spans="20:26" x14ac:dyDescent="0.25">
      <c r="T244" s="1"/>
      <c r="U244" s="1"/>
      <c r="Z244" s="1"/>
    </row>
    <row r="245" spans="20:26" x14ac:dyDescent="0.25">
      <c r="T245" s="1"/>
      <c r="U245" s="1"/>
      <c r="Z245" s="1"/>
    </row>
    <row r="246" spans="20:26" x14ac:dyDescent="0.25">
      <c r="T246" s="1"/>
      <c r="U246" s="1"/>
      <c r="Z246" s="1"/>
    </row>
    <row r="247" spans="20:26" x14ac:dyDescent="0.25">
      <c r="T247" s="1"/>
      <c r="U247" s="1"/>
      <c r="Z247" s="1"/>
    </row>
    <row r="248" spans="20:26" x14ac:dyDescent="0.25">
      <c r="T248" s="1"/>
      <c r="U248" s="1"/>
      <c r="Z248" s="1"/>
    </row>
    <row r="249" spans="20:26" x14ac:dyDescent="0.25">
      <c r="T249" s="1"/>
      <c r="U249" s="1"/>
      <c r="Z249" s="1"/>
    </row>
    <row r="250" spans="20:26" x14ac:dyDescent="0.25">
      <c r="T250" s="1"/>
      <c r="U250" s="1"/>
      <c r="Z250" s="1"/>
    </row>
    <row r="251" spans="20:26" x14ac:dyDescent="0.25">
      <c r="T251" s="1"/>
      <c r="U251" s="1"/>
      <c r="Z251" s="1"/>
    </row>
    <row r="252" spans="20:26" x14ac:dyDescent="0.25">
      <c r="T252" s="1"/>
      <c r="U252" s="1"/>
      <c r="Z252" s="1"/>
    </row>
    <row r="253" spans="20:26" x14ac:dyDescent="0.25">
      <c r="T253" s="1"/>
      <c r="U253" s="1"/>
      <c r="Z253" s="1"/>
    </row>
    <row r="254" spans="20:26" x14ac:dyDescent="0.25">
      <c r="T254" s="1"/>
      <c r="U254" s="1"/>
      <c r="Z254" s="1"/>
    </row>
    <row r="255" spans="20:26" x14ac:dyDescent="0.25">
      <c r="T255" s="1"/>
      <c r="U255" s="1"/>
      <c r="Z255" s="1"/>
    </row>
    <row r="256" spans="20:26" x14ac:dyDescent="0.25">
      <c r="T256" s="1"/>
      <c r="U256" s="1"/>
      <c r="Z256" s="1"/>
    </row>
    <row r="257" spans="20:26" x14ac:dyDescent="0.25">
      <c r="T257" s="1"/>
      <c r="U257" s="1"/>
      <c r="Z257" s="1"/>
    </row>
    <row r="258" spans="20:26" x14ac:dyDescent="0.25">
      <c r="T258" s="1"/>
      <c r="U258" s="1"/>
      <c r="Z258" s="1"/>
    </row>
    <row r="259" spans="20:26" x14ac:dyDescent="0.25">
      <c r="T259" s="1"/>
      <c r="U259" s="1"/>
      <c r="Z259" s="1"/>
    </row>
    <row r="260" spans="20:26" x14ac:dyDescent="0.25">
      <c r="T260" s="1"/>
      <c r="U260" s="1"/>
      <c r="Z260" s="1"/>
    </row>
    <row r="261" spans="20:26" x14ac:dyDescent="0.25">
      <c r="T261" s="1"/>
      <c r="U261" s="1"/>
      <c r="Z261" s="1"/>
    </row>
    <row r="262" spans="20:26" x14ac:dyDescent="0.25">
      <c r="T262" s="1"/>
      <c r="U262" s="1"/>
      <c r="Z262" s="1"/>
    </row>
    <row r="263" spans="20:26" x14ac:dyDescent="0.25">
      <c r="T263" s="1"/>
      <c r="U263" s="1"/>
      <c r="Z263" s="1"/>
    </row>
    <row r="264" spans="20:26" x14ac:dyDescent="0.25">
      <c r="T264" s="1"/>
      <c r="U264" s="1"/>
      <c r="Z264" s="1"/>
    </row>
    <row r="265" spans="20:26" x14ac:dyDescent="0.25">
      <c r="T265" s="1"/>
      <c r="U265" s="1"/>
      <c r="Z265" s="1"/>
    </row>
    <row r="266" spans="20:26" x14ac:dyDescent="0.25">
      <c r="T266" s="1"/>
      <c r="U266" s="1"/>
      <c r="Z266" s="1"/>
    </row>
    <row r="267" spans="20:26" x14ac:dyDescent="0.25">
      <c r="T267" s="1"/>
      <c r="U267" s="1"/>
      <c r="Z267" s="1"/>
    </row>
    <row r="268" spans="20:26" x14ac:dyDescent="0.25">
      <c r="T268" s="1"/>
      <c r="U268" s="1"/>
      <c r="Z268" s="1"/>
    </row>
    <row r="269" spans="20:26" x14ac:dyDescent="0.25">
      <c r="T269" s="1"/>
      <c r="U269" s="1"/>
      <c r="Z269" s="1"/>
    </row>
    <row r="270" spans="20:26" x14ac:dyDescent="0.25">
      <c r="T270" s="1"/>
      <c r="U270" s="1"/>
      <c r="Z270" s="1"/>
    </row>
    <row r="271" spans="20:26" x14ac:dyDescent="0.25">
      <c r="T271" s="1"/>
      <c r="U271" s="1"/>
      <c r="Z271" s="1"/>
    </row>
    <row r="272" spans="20:26" x14ac:dyDescent="0.25">
      <c r="T272" s="1"/>
      <c r="U272" s="1"/>
      <c r="Z272" s="1"/>
    </row>
    <row r="273" spans="20:26" x14ac:dyDescent="0.25">
      <c r="T273" s="1"/>
      <c r="U273" s="1"/>
      <c r="Z273" s="1"/>
    </row>
    <row r="274" spans="20:26" x14ac:dyDescent="0.25">
      <c r="T274" s="1"/>
      <c r="U274" s="1"/>
      <c r="Z274" s="1"/>
    </row>
    <row r="275" spans="20:26" x14ac:dyDescent="0.25">
      <c r="T275" s="1"/>
      <c r="U275" s="1"/>
      <c r="Z275" s="1"/>
    </row>
    <row r="276" spans="20:26" x14ac:dyDescent="0.25">
      <c r="T276" s="1"/>
      <c r="U276" s="1"/>
      <c r="Z276" s="1"/>
    </row>
    <row r="277" spans="20:26" x14ac:dyDescent="0.25">
      <c r="T277" s="1"/>
      <c r="U277" s="1"/>
      <c r="Z277" s="1"/>
    </row>
    <row r="278" spans="20:26" x14ac:dyDescent="0.25">
      <c r="T278" s="1"/>
      <c r="U278" s="1"/>
      <c r="Z278" s="1"/>
    </row>
    <row r="279" spans="20:26" x14ac:dyDescent="0.25">
      <c r="T279" s="1"/>
      <c r="U279" s="1"/>
      <c r="Z279" s="1"/>
    </row>
    <row r="280" spans="20:26" x14ac:dyDescent="0.25">
      <c r="T280" s="1"/>
      <c r="U280" s="1"/>
      <c r="Z280" s="1"/>
    </row>
    <row r="281" spans="20:26" x14ac:dyDescent="0.25">
      <c r="T281" s="1"/>
      <c r="U281" s="1"/>
      <c r="Z281" s="1"/>
    </row>
    <row r="282" spans="20:26" x14ac:dyDescent="0.25">
      <c r="T282" s="1"/>
      <c r="U282" s="1"/>
      <c r="Z282" s="1"/>
    </row>
    <row r="283" spans="20:26" x14ac:dyDescent="0.25">
      <c r="T283" s="1"/>
      <c r="U283" s="1"/>
      <c r="Z283" s="1"/>
    </row>
    <row r="284" spans="20:26" x14ac:dyDescent="0.25">
      <c r="T284" s="1"/>
      <c r="U284" s="1"/>
      <c r="Z284" s="1"/>
    </row>
    <row r="285" spans="20:26" x14ac:dyDescent="0.25">
      <c r="T285" s="1"/>
      <c r="U285" s="1"/>
      <c r="Z285" s="1"/>
    </row>
    <row r="286" spans="20:26" x14ac:dyDescent="0.25">
      <c r="T286" s="1"/>
      <c r="U286" s="1"/>
      <c r="Z286" s="1"/>
    </row>
    <row r="287" spans="20:26" x14ac:dyDescent="0.25">
      <c r="T287" s="1"/>
      <c r="U287" s="1"/>
      <c r="Z287" s="1"/>
    </row>
    <row r="288" spans="20:26" x14ac:dyDescent="0.25">
      <c r="T288" s="1"/>
      <c r="U288" s="1"/>
      <c r="Z288" s="1"/>
    </row>
    <row r="289" spans="20:26" x14ac:dyDescent="0.25">
      <c r="T289" s="1"/>
      <c r="U289" s="1"/>
      <c r="Z289" s="1"/>
    </row>
    <row r="290" spans="20:26" x14ac:dyDescent="0.25">
      <c r="T290" s="1"/>
      <c r="U290" s="1"/>
      <c r="Z290" s="1"/>
    </row>
    <row r="291" spans="20:26" x14ac:dyDescent="0.25">
      <c r="T291" s="1"/>
      <c r="U291" s="1"/>
      <c r="Z291" s="1"/>
    </row>
    <row r="292" spans="20:26" x14ac:dyDescent="0.25">
      <c r="T292" s="1"/>
      <c r="U292" s="1"/>
      <c r="Z292" s="1"/>
    </row>
    <row r="293" spans="20:26" x14ac:dyDescent="0.25">
      <c r="T293" s="1"/>
      <c r="U293" s="1"/>
      <c r="Z293" s="1"/>
    </row>
    <row r="294" spans="20:26" x14ac:dyDescent="0.25">
      <c r="T294" s="1"/>
      <c r="U294" s="1"/>
      <c r="Z294" s="1"/>
    </row>
    <row r="295" spans="20:26" x14ac:dyDescent="0.25">
      <c r="T295" s="1"/>
      <c r="U295" s="1"/>
      <c r="Z295" s="1"/>
    </row>
    <row r="296" spans="20:26" x14ac:dyDescent="0.25">
      <c r="T296" s="1"/>
      <c r="U296" s="1"/>
      <c r="Z296" s="1"/>
    </row>
    <row r="297" spans="20:26" x14ac:dyDescent="0.25">
      <c r="T297" s="1"/>
      <c r="U297" s="1"/>
      <c r="Z297" s="1"/>
    </row>
    <row r="298" spans="20:26" x14ac:dyDescent="0.25">
      <c r="T298" s="1"/>
      <c r="U298" s="1"/>
      <c r="Z298" s="1"/>
    </row>
    <row r="299" spans="20:26" x14ac:dyDescent="0.25">
      <c r="T299" s="1"/>
      <c r="U299" s="1"/>
      <c r="Z299" s="1"/>
    </row>
    <row r="300" spans="20:26" x14ac:dyDescent="0.25">
      <c r="T300" s="1"/>
      <c r="U300" s="1"/>
      <c r="Z300" s="1"/>
    </row>
    <row r="301" spans="20:26" x14ac:dyDescent="0.25">
      <c r="T301" s="1"/>
      <c r="U301" s="1"/>
      <c r="Z301" s="1"/>
    </row>
    <row r="302" spans="20:26" x14ac:dyDescent="0.25">
      <c r="T302" s="1"/>
      <c r="U302" s="1"/>
      <c r="Z302" s="1"/>
    </row>
    <row r="303" spans="20:26" x14ac:dyDescent="0.25">
      <c r="T303" s="1"/>
      <c r="U303" s="1"/>
      <c r="Z303" s="1"/>
    </row>
    <row r="304" spans="20:26" x14ac:dyDescent="0.25">
      <c r="T304" s="1"/>
      <c r="U304" s="1"/>
      <c r="Z304" s="1"/>
    </row>
    <row r="305" spans="20:26" x14ac:dyDescent="0.25">
      <c r="T305" s="1"/>
      <c r="U305" s="1"/>
      <c r="Z305" s="1"/>
    </row>
    <row r="306" spans="20:26" x14ac:dyDescent="0.25">
      <c r="T306" s="1"/>
      <c r="U306" s="1"/>
      <c r="Z306" s="1"/>
    </row>
    <row r="307" spans="20:26" x14ac:dyDescent="0.25">
      <c r="T307" s="1"/>
      <c r="U307" s="1"/>
      <c r="Z307" s="1"/>
    </row>
    <row r="308" spans="20:26" x14ac:dyDescent="0.25">
      <c r="T308" s="1"/>
      <c r="U308" s="1"/>
      <c r="Z308" s="1"/>
    </row>
    <row r="309" spans="20:26" x14ac:dyDescent="0.25">
      <c r="T309" s="1"/>
      <c r="U309" s="1"/>
      <c r="Z309" s="1"/>
    </row>
    <row r="310" spans="20:26" x14ac:dyDescent="0.25">
      <c r="T310" s="1"/>
      <c r="U310" s="1"/>
      <c r="Z310" s="1"/>
    </row>
    <row r="311" spans="20:26" x14ac:dyDescent="0.25">
      <c r="T311" s="1"/>
      <c r="U311" s="1"/>
      <c r="Z311" s="1"/>
    </row>
    <row r="312" spans="20:26" x14ac:dyDescent="0.25">
      <c r="T312" s="1"/>
      <c r="U312" s="1"/>
      <c r="Z312" s="1"/>
    </row>
    <row r="313" spans="20:26" x14ac:dyDescent="0.25">
      <c r="T313" s="1"/>
      <c r="U313" s="1"/>
      <c r="Z313" s="1"/>
    </row>
    <row r="314" spans="20:26" x14ac:dyDescent="0.25">
      <c r="T314" s="1"/>
      <c r="U314" s="1"/>
      <c r="Z314" s="1"/>
    </row>
    <row r="315" spans="20:26" x14ac:dyDescent="0.25">
      <c r="T315" s="1"/>
      <c r="U315" s="1"/>
      <c r="Z315" s="1"/>
    </row>
    <row r="316" spans="20:26" x14ac:dyDescent="0.25">
      <c r="T316" s="1"/>
      <c r="U316" s="1"/>
      <c r="Z316" s="1"/>
    </row>
    <row r="317" spans="20:26" x14ac:dyDescent="0.25">
      <c r="T317" s="1"/>
      <c r="U317" s="1"/>
      <c r="Z317" s="1"/>
    </row>
    <row r="318" spans="20:26" x14ac:dyDescent="0.25">
      <c r="T318" s="1"/>
      <c r="U318" s="1"/>
      <c r="Z318" s="1"/>
    </row>
    <row r="319" spans="20:26" x14ac:dyDescent="0.25">
      <c r="T319" s="1"/>
      <c r="U319" s="1"/>
      <c r="Z319" s="1"/>
    </row>
    <row r="320" spans="20:26" x14ac:dyDescent="0.25">
      <c r="T320" s="1"/>
      <c r="U320" s="1"/>
      <c r="Z320" s="1"/>
    </row>
    <row r="321" spans="20:26" x14ac:dyDescent="0.25">
      <c r="T321" s="1"/>
      <c r="U321" s="1"/>
      <c r="Z321" s="1"/>
    </row>
    <row r="322" spans="20:26" x14ac:dyDescent="0.25">
      <c r="T322" s="1"/>
      <c r="U322" s="1"/>
      <c r="Z322" s="1"/>
    </row>
    <row r="323" spans="20:26" x14ac:dyDescent="0.25">
      <c r="T323" s="1"/>
      <c r="U323" s="1"/>
      <c r="Z323" s="1"/>
    </row>
    <row r="324" spans="20:26" x14ac:dyDescent="0.25">
      <c r="T324" s="1"/>
      <c r="U324" s="1"/>
      <c r="Z324" s="1"/>
    </row>
    <row r="325" spans="20:26" x14ac:dyDescent="0.25">
      <c r="T325" s="1"/>
      <c r="U325" s="1"/>
      <c r="Z325" s="1"/>
    </row>
    <row r="326" spans="20:26" x14ac:dyDescent="0.25">
      <c r="T326" s="1"/>
      <c r="U326" s="1"/>
      <c r="Z326" s="1"/>
    </row>
    <row r="327" spans="20:26" x14ac:dyDescent="0.25">
      <c r="T327" s="1"/>
      <c r="U327" s="1"/>
      <c r="Z327" s="1"/>
    </row>
    <row r="328" spans="20:26" x14ac:dyDescent="0.25">
      <c r="T328" s="1"/>
      <c r="U328" s="1"/>
      <c r="Z328" s="1"/>
    </row>
    <row r="329" spans="20:26" x14ac:dyDescent="0.25">
      <c r="T329" s="1"/>
      <c r="U329" s="1"/>
      <c r="Z329" s="1"/>
    </row>
    <row r="330" spans="20:26" x14ac:dyDescent="0.25">
      <c r="T330" s="1"/>
      <c r="U330" s="1"/>
      <c r="Z330" s="1"/>
    </row>
    <row r="331" spans="20:26" x14ac:dyDescent="0.25">
      <c r="T331" s="1"/>
      <c r="U331" s="1"/>
      <c r="Z331" s="1"/>
    </row>
    <row r="332" spans="20:26" x14ac:dyDescent="0.25">
      <c r="T332" s="1"/>
      <c r="U332" s="1"/>
      <c r="Z332" s="1"/>
    </row>
    <row r="333" spans="20:26" x14ac:dyDescent="0.25">
      <c r="T333" s="1"/>
      <c r="U333" s="1"/>
      <c r="Z333" s="1"/>
    </row>
    <row r="334" spans="20:26" x14ac:dyDescent="0.25">
      <c r="T334" s="1"/>
      <c r="U334" s="1"/>
      <c r="Z334" s="1"/>
    </row>
    <row r="335" spans="20:26" x14ac:dyDescent="0.25">
      <c r="T335" s="1"/>
      <c r="U335" s="1"/>
      <c r="Z335" s="1"/>
    </row>
    <row r="336" spans="20:26" x14ac:dyDescent="0.25">
      <c r="T336" s="1"/>
      <c r="U336" s="1"/>
      <c r="Z336" s="1"/>
    </row>
    <row r="337" spans="20:26" x14ac:dyDescent="0.25">
      <c r="T337" s="1"/>
      <c r="U337" s="1"/>
      <c r="Z337" s="1"/>
    </row>
    <row r="338" spans="20:26" x14ac:dyDescent="0.25">
      <c r="T338" s="1"/>
      <c r="U338" s="1"/>
      <c r="Z338" s="1"/>
    </row>
    <row r="339" spans="20:26" x14ac:dyDescent="0.25">
      <c r="T339" s="1"/>
      <c r="U339" s="1"/>
      <c r="Z339" s="1"/>
    </row>
    <row r="340" spans="20:26" x14ac:dyDescent="0.25">
      <c r="T340" s="1"/>
      <c r="U340" s="1"/>
      <c r="Z340" s="1"/>
    </row>
    <row r="341" spans="20:26" x14ac:dyDescent="0.25">
      <c r="T341" s="1"/>
      <c r="U341" s="1"/>
      <c r="Z341" s="1"/>
    </row>
    <row r="342" spans="20:26" x14ac:dyDescent="0.25">
      <c r="T342" s="1"/>
      <c r="U342" s="1"/>
      <c r="Z342" s="1"/>
    </row>
    <row r="343" spans="20:26" x14ac:dyDescent="0.25">
      <c r="T343" s="1"/>
      <c r="U343" s="1"/>
      <c r="Z343" s="1"/>
    </row>
    <row r="344" spans="20:26" x14ac:dyDescent="0.25">
      <c r="T344" s="1"/>
      <c r="U344" s="1"/>
      <c r="Z344" s="1"/>
    </row>
    <row r="345" spans="20:26" x14ac:dyDescent="0.25">
      <c r="T345" s="1"/>
      <c r="U345" s="1"/>
      <c r="Z345" s="1"/>
    </row>
    <row r="346" spans="20:26" x14ac:dyDescent="0.25">
      <c r="T346" s="1"/>
      <c r="U346" s="1"/>
      <c r="Z346" s="1"/>
    </row>
    <row r="347" spans="20:26" x14ac:dyDescent="0.25">
      <c r="T347" s="1"/>
      <c r="U347" s="1"/>
      <c r="Z347" s="1"/>
    </row>
    <row r="348" spans="20:26" x14ac:dyDescent="0.25">
      <c r="T348" s="1"/>
      <c r="U348" s="1"/>
      <c r="Z348" s="1"/>
    </row>
    <row r="349" spans="20:26" x14ac:dyDescent="0.25">
      <c r="T349" s="1"/>
      <c r="U349" s="1"/>
      <c r="Z349" s="1"/>
    </row>
    <row r="350" spans="20:26" x14ac:dyDescent="0.25">
      <c r="T350" s="1"/>
      <c r="U350" s="1"/>
      <c r="Z350" s="1"/>
    </row>
    <row r="351" spans="20:26" x14ac:dyDescent="0.25">
      <c r="T351" s="1"/>
      <c r="U351" s="1"/>
      <c r="Z351" s="1"/>
    </row>
    <row r="352" spans="20:26" x14ac:dyDescent="0.25">
      <c r="T352" s="1"/>
      <c r="U352" s="1"/>
      <c r="Z352" s="1"/>
    </row>
    <row r="353" spans="20:26" x14ac:dyDescent="0.25">
      <c r="T353" s="1"/>
      <c r="U353" s="1"/>
      <c r="Z353" s="1"/>
    </row>
    <row r="354" spans="20:26" x14ac:dyDescent="0.25">
      <c r="T354" s="1"/>
      <c r="U354" s="1"/>
      <c r="Z354" s="1"/>
    </row>
    <row r="355" spans="20:26" x14ac:dyDescent="0.25">
      <c r="T355" s="1"/>
      <c r="U355" s="1"/>
      <c r="Z355" s="1"/>
    </row>
    <row r="356" spans="20:26" x14ac:dyDescent="0.25">
      <c r="T356" s="1"/>
      <c r="U356" s="1"/>
      <c r="Z356" s="1"/>
    </row>
    <row r="357" spans="20:26" x14ac:dyDescent="0.25">
      <c r="T357" s="1"/>
      <c r="U357" s="1"/>
      <c r="Z357" s="1"/>
    </row>
    <row r="358" spans="20:26" x14ac:dyDescent="0.25">
      <c r="T358" s="1"/>
      <c r="U358" s="1"/>
      <c r="Z358" s="1"/>
    </row>
    <row r="359" spans="20:26" x14ac:dyDescent="0.25">
      <c r="T359" s="1"/>
      <c r="U359" s="1"/>
      <c r="Z359" s="1"/>
    </row>
    <row r="360" spans="20:26" x14ac:dyDescent="0.25">
      <c r="T360" s="1"/>
      <c r="U360" s="1"/>
      <c r="Z360" s="1"/>
    </row>
    <row r="361" spans="20:26" x14ac:dyDescent="0.25">
      <c r="T361" s="1"/>
      <c r="U361" s="1"/>
      <c r="Z361" s="1"/>
    </row>
    <row r="362" spans="20:26" x14ac:dyDescent="0.25">
      <c r="T362" s="1"/>
      <c r="U362" s="1"/>
      <c r="Z362" s="1"/>
    </row>
    <row r="363" spans="20:26" x14ac:dyDescent="0.25">
      <c r="T363" s="1"/>
      <c r="U363" s="1"/>
      <c r="Z363" s="1"/>
    </row>
    <row r="364" spans="20:26" x14ac:dyDescent="0.25">
      <c r="T364" s="1"/>
      <c r="U364" s="1"/>
      <c r="Z364" s="1"/>
    </row>
    <row r="365" spans="20:26" x14ac:dyDescent="0.25">
      <c r="T365" s="1"/>
      <c r="U365" s="1"/>
      <c r="Z365" s="1"/>
    </row>
    <row r="366" spans="20:26" x14ac:dyDescent="0.25">
      <c r="T366" s="1"/>
      <c r="U366" s="1"/>
      <c r="Z366" s="1"/>
    </row>
    <row r="367" spans="20:26" x14ac:dyDescent="0.25">
      <c r="T367" s="1"/>
      <c r="U367" s="1"/>
      <c r="Z367" s="1"/>
    </row>
    <row r="368" spans="20:26" x14ac:dyDescent="0.25">
      <c r="T368" s="1"/>
      <c r="U368" s="1"/>
      <c r="Z368" s="1"/>
    </row>
    <row r="369" spans="20:26" x14ac:dyDescent="0.25">
      <c r="T369" s="1"/>
      <c r="U369" s="1"/>
      <c r="Z369" s="1"/>
    </row>
    <row r="370" spans="20:26" x14ac:dyDescent="0.25">
      <c r="T370" s="1"/>
      <c r="U370" s="1"/>
      <c r="Z370" s="1"/>
    </row>
    <row r="371" spans="20:26" x14ac:dyDescent="0.25">
      <c r="T371" s="1"/>
      <c r="U371" s="1"/>
      <c r="Z371" s="1"/>
    </row>
    <row r="372" spans="20:26" x14ac:dyDescent="0.25">
      <c r="T372" s="1"/>
      <c r="U372" s="1"/>
      <c r="Z372" s="1"/>
    </row>
    <row r="373" spans="20:26" x14ac:dyDescent="0.25">
      <c r="T373" s="1"/>
      <c r="U373" s="1"/>
      <c r="Z373" s="1"/>
    </row>
    <row r="374" spans="20:26" x14ac:dyDescent="0.25">
      <c r="T374" s="1"/>
      <c r="U374" s="1"/>
      <c r="Z374" s="1"/>
    </row>
    <row r="375" spans="20:26" x14ac:dyDescent="0.25">
      <c r="T375" s="1"/>
      <c r="U375" s="1"/>
      <c r="Z375" s="1"/>
    </row>
    <row r="376" spans="20:26" x14ac:dyDescent="0.25">
      <c r="T376" s="1"/>
      <c r="U376" s="1"/>
      <c r="Z376" s="1"/>
    </row>
    <row r="377" spans="20:26" x14ac:dyDescent="0.25">
      <c r="T377" s="1"/>
      <c r="U377" s="1"/>
      <c r="Z377" s="1"/>
    </row>
    <row r="378" spans="20:26" x14ac:dyDescent="0.25">
      <c r="T378" s="1"/>
      <c r="U378" s="1"/>
      <c r="Z378" s="1"/>
    </row>
    <row r="379" spans="20:26" x14ac:dyDescent="0.25">
      <c r="T379" s="1"/>
      <c r="U379" s="1"/>
      <c r="Z379" s="1"/>
    </row>
    <row r="380" spans="20:26" x14ac:dyDescent="0.25">
      <c r="T380" s="1"/>
      <c r="U380" s="1"/>
      <c r="Z380" s="1"/>
    </row>
    <row r="381" spans="20:26" x14ac:dyDescent="0.25">
      <c r="T381" s="1"/>
      <c r="U381" s="1"/>
      <c r="Z381" s="1"/>
    </row>
    <row r="382" spans="20:26" x14ac:dyDescent="0.25">
      <c r="T382" s="1"/>
      <c r="U382" s="1"/>
      <c r="Z382" s="1"/>
    </row>
    <row r="383" spans="20:26" x14ac:dyDescent="0.25">
      <c r="T383" s="1"/>
      <c r="U383" s="1"/>
      <c r="Z383" s="1"/>
    </row>
    <row r="384" spans="20:26" x14ac:dyDescent="0.25">
      <c r="T384" s="1"/>
      <c r="U384" s="1"/>
      <c r="Z384" s="1"/>
    </row>
    <row r="385" spans="20:26" x14ac:dyDescent="0.25">
      <c r="T385" s="1"/>
      <c r="U385" s="1"/>
      <c r="Z385" s="1"/>
    </row>
    <row r="386" spans="20:26" x14ac:dyDescent="0.25">
      <c r="T386" s="1"/>
      <c r="U386" s="1"/>
      <c r="Z386" s="1"/>
    </row>
    <row r="387" spans="20:26" x14ac:dyDescent="0.25">
      <c r="T387" s="1"/>
      <c r="U387" s="1"/>
      <c r="Z387" s="1"/>
    </row>
    <row r="388" spans="20:26" x14ac:dyDescent="0.25">
      <c r="T388" s="1"/>
      <c r="U388" s="1"/>
      <c r="Z388" s="1"/>
    </row>
    <row r="389" spans="20:26" x14ac:dyDescent="0.25">
      <c r="T389" s="1"/>
      <c r="U389" s="1"/>
      <c r="Z389" s="1"/>
    </row>
    <row r="390" spans="20:26" x14ac:dyDescent="0.25">
      <c r="T390" s="1"/>
      <c r="U390" s="1"/>
      <c r="Z390" s="1"/>
    </row>
    <row r="391" spans="20:26" x14ac:dyDescent="0.25">
      <c r="T391" s="1"/>
      <c r="U391" s="1"/>
      <c r="Z391" s="1"/>
    </row>
    <row r="392" spans="20:26" x14ac:dyDescent="0.25">
      <c r="T392" s="1"/>
      <c r="U392" s="1"/>
      <c r="Z392" s="1"/>
    </row>
    <row r="393" spans="20:26" x14ac:dyDescent="0.25">
      <c r="T393" s="1"/>
      <c r="U393" s="1"/>
      <c r="Z393" s="1"/>
    </row>
    <row r="394" spans="20:26" x14ac:dyDescent="0.25">
      <c r="T394" s="1"/>
      <c r="U394" s="1"/>
      <c r="Z394" s="1"/>
    </row>
    <row r="395" spans="20:26" x14ac:dyDescent="0.25">
      <c r="T395" s="1"/>
      <c r="U395" s="1"/>
      <c r="Z395" s="1"/>
    </row>
    <row r="396" spans="20:26" x14ac:dyDescent="0.25">
      <c r="T396" s="1"/>
      <c r="U396" s="1"/>
      <c r="Z396" s="1"/>
    </row>
    <row r="397" spans="20:26" x14ac:dyDescent="0.25">
      <c r="T397" s="1"/>
      <c r="U397" s="1"/>
      <c r="Z397" s="1"/>
    </row>
    <row r="398" spans="20:26" x14ac:dyDescent="0.25">
      <c r="T398" s="1"/>
      <c r="U398" s="1"/>
      <c r="Z398" s="1"/>
    </row>
    <row r="399" spans="20:26" x14ac:dyDescent="0.25">
      <c r="T399" s="1"/>
      <c r="U399" s="1"/>
      <c r="Z399" s="1"/>
    </row>
    <row r="400" spans="20:26" x14ac:dyDescent="0.25">
      <c r="T400" s="1"/>
      <c r="U400" s="1"/>
      <c r="Z400" s="1"/>
    </row>
    <row r="401" spans="20:26" x14ac:dyDescent="0.25">
      <c r="T401" s="1"/>
      <c r="U401" s="1"/>
      <c r="Z401" s="1"/>
    </row>
    <row r="402" spans="20:26" x14ac:dyDescent="0.25">
      <c r="T402" s="1"/>
      <c r="U402" s="1"/>
      <c r="Z402" s="1"/>
    </row>
    <row r="403" spans="20:26" x14ac:dyDescent="0.25">
      <c r="T403" s="1"/>
      <c r="U403" s="1"/>
      <c r="Z403" s="1"/>
    </row>
    <row r="404" spans="20:26" x14ac:dyDescent="0.25">
      <c r="T404" s="1"/>
      <c r="U404" s="1"/>
      <c r="Z404" s="1"/>
    </row>
    <row r="405" spans="20:26" x14ac:dyDescent="0.25">
      <c r="T405" s="1"/>
      <c r="U405" s="1"/>
      <c r="Z405" s="1"/>
    </row>
    <row r="406" spans="20:26" x14ac:dyDescent="0.25">
      <c r="T406" s="1"/>
      <c r="U406" s="1"/>
      <c r="Z406" s="1"/>
    </row>
    <row r="407" spans="20:26" x14ac:dyDescent="0.25">
      <c r="T407" s="1"/>
      <c r="U407" s="1"/>
      <c r="Z407" s="1"/>
    </row>
    <row r="408" spans="20:26" x14ac:dyDescent="0.25">
      <c r="T408" s="1"/>
      <c r="U408" s="1"/>
      <c r="Z408" s="1"/>
    </row>
    <row r="409" spans="20:26" x14ac:dyDescent="0.25">
      <c r="T409" s="1"/>
      <c r="U409" s="1"/>
      <c r="Z409" s="1"/>
    </row>
    <row r="410" spans="20:26" x14ac:dyDescent="0.25">
      <c r="T410" s="1"/>
      <c r="U410" s="1"/>
      <c r="Z410" s="1"/>
    </row>
    <row r="411" spans="20:26" x14ac:dyDescent="0.25">
      <c r="T411" s="1"/>
      <c r="U411" s="1"/>
      <c r="Z411" s="1"/>
    </row>
    <row r="412" spans="20:26" x14ac:dyDescent="0.25">
      <c r="T412" s="1"/>
      <c r="U412" s="1"/>
      <c r="Z412" s="1"/>
    </row>
    <row r="413" spans="20:26" x14ac:dyDescent="0.25">
      <c r="T413" s="1"/>
      <c r="U413" s="1"/>
      <c r="Z413" s="1"/>
    </row>
    <row r="414" spans="20:26" x14ac:dyDescent="0.25">
      <c r="T414" s="1"/>
      <c r="U414" s="1"/>
      <c r="Z414" s="1"/>
    </row>
    <row r="415" spans="20:26" x14ac:dyDescent="0.25">
      <c r="T415" s="1"/>
      <c r="U415" s="1"/>
      <c r="Z415" s="1"/>
    </row>
    <row r="416" spans="20:26" x14ac:dyDescent="0.25">
      <c r="T416" s="1"/>
      <c r="U416" s="1"/>
      <c r="Z416" s="1"/>
    </row>
    <row r="417" spans="20:26" x14ac:dyDescent="0.25">
      <c r="T417" s="1"/>
      <c r="U417" s="1"/>
      <c r="Z417" s="1"/>
    </row>
    <row r="418" spans="20:26" x14ac:dyDescent="0.25">
      <c r="T418" s="1"/>
      <c r="U418" s="1"/>
      <c r="Z418" s="1"/>
    </row>
    <row r="419" spans="20:26" x14ac:dyDescent="0.25">
      <c r="T419" s="1"/>
      <c r="U419" s="1"/>
      <c r="Z419" s="1"/>
    </row>
    <row r="420" spans="20:26" x14ac:dyDescent="0.25">
      <c r="T420" s="1"/>
      <c r="U420" s="1"/>
      <c r="Z420" s="1"/>
    </row>
    <row r="421" spans="20:26" x14ac:dyDescent="0.25">
      <c r="T421" s="1"/>
      <c r="U421" s="1"/>
      <c r="Z421" s="1"/>
    </row>
    <row r="422" spans="20:26" x14ac:dyDescent="0.25">
      <c r="T422" s="1"/>
      <c r="U422" s="1"/>
      <c r="Z422" s="1"/>
    </row>
    <row r="423" spans="20:26" x14ac:dyDescent="0.25">
      <c r="T423" s="1"/>
      <c r="U423" s="1"/>
      <c r="Z423" s="1"/>
    </row>
    <row r="424" spans="20:26" x14ac:dyDescent="0.25">
      <c r="T424" s="1"/>
      <c r="U424" s="1"/>
      <c r="Z424" s="1"/>
    </row>
    <row r="425" spans="20:26" x14ac:dyDescent="0.25">
      <c r="T425" s="1"/>
      <c r="U425" s="1"/>
      <c r="Z425" s="1"/>
    </row>
    <row r="426" spans="20:26" x14ac:dyDescent="0.25">
      <c r="T426" s="1"/>
      <c r="U426" s="1"/>
      <c r="Z426" s="1"/>
    </row>
    <row r="427" spans="20:26" x14ac:dyDescent="0.25">
      <c r="T427" s="1"/>
      <c r="U427" s="1"/>
      <c r="Z427" s="1"/>
    </row>
    <row r="428" spans="20:26" x14ac:dyDescent="0.25">
      <c r="T428" s="1"/>
      <c r="U428" s="1"/>
      <c r="Z428" s="1"/>
    </row>
    <row r="429" spans="20:26" x14ac:dyDescent="0.25">
      <c r="T429" s="1"/>
      <c r="U429" s="1"/>
      <c r="Z429" s="1"/>
    </row>
    <row r="430" spans="20:26" x14ac:dyDescent="0.25">
      <c r="T430" s="1"/>
      <c r="U430" s="1"/>
      <c r="Z430" s="1"/>
    </row>
    <row r="431" spans="20:26" x14ac:dyDescent="0.25">
      <c r="T431" s="1"/>
      <c r="U431" s="1"/>
      <c r="Z431" s="1"/>
    </row>
    <row r="432" spans="20:26" x14ac:dyDescent="0.25">
      <c r="T432" s="1"/>
      <c r="U432" s="1"/>
      <c r="Z432" s="1"/>
    </row>
    <row r="433" spans="20:26" x14ac:dyDescent="0.25">
      <c r="T433" s="1"/>
      <c r="U433" s="1"/>
      <c r="Z433" s="1"/>
    </row>
    <row r="434" spans="20:26" x14ac:dyDescent="0.25">
      <c r="T434" s="1"/>
      <c r="U434" s="1"/>
      <c r="Z434" s="1"/>
    </row>
    <row r="435" spans="20:26" x14ac:dyDescent="0.25">
      <c r="T435" s="1"/>
      <c r="U435" s="1"/>
      <c r="Z435" s="1"/>
    </row>
    <row r="436" spans="20:26" x14ac:dyDescent="0.25">
      <c r="T436" s="1"/>
      <c r="U436" s="1"/>
      <c r="Z436" s="1"/>
    </row>
    <row r="437" spans="20:26" x14ac:dyDescent="0.25">
      <c r="T437" s="1"/>
      <c r="U437" s="1"/>
      <c r="Z437" s="1"/>
    </row>
    <row r="438" spans="20:26" x14ac:dyDescent="0.25">
      <c r="T438" s="1"/>
      <c r="U438" s="1"/>
      <c r="Z438" s="1"/>
    </row>
    <row r="439" spans="20:26" x14ac:dyDescent="0.25">
      <c r="T439" s="1"/>
      <c r="U439" s="1"/>
      <c r="Z439" s="1"/>
    </row>
    <row r="440" spans="20:26" x14ac:dyDescent="0.25">
      <c r="T440" s="1"/>
      <c r="U440" s="1"/>
      <c r="Z440" s="1"/>
    </row>
    <row r="441" spans="20:26" x14ac:dyDescent="0.25">
      <c r="T441" s="1"/>
      <c r="U441" s="1"/>
      <c r="Z441" s="1"/>
    </row>
    <row r="442" spans="20:26" x14ac:dyDescent="0.25">
      <c r="T442" s="1"/>
      <c r="U442" s="1"/>
      <c r="Z442" s="1"/>
    </row>
    <row r="443" spans="20:26" x14ac:dyDescent="0.25">
      <c r="T443" s="1"/>
      <c r="U443" s="1"/>
      <c r="Z443" s="1"/>
    </row>
    <row r="444" spans="20:26" x14ac:dyDescent="0.25">
      <c r="T444" s="1"/>
      <c r="U444" s="1"/>
      <c r="Z444" s="1"/>
    </row>
    <row r="445" spans="20:26" x14ac:dyDescent="0.25">
      <c r="T445" s="1"/>
      <c r="U445" s="1"/>
      <c r="Z445" s="1"/>
    </row>
    <row r="446" spans="20:26" x14ac:dyDescent="0.25">
      <c r="T446" s="1"/>
      <c r="U446" s="1"/>
      <c r="Z446" s="1"/>
    </row>
    <row r="447" spans="20:26" x14ac:dyDescent="0.25">
      <c r="T447" s="1"/>
      <c r="U447" s="1"/>
      <c r="Z447" s="1"/>
    </row>
    <row r="448" spans="20:26" x14ac:dyDescent="0.25">
      <c r="T448" s="1"/>
      <c r="U448" s="1"/>
      <c r="Z448" s="1"/>
    </row>
    <row r="449" spans="20:26" x14ac:dyDescent="0.25">
      <c r="T449" s="1"/>
      <c r="U449" s="1"/>
      <c r="Z449" s="1"/>
    </row>
    <row r="450" spans="20:26" x14ac:dyDescent="0.25">
      <c r="T450" s="1"/>
      <c r="U450" s="1"/>
      <c r="Z450" s="1"/>
    </row>
    <row r="451" spans="20:26" x14ac:dyDescent="0.25">
      <c r="T451" s="1"/>
      <c r="U451" s="1"/>
      <c r="Z451" s="1"/>
    </row>
    <row r="452" spans="20:26" x14ac:dyDescent="0.25">
      <c r="T452" s="1"/>
      <c r="U452" s="1"/>
      <c r="Z452" s="1"/>
    </row>
    <row r="453" spans="20:26" x14ac:dyDescent="0.25">
      <c r="T453" s="1"/>
      <c r="U453" s="1"/>
      <c r="Z453" s="1"/>
    </row>
    <row r="454" spans="20:26" x14ac:dyDescent="0.25">
      <c r="T454" s="1"/>
      <c r="U454" s="1"/>
      <c r="Z454" s="1"/>
    </row>
    <row r="455" spans="20:26" x14ac:dyDescent="0.25">
      <c r="T455" s="1"/>
      <c r="U455" s="1"/>
      <c r="Z455" s="1"/>
    </row>
    <row r="456" spans="20:26" x14ac:dyDescent="0.25">
      <c r="T456" s="1"/>
      <c r="U456" s="1"/>
      <c r="Z456" s="1"/>
    </row>
    <row r="457" spans="20:26" x14ac:dyDescent="0.25">
      <c r="T457" s="1"/>
      <c r="U457" s="1"/>
      <c r="Z457" s="1"/>
    </row>
    <row r="458" spans="20:26" x14ac:dyDescent="0.25">
      <c r="T458" s="1"/>
      <c r="U458" s="1"/>
      <c r="Z458" s="1"/>
    </row>
    <row r="459" spans="20:26" x14ac:dyDescent="0.25">
      <c r="T459" s="1"/>
      <c r="U459" s="1"/>
      <c r="Z459" s="1"/>
    </row>
    <row r="460" spans="20:26" x14ac:dyDescent="0.25">
      <c r="T460" s="1"/>
      <c r="U460" s="1"/>
      <c r="Z460" s="1"/>
    </row>
    <row r="461" spans="20:26" x14ac:dyDescent="0.25">
      <c r="T461" s="1"/>
      <c r="U461" s="1"/>
      <c r="Z461" s="1"/>
    </row>
    <row r="462" spans="20:26" x14ac:dyDescent="0.25">
      <c r="T462" s="1"/>
      <c r="U462" s="1"/>
      <c r="Z462" s="1"/>
    </row>
    <row r="463" spans="20:26" x14ac:dyDescent="0.25">
      <c r="T463" s="1"/>
      <c r="U463" s="1"/>
      <c r="Z463" s="1"/>
    </row>
    <row r="464" spans="20:26" x14ac:dyDescent="0.25">
      <c r="T464" s="1"/>
      <c r="U464" s="1"/>
      <c r="Z464" s="1"/>
    </row>
    <row r="465" spans="20:26" x14ac:dyDescent="0.25">
      <c r="T465" s="1"/>
      <c r="U465" s="1"/>
      <c r="Z465" s="1"/>
    </row>
    <row r="466" spans="20:26" x14ac:dyDescent="0.25">
      <c r="T466" s="1"/>
      <c r="U466" s="1"/>
      <c r="Z466" s="1"/>
    </row>
    <row r="467" spans="20:26" x14ac:dyDescent="0.25">
      <c r="T467" s="1"/>
      <c r="U467" s="1"/>
      <c r="Z467" s="1"/>
    </row>
    <row r="468" spans="20:26" x14ac:dyDescent="0.25">
      <c r="T468" s="1"/>
      <c r="U468" s="1"/>
      <c r="Z468" s="1"/>
    </row>
    <row r="469" spans="20:26" x14ac:dyDescent="0.25">
      <c r="T469" s="1"/>
      <c r="U469" s="1"/>
      <c r="Z469" s="1"/>
    </row>
    <row r="470" spans="20:26" x14ac:dyDescent="0.25">
      <c r="T470" s="1"/>
      <c r="U470" s="1"/>
      <c r="Z470" s="1"/>
    </row>
    <row r="471" spans="20:26" x14ac:dyDescent="0.25">
      <c r="T471" s="1"/>
      <c r="U471" s="1"/>
      <c r="Z471" s="1"/>
    </row>
    <row r="472" spans="20:26" x14ac:dyDescent="0.25">
      <c r="T472" s="1"/>
      <c r="U472" s="1"/>
      <c r="Z472" s="1"/>
    </row>
    <row r="473" spans="20:26" x14ac:dyDescent="0.25">
      <c r="T473" s="1"/>
      <c r="U473" s="1"/>
      <c r="Z473" s="1"/>
    </row>
    <row r="474" spans="20:26" x14ac:dyDescent="0.25">
      <c r="T474" s="1"/>
      <c r="U474" s="1"/>
      <c r="Z474" s="1"/>
    </row>
    <row r="475" spans="20:26" x14ac:dyDescent="0.25">
      <c r="T475" s="1"/>
      <c r="U475" s="1"/>
      <c r="Z475" s="1"/>
    </row>
    <row r="476" spans="20:26" x14ac:dyDescent="0.25">
      <c r="T476" s="1"/>
      <c r="U476" s="1"/>
      <c r="Z476" s="1"/>
    </row>
    <row r="477" spans="20:26" x14ac:dyDescent="0.25">
      <c r="T477" s="1"/>
      <c r="U477" s="1"/>
      <c r="Z477" s="1"/>
    </row>
    <row r="478" spans="20:26" x14ac:dyDescent="0.25">
      <c r="T478" s="1"/>
      <c r="U478" s="1"/>
      <c r="Z478" s="1"/>
    </row>
    <row r="479" spans="20:26" x14ac:dyDescent="0.25">
      <c r="T479" s="1"/>
      <c r="U479" s="1"/>
      <c r="Z479" s="1"/>
    </row>
    <row r="480" spans="20:26" x14ac:dyDescent="0.25">
      <c r="T480" s="1"/>
      <c r="U480" s="1"/>
      <c r="Z480" s="1"/>
    </row>
    <row r="481" spans="20:26" x14ac:dyDescent="0.25">
      <c r="T481" s="1"/>
      <c r="U481" s="1"/>
      <c r="Z481" s="1"/>
    </row>
    <row r="482" spans="20:26" x14ac:dyDescent="0.25">
      <c r="T482" s="1"/>
      <c r="U482" s="1"/>
      <c r="Z482" s="1"/>
    </row>
    <row r="483" spans="20:26" x14ac:dyDescent="0.25">
      <c r="T483" s="1"/>
      <c r="U483" s="1"/>
      <c r="Z483" s="1"/>
    </row>
    <row r="484" spans="20:26" x14ac:dyDescent="0.25">
      <c r="T484" s="1"/>
      <c r="U484" s="1"/>
      <c r="Z484" s="1"/>
    </row>
    <row r="485" spans="20:26" x14ac:dyDescent="0.25">
      <c r="T485" s="1"/>
      <c r="U485" s="1"/>
      <c r="Z485" s="1"/>
    </row>
    <row r="486" spans="20:26" x14ac:dyDescent="0.25">
      <c r="T486" s="1"/>
      <c r="U486" s="1"/>
      <c r="Z486" s="1"/>
    </row>
    <row r="487" spans="20:26" x14ac:dyDescent="0.25">
      <c r="T487" s="1"/>
      <c r="U487" s="1"/>
      <c r="Z487" s="1"/>
    </row>
    <row r="488" spans="20:26" x14ac:dyDescent="0.25">
      <c r="T488" s="1"/>
      <c r="U488" s="1"/>
      <c r="Z488" s="1"/>
    </row>
    <row r="489" spans="20:26" x14ac:dyDescent="0.25">
      <c r="T489" s="1"/>
      <c r="U489" s="1"/>
      <c r="Z489" s="1"/>
    </row>
    <row r="490" spans="20:26" x14ac:dyDescent="0.25">
      <c r="T490" s="1"/>
      <c r="U490" s="1"/>
      <c r="Z490" s="1"/>
    </row>
    <row r="491" spans="20:26" x14ac:dyDescent="0.25">
      <c r="T491" s="1"/>
      <c r="U491" s="1"/>
      <c r="Z491" s="1"/>
    </row>
    <row r="492" spans="20:26" x14ac:dyDescent="0.25">
      <c r="T492" s="1"/>
      <c r="U492" s="1"/>
      <c r="Z492" s="1"/>
    </row>
    <row r="493" spans="20:26" x14ac:dyDescent="0.25">
      <c r="T493" s="1"/>
      <c r="U493" s="1"/>
      <c r="Z493" s="1"/>
    </row>
    <row r="494" spans="20:26" x14ac:dyDescent="0.25">
      <c r="T494" s="1"/>
      <c r="U494" s="1"/>
      <c r="Z494" s="1"/>
    </row>
    <row r="495" spans="20:26" x14ac:dyDescent="0.25">
      <c r="T495" s="1"/>
      <c r="U495" s="1"/>
      <c r="Z495" s="1"/>
    </row>
    <row r="496" spans="20:26" x14ac:dyDescent="0.25">
      <c r="T496" s="1"/>
      <c r="U496" s="1"/>
      <c r="Z496" s="1"/>
    </row>
    <row r="497" spans="20:26" x14ac:dyDescent="0.25">
      <c r="T497" s="1"/>
      <c r="U497" s="1"/>
      <c r="Z497" s="1"/>
    </row>
    <row r="498" spans="20:26" x14ac:dyDescent="0.25">
      <c r="T498" s="1"/>
      <c r="U498" s="1"/>
      <c r="Z498" s="1"/>
    </row>
    <row r="499" spans="20:26" x14ac:dyDescent="0.25">
      <c r="T499" s="1"/>
      <c r="U499" s="1"/>
      <c r="Z499" s="1"/>
    </row>
    <row r="500" spans="20:26" x14ac:dyDescent="0.25">
      <c r="T500" s="1"/>
      <c r="U500" s="1"/>
      <c r="Z500" s="1"/>
    </row>
    <row r="501" spans="20:26" x14ac:dyDescent="0.25">
      <c r="T501" s="1"/>
      <c r="U501" s="1"/>
      <c r="Z501" s="1"/>
    </row>
    <row r="502" spans="20:26" x14ac:dyDescent="0.25">
      <c r="T502" s="1"/>
      <c r="U502" s="1"/>
      <c r="Z502" s="1"/>
    </row>
    <row r="503" spans="20:26" x14ac:dyDescent="0.25">
      <c r="T503" s="1"/>
      <c r="U503" s="1"/>
      <c r="Z503" s="1"/>
    </row>
    <row r="504" spans="20:26" x14ac:dyDescent="0.25">
      <c r="T504" s="1"/>
      <c r="U504" s="1"/>
      <c r="Z504" s="1"/>
    </row>
    <row r="505" spans="20:26" x14ac:dyDescent="0.25">
      <c r="T505" s="1"/>
      <c r="U505" s="1"/>
      <c r="Z505" s="1"/>
    </row>
    <row r="506" spans="20:26" x14ac:dyDescent="0.25">
      <c r="T506" s="1"/>
      <c r="U506" s="1"/>
      <c r="Z506" s="1"/>
    </row>
    <row r="507" spans="20:26" x14ac:dyDescent="0.25">
      <c r="T507" s="1"/>
      <c r="U507" s="1"/>
      <c r="Z507" s="1"/>
    </row>
    <row r="508" spans="20:26" x14ac:dyDescent="0.25">
      <c r="T508" s="1"/>
      <c r="U508" s="1"/>
      <c r="Z508" s="1"/>
    </row>
    <row r="509" spans="20:26" x14ac:dyDescent="0.25">
      <c r="T509" s="1"/>
      <c r="U509" s="1"/>
      <c r="Z509" s="1"/>
    </row>
    <row r="510" spans="20:26" x14ac:dyDescent="0.25">
      <c r="T510" s="1"/>
      <c r="U510" s="1"/>
      <c r="Z510" s="1"/>
    </row>
    <row r="511" spans="20:26" x14ac:dyDescent="0.25">
      <c r="T511" s="1"/>
      <c r="U511" s="1"/>
      <c r="Z511" s="1"/>
    </row>
    <row r="512" spans="20:26" x14ac:dyDescent="0.25">
      <c r="T512" s="1"/>
      <c r="U512" s="1"/>
      <c r="Z512" s="1"/>
    </row>
    <row r="513" spans="20:26" x14ac:dyDescent="0.25">
      <c r="T513" s="1"/>
      <c r="U513" s="1"/>
      <c r="Z513" s="1"/>
    </row>
    <row r="514" spans="20:26" x14ac:dyDescent="0.25">
      <c r="T514" s="1"/>
      <c r="U514" s="1"/>
      <c r="Z514" s="1"/>
    </row>
    <row r="515" spans="20:26" x14ac:dyDescent="0.25">
      <c r="T515" s="1"/>
      <c r="U515" s="1"/>
      <c r="Z515" s="1"/>
    </row>
    <row r="516" spans="20:26" x14ac:dyDescent="0.25">
      <c r="T516" s="1"/>
      <c r="U516" s="1"/>
      <c r="Z516" s="1"/>
    </row>
    <row r="517" spans="20:26" x14ac:dyDescent="0.25">
      <c r="T517" s="1"/>
      <c r="U517" s="1"/>
      <c r="Z517" s="1"/>
    </row>
    <row r="518" spans="20:26" x14ac:dyDescent="0.25">
      <c r="T518" s="1"/>
      <c r="U518" s="1"/>
      <c r="Z518" s="1"/>
    </row>
    <row r="519" spans="20:26" x14ac:dyDescent="0.25">
      <c r="T519" s="1"/>
      <c r="U519" s="1"/>
      <c r="Z519" s="1"/>
    </row>
    <row r="520" spans="20:26" x14ac:dyDescent="0.25">
      <c r="T520" s="1"/>
      <c r="U520" s="1"/>
      <c r="Z520" s="1"/>
    </row>
    <row r="521" spans="20:26" x14ac:dyDescent="0.25">
      <c r="T521" s="1"/>
      <c r="U521" s="1"/>
      <c r="Z521" s="1"/>
    </row>
    <row r="522" spans="20:26" x14ac:dyDescent="0.25">
      <c r="T522" s="1"/>
      <c r="U522" s="1"/>
      <c r="Z522" s="1"/>
    </row>
    <row r="523" spans="20:26" x14ac:dyDescent="0.25">
      <c r="T523" s="1"/>
      <c r="U523" s="1"/>
      <c r="Z523" s="1"/>
    </row>
    <row r="524" spans="20:26" x14ac:dyDescent="0.25">
      <c r="T524" s="1"/>
      <c r="U524" s="1"/>
      <c r="Z524" s="1"/>
    </row>
    <row r="525" spans="20:26" x14ac:dyDescent="0.25">
      <c r="T525" s="1"/>
      <c r="U525" s="1"/>
      <c r="Z525" s="1"/>
    </row>
    <row r="526" spans="20:26" x14ac:dyDescent="0.25">
      <c r="T526" s="1"/>
      <c r="U526" s="1"/>
      <c r="Z526" s="1"/>
    </row>
    <row r="527" spans="20:26" x14ac:dyDescent="0.25">
      <c r="T527" s="1"/>
      <c r="U527" s="1"/>
      <c r="Z527" s="1"/>
    </row>
    <row r="528" spans="20:26" x14ac:dyDescent="0.25">
      <c r="T528" s="1"/>
      <c r="U528" s="1"/>
      <c r="Z528" s="1"/>
    </row>
    <row r="529" spans="20:26" x14ac:dyDescent="0.25">
      <c r="T529" s="1"/>
      <c r="U529" s="1"/>
      <c r="Z529" s="1"/>
    </row>
    <row r="530" spans="20:26" x14ac:dyDescent="0.25">
      <c r="T530" s="1"/>
      <c r="U530" s="1"/>
      <c r="Z530" s="1"/>
    </row>
    <row r="531" spans="20:26" x14ac:dyDescent="0.25">
      <c r="T531" s="1"/>
      <c r="U531" s="1"/>
      <c r="Z531" s="1"/>
    </row>
    <row r="532" spans="20:26" x14ac:dyDescent="0.25">
      <c r="T532" s="1"/>
      <c r="U532" s="1"/>
      <c r="Z532" s="1"/>
    </row>
    <row r="533" spans="20:26" x14ac:dyDescent="0.25">
      <c r="T533" s="1"/>
      <c r="U533" s="1"/>
      <c r="Z533" s="1"/>
    </row>
    <row r="534" spans="20:26" x14ac:dyDescent="0.25">
      <c r="T534" s="1"/>
      <c r="U534" s="1"/>
      <c r="Z534" s="1"/>
    </row>
    <row r="535" spans="20:26" x14ac:dyDescent="0.25">
      <c r="T535" s="1"/>
      <c r="U535" s="1"/>
      <c r="Z535" s="1"/>
    </row>
    <row r="536" spans="20:26" x14ac:dyDescent="0.25">
      <c r="T536" s="1"/>
      <c r="U536" s="1"/>
      <c r="Z536" s="1"/>
    </row>
    <row r="537" spans="20:26" x14ac:dyDescent="0.25">
      <c r="T537" s="1"/>
      <c r="U537" s="1"/>
      <c r="Z537" s="1"/>
    </row>
    <row r="538" spans="20:26" x14ac:dyDescent="0.25">
      <c r="T538" s="1"/>
      <c r="U538" s="1"/>
      <c r="Z538" s="1"/>
    </row>
    <row r="539" spans="20:26" x14ac:dyDescent="0.25">
      <c r="T539" s="1"/>
      <c r="U539" s="1"/>
      <c r="Z539" s="1"/>
    </row>
    <row r="540" spans="20:26" x14ac:dyDescent="0.25">
      <c r="T540" s="1"/>
      <c r="U540" s="1"/>
      <c r="Z540" s="1"/>
    </row>
    <row r="541" spans="20:26" x14ac:dyDescent="0.25">
      <c r="T541" s="1"/>
      <c r="U541" s="1"/>
      <c r="Z541" s="1"/>
    </row>
    <row r="542" spans="20:26" x14ac:dyDescent="0.25">
      <c r="T542" s="1"/>
      <c r="U542" s="1"/>
      <c r="Z542" s="1"/>
    </row>
    <row r="543" spans="20:26" x14ac:dyDescent="0.25">
      <c r="T543" s="1"/>
      <c r="U543" s="1"/>
      <c r="Z543" s="1"/>
    </row>
    <row r="544" spans="20:26" x14ac:dyDescent="0.25">
      <c r="T544" s="1"/>
      <c r="U544" s="1"/>
      <c r="Z544" s="1"/>
    </row>
    <row r="545" spans="20:26" x14ac:dyDescent="0.25">
      <c r="T545" s="1"/>
      <c r="U545" s="1"/>
      <c r="Z545" s="1"/>
    </row>
    <row r="546" spans="20:26" x14ac:dyDescent="0.25">
      <c r="T546" s="1"/>
      <c r="U546" s="1"/>
      <c r="Z546" s="1"/>
    </row>
    <row r="547" spans="20:26" x14ac:dyDescent="0.25">
      <c r="T547" s="1"/>
      <c r="U547" s="1"/>
      <c r="Z547" s="1"/>
    </row>
    <row r="548" spans="20:26" x14ac:dyDescent="0.25">
      <c r="T548" s="1"/>
      <c r="U548" s="1"/>
      <c r="Z548" s="1"/>
    </row>
    <row r="549" spans="20:26" x14ac:dyDescent="0.25">
      <c r="T549" s="1"/>
      <c r="U549" s="1"/>
      <c r="Z549" s="1"/>
    </row>
    <row r="550" spans="20:26" x14ac:dyDescent="0.25">
      <c r="T550" s="1"/>
      <c r="U550" s="1"/>
      <c r="Z550" s="1"/>
    </row>
    <row r="551" spans="20:26" x14ac:dyDescent="0.25">
      <c r="T551" s="1"/>
      <c r="U551" s="1"/>
      <c r="Z551" s="1"/>
    </row>
    <row r="552" spans="20:26" x14ac:dyDescent="0.25">
      <c r="T552" s="1"/>
      <c r="U552" s="1"/>
      <c r="Z552" s="1"/>
    </row>
    <row r="553" spans="20:26" x14ac:dyDescent="0.25">
      <c r="T553" s="1"/>
      <c r="U553" s="1"/>
      <c r="Z553" s="1"/>
    </row>
    <row r="554" spans="20:26" x14ac:dyDescent="0.25">
      <c r="T554" s="1"/>
      <c r="U554" s="1"/>
      <c r="Z554" s="1"/>
    </row>
    <row r="555" spans="20:26" x14ac:dyDescent="0.25">
      <c r="T555" s="1"/>
      <c r="U555" s="1"/>
      <c r="Z555" s="1"/>
    </row>
    <row r="556" spans="20:26" x14ac:dyDescent="0.25">
      <c r="T556" s="1"/>
      <c r="U556" s="1"/>
      <c r="Z556" s="1"/>
    </row>
    <row r="557" spans="20:26" x14ac:dyDescent="0.25">
      <c r="T557" s="1"/>
      <c r="U557" s="1"/>
      <c r="Z557" s="1"/>
    </row>
    <row r="558" spans="20:26" x14ac:dyDescent="0.25">
      <c r="T558" s="1"/>
      <c r="U558" s="1"/>
      <c r="Z558" s="1"/>
    </row>
    <row r="559" spans="20:26" x14ac:dyDescent="0.25">
      <c r="T559" s="1"/>
      <c r="U559" s="1"/>
      <c r="Z559" s="1"/>
    </row>
    <row r="560" spans="20:26" x14ac:dyDescent="0.25">
      <c r="T560" s="1"/>
      <c r="U560" s="1"/>
      <c r="Z560" s="1"/>
    </row>
    <row r="561" spans="20:26" x14ac:dyDescent="0.25">
      <c r="T561" s="1"/>
      <c r="U561" s="1"/>
      <c r="Z561" s="1"/>
    </row>
    <row r="562" spans="20:26" x14ac:dyDescent="0.25">
      <c r="T562" s="1"/>
      <c r="U562" s="1"/>
      <c r="Z562" s="1"/>
    </row>
    <row r="563" spans="20:26" x14ac:dyDescent="0.25">
      <c r="T563" s="1"/>
      <c r="U563" s="1"/>
      <c r="Z563" s="1"/>
    </row>
    <row r="564" spans="20:26" x14ac:dyDescent="0.25">
      <c r="T564" s="1"/>
      <c r="U564" s="1"/>
      <c r="Z564" s="1"/>
    </row>
    <row r="565" spans="20:26" x14ac:dyDescent="0.25">
      <c r="T565" s="1"/>
      <c r="U565" s="1"/>
      <c r="Z565" s="1"/>
    </row>
    <row r="566" spans="20:26" x14ac:dyDescent="0.25">
      <c r="T566" s="1"/>
      <c r="U566" s="1"/>
      <c r="Z566" s="1"/>
    </row>
    <row r="567" spans="20:26" x14ac:dyDescent="0.25">
      <c r="T567" s="1"/>
      <c r="U567" s="1"/>
      <c r="Z567" s="1"/>
    </row>
    <row r="568" spans="20:26" x14ac:dyDescent="0.25">
      <c r="T568" s="1"/>
      <c r="U568" s="1"/>
      <c r="Z568" s="1"/>
    </row>
    <row r="569" spans="20:26" x14ac:dyDescent="0.25">
      <c r="T569" s="1"/>
      <c r="U569" s="1"/>
      <c r="Z569" s="1"/>
    </row>
    <row r="570" spans="20:26" x14ac:dyDescent="0.25">
      <c r="T570" s="1"/>
      <c r="U570" s="1"/>
      <c r="Z570" s="1"/>
    </row>
    <row r="571" spans="20:26" x14ac:dyDescent="0.25">
      <c r="T571" s="1"/>
      <c r="U571" s="1"/>
      <c r="Z571" s="1"/>
    </row>
    <row r="572" spans="20:26" x14ac:dyDescent="0.25">
      <c r="T572" s="1"/>
      <c r="U572" s="1"/>
      <c r="Z572" s="1"/>
    </row>
    <row r="573" spans="20:26" x14ac:dyDescent="0.25">
      <c r="T573" s="1"/>
      <c r="U573" s="1"/>
      <c r="Z573" s="1"/>
    </row>
    <row r="574" spans="20:26" x14ac:dyDescent="0.25">
      <c r="T574" s="1"/>
      <c r="U574" s="1"/>
      <c r="Z574" s="1"/>
    </row>
    <row r="575" spans="20:26" x14ac:dyDescent="0.25">
      <c r="T575" s="1"/>
      <c r="U575" s="1"/>
      <c r="Z575" s="1"/>
    </row>
    <row r="576" spans="20:26" x14ac:dyDescent="0.25">
      <c r="T576" s="1"/>
      <c r="U576" s="1"/>
      <c r="Z576" s="1"/>
    </row>
    <row r="577" spans="20:26" x14ac:dyDescent="0.25">
      <c r="T577" s="1"/>
      <c r="U577" s="1"/>
      <c r="Z577" s="1"/>
    </row>
    <row r="578" spans="20:26" x14ac:dyDescent="0.25">
      <c r="T578" s="1"/>
      <c r="U578" s="1"/>
      <c r="Z578" s="1"/>
    </row>
    <row r="579" spans="20:26" x14ac:dyDescent="0.25">
      <c r="T579" s="1"/>
      <c r="U579" s="1"/>
      <c r="Z579" s="1"/>
    </row>
    <row r="580" spans="20:26" x14ac:dyDescent="0.25">
      <c r="T580" s="1"/>
      <c r="U580" s="1"/>
      <c r="Z580" s="1"/>
    </row>
    <row r="581" spans="20:26" x14ac:dyDescent="0.25">
      <c r="T581" s="1"/>
      <c r="U581" s="1"/>
      <c r="Z581" s="1"/>
    </row>
    <row r="582" spans="20:26" x14ac:dyDescent="0.25">
      <c r="T582" s="1"/>
      <c r="U582" s="1"/>
      <c r="Z582" s="1"/>
    </row>
    <row r="583" spans="20:26" x14ac:dyDescent="0.25">
      <c r="T583" s="1"/>
      <c r="U583" s="1"/>
      <c r="Z583" s="1"/>
    </row>
    <row r="584" spans="20:26" x14ac:dyDescent="0.25">
      <c r="T584" s="1"/>
      <c r="U584" s="1"/>
      <c r="Z584" s="1"/>
    </row>
    <row r="585" spans="20:26" x14ac:dyDescent="0.25">
      <c r="T585" s="1"/>
      <c r="U585" s="1"/>
      <c r="Z585" s="1"/>
    </row>
    <row r="586" spans="20:26" x14ac:dyDescent="0.25">
      <c r="T586" s="1"/>
      <c r="U586" s="1"/>
      <c r="Z586" s="1"/>
    </row>
    <row r="587" spans="20:26" x14ac:dyDescent="0.25">
      <c r="T587" s="1"/>
      <c r="U587" s="1"/>
      <c r="Z587" s="1"/>
    </row>
    <row r="588" spans="20:26" x14ac:dyDescent="0.25">
      <c r="T588" s="1"/>
      <c r="U588" s="1"/>
      <c r="Z588" s="1"/>
    </row>
    <row r="589" spans="20:26" x14ac:dyDescent="0.25">
      <c r="T589" s="1"/>
      <c r="U589" s="1"/>
      <c r="Z589" s="1"/>
    </row>
    <row r="590" spans="20:26" x14ac:dyDescent="0.25">
      <c r="T590" s="1"/>
      <c r="U590" s="1"/>
      <c r="Z590" s="1"/>
    </row>
    <row r="591" spans="20:26" x14ac:dyDescent="0.25">
      <c r="T591" s="1"/>
      <c r="U591" s="1"/>
      <c r="Z591" s="1"/>
    </row>
    <row r="592" spans="20:26" x14ac:dyDescent="0.25">
      <c r="T592" s="1"/>
      <c r="U592" s="1"/>
      <c r="Z592" s="1"/>
    </row>
    <row r="593" spans="20:26" x14ac:dyDescent="0.25">
      <c r="T593" s="1"/>
      <c r="U593" s="1"/>
      <c r="Z593" s="1"/>
    </row>
    <row r="594" spans="20:26" x14ac:dyDescent="0.25">
      <c r="T594" s="1"/>
      <c r="U594" s="1"/>
      <c r="Z594" s="1"/>
    </row>
    <row r="595" spans="20:26" x14ac:dyDescent="0.25">
      <c r="T595" s="1"/>
      <c r="U595" s="1"/>
      <c r="Z595" s="1"/>
    </row>
    <row r="596" spans="20:26" x14ac:dyDescent="0.25">
      <c r="T596" s="1"/>
      <c r="U596" s="1"/>
      <c r="Z596" s="1"/>
    </row>
    <row r="597" spans="20:26" x14ac:dyDescent="0.25">
      <c r="T597" s="1"/>
      <c r="U597" s="1"/>
      <c r="Z597" s="1"/>
    </row>
    <row r="598" spans="20:26" x14ac:dyDescent="0.25">
      <c r="T598" s="1"/>
      <c r="U598" s="1"/>
      <c r="Z598" s="1"/>
    </row>
    <row r="599" spans="20:26" x14ac:dyDescent="0.25">
      <c r="T599" s="1"/>
      <c r="U599" s="1"/>
      <c r="Z599" s="1"/>
    </row>
    <row r="600" spans="20:26" x14ac:dyDescent="0.25">
      <c r="T600" s="1"/>
      <c r="U600" s="1"/>
      <c r="Z600" s="1"/>
    </row>
    <row r="601" spans="20:26" x14ac:dyDescent="0.25">
      <c r="T601" s="1"/>
      <c r="U601" s="1"/>
      <c r="Z601" s="1"/>
    </row>
    <row r="602" spans="20:26" x14ac:dyDescent="0.25">
      <c r="T602" s="1"/>
      <c r="U602" s="1"/>
      <c r="Z602" s="1"/>
    </row>
    <row r="603" spans="20:26" x14ac:dyDescent="0.25">
      <c r="T603" s="1"/>
      <c r="U603" s="1"/>
      <c r="Z603" s="1"/>
    </row>
    <row r="604" spans="20:26" x14ac:dyDescent="0.25">
      <c r="T604" s="1"/>
      <c r="U604" s="1"/>
      <c r="Z604" s="1"/>
    </row>
    <row r="605" spans="20:26" x14ac:dyDescent="0.25">
      <c r="T605" s="1"/>
      <c r="U605" s="1"/>
      <c r="Z605" s="1"/>
    </row>
    <row r="606" spans="20:26" x14ac:dyDescent="0.25">
      <c r="T606" s="1"/>
      <c r="U606" s="1"/>
      <c r="Z606" s="1"/>
    </row>
    <row r="607" spans="20:26" x14ac:dyDescent="0.25">
      <c r="T607" s="1"/>
      <c r="U607" s="1"/>
      <c r="Z607" s="1"/>
    </row>
    <row r="608" spans="20:26" x14ac:dyDescent="0.25">
      <c r="T608" s="1"/>
      <c r="U608" s="1"/>
      <c r="Z608" s="1"/>
    </row>
    <row r="609" spans="20:26" x14ac:dyDescent="0.25">
      <c r="T609" s="1"/>
      <c r="U609" s="1"/>
      <c r="Z609" s="1"/>
    </row>
    <row r="610" spans="20:26" x14ac:dyDescent="0.25">
      <c r="T610" s="1"/>
      <c r="U610" s="1"/>
      <c r="Z610" s="1"/>
    </row>
    <row r="611" spans="20:26" x14ac:dyDescent="0.25">
      <c r="T611" s="1"/>
      <c r="U611" s="1"/>
      <c r="Z611" s="1"/>
    </row>
    <row r="612" spans="20:26" x14ac:dyDescent="0.25">
      <c r="T612" s="1"/>
      <c r="U612" s="1"/>
      <c r="Z612" s="1"/>
    </row>
    <row r="613" spans="20:26" x14ac:dyDescent="0.25">
      <c r="T613" s="1"/>
      <c r="U613" s="1"/>
      <c r="Z613" s="1"/>
    </row>
    <row r="614" spans="20:26" x14ac:dyDescent="0.25">
      <c r="T614" s="1"/>
      <c r="U614" s="1"/>
      <c r="Z614" s="1"/>
    </row>
    <row r="615" spans="20:26" x14ac:dyDescent="0.25">
      <c r="T615" s="1"/>
      <c r="U615" s="1"/>
      <c r="Z615" s="1"/>
    </row>
    <row r="616" spans="20:26" x14ac:dyDescent="0.25">
      <c r="T616" s="1"/>
      <c r="U616" s="1"/>
      <c r="Z616" s="1"/>
    </row>
    <row r="617" spans="20:26" x14ac:dyDescent="0.25">
      <c r="T617" s="1"/>
      <c r="U617" s="1"/>
      <c r="Z617" s="1"/>
    </row>
    <row r="618" spans="20:26" x14ac:dyDescent="0.25">
      <c r="T618" s="1"/>
      <c r="U618" s="1"/>
      <c r="Z618" s="1"/>
    </row>
    <row r="619" spans="20:26" x14ac:dyDescent="0.25">
      <c r="T619" s="1"/>
      <c r="U619" s="1"/>
      <c r="Z619" s="1"/>
    </row>
    <row r="620" spans="20:26" x14ac:dyDescent="0.25">
      <c r="T620" s="1"/>
      <c r="U620" s="1"/>
      <c r="Z620" s="1"/>
    </row>
    <row r="621" spans="20:26" x14ac:dyDescent="0.25">
      <c r="T621" s="1"/>
      <c r="U621" s="1"/>
      <c r="Z621" s="1"/>
    </row>
    <row r="622" spans="20:26" x14ac:dyDescent="0.25">
      <c r="T622" s="1"/>
      <c r="U622" s="1"/>
      <c r="Z622" s="1"/>
    </row>
    <row r="623" spans="20:26" x14ac:dyDescent="0.25">
      <c r="T623" s="1"/>
      <c r="U623" s="1"/>
      <c r="Z623" s="1"/>
    </row>
    <row r="624" spans="20:26" x14ac:dyDescent="0.25">
      <c r="T624" s="1"/>
      <c r="U624" s="1"/>
      <c r="Z624" s="1"/>
    </row>
    <row r="625" spans="20:26" x14ac:dyDescent="0.25">
      <c r="T625" s="1"/>
      <c r="U625" s="1"/>
      <c r="Z625" s="1"/>
    </row>
    <row r="626" spans="20:26" x14ac:dyDescent="0.25">
      <c r="T626" s="1"/>
      <c r="U626" s="1"/>
      <c r="Z626" s="1"/>
    </row>
    <row r="627" spans="20:26" x14ac:dyDescent="0.25">
      <c r="T627" s="1"/>
      <c r="U627" s="1"/>
      <c r="Z627" s="1"/>
    </row>
    <row r="628" spans="20:26" x14ac:dyDescent="0.25">
      <c r="T628" s="1"/>
      <c r="U628" s="1"/>
      <c r="Z628" s="1"/>
    </row>
    <row r="629" spans="20:26" x14ac:dyDescent="0.25">
      <c r="T629" s="1"/>
      <c r="U629" s="1"/>
      <c r="Z629" s="1"/>
    </row>
    <row r="630" spans="20:26" x14ac:dyDescent="0.25">
      <c r="T630" s="1"/>
      <c r="U630" s="1"/>
      <c r="Z630" s="1"/>
    </row>
    <row r="631" spans="20:26" x14ac:dyDescent="0.25">
      <c r="T631" s="1"/>
      <c r="U631" s="1"/>
      <c r="Z631" s="1"/>
    </row>
    <row r="632" spans="20:26" x14ac:dyDescent="0.25">
      <c r="T632" s="1"/>
      <c r="U632" s="1"/>
      <c r="Z632" s="1"/>
    </row>
    <row r="633" spans="20:26" x14ac:dyDescent="0.25">
      <c r="T633" s="1"/>
      <c r="U633" s="1"/>
      <c r="Z633" s="1"/>
    </row>
    <row r="634" spans="20:26" x14ac:dyDescent="0.25">
      <c r="T634" s="1"/>
      <c r="U634" s="1"/>
      <c r="Z634" s="1"/>
    </row>
    <row r="635" spans="20:26" x14ac:dyDescent="0.25">
      <c r="T635" s="1"/>
      <c r="U635" s="1"/>
      <c r="Z635" s="1"/>
    </row>
    <row r="636" spans="20:26" x14ac:dyDescent="0.25">
      <c r="T636" s="1"/>
      <c r="U636" s="1"/>
      <c r="Z636" s="1"/>
    </row>
    <row r="637" spans="20:26" x14ac:dyDescent="0.25">
      <c r="T637" s="1"/>
      <c r="U637" s="1"/>
      <c r="Z637" s="1"/>
    </row>
    <row r="638" spans="20:26" x14ac:dyDescent="0.25">
      <c r="T638" s="1"/>
      <c r="U638" s="1"/>
      <c r="Z638" s="1"/>
    </row>
    <row r="639" spans="20:26" x14ac:dyDescent="0.25">
      <c r="T639" s="1"/>
      <c r="U639" s="1"/>
      <c r="Z639" s="1"/>
    </row>
    <row r="640" spans="20:26" x14ac:dyDescent="0.25">
      <c r="T640" s="1"/>
      <c r="U640" s="1"/>
      <c r="Z640" s="1"/>
    </row>
    <row r="641" spans="20:26" x14ac:dyDescent="0.25">
      <c r="T641" s="1"/>
      <c r="U641" s="1"/>
      <c r="Z641" s="1"/>
    </row>
    <row r="642" spans="20:26" x14ac:dyDescent="0.25">
      <c r="T642" s="1"/>
      <c r="U642" s="1"/>
      <c r="Z642" s="1"/>
    </row>
    <row r="643" spans="20:26" x14ac:dyDescent="0.25">
      <c r="T643" s="1"/>
      <c r="U643" s="1"/>
      <c r="Z643" s="1"/>
    </row>
    <row r="644" spans="20:26" x14ac:dyDescent="0.25">
      <c r="T644" s="1"/>
      <c r="U644" s="1"/>
      <c r="Z644" s="1"/>
    </row>
    <row r="645" spans="20:26" x14ac:dyDescent="0.25">
      <c r="T645" s="1"/>
      <c r="U645" s="1"/>
      <c r="Z645" s="1"/>
    </row>
    <row r="646" spans="20:26" x14ac:dyDescent="0.25">
      <c r="T646" s="1"/>
      <c r="U646" s="1"/>
      <c r="Z646" s="1"/>
    </row>
    <row r="647" spans="20:26" x14ac:dyDescent="0.25">
      <c r="T647" s="1"/>
      <c r="U647" s="1"/>
      <c r="Z647" s="1"/>
    </row>
    <row r="648" spans="20:26" x14ac:dyDescent="0.25">
      <c r="T648" s="1"/>
      <c r="U648" s="1"/>
      <c r="Z648" s="1"/>
    </row>
    <row r="649" spans="20:26" x14ac:dyDescent="0.25">
      <c r="T649" s="1"/>
      <c r="U649" s="1"/>
      <c r="Z649" s="1"/>
    </row>
    <row r="650" spans="20:26" x14ac:dyDescent="0.25">
      <c r="T650" s="1"/>
      <c r="U650" s="1"/>
      <c r="Z650" s="1"/>
    </row>
    <row r="651" spans="20:26" x14ac:dyDescent="0.25">
      <c r="T651" s="1"/>
      <c r="U651" s="1"/>
      <c r="Z651" s="1"/>
    </row>
    <row r="652" spans="20:26" x14ac:dyDescent="0.25">
      <c r="T652" s="1"/>
      <c r="U652" s="1"/>
      <c r="Z652" s="1"/>
    </row>
    <row r="653" spans="20:26" x14ac:dyDescent="0.25">
      <c r="T653" s="1"/>
      <c r="U653" s="1"/>
      <c r="Z653" s="1"/>
    </row>
    <row r="654" spans="20:26" x14ac:dyDescent="0.25">
      <c r="T654" s="1"/>
      <c r="U654" s="1"/>
      <c r="Z654" s="1"/>
    </row>
    <row r="655" spans="20:26" x14ac:dyDescent="0.25">
      <c r="T655" s="1"/>
      <c r="U655" s="1"/>
      <c r="Z655" s="1"/>
    </row>
    <row r="656" spans="20:26" x14ac:dyDescent="0.25">
      <c r="T656" s="1"/>
      <c r="U656" s="1"/>
      <c r="Z656" s="1"/>
    </row>
    <row r="657" spans="20:26" x14ac:dyDescent="0.25">
      <c r="T657" s="1"/>
      <c r="U657" s="1"/>
      <c r="Z657" s="1"/>
    </row>
    <row r="658" spans="20:26" x14ac:dyDescent="0.25">
      <c r="T658" s="1"/>
      <c r="U658" s="1"/>
      <c r="Z658" s="1"/>
    </row>
    <row r="659" spans="20:26" x14ac:dyDescent="0.25">
      <c r="T659" s="1"/>
      <c r="U659" s="1"/>
      <c r="Z659" s="1"/>
    </row>
    <row r="660" spans="20:26" x14ac:dyDescent="0.25">
      <c r="T660" s="1"/>
      <c r="U660" s="1"/>
      <c r="Z660" s="1"/>
    </row>
    <row r="661" spans="20:26" x14ac:dyDescent="0.25">
      <c r="T661" s="1"/>
      <c r="U661" s="1"/>
      <c r="Z661" s="1"/>
    </row>
    <row r="662" spans="20:26" x14ac:dyDescent="0.25">
      <c r="T662" s="1"/>
      <c r="U662" s="1"/>
      <c r="Z662" s="1"/>
    </row>
    <row r="663" spans="20:26" x14ac:dyDescent="0.25">
      <c r="T663" s="1"/>
      <c r="U663" s="1"/>
      <c r="Z663" s="1"/>
    </row>
    <row r="664" spans="20:26" x14ac:dyDescent="0.25">
      <c r="T664" s="1"/>
      <c r="U664" s="1"/>
      <c r="Z664" s="1"/>
    </row>
    <row r="665" spans="20:26" x14ac:dyDescent="0.25">
      <c r="T665" s="1"/>
      <c r="U665" s="1"/>
      <c r="Z665" s="1"/>
    </row>
    <row r="666" spans="20:26" x14ac:dyDescent="0.25">
      <c r="T666" s="1"/>
      <c r="U666" s="1"/>
      <c r="Z666" s="1"/>
    </row>
    <row r="667" spans="20:26" x14ac:dyDescent="0.25">
      <c r="T667" s="1"/>
      <c r="U667" s="1"/>
      <c r="Z667" s="1"/>
    </row>
    <row r="668" spans="20:26" x14ac:dyDescent="0.25">
      <c r="T668" s="1"/>
      <c r="U668" s="1"/>
      <c r="Z668" s="1"/>
    </row>
    <row r="669" spans="20:26" x14ac:dyDescent="0.25">
      <c r="T669" s="1"/>
      <c r="U669" s="1"/>
      <c r="Z669" s="1"/>
    </row>
    <row r="670" spans="20:26" x14ac:dyDescent="0.25">
      <c r="T670" s="1"/>
      <c r="U670" s="1"/>
      <c r="Z670" s="1"/>
    </row>
    <row r="671" spans="20:26" x14ac:dyDescent="0.25">
      <c r="T671" s="1"/>
      <c r="U671" s="1"/>
      <c r="Z671" s="1"/>
    </row>
    <row r="672" spans="20:26" x14ac:dyDescent="0.25">
      <c r="T672" s="1"/>
      <c r="U672" s="1"/>
      <c r="Z672" s="1"/>
    </row>
    <row r="673" spans="20:26" x14ac:dyDescent="0.25">
      <c r="T673" s="1"/>
      <c r="U673" s="1"/>
      <c r="Z673" s="1"/>
    </row>
    <row r="674" spans="20:26" x14ac:dyDescent="0.25">
      <c r="T674" s="1"/>
      <c r="U674" s="1"/>
      <c r="Z674" s="1"/>
    </row>
    <row r="675" spans="20:26" x14ac:dyDescent="0.25">
      <c r="T675" s="1"/>
      <c r="U675" s="1"/>
      <c r="Z675" s="1"/>
    </row>
    <row r="676" spans="20:26" x14ac:dyDescent="0.25">
      <c r="T676" s="1"/>
      <c r="U676" s="1"/>
      <c r="Z676" s="1"/>
    </row>
    <row r="677" spans="20:26" x14ac:dyDescent="0.25">
      <c r="T677" s="1"/>
      <c r="U677" s="1"/>
      <c r="Z677" s="1"/>
    </row>
    <row r="678" spans="20:26" x14ac:dyDescent="0.25">
      <c r="T678" s="1"/>
      <c r="U678" s="1"/>
      <c r="Z678" s="1"/>
    </row>
    <row r="679" spans="20:26" x14ac:dyDescent="0.25">
      <c r="T679" s="1"/>
      <c r="U679" s="1"/>
      <c r="Z679" s="1"/>
    </row>
    <row r="680" spans="20:26" x14ac:dyDescent="0.25">
      <c r="T680" s="1"/>
      <c r="U680" s="1"/>
      <c r="Z680" s="1"/>
    </row>
    <row r="681" spans="20:26" x14ac:dyDescent="0.25">
      <c r="T681" s="1"/>
      <c r="U681" s="1"/>
      <c r="Z681" s="1"/>
    </row>
    <row r="682" spans="20:26" x14ac:dyDescent="0.25">
      <c r="T682" s="1"/>
      <c r="U682" s="1"/>
      <c r="Z682" s="1"/>
    </row>
    <row r="683" spans="20:26" x14ac:dyDescent="0.25">
      <c r="T683" s="1"/>
      <c r="U683" s="1"/>
      <c r="Z683" s="1"/>
    </row>
    <row r="684" spans="20:26" x14ac:dyDescent="0.25">
      <c r="T684" s="1"/>
      <c r="U684" s="1"/>
      <c r="Z684" s="1"/>
    </row>
    <row r="685" spans="20:26" x14ac:dyDescent="0.25">
      <c r="T685" s="1"/>
      <c r="U685" s="1"/>
      <c r="Z685" s="1"/>
    </row>
    <row r="686" spans="20:26" x14ac:dyDescent="0.25">
      <c r="T686" s="1"/>
      <c r="U686" s="1"/>
      <c r="Z686" s="1"/>
    </row>
    <row r="687" spans="20:26" x14ac:dyDescent="0.25">
      <c r="T687" s="1"/>
      <c r="U687" s="1"/>
      <c r="Z687" s="1"/>
    </row>
    <row r="688" spans="20:26" x14ac:dyDescent="0.25">
      <c r="T688" s="1"/>
      <c r="U688" s="1"/>
      <c r="Z688" s="1"/>
    </row>
    <row r="689" spans="20:26" x14ac:dyDescent="0.25">
      <c r="T689" s="1"/>
      <c r="U689" s="1"/>
      <c r="Z689" s="1"/>
    </row>
    <row r="690" spans="20:26" x14ac:dyDescent="0.25">
      <c r="T690" s="1"/>
      <c r="U690" s="1"/>
      <c r="Z690" s="1"/>
    </row>
    <row r="691" spans="20:26" x14ac:dyDescent="0.25">
      <c r="T691" s="1"/>
      <c r="U691" s="1"/>
      <c r="Z691" s="1"/>
    </row>
    <row r="692" spans="20:26" x14ac:dyDescent="0.25">
      <c r="T692" s="1"/>
      <c r="U692" s="1"/>
      <c r="Z692" s="1"/>
    </row>
    <row r="693" spans="20:26" x14ac:dyDescent="0.25">
      <c r="T693" s="1"/>
      <c r="U693" s="1"/>
      <c r="Z693" s="1"/>
    </row>
    <row r="694" spans="20:26" x14ac:dyDescent="0.25">
      <c r="T694" s="1"/>
      <c r="U694" s="1"/>
      <c r="Z694" s="1"/>
    </row>
    <row r="695" spans="20:26" x14ac:dyDescent="0.25">
      <c r="T695" s="1"/>
      <c r="U695" s="1"/>
      <c r="Z695" s="1"/>
    </row>
    <row r="696" spans="20:26" x14ac:dyDescent="0.25">
      <c r="T696" s="1"/>
      <c r="U696" s="1"/>
      <c r="Z696" s="1"/>
    </row>
    <row r="697" spans="20:26" x14ac:dyDescent="0.25">
      <c r="T697" s="1"/>
      <c r="U697" s="1"/>
      <c r="Z697" s="1"/>
    </row>
    <row r="698" spans="20:26" x14ac:dyDescent="0.25">
      <c r="T698" s="1"/>
      <c r="U698" s="1"/>
      <c r="Z698" s="1"/>
    </row>
    <row r="699" spans="20:26" x14ac:dyDescent="0.25">
      <c r="T699" s="1"/>
      <c r="U699" s="1"/>
      <c r="Z699" s="1"/>
    </row>
    <row r="700" spans="20:26" x14ac:dyDescent="0.25">
      <c r="T700" s="1"/>
      <c r="U700" s="1"/>
      <c r="Z700" s="1"/>
    </row>
    <row r="701" spans="20:26" x14ac:dyDescent="0.25">
      <c r="T701" s="1"/>
      <c r="U701" s="1"/>
      <c r="Z701" s="1"/>
    </row>
    <row r="702" spans="20:26" x14ac:dyDescent="0.25">
      <c r="T702" s="1"/>
      <c r="U702" s="1"/>
      <c r="Z702" s="1"/>
    </row>
    <row r="703" spans="20:26" x14ac:dyDescent="0.25">
      <c r="T703" s="1"/>
      <c r="U703" s="1"/>
      <c r="Z703" s="1"/>
    </row>
    <row r="704" spans="20:26" x14ac:dyDescent="0.25">
      <c r="T704" s="1"/>
      <c r="U704" s="1"/>
      <c r="Z704" s="1"/>
    </row>
    <row r="705" spans="20:26" x14ac:dyDescent="0.25">
      <c r="T705" s="1"/>
      <c r="U705" s="1"/>
      <c r="Z705" s="1"/>
    </row>
    <row r="706" spans="20:26" x14ac:dyDescent="0.25">
      <c r="T706" s="1"/>
      <c r="U706" s="1"/>
      <c r="Z706" s="1"/>
    </row>
    <row r="707" spans="20:26" x14ac:dyDescent="0.25">
      <c r="T707" s="1"/>
      <c r="U707" s="1"/>
      <c r="Z707" s="1"/>
    </row>
    <row r="708" spans="20:26" x14ac:dyDescent="0.25">
      <c r="T708" s="1"/>
      <c r="U708" s="1"/>
      <c r="Z708" s="1"/>
    </row>
    <row r="709" spans="20:26" x14ac:dyDescent="0.25">
      <c r="T709" s="1"/>
      <c r="U709" s="1"/>
      <c r="Z709" s="1"/>
    </row>
    <row r="710" spans="20:26" x14ac:dyDescent="0.25">
      <c r="T710" s="1"/>
      <c r="U710" s="1"/>
      <c r="Z710" s="1"/>
    </row>
    <row r="711" spans="20:26" x14ac:dyDescent="0.25">
      <c r="T711" s="1"/>
      <c r="U711" s="1"/>
      <c r="Z711" s="1"/>
    </row>
    <row r="712" spans="20:26" x14ac:dyDescent="0.25">
      <c r="T712" s="1"/>
      <c r="U712" s="1"/>
      <c r="Z712" s="1"/>
    </row>
    <row r="713" spans="20:26" x14ac:dyDescent="0.25">
      <c r="T713" s="1"/>
      <c r="U713" s="1"/>
      <c r="Z713" s="1"/>
    </row>
    <row r="714" spans="20:26" x14ac:dyDescent="0.25">
      <c r="T714" s="1"/>
      <c r="U714" s="1"/>
      <c r="Z714" s="1"/>
    </row>
    <row r="715" spans="20:26" x14ac:dyDescent="0.25">
      <c r="T715" s="1"/>
      <c r="U715" s="1"/>
      <c r="Z715" s="1"/>
    </row>
    <row r="716" spans="20:26" x14ac:dyDescent="0.25">
      <c r="T716" s="1"/>
      <c r="U716" s="1"/>
      <c r="Z716" s="1"/>
    </row>
    <row r="717" spans="20:26" x14ac:dyDescent="0.25">
      <c r="T717" s="1"/>
      <c r="U717" s="1"/>
      <c r="Z717" s="1"/>
    </row>
    <row r="718" spans="20:26" x14ac:dyDescent="0.25">
      <c r="T718" s="1"/>
      <c r="U718" s="1"/>
      <c r="Z718" s="1"/>
    </row>
    <row r="719" spans="20:26" x14ac:dyDescent="0.25">
      <c r="T719" s="1"/>
      <c r="U719" s="1"/>
      <c r="Z719" s="1"/>
    </row>
    <row r="720" spans="20:26" x14ac:dyDescent="0.25">
      <c r="T720" s="1"/>
      <c r="U720" s="1"/>
      <c r="Z720" s="1"/>
    </row>
    <row r="721" spans="20:26" x14ac:dyDescent="0.25">
      <c r="T721" s="1"/>
      <c r="U721" s="1"/>
      <c r="Z721" s="1"/>
    </row>
    <row r="722" spans="20:26" x14ac:dyDescent="0.25">
      <c r="T722" s="1"/>
      <c r="U722" s="1"/>
      <c r="Z722" s="1"/>
    </row>
    <row r="723" spans="20:26" x14ac:dyDescent="0.25">
      <c r="T723" s="1"/>
      <c r="U723" s="1"/>
      <c r="Z723" s="1"/>
    </row>
    <row r="724" spans="20:26" x14ac:dyDescent="0.25">
      <c r="T724" s="1"/>
      <c r="U724" s="1"/>
      <c r="Z724" s="1"/>
    </row>
    <row r="725" spans="20:26" x14ac:dyDescent="0.25">
      <c r="T725" s="1"/>
      <c r="U725" s="1"/>
      <c r="Z725" s="1"/>
    </row>
    <row r="726" spans="20:26" x14ac:dyDescent="0.25">
      <c r="T726" s="1"/>
      <c r="U726" s="1"/>
      <c r="Z726" s="1"/>
    </row>
    <row r="727" spans="20:26" x14ac:dyDescent="0.25">
      <c r="T727" s="1"/>
      <c r="U727" s="1"/>
      <c r="Z727" s="1"/>
    </row>
    <row r="728" spans="20:26" x14ac:dyDescent="0.25">
      <c r="T728" s="1"/>
      <c r="U728" s="1"/>
      <c r="Z728" s="1"/>
    </row>
    <row r="729" spans="20:26" x14ac:dyDescent="0.25">
      <c r="T729" s="1"/>
      <c r="U729" s="1"/>
      <c r="Z729" s="1"/>
    </row>
    <row r="730" spans="20:26" x14ac:dyDescent="0.25">
      <c r="T730" s="1"/>
      <c r="U730" s="1"/>
      <c r="Z730" s="1"/>
    </row>
    <row r="731" spans="20:26" x14ac:dyDescent="0.25">
      <c r="T731" s="1"/>
      <c r="U731" s="1"/>
      <c r="Z731" s="1"/>
    </row>
    <row r="732" spans="20:26" x14ac:dyDescent="0.25">
      <c r="T732" s="1"/>
      <c r="U732" s="1"/>
      <c r="Z732" s="1"/>
    </row>
    <row r="733" spans="20:26" x14ac:dyDescent="0.25">
      <c r="T733" s="1"/>
      <c r="U733" s="1"/>
      <c r="Z733" s="1"/>
    </row>
    <row r="734" spans="20:26" x14ac:dyDescent="0.25">
      <c r="T734" s="1"/>
      <c r="U734" s="1"/>
      <c r="Z734" s="1"/>
    </row>
    <row r="735" spans="20:26" x14ac:dyDescent="0.25">
      <c r="T735" s="1"/>
      <c r="U735" s="1"/>
      <c r="Z735" s="1"/>
    </row>
    <row r="736" spans="20:26" x14ac:dyDescent="0.25">
      <c r="T736" s="1"/>
      <c r="U736" s="1"/>
      <c r="Z736" s="1"/>
    </row>
    <row r="737" spans="20:26" x14ac:dyDescent="0.25">
      <c r="T737" s="1"/>
      <c r="U737" s="1"/>
      <c r="Z737" s="1"/>
    </row>
    <row r="738" spans="20:26" x14ac:dyDescent="0.25">
      <c r="T738" s="1"/>
      <c r="U738" s="1"/>
      <c r="Z738" s="1"/>
    </row>
    <row r="739" spans="20:26" x14ac:dyDescent="0.25">
      <c r="T739" s="1"/>
      <c r="U739" s="1"/>
      <c r="Z739" s="1"/>
    </row>
    <row r="740" spans="20:26" x14ac:dyDescent="0.25">
      <c r="T740" s="1"/>
      <c r="U740" s="1"/>
      <c r="Z740" s="1"/>
    </row>
    <row r="741" spans="20:26" x14ac:dyDescent="0.25">
      <c r="T741" s="1"/>
      <c r="U741" s="1"/>
      <c r="Z741" s="1"/>
    </row>
    <row r="742" spans="20:26" x14ac:dyDescent="0.25">
      <c r="T742" s="1"/>
      <c r="U742" s="1"/>
      <c r="Z742" s="1"/>
    </row>
    <row r="743" spans="20:26" x14ac:dyDescent="0.25">
      <c r="T743" s="1"/>
      <c r="U743" s="1"/>
      <c r="Z743" s="1"/>
    </row>
    <row r="744" spans="20:26" x14ac:dyDescent="0.25">
      <c r="T744" s="1"/>
      <c r="U744" s="1"/>
      <c r="Z744" s="1"/>
    </row>
    <row r="745" spans="20:26" x14ac:dyDescent="0.25">
      <c r="T745" s="1"/>
      <c r="U745" s="1"/>
      <c r="Z745" s="1"/>
    </row>
    <row r="746" spans="20:26" x14ac:dyDescent="0.25">
      <c r="T746" s="1"/>
      <c r="U746" s="1"/>
      <c r="Z746" s="1"/>
    </row>
    <row r="747" spans="20:26" x14ac:dyDescent="0.25">
      <c r="T747" s="1"/>
      <c r="U747" s="1"/>
      <c r="Z747" s="1"/>
    </row>
    <row r="748" spans="20:26" x14ac:dyDescent="0.25">
      <c r="T748" s="1"/>
      <c r="U748" s="1"/>
      <c r="Z748" s="1"/>
    </row>
    <row r="749" spans="20:26" x14ac:dyDescent="0.25">
      <c r="T749" s="1"/>
      <c r="U749" s="1"/>
      <c r="Z749" s="1"/>
    </row>
    <row r="750" spans="20:26" x14ac:dyDescent="0.25">
      <c r="T750" s="1"/>
      <c r="U750" s="1"/>
      <c r="Z750" s="1"/>
    </row>
    <row r="751" spans="20:26" x14ac:dyDescent="0.25">
      <c r="T751" s="1"/>
      <c r="U751" s="1"/>
      <c r="Z751" s="1"/>
    </row>
    <row r="752" spans="20:26" x14ac:dyDescent="0.25">
      <c r="T752" s="1"/>
      <c r="U752" s="1"/>
      <c r="Z752" s="1"/>
    </row>
    <row r="753" spans="20:26" x14ac:dyDescent="0.25">
      <c r="T753" s="1"/>
      <c r="U753" s="1"/>
      <c r="Z753" s="1"/>
    </row>
    <row r="754" spans="20:26" x14ac:dyDescent="0.25">
      <c r="T754" s="1"/>
      <c r="U754" s="1"/>
      <c r="Z754" s="1"/>
    </row>
    <row r="755" spans="20:26" x14ac:dyDescent="0.25">
      <c r="T755" s="1"/>
      <c r="U755" s="1"/>
      <c r="Z755" s="1"/>
    </row>
    <row r="756" spans="20:26" x14ac:dyDescent="0.25">
      <c r="T756" s="1"/>
      <c r="U756" s="1"/>
      <c r="Z756" s="1"/>
    </row>
    <row r="757" spans="20:26" x14ac:dyDescent="0.25">
      <c r="T757" s="1"/>
      <c r="U757" s="1"/>
      <c r="Z757" s="1"/>
    </row>
    <row r="758" spans="20:26" x14ac:dyDescent="0.25">
      <c r="T758" s="1"/>
      <c r="U758" s="1"/>
      <c r="Z758" s="1"/>
    </row>
    <row r="759" spans="20:26" x14ac:dyDescent="0.25">
      <c r="T759" s="1"/>
      <c r="U759" s="1"/>
      <c r="Z759" s="1"/>
    </row>
    <row r="760" spans="20:26" x14ac:dyDescent="0.25">
      <c r="T760" s="1"/>
      <c r="U760" s="1"/>
      <c r="Z760" s="1"/>
    </row>
    <row r="761" spans="20:26" x14ac:dyDescent="0.25">
      <c r="T761" s="1"/>
      <c r="U761" s="1"/>
      <c r="Z761" s="1"/>
    </row>
    <row r="762" spans="20:26" x14ac:dyDescent="0.25">
      <c r="T762" s="1"/>
      <c r="U762" s="1"/>
      <c r="Z762" s="1"/>
    </row>
    <row r="763" spans="20:26" x14ac:dyDescent="0.25">
      <c r="T763" s="1"/>
      <c r="U763" s="1"/>
      <c r="Z763" s="1"/>
    </row>
    <row r="764" spans="20:26" x14ac:dyDescent="0.25">
      <c r="T764" s="1"/>
      <c r="U764" s="1"/>
      <c r="Z764" s="1"/>
    </row>
    <row r="765" spans="20:26" x14ac:dyDescent="0.25">
      <c r="T765" s="1"/>
      <c r="U765" s="1"/>
      <c r="Z765" s="1"/>
    </row>
    <row r="766" spans="20:26" x14ac:dyDescent="0.25">
      <c r="T766" s="1"/>
      <c r="U766" s="1"/>
      <c r="Z766" s="1"/>
    </row>
    <row r="767" spans="20:26" x14ac:dyDescent="0.25">
      <c r="T767" s="1"/>
      <c r="U767" s="1"/>
      <c r="Z767" s="1"/>
    </row>
    <row r="768" spans="20:26" x14ac:dyDescent="0.25">
      <c r="T768" s="1"/>
      <c r="U768" s="1"/>
      <c r="Z768" s="1"/>
    </row>
    <row r="769" spans="20:26" x14ac:dyDescent="0.25">
      <c r="T769" s="1"/>
      <c r="U769" s="1"/>
      <c r="Z769" s="1"/>
    </row>
    <row r="770" spans="20:26" x14ac:dyDescent="0.25">
      <c r="T770" s="1"/>
      <c r="U770" s="1"/>
      <c r="Z770" s="1"/>
    </row>
    <row r="771" spans="20:26" x14ac:dyDescent="0.25">
      <c r="T771" s="1"/>
      <c r="U771" s="1"/>
      <c r="Z771" s="1"/>
    </row>
    <row r="772" spans="20:26" x14ac:dyDescent="0.25">
      <c r="T772" s="1"/>
      <c r="U772" s="1"/>
      <c r="Z772" s="1"/>
    </row>
    <row r="773" spans="20:26" x14ac:dyDescent="0.25">
      <c r="T773" s="1"/>
      <c r="U773" s="1"/>
      <c r="Z773" s="1"/>
    </row>
    <row r="774" spans="20:26" x14ac:dyDescent="0.25">
      <c r="T774" s="1"/>
      <c r="U774" s="1"/>
      <c r="Z774" s="1"/>
    </row>
    <row r="775" spans="20:26" x14ac:dyDescent="0.25">
      <c r="T775" s="1"/>
      <c r="U775" s="1"/>
      <c r="Z775" s="1"/>
    </row>
    <row r="776" spans="20:26" x14ac:dyDescent="0.25">
      <c r="T776" s="1"/>
      <c r="U776" s="1"/>
      <c r="Z776" s="1"/>
    </row>
    <row r="777" spans="20:26" x14ac:dyDescent="0.25">
      <c r="T777" s="1"/>
      <c r="U777" s="1"/>
      <c r="Z777" s="1"/>
    </row>
    <row r="778" spans="20:26" x14ac:dyDescent="0.25">
      <c r="T778" s="1"/>
      <c r="U778" s="1"/>
      <c r="Z778" s="1"/>
    </row>
    <row r="779" spans="20:26" x14ac:dyDescent="0.25">
      <c r="T779" s="1"/>
      <c r="U779" s="1"/>
      <c r="Z779" s="1"/>
    </row>
    <row r="780" spans="20:26" x14ac:dyDescent="0.25">
      <c r="T780" s="1"/>
      <c r="U780" s="1"/>
      <c r="Z780" s="1"/>
    </row>
    <row r="781" spans="20:26" x14ac:dyDescent="0.25">
      <c r="T781" s="1"/>
      <c r="U781" s="1"/>
      <c r="Z781" s="1"/>
    </row>
    <row r="782" spans="20:26" x14ac:dyDescent="0.25">
      <c r="T782" s="1"/>
      <c r="U782" s="1"/>
      <c r="Z782" s="1"/>
    </row>
    <row r="783" spans="20:26" x14ac:dyDescent="0.25">
      <c r="T783" s="1"/>
      <c r="U783" s="1"/>
      <c r="Z783" s="1"/>
    </row>
    <row r="784" spans="20:26" x14ac:dyDescent="0.25">
      <c r="T784" s="1"/>
      <c r="U784" s="1"/>
      <c r="Z784" s="1"/>
    </row>
    <row r="785" spans="20:26" x14ac:dyDescent="0.25">
      <c r="T785" s="1"/>
      <c r="U785" s="1"/>
      <c r="Z785" s="1"/>
    </row>
    <row r="786" spans="20:26" x14ac:dyDescent="0.25">
      <c r="T786" s="1"/>
      <c r="U786" s="1"/>
      <c r="Z786" s="1"/>
    </row>
    <row r="787" spans="20:26" x14ac:dyDescent="0.25">
      <c r="T787" s="1"/>
      <c r="U787" s="1"/>
      <c r="Z787" s="1"/>
    </row>
    <row r="788" spans="20:26" x14ac:dyDescent="0.25">
      <c r="T788" s="1"/>
      <c r="U788" s="1"/>
      <c r="Z788" s="1"/>
    </row>
    <row r="789" spans="20:26" x14ac:dyDescent="0.25">
      <c r="T789" s="1"/>
      <c r="U789" s="1"/>
      <c r="Z789" s="1"/>
    </row>
    <row r="790" spans="20:26" x14ac:dyDescent="0.25">
      <c r="T790" s="1"/>
      <c r="U790" s="1"/>
      <c r="Z790" s="1"/>
    </row>
    <row r="791" spans="20:26" x14ac:dyDescent="0.25">
      <c r="T791" s="1"/>
      <c r="U791" s="1"/>
      <c r="Z791" s="1"/>
    </row>
    <row r="792" spans="20:26" x14ac:dyDescent="0.25">
      <c r="T792" s="1"/>
      <c r="U792" s="1"/>
      <c r="Z792" s="1"/>
    </row>
    <row r="793" spans="20:26" x14ac:dyDescent="0.25">
      <c r="T793" s="1"/>
      <c r="U793" s="1"/>
      <c r="Z793" s="1"/>
    </row>
    <row r="794" spans="20:26" x14ac:dyDescent="0.25">
      <c r="T794" s="1"/>
      <c r="U794" s="1"/>
      <c r="Z794" s="1"/>
    </row>
    <row r="795" spans="20:26" x14ac:dyDescent="0.25">
      <c r="T795" s="1"/>
      <c r="U795" s="1"/>
      <c r="Z795" s="1"/>
    </row>
    <row r="796" spans="20:26" x14ac:dyDescent="0.25">
      <c r="T796" s="1"/>
      <c r="U796" s="1"/>
      <c r="Z796" s="1"/>
    </row>
    <row r="797" spans="20:26" x14ac:dyDescent="0.25">
      <c r="T797" s="1"/>
      <c r="U797" s="1"/>
      <c r="Z797" s="1"/>
    </row>
    <row r="798" spans="20:26" x14ac:dyDescent="0.25">
      <c r="T798" s="1"/>
      <c r="U798" s="1"/>
      <c r="Z798" s="1"/>
    </row>
    <row r="799" spans="20:26" x14ac:dyDescent="0.25">
      <c r="T799" s="1"/>
      <c r="U799" s="1"/>
      <c r="Z799" s="1"/>
    </row>
    <row r="800" spans="20:26" x14ac:dyDescent="0.25">
      <c r="T800" s="1"/>
      <c r="U800" s="1"/>
      <c r="Z800" s="1"/>
    </row>
    <row r="801" spans="20:26" x14ac:dyDescent="0.25">
      <c r="T801" s="1"/>
      <c r="U801" s="1"/>
      <c r="Z801" s="1"/>
    </row>
    <row r="802" spans="20:26" x14ac:dyDescent="0.25">
      <c r="T802" s="1"/>
      <c r="U802" s="1"/>
      <c r="Z802" s="1"/>
    </row>
    <row r="803" spans="20:26" x14ac:dyDescent="0.25">
      <c r="T803" s="1"/>
      <c r="U803" s="1"/>
      <c r="Z803" s="1"/>
    </row>
    <row r="804" spans="20:26" x14ac:dyDescent="0.25">
      <c r="T804" s="1"/>
      <c r="U804" s="1"/>
      <c r="Z804" s="1"/>
    </row>
    <row r="805" spans="20:26" x14ac:dyDescent="0.25">
      <c r="T805" s="1"/>
      <c r="U805" s="1"/>
      <c r="Z805" s="1"/>
    </row>
    <row r="806" spans="20:26" x14ac:dyDescent="0.25">
      <c r="T806" s="1"/>
      <c r="U806" s="1"/>
      <c r="Z806" s="1"/>
    </row>
    <row r="807" spans="20:26" x14ac:dyDescent="0.25">
      <c r="T807" s="1"/>
      <c r="U807" s="1"/>
      <c r="Z807" s="1"/>
    </row>
    <row r="808" spans="20:26" x14ac:dyDescent="0.25">
      <c r="T808" s="1"/>
      <c r="U808" s="1"/>
      <c r="Z808" s="1"/>
    </row>
    <row r="809" spans="20:26" x14ac:dyDescent="0.25">
      <c r="T809" s="1"/>
      <c r="U809" s="1"/>
      <c r="Z809" s="1"/>
    </row>
    <row r="810" spans="20:26" x14ac:dyDescent="0.25">
      <c r="T810" s="1"/>
      <c r="U810" s="1"/>
      <c r="Z810" s="1"/>
    </row>
    <row r="811" spans="20:26" x14ac:dyDescent="0.25">
      <c r="T811" s="1"/>
      <c r="U811" s="1"/>
      <c r="Z811" s="1"/>
    </row>
    <row r="812" spans="20:26" x14ac:dyDescent="0.25">
      <c r="T812" s="1"/>
      <c r="U812" s="1"/>
      <c r="Z812" s="1"/>
    </row>
    <row r="813" spans="20:26" x14ac:dyDescent="0.25">
      <c r="T813" s="1"/>
      <c r="U813" s="1"/>
      <c r="Z813" s="1"/>
    </row>
    <row r="814" spans="20:26" x14ac:dyDescent="0.25">
      <c r="T814" s="1"/>
      <c r="U814" s="1"/>
      <c r="Z814" s="1"/>
    </row>
    <row r="815" spans="20:26" x14ac:dyDescent="0.25">
      <c r="T815" s="1"/>
      <c r="U815" s="1"/>
      <c r="Z815" s="1"/>
    </row>
    <row r="816" spans="20:26" x14ac:dyDescent="0.25">
      <c r="T816" s="1"/>
      <c r="U816" s="1"/>
      <c r="Z816" s="1"/>
    </row>
    <row r="817" spans="20:26" x14ac:dyDescent="0.25">
      <c r="T817" s="1"/>
      <c r="U817" s="1"/>
      <c r="Z817" s="1"/>
    </row>
    <row r="818" spans="20:26" x14ac:dyDescent="0.25">
      <c r="T818" s="1"/>
      <c r="U818" s="1"/>
      <c r="Z818" s="1"/>
    </row>
    <row r="819" spans="20:26" x14ac:dyDescent="0.25">
      <c r="T819" s="1"/>
      <c r="U819" s="1"/>
      <c r="Z819" s="1"/>
    </row>
    <row r="820" spans="20:26" x14ac:dyDescent="0.25">
      <c r="T820" s="1"/>
      <c r="U820" s="1"/>
      <c r="Z820" s="1"/>
    </row>
    <row r="821" spans="20:26" x14ac:dyDescent="0.25">
      <c r="T821" s="1"/>
      <c r="U821" s="1"/>
      <c r="Z821" s="1"/>
    </row>
    <row r="822" spans="20:26" x14ac:dyDescent="0.25">
      <c r="T822" s="1"/>
      <c r="U822" s="1"/>
      <c r="Z822" s="1"/>
    </row>
    <row r="823" spans="20:26" x14ac:dyDescent="0.25">
      <c r="T823" s="1"/>
      <c r="U823" s="1"/>
      <c r="Z823" s="1"/>
    </row>
    <row r="824" spans="20:26" x14ac:dyDescent="0.25">
      <c r="T824" s="1"/>
      <c r="U824" s="1"/>
      <c r="Z824" s="1"/>
    </row>
    <row r="825" spans="20:26" x14ac:dyDescent="0.25">
      <c r="T825" s="1"/>
      <c r="U825" s="1"/>
      <c r="Z825" s="1"/>
    </row>
    <row r="826" spans="20:26" x14ac:dyDescent="0.25">
      <c r="T826" s="1"/>
      <c r="U826" s="1"/>
      <c r="Z826" s="1"/>
    </row>
    <row r="827" spans="20:26" x14ac:dyDescent="0.25">
      <c r="T827" s="1"/>
      <c r="U827" s="1"/>
      <c r="Z827" s="1"/>
    </row>
    <row r="828" spans="20:26" x14ac:dyDescent="0.25">
      <c r="T828" s="1"/>
      <c r="U828" s="1"/>
      <c r="Z828" s="1"/>
    </row>
    <row r="829" spans="20:26" x14ac:dyDescent="0.25">
      <c r="T829" s="1"/>
      <c r="U829" s="1"/>
      <c r="Z829" s="1"/>
    </row>
    <row r="830" spans="20:26" x14ac:dyDescent="0.25">
      <c r="T830" s="1"/>
      <c r="U830" s="1"/>
      <c r="Z830" s="1"/>
    </row>
    <row r="831" spans="20:26" x14ac:dyDescent="0.25">
      <c r="T831" s="1"/>
      <c r="U831" s="1"/>
      <c r="Z831" s="1"/>
    </row>
    <row r="832" spans="20:26" x14ac:dyDescent="0.25">
      <c r="T832" s="1"/>
      <c r="U832" s="1"/>
      <c r="Z832" s="1"/>
    </row>
    <row r="833" spans="20:26" x14ac:dyDescent="0.25">
      <c r="T833" s="1"/>
      <c r="U833" s="1"/>
      <c r="Z833" s="1"/>
    </row>
    <row r="834" spans="20:26" x14ac:dyDescent="0.25">
      <c r="T834" s="1"/>
      <c r="U834" s="1"/>
      <c r="Z834" s="1"/>
    </row>
    <row r="835" spans="20:26" x14ac:dyDescent="0.25">
      <c r="T835" s="1"/>
      <c r="U835" s="1"/>
      <c r="Z835" s="1"/>
    </row>
    <row r="836" spans="20:26" x14ac:dyDescent="0.25">
      <c r="T836" s="1"/>
      <c r="U836" s="1"/>
      <c r="Z836" s="1"/>
    </row>
    <row r="837" spans="20:26" x14ac:dyDescent="0.25">
      <c r="T837" s="1"/>
      <c r="U837" s="1"/>
      <c r="Z837" s="1"/>
    </row>
    <row r="838" spans="20:26" x14ac:dyDescent="0.25">
      <c r="T838" s="1"/>
      <c r="U838" s="1"/>
      <c r="Z838" s="1"/>
    </row>
    <row r="839" spans="20:26" x14ac:dyDescent="0.25">
      <c r="T839" s="1"/>
      <c r="U839" s="1"/>
      <c r="Z839" s="1"/>
    </row>
    <row r="840" spans="20:26" x14ac:dyDescent="0.25">
      <c r="T840" s="1"/>
      <c r="U840" s="1"/>
      <c r="Z840" s="1"/>
    </row>
    <row r="841" spans="20:26" x14ac:dyDescent="0.25">
      <c r="T841" s="1"/>
      <c r="U841" s="1"/>
      <c r="Z841" s="1"/>
    </row>
    <row r="842" spans="20:26" x14ac:dyDescent="0.25">
      <c r="T842" s="1"/>
      <c r="U842" s="1"/>
      <c r="Z842" s="1"/>
    </row>
    <row r="843" spans="20:26" x14ac:dyDescent="0.25">
      <c r="T843" s="1"/>
      <c r="U843" s="1"/>
      <c r="Z843" s="1"/>
    </row>
    <row r="844" spans="20:26" x14ac:dyDescent="0.25">
      <c r="T844" s="1"/>
      <c r="U844" s="1"/>
      <c r="Z844" s="1"/>
    </row>
    <row r="845" spans="20:26" x14ac:dyDescent="0.25">
      <c r="T845" s="1"/>
      <c r="U845" s="1"/>
      <c r="Z845" s="1"/>
    </row>
    <row r="846" spans="20:26" x14ac:dyDescent="0.25">
      <c r="T846" s="1"/>
      <c r="U846" s="1"/>
      <c r="Z846" s="1"/>
    </row>
    <row r="847" spans="20:26" x14ac:dyDescent="0.25">
      <c r="T847" s="1"/>
      <c r="U847" s="1"/>
      <c r="Z847" s="1"/>
    </row>
    <row r="848" spans="20:26" x14ac:dyDescent="0.25">
      <c r="T848" s="1"/>
      <c r="U848" s="1"/>
      <c r="Z848" s="1"/>
    </row>
    <row r="849" spans="20:26" x14ac:dyDescent="0.25">
      <c r="T849" s="1"/>
      <c r="U849" s="1"/>
      <c r="Z849" s="1"/>
    </row>
    <row r="850" spans="20:26" x14ac:dyDescent="0.25">
      <c r="T850" s="1"/>
      <c r="U850" s="1"/>
      <c r="Z850" s="1"/>
    </row>
    <row r="851" spans="20:26" x14ac:dyDescent="0.25">
      <c r="T851" s="1"/>
      <c r="U851" s="1"/>
      <c r="Z851" s="1"/>
    </row>
    <row r="852" spans="20:26" x14ac:dyDescent="0.25">
      <c r="T852" s="1"/>
      <c r="U852" s="1"/>
      <c r="Z852" s="1"/>
    </row>
    <row r="853" spans="20:26" x14ac:dyDescent="0.25">
      <c r="T853" s="1"/>
      <c r="U853" s="1"/>
      <c r="Z853" s="1"/>
    </row>
    <row r="854" spans="20:26" x14ac:dyDescent="0.25">
      <c r="T854" s="1"/>
      <c r="U854" s="1"/>
      <c r="Z854" s="1"/>
    </row>
    <row r="855" spans="20:26" x14ac:dyDescent="0.25">
      <c r="T855" s="1"/>
      <c r="U855" s="1"/>
      <c r="Z855" s="1"/>
    </row>
    <row r="856" spans="20:26" x14ac:dyDescent="0.25">
      <c r="T856" s="1"/>
      <c r="U856" s="1"/>
      <c r="Z856" s="1"/>
    </row>
    <row r="857" spans="20:26" x14ac:dyDescent="0.25">
      <c r="T857" s="1"/>
      <c r="U857" s="1"/>
      <c r="Z857" s="1"/>
    </row>
    <row r="858" spans="20:26" x14ac:dyDescent="0.25">
      <c r="T858" s="1"/>
      <c r="U858" s="1"/>
      <c r="Z858" s="1"/>
    </row>
    <row r="859" spans="20:26" x14ac:dyDescent="0.25">
      <c r="T859" s="1"/>
      <c r="U859" s="1"/>
      <c r="Z859" s="1"/>
    </row>
    <row r="860" spans="20:26" x14ac:dyDescent="0.25">
      <c r="T860" s="1"/>
      <c r="U860" s="1"/>
      <c r="Z860" s="1"/>
    </row>
    <row r="861" spans="20:26" x14ac:dyDescent="0.25">
      <c r="T861" s="1"/>
      <c r="U861" s="1"/>
      <c r="Z861" s="1"/>
    </row>
    <row r="862" spans="20:26" x14ac:dyDescent="0.25">
      <c r="T862" s="1"/>
      <c r="U862" s="1"/>
      <c r="Z862" s="1"/>
    </row>
    <row r="863" spans="20:26" x14ac:dyDescent="0.25">
      <c r="T863" s="1"/>
      <c r="U863" s="1"/>
      <c r="Z863" s="1"/>
    </row>
    <row r="864" spans="20:26" x14ac:dyDescent="0.25">
      <c r="T864" s="1"/>
      <c r="U864" s="1"/>
      <c r="Z864" s="1"/>
    </row>
    <row r="865" spans="20:26" x14ac:dyDescent="0.25">
      <c r="T865" s="1"/>
      <c r="U865" s="1"/>
      <c r="Z865" s="1"/>
    </row>
    <row r="866" spans="20:26" x14ac:dyDescent="0.25">
      <c r="T866" s="1"/>
      <c r="U866" s="1"/>
      <c r="Z866" s="1"/>
    </row>
    <row r="867" spans="20:26" x14ac:dyDescent="0.25">
      <c r="T867" s="1"/>
      <c r="U867" s="1"/>
      <c r="Z867" s="1"/>
    </row>
    <row r="868" spans="20:26" x14ac:dyDescent="0.25">
      <c r="T868" s="1"/>
      <c r="U868" s="1"/>
      <c r="Z868" s="1"/>
    </row>
    <row r="869" spans="20:26" x14ac:dyDescent="0.25">
      <c r="T869" s="1"/>
      <c r="U869" s="1"/>
      <c r="Z869" s="1"/>
    </row>
    <row r="870" spans="20:26" x14ac:dyDescent="0.25">
      <c r="T870" s="1"/>
      <c r="U870" s="1"/>
      <c r="Z870" s="1"/>
    </row>
    <row r="871" spans="20:26" x14ac:dyDescent="0.25">
      <c r="T871" s="1"/>
      <c r="U871" s="1"/>
      <c r="Z871" s="1"/>
    </row>
    <row r="872" spans="20:26" x14ac:dyDescent="0.25">
      <c r="T872" s="1"/>
      <c r="U872" s="1"/>
      <c r="Z872" s="1"/>
    </row>
    <row r="873" spans="20:26" x14ac:dyDescent="0.25">
      <c r="T873" s="1"/>
      <c r="U873" s="1"/>
      <c r="Z873" s="1"/>
    </row>
    <row r="874" spans="20:26" x14ac:dyDescent="0.25">
      <c r="T874" s="1"/>
      <c r="U874" s="1"/>
      <c r="Z874" s="1"/>
    </row>
    <row r="875" spans="20:26" x14ac:dyDescent="0.25">
      <c r="T875" s="1"/>
      <c r="U875" s="1"/>
      <c r="Z875" s="1"/>
    </row>
    <row r="876" spans="20:26" x14ac:dyDescent="0.25">
      <c r="T876" s="1"/>
      <c r="U876" s="1"/>
      <c r="Z876" s="1"/>
    </row>
    <row r="877" spans="20:26" x14ac:dyDescent="0.25">
      <c r="T877" s="1"/>
      <c r="U877" s="1"/>
      <c r="Z877" s="1"/>
    </row>
    <row r="878" spans="20:26" x14ac:dyDescent="0.25">
      <c r="T878" s="1"/>
      <c r="U878" s="1"/>
      <c r="Z878" s="1"/>
    </row>
    <row r="879" spans="20:26" x14ac:dyDescent="0.25">
      <c r="T879" s="1"/>
      <c r="U879" s="1"/>
      <c r="Z879" s="1"/>
    </row>
    <row r="880" spans="20:26" x14ac:dyDescent="0.25">
      <c r="T880" s="1"/>
      <c r="U880" s="1"/>
      <c r="Z880" s="1"/>
    </row>
    <row r="881" spans="20:26" x14ac:dyDescent="0.25">
      <c r="T881" s="1"/>
      <c r="U881" s="1"/>
      <c r="Z881" s="1"/>
    </row>
    <row r="882" spans="20:26" x14ac:dyDescent="0.25">
      <c r="T882" s="1"/>
      <c r="U882" s="1"/>
      <c r="Z882" s="1"/>
    </row>
    <row r="883" spans="20:26" x14ac:dyDescent="0.25">
      <c r="T883" s="1"/>
      <c r="U883" s="1"/>
      <c r="Z883" s="1"/>
    </row>
    <row r="884" spans="20:26" x14ac:dyDescent="0.25">
      <c r="T884" s="1"/>
      <c r="U884" s="1"/>
      <c r="Z884" s="1"/>
    </row>
    <row r="885" spans="20:26" x14ac:dyDescent="0.25">
      <c r="T885" s="1"/>
      <c r="U885" s="1"/>
      <c r="Z885" s="1"/>
    </row>
    <row r="886" spans="20:26" x14ac:dyDescent="0.25">
      <c r="T886" s="1"/>
      <c r="U886" s="1"/>
      <c r="Z886" s="1"/>
    </row>
    <row r="887" spans="20:26" x14ac:dyDescent="0.25">
      <c r="T887" s="1"/>
      <c r="U887" s="1"/>
      <c r="Z887" s="1"/>
    </row>
    <row r="888" spans="20:26" x14ac:dyDescent="0.25">
      <c r="T888" s="1"/>
      <c r="U888" s="1"/>
      <c r="Z888" s="1"/>
    </row>
    <row r="889" spans="20:26" x14ac:dyDescent="0.25">
      <c r="T889" s="1"/>
      <c r="U889" s="1"/>
      <c r="Z889" s="1"/>
    </row>
    <row r="890" spans="20:26" x14ac:dyDescent="0.25">
      <c r="T890" s="1"/>
      <c r="U890" s="1"/>
      <c r="Z890" s="1"/>
    </row>
    <row r="891" spans="20:26" x14ac:dyDescent="0.25">
      <c r="T891" s="1"/>
      <c r="U891" s="1"/>
      <c r="Z891" s="1"/>
    </row>
    <row r="892" spans="20:26" x14ac:dyDescent="0.25">
      <c r="T892" s="1"/>
      <c r="U892" s="1"/>
      <c r="Z892" s="1"/>
    </row>
    <row r="893" spans="20:26" x14ac:dyDescent="0.25">
      <c r="T893" s="1"/>
      <c r="U893" s="1"/>
      <c r="Z893" s="1"/>
    </row>
    <row r="894" spans="20:26" x14ac:dyDescent="0.25">
      <c r="T894" s="1"/>
      <c r="U894" s="1"/>
      <c r="Z894" s="1"/>
    </row>
    <row r="895" spans="20:26" x14ac:dyDescent="0.25">
      <c r="T895" s="1"/>
      <c r="U895" s="1"/>
      <c r="Z895" s="1"/>
    </row>
    <row r="896" spans="20:26" x14ac:dyDescent="0.25">
      <c r="T896" s="1"/>
      <c r="U896" s="1"/>
      <c r="Z896" s="1"/>
    </row>
    <row r="897" spans="20:26" x14ac:dyDescent="0.25">
      <c r="T897" s="1"/>
      <c r="U897" s="1"/>
      <c r="Z897" s="1"/>
    </row>
    <row r="898" spans="20:26" x14ac:dyDescent="0.25">
      <c r="T898" s="1"/>
      <c r="U898" s="1"/>
      <c r="Z898" s="1"/>
    </row>
    <row r="899" spans="20:26" x14ac:dyDescent="0.25">
      <c r="T899" s="1"/>
      <c r="U899" s="1"/>
      <c r="Z899" s="1"/>
    </row>
    <row r="900" spans="20:26" x14ac:dyDescent="0.25">
      <c r="T900" s="1"/>
      <c r="U900" s="1"/>
      <c r="Z900" s="1"/>
    </row>
    <row r="901" spans="20:26" x14ac:dyDescent="0.25">
      <c r="T901" s="1"/>
      <c r="U901" s="1"/>
      <c r="Z901" s="1"/>
    </row>
    <row r="902" spans="20:26" x14ac:dyDescent="0.25">
      <c r="T902" s="1"/>
      <c r="U902" s="1"/>
      <c r="Z902" s="1"/>
    </row>
    <row r="903" spans="20:26" x14ac:dyDescent="0.25">
      <c r="T903" s="1"/>
      <c r="U903" s="1"/>
      <c r="Z903" s="1"/>
    </row>
    <row r="904" spans="20:26" x14ac:dyDescent="0.25">
      <c r="T904" s="1"/>
      <c r="U904" s="1"/>
      <c r="Z904" s="1"/>
    </row>
    <row r="905" spans="20:26" x14ac:dyDescent="0.25">
      <c r="T905" s="1"/>
      <c r="U905" s="1"/>
      <c r="Z905" s="1"/>
    </row>
    <row r="906" spans="20:26" x14ac:dyDescent="0.25">
      <c r="T906" s="1"/>
      <c r="U906" s="1"/>
      <c r="Z906" s="1"/>
    </row>
    <row r="907" spans="20:26" x14ac:dyDescent="0.25">
      <c r="T907" s="1"/>
      <c r="U907" s="1"/>
      <c r="Z907" s="1"/>
    </row>
    <row r="908" spans="20:26" x14ac:dyDescent="0.25">
      <c r="T908" s="1"/>
      <c r="U908" s="1"/>
      <c r="Z908" s="1"/>
    </row>
    <row r="909" spans="20:26" x14ac:dyDescent="0.25">
      <c r="T909" s="1"/>
      <c r="U909" s="1"/>
      <c r="Z909" s="1"/>
    </row>
    <row r="910" spans="20:26" x14ac:dyDescent="0.25">
      <c r="T910" s="1"/>
      <c r="U910" s="1"/>
      <c r="Z910" s="1"/>
    </row>
    <row r="911" spans="20:26" x14ac:dyDescent="0.25">
      <c r="T911" s="1"/>
      <c r="U911" s="1"/>
      <c r="Z911" s="1"/>
    </row>
    <row r="912" spans="20:26" x14ac:dyDescent="0.25">
      <c r="T912" s="1"/>
      <c r="U912" s="1"/>
      <c r="Z912" s="1"/>
    </row>
    <row r="913" spans="20:26" x14ac:dyDescent="0.25">
      <c r="T913" s="1"/>
      <c r="U913" s="1"/>
      <c r="Z913" s="1"/>
    </row>
    <row r="914" spans="20:26" x14ac:dyDescent="0.25">
      <c r="T914" s="1"/>
      <c r="U914" s="1"/>
      <c r="Z914" s="1"/>
    </row>
    <row r="915" spans="20:26" x14ac:dyDescent="0.25">
      <c r="T915" s="1"/>
      <c r="U915" s="1"/>
      <c r="Z915" s="1"/>
    </row>
    <row r="916" spans="20:26" x14ac:dyDescent="0.25">
      <c r="T916" s="1"/>
      <c r="U916" s="1"/>
      <c r="Z916" s="1"/>
    </row>
    <row r="917" spans="20:26" x14ac:dyDescent="0.25">
      <c r="T917" s="1"/>
      <c r="U917" s="1"/>
      <c r="Z917" s="1"/>
    </row>
    <row r="918" spans="20:26" x14ac:dyDescent="0.25">
      <c r="T918" s="1"/>
      <c r="U918" s="1"/>
      <c r="Z918" s="1"/>
    </row>
    <row r="919" spans="20:26" x14ac:dyDescent="0.25">
      <c r="T919" s="1"/>
      <c r="U919" s="1"/>
      <c r="Z919" s="1"/>
    </row>
    <row r="920" spans="20:26" x14ac:dyDescent="0.25">
      <c r="T920" s="1"/>
      <c r="U920" s="1"/>
      <c r="Z920" s="1"/>
    </row>
    <row r="921" spans="20:26" x14ac:dyDescent="0.25">
      <c r="T921" s="1"/>
      <c r="U921" s="1"/>
      <c r="Z921" s="1"/>
    </row>
    <row r="922" spans="20:26" x14ac:dyDescent="0.25">
      <c r="T922" s="1"/>
      <c r="U922" s="1"/>
      <c r="Z922" s="1"/>
    </row>
    <row r="923" spans="20:26" x14ac:dyDescent="0.25">
      <c r="T923" s="1"/>
      <c r="U923" s="1"/>
      <c r="Z923" s="1"/>
    </row>
    <row r="924" spans="20:26" x14ac:dyDescent="0.25">
      <c r="T924" s="1"/>
      <c r="U924" s="1"/>
      <c r="Z924" s="1"/>
    </row>
    <row r="925" spans="20:26" x14ac:dyDescent="0.25">
      <c r="T925" s="1"/>
      <c r="U925" s="1"/>
      <c r="Z925" s="1"/>
    </row>
    <row r="926" spans="20:26" x14ac:dyDescent="0.25">
      <c r="T926" s="1"/>
      <c r="U926" s="1"/>
      <c r="Z926" s="1"/>
    </row>
    <row r="927" spans="20:26" x14ac:dyDescent="0.25">
      <c r="T927" s="1"/>
      <c r="U927" s="1"/>
      <c r="Z927" s="1"/>
    </row>
    <row r="928" spans="20:26" x14ac:dyDescent="0.25">
      <c r="T928" s="1"/>
      <c r="U928" s="1"/>
      <c r="Z928" s="1"/>
    </row>
    <row r="929" spans="20:26" x14ac:dyDescent="0.25">
      <c r="T929" s="1"/>
      <c r="U929" s="1"/>
      <c r="Z929" s="1"/>
    </row>
    <row r="930" spans="20:26" x14ac:dyDescent="0.25">
      <c r="T930" s="1"/>
      <c r="U930" s="1"/>
      <c r="Z930" s="1"/>
    </row>
    <row r="931" spans="20:26" x14ac:dyDescent="0.25">
      <c r="T931" s="1"/>
      <c r="U931" s="1"/>
      <c r="Z931" s="1"/>
    </row>
    <row r="932" spans="20:26" x14ac:dyDescent="0.25">
      <c r="T932" s="1"/>
      <c r="U932" s="1"/>
      <c r="Z932" s="1"/>
    </row>
    <row r="933" spans="20:26" x14ac:dyDescent="0.25">
      <c r="T933" s="1"/>
      <c r="U933" s="1"/>
      <c r="Z933" s="1"/>
    </row>
    <row r="934" spans="20:26" x14ac:dyDescent="0.25">
      <c r="T934" s="1"/>
      <c r="U934" s="1"/>
      <c r="Z934" s="1"/>
    </row>
    <row r="935" spans="20:26" x14ac:dyDescent="0.25">
      <c r="T935" s="1"/>
      <c r="U935" s="1"/>
      <c r="Z935" s="1"/>
    </row>
    <row r="936" spans="20:26" x14ac:dyDescent="0.25">
      <c r="T936" s="1"/>
      <c r="U936" s="1"/>
      <c r="Z936" s="1"/>
    </row>
    <row r="937" spans="20:26" x14ac:dyDescent="0.25">
      <c r="T937" s="1"/>
      <c r="U937" s="1"/>
      <c r="Z937" s="1"/>
    </row>
    <row r="938" spans="20:26" x14ac:dyDescent="0.25">
      <c r="T938" s="1"/>
      <c r="U938" s="1"/>
      <c r="Z938" s="1"/>
    </row>
    <row r="939" spans="20:26" x14ac:dyDescent="0.25">
      <c r="T939" s="1"/>
      <c r="U939" s="1"/>
      <c r="Z939" s="1"/>
    </row>
    <row r="940" spans="20:26" x14ac:dyDescent="0.25">
      <c r="T940" s="1"/>
      <c r="U940" s="1"/>
      <c r="Z940" s="1"/>
    </row>
    <row r="941" spans="20:26" x14ac:dyDescent="0.25">
      <c r="T941" s="1"/>
      <c r="U941" s="1"/>
      <c r="Z941" s="1"/>
    </row>
    <row r="942" spans="20:26" x14ac:dyDescent="0.25">
      <c r="T942" s="1"/>
      <c r="U942" s="1"/>
      <c r="Z942" s="1"/>
    </row>
    <row r="943" spans="20:26" x14ac:dyDescent="0.25">
      <c r="T943" s="1"/>
      <c r="U943" s="1"/>
      <c r="Z943" s="1"/>
    </row>
    <row r="944" spans="20:26" x14ac:dyDescent="0.25">
      <c r="T944" s="1"/>
      <c r="U944" s="1"/>
      <c r="Z944" s="1"/>
    </row>
    <row r="945" spans="20:26" x14ac:dyDescent="0.25">
      <c r="T945" s="1"/>
      <c r="U945" s="1"/>
      <c r="Z945" s="1"/>
    </row>
    <row r="946" spans="20:26" x14ac:dyDescent="0.25">
      <c r="T946" s="1"/>
      <c r="U946" s="1"/>
      <c r="Z946" s="1"/>
    </row>
    <row r="947" spans="20:26" x14ac:dyDescent="0.25">
      <c r="T947" s="1"/>
      <c r="U947" s="1"/>
      <c r="Z947" s="1"/>
    </row>
    <row r="948" spans="20:26" x14ac:dyDescent="0.25">
      <c r="T948" s="1"/>
      <c r="U948" s="1"/>
      <c r="Z948" s="1"/>
    </row>
    <row r="949" spans="20:26" x14ac:dyDescent="0.25">
      <c r="T949" s="1"/>
      <c r="U949" s="1"/>
      <c r="Z949" s="1"/>
    </row>
    <row r="950" spans="20:26" x14ac:dyDescent="0.25">
      <c r="T950" s="1"/>
      <c r="U950" s="1"/>
      <c r="Z950" s="1"/>
    </row>
    <row r="951" spans="20:26" x14ac:dyDescent="0.25">
      <c r="T951" s="1"/>
      <c r="U951" s="1"/>
      <c r="Z951" s="1"/>
    </row>
    <row r="952" spans="20:26" x14ac:dyDescent="0.25">
      <c r="T952" s="1"/>
      <c r="U952" s="1"/>
      <c r="Z952" s="1"/>
    </row>
    <row r="953" spans="20:26" x14ac:dyDescent="0.25">
      <c r="T953" s="1"/>
      <c r="U953" s="1"/>
      <c r="Z953" s="1"/>
    </row>
    <row r="954" spans="20:26" x14ac:dyDescent="0.25">
      <c r="T954" s="1"/>
      <c r="U954" s="1"/>
      <c r="Z954" s="1"/>
    </row>
    <row r="955" spans="20:26" x14ac:dyDescent="0.25">
      <c r="T955" s="1"/>
      <c r="U955" s="1"/>
      <c r="Z955" s="1"/>
    </row>
    <row r="956" spans="20:26" x14ac:dyDescent="0.25">
      <c r="T956" s="1"/>
      <c r="U956" s="1"/>
      <c r="Z956" s="1"/>
    </row>
    <row r="957" spans="20:26" x14ac:dyDescent="0.25">
      <c r="T957" s="1"/>
      <c r="U957" s="1"/>
      <c r="Z957" s="1"/>
    </row>
    <row r="958" spans="20:26" x14ac:dyDescent="0.25">
      <c r="T958" s="1"/>
      <c r="U958" s="1"/>
      <c r="Z958" s="1"/>
    </row>
    <row r="959" spans="20:26" x14ac:dyDescent="0.25">
      <c r="T959" s="1"/>
      <c r="U959" s="1"/>
      <c r="Z959" s="1"/>
    </row>
    <row r="960" spans="20:26" x14ac:dyDescent="0.25">
      <c r="T960" s="1"/>
      <c r="U960" s="1"/>
      <c r="Z960" s="1"/>
    </row>
    <row r="961" spans="20:26" x14ac:dyDescent="0.25">
      <c r="T961" s="1"/>
      <c r="U961" s="1"/>
      <c r="Z961" s="1"/>
    </row>
    <row r="962" spans="20:26" x14ac:dyDescent="0.25">
      <c r="T962" s="1"/>
      <c r="U962" s="1"/>
      <c r="Z962" s="1"/>
    </row>
    <row r="963" spans="20:26" x14ac:dyDescent="0.25">
      <c r="T963" s="1"/>
      <c r="U963" s="1"/>
      <c r="Z963" s="1"/>
    </row>
    <row r="964" spans="20:26" x14ac:dyDescent="0.25">
      <c r="T964" s="1"/>
      <c r="U964" s="1"/>
      <c r="Z964" s="1"/>
    </row>
    <row r="965" spans="20:26" x14ac:dyDescent="0.25">
      <c r="T965" s="1"/>
      <c r="U965" s="1"/>
      <c r="Z965" s="1"/>
    </row>
    <row r="966" spans="20:26" x14ac:dyDescent="0.25">
      <c r="T966" s="1"/>
      <c r="U966" s="1"/>
      <c r="Z966" s="1"/>
    </row>
    <row r="967" spans="20:26" x14ac:dyDescent="0.25">
      <c r="T967" s="1"/>
      <c r="U967" s="1"/>
      <c r="Z967" s="1"/>
    </row>
    <row r="968" spans="20:26" x14ac:dyDescent="0.25">
      <c r="T968" s="1"/>
      <c r="U968" s="1"/>
      <c r="Z968" s="1"/>
    </row>
    <row r="969" spans="20:26" x14ac:dyDescent="0.25">
      <c r="T969" s="1"/>
      <c r="U969" s="1"/>
      <c r="Z969" s="1"/>
    </row>
    <row r="970" spans="20:26" x14ac:dyDescent="0.25">
      <c r="T970" s="1"/>
      <c r="U970" s="1"/>
      <c r="Z970" s="1"/>
    </row>
    <row r="971" spans="20:26" x14ac:dyDescent="0.25">
      <c r="T971" s="1"/>
      <c r="U971" s="1"/>
      <c r="Z971" s="1"/>
    </row>
    <row r="972" spans="20:26" x14ac:dyDescent="0.25">
      <c r="T972" s="1"/>
      <c r="U972" s="1"/>
      <c r="Z972" s="1"/>
    </row>
    <row r="973" spans="20:26" x14ac:dyDescent="0.25">
      <c r="T973" s="1"/>
      <c r="U973" s="1"/>
      <c r="Z973" s="1"/>
    </row>
    <row r="974" spans="20:26" x14ac:dyDescent="0.25">
      <c r="T974" s="1"/>
      <c r="U974" s="1"/>
      <c r="Z974" s="1"/>
    </row>
    <row r="975" spans="20:26" x14ac:dyDescent="0.25">
      <c r="T975" s="1"/>
      <c r="U975" s="1"/>
      <c r="Z975" s="1"/>
    </row>
    <row r="976" spans="20:26" x14ac:dyDescent="0.25">
      <c r="T976" s="1"/>
      <c r="U976" s="1"/>
      <c r="Z976" s="1"/>
    </row>
    <row r="977" spans="20:26" x14ac:dyDescent="0.25">
      <c r="T977" s="1"/>
      <c r="U977" s="1"/>
      <c r="Z977" s="1"/>
    </row>
    <row r="978" spans="20:26" x14ac:dyDescent="0.25">
      <c r="T978" s="1"/>
      <c r="U978" s="1"/>
      <c r="Z978" s="1"/>
    </row>
    <row r="979" spans="20:26" x14ac:dyDescent="0.25">
      <c r="T979" s="1"/>
      <c r="U979" s="1"/>
      <c r="Z979" s="1"/>
    </row>
    <row r="980" spans="20:26" x14ac:dyDescent="0.25">
      <c r="T980" s="1"/>
      <c r="U980" s="1"/>
      <c r="Z980" s="1"/>
    </row>
    <row r="981" spans="20:26" x14ac:dyDescent="0.25">
      <c r="T981" s="1"/>
      <c r="U981" s="1"/>
      <c r="Z981" s="1"/>
    </row>
    <row r="982" spans="20:26" x14ac:dyDescent="0.25">
      <c r="T982" s="1"/>
      <c r="U982" s="1"/>
      <c r="Z982" s="1"/>
    </row>
    <row r="983" spans="20:26" x14ac:dyDescent="0.25">
      <c r="T983" s="1"/>
      <c r="U983" s="1"/>
      <c r="Z983" s="1"/>
    </row>
    <row r="984" spans="20:26" x14ac:dyDescent="0.25">
      <c r="T984" s="1"/>
      <c r="U984" s="1"/>
      <c r="Z984" s="1"/>
    </row>
    <row r="985" spans="20:26" x14ac:dyDescent="0.25">
      <c r="T985" s="1"/>
      <c r="U985" s="1"/>
      <c r="Z985" s="1"/>
    </row>
    <row r="986" spans="20:26" x14ac:dyDescent="0.25">
      <c r="T986" s="1"/>
      <c r="U986" s="1"/>
      <c r="Z986" s="1"/>
    </row>
    <row r="987" spans="20:26" x14ac:dyDescent="0.25">
      <c r="T987" s="1"/>
      <c r="U987" s="1"/>
      <c r="Z987" s="1"/>
    </row>
    <row r="988" spans="20:26" x14ac:dyDescent="0.25">
      <c r="T988" s="1"/>
      <c r="U988" s="1"/>
      <c r="Z988" s="1"/>
    </row>
    <row r="989" spans="20:26" x14ac:dyDescent="0.25">
      <c r="T989" s="1"/>
      <c r="U989" s="1"/>
      <c r="Z989" s="1"/>
    </row>
    <row r="990" spans="20:26" x14ac:dyDescent="0.25">
      <c r="T990" s="1"/>
      <c r="U990" s="1"/>
      <c r="Z990" s="1"/>
    </row>
    <row r="991" spans="20:26" x14ac:dyDescent="0.25">
      <c r="T991" s="1"/>
      <c r="U991" s="1"/>
      <c r="Z991" s="1"/>
    </row>
    <row r="992" spans="20:26" x14ac:dyDescent="0.25">
      <c r="T992" s="1"/>
      <c r="U992" s="1"/>
      <c r="Z992" s="1"/>
    </row>
    <row r="993" spans="20:26" x14ac:dyDescent="0.25">
      <c r="T993" s="1"/>
      <c r="U993" s="1"/>
      <c r="Z993" s="1"/>
    </row>
    <row r="994" spans="20:26" x14ac:dyDescent="0.25">
      <c r="T994" s="1"/>
      <c r="U994" s="1"/>
      <c r="Z994" s="1"/>
    </row>
    <row r="995" spans="20:26" x14ac:dyDescent="0.25">
      <c r="T995" s="1"/>
      <c r="U995" s="1"/>
      <c r="Z995" s="1"/>
    </row>
    <row r="996" spans="20:26" x14ac:dyDescent="0.25">
      <c r="T996" s="1"/>
      <c r="U996" s="1"/>
      <c r="Z996" s="1"/>
    </row>
    <row r="997" spans="20:26" x14ac:dyDescent="0.25">
      <c r="T997" s="1"/>
      <c r="U997" s="1"/>
      <c r="Z997" s="1"/>
    </row>
    <row r="998" spans="20:26" x14ac:dyDescent="0.25">
      <c r="T998" s="1"/>
      <c r="U998" s="1"/>
      <c r="Z998" s="1"/>
    </row>
    <row r="999" spans="20:26" x14ac:dyDescent="0.25">
      <c r="T999" s="1"/>
      <c r="U999" s="1"/>
      <c r="Z999" s="1"/>
    </row>
    <row r="1000" spans="20:26" x14ac:dyDescent="0.25">
      <c r="T1000" s="1"/>
      <c r="U1000" s="1"/>
      <c r="Z1000" s="1"/>
    </row>
    <row r="1001" spans="20:26" x14ac:dyDescent="0.25">
      <c r="T1001" s="1"/>
      <c r="U1001" s="1"/>
      <c r="Z1001" s="1"/>
    </row>
    <row r="1002" spans="20:26" x14ac:dyDescent="0.25">
      <c r="T1002" s="1"/>
      <c r="U1002" s="1"/>
      <c r="Z1002" s="1"/>
    </row>
    <row r="1003" spans="20:26" x14ac:dyDescent="0.25">
      <c r="T1003" s="1"/>
      <c r="U1003" s="1"/>
      <c r="Z1003" s="1"/>
    </row>
    <row r="1004" spans="20:26" x14ac:dyDescent="0.25">
      <c r="T1004" s="1"/>
      <c r="U1004" s="1"/>
      <c r="Z1004" s="1"/>
    </row>
    <row r="1005" spans="20:26" x14ac:dyDescent="0.25">
      <c r="T1005" s="1"/>
      <c r="U1005" s="1"/>
      <c r="Z1005" s="1"/>
    </row>
    <row r="1006" spans="20:26" x14ac:dyDescent="0.25">
      <c r="T1006" s="1"/>
      <c r="U1006" s="1"/>
      <c r="Z1006" s="1"/>
    </row>
    <row r="1007" spans="20:26" x14ac:dyDescent="0.25">
      <c r="T1007" s="1"/>
      <c r="U1007" s="1"/>
      <c r="Z1007" s="1"/>
    </row>
    <row r="1008" spans="20:26" x14ac:dyDescent="0.25">
      <c r="T1008" s="1"/>
      <c r="U1008" s="1"/>
      <c r="Z1008" s="1"/>
    </row>
    <row r="1009" spans="20:26" x14ac:dyDescent="0.25">
      <c r="T1009" s="1"/>
      <c r="U1009" s="1"/>
      <c r="Z1009" s="1"/>
    </row>
    <row r="1010" spans="20:26" x14ac:dyDescent="0.25">
      <c r="T1010" s="1"/>
      <c r="U1010" s="1"/>
      <c r="Z1010" s="1"/>
    </row>
    <row r="1011" spans="20:26" x14ac:dyDescent="0.25">
      <c r="T1011" s="1"/>
      <c r="U1011" s="1"/>
      <c r="Z1011" s="1"/>
    </row>
    <row r="1012" spans="20:26" x14ac:dyDescent="0.25">
      <c r="T1012" s="1"/>
      <c r="U1012" s="1"/>
      <c r="Z1012" s="1"/>
    </row>
    <row r="1013" spans="20:26" x14ac:dyDescent="0.25">
      <c r="T1013" s="1"/>
      <c r="U1013" s="1"/>
      <c r="Z1013" s="1"/>
    </row>
    <row r="1014" spans="20:26" x14ac:dyDescent="0.25">
      <c r="T1014" s="1"/>
      <c r="U1014" s="1"/>
      <c r="Z1014" s="1"/>
    </row>
    <row r="1015" spans="20:26" x14ac:dyDescent="0.25">
      <c r="T1015" s="1"/>
      <c r="U1015" s="1"/>
      <c r="Z1015" s="1"/>
    </row>
    <row r="1016" spans="20:26" x14ac:dyDescent="0.25">
      <c r="T1016" s="1"/>
      <c r="U1016" s="1"/>
      <c r="Z1016" s="1"/>
    </row>
    <row r="1017" spans="20:26" x14ac:dyDescent="0.25">
      <c r="T1017" s="1"/>
      <c r="U1017" s="1"/>
      <c r="Z1017" s="1"/>
    </row>
    <row r="1018" spans="20:26" x14ac:dyDescent="0.25">
      <c r="T1018" s="1"/>
      <c r="U1018" s="1"/>
      <c r="Z1018" s="1"/>
    </row>
    <row r="1019" spans="20:26" x14ac:dyDescent="0.25">
      <c r="T1019" s="1"/>
      <c r="U1019" s="1"/>
      <c r="Z1019" s="1"/>
    </row>
    <row r="1020" spans="20:26" x14ac:dyDescent="0.25">
      <c r="T1020" s="1"/>
      <c r="U1020" s="1"/>
      <c r="Z1020" s="1"/>
    </row>
    <row r="1021" spans="20:26" x14ac:dyDescent="0.25">
      <c r="T1021" s="1"/>
      <c r="U1021" s="1"/>
      <c r="Z1021" s="1"/>
    </row>
    <row r="1022" spans="20:26" x14ac:dyDescent="0.25">
      <c r="T1022" s="1"/>
      <c r="U1022" s="1"/>
      <c r="Z1022" s="1"/>
    </row>
    <row r="1023" spans="20:26" x14ac:dyDescent="0.25">
      <c r="T1023" s="1"/>
      <c r="U1023" s="1"/>
      <c r="Z1023" s="1"/>
    </row>
    <row r="1024" spans="20:26" x14ac:dyDescent="0.25">
      <c r="T1024" s="1"/>
      <c r="U1024" s="1"/>
      <c r="Z1024" s="1"/>
    </row>
    <row r="1025" spans="20:26" x14ac:dyDescent="0.25">
      <c r="T1025" s="1"/>
      <c r="U1025" s="1"/>
      <c r="Z1025" s="1"/>
    </row>
    <row r="1026" spans="20:26" x14ac:dyDescent="0.25">
      <c r="T1026" s="1"/>
      <c r="U1026" s="1"/>
      <c r="Z1026" s="1"/>
    </row>
    <row r="1027" spans="20:26" x14ac:dyDescent="0.25">
      <c r="T1027" s="1"/>
      <c r="U1027" s="1"/>
      <c r="Z1027" s="1"/>
    </row>
    <row r="1028" spans="20:26" x14ac:dyDescent="0.25">
      <c r="T1028" s="1"/>
      <c r="U1028" s="1"/>
      <c r="Z1028" s="1"/>
    </row>
    <row r="1029" spans="20:26" x14ac:dyDescent="0.25">
      <c r="T1029" s="1"/>
      <c r="U1029" s="1"/>
      <c r="Z1029" s="1"/>
    </row>
    <row r="1030" spans="20:26" x14ac:dyDescent="0.25">
      <c r="T1030" s="1"/>
      <c r="U1030" s="1"/>
      <c r="Z1030" s="1"/>
    </row>
    <row r="1031" spans="20:26" x14ac:dyDescent="0.25">
      <c r="T1031" s="1"/>
      <c r="U1031" s="1"/>
      <c r="Z1031" s="1"/>
    </row>
    <row r="1032" spans="20:26" x14ac:dyDescent="0.25">
      <c r="T1032" s="1"/>
      <c r="U1032" s="1"/>
      <c r="Z1032" s="1"/>
    </row>
    <row r="1033" spans="20:26" x14ac:dyDescent="0.25">
      <c r="T1033" s="1"/>
      <c r="U1033" s="1"/>
      <c r="Z1033" s="1"/>
    </row>
    <row r="1034" spans="20:26" x14ac:dyDescent="0.25">
      <c r="T1034" s="1"/>
      <c r="U1034" s="1"/>
      <c r="Z1034" s="1"/>
    </row>
    <row r="1035" spans="20:26" x14ac:dyDescent="0.25">
      <c r="T1035" s="1"/>
      <c r="U1035" s="1"/>
      <c r="Z1035" s="1"/>
    </row>
    <row r="1036" spans="20:26" x14ac:dyDescent="0.25">
      <c r="T1036" s="1"/>
      <c r="U1036" s="1"/>
      <c r="Z1036" s="1"/>
    </row>
    <row r="1037" spans="20:26" x14ac:dyDescent="0.25">
      <c r="T1037" s="1"/>
      <c r="U1037" s="1"/>
      <c r="Z1037" s="1"/>
    </row>
    <row r="1038" spans="20:26" x14ac:dyDescent="0.25">
      <c r="T1038" s="1"/>
      <c r="U1038" s="1"/>
      <c r="Z1038" s="1"/>
    </row>
    <row r="1039" spans="20:26" x14ac:dyDescent="0.25">
      <c r="T1039" s="1"/>
      <c r="U1039" s="1"/>
      <c r="Z1039" s="1"/>
    </row>
    <row r="1040" spans="20:26" x14ac:dyDescent="0.25">
      <c r="T1040" s="1"/>
      <c r="U1040" s="1"/>
      <c r="Z1040" s="1"/>
    </row>
    <row r="1041" spans="20:26" x14ac:dyDescent="0.25">
      <c r="T1041" s="1"/>
      <c r="U1041" s="1"/>
      <c r="Z1041" s="1"/>
    </row>
    <row r="1042" spans="20:26" x14ac:dyDescent="0.25">
      <c r="T1042" s="1"/>
      <c r="U1042" s="1"/>
      <c r="Z1042" s="1"/>
    </row>
    <row r="1043" spans="20:26" x14ac:dyDescent="0.25">
      <c r="T1043" s="1"/>
      <c r="U1043" s="1"/>
      <c r="Z1043" s="1"/>
    </row>
    <row r="1044" spans="20:26" x14ac:dyDescent="0.25">
      <c r="T1044" s="1"/>
      <c r="U1044" s="1"/>
      <c r="Z1044" s="1"/>
    </row>
    <row r="1045" spans="20:26" x14ac:dyDescent="0.25">
      <c r="T1045" s="1"/>
      <c r="U1045" s="1"/>
      <c r="Z1045" s="1"/>
    </row>
    <row r="1046" spans="20:26" x14ac:dyDescent="0.25">
      <c r="T1046" s="1"/>
      <c r="U1046" s="1"/>
      <c r="Z1046" s="1"/>
    </row>
    <row r="1047" spans="20:26" x14ac:dyDescent="0.25">
      <c r="T1047" s="1"/>
      <c r="U1047" s="1"/>
      <c r="Z1047" s="1"/>
    </row>
    <row r="1048" spans="20:26" x14ac:dyDescent="0.25">
      <c r="T1048" s="1"/>
      <c r="U1048" s="1"/>
      <c r="Z1048" s="1"/>
    </row>
    <row r="1049" spans="20:26" x14ac:dyDescent="0.25">
      <c r="T1049" s="1"/>
      <c r="U1049" s="1"/>
      <c r="Z1049" s="1"/>
    </row>
    <row r="1050" spans="20:26" x14ac:dyDescent="0.25">
      <c r="T1050" s="1"/>
      <c r="U1050" s="1"/>
      <c r="Z1050" s="1"/>
    </row>
    <row r="1051" spans="20:26" x14ac:dyDescent="0.25">
      <c r="T1051" s="1"/>
      <c r="U1051" s="1"/>
      <c r="Z1051" s="1"/>
    </row>
    <row r="1052" spans="20:26" x14ac:dyDescent="0.25">
      <c r="T1052" s="1"/>
      <c r="U1052" s="1"/>
      <c r="Z1052" s="1"/>
    </row>
    <row r="1053" spans="20:26" x14ac:dyDescent="0.25">
      <c r="T1053" s="1"/>
      <c r="U1053" s="1"/>
      <c r="Z1053" s="1"/>
    </row>
    <row r="1054" spans="20:26" x14ac:dyDescent="0.25">
      <c r="T1054" s="1"/>
      <c r="U1054" s="1"/>
      <c r="Z1054" s="1"/>
    </row>
    <row r="1055" spans="20:26" x14ac:dyDescent="0.25">
      <c r="T1055" s="1"/>
      <c r="U1055" s="1"/>
      <c r="Z1055" s="1"/>
    </row>
    <row r="1056" spans="20:26" x14ac:dyDescent="0.25">
      <c r="T1056" s="1"/>
      <c r="U1056" s="1"/>
      <c r="Z1056" s="1"/>
    </row>
    <row r="1057" spans="20:26" x14ac:dyDescent="0.25">
      <c r="T1057" s="1"/>
      <c r="U1057" s="1"/>
      <c r="Z1057" s="1"/>
    </row>
    <row r="1058" spans="20:26" x14ac:dyDescent="0.25">
      <c r="T1058" s="1"/>
      <c r="U1058" s="1"/>
      <c r="Z1058" s="1"/>
    </row>
    <row r="1059" spans="20:26" x14ac:dyDescent="0.25">
      <c r="T1059" s="1"/>
      <c r="U1059" s="1"/>
      <c r="Z1059" s="1"/>
    </row>
    <row r="1060" spans="20:26" x14ac:dyDescent="0.25">
      <c r="T1060" s="1"/>
      <c r="U1060" s="1"/>
      <c r="Z1060" s="1"/>
    </row>
    <row r="1061" spans="20:26" x14ac:dyDescent="0.25">
      <c r="T1061" s="1"/>
      <c r="U1061" s="1"/>
      <c r="Z1061" s="1"/>
    </row>
    <row r="1062" spans="20:26" x14ac:dyDescent="0.25">
      <c r="T1062" s="1"/>
      <c r="U1062" s="1"/>
      <c r="Z1062" s="1"/>
    </row>
    <row r="1063" spans="20:26" x14ac:dyDescent="0.25">
      <c r="T1063" s="1"/>
      <c r="U1063" s="1"/>
      <c r="Z1063" s="1"/>
    </row>
    <row r="1064" spans="20:26" x14ac:dyDescent="0.25">
      <c r="T1064" s="1"/>
      <c r="U1064" s="1"/>
      <c r="Z1064" s="1"/>
    </row>
    <row r="1065" spans="20:26" x14ac:dyDescent="0.25">
      <c r="T1065" s="1"/>
      <c r="U1065" s="1"/>
      <c r="Z1065" s="1"/>
    </row>
    <row r="1066" spans="20:26" x14ac:dyDescent="0.25">
      <c r="T1066" s="1"/>
      <c r="U1066" s="1"/>
      <c r="Z1066" s="1"/>
    </row>
    <row r="1067" spans="20:26" x14ac:dyDescent="0.25">
      <c r="T1067" s="1"/>
      <c r="U1067" s="1"/>
      <c r="Z1067" s="1"/>
    </row>
    <row r="1068" spans="20:26" x14ac:dyDescent="0.25">
      <c r="T1068" s="1"/>
      <c r="U1068" s="1"/>
      <c r="Z1068" s="1"/>
    </row>
    <row r="1069" spans="20:26" x14ac:dyDescent="0.25">
      <c r="T1069" s="1"/>
      <c r="U1069" s="1"/>
      <c r="Z1069" s="1"/>
    </row>
    <row r="1070" spans="20:26" x14ac:dyDescent="0.25">
      <c r="T1070" s="1"/>
      <c r="U1070" s="1"/>
      <c r="Z1070" s="1"/>
    </row>
    <row r="1071" spans="20:26" x14ac:dyDescent="0.25">
      <c r="T1071" s="1"/>
      <c r="U1071" s="1"/>
      <c r="Z1071" s="1"/>
    </row>
    <row r="1072" spans="20:26" x14ac:dyDescent="0.25">
      <c r="T1072" s="1"/>
      <c r="U1072" s="1"/>
      <c r="Z1072" s="1"/>
    </row>
    <row r="1073" spans="20:26" x14ac:dyDescent="0.25">
      <c r="T1073" s="1"/>
      <c r="U1073" s="1"/>
      <c r="Z1073" s="1"/>
    </row>
    <row r="1074" spans="20:26" x14ac:dyDescent="0.25">
      <c r="T1074" s="1"/>
      <c r="U1074" s="1"/>
      <c r="Z1074" s="1"/>
    </row>
    <row r="1075" spans="20:26" x14ac:dyDescent="0.25">
      <c r="T1075" s="1"/>
      <c r="U1075" s="1"/>
      <c r="Z1075" s="1"/>
    </row>
    <row r="1076" spans="20:26" x14ac:dyDescent="0.25">
      <c r="T1076" s="1"/>
      <c r="U1076" s="1"/>
      <c r="Z1076" s="1"/>
    </row>
    <row r="1077" spans="20:26" x14ac:dyDescent="0.25">
      <c r="T1077" s="1"/>
      <c r="U1077" s="1"/>
      <c r="Z1077" s="1"/>
    </row>
    <row r="1078" spans="20:26" x14ac:dyDescent="0.25">
      <c r="T1078" s="1"/>
      <c r="U1078" s="1"/>
      <c r="Z1078" s="1"/>
    </row>
    <row r="1079" spans="20:26" x14ac:dyDescent="0.25">
      <c r="T1079" s="1"/>
      <c r="U1079" s="1"/>
      <c r="Z1079" s="1"/>
    </row>
    <row r="1080" spans="20:26" x14ac:dyDescent="0.25">
      <c r="T1080" s="1"/>
      <c r="U1080" s="1"/>
      <c r="Z1080" s="1"/>
    </row>
    <row r="1081" spans="20:26" x14ac:dyDescent="0.25">
      <c r="T1081" s="1"/>
      <c r="U1081" s="1"/>
      <c r="Z1081" s="1"/>
    </row>
    <row r="1082" spans="20:26" x14ac:dyDescent="0.25">
      <c r="T1082" s="1"/>
      <c r="U1082" s="1"/>
      <c r="Z1082" s="1"/>
    </row>
    <row r="1083" spans="20:26" x14ac:dyDescent="0.25">
      <c r="T1083" s="1"/>
      <c r="U1083" s="1"/>
      <c r="Z1083" s="1"/>
    </row>
    <row r="1084" spans="20:26" x14ac:dyDescent="0.25">
      <c r="T1084" s="1"/>
      <c r="U1084" s="1"/>
      <c r="Z1084" s="1"/>
    </row>
    <row r="1085" spans="20:26" x14ac:dyDescent="0.25">
      <c r="T1085" s="1"/>
      <c r="U1085" s="1"/>
      <c r="Z1085" s="1"/>
    </row>
    <row r="1086" spans="20:26" x14ac:dyDescent="0.25">
      <c r="T1086" s="1"/>
      <c r="U1086" s="1"/>
      <c r="Z1086" s="1"/>
    </row>
    <row r="1087" spans="20:26" x14ac:dyDescent="0.25">
      <c r="T1087" s="1"/>
      <c r="U1087" s="1"/>
      <c r="Z1087" s="1"/>
    </row>
    <row r="1088" spans="20:26" x14ac:dyDescent="0.25">
      <c r="T1088" s="1"/>
      <c r="U1088" s="1"/>
      <c r="Z1088" s="1"/>
    </row>
    <row r="1089" spans="20:26" x14ac:dyDescent="0.25">
      <c r="T1089" s="1"/>
      <c r="U1089" s="1"/>
      <c r="Z1089" s="1"/>
    </row>
    <row r="1090" spans="20:26" x14ac:dyDescent="0.25">
      <c r="T1090" s="1"/>
      <c r="U1090" s="1"/>
      <c r="Z1090" s="1"/>
    </row>
    <row r="1091" spans="20:26" x14ac:dyDescent="0.25">
      <c r="T1091" s="1"/>
      <c r="U1091" s="1"/>
      <c r="Z1091" s="1"/>
    </row>
    <row r="1092" spans="20:26" x14ac:dyDescent="0.25">
      <c r="T1092" s="1"/>
      <c r="U1092" s="1"/>
      <c r="Z1092" s="1"/>
    </row>
    <row r="1093" spans="20:26" x14ac:dyDescent="0.25">
      <c r="T1093" s="1"/>
      <c r="U1093" s="1"/>
      <c r="Z1093" s="1"/>
    </row>
    <row r="1094" spans="20:26" x14ac:dyDescent="0.25">
      <c r="T1094" s="1"/>
      <c r="U1094" s="1"/>
      <c r="Z1094" s="1"/>
    </row>
    <row r="1095" spans="20:26" x14ac:dyDescent="0.25">
      <c r="T1095" s="1"/>
      <c r="U1095" s="1"/>
      <c r="Z1095" s="1"/>
    </row>
    <row r="1096" spans="20:26" x14ac:dyDescent="0.25">
      <c r="T1096" s="1"/>
      <c r="U1096" s="1"/>
      <c r="Z1096" s="1"/>
    </row>
    <row r="1097" spans="20:26" x14ac:dyDescent="0.25">
      <c r="T1097" s="1"/>
      <c r="U1097" s="1"/>
      <c r="Z1097" s="1"/>
    </row>
    <row r="1098" spans="20:26" x14ac:dyDescent="0.25">
      <c r="T1098" s="1"/>
      <c r="U1098" s="1"/>
      <c r="Z1098" s="1"/>
    </row>
    <row r="1099" spans="20:26" x14ac:dyDescent="0.25">
      <c r="T1099" s="1"/>
      <c r="U1099" s="1"/>
      <c r="Z1099" s="1"/>
    </row>
    <row r="1100" spans="20:26" x14ac:dyDescent="0.25">
      <c r="T1100" s="1"/>
      <c r="U1100" s="1"/>
      <c r="Z1100" s="1"/>
    </row>
    <row r="1101" spans="20:26" x14ac:dyDescent="0.25">
      <c r="T1101" s="1"/>
      <c r="U1101" s="1"/>
      <c r="Z1101" s="1"/>
    </row>
    <row r="1102" spans="20:26" x14ac:dyDescent="0.25">
      <c r="T1102" s="1"/>
      <c r="U1102" s="1"/>
      <c r="Z1102" s="1"/>
    </row>
    <row r="1103" spans="20:26" x14ac:dyDescent="0.25">
      <c r="T1103" s="1"/>
      <c r="U1103" s="1"/>
      <c r="Z1103" s="1"/>
    </row>
    <row r="1104" spans="20:26" x14ac:dyDescent="0.25">
      <c r="T1104" s="1"/>
      <c r="U1104" s="1"/>
      <c r="Z1104" s="1"/>
    </row>
    <row r="1105" spans="20:26" x14ac:dyDescent="0.25">
      <c r="T1105" s="1"/>
      <c r="U1105" s="1"/>
      <c r="Z1105" s="1"/>
    </row>
    <row r="1106" spans="20:26" x14ac:dyDescent="0.25">
      <c r="T1106" s="1"/>
      <c r="U1106" s="1"/>
      <c r="Z1106" s="1"/>
    </row>
    <row r="1107" spans="20:26" x14ac:dyDescent="0.25">
      <c r="T1107" s="1"/>
      <c r="U1107" s="1"/>
      <c r="Z1107" s="1"/>
    </row>
    <row r="1108" spans="20:26" x14ac:dyDescent="0.25">
      <c r="T1108" s="1"/>
      <c r="U1108" s="1"/>
      <c r="Z1108" s="1"/>
    </row>
    <row r="1109" spans="20:26" x14ac:dyDescent="0.25">
      <c r="T1109" s="1"/>
      <c r="U1109" s="1"/>
      <c r="Z1109" s="1"/>
    </row>
    <row r="1110" spans="20:26" x14ac:dyDescent="0.25">
      <c r="T1110" s="1"/>
      <c r="U1110" s="1"/>
      <c r="Z1110" s="1"/>
    </row>
    <row r="1111" spans="20:26" x14ac:dyDescent="0.25">
      <c r="T1111" s="1"/>
      <c r="U1111" s="1"/>
      <c r="Z1111" s="1"/>
    </row>
    <row r="1112" spans="20:26" x14ac:dyDescent="0.25">
      <c r="T1112" s="1"/>
      <c r="U1112" s="1"/>
      <c r="Z1112" s="1"/>
    </row>
    <row r="1113" spans="20:26" x14ac:dyDescent="0.25">
      <c r="T1113" s="1"/>
      <c r="U1113" s="1"/>
      <c r="Z1113" s="1"/>
    </row>
    <row r="1114" spans="20:26" x14ac:dyDescent="0.25">
      <c r="T1114" s="1"/>
      <c r="U1114" s="1"/>
      <c r="Z1114" s="1"/>
    </row>
    <row r="1115" spans="20:26" x14ac:dyDescent="0.25">
      <c r="T1115" s="1"/>
      <c r="U1115" s="1"/>
      <c r="Z1115" s="1"/>
    </row>
    <row r="1116" spans="20:26" x14ac:dyDescent="0.25">
      <c r="T1116" s="1"/>
      <c r="U1116" s="1"/>
      <c r="Z1116" s="1"/>
    </row>
    <row r="1117" spans="20:26" x14ac:dyDescent="0.25">
      <c r="T1117" s="1"/>
      <c r="U1117" s="1"/>
      <c r="Z1117" s="1"/>
    </row>
    <row r="1118" spans="20:26" x14ac:dyDescent="0.25">
      <c r="T1118" s="1"/>
      <c r="U1118" s="1"/>
      <c r="Z1118" s="1"/>
    </row>
    <row r="1119" spans="20:26" x14ac:dyDescent="0.25">
      <c r="T1119" s="1"/>
      <c r="U1119" s="1"/>
      <c r="Z1119" s="1"/>
    </row>
    <row r="1120" spans="20:26" x14ac:dyDescent="0.25">
      <c r="T1120" s="1"/>
      <c r="U1120" s="1"/>
      <c r="Z1120" s="1"/>
    </row>
    <row r="1121" spans="20:26" x14ac:dyDescent="0.25">
      <c r="T1121" s="1"/>
      <c r="U1121" s="1"/>
      <c r="Z1121" s="1"/>
    </row>
    <row r="1122" spans="20:26" x14ac:dyDescent="0.25">
      <c r="T1122" s="1"/>
      <c r="U1122" s="1"/>
      <c r="Z1122" s="1"/>
    </row>
    <row r="1123" spans="20:26" x14ac:dyDescent="0.25">
      <c r="T1123" s="1"/>
      <c r="U1123" s="1"/>
      <c r="Z1123" s="1"/>
    </row>
    <row r="1124" spans="20:26" x14ac:dyDescent="0.25">
      <c r="T1124" s="1"/>
      <c r="U1124" s="1"/>
      <c r="Z1124" s="1"/>
    </row>
    <row r="1125" spans="20:26" x14ac:dyDescent="0.25">
      <c r="T1125" s="1"/>
      <c r="U1125" s="1"/>
      <c r="Z1125" s="1"/>
    </row>
    <row r="1126" spans="20:26" x14ac:dyDescent="0.25">
      <c r="T1126" s="1"/>
      <c r="U1126" s="1"/>
      <c r="Z1126" s="1"/>
    </row>
    <row r="1127" spans="20:26" x14ac:dyDescent="0.25">
      <c r="T1127" s="1"/>
      <c r="U1127" s="1"/>
      <c r="Z1127" s="1"/>
    </row>
    <row r="1128" spans="20:26" x14ac:dyDescent="0.25">
      <c r="T1128" s="1"/>
      <c r="U1128" s="1"/>
      <c r="Z1128" s="1"/>
    </row>
    <row r="1129" spans="20:26" x14ac:dyDescent="0.25">
      <c r="T1129" s="1"/>
      <c r="U1129" s="1"/>
      <c r="Z1129" s="1"/>
    </row>
    <row r="1130" spans="20:26" x14ac:dyDescent="0.25">
      <c r="T1130" s="1"/>
      <c r="U1130" s="1"/>
      <c r="Z1130" s="1"/>
    </row>
    <row r="1131" spans="20:26" x14ac:dyDescent="0.25">
      <c r="T1131" s="1"/>
      <c r="U1131" s="1"/>
      <c r="Z1131" s="1"/>
    </row>
    <row r="1132" spans="20:26" x14ac:dyDescent="0.25">
      <c r="T1132" s="1"/>
      <c r="U1132" s="1"/>
      <c r="Z1132" s="1"/>
    </row>
    <row r="1133" spans="20:26" x14ac:dyDescent="0.25">
      <c r="T1133" s="1"/>
      <c r="U1133" s="1"/>
      <c r="Z1133" s="1"/>
    </row>
    <row r="1134" spans="20:26" x14ac:dyDescent="0.25">
      <c r="T1134" s="1"/>
      <c r="U1134" s="1"/>
      <c r="Z1134" s="1"/>
    </row>
    <row r="1135" spans="20:26" x14ac:dyDescent="0.25">
      <c r="T1135" s="1"/>
      <c r="U1135" s="1"/>
      <c r="Z1135" s="1"/>
    </row>
    <row r="1136" spans="20:26" x14ac:dyDescent="0.25">
      <c r="T1136" s="1"/>
      <c r="U1136" s="1"/>
      <c r="Z1136" s="1"/>
    </row>
    <row r="1137" spans="20:26" x14ac:dyDescent="0.25">
      <c r="T1137" s="1"/>
      <c r="U1137" s="1"/>
      <c r="Z1137" s="1"/>
    </row>
    <row r="1138" spans="20:26" x14ac:dyDescent="0.25">
      <c r="T1138" s="1"/>
      <c r="U1138" s="1"/>
      <c r="Z1138" s="1"/>
    </row>
    <row r="1139" spans="20:26" x14ac:dyDescent="0.25">
      <c r="T1139" s="1"/>
      <c r="U1139" s="1"/>
      <c r="Z1139" s="1"/>
    </row>
    <row r="1140" spans="20:26" x14ac:dyDescent="0.25">
      <c r="T1140" s="1"/>
      <c r="U1140" s="1"/>
      <c r="Z1140" s="1"/>
    </row>
    <row r="1141" spans="20:26" x14ac:dyDescent="0.25">
      <c r="T1141" s="1"/>
      <c r="U1141" s="1"/>
      <c r="Z1141" s="1"/>
    </row>
    <row r="1142" spans="20:26" x14ac:dyDescent="0.25">
      <c r="T1142" s="1"/>
      <c r="U1142" s="1"/>
      <c r="Z1142" s="1"/>
    </row>
    <row r="1143" spans="20:26" x14ac:dyDescent="0.25">
      <c r="T1143" s="1"/>
      <c r="U1143" s="1"/>
      <c r="Z1143" s="1"/>
    </row>
    <row r="1144" spans="20:26" x14ac:dyDescent="0.25">
      <c r="T1144" s="1"/>
      <c r="U1144" s="1"/>
      <c r="Z1144" s="1"/>
    </row>
    <row r="1145" spans="20:26" x14ac:dyDescent="0.25">
      <c r="T1145" s="1"/>
      <c r="U1145" s="1"/>
      <c r="Z1145" s="1"/>
    </row>
    <row r="1146" spans="20:26" x14ac:dyDescent="0.25">
      <c r="T1146" s="1"/>
      <c r="U1146" s="1"/>
      <c r="Z1146" s="1"/>
    </row>
    <row r="1147" spans="20:26" x14ac:dyDescent="0.25">
      <c r="T1147" s="1"/>
      <c r="U1147" s="1"/>
      <c r="Z1147" s="1"/>
    </row>
    <row r="1148" spans="20:26" x14ac:dyDescent="0.25">
      <c r="T1148" s="1"/>
      <c r="U1148" s="1"/>
      <c r="Z1148" s="1"/>
    </row>
    <row r="1149" spans="20:26" x14ac:dyDescent="0.25">
      <c r="T1149" s="1"/>
      <c r="U1149" s="1"/>
      <c r="Z1149" s="1"/>
    </row>
    <row r="1150" spans="20:26" x14ac:dyDescent="0.25">
      <c r="T1150" s="1"/>
      <c r="U1150" s="1"/>
      <c r="Z1150" s="1"/>
    </row>
    <row r="1151" spans="20:26" x14ac:dyDescent="0.25">
      <c r="T1151" s="1"/>
      <c r="U1151" s="1"/>
      <c r="Z1151" s="1"/>
    </row>
    <row r="1152" spans="20:26" x14ac:dyDescent="0.25">
      <c r="T1152" s="1"/>
      <c r="U1152" s="1"/>
      <c r="Z1152" s="1"/>
    </row>
    <row r="1153" spans="20:26" x14ac:dyDescent="0.25">
      <c r="T1153" s="1"/>
      <c r="U1153" s="1"/>
      <c r="Z1153" s="1"/>
    </row>
    <row r="1154" spans="20:26" x14ac:dyDescent="0.25">
      <c r="T1154" s="1"/>
      <c r="U1154" s="1"/>
      <c r="Z1154" s="1"/>
    </row>
    <row r="1155" spans="20:26" x14ac:dyDescent="0.25">
      <c r="T1155" s="1"/>
      <c r="U1155" s="1"/>
      <c r="Z1155" s="1"/>
    </row>
    <row r="1156" spans="20:26" x14ac:dyDescent="0.25">
      <c r="T1156" s="1"/>
      <c r="U1156" s="1"/>
      <c r="Z1156" s="1"/>
    </row>
    <row r="1157" spans="20:26" x14ac:dyDescent="0.25">
      <c r="T1157" s="1"/>
      <c r="U1157" s="1"/>
      <c r="Z1157" s="1"/>
    </row>
    <row r="1158" spans="20:26" x14ac:dyDescent="0.25">
      <c r="T1158" s="1"/>
      <c r="U1158" s="1"/>
      <c r="Z1158" s="1"/>
    </row>
    <row r="1159" spans="20:26" x14ac:dyDescent="0.25">
      <c r="T1159" s="1"/>
      <c r="U1159" s="1"/>
      <c r="Z1159" s="1"/>
    </row>
    <row r="1160" spans="20:26" x14ac:dyDescent="0.25">
      <c r="T1160" s="1"/>
      <c r="U1160" s="1"/>
      <c r="Z1160" s="1"/>
    </row>
    <row r="1161" spans="20:26" x14ac:dyDescent="0.25">
      <c r="T1161" s="1"/>
      <c r="U1161" s="1"/>
      <c r="Z1161" s="1"/>
    </row>
    <row r="1162" spans="20:26" x14ac:dyDescent="0.25">
      <c r="T1162" s="1"/>
      <c r="U1162" s="1"/>
      <c r="Z1162" s="1"/>
    </row>
    <row r="1163" spans="20:26" x14ac:dyDescent="0.25">
      <c r="T1163" s="1"/>
      <c r="U1163" s="1"/>
      <c r="Z1163" s="1"/>
    </row>
    <row r="1164" spans="20:26" x14ac:dyDescent="0.25">
      <c r="T1164" s="1"/>
      <c r="U1164" s="1"/>
      <c r="Z1164" s="1"/>
    </row>
    <row r="1165" spans="20:26" x14ac:dyDescent="0.25">
      <c r="T1165" s="1"/>
      <c r="U1165" s="1"/>
      <c r="Z1165" s="1"/>
    </row>
    <row r="1166" spans="20:26" x14ac:dyDescent="0.25">
      <c r="T1166" s="1"/>
      <c r="U1166" s="1"/>
      <c r="Z1166" s="1"/>
    </row>
    <row r="1167" spans="20:26" x14ac:dyDescent="0.25">
      <c r="T1167" s="1"/>
      <c r="U1167" s="1"/>
      <c r="Z1167" s="1"/>
    </row>
    <row r="1168" spans="20:26" x14ac:dyDescent="0.25">
      <c r="T1168" s="1"/>
      <c r="U1168" s="1"/>
      <c r="Z1168" s="1"/>
    </row>
    <row r="1169" spans="20:26" x14ac:dyDescent="0.25">
      <c r="T1169" s="1"/>
      <c r="U1169" s="1"/>
      <c r="Z1169" s="1"/>
    </row>
    <row r="1170" spans="20:26" x14ac:dyDescent="0.25">
      <c r="T1170" s="1"/>
      <c r="U1170" s="1"/>
      <c r="Z1170" s="1"/>
    </row>
    <row r="1171" spans="20:26" x14ac:dyDescent="0.25">
      <c r="T1171" s="1"/>
      <c r="U1171" s="1"/>
      <c r="Z1171" s="1"/>
    </row>
    <row r="1172" spans="20:26" x14ac:dyDescent="0.25">
      <c r="T1172" s="1"/>
      <c r="U1172" s="1"/>
      <c r="Z1172" s="1"/>
    </row>
    <row r="1173" spans="20:26" x14ac:dyDescent="0.25">
      <c r="T1173" s="1"/>
      <c r="U1173" s="1"/>
      <c r="Z1173" s="1"/>
    </row>
    <row r="1174" spans="20:26" x14ac:dyDescent="0.25">
      <c r="T1174" s="1"/>
      <c r="U1174" s="1"/>
      <c r="Z1174" s="1"/>
    </row>
    <row r="1175" spans="20:26" x14ac:dyDescent="0.25">
      <c r="T1175" s="1"/>
      <c r="U1175" s="1"/>
      <c r="Z1175" s="1"/>
    </row>
    <row r="1176" spans="20:26" x14ac:dyDescent="0.25">
      <c r="T1176" s="1"/>
      <c r="U1176" s="1"/>
      <c r="Z1176" s="1"/>
    </row>
    <row r="1177" spans="20:26" x14ac:dyDescent="0.25">
      <c r="T1177" s="1"/>
      <c r="U1177" s="1"/>
      <c r="Z1177" s="1"/>
    </row>
    <row r="1178" spans="20:26" x14ac:dyDescent="0.25">
      <c r="T1178" s="1"/>
      <c r="U1178" s="1"/>
      <c r="Z1178" s="1"/>
    </row>
    <row r="1179" spans="20:26" x14ac:dyDescent="0.25">
      <c r="T1179" s="1"/>
      <c r="U1179" s="1"/>
      <c r="Z1179" s="1"/>
    </row>
    <row r="1180" spans="20:26" x14ac:dyDescent="0.25">
      <c r="T1180" s="1"/>
      <c r="U1180" s="1"/>
      <c r="Z1180" s="1"/>
    </row>
    <row r="1181" spans="20:26" x14ac:dyDescent="0.25">
      <c r="T1181" s="1"/>
      <c r="U1181" s="1"/>
      <c r="Z1181" s="1"/>
    </row>
    <row r="1182" spans="20:26" x14ac:dyDescent="0.25">
      <c r="T1182" s="1"/>
      <c r="U1182" s="1"/>
      <c r="Z1182" s="1"/>
    </row>
    <row r="1183" spans="20:26" x14ac:dyDescent="0.25">
      <c r="T1183" s="1"/>
      <c r="U1183" s="1"/>
      <c r="Z1183" s="1"/>
    </row>
    <row r="1184" spans="20:26" x14ac:dyDescent="0.25">
      <c r="T1184" s="1"/>
      <c r="U1184" s="1"/>
      <c r="Z1184" s="1"/>
    </row>
    <row r="1185" spans="20:26" x14ac:dyDescent="0.25">
      <c r="T1185" s="1"/>
      <c r="U1185" s="1"/>
      <c r="Z1185" s="1"/>
    </row>
    <row r="1186" spans="20:26" x14ac:dyDescent="0.25">
      <c r="T1186" s="1"/>
      <c r="U1186" s="1"/>
      <c r="Z1186" s="1"/>
    </row>
    <row r="1187" spans="20:26" x14ac:dyDescent="0.25">
      <c r="T1187" s="1"/>
      <c r="U1187" s="1"/>
      <c r="Z1187" s="1"/>
    </row>
    <row r="1188" spans="20:26" x14ac:dyDescent="0.25">
      <c r="T1188" s="1"/>
      <c r="U1188" s="1"/>
      <c r="Z1188" s="1"/>
    </row>
    <row r="1189" spans="20:26" x14ac:dyDescent="0.25">
      <c r="T1189" s="1"/>
      <c r="U1189" s="1"/>
      <c r="Z1189" s="1"/>
    </row>
    <row r="1190" spans="20:26" x14ac:dyDescent="0.25">
      <c r="T1190" s="1"/>
      <c r="U1190" s="1"/>
      <c r="Z1190" s="1"/>
    </row>
    <row r="1191" spans="20:26" x14ac:dyDescent="0.25">
      <c r="T1191" s="1"/>
      <c r="U1191" s="1"/>
      <c r="Z1191" s="1"/>
    </row>
    <row r="1192" spans="20:26" x14ac:dyDescent="0.25">
      <c r="T1192" s="1"/>
      <c r="U1192" s="1"/>
      <c r="Z1192" s="1"/>
    </row>
    <row r="1193" spans="20:26" x14ac:dyDescent="0.25">
      <c r="T1193" s="1"/>
      <c r="U1193" s="1"/>
      <c r="Z1193" s="1"/>
    </row>
    <row r="1194" spans="20:26" x14ac:dyDescent="0.25">
      <c r="T1194" s="1"/>
      <c r="U1194" s="1"/>
      <c r="Z1194" s="1"/>
    </row>
    <row r="1195" spans="20:26" x14ac:dyDescent="0.25">
      <c r="T1195" s="1"/>
      <c r="U1195" s="1"/>
      <c r="Z1195" s="1"/>
    </row>
    <row r="1196" spans="20:26" x14ac:dyDescent="0.25">
      <c r="T1196" s="1"/>
      <c r="U1196" s="1"/>
      <c r="Z1196" s="1"/>
    </row>
    <row r="1197" spans="20:26" x14ac:dyDescent="0.25">
      <c r="T1197" s="1"/>
      <c r="U1197" s="1"/>
      <c r="Z1197" s="1"/>
    </row>
    <row r="1198" spans="20:26" x14ac:dyDescent="0.25">
      <c r="T1198" s="1"/>
      <c r="U1198" s="1"/>
      <c r="Z1198" s="1"/>
    </row>
    <row r="1199" spans="20:26" x14ac:dyDescent="0.25">
      <c r="T1199" s="1"/>
      <c r="U1199" s="1"/>
      <c r="Z1199" s="1"/>
    </row>
    <row r="1200" spans="20:26" x14ac:dyDescent="0.25">
      <c r="T1200" s="1"/>
      <c r="U1200" s="1"/>
      <c r="Z1200" s="1"/>
    </row>
    <row r="1201" spans="20:26" x14ac:dyDescent="0.25">
      <c r="T1201" s="1"/>
      <c r="U1201" s="1"/>
      <c r="Z1201" s="1"/>
    </row>
    <row r="1202" spans="20:26" x14ac:dyDescent="0.25">
      <c r="T1202" s="1"/>
      <c r="U1202" s="1"/>
      <c r="Z1202" s="1"/>
    </row>
    <row r="1203" spans="20:26" x14ac:dyDescent="0.25">
      <c r="T1203" s="1"/>
      <c r="U1203" s="1"/>
      <c r="Z1203" s="1"/>
    </row>
    <row r="1204" spans="20:26" x14ac:dyDescent="0.25">
      <c r="T1204" s="1"/>
      <c r="U1204" s="1"/>
      <c r="Z1204" s="1"/>
    </row>
    <row r="1205" spans="20:26" x14ac:dyDescent="0.25">
      <c r="T1205" s="1"/>
      <c r="U1205" s="1"/>
      <c r="Z1205" s="1"/>
    </row>
    <row r="1206" spans="20:26" x14ac:dyDescent="0.25">
      <c r="T1206" s="1"/>
      <c r="U1206" s="1"/>
      <c r="Z1206" s="1"/>
    </row>
    <row r="1207" spans="20:26" x14ac:dyDescent="0.25">
      <c r="T1207" s="1"/>
      <c r="U1207" s="1"/>
      <c r="Z1207" s="1"/>
    </row>
    <row r="1208" spans="20:26" x14ac:dyDescent="0.25">
      <c r="T1208" s="1"/>
      <c r="U1208" s="1"/>
      <c r="Z1208" s="1"/>
    </row>
    <row r="1209" spans="20:26" x14ac:dyDescent="0.25">
      <c r="T1209" s="1"/>
      <c r="U1209" s="1"/>
      <c r="Z1209" s="1"/>
    </row>
    <row r="1210" spans="20:26" x14ac:dyDescent="0.25">
      <c r="T1210" s="1"/>
      <c r="U1210" s="1"/>
      <c r="Z1210" s="1"/>
    </row>
    <row r="1211" spans="20:26" x14ac:dyDescent="0.25">
      <c r="T1211" s="1"/>
      <c r="U1211" s="1"/>
      <c r="Z1211" s="1"/>
    </row>
    <row r="1212" spans="20:26" x14ac:dyDescent="0.25">
      <c r="T1212" s="1"/>
      <c r="U1212" s="1"/>
      <c r="Z1212" s="1"/>
    </row>
    <row r="1213" spans="20:26" x14ac:dyDescent="0.25">
      <c r="T1213" s="1"/>
      <c r="U1213" s="1"/>
      <c r="Z1213" s="1"/>
    </row>
    <row r="1214" spans="20:26" x14ac:dyDescent="0.25">
      <c r="T1214" s="1"/>
      <c r="U1214" s="1"/>
      <c r="Z1214" s="1"/>
    </row>
    <row r="1215" spans="20:26" x14ac:dyDescent="0.25">
      <c r="T1215" s="1"/>
      <c r="U1215" s="1"/>
      <c r="Z1215" s="1"/>
    </row>
    <row r="1216" spans="20:26" x14ac:dyDescent="0.25">
      <c r="T1216" s="1"/>
      <c r="U1216" s="1"/>
      <c r="Z1216" s="1"/>
    </row>
    <row r="1217" spans="20:26" x14ac:dyDescent="0.25">
      <c r="T1217" s="1"/>
      <c r="U1217" s="1"/>
      <c r="Z1217" s="1"/>
    </row>
    <row r="1218" spans="20:26" x14ac:dyDescent="0.25">
      <c r="T1218" s="1"/>
      <c r="U1218" s="1"/>
      <c r="Z1218" s="1"/>
    </row>
    <row r="1219" spans="20:26" x14ac:dyDescent="0.25">
      <c r="T1219" s="1"/>
      <c r="U1219" s="1"/>
      <c r="Z1219" s="1"/>
    </row>
    <row r="1220" spans="20:26" x14ac:dyDescent="0.25">
      <c r="T1220" s="1"/>
      <c r="U1220" s="1"/>
      <c r="Z1220" s="1"/>
    </row>
    <row r="1221" spans="20:26" x14ac:dyDescent="0.25">
      <c r="T1221" s="1"/>
      <c r="U1221" s="1"/>
      <c r="Z1221" s="1"/>
    </row>
    <row r="1222" spans="20:26" x14ac:dyDescent="0.25">
      <c r="T1222" s="1"/>
      <c r="U1222" s="1"/>
      <c r="Z1222" s="1"/>
    </row>
    <row r="1223" spans="20:26" x14ac:dyDescent="0.25">
      <c r="T1223" s="1"/>
      <c r="U1223" s="1"/>
      <c r="Z1223" s="1"/>
    </row>
    <row r="1224" spans="20:26" x14ac:dyDescent="0.25">
      <c r="T1224" s="1"/>
      <c r="U1224" s="1"/>
      <c r="Z1224" s="1"/>
    </row>
    <row r="1225" spans="20:26" x14ac:dyDescent="0.25">
      <c r="T1225" s="1"/>
      <c r="U1225" s="1"/>
      <c r="Z1225" s="1"/>
    </row>
    <row r="1226" spans="20:26" x14ac:dyDescent="0.25">
      <c r="T1226" s="1"/>
      <c r="U1226" s="1"/>
      <c r="Z1226" s="1"/>
    </row>
    <row r="1227" spans="20:26" x14ac:dyDescent="0.25">
      <c r="T1227" s="1"/>
      <c r="U1227" s="1"/>
      <c r="Z1227" s="1"/>
    </row>
    <row r="1228" spans="20:26" x14ac:dyDescent="0.25">
      <c r="T1228" s="1"/>
      <c r="U1228" s="1"/>
      <c r="Z1228" s="1"/>
    </row>
    <row r="1229" spans="20:26" x14ac:dyDescent="0.25">
      <c r="T1229" s="1"/>
      <c r="U1229" s="1"/>
      <c r="Z1229" s="1"/>
    </row>
    <row r="1230" spans="20:26" x14ac:dyDescent="0.25">
      <c r="T1230" s="1"/>
      <c r="U1230" s="1"/>
      <c r="Z1230" s="1"/>
    </row>
    <row r="1231" spans="20:26" x14ac:dyDescent="0.25">
      <c r="T1231" s="1"/>
      <c r="U1231" s="1"/>
      <c r="Z1231" s="1"/>
    </row>
    <row r="1232" spans="20:26" x14ac:dyDescent="0.25">
      <c r="T1232" s="1"/>
      <c r="U1232" s="1"/>
      <c r="Z1232" s="1"/>
    </row>
    <row r="1233" spans="20:26" x14ac:dyDescent="0.25">
      <c r="T1233" s="1"/>
      <c r="U1233" s="1"/>
      <c r="Z1233" s="1"/>
    </row>
    <row r="1234" spans="20:26" x14ac:dyDescent="0.25">
      <c r="T1234" s="1"/>
      <c r="U1234" s="1"/>
      <c r="Z1234" s="1"/>
    </row>
    <row r="1235" spans="20:26" x14ac:dyDescent="0.25">
      <c r="T1235" s="1"/>
      <c r="U1235" s="1"/>
      <c r="Z1235" s="1"/>
    </row>
    <row r="1236" spans="20:26" x14ac:dyDescent="0.25">
      <c r="T1236" s="1"/>
      <c r="U1236" s="1"/>
      <c r="Z1236" s="1"/>
    </row>
    <row r="1237" spans="20:26" x14ac:dyDescent="0.25">
      <c r="T1237" s="1"/>
      <c r="U1237" s="1"/>
      <c r="Z1237" s="1"/>
    </row>
    <row r="1238" spans="20:26" x14ac:dyDescent="0.25">
      <c r="T1238" s="1"/>
      <c r="U1238" s="1"/>
      <c r="Z1238" s="1"/>
    </row>
    <row r="1239" spans="20:26" x14ac:dyDescent="0.25">
      <c r="T1239" s="1"/>
      <c r="U1239" s="1"/>
      <c r="Z1239" s="1"/>
    </row>
    <row r="1240" spans="20:26" x14ac:dyDescent="0.25">
      <c r="T1240" s="1"/>
      <c r="U1240" s="1"/>
      <c r="Z1240" s="1"/>
    </row>
    <row r="1241" spans="20:26" x14ac:dyDescent="0.25">
      <c r="T1241" s="1"/>
      <c r="U1241" s="1"/>
      <c r="Z1241" s="1"/>
    </row>
    <row r="1242" spans="20:26" x14ac:dyDescent="0.25">
      <c r="T1242" s="1"/>
      <c r="U1242" s="1"/>
      <c r="Z1242" s="1"/>
    </row>
    <row r="1243" spans="20:26" x14ac:dyDescent="0.25">
      <c r="T1243" s="1"/>
      <c r="U1243" s="1"/>
      <c r="Z1243" s="1"/>
    </row>
    <row r="1244" spans="20:26" x14ac:dyDescent="0.25">
      <c r="T1244" s="1"/>
      <c r="U1244" s="1"/>
      <c r="Z1244" s="1"/>
    </row>
    <row r="1245" spans="20:26" x14ac:dyDescent="0.25">
      <c r="T1245" s="1"/>
      <c r="U1245" s="1"/>
      <c r="Z1245" s="1"/>
    </row>
    <row r="1246" spans="20:26" x14ac:dyDescent="0.25">
      <c r="T1246" s="1"/>
      <c r="U1246" s="1"/>
      <c r="Z1246" s="1"/>
    </row>
    <row r="1247" spans="20:26" x14ac:dyDescent="0.25">
      <c r="T1247" s="1"/>
      <c r="U1247" s="1"/>
      <c r="Z1247" s="1"/>
    </row>
    <row r="1248" spans="20:26" x14ac:dyDescent="0.25">
      <c r="T1248" s="1"/>
      <c r="U1248" s="1"/>
      <c r="Z1248" s="1"/>
    </row>
    <row r="1249" spans="20:26" x14ac:dyDescent="0.25">
      <c r="T1249" s="1"/>
      <c r="U1249" s="1"/>
      <c r="Z1249" s="1"/>
    </row>
    <row r="1250" spans="20:26" x14ac:dyDescent="0.25">
      <c r="T1250" s="1"/>
      <c r="U1250" s="1"/>
      <c r="Z1250" s="1"/>
    </row>
    <row r="1251" spans="20:26" x14ac:dyDescent="0.25">
      <c r="T1251" s="1"/>
      <c r="U1251" s="1"/>
      <c r="Z1251" s="1"/>
    </row>
    <row r="1252" spans="20:26" x14ac:dyDescent="0.25">
      <c r="T1252" s="1"/>
      <c r="U1252" s="1"/>
      <c r="Z1252" s="1"/>
    </row>
    <row r="1253" spans="20:26" x14ac:dyDescent="0.25">
      <c r="T1253" s="1"/>
      <c r="U1253" s="1"/>
      <c r="Z1253" s="1"/>
    </row>
    <row r="1254" spans="20:26" x14ac:dyDescent="0.25">
      <c r="T1254" s="1"/>
      <c r="U1254" s="1"/>
      <c r="Z1254" s="1"/>
    </row>
    <row r="1255" spans="20:26" x14ac:dyDescent="0.25">
      <c r="T1255" s="1"/>
      <c r="U1255" s="1"/>
      <c r="Z1255" s="1"/>
    </row>
    <row r="1256" spans="20:26" x14ac:dyDescent="0.25">
      <c r="T1256" s="1"/>
      <c r="U1256" s="1"/>
      <c r="Z1256" s="1"/>
    </row>
    <row r="1257" spans="20:26" x14ac:dyDescent="0.25">
      <c r="T1257" s="1"/>
      <c r="U1257" s="1"/>
      <c r="Z1257" s="1"/>
    </row>
    <row r="1258" spans="20:26" x14ac:dyDescent="0.25">
      <c r="T1258" s="1"/>
      <c r="U1258" s="1"/>
      <c r="Z1258" s="1"/>
    </row>
    <row r="1259" spans="20:26" x14ac:dyDescent="0.25">
      <c r="T1259" s="1"/>
      <c r="U1259" s="1"/>
      <c r="Z1259" s="1"/>
    </row>
    <row r="1260" spans="20:26" x14ac:dyDescent="0.25">
      <c r="T1260" s="1"/>
      <c r="U1260" s="1"/>
      <c r="Z1260" s="1"/>
    </row>
    <row r="1261" spans="20:26" x14ac:dyDescent="0.25">
      <c r="T1261" s="1"/>
      <c r="U1261" s="1"/>
      <c r="Z1261" s="1"/>
    </row>
    <row r="1262" spans="20:26" x14ac:dyDescent="0.25">
      <c r="T1262" s="1"/>
      <c r="U1262" s="1"/>
      <c r="Z1262" s="1"/>
    </row>
    <row r="1263" spans="20:26" x14ac:dyDescent="0.25">
      <c r="T1263" s="1"/>
      <c r="U1263" s="1"/>
      <c r="Z1263" s="1"/>
    </row>
    <row r="1264" spans="20:26" x14ac:dyDescent="0.25">
      <c r="T1264" s="1"/>
      <c r="U1264" s="1"/>
      <c r="Z1264" s="1"/>
    </row>
    <row r="1265" spans="20:26" x14ac:dyDescent="0.25">
      <c r="T1265" s="1"/>
      <c r="U1265" s="1"/>
      <c r="Z1265" s="1"/>
    </row>
    <row r="1266" spans="20:26" x14ac:dyDescent="0.25">
      <c r="T1266" s="1"/>
      <c r="U1266" s="1"/>
      <c r="Z1266" s="1"/>
    </row>
    <row r="1267" spans="20:26" x14ac:dyDescent="0.25">
      <c r="T1267" s="1"/>
      <c r="U1267" s="1"/>
      <c r="Z1267" s="1"/>
    </row>
    <row r="1268" spans="20:26" x14ac:dyDescent="0.25">
      <c r="T1268" s="1"/>
      <c r="U1268" s="1"/>
      <c r="Z1268" s="1"/>
    </row>
    <row r="1269" spans="20:26" x14ac:dyDescent="0.25">
      <c r="T1269" s="1"/>
      <c r="U1269" s="1"/>
      <c r="Z1269" s="1"/>
    </row>
    <row r="1270" spans="20:26" x14ac:dyDescent="0.25">
      <c r="T1270" s="1"/>
      <c r="U1270" s="1"/>
      <c r="Z1270" s="1"/>
    </row>
    <row r="1271" spans="20:26" x14ac:dyDescent="0.25">
      <c r="T1271" s="1"/>
      <c r="U1271" s="1"/>
      <c r="Z1271" s="1"/>
    </row>
    <row r="1272" spans="20:26" x14ac:dyDescent="0.25">
      <c r="T1272" s="1"/>
      <c r="U1272" s="1"/>
      <c r="Z1272" s="1"/>
    </row>
    <row r="1273" spans="20:26" x14ac:dyDescent="0.25">
      <c r="T1273" s="1"/>
      <c r="U1273" s="1"/>
      <c r="Z1273" s="1"/>
    </row>
    <row r="1274" spans="20:26" x14ac:dyDescent="0.25">
      <c r="T1274" s="1"/>
      <c r="U1274" s="1"/>
      <c r="Z1274" s="1"/>
    </row>
    <row r="1275" spans="20:26" x14ac:dyDescent="0.25">
      <c r="T1275" s="1"/>
      <c r="U1275" s="1"/>
      <c r="Z1275" s="1"/>
    </row>
    <row r="1276" spans="20:26" x14ac:dyDescent="0.25">
      <c r="T1276" s="1"/>
      <c r="U1276" s="1"/>
      <c r="Z1276" s="1"/>
    </row>
    <row r="1277" spans="20:26" x14ac:dyDescent="0.25">
      <c r="T1277" s="1"/>
      <c r="U1277" s="1"/>
      <c r="Z1277" s="1"/>
    </row>
    <row r="1278" spans="20:26" x14ac:dyDescent="0.25">
      <c r="T1278" s="1"/>
      <c r="U1278" s="1"/>
      <c r="Z1278" s="1"/>
    </row>
    <row r="1279" spans="20:26" x14ac:dyDescent="0.25">
      <c r="T1279" s="1"/>
      <c r="U1279" s="1"/>
      <c r="Z1279" s="1"/>
    </row>
    <row r="1280" spans="20:26" x14ac:dyDescent="0.25">
      <c r="T1280" s="1"/>
      <c r="U1280" s="1"/>
      <c r="Z1280" s="1"/>
    </row>
    <row r="1281" spans="20:26" x14ac:dyDescent="0.25">
      <c r="T1281" s="1"/>
      <c r="U1281" s="1"/>
      <c r="Z1281" s="1"/>
    </row>
    <row r="1282" spans="20:26" x14ac:dyDescent="0.25">
      <c r="T1282" s="1"/>
      <c r="U1282" s="1"/>
      <c r="Z1282" s="1"/>
    </row>
    <row r="1283" spans="20:26" x14ac:dyDescent="0.25">
      <c r="T1283" s="1"/>
      <c r="U1283" s="1"/>
      <c r="Z1283" s="1"/>
    </row>
    <row r="1284" spans="20:26" x14ac:dyDescent="0.25">
      <c r="T1284" s="1"/>
      <c r="U1284" s="1"/>
      <c r="Z1284" s="1"/>
    </row>
    <row r="1285" spans="20:26" x14ac:dyDescent="0.25">
      <c r="T1285" s="1"/>
      <c r="U1285" s="1"/>
      <c r="Z1285" s="1"/>
    </row>
    <row r="1286" spans="20:26" x14ac:dyDescent="0.25">
      <c r="T1286" s="1"/>
      <c r="U1286" s="1"/>
      <c r="Z1286" s="1"/>
    </row>
    <row r="1287" spans="20:26" x14ac:dyDescent="0.25">
      <c r="T1287" s="1"/>
      <c r="U1287" s="1"/>
      <c r="Z1287" s="1"/>
    </row>
    <row r="1288" spans="20:26" x14ac:dyDescent="0.25">
      <c r="T1288" s="1"/>
      <c r="U1288" s="1"/>
      <c r="Z1288" s="1"/>
    </row>
    <row r="1289" spans="20:26" x14ac:dyDescent="0.25">
      <c r="T1289" s="1"/>
      <c r="U1289" s="1"/>
      <c r="Z1289" s="1"/>
    </row>
    <row r="1290" spans="20:26" x14ac:dyDescent="0.25">
      <c r="T1290" s="1"/>
      <c r="U1290" s="1"/>
      <c r="Z1290" s="1"/>
    </row>
    <row r="1291" spans="20:26" x14ac:dyDescent="0.25">
      <c r="T1291" s="1"/>
      <c r="U1291" s="1"/>
      <c r="Z1291" s="1"/>
    </row>
    <row r="1292" spans="20:26" x14ac:dyDescent="0.25">
      <c r="T1292" s="1"/>
      <c r="U1292" s="1"/>
      <c r="Z1292" s="1"/>
    </row>
    <row r="1293" spans="20:26" x14ac:dyDescent="0.25">
      <c r="T1293" s="1"/>
      <c r="U1293" s="1"/>
      <c r="Z1293" s="1"/>
    </row>
    <row r="1294" spans="20:26" x14ac:dyDescent="0.25">
      <c r="T1294" s="1"/>
      <c r="U1294" s="1"/>
      <c r="Z1294" s="1"/>
    </row>
    <row r="1295" spans="20:26" x14ac:dyDescent="0.25">
      <c r="T1295" s="1"/>
      <c r="U1295" s="1"/>
      <c r="Z1295" s="1"/>
    </row>
    <row r="1296" spans="20:26" x14ac:dyDescent="0.25">
      <c r="T1296" s="1"/>
      <c r="U1296" s="1"/>
      <c r="Z1296" s="1"/>
    </row>
    <row r="1297" spans="20:26" x14ac:dyDescent="0.25">
      <c r="T1297" s="1"/>
      <c r="U1297" s="1"/>
      <c r="Z1297" s="1"/>
    </row>
    <row r="1298" spans="20:26" x14ac:dyDescent="0.25">
      <c r="T1298" s="1"/>
      <c r="U1298" s="1"/>
      <c r="Z1298" s="1"/>
    </row>
    <row r="1299" spans="20:26" x14ac:dyDescent="0.25">
      <c r="T1299" s="1"/>
      <c r="U1299" s="1"/>
      <c r="Z1299" s="1"/>
    </row>
    <row r="1300" spans="20:26" x14ac:dyDescent="0.25">
      <c r="T1300" s="1"/>
      <c r="U1300" s="1"/>
      <c r="Z1300" s="1"/>
    </row>
    <row r="1301" spans="20:26" x14ac:dyDescent="0.25">
      <c r="T1301" s="1"/>
      <c r="U1301" s="1"/>
      <c r="Z1301" s="1"/>
    </row>
    <row r="1302" spans="20:26" x14ac:dyDescent="0.25">
      <c r="T1302" s="1"/>
      <c r="U1302" s="1"/>
      <c r="Z1302" s="1"/>
    </row>
    <row r="1303" spans="20:26" x14ac:dyDescent="0.25">
      <c r="T1303" s="1"/>
      <c r="U1303" s="1"/>
      <c r="Z1303" s="1"/>
    </row>
    <row r="1304" spans="20:26" x14ac:dyDescent="0.25">
      <c r="T1304" s="1"/>
      <c r="U1304" s="1"/>
      <c r="Z1304" s="1"/>
    </row>
    <row r="1305" spans="20:26" x14ac:dyDescent="0.25">
      <c r="T1305" s="1"/>
      <c r="U1305" s="1"/>
      <c r="Z1305" s="1"/>
    </row>
    <row r="1306" spans="20:26" x14ac:dyDescent="0.25">
      <c r="T1306" s="1"/>
      <c r="U1306" s="1"/>
      <c r="Z1306" s="1"/>
    </row>
    <row r="1307" spans="20:26" x14ac:dyDescent="0.25">
      <c r="T1307" s="1"/>
      <c r="U1307" s="1"/>
      <c r="Z1307" s="1"/>
    </row>
    <row r="1308" spans="20:26" x14ac:dyDescent="0.25">
      <c r="T1308" s="1"/>
      <c r="U1308" s="1"/>
      <c r="Z1308" s="1"/>
    </row>
    <row r="1309" spans="20:26" x14ac:dyDescent="0.25">
      <c r="T1309" s="1"/>
      <c r="U1309" s="1"/>
      <c r="Z1309" s="1"/>
    </row>
    <row r="1310" spans="20:26" x14ac:dyDescent="0.25">
      <c r="T1310" s="1"/>
      <c r="U1310" s="1"/>
      <c r="Z1310" s="1"/>
    </row>
    <row r="1311" spans="20:26" x14ac:dyDescent="0.25">
      <c r="T1311" s="1"/>
      <c r="U1311" s="1"/>
      <c r="Z1311" s="1"/>
    </row>
    <row r="1312" spans="20:26" x14ac:dyDescent="0.25">
      <c r="T1312" s="1"/>
      <c r="U1312" s="1"/>
      <c r="Z1312" s="1"/>
    </row>
    <row r="1313" spans="20:26" x14ac:dyDescent="0.25">
      <c r="T1313" s="1"/>
      <c r="U1313" s="1"/>
      <c r="Z1313" s="1"/>
    </row>
    <row r="1314" spans="20:26" x14ac:dyDescent="0.25">
      <c r="T1314" s="1"/>
      <c r="U1314" s="1"/>
      <c r="Z1314" s="1"/>
    </row>
    <row r="1315" spans="20:26" x14ac:dyDescent="0.25">
      <c r="T1315" s="1"/>
      <c r="U1315" s="1"/>
      <c r="Z1315" s="1"/>
    </row>
    <row r="1316" spans="20:26" x14ac:dyDescent="0.25">
      <c r="T1316" s="1"/>
      <c r="U1316" s="1"/>
      <c r="Z1316" s="1"/>
    </row>
    <row r="1317" spans="20:26" x14ac:dyDescent="0.25">
      <c r="T1317" s="1"/>
      <c r="U1317" s="1"/>
      <c r="Z1317" s="1"/>
    </row>
    <row r="1318" spans="20:26" x14ac:dyDescent="0.25">
      <c r="T1318" s="1"/>
      <c r="U1318" s="1"/>
      <c r="Z1318" s="1"/>
    </row>
    <row r="1319" spans="20:26" x14ac:dyDescent="0.25">
      <c r="T1319" s="1"/>
      <c r="U1319" s="1"/>
      <c r="Z1319" s="1"/>
    </row>
    <row r="1320" spans="20:26" x14ac:dyDescent="0.25">
      <c r="T1320" s="1"/>
      <c r="U1320" s="1"/>
      <c r="Z1320" s="1"/>
    </row>
    <row r="1321" spans="20:26" x14ac:dyDescent="0.25">
      <c r="T1321" s="1"/>
      <c r="U1321" s="1"/>
      <c r="Z1321" s="1"/>
    </row>
    <row r="1322" spans="20:26" x14ac:dyDescent="0.25">
      <c r="T1322" s="1"/>
      <c r="U1322" s="1"/>
      <c r="Z1322" s="1"/>
    </row>
    <row r="1323" spans="20:26" x14ac:dyDescent="0.25">
      <c r="T1323" s="1"/>
      <c r="U1323" s="1"/>
      <c r="Z1323" s="1"/>
    </row>
    <row r="1324" spans="20:26" x14ac:dyDescent="0.25">
      <c r="T1324" s="1"/>
      <c r="U1324" s="1"/>
      <c r="Z1324" s="1"/>
    </row>
    <row r="1325" spans="20:26" x14ac:dyDescent="0.25">
      <c r="T1325" s="1"/>
      <c r="U1325" s="1"/>
      <c r="Z1325" s="1"/>
    </row>
    <row r="1326" spans="20:26" x14ac:dyDescent="0.25">
      <c r="T1326" s="1"/>
      <c r="U1326" s="1"/>
      <c r="Z1326" s="1"/>
    </row>
    <row r="1327" spans="20:26" x14ac:dyDescent="0.25">
      <c r="T1327" s="1"/>
      <c r="U1327" s="1"/>
      <c r="Z1327" s="1"/>
    </row>
    <row r="1328" spans="20:26" x14ac:dyDescent="0.25">
      <c r="T1328" s="1"/>
      <c r="U1328" s="1"/>
      <c r="Z1328" s="1"/>
    </row>
    <row r="1329" spans="20:26" x14ac:dyDescent="0.25">
      <c r="T1329" s="1"/>
      <c r="U1329" s="1"/>
      <c r="Z1329" s="1"/>
    </row>
    <row r="1330" spans="20:26" x14ac:dyDescent="0.25">
      <c r="T1330" s="1"/>
      <c r="U1330" s="1"/>
      <c r="Z1330" s="1"/>
    </row>
    <row r="1331" spans="20:26" x14ac:dyDescent="0.25">
      <c r="T1331" s="1"/>
      <c r="U1331" s="1"/>
      <c r="Z1331" s="1"/>
    </row>
    <row r="1332" spans="20:26" x14ac:dyDescent="0.25">
      <c r="T1332" s="1"/>
      <c r="U1332" s="1"/>
      <c r="Z1332" s="1"/>
    </row>
    <row r="1333" spans="20:26" x14ac:dyDescent="0.25">
      <c r="T1333" s="1"/>
      <c r="U1333" s="1"/>
      <c r="Z1333" s="1"/>
    </row>
    <row r="1334" spans="20:26" x14ac:dyDescent="0.25">
      <c r="T1334" s="1"/>
      <c r="U1334" s="1"/>
      <c r="Z1334" s="1"/>
    </row>
    <row r="1335" spans="20:26" x14ac:dyDescent="0.25">
      <c r="T1335" s="1"/>
      <c r="U1335" s="1"/>
      <c r="Z1335" s="1"/>
    </row>
    <row r="1336" spans="20:26" x14ac:dyDescent="0.25">
      <c r="T1336" s="1"/>
      <c r="U1336" s="1"/>
      <c r="Z1336" s="1"/>
    </row>
    <row r="1337" spans="20:26" x14ac:dyDescent="0.25">
      <c r="T1337" s="1"/>
      <c r="U1337" s="1"/>
      <c r="Z1337" s="1"/>
    </row>
    <row r="1338" spans="20:26" x14ac:dyDescent="0.25">
      <c r="T1338" s="1"/>
      <c r="U1338" s="1"/>
      <c r="Z1338" s="1"/>
    </row>
    <row r="1339" spans="20:26" x14ac:dyDescent="0.25">
      <c r="T1339" s="1"/>
      <c r="U1339" s="1"/>
      <c r="Z1339" s="1"/>
    </row>
    <row r="1340" spans="20:26" x14ac:dyDescent="0.25">
      <c r="T1340" s="1"/>
      <c r="U1340" s="1"/>
      <c r="Z1340" s="1"/>
    </row>
    <row r="1341" spans="20:26" x14ac:dyDescent="0.25">
      <c r="T1341" s="1"/>
      <c r="U1341" s="1"/>
      <c r="Z1341" s="1"/>
    </row>
    <row r="1342" spans="20:26" x14ac:dyDescent="0.25">
      <c r="T1342" s="1"/>
      <c r="U1342" s="1"/>
      <c r="Z1342" s="1"/>
    </row>
    <row r="1343" spans="20:26" x14ac:dyDescent="0.25">
      <c r="T1343" s="1"/>
      <c r="U1343" s="1"/>
      <c r="Z1343" s="1"/>
    </row>
    <row r="1344" spans="20:26" x14ac:dyDescent="0.25">
      <c r="T1344" s="1"/>
      <c r="U1344" s="1"/>
      <c r="Z1344" s="1"/>
    </row>
    <row r="1345" spans="20:26" x14ac:dyDescent="0.25">
      <c r="T1345" s="1"/>
      <c r="U1345" s="1"/>
      <c r="Z1345" s="1"/>
    </row>
    <row r="1346" spans="20:26" x14ac:dyDescent="0.25">
      <c r="T1346" s="1"/>
      <c r="U1346" s="1"/>
      <c r="Z1346" s="1"/>
    </row>
    <row r="1347" spans="20:26" x14ac:dyDescent="0.25">
      <c r="T1347" s="1"/>
      <c r="U1347" s="1"/>
      <c r="Z1347" s="1"/>
    </row>
    <row r="1348" spans="20:26" x14ac:dyDescent="0.25">
      <c r="T1348" s="1"/>
      <c r="U1348" s="1"/>
      <c r="Z1348" s="1"/>
    </row>
    <row r="1349" spans="20:26" x14ac:dyDescent="0.25">
      <c r="T1349" s="1"/>
      <c r="U1349" s="1"/>
      <c r="Z1349" s="1"/>
    </row>
    <row r="1350" spans="20:26" x14ac:dyDescent="0.25">
      <c r="T1350" s="1"/>
      <c r="U1350" s="1"/>
      <c r="Z1350" s="1"/>
    </row>
    <row r="1351" spans="20:26" x14ac:dyDescent="0.25">
      <c r="T1351" s="1"/>
      <c r="U1351" s="1"/>
      <c r="Z1351" s="1"/>
    </row>
    <row r="1352" spans="20:26" x14ac:dyDescent="0.25">
      <c r="T1352" s="1"/>
      <c r="U1352" s="1"/>
      <c r="Z1352" s="1"/>
    </row>
    <row r="1353" spans="20:26" x14ac:dyDescent="0.25">
      <c r="T1353" s="1"/>
      <c r="U1353" s="1"/>
      <c r="Z1353" s="1"/>
    </row>
    <row r="1354" spans="20:26" x14ac:dyDescent="0.25">
      <c r="T1354" s="1"/>
      <c r="U1354" s="1"/>
      <c r="Z1354" s="1"/>
    </row>
    <row r="1355" spans="20:26" x14ac:dyDescent="0.25">
      <c r="T1355" s="1"/>
      <c r="U1355" s="1"/>
      <c r="Z1355" s="1"/>
    </row>
    <row r="1356" spans="20:26" x14ac:dyDescent="0.25">
      <c r="T1356" s="1"/>
      <c r="U1356" s="1"/>
      <c r="Z1356" s="1"/>
    </row>
    <row r="1357" spans="20:26" x14ac:dyDescent="0.25">
      <c r="T1357" s="1"/>
      <c r="U1357" s="1"/>
      <c r="Z1357" s="1"/>
    </row>
    <row r="1358" spans="20:26" x14ac:dyDescent="0.25">
      <c r="T1358" s="1"/>
      <c r="U1358" s="1"/>
      <c r="Z1358" s="1"/>
    </row>
    <row r="1359" spans="20:26" x14ac:dyDescent="0.25">
      <c r="T1359" s="1"/>
      <c r="U1359" s="1"/>
      <c r="Z1359" s="1"/>
    </row>
    <row r="1360" spans="20:26" x14ac:dyDescent="0.25">
      <c r="T1360" s="1"/>
      <c r="U1360" s="1"/>
      <c r="Z1360" s="1"/>
    </row>
    <row r="1361" spans="20:26" x14ac:dyDescent="0.25">
      <c r="T1361" s="1"/>
      <c r="U1361" s="1"/>
      <c r="Z1361" s="1"/>
    </row>
    <row r="1362" spans="20:26" x14ac:dyDescent="0.25">
      <c r="T1362" s="1"/>
      <c r="U1362" s="1"/>
      <c r="Z1362" s="1"/>
    </row>
    <row r="1363" spans="20:26" x14ac:dyDescent="0.25">
      <c r="T1363" s="1"/>
      <c r="U1363" s="1"/>
      <c r="Z1363" s="1"/>
    </row>
    <row r="1364" spans="20:26" x14ac:dyDescent="0.25">
      <c r="T1364" s="1"/>
      <c r="U1364" s="1"/>
      <c r="Z1364" s="1"/>
    </row>
    <row r="1365" spans="20:26" x14ac:dyDescent="0.25">
      <c r="T1365" s="1"/>
      <c r="U1365" s="1"/>
      <c r="Z1365" s="1"/>
    </row>
    <row r="1366" spans="20:26" x14ac:dyDescent="0.25">
      <c r="T1366" s="1"/>
      <c r="U1366" s="1"/>
      <c r="Z1366" s="1"/>
    </row>
    <row r="1367" spans="20:26" x14ac:dyDescent="0.25">
      <c r="T1367" s="1"/>
      <c r="U1367" s="1"/>
      <c r="Z1367" s="1"/>
    </row>
    <row r="1368" spans="20:26" x14ac:dyDescent="0.25">
      <c r="T1368" s="1"/>
      <c r="U1368" s="1"/>
      <c r="Z1368" s="1"/>
    </row>
    <row r="1369" spans="20:26" x14ac:dyDescent="0.25">
      <c r="T1369" s="1"/>
      <c r="U1369" s="1"/>
      <c r="Z1369" s="1"/>
    </row>
    <row r="1370" spans="20:26" x14ac:dyDescent="0.25">
      <c r="T1370" s="1"/>
      <c r="U1370" s="1"/>
      <c r="Z1370" s="1"/>
    </row>
    <row r="1371" spans="20:26" x14ac:dyDescent="0.25">
      <c r="T1371" s="1"/>
      <c r="U1371" s="1"/>
      <c r="Z1371" s="1"/>
    </row>
    <row r="1372" spans="20:26" x14ac:dyDescent="0.25">
      <c r="T1372" s="1"/>
      <c r="U1372" s="1"/>
      <c r="Z1372" s="1"/>
    </row>
    <row r="1373" spans="20:26" x14ac:dyDescent="0.25">
      <c r="T1373" s="1"/>
      <c r="U1373" s="1"/>
      <c r="Z1373" s="1"/>
    </row>
    <row r="1374" spans="20:26" x14ac:dyDescent="0.25">
      <c r="T1374" s="1"/>
      <c r="U1374" s="1"/>
      <c r="Z1374" s="1"/>
    </row>
    <row r="1375" spans="20:26" x14ac:dyDescent="0.25">
      <c r="T1375" s="1"/>
      <c r="U1375" s="1"/>
      <c r="Z1375" s="1"/>
    </row>
    <row r="1376" spans="20:26" x14ac:dyDescent="0.25">
      <c r="T1376" s="1"/>
      <c r="U1376" s="1"/>
      <c r="Z1376" s="1"/>
    </row>
    <row r="1377" spans="20:26" x14ac:dyDescent="0.25">
      <c r="T1377" s="1"/>
      <c r="U1377" s="1"/>
      <c r="Z1377" s="1"/>
    </row>
    <row r="1378" spans="20:26" x14ac:dyDescent="0.25">
      <c r="T1378" s="1"/>
      <c r="U1378" s="1"/>
      <c r="Z1378" s="1"/>
    </row>
    <row r="1379" spans="20:26" x14ac:dyDescent="0.25">
      <c r="T1379" s="1"/>
      <c r="U1379" s="1"/>
      <c r="Z1379" s="1"/>
    </row>
    <row r="1380" spans="20:26" x14ac:dyDescent="0.25">
      <c r="T1380" s="1"/>
      <c r="U1380" s="1"/>
      <c r="Z1380" s="1"/>
    </row>
    <row r="1381" spans="20:26" x14ac:dyDescent="0.25">
      <c r="T1381" s="1"/>
      <c r="U1381" s="1"/>
      <c r="Z1381" s="1"/>
    </row>
    <row r="1382" spans="20:26" x14ac:dyDescent="0.25">
      <c r="T1382" s="1"/>
      <c r="U1382" s="1"/>
      <c r="Z1382" s="1"/>
    </row>
    <row r="1383" spans="20:26" x14ac:dyDescent="0.25">
      <c r="T1383" s="1"/>
      <c r="U1383" s="1"/>
      <c r="Z1383" s="1"/>
    </row>
    <row r="1384" spans="20:26" x14ac:dyDescent="0.25">
      <c r="T1384" s="1"/>
      <c r="U1384" s="1"/>
      <c r="Z1384" s="1"/>
    </row>
    <row r="1385" spans="20:26" x14ac:dyDescent="0.25">
      <c r="T1385" s="1"/>
      <c r="U1385" s="1"/>
      <c r="Z1385" s="1"/>
    </row>
    <row r="1386" spans="20:26" x14ac:dyDescent="0.25">
      <c r="T1386" s="1"/>
      <c r="U1386" s="1"/>
      <c r="Z1386" s="1"/>
    </row>
    <row r="1387" spans="20:26" x14ac:dyDescent="0.25">
      <c r="T1387" s="1"/>
      <c r="U1387" s="1"/>
      <c r="Z1387" s="1"/>
    </row>
    <row r="1388" spans="20:26" x14ac:dyDescent="0.25">
      <c r="T1388" s="1"/>
      <c r="U1388" s="1"/>
      <c r="Z1388" s="1"/>
    </row>
    <row r="1389" spans="20:26" x14ac:dyDescent="0.25">
      <c r="T1389" s="1"/>
      <c r="U1389" s="1"/>
      <c r="Z1389" s="1"/>
    </row>
    <row r="1390" spans="20:26" x14ac:dyDescent="0.25">
      <c r="T1390" s="1"/>
      <c r="U1390" s="1"/>
      <c r="Z1390" s="1"/>
    </row>
    <row r="1391" spans="20:26" x14ac:dyDescent="0.25">
      <c r="T1391" s="1"/>
      <c r="U1391" s="1"/>
      <c r="Z1391" s="1"/>
    </row>
    <row r="1392" spans="20:26" x14ac:dyDescent="0.25">
      <c r="T1392" s="1"/>
      <c r="U1392" s="1"/>
      <c r="Z1392" s="1"/>
    </row>
    <row r="1393" spans="20:26" x14ac:dyDescent="0.25">
      <c r="T1393" s="1"/>
      <c r="U1393" s="1"/>
      <c r="Z1393" s="1"/>
    </row>
    <row r="1394" spans="20:26" x14ac:dyDescent="0.25">
      <c r="T1394" s="1"/>
      <c r="U1394" s="1"/>
      <c r="Z1394" s="1"/>
    </row>
    <row r="1395" spans="20:26" x14ac:dyDescent="0.25">
      <c r="T1395" s="1"/>
      <c r="U1395" s="1"/>
      <c r="Z1395" s="1"/>
    </row>
    <row r="1396" spans="20:26" x14ac:dyDescent="0.25">
      <c r="T1396" s="1"/>
      <c r="U1396" s="1"/>
      <c r="Z1396" s="1"/>
    </row>
    <row r="1397" spans="20:26" x14ac:dyDescent="0.25">
      <c r="T1397" s="1"/>
      <c r="U1397" s="1"/>
      <c r="Z1397" s="1"/>
    </row>
    <row r="1398" spans="20:26" x14ac:dyDescent="0.25">
      <c r="T1398" s="1"/>
      <c r="U1398" s="1"/>
      <c r="Z1398" s="1"/>
    </row>
    <row r="1399" spans="20:26" x14ac:dyDescent="0.25">
      <c r="T1399" s="1"/>
      <c r="U1399" s="1"/>
      <c r="Z1399" s="1"/>
    </row>
    <row r="1400" spans="20:26" x14ac:dyDescent="0.25">
      <c r="T1400" s="1"/>
      <c r="U1400" s="1"/>
      <c r="Z1400" s="1"/>
    </row>
    <row r="1401" spans="20:26" x14ac:dyDescent="0.25">
      <c r="T1401" s="1"/>
      <c r="U1401" s="1"/>
      <c r="Z1401" s="1"/>
    </row>
    <row r="1402" spans="20:26" x14ac:dyDescent="0.25">
      <c r="T1402" s="1"/>
      <c r="U1402" s="1"/>
      <c r="Z1402" s="1"/>
    </row>
    <row r="1403" spans="20:26" x14ac:dyDescent="0.25">
      <c r="T1403" s="1"/>
      <c r="U1403" s="1"/>
      <c r="Z1403" s="1"/>
    </row>
    <row r="1404" spans="20:26" x14ac:dyDescent="0.25">
      <c r="T1404" s="1"/>
      <c r="U1404" s="1"/>
      <c r="Z1404" s="1"/>
    </row>
    <row r="1405" spans="20:26" x14ac:dyDescent="0.25">
      <c r="T1405" s="1"/>
      <c r="U1405" s="1"/>
      <c r="Z1405" s="1"/>
    </row>
    <row r="1406" spans="20:26" x14ac:dyDescent="0.25">
      <c r="T1406" s="1"/>
      <c r="U1406" s="1"/>
      <c r="Z1406" s="1"/>
    </row>
    <row r="1407" spans="20:26" x14ac:dyDescent="0.25">
      <c r="T1407" s="1"/>
      <c r="U1407" s="1"/>
      <c r="Z1407" s="1"/>
    </row>
    <row r="1408" spans="20:26" x14ac:dyDescent="0.25">
      <c r="T1408" s="1"/>
      <c r="U1408" s="1"/>
      <c r="Z1408" s="1"/>
    </row>
    <row r="1409" spans="20:26" x14ac:dyDescent="0.25">
      <c r="T1409" s="1"/>
      <c r="U1409" s="1"/>
      <c r="Z1409" s="1"/>
    </row>
    <row r="1410" spans="20:26" x14ac:dyDescent="0.25">
      <c r="T1410" s="1"/>
      <c r="U1410" s="1"/>
      <c r="Z1410" s="1"/>
    </row>
    <row r="1411" spans="20:26" x14ac:dyDescent="0.25">
      <c r="T1411" s="1"/>
      <c r="U1411" s="1"/>
      <c r="Z1411" s="1"/>
    </row>
    <row r="1412" spans="20:26" x14ac:dyDescent="0.25">
      <c r="T1412" s="1"/>
      <c r="U1412" s="1"/>
      <c r="Z1412" s="1"/>
    </row>
    <row r="1413" spans="20:26" x14ac:dyDescent="0.25">
      <c r="T1413" s="1"/>
      <c r="U1413" s="1"/>
      <c r="Z1413" s="1"/>
    </row>
    <row r="1414" spans="20:26" x14ac:dyDescent="0.25">
      <c r="T1414" s="1"/>
      <c r="U1414" s="1"/>
      <c r="Z1414" s="1"/>
    </row>
    <row r="1415" spans="20:26" x14ac:dyDescent="0.25">
      <c r="T1415" s="1"/>
      <c r="U1415" s="1"/>
      <c r="Z1415" s="1"/>
    </row>
    <row r="1416" spans="20:26" x14ac:dyDescent="0.25">
      <c r="T1416" s="1"/>
      <c r="U1416" s="1"/>
      <c r="Z1416" s="1"/>
    </row>
    <row r="1417" spans="20:26" x14ac:dyDescent="0.25">
      <c r="T1417" s="1"/>
      <c r="U1417" s="1"/>
      <c r="Z1417" s="1"/>
    </row>
    <row r="1418" spans="20:26" x14ac:dyDescent="0.25">
      <c r="T1418" s="1"/>
      <c r="U1418" s="1"/>
      <c r="Z1418" s="1"/>
    </row>
    <row r="1419" spans="20:26" x14ac:dyDescent="0.25">
      <c r="T1419" s="1"/>
      <c r="U1419" s="1"/>
      <c r="Z1419" s="1"/>
    </row>
    <row r="1420" spans="20:26" x14ac:dyDescent="0.25">
      <c r="T1420" s="1"/>
      <c r="U1420" s="1"/>
      <c r="Z1420" s="1"/>
    </row>
    <row r="1421" spans="20:26" x14ac:dyDescent="0.25">
      <c r="T1421" s="1"/>
      <c r="U1421" s="1"/>
      <c r="Z1421" s="1"/>
    </row>
    <row r="1422" spans="20:26" x14ac:dyDescent="0.25">
      <c r="T1422" s="1"/>
      <c r="U1422" s="1"/>
      <c r="Z1422" s="1"/>
    </row>
    <row r="1423" spans="20:26" x14ac:dyDescent="0.25">
      <c r="T1423" s="1"/>
      <c r="U1423" s="1"/>
      <c r="Z1423" s="1"/>
    </row>
    <row r="1424" spans="20:26" x14ac:dyDescent="0.25">
      <c r="T1424" s="1"/>
      <c r="U1424" s="1"/>
      <c r="Z1424" s="1"/>
    </row>
    <row r="1425" spans="20:26" x14ac:dyDescent="0.25">
      <c r="T1425" s="1"/>
      <c r="U1425" s="1"/>
      <c r="Z1425" s="1"/>
    </row>
    <row r="1426" spans="20:26" x14ac:dyDescent="0.25">
      <c r="T1426" s="1"/>
      <c r="U1426" s="1"/>
      <c r="Z1426" s="1"/>
    </row>
    <row r="1427" spans="20:26" x14ac:dyDescent="0.25">
      <c r="T1427" s="1"/>
      <c r="U1427" s="1"/>
      <c r="Z1427" s="1"/>
    </row>
    <row r="1428" spans="20:26" x14ac:dyDescent="0.25">
      <c r="T1428" s="1"/>
      <c r="U1428" s="1"/>
      <c r="Z1428" s="1"/>
    </row>
    <row r="1429" spans="20:26" x14ac:dyDescent="0.25">
      <c r="T1429" s="1"/>
      <c r="U1429" s="1"/>
      <c r="Z1429" s="1"/>
    </row>
    <row r="1430" spans="20:26" x14ac:dyDescent="0.25">
      <c r="T1430" s="1"/>
      <c r="U1430" s="1"/>
      <c r="Z1430" s="1"/>
    </row>
    <row r="1431" spans="20:26" x14ac:dyDescent="0.25">
      <c r="T1431" s="1"/>
      <c r="U1431" s="1"/>
      <c r="Z1431" s="1"/>
    </row>
    <row r="1432" spans="20:26" x14ac:dyDescent="0.25">
      <c r="T1432" s="1"/>
      <c r="U1432" s="1"/>
      <c r="Z1432" s="1"/>
    </row>
    <row r="1433" spans="20:26" x14ac:dyDescent="0.25">
      <c r="T1433" s="1"/>
      <c r="U1433" s="1"/>
      <c r="Z1433" s="1"/>
    </row>
    <row r="1434" spans="20:26" x14ac:dyDescent="0.25">
      <c r="T1434" s="1"/>
      <c r="U1434" s="1"/>
      <c r="Z1434" s="1"/>
    </row>
    <row r="1435" spans="20:26" x14ac:dyDescent="0.25">
      <c r="T1435" s="1"/>
      <c r="U1435" s="1"/>
      <c r="Z1435" s="1"/>
    </row>
    <row r="1436" spans="20:26" x14ac:dyDescent="0.25">
      <c r="T1436" s="1"/>
      <c r="U1436" s="1"/>
      <c r="Z1436" s="1"/>
    </row>
    <row r="1437" spans="20:26" x14ac:dyDescent="0.25">
      <c r="T1437" s="1"/>
      <c r="U1437" s="1"/>
      <c r="Z1437" s="1"/>
    </row>
    <row r="1438" spans="20:26" x14ac:dyDescent="0.25">
      <c r="T1438" s="1"/>
      <c r="U1438" s="1"/>
      <c r="Z1438" s="1"/>
    </row>
    <row r="1439" spans="20:26" x14ac:dyDescent="0.25">
      <c r="T1439" s="1"/>
      <c r="U1439" s="1"/>
      <c r="Z1439" s="1"/>
    </row>
    <row r="1440" spans="20:26" x14ac:dyDescent="0.25">
      <c r="T1440" s="1"/>
      <c r="U1440" s="1"/>
      <c r="Z1440" s="1"/>
    </row>
    <row r="1441" spans="20:26" x14ac:dyDescent="0.25">
      <c r="T1441" s="1"/>
      <c r="U1441" s="1"/>
      <c r="Z1441" s="1"/>
    </row>
    <row r="1442" spans="20:26" x14ac:dyDescent="0.25">
      <c r="T1442" s="1"/>
      <c r="U1442" s="1"/>
      <c r="Z1442" s="1"/>
    </row>
    <row r="1443" spans="20:26" x14ac:dyDescent="0.25">
      <c r="T1443" s="1"/>
      <c r="U1443" s="1"/>
      <c r="Z1443" s="1"/>
    </row>
    <row r="1444" spans="20:26" x14ac:dyDescent="0.25">
      <c r="T1444" s="1"/>
      <c r="U1444" s="1"/>
      <c r="Z1444" s="1"/>
    </row>
    <row r="1445" spans="20:26" x14ac:dyDescent="0.25">
      <c r="T1445" s="1"/>
      <c r="U1445" s="1"/>
      <c r="Z1445" s="1"/>
    </row>
    <row r="1446" spans="20:26" x14ac:dyDescent="0.25">
      <c r="T1446" s="1"/>
      <c r="U1446" s="1"/>
      <c r="Z1446" s="1"/>
    </row>
    <row r="1447" spans="20:26" x14ac:dyDescent="0.25">
      <c r="T1447" s="1"/>
      <c r="U1447" s="1"/>
      <c r="Z1447" s="1"/>
    </row>
    <row r="1448" spans="20:26" x14ac:dyDescent="0.25">
      <c r="T1448" s="1"/>
      <c r="U1448" s="1"/>
      <c r="Z1448" s="1"/>
    </row>
    <row r="1449" spans="20:26" x14ac:dyDescent="0.25">
      <c r="T1449" s="1"/>
      <c r="U1449" s="1"/>
      <c r="Z1449" s="1"/>
    </row>
    <row r="1450" spans="20:26" x14ac:dyDescent="0.25">
      <c r="T1450" s="1"/>
      <c r="U1450" s="1"/>
      <c r="Z1450" s="1"/>
    </row>
    <row r="1451" spans="20:26" x14ac:dyDescent="0.25">
      <c r="T1451" s="1"/>
      <c r="U1451" s="1"/>
      <c r="Z1451" s="1"/>
    </row>
    <row r="1452" spans="20:26" x14ac:dyDescent="0.25">
      <c r="T1452" s="1"/>
      <c r="U1452" s="1"/>
      <c r="Z1452" s="1"/>
    </row>
    <row r="1453" spans="20:26" x14ac:dyDescent="0.25">
      <c r="T1453" s="1"/>
      <c r="U1453" s="1"/>
      <c r="Z1453" s="1"/>
    </row>
    <row r="1454" spans="20:26" x14ac:dyDescent="0.25">
      <c r="T1454" s="1"/>
      <c r="U1454" s="1"/>
      <c r="Z1454" s="1"/>
    </row>
    <row r="1455" spans="20:26" x14ac:dyDescent="0.25">
      <c r="T1455" s="1"/>
      <c r="U1455" s="1"/>
      <c r="Z1455" s="1"/>
    </row>
    <row r="1456" spans="20:26" x14ac:dyDescent="0.25">
      <c r="T1456" s="1"/>
      <c r="U1456" s="1"/>
      <c r="Z1456" s="1"/>
    </row>
    <row r="1457" spans="20:26" x14ac:dyDescent="0.25">
      <c r="T1457" s="1"/>
      <c r="U1457" s="1"/>
      <c r="Z1457" s="1"/>
    </row>
    <row r="1458" spans="20:26" x14ac:dyDescent="0.25">
      <c r="T1458" s="1"/>
      <c r="U1458" s="1"/>
      <c r="Z1458" s="1"/>
    </row>
    <row r="1459" spans="20:26" x14ac:dyDescent="0.25">
      <c r="T1459" s="1"/>
      <c r="U1459" s="1"/>
      <c r="Z1459" s="1"/>
    </row>
    <row r="1460" spans="20:26" x14ac:dyDescent="0.25">
      <c r="T1460" s="1"/>
      <c r="U1460" s="1"/>
      <c r="Z1460" s="1"/>
    </row>
    <row r="1461" spans="20:26" x14ac:dyDescent="0.25">
      <c r="T1461" s="1"/>
      <c r="U1461" s="1"/>
      <c r="Z1461" s="1"/>
    </row>
    <row r="1462" spans="20:26" x14ac:dyDescent="0.25">
      <c r="T1462" s="1"/>
      <c r="U1462" s="1"/>
      <c r="Z1462" s="1"/>
    </row>
    <row r="1463" spans="20:26" x14ac:dyDescent="0.25">
      <c r="T1463" s="1"/>
      <c r="U1463" s="1"/>
      <c r="Z1463" s="1"/>
    </row>
    <row r="1464" spans="20:26" x14ac:dyDescent="0.25">
      <c r="T1464" s="1"/>
      <c r="U1464" s="1"/>
      <c r="Z1464" s="1"/>
    </row>
    <row r="1465" spans="20:26" x14ac:dyDescent="0.25">
      <c r="T1465" s="1"/>
      <c r="U1465" s="1"/>
      <c r="Z1465" s="1"/>
    </row>
    <row r="1466" spans="20:26" x14ac:dyDescent="0.25">
      <c r="T1466" s="1"/>
      <c r="U1466" s="1"/>
      <c r="Z1466" s="1"/>
    </row>
    <row r="1467" spans="20:26" x14ac:dyDescent="0.25">
      <c r="T1467" s="1"/>
      <c r="U1467" s="1"/>
      <c r="Z1467" s="1"/>
    </row>
    <row r="1468" spans="20:26" x14ac:dyDescent="0.25">
      <c r="T1468" s="1"/>
      <c r="U1468" s="1"/>
      <c r="Z1468" s="1"/>
    </row>
    <row r="1469" spans="20:26" x14ac:dyDescent="0.25">
      <c r="T1469" s="1"/>
      <c r="U1469" s="1"/>
      <c r="Z1469" s="1"/>
    </row>
    <row r="1470" spans="20:26" x14ac:dyDescent="0.25">
      <c r="T1470" s="1"/>
      <c r="U1470" s="1"/>
      <c r="Z1470" s="1"/>
    </row>
    <row r="1471" spans="20:26" x14ac:dyDescent="0.25">
      <c r="T1471" s="1"/>
      <c r="U1471" s="1"/>
      <c r="Z1471" s="1"/>
    </row>
    <row r="1472" spans="20:26" x14ac:dyDescent="0.25">
      <c r="T1472" s="1"/>
      <c r="U1472" s="1"/>
      <c r="Z1472" s="1"/>
    </row>
    <row r="1473" spans="20:26" x14ac:dyDescent="0.25">
      <c r="T1473" s="1"/>
      <c r="U1473" s="1"/>
      <c r="Z1473" s="1"/>
    </row>
    <row r="1474" spans="20:26" x14ac:dyDescent="0.25">
      <c r="T1474" s="1"/>
      <c r="U1474" s="1"/>
      <c r="Z1474" s="1"/>
    </row>
    <row r="1475" spans="20:26" x14ac:dyDescent="0.25">
      <c r="T1475" s="1"/>
      <c r="U1475" s="1"/>
      <c r="Z1475" s="1"/>
    </row>
    <row r="1476" spans="20:26" x14ac:dyDescent="0.25">
      <c r="T1476" s="1"/>
      <c r="U1476" s="1"/>
      <c r="Z1476" s="1"/>
    </row>
    <row r="1477" spans="20:26" x14ac:dyDescent="0.25">
      <c r="T1477" s="1"/>
      <c r="U1477" s="1"/>
      <c r="Z1477" s="1"/>
    </row>
    <row r="1478" spans="20:26" x14ac:dyDescent="0.25">
      <c r="T1478" s="1"/>
      <c r="U1478" s="1"/>
      <c r="Z1478" s="1"/>
    </row>
    <row r="1479" spans="20:26" x14ac:dyDescent="0.25">
      <c r="T1479" s="1"/>
      <c r="U1479" s="1"/>
      <c r="Z1479" s="1"/>
    </row>
    <row r="1480" spans="20:26" x14ac:dyDescent="0.25">
      <c r="T1480" s="1"/>
      <c r="U1480" s="1"/>
      <c r="Z1480" s="1"/>
    </row>
    <row r="1481" spans="20:26" x14ac:dyDescent="0.25">
      <c r="T1481" s="1"/>
      <c r="U1481" s="1"/>
      <c r="Z1481" s="1"/>
    </row>
    <row r="1482" spans="20:26" x14ac:dyDescent="0.25">
      <c r="T1482" s="1"/>
      <c r="U1482" s="1"/>
      <c r="Z1482" s="1"/>
    </row>
    <row r="1483" spans="20:26" x14ac:dyDescent="0.25">
      <c r="T1483" s="1"/>
      <c r="U1483" s="1"/>
      <c r="Z1483" s="1"/>
    </row>
    <row r="1484" spans="20:26" x14ac:dyDescent="0.25">
      <c r="T1484" s="1"/>
      <c r="U1484" s="1"/>
      <c r="Z1484" s="1"/>
    </row>
    <row r="1485" spans="20:26" x14ac:dyDescent="0.25">
      <c r="T1485" s="1"/>
      <c r="U1485" s="1"/>
      <c r="Z1485" s="1"/>
    </row>
    <row r="1486" spans="20:26" x14ac:dyDescent="0.25">
      <c r="T1486" s="1"/>
      <c r="U1486" s="1"/>
      <c r="Z1486" s="1"/>
    </row>
    <row r="1487" spans="20:26" x14ac:dyDescent="0.25">
      <c r="T1487" s="1"/>
      <c r="U1487" s="1"/>
      <c r="Z1487" s="1"/>
    </row>
    <row r="1488" spans="20:26" x14ac:dyDescent="0.25">
      <c r="T1488" s="1"/>
      <c r="U1488" s="1"/>
      <c r="Z1488" s="1"/>
    </row>
    <row r="1489" spans="20:26" x14ac:dyDescent="0.25">
      <c r="T1489" s="1"/>
      <c r="U1489" s="1"/>
      <c r="Z1489" s="1"/>
    </row>
    <row r="1490" spans="20:26" x14ac:dyDescent="0.25">
      <c r="T1490" s="1"/>
      <c r="U1490" s="1"/>
      <c r="Z1490" s="1"/>
    </row>
    <row r="1491" spans="20:26" x14ac:dyDescent="0.25">
      <c r="T1491" s="1"/>
      <c r="U1491" s="1"/>
      <c r="Z1491" s="1"/>
    </row>
    <row r="1492" spans="20:26" x14ac:dyDescent="0.25">
      <c r="T1492" s="1"/>
      <c r="U1492" s="1"/>
      <c r="Z1492" s="1"/>
    </row>
    <row r="1493" spans="20:26" x14ac:dyDescent="0.25">
      <c r="T1493" s="1"/>
      <c r="U1493" s="1"/>
      <c r="Z1493" s="1"/>
    </row>
    <row r="1494" spans="20:26" x14ac:dyDescent="0.25">
      <c r="T1494" s="1"/>
      <c r="U1494" s="1"/>
      <c r="Z1494" s="1"/>
    </row>
    <row r="1495" spans="20:26" x14ac:dyDescent="0.25">
      <c r="T1495" s="1"/>
      <c r="U1495" s="1"/>
      <c r="Z1495" s="1"/>
    </row>
    <row r="1496" spans="20:26" x14ac:dyDescent="0.25">
      <c r="T1496" s="1"/>
      <c r="U1496" s="1"/>
      <c r="Z1496" s="1"/>
    </row>
    <row r="1497" spans="20:26" x14ac:dyDescent="0.25">
      <c r="T1497" s="1"/>
      <c r="U1497" s="1"/>
      <c r="Z1497" s="1"/>
    </row>
    <row r="1498" spans="20:26" x14ac:dyDescent="0.25">
      <c r="T1498" s="1"/>
      <c r="U1498" s="1"/>
      <c r="Z1498" s="1"/>
    </row>
    <row r="1499" spans="20:26" x14ac:dyDescent="0.25">
      <c r="T1499" s="1"/>
      <c r="U1499" s="1"/>
      <c r="Z1499" s="1"/>
    </row>
    <row r="1500" spans="20:26" x14ac:dyDescent="0.25">
      <c r="T1500" s="1"/>
      <c r="U1500" s="1"/>
      <c r="Z1500" s="1"/>
    </row>
    <row r="1501" spans="20:26" x14ac:dyDescent="0.25">
      <c r="T1501" s="1"/>
      <c r="U1501" s="1"/>
      <c r="Z1501" s="1"/>
    </row>
    <row r="1502" spans="20:26" x14ac:dyDescent="0.25">
      <c r="T1502" s="1"/>
      <c r="U1502" s="1"/>
      <c r="Z1502" s="1"/>
    </row>
    <row r="1503" spans="20:26" x14ac:dyDescent="0.25">
      <c r="T1503" s="1"/>
      <c r="U1503" s="1"/>
      <c r="Z1503" s="1"/>
    </row>
    <row r="1504" spans="20:26" x14ac:dyDescent="0.25">
      <c r="T1504" s="1"/>
      <c r="U1504" s="1"/>
      <c r="Z1504" s="1"/>
    </row>
    <row r="1505" spans="20:26" x14ac:dyDescent="0.25">
      <c r="T1505" s="1"/>
      <c r="U1505" s="1"/>
      <c r="Z1505" s="1"/>
    </row>
    <row r="1506" spans="20:26" x14ac:dyDescent="0.25">
      <c r="T1506" s="1"/>
      <c r="U1506" s="1"/>
      <c r="Z1506" s="1"/>
    </row>
    <row r="1507" spans="20:26" x14ac:dyDescent="0.25">
      <c r="T1507" s="1"/>
      <c r="U1507" s="1"/>
      <c r="Z1507" s="1"/>
    </row>
    <row r="1508" spans="20:26" x14ac:dyDescent="0.25">
      <c r="T1508" s="1"/>
      <c r="U1508" s="1"/>
      <c r="Z1508" s="1"/>
    </row>
    <row r="1509" spans="20:26" x14ac:dyDescent="0.25">
      <c r="T1509" s="1"/>
      <c r="U1509" s="1"/>
      <c r="Z1509" s="1"/>
    </row>
    <row r="1510" spans="20:26" x14ac:dyDescent="0.25">
      <c r="T1510" s="1"/>
      <c r="U1510" s="1"/>
      <c r="Z1510" s="1"/>
    </row>
    <row r="1511" spans="20:26" x14ac:dyDescent="0.25">
      <c r="T1511" s="1"/>
      <c r="U1511" s="1"/>
      <c r="Z1511" s="1"/>
    </row>
    <row r="1512" spans="20:26" x14ac:dyDescent="0.25">
      <c r="T1512" s="1"/>
      <c r="U1512" s="1"/>
      <c r="Z1512" s="1"/>
    </row>
    <row r="1513" spans="20:26" x14ac:dyDescent="0.25">
      <c r="T1513" s="1"/>
      <c r="U1513" s="1"/>
      <c r="Z1513" s="1"/>
    </row>
    <row r="1514" spans="20:26" x14ac:dyDescent="0.25">
      <c r="T1514" s="1"/>
      <c r="U1514" s="1"/>
      <c r="Z1514" s="1"/>
    </row>
    <row r="1515" spans="20:26" x14ac:dyDescent="0.25">
      <c r="T1515" s="1"/>
      <c r="U1515" s="1"/>
      <c r="Z1515" s="1"/>
    </row>
    <row r="1516" spans="20:26" x14ac:dyDescent="0.25">
      <c r="T1516" s="1"/>
      <c r="U1516" s="1"/>
      <c r="Z1516" s="1"/>
    </row>
    <row r="1517" spans="20:26" x14ac:dyDescent="0.25">
      <c r="T1517" s="1"/>
      <c r="U1517" s="1"/>
      <c r="Z1517" s="1"/>
    </row>
    <row r="1518" spans="20:26" x14ac:dyDescent="0.25">
      <c r="T1518" s="1"/>
      <c r="U1518" s="1"/>
      <c r="Z1518" s="1"/>
    </row>
    <row r="1519" spans="20:26" x14ac:dyDescent="0.25">
      <c r="T1519" s="1"/>
      <c r="U1519" s="1"/>
      <c r="Z1519" s="1"/>
    </row>
    <row r="1520" spans="20:26" x14ac:dyDescent="0.25">
      <c r="T1520" s="1"/>
      <c r="U1520" s="1"/>
      <c r="Z1520" s="1"/>
    </row>
    <row r="1521" spans="20:26" x14ac:dyDescent="0.25">
      <c r="T1521" s="1"/>
      <c r="U1521" s="1"/>
      <c r="Z1521" s="1"/>
    </row>
    <row r="1522" spans="20:26" x14ac:dyDescent="0.25">
      <c r="T1522" s="1"/>
      <c r="U1522" s="1"/>
      <c r="Z1522" s="1"/>
    </row>
    <row r="1523" spans="20:26" x14ac:dyDescent="0.25">
      <c r="T1523" s="1"/>
      <c r="U1523" s="1"/>
      <c r="Z1523" s="1"/>
    </row>
    <row r="1524" spans="20:26" x14ac:dyDescent="0.25">
      <c r="T1524" s="1"/>
      <c r="U1524" s="1"/>
      <c r="Z1524" s="1"/>
    </row>
    <row r="1525" spans="20:26" x14ac:dyDescent="0.25">
      <c r="T1525" s="1"/>
      <c r="U1525" s="1"/>
      <c r="Z1525" s="1"/>
    </row>
    <row r="1526" spans="20:26" x14ac:dyDescent="0.25">
      <c r="T1526" s="1"/>
      <c r="U1526" s="1"/>
      <c r="Z1526" s="1"/>
    </row>
    <row r="1527" spans="20:26" x14ac:dyDescent="0.25">
      <c r="T1527" s="1"/>
      <c r="U1527" s="1"/>
      <c r="Z1527" s="1"/>
    </row>
    <row r="1528" spans="20:26" x14ac:dyDescent="0.25">
      <c r="T1528" s="1"/>
      <c r="U1528" s="1"/>
      <c r="Z1528" s="1"/>
    </row>
    <row r="1529" spans="20:26" x14ac:dyDescent="0.25">
      <c r="T1529" s="1"/>
      <c r="U1529" s="1"/>
      <c r="Z1529" s="1"/>
    </row>
    <row r="1530" spans="20:26" x14ac:dyDescent="0.25">
      <c r="T1530" s="1"/>
      <c r="U1530" s="1"/>
      <c r="Z1530" s="1"/>
    </row>
    <row r="1531" spans="20:26" x14ac:dyDescent="0.25">
      <c r="T1531" s="1"/>
      <c r="U1531" s="1"/>
      <c r="Z1531" s="1"/>
    </row>
    <row r="1532" spans="20:26" x14ac:dyDescent="0.25">
      <c r="T1532" s="1"/>
      <c r="U1532" s="1"/>
      <c r="Z1532" s="1"/>
    </row>
    <row r="1533" spans="20:26" x14ac:dyDescent="0.25">
      <c r="T1533" s="1"/>
      <c r="U1533" s="1"/>
      <c r="Z1533" s="1"/>
    </row>
    <row r="1534" spans="20:26" x14ac:dyDescent="0.25">
      <c r="T1534" s="1"/>
      <c r="U1534" s="1"/>
      <c r="Z1534" s="1"/>
    </row>
    <row r="1535" spans="20:26" x14ac:dyDescent="0.25">
      <c r="T1535" s="1"/>
      <c r="U1535" s="1"/>
      <c r="Z1535" s="1"/>
    </row>
    <row r="1536" spans="20:26" x14ac:dyDescent="0.25">
      <c r="T1536" s="1"/>
      <c r="U1536" s="1"/>
      <c r="Z1536" s="1"/>
    </row>
    <row r="1537" spans="20:26" x14ac:dyDescent="0.25">
      <c r="T1537" s="1"/>
      <c r="U1537" s="1"/>
      <c r="Z1537" s="1"/>
    </row>
    <row r="1538" spans="20:26" x14ac:dyDescent="0.25">
      <c r="T1538" s="1"/>
      <c r="U1538" s="1"/>
      <c r="Z1538" s="1"/>
    </row>
    <row r="1539" spans="20:26" x14ac:dyDescent="0.25">
      <c r="T1539" s="1"/>
      <c r="U1539" s="1"/>
      <c r="Z1539" s="1"/>
    </row>
    <row r="1540" spans="20:26" x14ac:dyDescent="0.25">
      <c r="T1540" s="1"/>
      <c r="U1540" s="1"/>
      <c r="Z1540" s="1"/>
    </row>
    <row r="1541" spans="20:26" x14ac:dyDescent="0.25">
      <c r="T1541" s="1"/>
      <c r="U1541" s="1"/>
      <c r="Z1541" s="1"/>
    </row>
    <row r="1542" spans="20:26" x14ac:dyDescent="0.25">
      <c r="T1542" s="1"/>
      <c r="U1542" s="1"/>
      <c r="Z1542" s="1"/>
    </row>
    <row r="1543" spans="20:26" x14ac:dyDescent="0.25">
      <c r="T1543" s="1"/>
      <c r="U1543" s="1"/>
      <c r="Z1543" s="1"/>
    </row>
    <row r="1544" spans="20:26" x14ac:dyDescent="0.25">
      <c r="T1544" s="1"/>
      <c r="U1544" s="1"/>
      <c r="Z1544" s="1"/>
    </row>
    <row r="1545" spans="20:26" x14ac:dyDescent="0.25">
      <c r="T1545" s="1"/>
      <c r="U1545" s="1"/>
      <c r="Z1545" s="1"/>
    </row>
    <row r="1546" spans="20:26" x14ac:dyDescent="0.25">
      <c r="T1546" s="1"/>
      <c r="U1546" s="1"/>
      <c r="Z1546" s="1"/>
    </row>
    <row r="1547" spans="20:26" x14ac:dyDescent="0.25">
      <c r="T1547" s="1"/>
      <c r="U1547" s="1"/>
      <c r="Z1547" s="1"/>
    </row>
    <row r="1548" spans="20:26" x14ac:dyDescent="0.25">
      <c r="T1548" s="1"/>
      <c r="U1548" s="1"/>
      <c r="Z1548" s="1"/>
    </row>
    <row r="1549" spans="20:26" x14ac:dyDescent="0.25">
      <c r="T1549" s="1"/>
      <c r="U1549" s="1"/>
      <c r="Z1549" s="1"/>
    </row>
    <row r="1550" spans="20:26" x14ac:dyDescent="0.25">
      <c r="T1550" s="1"/>
      <c r="U1550" s="1"/>
      <c r="Z1550" s="1"/>
    </row>
    <row r="1551" spans="20:26" x14ac:dyDescent="0.25">
      <c r="T1551" s="1"/>
      <c r="U1551" s="1"/>
      <c r="Z1551" s="1"/>
    </row>
    <row r="1552" spans="20:26" x14ac:dyDescent="0.25">
      <c r="T1552" s="1"/>
      <c r="U1552" s="1"/>
      <c r="Z1552" s="1"/>
    </row>
    <row r="1553" spans="20:26" x14ac:dyDescent="0.25">
      <c r="T1553" s="1"/>
      <c r="U1553" s="1"/>
      <c r="Z1553" s="1"/>
    </row>
    <row r="1554" spans="20:26" x14ac:dyDescent="0.25">
      <c r="T1554" s="1"/>
      <c r="U1554" s="1"/>
      <c r="Z1554" s="1"/>
    </row>
    <row r="1555" spans="20:26" x14ac:dyDescent="0.25">
      <c r="T1555" s="1"/>
      <c r="U1555" s="1"/>
      <c r="Z1555" s="1"/>
    </row>
    <row r="1556" spans="20:26" x14ac:dyDescent="0.25">
      <c r="T1556" s="1"/>
      <c r="U1556" s="1"/>
      <c r="Z1556" s="1"/>
    </row>
    <row r="1557" spans="20:26" x14ac:dyDescent="0.25">
      <c r="T1557" s="1"/>
      <c r="U1557" s="1"/>
      <c r="Z1557" s="1"/>
    </row>
    <row r="1558" spans="20:26" x14ac:dyDescent="0.25">
      <c r="T1558" s="1"/>
      <c r="U1558" s="1"/>
      <c r="Z1558" s="1"/>
    </row>
    <row r="1559" spans="20:26" x14ac:dyDescent="0.25">
      <c r="T1559" s="1"/>
      <c r="U1559" s="1"/>
      <c r="Z1559" s="1"/>
    </row>
    <row r="1560" spans="20:26" x14ac:dyDescent="0.25">
      <c r="T1560" s="1"/>
      <c r="U1560" s="1"/>
      <c r="Z1560" s="1"/>
    </row>
    <row r="1561" spans="20:26" x14ac:dyDescent="0.25">
      <c r="T1561" s="1"/>
      <c r="U1561" s="1"/>
      <c r="Z1561" s="1"/>
    </row>
    <row r="1562" spans="20:26" x14ac:dyDescent="0.25">
      <c r="T1562" s="1"/>
      <c r="U1562" s="1"/>
      <c r="Z1562" s="1"/>
    </row>
    <row r="1563" spans="20:26" x14ac:dyDescent="0.25">
      <c r="T1563" s="1"/>
      <c r="U1563" s="1"/>
      <c r="Z1563" s="1"/>
    </row>
    <row r="1564" spans="20:26" x14ac:dyDescent="0.25">
      <c r="T1564" s="1"/>
      <c r="U1564" s="1"/>
      <c r="Z1564" s="1"/>
    </row>
    <row r="1565" spans="20:26" x14ac:dyDescent="0.25">
      <c r="T1565" s="1"/>
      <c r="U1565" s="1"/>
      <c r="Z1565" s="1"/>
    </row>
    <row r="1566" spans="20:26" x14ac:dyDescent="0.25">
      <c r="T1566" s="1"/>
      <c r="U1566" s="1"/>
      <c r="Z1566" s="1"/>
    </row>
    <row r="1567" spans="20:26" x14ac:dyDescent="0.25">
      <c r="T1567" s="1"/>
      <c r="U1567" s="1"/>
      <c r="Z1567" s="1"/>
    </row>
    <row r="1568" spans="20:26" x14ac:dyDescent="0.25">
      <c r="T1568" s="1"/>
      <c r="U1568" s="1"/>
      <c r="Z1568" s="1"/>
    </row>
    <row r="1569" spans="20:26" x14ac:dyDescent="0.25">
      <c r="T1569" s="1"/>
      <c r="U1569" s="1"/>
      <c r="Z1569" s="1"/>
    </row>
    <row r="1570" spans="20:26" x14ac:dyDescent="0.25">
      <c r="T1570" s="1"/>
      <c r="U1570" s="1"/>
      <c r="Z1570" s="1"/>
    </row>
    <row r="1571" spans="20:26" x14ac:dyDescent="0.25">
      <c r="T1571" s="1"/>
      <c r="U1571" s="1"/>
      <c r="Z1571" s="1"/>
    </row>
    <row r="1572" spans="20:26" x14ac:dyDescent="0.25">
      <c r="T1572" s="1"/>
      <c r="U1572" s="1"/>
      <c r="Z1572" s="1"/>
    </row>
    <row r="1573" spans="20:26" x14ac:dyDescent="0.25">
      <c r="T1573" s="1"/>
      <c r="U1573" s="1"/>
      <c r="Z1573" s="1"/>
    </row>
    <row r="1574" spans="20:26" x14ac:dyDescent="0.25">
      <c r="T1574" s="1"/>
      <c r="U1574" s="1"/>
      <c r="Z1574" s="1"/>
    </row>
    <row r="1575" spans="20:26" x14ac:dyDescent="0.25">
      <c r="T1575" s="1"/>
      <c r="U1575" s="1"/>
      <c r="Z1575" s="1"/>
    </row>
    <row r="1576" spans="20:26" x14ac:dyDescent="0.25">
      <c r="T1576" s="1"/>
      <c r="U1576" s="1"/>
      <c r="Z1576" s="1"/>
    </row>
    <row r="1577" spans="20:26" x14ac:dyDescent="0.25">
      <c r="T1577" s="1"/>
      <c r="U1577" s="1"/>
      <c r="Z1577" s="1"/>
    </row>
    <row r="1578" spans="20:26" x14ac:dyDescent="0.25">
      <c r="T1578" s="1"/>
      <c r="U1578" s="1"/>
      <c r="Z1578" s="1"/>
    </row>
    <row r="1579" spans="20:26" x14ac:dyDescent="0.25">
      <c r="T1579" s="1"/>
      <c r="U1579" s="1"/>
      <c r="Z1579" s="1"/>
    </row>
    <row r="1580" spans="20:26" x14ac:dyDescent="0.25">
      <c r="T1580" s="1"/>
      <c r="U1580" s="1"/>
      <c r="Z1580" s="1"/>
    </row>
    <row r="1581" spans="20:26" x14ac:dyDescent="0.25">
      <c r="T1581" s="1"/>
      <c r="U1581" s="1"/>
      <c r="Z1581" s="1"/>
    </row>
    <row r="1582" spans="20:26" x14ac:dyDescent="0.25">
      <c r="T1582" s="1"/>
      <c r="U1582" s="1"/>
      <c r="Z1582" s="1"/>
    </row>
    <row r="1583" spans="20:26" x14ac:dyDescent="0.25">
      <c r="T1583" s="1"/>
      <c r="U1583" s="1"/>
      <c r="Z1583" s="1"/>
    </row>
    <row r="1584" spans="20:26" x14ac:dyDescent="0.25">
      <c r="T1584" s="1"/>
      <c r="U1584" s="1"/>
      <c r="Z1584" s="1"/>
    </row>
    <row r="1585" spans="20:26" x14ac:dyDescent="0.25">
      <c r="T1585" s="1"/>
      <c r="U1585" s="1"/>
      <c r="Z1585" s="1"/>
    </row>
    <row r="1586" spans="20:26" x14ac:dyDescent="0.25">
      <c r="T1586" s="1"/>
      <c r="U1586" s="1"/>
      <c r="Z1586" s="1"/>
    </row>
    <row r="1587" spans="20:26" x14ac:dyDescent="0.25">
      <c r="T1587" s="1"/>
      <c r="U1587" s="1"/>
      <c r="Z1587" s="1"/>
    </row>
    <row r="1588" spans="20:26" x14ac:dyDescent="0.25">
      <c r="T1588" s="1"/>
      <c r="U1588" s="1"/>
      <c r="Z1588" s="1"/>
    </row>
    <row r="1589" spans="20:26" x14ac:dyDescent="0.25">
      <c r="T1589" s="1"/>
      <c r="U1589" s="1"/>
      <c r="Z1589" s="1"/>
    </row>
    <row r="1590" spans="20:26" x14ac:dyDescent="0.25">
      <c r="T1590" s="1"/>
      <c r="U1590" s="1"/>
      <c r="Z1590" s="1"/>
    </row>
    <row r="1591" spans="20:26" x14ac:dyDescent="0.25">
      <c r="T1591" s="1"/>
      <c r="U1591" s="1"/>
      <c r="Z1591" s="1"/>
    </row>
    <row r="1592" spans="20:26" x14ac:dyDescent="0.25">
      <c r="T1592" s="1"/>
      <c r="U1592" s="1"/>
      <c r="Z1592" s="1"/>
    </row>
    <row r="1593" spans="20:26" x14ac:dyDescent="0.25">
      <c r="T1593" s="1"/>
      <c r="U1593" s="1"/>
      <c r="Z1593" s="1"/>
    </row>
    <row r="1594" spans="20:26" x14ac:dyDescent="0.25">
      <c r="T1594" s="1"/>
      <c r="U1594" s="1"/>
      <c r="Z1594" s="1"/>
    </row>
    <row r="1595" spans="20:26" x14ac:dyDescent="0.25">
      <c r="T1595" s="1"/>
      <c r="U1595" s="1"/>
      <c r="Z1595" s="1"/>
    </row>
    <row r="1596" spans="20:26" x14ac:dyDescent="0.25">
      <c r="T1596" s="1"/>
      <c r="U1596" s="1"/>
      <c r="Z1596" s="1"/>
    </row>
    <row r="1597" spans="20:26" x14ac:dyDescent="0.25">
      <c r="T1597" s="1"/>
      <c r="U1597" s="1"/>
      <c r="Z1597" s="1"/>
    </row>
    <row r="1598" spans="20:26" x14ac:dyDescent="0.25">
      <c r="T1598" s="1"/>
      <c r="U1598" s="1"/>
      <c r="Z1598" s="1"/>
    </row>
    <row r="1599" spans="20:26" x14ac:dyDescent="0.25">
      <c r="T1599" s="1"/>
      <c r="U1599" s="1"/>
      <c r="Z1599" s="1"/>
    </row>
    <row r="1600" spans="20:26" x14ac:dyDescent="0.25">
      <c r="T1600" s="1"/>
      <c r="U1600" s="1"/>
      <c r="Z1600" s="1"/>
    </row>
    <row r="1601" spans="20:26" x14ac:dyDescent="0.25">
      <c r="T1601" s="1"/>
      <c r="U1601" s="1"/>
      <c r="Z1601" s="1"/>
    </row>
    <row r="1602" spans="20:26" x14ac:dyDescent="0.25">
      <c r="T1602" s="1"/>
      <c r="U1602" s="1"/>
      <c r="Z1602" s="1"/>
    </row>
    <row r="1603" spans="20:26" x14ac:dyDescent="0.25">
      <c r="T1603" s="1"/>
      <c r="U1603" s="1"/>
      <c r="Z1603" s="1"/>
    </row>
    <row r="1604" spans="20:26" x14ac:dyDescent="0.25">
      <c r="T1604" s="1"/>
      <c r="U1604" s="1"/>
      <c r="Z1604" s="1"/>
    </row>
    <row r="1605" spans="20:26" x14ac:dyDescent="0.25">
      <c r="T1605" s="1"/>
      <c r="U1605" s="1"/>
      <c r="Z1605" s="1"/>
    </row>
    <row r="1606" spans="20:26" x14ac:dyDescent="0.25">
      <c r="T1606" s="1"/>
      <c r="U1606" s="1"/>
      <c r="Z1606" s="1"/>
    </row>
    <row r="1607" spans="20:26" x14ac:dyDescent="0.25">
      <c r="T1607" s="1"/>
      <c r="U1607" s="1"/>
      <c r="Z1607" s="1"/>
    </row>
    <row r="1608" spans="20:26" x14ac:dyDescent="0.25">
      <c r="T1608" s="1"/>
      <c r="U1608" s="1"/>
      <c r="Z1608" s="1"/>
    </row>
    <row r="1609" spans="20:26" x14ac:dyDescent="0.25">
      <c r="T1609" s="1"/>
      <c r="U1609" s="1"/>
      <c r="Z1609" s="1"/>
    </row>
    <row r="1610" spans="20:26" x14ac:dyDescent="0.25">
      <c r="T1610" s="1"/>
      <c r="U1610" s="1"/>
      <c r="Z1610" s="1"/>
    </row>
    <row r="1611" spans="20:26" x14ac:dyDescent="0.25">
      <c r="T1611" s="1"/>
      <c r="U1611" s="1"/>
      <c r="Z1611" s="1"/>
    </row>
    <row r="1612" spans="20:26" x14ac:dyDescent="0.25">
      <c r="T1612" s="1"/>
      <c r="U1612" s="1"/>
      <c r="Z1612" s="1"/>
    </row>
    <row r="1613" spans="20:26" x14ac:dyDescent="0.25">
      <c r="T1613" s="1"/>
      <c r="U1613" s="1"/>
      <c r="Z1613" s="1"/>
    </row>
    <row r="1614" spans="20:26" x14ac:dyDescent="0.25">
      <c r="T1614" s="1"/>
      <c r="U1614" s="1"/>
      <c r="Z1614" s="1"/>
    </row>
    <row r="1615" spans="20:26" x14ac:dyDescent="0.25">
      <c r="T1615" s="1"/>
      <c r="U1615" s="1"/>
      <c r="Z1615" s="1"/>
    </row>
    <row r="1616" spans="20:26" x14ac:dyDescent="0.25">
      <c r="T1616" s="1"/>
      <c r="U1616" s="1"/>
      <c r="Z1616" s="1"/>
    </row>
    <row r="1617" spans="20:26" x14ac:dyDescent="0.25">
      <c r="T1617" s="1"/>
      <c r="U1617" s="1"/>
      <c r="Z1617" s="1"/>
    </row>
    <row r="1618" spans="20:26" x14ac:dyDescent="0.25">
      <c r="T1618" s="1"/>
      <c r="U1618" s="1"/>
      <c r="Z1618" s="1"/>
    </row>
    <row r="1619" spans="20:26" x14ac:dyDescent="0.25">
      <c r="T1619" s="1"/>
      <c r="U1619" s="1"/>
      <c r="Z1619" s="1"/>
    </row>
    <row r="1620" spans="20:26" x14ac:dyDescent="0.25">
      <c r="T1620" s="1"/>
      <c r="U1620" s="1"/>
      <c r="Z1620" s="1"/>
    </row>
    <row r="1621" spans="20:26" x14ac:dyDescent="0.25">
      <c r="T1621" s="1"/>
      <c r="U1621" s="1"/>
      <c r="Z1621" s="1"/>
    </row>
    <row r="1622" spans="20:26" x14ac:dyDescent="0.25">
      <c r="T1622" s="1"/>
      <c r="U1622" s="1"/>
      <c r="Z1622" s="1"/>
    </row>
    <row r="1623" spans="20:26" x14ac:dyDescent="0.25">
      <c r="T1623" s="1"/>
      <c r="U1623" s="1"/>
      <c r="Z1623" s="1"/>
    </row>
    <row r="1624" spans="20:26" x14ac:dyDescent="0.25">
      <c r="T1624" s="1"/>
      <c r="U1624" s="1"/>
      <c r="Z1624" s="1"/>
    </row>
    <row r="1625" spans="20:26" x14ac:dyDescent="0.25">
      <c r="T1625" s="1"/>
      <c r="U1625" s="1"/>
      <c r="Z1625" s="1"/>
    </row>
    <row r="1626" spans="20:26" x14ac:dyDescent="0.25">
      <c r="T1626" s="1"/>
      <c r="U1626" s="1"/>
      <c r="Z1626" s="1"/>
    </row>
    <row r="1627" spans="20:26" x14ac:dyDescent="0.25">
      <c r="T1627" s="1"/>
      <c r="U1627" s="1"/>
      <c r="Z1627" s="1"/>
    </row>
    <row r="1628" spans="20:26" x14ac:dyDescent="0.25">
      <c r="T1628" s="1"/>
      <c r="U1628" s="1"/>
      <c r="Z1628" s="1"/>
    </row>
    <row r="1629" spans="20:26" x14ac:dyDescent="0.25">
      <c r="T1629" s="1"/>
      <c r="U1629" s="1"/>
      <c r="Z1629" s="1"/>
    </row>
    <row r="1630" spans="20:26" x14ac:dyDescent="0.25">
      <c r="T1630" s="1"/>
      <c r="U1630" s="1"/>
      <c r="Z1630" s="1"/>
    </row>
    <row r="1631" spans="20:26" x14ac:dyDescent="0.25">
      <c r="T1631" s="1"/>
      <c r="U1631" s="1"/>
      <c r="Z1631" s="1"/>
    </row>
    <row r="1632" spans="20:26" x14ac:dyDescent="0.25">
      <c r="T1632" s="1"/>
      <c r="U1632" s="1"/>
      <c r="Z1632" s="1"/>
    </row>
    <row r="1633" spans="20:26" x14ac:dyDescent="0.25">
      <c r="T1633" s="1"/>
      <c r="U1633" s="1"/>
      <c r="Z1633" s="1"/>
    </row>
    <row r="1634" spans="20:26" x14ac:dyDescent="0.25">
      <c r="T1634" s="1"/>
      <c r="U1634" s="1"/>
      <c r="Z1634" s="1"/>
    </row>
    <row r="1635" spans="20:26" x14ac:dyDescent="0.25">
      <c r="T1635" s="1"/>
      <c r="U1635" s="1"/>
      <c r="Z1635" s="1"/>
    </row>
    <row r="1636" spans="20:26" x14ac:dyDescent="0.25">
      <c r="T1636" s="1"/>
      <c r="U1636" s="1"/>
      <c r="Z1636" s="1"/>
    </row>
    <row r="1637" spans="20:26" x14ac:dyDescent="0.25">
      <c r="T1637" s="1"/>
      <c r="U1637" s="1"/>
      <c r="Z1637" s="1"/>
    </row>
    <row r="1638" spans="20:26" x14ac:dyDescent="0.25">
      <c r="T1638" s="1"/>
      <c r="U1638" s="1"/>
      <c r="Z1638" s="1"/>
    </row>
    <row r="1639" spans="20:26" x14ac:dyDescent="0.25">
      <c r="T1639" s="1"/>
      <c r="U1639" s="1"/>
      <c r="Z1639" s="1"/>
    </row>
    <row r="1640" spans="20:26" x14ac:dyDescent="0.25">
      <c r="T1640" s="1"/>
      <c r="U1640" s="1"/>
      <c r="Z1640" s="1"/>
    </row>
    <row r="1641" spans="20:26" x14ac:dyDescent="0.25">
      <c r="T1641" s="1"/>
      <c r="U1641" s="1"/>
      <c r="Z1641" s="1"/>
    </row>
    <row r="1642" spans="20:26" x14ac:dyDescent="0.25">
      <c r="T1642" s="1"/>
      <c r="U1642" s="1"/>
      <c r="Z1642" s="1"/>
    </row>
    <row r="1643" spans="20:26" x14ac:dyDescent="0.25">
      <c r="T1643" s="1"/>
      <c r="U1643" s="1"/>
      <c r="Z1643" s="1"/>
    </row>
    <row r="1644" spans="20:26" x14ac:dyDescent="0.25">
      <c r="T1644" s="1"/>
      <c r="U1644" s="1"/>
      <c r="Z1644" s="1"/>
    </row>
    <row r="1645" spans="20:26" x14ac:dyDescent="0.25">
      <c r="T1645" s="1"/>
      <c r="U1645" s="1"/>
      <c r="Z1645" s="1"/>
    </row>
    <row r="1646" spans="20:26" x14ac:dyDescent="0.25">
      <c r="T1646" s="1"/>
      <c r="U1646" s="1"/>
      <c r="Z1646" s="1"/>
    </row>
    <row r="1647" spans="20:26" x14ac:dyDescent="0.25">
      <c r="T1647" s="1"/>
      <c r="U1647" s="1"/>
      <c r="Z1647" s="1"/>
    </row>
    <row r="1648" spans="20:26" x14ac:dyDescent="0.25">
      <c r="T1648" s="1"/>
      <c r="U1648" s="1"/>
      <c r="Z1648" s="1"/>
    </row>
    <row r="1649" spans="20:26" x14ac:dyDescent="0.25">
      <c r="T1649" s="1"/>
      <c r="U1649" s="1"/>
      <c r="Z1649" s="1"/>
    </row>
    <row r="1650" spans="20:26" x14ac:dyDescent="0.25">
      <c r="T1650" s="1"/>
      <c r="U1650" s="1"/>
      <c r="Z1650" s="1"/>
    </row>
    <row r="1651" spans="20:26" x14ac:dyDescent="0.25">
      <c r="T1651" s="1"/>
      <c r="U1651" s="1"/>
      <c r="Z1651" s="1"/>
    </row>
    <row r="1652" spans="20:26" x14ac:dyDescent="0.25">
      <c r="T1652" s="1"/>
      <c r="U1652" s="1"/>
      <c r="Z1652" s="1"/>
    </row>
    <row r="1653" spans="20:26" x14ac:dyDescent="0.25">
      <c r="T1653" s="1"/>
      <c r="U1653" s="1"/>
      <c r="Z1653" s="1"/>
    </row>
    <row r="1654" spans="20:26" x14ac:dyDescent="0.25">
      <c r="T1654" s="1"/>
      <c r="U1654" s="1"/>
      <c r="Z1654" s="1"/>
    </row>
    <row r="1655" spans="20:26" x14ac:dyDescent="0.25">
      <c r="T1655" s="1"/>
      <c r="U1655" s="1"/>
      <c r="Z1655" s="1"/>
    </row>
    <row r="1656" spans="20:26" x14ac:dyDescent="0.25">
      <c r="T1656" s="1"/>
      <c r="U1656" s="1"/>
      <c r="Z1656" s="1"/>
    </row>
    <row r="1657" spans="20:26" x14ac:dyDescent="0.25">
      <c r="T1657" s="1"/>
      <c r="U1657" s="1"/>
      <c r="Z1657" s="1"/>
    </row>
    <row r="1658" spans="20:26" x14ac:dyDescent="0.25">
      <c r="T1658" s="1"/>
      <c r="U1658" s="1"/>
      <c r="Z1658" s="1"/>
    </row>
    <row r="1659" spans="20:26" x14ac:dyDescent="0.25">
      <c r="T1659" s="1"/>
      <c r="U1659" s="1"/>
      <c r="Z1659" s="1"/>
    </row>
    <row r="1660" spans="20:26" x14ac:dyDescent="0.25">
      <c r="T1660" s="1"/>
      <c r="U1660" s="1"/>
      <c r="Z1660" s="1"/>
    </row>
    <row r="1661" spans="20:26" x14ac:dyDescent="0.25">
      <c r="T1661" s="1"/>
      <c r="U1661" s="1"/>
      <c r="Z1661" s="1"/>
    </row>
    <row r="1662" spans="20:26" x14ac:dyDescent="0.25">
      <c r="T1662" s="1"/>
      <c r="U1662" s="1"/>
      <c r="Z1662" s="1"/>
    </row>
    <row r="1663" spans="20:26" x14ac:dyDescent="0.25">
      <c r="T1663" s="1"/>
      <c r="U1663" s="1"/>
      <c r="Z1663" s="1"/>
    </row>
    <row r="1664" spans="20:26" x14ac:dyDescent="0.25">
      <c r="T1664" s="1"/>
      <c r="U1664" s="1"/>
      <c r="Z1664" s="1"/>
    </row>
    <row r="1665" spans="20:26" x14ac:dyDescent="0.25">
      <c r="T1665" s="1"/>
      <c r="U1665" s="1"/>
      <c r="Z1665" s="1"/>
    </row>
    <row r="1666" spans="20:26" x14ac:dyDescent="0.25">
      <c r="T1666" s="1"/>
      <c r="U1666" s="1"/>
      <c r="Z1666" s="1"/>
    </row>
    <row r="1667" spans="20:26" x14ac:dyDescent="0.25">
      <c r="T1667" s="1"/>
      <c r="U1667" s="1"/>
      <c r="Z1667" s="1"/>
    </row>
    <row r="1668" spans="20:26" x14ac:dyDescent="0.25">
      <c r="T1668" s="1"/>
      <c r="U1668" s="1"/>
      <c r="Z1668" s="1"/>
    </row>
    <row r="1669" spans="20:26" x14ac:dyDescent="0.25">
      <c r="T1669" s="1"/>
      <c r="U1669" s="1"/>
      <c r="Z1669" s="1"/>
    </row>
    <row r="1670" spans="20:26" x14ac:dyDescent="0.25">
      <c r="T1670" s="1"/>
      <c r="U1670" s="1"/>
      <c r="Z1670" s="1"/>
    </row>
    <row r="1671" spans="20:26" x14ac:dyDescent="0.25">
      <c r="T1671" s="1"/>
      <c r="U1671" s="1"/>
      <c r="Z1671" s="1"/>
    </row>
    <row r="1672" spans="20:26" x14ac:dyDescent="0.25">
      <c r="T1672" s="1"/>
      <c r="U1672" s="1"/>
      <c r="Z1672" s="1"/>
    </row>
    <row r="1673" spans="20:26" x14ac:dyDescent="0.25">
      <c r="T1673" s="1"/>
      <c r="U1673" s="1"/>
      <c r="Z1673" s="1"/>
    </row>
    <row r="1674" spans="20:26" x14ac:dyDescent="0.25">
      <c r="T1674" s="1"/>
      <c r="U1674" s="1"/>
      <c r="Z1674" s="1"/>
    </row>
    <row r="1675" spans="20:26" x14ac:dyDescent="0.25">
      <c r="T1675" s="1"/>
      <c r="U1675" s="1"/>
      <c r="Z1675" s="1"/>
    </row>
    <row r="1676" spans="20:26" x14ac:dyDescent="0.25">
      <c r="T1676" s="1"/>
      <c r="U1676" s="1"/>
      <c r="Z1676" s="1"/>
    </row>
    <row r="1677" spans="20:26" x14ac:dyDescent="0.25">
      <c r="T1677" s="1"/>
      <c r="U1677" s="1"/>
      <c r="Z1677" s="1"/>
    </row>
    <row r="1678" spans="20:26" x14ac:dyDescent="0.25">
      <c r="T1678" s="1"/>
      <c r="U1678" s="1"/>
      <c r="Z1678" s="1"/>
    </row>
    <row r="1679" spans="20:26" x14ac:dyDescent="0.25">
      <c r="T1679" s="1"/>
      <c r="U1679" s="1"/>
      <c r="Z1679" s="1"/>
    </row>
    <row r="1680" spans="20:26" x14ac:dyDescent="0.25">
      <c r="T1680" s="1"/>
      <c r="U1680" s="1"/>
      <c r="Z1680" s="1"/>
    </row>
    <row r="1681" spans="20:26" x14ac:dyDescent="0.25">
      <c r="T1681" s="1"/>
      <c r="U1681" s="1"/>
      <c r="Z1681" s="1"/>
    </row>
    <row r="1682" spans="20:26" x14ac:dyDescent="0.25">
      <c r="T1682" s="1"/>
      <c r="U1682" s="1"/>
      <c r="Z1682" s="1"/>
    </row>
    <row r="1683" spans="20:26" x14ac:dyDescent="0.25">
      <c r="T1683" s="1"/>
      <c r="U1683" s="1"/>
      <c r="Z1683" s="1"/>
    </row>
    <row r="1684" spans="20:26" x14ac:dyDescent="0.25">
      <c r="T1684" s="1"/>
      <c r="U1684" s="1"/>
      <c r="Z1684" s="1"/>
    </row>
    <row r="1685" spans="20:26" x14ac:dyDescent="0.25">
      <c r="T1685" s="1"/>
      <c r="U1685" s="1"/>
      <c r="Z1685" s="1"/>
    </row>
    <row r="1686" spans="20:26" x14ac:dyDescent="0.25">
      <c r="T1686" s="1"/>
      <c r="U1686" s="1"/>
      <c r="Z1686" s="1"/>
    </row>
    <row r="1687" spans="20:26" x14ac:dyDescent="0.25">
      <c r="T1687" s="1"/>
      <c r="U1687" s="1"/>
      <c r="Z1687" s="1"/>
    </row>
    <row r="1688" spans="20:26" x14ac:dyDescent="0.25">
      <c r="T1688" s="1"/>
      <c r="U1688" s="1"/>
      <c r="Z1688" s="1"/>
    </row>
    <row r="1689" spans="20:26" x14ac:dyDescent="0.25">
      <c r="T1689" s="1"/>
      <c r="U1689" s="1"/>
      <c r="Z1689" s="1"/>
    </row>
    <row r="1690" spans="20:26" x14ac:dyDescent="0.25">
      <c r="T1690" s="1"/>
      <c r="U1690" s="1"/>
      <c r="Z1690" s="1"/>
    </row>
    <row r="1691" spans="20:26" x14ac:dyDescent="0.25">
      <c r="T1691" s="1"/>
      <c r="U1691" s="1"/>
      <c r="Z1691" s="1"/>
    </row>
    <row r="1692" spans="20:26" x14ac:dyDescent="0.25">
      <c r="T1692" s="1"/>
      <c r="U1692" s="1"/>
      <c r="Z1692" s="1"/>
    </row>
    <row r="1693" spans="20:26" x14ac:dyDescent="0.25">
      <c r="T1693" s="1"/>
      <c r="U1693" s="1"/>
      <c r="Z1693" s="1"/>
    </row>
    <row r="1694" spans="20:26" x14ac:dyDescent="0.25">
      <c r="T1694" s="1"/>
      <c r="U1694" s="1"/>
      <c r="Z1694" s="1"/>
    </row>
    <row r="1695" spans="20:26" x14ac:dyDescent="0.25">
      <c r="T1695" s="1"/>
      <c r="U1695" s="1"/>
      <c r="Z1695" s="1"/>
    </row>
    <row r="1696" spans="20:26" x14ac:dyDescent="0.25">
      <c r="T1696" s="1"/>
      <c r="U1696" s="1"/>
      <c r="Z1696" s="1"/>
    </row>
    <row r="1697" spans="20:26" x14ac:dyDescent="0.25">
      <c r="T1697" s="1"/>
      <c r="U1697" s="1"/>
      <c r="Z1697" s="1"/>
    </row>
    <row r="1698" spans="20:26" x14ac:dyDescent="0.25">
      <c r="T1698" s="1"/>
      <c r="U1698" s="1"/>
      <c r="Z1698" s="1"/>
    </row>
    <row r="1699" spans="20:26" x14ac:dyDescent="0.25">
      <c r="T1699" s="1"/>
      <c r="U1699" s="1"/>
      <c r="Z1699" s="1"/>
    </row>
    <row r="1700" spans="20:26" x14ac:dyDescent="0.25">
      <c r="T1700" s="1"/>
      <c r="U1700" s="1"/>
      <c r="Z1700" s="1"/>
    </row>
    <row r="1701" spans="20:26" x14ac:dyDescent="0.25">
      <c r="T1701" s="1"/>
      <c r="U1701" s="1"/>
      <c r="Z1701" s="1"/>
    </row>
    <row r="1702" spans="20:26" x14ac:dyDescent="0.25">
      <c r="T1702" s="1"/>
      <c r="U1702" s="1"/>
      <c r="Z1702" s="1"/>
    </row>
    <row r="1703" spans="20:26" x14ac:dyDescent="0.25">
      <c r="T1703" s="1"/>
      <c r="U1703" s="1"/>
      <c r="Z1703" s="1"/>
    </row>
    <row r="1704" spans="20:26" x14ac:dyDescent="0.25">
      <c r="T1704" s="1"/>
      <c r="U1704" s="1"/>
      <c r="Z1704" s="1"/>
    </row>
    <row r="1705" spans="20:26" x14ac:dyDescent="0.25">
      <c r="T1705" s="1"/>
      <c r="U1705" s="1"/>
      <c r="Z1705" s="1"/>
    </row>
    <row r="1706" spans="20:26" x14ac:dyDescent="0.25">
      <c r="T1706" s="1"/>
      <c r="U1706" s="1"/>
      <c r="Z1706" s="1"/>
    </row>
    <row r="1707" spans="20:26" x14ac:dyDescent="0.25">
      <c r="T1707" s="1"/>
      <c r="U1707" s="1"/>
      <c r="Z1707" s="1"/>
    </row>
    <row r="1708" spans="20:26" x14ac:dyDescent="0.25">
      <c r="T1708" s="1"/>
      <c r="U1708" s="1"/>
      <c r="Z1708" s="1"/>
    </row>
    <row r="1709" spans="20:26" x14ac:dyDescent="0.25">
      <c r="T1709" s="1"/>
      <c r="U1709" s="1"/>
      <c r="Z1709" s="1"/>
    </row>
    <row r="1710" spans="20:26" x14ac:dyDescent="0.25">
      <c r="T1710" s="1"/>
      <c r="U1710" s="1"/>
      <c r="Z1710" s="1"/>
    </row>
    <row r="1711" spans="20:26" x14ac:dyDescent="0.25">
      <c r="T1711" s="1"/>
      <c r="U1711" s="1"/>
      <c r="Z1711" s="1"/>
    </row>
    <row r="1712" spans="20:26" x14ac:dyDescent="0.25">
      <c r="T1712" s="1"/>
      <c r="U1712" s="1"/>
      <c r="Z1712" s="1"/>
    </row>
    <row r="1713" spans="20:26" x14ac:dyDescent="0.25">
      <c r="T1713" s="1"/>
      <c r="U1713" s="1"/>
      <c r="Z1713" s="1"/>
    </row>
    <row r="1714" spans="20:26" x14ac:dyDescent="0.25">
      <c r="T1714" s="1"/>
      <c r="U1714" s="1"/>
      <c r="Z1714" s="1"/>
    </row>
    <row r="1715" spans="20:26" x14ac:dyDescent="0.25">
      <c r="T1715" s="1"/>
      <c r="U1715" s="1"/>
      <c r="Z1715" s="1"/>
    </row>
    <row r="1716" spans="20:26" x14ac:dyDescent="0.25">
      <c r="T1716" s="1"/>
      <c r="U1716" s="1"/>
      <c r="Z1716" s="1"/>
    </row>
    <row r="1717" spans="20:26" x14ac:dyDescent="0.25">
      <c r="T1717" s="1"/>
      <c r="U1717" s="1"/>
      <c r="Z1717" s="1"/>
    </row>
    <row r="1718" spans="20:26" x14ac:dyDescent="0.25">
      <c r="T1718" s="1"/>
      <c r="U1718" s="1"/>
      <c r="Z1718" s="1"/>
    </row>
    <row r="1719" spans="20:26" x14ac:dyDescent="0.25">
      <c r="T1719" s="1"/>
      <c r="U1719" s="1"/>
      <c r="Z1719" s="1"/>
    </row>
    <row r="1720" spans="20:26" x14ac:dyDescent="0.25">
      <c r="T1720" s="1"/>
      <c r="U1720" s="1"/>
      <c r="Z1720" s="1"/>
    </row>
    <row r="1721" spans="20:26" x14ac:dyDescent="0.25">
      <c r="T1721" s="1"/>
      <c r="U1721" s="1"/>
      <c r="Z1721" s="1"/>
    </row>
    <row r="1722" spans="20:26" x14ac:dyDescent="0.25">
      <c r="T1722" s="1"/>
      <c r="U1722" s="1"/>
      <c r="Z1722" s="1"/>
    </row>
    <row r="1723" spans="20:26" x14ac:dyDescent="0.25">
      <c r="T1723" s="1"/>
      <c r="U1723" s="1"/>
      <c r="Z1723" s="1"/>
    </row>
    <row r="1724" spans="20:26" x14ac:dyDescent="0.25">
      <c r="T1724" s="1"/>
      <c r="U1724" s="1"/>
      <c r="Z1724" s="1"/>
    </row>
    <row r="1725" spans="20:26" x14ac:dyDescent="0.25">
      <c r="T1725" s="1"/>
      <c r="U1725" s="1"/>
      <c r="Z1725" s="1"/>
    </row>
    <row r="1726" spans="20:26" x14ac:dyDescent="0.25">
      <c r="T1726" s="1"/>
      <c r="U1726" s="1"/>
      <c r="Z1726" s="1"/>
    </row>
    <row r="1727" spans="20:26" x14ac:dyDescent="0.25">
      <c r="T1727" s="1"/>
      <c r="U1727" s="1"/>
      <c r="Z1727" s="1"/>
    </row>
    <row r="1728" spans="20:26" x14ac:dyDescent="0.25">
      <c r="T1728" s="1"/>
      <c r="U1728" s="1"/>
      <c r="Z1728" s="1"/>
    </row>
    <row r="1729" spans="20:26" x14ac:dyDescent="0.25">
      <c r="T1729" s="1"/>
      <c r="U1729" s="1"/>
      <c r="Z1729" s="1"/>
    </row>
    <row r="1730" spans="20:26" x14ac:dyDescent="0.25">
      <c r="T1730" s="1"/>
      <c r="U1730" s="1"/>
      <c r="Z1730" s="1"/>
    </row>
    <row r="1731" spans="20:26" x14ac:dyDescent="0.25">
      <c r="T1731" s="1"/>
      <c r="U1731" s="1"/>
      <c r="Z1731" s="1"/>
    </row>
    <row r="1732" spans="20:26" x14ac:dyDescent="0.25">
      <c r="T1732" s="1"/>
      <c r="U1732" s="1"/>
      <c r="Z1732" s="1"/>
    </row>
    <row r="1733" spans="20:26" x14ac:dyDescent="0.25">
      <c r="T1733" s="1"/>
      <c r="U1733" s="1"/>
      <c r="Z1733" s="1"/>
    </row>
    <row r="1734" spans="20:26" x14ac:dyDescent="0.25">
      <c r="T1734" s="1"/>
      <c r="U1734" s="1"/>
      <c r="Z1734" s="1"/>
    </row>
    <row r="1735" spans="20:26" x14ac:dyDescent="0.25">
      <c r="T1735" s="1"/>
      <c r="U1735" s="1"/>
      <c r="Z1735" s="1"/>
    </row>
    <row r="1736" spans="20:26" x14ac:dyDescent="0.25">
      <c r="T1736" s="1"/>
      <c r="U1736" s="1"/>
      <c r="Z1736" s="1"/>
    </row>
    <row r="1737" spans="20:26" x14ac:dyDescent="0.25">
      <c r="T1737" s="1"/>
      <c r="U1737" s="1"/>
      <c r="Z1737" s="1"/>
    </row>
    <row r="1738" spans="20:26" x14ac:dyDescent="0.25">
      <c r="T1738" s="1"/>
      <c r="U1738" s="1"/>
      <c r="Z1738" s="1"/>
    </row>
    <row r="1739" spans="20:26" x14ac:dyDescent="0.25">
      <c r="T1739" s="1"/>
      <c r="U1739" s="1"/>
      <c r="Z1739" s="1"/>
    </row>
    <row r="1740" spans="20:26" x14ac:dyDescent="0.25">
      <c r="T1740" s="1"/>
      <c r="U1740" s="1"/>
      <c r="Z1740" s="1"/>
    </row>
    <row r="1741" spans="20:26" x14ac:dyDescent="0.25">
      <c r="T1741" s="1"/>
      <c r="U1741" s="1"/>
      <c r="Z1741" s="1"/>
    </row>
    <row r="1742" spans="20:26" x14ac:dyDescent="0.25">
      <c r="T1742" s="1"/>
      <c r="U1742" s="1"/>
      <c r="Z1742" s="1"/>
    </row>
    <row r="1743" spans="20:26" x14ac:dyDescent="0.25">
      <c r="T1743" s="1"/>
      <c r="U1743" s="1"/>
      <c r="Z1743" s="1"/>
    </row>
    <row r="1744" spans="20:26" x14ac:dyDescent="0.25">
      <c r="T1744" s="1"/>
      <c r="U1744" s="1"/>
      <c r="Z1744" s="1"/>
    </row>
    <row r="1745" spans="20:26" x14ac:dyDescent="0.25">
      <c r="T1745" s="1"/>
      <c r="U1745" s="1"/>
      <c r="Z1745" s="1"/>
    </row>
    <row r="1746" spans="20:26" x14ac:dyDescent="0.25">
      <c r="T1746" s="1"/>
      <c r="U1746" s="1"/>
      <c r="Z1746" s="1"/>
    </row>
    <row r="1747" spans="20:26" x14ac:dyDescent="0.25">
      <c r="T1747" s="1"/>
      <c r="U1747" s="1"/>
      <c r="Z1747" s="1"/>
    </row>
    <row r="1748" spans="20:26" x14ac:dyDescent="0.25">
      <c r="T1748" s="1"/>
      <c r="U1748" s="1"/>
      <c r="Z1748" s="1"/>
    </row>
    <row r="1749" spans="20:26" x14ac:dyDescent="0.25">
      <c r="T1749" s="1"/>
      <c r="U1749" s="1"/>
      <c r="Z1749" s="1"/>
    </row>
    <row r="1750" spans="20:26" x14ac:dyDescent="0.25">
      <c r="T1750" s="1"/>
      <c r="U1750" s="1"/>
      <c r="Z1750" s="1"/>
    </row>
    <row r="1751" spans="20:26" x14ac:dyDescent="0.25">
      <c r="T1751" s="1"/>
      <c r="U1751" s="1"/>
      <c r="Z1751" s="1"/>
    </row>
    <row r="1752" spans="20:26" x14ac:dyDescent="0.25">
      <c r="T1752" s="1"/>
      <c r="U1752" s="1"/>
      <c r="Z1752" s="1"/>
    </row>
    <row r="1753" spans="20:26" x14ac:dyDescent="0.25">
      <c r="T1753" s="1"/>
      <c r="U1753" s="1"/>
      <c r="Z1753" s="1"/>
    </row>
    <row r="1754" spans="20:26" x14ac:dyDescent="0.25">
      <c r="T1754" s="1"/>
      <c r="U1754" s="1"/>
      <c r="Z1754" s="1"/>
    </row>
    <row r="1755" spans="20:26" x14ac:dyDescent="0.25">
      <c r="T1755" s="1"/>
      <c r="U1755" s="1"/>
      <c r="Z1755" s="1"/>
    </row>
    <row r="1756" spans="20:26" x14ac:dyDescent="0.25">
      <c r="T1756" s="1"/>
      <c r="U1756" s="1"/>
      <c r="Z1756" s="1"/>
    </row>
    <row r="1757" spans="20:26" x14ac:dyDescent="0.25">
      <c r="T1757" s="1"/>
      <c r="U1757" s="1"/>
      <c r="Z1757" s="1"/>
    </row>
    <row r="1758" spans="20:26" x14ac:dyDescent="0.25">
      <c r="T1758" s="1"/>
      <c r="U1758" s="1"/>
      <c r="Z1758" s="1"/>
    </row>
    <row r="1759" spans="20:26" x14ac:dyDescent="0.25">
      <c r="T1759" s="1"/>
      <c r="U1759" s="1"/>
      <c r="Z1759" s="1"/>
    </row>
    <row r="1760" spans="20:26" x14ac:dyDescent="0.25">
      <c r="T1760" s="1"/>
      <c r="U1760" s="1"/>
      <c r="Z1760" s="1"/>
    </row>
    <row r="1761" spans="20:26" x14ac:dyDescent="0.25">
      <c r="T1761" s="1"/>
      <c r="U1761" s="1"/>
      <c r="Z1761" s="1"/>
    </row>
    <row r="1762" spans="20:26" x14ac:dyDescent="0.25">
      <c r="T1762" s="1"/>
      <c r="U1762" s="1"/>
      <c r="Z1762" s="1"/>
    </row>
    <row r="1763" spans="20:26" x14ac:dyDescent="0.25">
      <c r="T1763" s="1"/>
      <c r="U1763" s="1"/>
      <c r="Z1763" s="1"/>
    </row>
    <row r="1764" spans="20:26" x14ac:dyDescent="0.25">
      <c r="T1764" s="1"/>
      <c r="U1764" s="1"/>
      <c r="Z1764" s="1"/>
    </row>
    <row r="1765" spans="20:26" x14ac:dyDescent="0.25">
      <c r="T1765" s="1"/>
      <c r="U1765" s="1"/>
      <c r="Z1765" s="1"/>
    </row>
    <row r="1766" spans="20:26" x14ac:dyDescent="0.25">
      <c r="T1766" s="1"/>
      <c r="U1766" s="1"/>
      <c r="Z1766" s="1"/>
    </row>
    <row r="1767" spans="20:26" x14ac:dyDescent="0.25">
      <c r="T1767" s="1"/>
      <c r="U1767" s="1"/>
      <c r="Z1767" s="1"/>
    </row>
    <row r="1768" spans="20:26" x14ac:dyDescent="0.25">
      <c r="T1768" s="1"/>
      <c r="U1768" s="1"/>
      <c r="Z1768" s="1"/>
    </row>
    <row r="1769" spans="20:26" x14ac:dyDescent="0.25">
      <c r="T1769" s="1"/>
      <c r="U1769" s="1"/>
      <c r="Z1769" s="1"/>
    </row>
    <row r="1770" spans="20:26" x14ac:dyDescent="0.25">
      <c r="T1770" s="1"/>
      <c r="U1770" s="1"/>
      <c r="Z1770" s="1"/>
    </row>
    <row r="1771" spans="20:26" x14ac:dyDescent="0.25">
      <c r="T1771" s="1"/>
      <c r="U1771" s="1"/>
      <c r="Z1771" s="1"/>
    </row>
    <row r="1772" spans="20:26" x14ac:dyDescent="0.25">
      <c r="T1772" s="1"/>
      <c r="U1772" s="1"/>
      <c r="Z1772" s="1"/>
    </row>
    <row r="1773" spans="20:26" x14ac:dyDescent="0.25">
      <c r="T1773" s="1"/>
      <c r="U1773" s="1"/>
      <c r="Z1773" s="1"/>
    </row>
    <row r="1774" spans="20:26" x14ac:dyDescent="0.25">
      <c r="T1774" s="1"/>
      <c r="U1774" s="1"/>
      <c r="Z1774" s="1"/>
    </row>
    <row r="1775" spans="20:26" x14ac:dyDescent="0.25">
      <c r="T1775" s="1"/>
      <c r="U1775" s="1"/>
      <c r="Z1775" s="1"/>
    </row>
    <row r="1776" spans="20:26" x14ac:dyDescent="0.25">
      <c r="T1776" s="1"/>
      <c r="U1776" s="1"/>
      <c r="Z1776" s="1"/>
    </row>
    <row r="1777" spans="20:26" x14ac:dyDescent="0.25">
      <c r="T1777" s="1"/>
      <c r="U1777" s="1"/>
      <c r="Z1777" s="1"/>
    </row>
    <row r="1778" spans="20:26" x14ac:dyDescent="0.25">
      <c r="T1778" s="1"/>
      <c r="U1778" s="1"/>
      <c r="Z1778" s="1"/>
    </row>
    <row r="1779" spans="20:26" x14ac:dyDescent="0.25">
      <c r="T1779" s="1"/>
      <c r="U1779" s="1"/>
      <c r="Z1779" s="1"/>
    </row>
    <row r="1780" spans="20:26" x14ac:dyDescent="0.25">
      <c r="T1780" s="1"/>
      <c r="U1780" s="1"/>
      <c r="Z1780" s="1"/>
    </row>
    <row r="1781" spans="20:26" x14ac:dyDescent="0.25">
      <c r="T1781" s="1"/>
      <c r="U1781" s="1"/>
      <c r="Z1781" s="1"/>
    </row>
    <row r="1782" spans="20:26" x14ac:dyDescent="0.25">
      <c r="T1782" s="1"/>
      <c r="U1782" s="1"/>
      <c r="Z1782" s="1"/>
    </row>
    <row r="1783" spans="20:26" x14ac:dyDescent="0.25">
      <c r="T1783" s="1"/>
      <c r="U1783" s="1"/>
      <c r="Z1783" s="1"/>
    </row>
    <row r="1784" spans="20:26" x14ac:dyDescent="0.25">
      <c r="T1784" s="1"/>
      <c r="U1784" s="1"/>
      <c r="Z1784" s="1"/>
    </row>
    <row r="1785" spans="20:26" x14ac:dyDescent="0.25">
      <c r="T1785" s="1"/>
      <c r="U1785" s="1"/>
      <c r="Z1785" s="1"/>
    </row>
    <row r="1786" spans="20:26" x14ac:dyDescent="0.25">
      <c r="T1786" s="1"/>
      <c r="U1786" s="1"/>
      <c r="Z1786" s="1"/>
    </row>
    <row r="1787" spans="20:26" x14ac:dyDescent="0.25">
      <c r="T1787" s="1"/>
      <c r="U1787" s="1"/>
      <c r="Z1787" s="1"/>
    </row>
    <row r="1788" spans="20:26" x14ac:dyDescent="0.25">
      <c r="T1788" s="1"/>
      <c r="U1788" s="1"/>
      <c r="Z1788" s="1"/>
    </row>
    <row r="1789" spans="20:26" x14ac:dyDescent="0.25">
      <c r="T1789" s="1"/>
      <c r="U1789" s="1"/>
      <c r="Z1789" s="1"/>
    </row>
    <row r="1790" spans="20:26" x14ac:dyDescent="0.25">
      <c r="T1790" s="1"/>
      <c r="U1790" s="1"/>
      <c r="Z1790" s="1"/>
    </row>
    <row r="1791" spans="20:26" x14ac:dyDescent="0.25">
      <c r="T1791" s="1"/>
      <c r="U1791" s="1"/>
      <c r="Z1791" s="1"/>
    </row>
    <row r="1792" spans="20:26" x14ac:dyDescent="0.25">
      <c r="T1792" s="1"/>
      <c r="U1792" s="1"/>
      <c r="Z1792" s="1"/>
    </row>
    <row r="1793" spans="20:26" x14ac:dyDescent="0.25">
      <c r="T1793" s="1"/>
      <c r="U1793" s="1"/>
      <c r="Z1793" s="1"/>
    </row>
    <row r="1794" spans="20:26" x14ac:dyDescent="0.25">
      <c r="T1794" s="1"/>
      <c r="U1794" s="1"/>
      <c r="Z1794" s="1"/>
    </row>
    <row r="1795" spans="20:26" x14ac:dyDescent="0.25">
      <c r="T1795" s="1"/>
      <c r="U1795" s="1"/>
      <c r="Z1795" s="1"/>
    </row>
    <row r="1796" spans="20:26" x14ac:dyDescent="0.25">
      <c r="T1796" s="1"/>
      <c r="U1796" s="1"/>
      <c r="Z1796" s="1"/>
    </row>
    <row r="1797" spans="20:26" x14ac:dyDescent="0.25">
      <c r="T1797" s="1"/>
      <c r="U1797" s="1"/>
      <c r="Z1797" s="1"/>
    </row>
    <row r="1798" spans="20:26" x14ac:dyDescent="0.25">
      <c r="T1798" s="1"/>
      <c r="U1798" s="1"/>
      <c r="Z1798" s="1"/>
    </row>
    <row r="1799" spans="20:26" x14ac:dyDescent="0.25">
      <c r="T1799" s="1"/>
      <c r="U1799" s="1"/>
      <c r="Z1799" s="1"/>
    </row>
    <row r="1800" spans="20:26" x14ac:dyDescent="0.25">
      <c r="T1800" s="1"/>
      <c r="U1800" s="1"/>
      <c r="Z1800" s="1"/>
    </row>
    <row r="1801" spans="20:26" x14ac:dyDescent="0.25">
      <c r="T1801" s="1"/>
      <c r="U1801" s="1"/>
      <c r="Z1801" s="1"/>
    </row>
    <row r="1802" spans="20:26" x14ac:dyDescent="0.25">
      <c r="T1802" s="1"/>
      <c r="U1802" s="1"/>
      <c r="Z1802" s="1"/>
    </row>
    <row r="1803" spans="20:26" x14ac:dyDescent="0.25">
      <c r="T1803" s="1"/>
      <c r="U1803" s="1"/>
      <c r="Z1803" s="1"/>
    </row>
    <row r="1804" spans="20:26" x14ac:dyDescent="0.25">
      <c r="T1804" s="1"/>
      <c r="U1804" s="1"/>
      <c r="Z1804" s="1"/>
    </row>
    <row r="1805" spans="20:26" x14ac:dyDescent="0.25">
      <c r="T1805" s="1"/>
      <c r="U1805" s="1"/>
      <c r="Z1805" s="1"/>
    </row>
    <row r="1806" spans="20:26" x14ac:dyDescent="0.25">
      <c r="T1806" s="1"/>
      <c r="U1806" s="1"/>
      <c r="Z1806" s="1"/>
    </row>
    <row r="1807" spans="20:26" x14ac:dyDescent="0.25">
      <c r="T1807" s="1"/>
      <c r="U1807" s="1"/>
      <c r="Z1807" s="1"/>
    </row>
    <row r="1808" spans="20:26" x14ac:dyDescent="0.25">
      <c r="T1808" s="1"/>
      <c r="U1808" s="1"/>
      <c r="Z1808" s="1"/>
    </row>
    <row r="1809" spans="20:26" x14ac:dyDescent="0.25">
      <c r="T1809" s="1"/>
      <c r="U1809" s="1"/>
      <c r="Z1809" s="1"/>
    </row>
    <row r="1810" spans="20:26" x14ac:dyDescent="0.25">
      <c r="T1810" s="1"/>
      <c r="U1810" s="1"/>
      <c r="Z1810" s="1"/>
    </row>
    <row r="1811" spans="20:26" x14ac:dyDescent="0.25">
      <c r="T1811" s="1"/>
      <c r="U1811" s="1"/>
      <c r="Z1811" s="1"/>
    </row>
    <row r="1812" spans="20:26" x14ac:dyDescent="0.25">
      <c r="T1812" s="1"/>
      <c r="U1812" s="1"/>
      <c r="Z1812" s="1"/>
    </row>
    <row r="1813" spans="20:26" x14ac:dyDescent="0.25">
      <c r="T1813" s="1"/>
      <c r="U1813" s="1"/>
      <c r="Z1813" s="1"/>
    </row>
    <row r="1814" spans="20:26" x14ac:dyDescent="0.25">
      <c r="T1814" s="1"/>
      <c r="U1814" s="1"/>
      <c r="Z1814" s="1"/>
    </row>
    <row r="1815" spans="20:26" x14ac:dyDescent="0.25">
      <c r="T1815" s="1"/>
      <c r="U1815" s="1"/>
      <c r="Z1815" s="1"/>
    </row>
    <row r="1816" spans="20:26" x14ac:dyDescent="0.25">
      <c r="T1816" s="1"/>
      <c r="U1816" s="1"/>
      <c r="Z1816" s="1"/>
    </row>
    <row r="1817" spans="20:26" x14ac:dyDescent="0.25">
      <c r="T1817" s="1"/>
      <c r="U1817" s="1"/>
      <c r="Z1817" s="1"/>
    </row>
    <row r="1818" spans="20:26" x14ac:dyDescent="0.25">
      <c r="T1818" s="1"/>
      <c r="U1818" s="1"/>
      <c r="Z1818" s="1"/>
    </row>
    <row r="1819" spans="20:26" x14ac:dyDescent="0.25">
      <c r="T1819" s="1"/>
      <c r="U1819" s="1"/>
      <c r="Z1819" s="1"/>
    </row>
    <row r="1820" spans="20:26" x14ac:dyDescent="0.25">
      <c r="T1820" s="1"/>
      <c r="U1820" s="1"/>
      <c r="Z1820" s="1"/>
    </row>
    <row r="1821" spans="20:26" x14ac:dyDescent="0.25">
      <c r="T1821" s="1"/>
      <c r="U1821" s="1"/>
      <c r="Z1821" s="1"/>
    </row>
    <row r="1822" spans="20:26" x14ac:dyDescent="0.25">
      <c r="T1822" s="1"/>
      <c r="U1822" s="1"/>
      <c r="Z1822" s="1"/>
    </row>
    <row r="1823" spans="20:26" x14ac:dyDescent="0.25">
      <c r="T1823" s="1"/>
      <c r="U1823" s="1"/>
      <c r="Z1823" s="1"/>
    </row>
    <row r="1824" spans="20:26" x14ac:dyDescent="0.25">
      <c r="T1824" s="1"/>
      <c r="U1824" s="1"/>
      <c r="Z1824" s="1"/>
    </row>
    <row r="1825" spans="20:26" x14ac:dyDescent="0.25">
      <c r="T1825" s="1"/>
      <c r="U1825" s="1"/>
      <c r="Z1825" s="1"/>
    </row>
    <row r="1826" spans="20:26" x14ac:dyDescent="0.25">
      <c r="T1826" s="1"/>
      <c r="U1826" s="1"/>
      <c r="Z1826" s="1"/>
    </row>
    <row r="1827" spans="20:26" x14ac:dyDescent="0.25">
      <c r="T1827" s="1"/>
      <c r="U1827" s="1"/>
      <c r="Z1827" s="1"/>
    </row>
    <row r="1828" spans="20:26" x14ac:dyDescent="0.25">
      <c r="T1828" s="1"/>
      <c r="U1828" s="1"/>
      <c r="Z1828" s="1"/>
    </row>
    <row r="1829" spans="20:26" x14ac:dyDescent="0.25">
      <c r="T1829" s="1"/>
      <c r="U1829" s="1"/>
      <c r="Z1829" s="1"/>
    </row>
    <row r="1830" spans="20:26" x14ac:dyDescent="0.25">
      <c r="T1830" s="1"/>
      <c r="U1830" s="1"/>
      <c r="Z1830" s="1"/>
    </row>
    <row r="1831" spans="20:26" x14ac:dyDescent="0.25">
      <c r="T1831" s="1"/>
      <c r="U1831" s="1"/>
      <c r="Z1831" s="1"/>
    </row>
    <row r="1832" spans="20:26" x14ac:dyDescent="0.25">
      <c r="T1832" s="1"/>
      <c r="U1832" s="1"/>
      <c r="Z1832" s="1"/>
    </row>
    <row r="1833" spans="20:26" x14ac:dyDescent="0.25">
      <c r="T1833" s="1"/>
      <c r="U1833" s="1"/>
      <c r="Z1833" s="1"/>
    </row>
    <row r="1834" spans="20:26" x14ac:dyDescent="0.25">
      <c r="T1834" s="1"/>
      <c r="U1834" s="1"/>
      <c r="Z1834" s="1"/>
    </row>
    <row r="1835" spans="20:26" x14ac:dyDescent="0.25">
      <c r="T1835" s="1"/>
      <c r="U1835" s="1"/>
      <c r="Z1835" s="1"/>
    </row>
    <row r="1836" spans="20:26" x14ac:dyDescent="0.25">
      <c r="T1836" s="1"/>
      <c r="U1836" s="1"/>
      <c r="Z1836" s="1"/>
    </row>
    <row r="1837" spans="20:26" x14ac:dyDescent="0.25">
      <c r="T1837" s="1"/>
      <c r="U1837" s="1"/>
      <c r="Z1837" s="1"/>
    </row>
    <row r="1838" spans="20:26" x14ac:dyDescent="0.25">
      <c r="T1838" s="1"/>
      <c r="U1838" s="1"/>
      <c r="Z1838" s="1"/>
    </row>
    <row r="1839" spans="20:26" x14ac:dyDescent="0.25">
      <c r="T1839" s="1"/>
      <c r="U1839" s="1"/>
      <c r="Z1839" s="1"/>
    </row>
    <row r="1840" spans="20:26" x14ac:dyDescent="0.25">
      <c r="T1840" s="1"/>
      <c r="U1840" s="1"/>
      <c r="Z1840" s="1"/>
    </row>
    <row r="1841" spans="20:26" x14ac:dyDescent="0.25">
      <c r="T1841" s="1"/>
      <c r="U1841" s="1"/>
      <c r="Z1841" s="1"/>
    </row>
    <row r="1842" spans="20:26" x14ac:dyDescent="0.25">
      <c r="T1842" s="1"/>
      <c r="U1842" s="1"/>
      <c r="Z1842" s="1"/>
    </row>
    <row r="1843" spans="20:26" x14ac:dyDescent="0.25">
      <c r="T1843" s="1"/>
      <c r="U1843" s="1"/>
      <c r="Z1843" s="1"/>
    </row>
    <row r="1844" spans="20:26" x14ac:dyDescent="0.25">
      <c r="T1844" s="1"/>
      <c r="U1844" s="1"/>
      <c r="Z1844" s="1"/>
    </row>
    <row r="1845" spans="20:26" x14ac:dyDescent="0.25">
      <c r="T1845" s="1"/>
      <c r="U1845" s="1"/>
      <c r="Z1845" s="1"/>
    </row>
    <row r="1846" spans="20:26" x14ac:dyDescent="0.25">
      <c r="T1846" s="1"/>
      <c r="U1846" s="1"/>
      <c r="Z1846" s="1"/>
    </row>
    <row r="1847" spans="20:26" x14ac:dyDescent="0.25">
      <c r="T1847" s="1"/>
      <c r="U1847" s="1"/>
      <c r="Z1847" s="1"/>
    </row>
    <row r="1848" spans="20:26" x14ac:dyDescent="0.25">
      <c r="T1848" s="1"/>
      <c r="U1848" s="1"/>
      <c r="Z1848" s="1"/>
    </row>
    <row r="1849" spans="20:26" x14ac:dyDescent="0.25">
      <c r="T1849" s="1"/>
      <c r="U1849" s="1"/>
      <c r="Z1849" s="1"/>
    </row>
    <row r="1850" spans="20:26" x14ac:dyDescent="0.25">
      <c r="T1850" s="1"/>
      <c r="U1850" s="1"/>
      <c r="Z1850" s="1"/>
    </row>
    <row r="1851" spans="20:26" x14ac:dyDescent="0.25">
      <c r="T1851" s="1"/>
      <c r="U1851" s="1"/>
      <c r="Z1851" s="1"/>
    </row>
    <row r="1852" spans="20:26" x14ac:dyDescent="0.25">
      <c r="T1852" s="1"/>
      <c r="U1852" s="1"/>
      <c r="Z1852" s="1"/>
    </row>
    <row r="1853" spans="20:26" x14ac:dyDescent="0.25">
      <c r="T1853" s="1"/>
      <c r="U1853" s="1"/>
      <c r="Z1853" s="1"/>
    </row>
    <row r="1854" spans="20:26" x14ac:dyDescent="0.25">
      <c r="T1854" s="1"/>
      <c r="U1854" s="1"/>
      <c r="Z1854" s="1"/>
    </row>
    <row r="1855" spans="20:26" x14ac:dyDescent="0.25">
      <c r="T1855" s="1"/>
      <c r="U1855" s="1"/>
      <c r="Z1855" s="1"/>
    </row>
    <row r="1856" spans="20:26" x14ac:dyDescent="0.25">
      <c r="T1856" s="1"/>
      <c r="U1856" s="1"/>
      <c r="Z1856" s="1"/>
    </row>
    <row r="1857" spans="20:26" x14ac:dyDescent="0.25">
      <c r="T1857" s="1"/>
      <c r="U1857" s="1"/>
      <c r="Z1857" s="1"/>
    </row>
    <row r="1858" spans="20:26" x14ac:dyDescent="0.25">
      <c r="T1858" s="1"/>
      <c r="U1858" s="1"/>
      <c r="Z1858" s="1"/>
    </row>
    <row r="1859" spans="20:26" x14ac:dyDescent="0.25">
      <c r="T1859" s="1"/>
      <c r="U1859" s="1"/>
      <c r="Z1859" s="1"/>
    </row>
    <row r="1860" spans="20:26" x14ac:dyDescent="0.25">
      <c r="T1860" s="1"/>
      <c r="U1860" s="1"/>
      <c r="Z1860" s="1"/>
    </row>
    <row r="1861" spans="20:26" x14ac:dyDescent="0.25">
      <c r="T1861" s="1"/>
      <c r="U1861" s="1"/>
      <c r="Z1861" s="1"/>
    </row>
    <row r="1862" spans="20:26" x14ac:dyDescent="0.25">
      <c r="T1862" s="1"/>
      <c r="U1862" s="1"/>
      <c r="Z1862" s="1"/>
    </row>
    <row r="1863" spans="20:26" x14ac:dyDescent="0.25">
      <c r="T1863" s="1"/>
      <c r="U1863" s="1"/>
      <c r="Z1863" s="1"/>
    </row>
    <row r="1864" spans="20:26" x14ac:dyDescent="0.25">
      <c r="T1864" s="1"/>
      <c r="U1864" s="1"/>
      <c r="Z1864" s="1"/>
    </row>
    <row r="1865" spans="20:26" x14ac:dyDescent="0.25">
      <c r="T1865" s="1"/>
      <c r="U1865" s="1"/>
      <c r="Z1865" s="1"/>
    </row>
    <row r="1866" spans="20:26" x14ac:dyDescent="0.25">
      <c r="T1866" s="1"/>
      <c r="U1866" s="1"/>
      <c r="Z1866" s="1"/>
    </row>
    <row r="1867" spans="20:26" x14ac:dyDescent="0.25">
      <c r="T1867" s="1"/>
      <c r="U1867" s="1"/>
      <c r="Z1867" s="1"/>
    </row>
    <row r="1868" spans="20:26" x14ac:dyDescent="0.25">
      <c r="T1868" s="1"/>
      <c r="U1868" s="1"/>
      <c r="Z1868" s="1"/>
    </row>
    <row r="1869" spans="20:26" x14ac:dyDescent="0.25">
      <c r="T1869" s="1"/>
      <c r="U1869" s="1"/>
      <c r="Z1869" s="1"/>
    </row>
    <row r="1870" spans="20:26" x14ac:dyDescent="0.25">
      <c r="T1870" s="1"/>
      <c r="U1870" s="1"/>
      <c r="Z1870" s="1"/>
    </row>
    <row r="1871" spans="20:26" x14ac:dyDescent="0.25">
      <c r="T1871" s="1"/>
      <c r="U1871" s="1"/>
      <c r="Z1871" s="1"/>
    </row>
    <row r="1872" spans="20:26" x14ac:dyDescent="0.25">
      <c r="T1872" s="1"/>
      <c r="U1872" s="1"/>
      <c r="Z1872" s="1"/>
    </row>
    <row r="1873" spans="20:26" x14ac:dyDescent="0.25">
      <c r="T1873" s="1"/>
      <c r="U1873" s="1"/>
      <c r="Z1873" s="1"/>
    </row>
    <row r="1874" spans="20:26" x14ac:dyDescent="0.25">
      <c r="T1874" s="1"/>
      <c r="U1874" s="1"/>
      <c r="Z1874" s="1"/>
    </row>
    <row r="1875" spans="20:26" x14ac:dyDescent="0.25">
      <c r="T1875" s="1"/>
      <c r="U1875" s="1"/>
      <c r="Z1875" s="1"/>
    </row>
    <row r="1876" spans="20:26" x14ac:dyDescent="0.25">
      <c r="T1876" s="1"/>
      <c r="U1876" s="1"/>
      <c r="Z1876" s="1"/>
    </row>
    <row r="1877" spans="20:26" x14ac:dyDescent="0.25">
      <c r="T1877" s="1"/>
      <c r="U1877" s="1"/>
      <c r="Z1877" s="1"/>
    </row>
    <row r="1878" spans="20:26" x14ac:dyDescent="0.25">
      <c r="T1878" s="1"/>
      <c r="U1878" s="1"/>
      <c r="Z1878" s="1"/>
    </row>
    <row r="1879" spans="20:26" x14ac:dyDescent="0.25">
      <c r="T1879" s="1"/>
      <c r="U1879" s="1"/>
      <c r="Z1879" s="1"/>
    </row>
    <row r="1880" spans="20:26" x14ac:dyDescent="0.25">
      <c r="T1880" s="1"/>
      <c r="U1880" s="1"/>
      <c r="Z1880" s="1"/>
    </row>
    <row r="1881" spans="20:26" x14ac:dyDescent="0.25">
      <c r="T1881" s="1"/>
      <c r="U1881" s="1"/>
      <c r="Z1881" s="1"/>
    </row>
    <row r="1882" spans="20:26" x14ac:dyDescent="0.25">
      <c r="T1882" s="1"/>
      <c r="U1882" s="1"/>
      <c r="Z1882" s="1"/>
    </row>
    <row r="1883" spans="20:26" x14ac:dyDescent="0.25">
      <c r="T1883" s="1"/>
      <c r="U1883" s="1"/>
      <c r="Z1883" s="1"/>
    </row>
    <row r="1884" spans="20:26" x14ac:dyDescent="0.25">
      <c r="T1884" s="1"/>
      <c r="U1884" s="1"/>
      <c r="Z1884" s="1"/>
    </row>
    <row r="1885" spans="20:26" x14ac:dyDescent="0.25">
      <c r="T1885" s="1"/>
      <c r="U1885" s="1"/>
      <c r="Z1885" s="1"/>
    </row>
    <row r="1886" spans="20:26" x14ac:dyDescent="0.25">
      <c r="T1886" s="1"/>
      <c r="U1886" s="1"/>
      <c r="Z1886" s="1"/>
    </row>
    <row r="1887" spans="20:26" x14ac:dyDescent="0.25">
      <c r="T1887" s="1"/>
      <c r="U1887" s="1"/>
      <c r="Z1887" s="1"/>
    </row>
    <row r="1888" spans="20:26" x14ac:dyDescent="0.25">
      <c r="T1888" s="1"/>
      <c r="U1888" s="1"/>
      <c r="Z1888" s="1"/>
    </row>
    <row r="1889" spans="20:26" x14ac:dyDescent="0.25">
      <c r="T1889" s="1"/>
      <c r="U1889" s="1"/>
      <c r="Z1889" s="1"/>
    </row>
    <row r="1890" spans="20:26" x14ac:dyDescent="0.25">
      <c r="T1890" s="1"/>
      <c r="U1890" s="1"/>
      <c r="Z1890" s="1"/>
    </row>
    <row r="1891" spans="20:26" x14ac:dyDescent="0.25">
      <c r="T1891" s="1"/>
      <c r="U1891" s="1"/>
      <c r="Z1891" s="1"/>
    </row>
    <row r="1892" spans="20:26" x14ac:dyDescent="0.25">
      <c r="T1892" s="1"/>
      <c r="U1892" s="1"/>
      <c r="Z1892" s="1"/>
    </row>
    <row r="1893" spans="20:26" x14ac:dyDescent="0.25">
      <c r="T1893" s="1"/>
      <c r="U1893" s="1"/>
      <c r="Z1893" s="1"/>
    </row>
    <row r="1894" spans="20:26" x14ac:dyDescent="0.25">
      <c r="T1894" s="1"/>
      <c r="U1894" s="1"/>
      <c r="Z1894" s="1"/>
    </row>
    <row r="1895" spans="20:26" x14ac:dyDescent="0.25">
      <c r="T1895" s="1"/>
      <c r="U1895" s="1"/>
      <c r="Z1895" s="1"/>
    </row>
    <row r="1896" spans="20:26" x14ac:dyDescent="0.25">
      <c r="T1896" s="1"/>
      <c r="U1896" s="1"/>
      <c r="Z1896" s="1"/>
    </row>
    <row r="1897" spans="20:26" x14ac:dyDescent="0.25">
      <c r="T1897" s="1"/>
      <c r="U1897" s="1"/>
      <c r="Z1897" s="1"/>
    </row>
    <row r="1898" spans="20:26" x14ac:dyDescent="0.25">
      <c r="T1898" s="1"/>
      <c r="U1898" s="1"/>
      <c r="Z1898" s="1"/>
    </row>
    <row r="1899" spans="20:26" x14ac:dyDescent="0.25">
      <c r="T1899" s="1"/>
      <c r="U1899" s="1"/>
      <c r="Z1899" s="1"/>
    </row>
    <row r="1900" spans="20:26" x14ac:dyDescent="0.25">
      <c r="T1900" s="1"/>
      <c r="U1900" s="1"/>
      <c r="Z1900" s="1"/>
    </row>
    <row r="1901" spans="20:26" x14ac:dyDescent="0.25">
      <c r="T1901" s="1"/>
      <c r="U1901" s="1"/>
      <c r="Z1901" s="1"/>
    </row>
    <row r="1902" spans="20:26" x14ac:dyDescent="0.25">
      <c r="T1902" s="1"/>
      <c r="U1902" s="1"/>
      <c r="Z1902" s="1"/>
    </row>
    <row r="1903" spans="20:26" x14ac:dyDescent="0.25">
      <c r="T1903" s="1"/>
      <c r="U1903" s="1"/>
      <c r="Z1903" s="1"/>
    </row>
    <row r="1904" spans="20:26" x14ac:dyDescent="0.25">
      <c r="T1904" s="1"/>
      <c r="U1904" s="1"/>
      <c r="Z1904" s="1"/>
    </row>
    <row r="1905" spans="20:26" x14ac:dyDescent="0.25">
      <c r="T1905" s="1"/>
      <c r="U1905" s="1"/>
      <c r="Z1905" s="1"/>
    </row>
    <row r="1906" spans="20:26" x14ac:dyDescent="0.25">
      <c r="T1906" s="1"/>
      <c r="U1906" s="1"/>
      <c r="Z1906" s="1"/>
    </row>
    <row r="1907" spans="20:26" x14ac:dyDescent="0.25">
      <c r="T1907" s="1"/>
      <c r="U1907" s="1"/>
      <c r="Z1907" s="1"/>
    </row>
    <row r="1908" spans="20:26" x14ac:dyDescent="0.25">
      <c r="T1908" s="1"/>
      <c r="U1908" s="1"/>
      <c r="Z1908" s="1"/>
    </row>
    <row r="1909" spans="20:26" x14ac:dyDescent="0.25">
      <c r="T1909" s="1"/>
      <c r="U1909" s="1"/>
      <c r="Z1909" s="1"/>
    </row>
    <row r="1910" spans="20:26" x14ac:dyDescent="0.25">
      <c r="T1910" s="1"/>
      <c r="U1910" s="1"/>
      <c r="Z1910" s="1"/>
    </row>
    <row r="1911" spans="20:26" x14ac:dyDescent="0.25">
      <c r="T1911" s="1"/>
      <c r="U1911" s="1"/>
      <c r="Z1911" s="1"/>
    </row>
    <row r="1912" spans="20:26" x14ac:dyDescent="0.25">
      <c r="T1912" s="1"/>
      <c r="U1912" s="1"/>
      <c r="Z1912" s="1"/>
    </row>
    <row r="1913" spans="20:26" x14ac:dyDescent="0.25">
      <c r="T1913" s="1"/>
      <c r="U1913" s="1"/>
      <c r="Z1913" s="1"/>
    </row>
    <row r="1914" spans="20:26" x14ac:dyDescent="0.25">
      <c r="T1914" s="1"/>
      <c r="U1914" s="1"/>
      <c r="Z1914" s="1"/>
    </row>
    <row r="1915" spans="20:26" x14ac:dyDescent="0.25">
      <c r="T1915" s="1"/>
      <c r="U1915" s="1"/>
      <c r="Z1915" s="1"/>
    </row>
    <row r="1916" spans="20:26" x14ac:dyDescent="0.25">
      <c r="T1916" s="1"/>
      <c r="U1916" s="1"/>
      <c r="Z1916" s="1"/>
    </row>
    <row r="1917" spans="20:26" x14ac:dyDescent="0.25">
      <c r="T1917" s="1"/>
      <c r="U1917" s="1"/>
      <c r="Z1917" s="1"/>
    </row>
    <row r="1918" spans="20:26" x14ac:dyDescent="0.25">
      <c r="T1918" s="1"/>
      <c r="U1918" s="1"/>
      <c r="Z1918" s="1"/>
    </row>
    <row r="1919" spans="20:26" x14ac:dyDescent="0.25">
      <c r="T1919" s="1"/>
      <c r="U1919" s="1"/>
      <c r="Z1919" s="1"/>
    </row>
    <row r="1920" spans="20:26" x14ac:dyDescent="0.25">
      <c r="T1920" s="1"/>
      <c r="U1920" s="1"/>
      <c r="Z1920" s="1"/>
    </row>
    <row r="1921" spans="20:26" x14ac:dyDescent="0.25">
      <c r="T1921" s="1"/>
      <c r="U1921" s="1"/>
      <c r="Z1921" s="1"/>
    </row>
    <row r="1922" spans="20:26" x14ac:dyDescent="0.25">
      <c r="T1922" s="1"/>
      <c r="U1922" s="1"/>
      <c r="Z1922" s="1"/>
    </row>
    <row r="1923" spans="20:26" x14ac:dyDescent="0.25">
      <c r="T1923" s="1"/>
      <c r="U1923" s="1"/>
      <c r="Z1923" s="1"/>
    </row>
    <row r="1924" spans="20:26" x14ac:dyDescent="0.25">
      <c r="T1924" s="1"/>
      <c r="U1924" s="1"/>
      <c r="Z1924" s="1"/>
    </row>
    <row r="1925" spans="20:26" x14ac:dyDescent="0.25">
      <c r="T1925" s="1"/>
      <c r="U1925" s="1"/>
      <c r="Z1925" s="1"/>
    </row>
    <row r="1926" spans="20:26" x14ac:dyDescent="0.25">
      <c r="T1926" s="1"/>
      <c r="U1926" s="1"/>
      <c r="Z1926" s="1"/>
    </row>
    <row r="1927" spans="20:26" x14ac:dyDescent="0.25">
      <c r="T1927" s="1"/>
      <c r="U1927" s="1"/>
      <c r="Z1927" s="1"/>
    </row>
    <row r="1928" spans="20:26" x14ac:dyDescent="0.25">
      <c r="T1928" s="1"/>
      <c r="U1928" s="1"/>
      <c r="Z1928" s="1"/>
    </row>
    <row r="1929" spans="20:26" x14ac:dyDescent="0.25">
      <c r="T1929" s="1"/>
      <c r="U1929" s="1"/>
      <c r="Z1929" s="1"/>
    </row>
    <row r="1930" spans="20:26" x14ac:dyDescent="0.25">
      <c r="T1930" s="1"/>
      <c r="U1930" s="1"/>
      <c r="Z1930" s="1"/>
    </row>
    <row r="1931" spans="20:26" x14ac:dyDescent="0.25">
      <c r="T1931" s="1"/>
      <c r="U1931" s="1"/>
      <c r="Z1931" s="1"/>
    </row>
    <row r="1932" spans="20:26" x14ac:dyDescent="0.25">
      <c r="T1932" s="1"/>
      <c r="U1932" s="1"/>
      <c r="Z1932" s="1"/>
    </row>
    <row r="1933" spans="20:26" x14ac:dyDescent="0.25">
      <c r="T1933" s="1"/>
      <c r="U1933" s="1"/>
      <c r="Z1933" s="1"/>
    </row>
    <row r="1934" spans="20:26" x14ac:dyDescent="0.25">
      <c r="T1934" s="1"/>
      <c r="U1934" s="1"/>
      <c r="Z1934" s="1"/>
    </row>
    <row r="1935" spans="20:26" x14ac:dyDescent="0.25">
      <c r="T1935" s="1"/>
      <c r="U1935" s="1"/>
      <c r="Z1935" s="1"/>
    </row>
    <row r="1936" spans="20:26" x14ac:dyDescent="0.25">
      <c r="T1936" s="1"/>
      <c r="U1936" s="1"/>
      <c r="Z1936" s="1"/>
    </row>
    <row r="1937" spans="20:26" x14ac:dyDescent="0.25">
      <c r="T1937" s="1"/>
      <c r="U1937" s="1"/>
      <c r="Z1937" s="1"/>
    </row>
    <row r="1938" spans="20:26" x14ac:dyDescent="0.25">
      <c r="T1938" s="1"/>
      <c r="U1938" s="1"/>
      <c r="Z1938" s="1"/>
    </row>
    <row r="1939" spans="20:26" x14ac:dyDescent="0.25">
      <c r="T1939" s="1"/>
      <c r="U1939" s="1"/>
      <c r="Z1939" s="1"/>
    </row>
    <row r="1940" spans="20:26" x14ac:dyDescent="0.25">
      <c r="T1940" s="1"/>
      <c r="U1940" s="1"/>
      <c r="Z1940" s="1"/>
    </row>
    <row r="1941" spans="20:26" x14ac:dyDescent="0.25">
      <c r="T1941" s="1"/>
      <c r="U1941" s="1"/>
      <c r="Z1941" s="1"/>
    </row>
    <row r="1942" spans="20:26" x14ac:dyDescent="0.25">
      <c r="T1942" s="1"/>
      <c r="U1942" s="1"/>
      <c r="Z1942" s="1"/>
    </row>
    <row r="1943" spans="20:26" x14ac:dyDescent="0.25">
      <c r="T1943" s="1"/>
      <c r="U1943" s="1"/>
      <c r="Z1943" s="1"/>
    </row>
    <row r="1944" spans="20:26" x14ac:dyDescent="0.25">
      <c r="T1944" s="1"/>
      <c r="U1944" s="1"/>
      <c r="Z1944" s="1"/>
    </row>
    <row r="1945" spans="20:26" x14ac:dyDescent="0.25">
      <c r="T1945" s="1"/>
      <c r="U1945" s="1"/>
      <c r="Z1945" s="1"/>
    </row>
    <row r="1946" spans="20:26" x14ac:dyDescent="0.25">
      <c r="T1946" s="1"/>
      <c r="U1946" s="1"/>
      <c r="Z1946" s="1"/>
    </row>
    <row r="1947" spans="20:26" x14ac:dyDescent="0.25">
      <c r="T1947" s="1"/>
      <c r="U1947" s="1"/>
      <c r="Z1947" s="1"/>
    </row>
    <row r="1948" spans="20:26" x14ac:dyDescent="0.25">
      <c r="T1948" s="1"/>
      <c r="U1948" s="1"/>
      <c r="Z1948" s="1"/>
    </row>
    <row r="1949" spans="20:26" x14ac:dyDescent="0.25">
      <c r="T1949" s="1"/>
      <c r="U1949" s="1"/>
      <c r="Z1949" s="1"/>
    </row>
    <row r="1950" spans="20:26" x14ac:dyDescent="0.25">
      <c r="T1950" s="1"/>
      <c r="U1950" s="1"/>
      <c r="Z1950" s="1"/>
    </row>
    <row r="1951" spans="20:26" x14ac:dyDescent="0.25">
      <c r="T1951" s="1"/>
      <c r="U1951" s="1"/>
      <c r="Z1951" s="1"/>
    </row>
    <row r="1952" spans="20:26" x14ac:dyDescent="0.25">
      <c r="T1952" s="1"/>
      <c r="U1952" s="1"/>
      <c r="Z1952" s="1"/>
    </row>
    <row r="1953" spans="20:26" x14ac:dyDescent="0.25">
      <c r="T1953" s="1"/>
      <c r="U1953" s="1"/>
      <c r="Z1953" s="1"/>
    </row>
    <row r="1954" spans="20:26" x14ac:dyDescent="0.25">
      <c r="T1954" s="1"/>
      <c r="U1954" s="1"/>
      <c r="Z1954" s="1"/>
    </row>
    <row r="1955" spans="20:26" x14ac:dyDescent="0.25">
      <c r="T1955" s="1"/>
      <c r="U1955" s="1"/>
      <c r="Z1955" s="1"/>
    </row>
    <row r="1956" spans="20:26" x14ac:dyDescent="0.25">
      <c r="T1956" s="1"/>
      <c r="U1956" s="1"/>
      <c r="Z1956" s="1"/>
    </row>
    <row r="1957" spans="20:26" x14ac:dyDescent="0.25">
      <c r="T1957" s="1"/>
      <c r="U1957" s="1"/>
      <c r="Z1957" s="1"/>
    </row>
    <row r="1958" spans="20:26" x14ac:dyDescent="0.25">
      <c r="T1958" s="1"/>
      <c r="U1958" s="1"/>
      <c r="Z1958" s="1"/>
    </row>
    <row r="1959" spans="20:26" x14ac:dyDescent="0.25">
      <c r="T1959" s="1"/>
      <c r="U1959" s="1"/>
      <c r="Z1959" s="1"/>
    </row>
    <row r="1960" spans="20:26" x14ac:dyDescent="0.25">
      <c r="T1960" s="1"/>
      <c r="U1960" s="1"/>
      <c r="Z1960" s="1"/>
    </row>
    <row r="1961" spans="20:26" x14ac:dyDescent="0.25">
      <c r="T1961" s="1"/>
      <c r="U1961" s="1"/>
      <c r="Z1961" s="1"/>
    </row>
    <row r="1962" spans="20:26" x14ac:dyDescent="0.25">
      <c r="T1962" s="1"/>
      <c r="U1962" s="1"/>
      <c r="Z1962" s="1"/>
    </row>
    <row r="1963" spans="20:26" x14ac:dyDescent="0.25">
      <c r="T1963" s="1"/>
      <c r="U1963" s="1"/>
      <c r="Z1963" s="1"/>
    </row>
    <row r="1964" spans="20:26" x14ac:dyDescent="0.25">
      <c r="T1964" s="1"/>
      <c r="U1964" s="1"/>
      <c r="Z1964" s="1"/>
    </row>
    <row r="1965" spans="20:26" x14ac:dyDescent="0.25">
      <c r="T1965" s="1"/>
      <c r="U1965" s="1"/>
      <c r="Z1965" s="1"/>
    </row>
    <row r="1966" spans="20:26" x14ac:dyDescent="0.25">
      <c r="T1966" s="1"/>
      <c r="U1966" s="1"/>
      <c r="Z1966" s="1"/>
    </row>
    <row r="1967" spans="20:26" x14ac:dyDescent="0.25">
      <c r="T1967" s="1"/>
      <c r="U1967" s="1"/>
      <c r="Z1967" s="1"/>
    </row>
    <row r="1968" spans="20:26" x14ac:dyDescent="0.25">
      <c r="T1968" s="1"/>
      <c r="U1968" s="1"/>
      <c r="Z1968" s="1"/>
    </row>
    <row r="1969" spans="20:26" x14ac:dyDescent="0.25">
      <c r="T1969" s="1"/>
      <c r="U1969" s="1"/>
      <c r="Z1969" s="1"/>
    </row>
    <row r="1970" spans="20:26" x14ac:dyDescent="0.25">
      <c r="T1970" s="1"/>
      <c r="U1970" s="1"/>
      <c r="Z1970" s="1"/>
    </row>
    <row r="1971" spans="20:26" x14ac:dyDescent="0.25">
      <c r="T1971" s="1"/>
      <c r="U1971" s="1"/>
      <c r="Z1971" s="1"/>
    </row>
    <row r="1972" spans="20:26" x14ac:dyDescent="0.25">
      <c r="T1972" s="1"/>
      <c r="U1972" s="1"/>
      <c r="Z1972" s="1"/>
    </row>
    <row r="1973" spans="20:26" x14ac:dyDescent="0.25">
      <c r="T1973" s="1"/>
      <c r="U1973" s="1"/>
      <c r="Z1973" s="1"/>
    </row>
    <row r="1974" spans="20:26" x14ac:dyDescent="0.25">
      <c r="T1974" s="1"/>
      <c r="U1974" s="1"/>
      <c r="Z1974" s="1"/>
    </row>
    <row r="1975" spans="20:26" x14ac:dyDescent="0.25">
      <c r="T1975" s="1"/>
      <c r="U1975" s="1"/>
      <c r="Z1975" s="1"/>
    </row>
    <row r="1976" spans="20:26" x14ac:dyDescent="0.25">
      <c r="T1976" s="1"/>
      <c r="U1976" s="1"/>
      <c r="Z1976" s="1"/>
    </row>
    <row r="1977" spans="20:26" x14ac:dyDescent="0.25">
      <c r="T1977" s="1"/>
      <c r="U1977" s="1"/>
      <c r="Z1977" s="1"/>
    </row>
    <row r="1978" spans="20:26" x14ac:dyDescent="0.25">
      <c r="T1978" s="1"/>
      <c r="U1978" s="1"/>
      <c r="Z1978" s="1"/>
    </row>
    <row r="1979" spans="20:26" x14ac:dyDescent="0.25">
      <c r="T1979" s="1"/>
      <c r="U1979" s="1"/>
      <c r="Z1979" s="1"/>
    </row>
    <row r="1980" spans="20:26" x14ac:dyDescent="0.25">
      <c r="T1980" s="1"/>
      <c r="U1980" s="1"/>
      <c r="Z1980" s="1"/>
    </row>
    <row r="1981" spans="20:26" x14ac:dyDescent="0.25">
      <c r="T1981" s="1"/>
      <c r="U1981" s="1"/>
      <c r="Z1981" s="1"/>
    </row>
    <row r="1982" spans="20:26" x14ac:dyDescent="0.25">
      <c r="T1982" s="1"/>
      <c r="U1982" s="1"/>
      <c r="Z1982" s="1"/>
    </row>
    <row r="1983" spans="20:26" x14ac:dyDescent="0.25">
      <c r="T1983" s="1"/>
      <c r="U1983" s="1"/>
      <c r="Z1983" s="1"/>
    </row>
    <row r="1984" spans="20:26" x14ac:dyDescent="0.25">
      <c r="T1984" s="1"/>
      <c r="U1984" s="1"/>
      <c r="Z1984" s="1"/>
    </row>
    <row r="1985" spans="20:26" x14ac:dyDescent="0.25">
      <c r="T1985" s="1"/>
      <c r="U1985" s="1"/>
      <c r="Z1985" s="1"/>
    </row>
    <row r="1986" spans="20:26" x14ac:dyDescent="0.25">
      <c r="T1986" s="1"/>
      <c r="U1986" s="1"/>
      <c r="Z1986" s="1"/>
    </row>
    <row r="1987" spans="20:26" x14ac:dyDescent="0.25">
      <c r="T1987" s="1"/>
      <c r="U1987" s="1"/>
      <c r="Z1987" s="1"/>
    </row>
    <row r="1988" spans="20:26" x14ac:dyDescent="0.25">
      <c r="T1988" s="1"/>
      <c r="U1988" s="1"/>
      <c r="Z1988" s="1"/>
    </row>
    <row r="1989" spans="20:26" x14ac:dyDescent="0.25">
      <c r="T1989" s="1"/>
      <c r="U1989" s="1"/>
      <c r="Z1989" s="1"/>
    </row>
    <row r="1990" spans="20:26" x14ac:dyDescent="0.25">
      <c r="T1990" s="1"/>
      <c r="U1990" s="1"/>
      <c r="Z1990" s="1"/>
    </row>
    <row r="1991" spans="20:26" x14ac:dyDescent="0.25">
      <c r="T1991" s="1"/>
      <c r="U1991" s="1"/>
      <c r="Z1991" s="1"/>
    </row>
    <row r="1992" spans="20:26" x14ac:dyDescent="0.25">
      <c r="T1992" s="1"/>
      <c r="U1992" s="1"/>
      <c r="Z1992" s="1"/>
    </row>
    <row r="1993" spans="20:26" x14ac:dyDescent="0.25">
      <c r="T1993" s="1"/>
      <c r="U1993" s="1"/>
      <c r="Z1993" s="1"/>
    </row>
    <row r="1994" spans="20:26" x14ac:dyDescent="0.25">
      <c r="T1994" s="1"/>
      <c r="U1994" s="1"/>
      <c r="Z1994" s="1"/>
    </row>
    <row r="1995" spans="20:26" x14ac:dyDescent="0.25">
      <c r="T1995" s="1"/>
      <c r="U1995" s="1"/>
      <c r="Z1995" s="1"/>
    </row>
    <row r="1996" spans="20:26" x14ac:dyDescent="0.25">
      <c r="T1996" s="1"/>
      <c r="U1996" s="1"/>
      <c r="Z1996" s="1"/>
    </row>
    <row r="1997" spans="20:26" x14ac:dyDescent="0.25">
      <c r="T1997" s="1"/>
      <c r="U1997" s="1"/>
      <c r="Z1997" s="1"/>
    </row>
    <row r="1998" spans="20:26" x14ac:dyDescent="0.25">
      <c r="T1998" s="1"/>
      <c r="U1998" s="1"/>
      <c r="Z1998" s="1"/>
    </row>
    <row r="1999" spans="20:26" x14ac:dyDescent="0.25">
      <c r="T1999" s="1"/>
      <c r="U1999" s="1"/>
      <c r="Z1999" s="1"/>
    </row>
    <row r="2000" spans="20:26" x14ac:dyDescent="0.25">
      <c r="T2000" s="1"/>
      <c r="U2000" s="1"/>
      <c r="Z2000" s="1"/>
    </row>
    <row r="2001" spans="20:26" x14ac:dyDescent="0.25">
      <c r="T2001" s="1"/>
      <c r="U2001" s="1"/>
      <c r="Z2001" s="1"/>
    </row>
    <row r="2002" spans="20:26" x14ac:dyDescent="0.25">
      <c r="T2002" s="1"/>
      <c r="U2002" s="1"/>
      <c r="Z2002" s="1"/>
    </row>
    <row r="2003" spans="20:26" x14ac:dyDescent="0.25">
      <c r="T2003" s="1"/>
      <c r="U2003" s="1"/>
      <c r="Z2003" s="1"/>
    </row>
    <row r="2004" spans="20:26" x14ac:dyDescent="0.25">
      <c r="T2004" s="1"/>
      <c r="U2004" s="1"/>
      <c r="Z2004" s="1"/>
    </row>
    <row r="2005" spans="20:26" x14ac:dyDescent="0.25">
      <c r="T2005" s="1"/>
      <c r="U2005" s="1"/>
      <c r="Z2005" s="1"/>
    </row>
    <row r="2006" spans="20:26" x14ac:dyDescent="0.25">
      <c r="T2006" s="1"/>
      <c r="U2006" s="1"/>
      <c r="Z2006" s="1"/>
    </row>
    <row r="2007" spans="20:26" x14ac:dyDescent="0.25">
      <c r="T2007" s="1"/>
      <c r="U2007" s="1"/>
      <c r="Z2007" s="1"/>
    </row>
    <row r="2008" spans="20:26" x14ac:dyDescent="0.25">
      <c r="T2008" s="1"/>
      <c r="U2008" s="1"/>
      <c r="Z2008" s="1"/>
    </row>
    <row r="2009" spans="20:26" x14ac:dyDescent="0.25">
      <c r="T2009" s="1"/>
      <c r="U2009" s="1"/>
      <c r="Z2009" s="1"/>
    </row>
    <row r="2010" spans="20:26" x14ac:dyDescent="0.25">
      <c r="T2010" s="1"/>
      <c r="U2010" s="1"/>
      <c r="Z2010" s="1"/>
    </row>
    <row r="2011" spans="20:26" x14ac:dyDescent="0.25">
      <c r="T2011" s="1"/>
      <c r="U2011" s="1"/>
      <c r="Z2011" s="1"/>
    </row>
    <row r="2012" spans="20:26" x14ac:dyDescent="0.25">
      <c r="T2012" s="1"/>
      <c r="U2012" s="1"/>
      <c r="Z2012" s="1"/>
    </row>
    <row r="2013" spans="20:26" x14ac:dyDescent="0.25">
      <c r="T2013" s="1"/>
      <c r="U2013" s="1"/>
      <c r="Z2013" s="1"/>
    </row>
    <row r="2014" spans="20:26" x14ac:dyDescent="0.25">
      <c r="T2014" s="1"/>
      <c r="U2014" s="1"/>
      <c r="Z2014" s="1"/>
    </row>
    <row r="2015" spans="20:26" x14ac:dyDescent="0.25">
      <c r="T2015" s="1"/>
      <c r="U2015" s="1"/>
      <c r="Z2015" s="1"/>
    </row>
    <row r="2016" spans="20:26" x14ac:dyDescent="0.25">
      <c r="T2016" s="1"/>
      <c r="U2016" s="1"/>
      <c r="Z2016" s="1"/>
    </row>
    <row r="2017" spans="20:26" x14ac:dyDescent="0.25">
      <c r="T2017" s="1"/>
      <c r="U2017" s="1"/>
      <c r="Z2017" s="1"/>
    </row>
    <row r="2018" spans="20:26" x14ac:dyDescent="0.25">
      <c r="T2018" s="1"/>
      <c r="U2018" s="1"/>
      <c r="Z2018" s="1"/>
    </row>
    <row r="2019" spans="20:26" x14ac:dyDescent="0.25">
      <c r="T2019" s="1"/>
      <c r="U2019" s="1"/>
      <c r="Z2019" s="1"/>
    </row>
    <row r="2020" spans="20:26" x14ac:dyDescent="0.25">
      <c r="T2020" s="1"/>
      <c r="U2020" s="1"/>
      <c r="Z2020" s="1"/>
    </row>
    <row r="2021" spans="20:26" x14ac:dyDescent="0.25">
      <c r="T2021" s="1"/>
      <c r="U2021" s="1"/>
      <c r="Z2021" s="1"/>
    </row>
    <row r="2022" spans="20:26" x14ac:dyDescent="0.25">
      <c r="T2022" s="1"/>
      <c r="U2022" s="1"/>
      <c r="Z2022" s="1"/>
    </row>
    <row r="2023" spans="20:26" x14ac:dyDescent="0.25">
      <c r="T2023" s="1"/>
      <c r="U2023" s="1"/>
      <c r="Z2023" s="1"/>
    </row>
    <row r="2024" spans="20:26" x14ac:dyDescent="0.25">
      <c r="T2024" s="1"/>
      <c r="U2024" s="1"/>
      <c r="Z2024" s="1"/>
    </row>
    <row r="2025" spans="20:26" x14ac:dyDescent="0.25">
      <c r="T2025" s="1"/>
      <c r="U2025" s="1"/>
      <c r="Z2025" s="1"/>
    </row>
    <row r="2026" spans="20:26" x14ac:dyDescent="0.25">
      <c r="T2026" s="1"/>
      <c r="U2026" s="1"/>
      <c r="Z2026" s="1"/>
    </row>
    <row r="2027" spans="20:26" x14ac:dyDescent="0.25">
      <c r="T2027" s="1"/>
      <c r="U2027" s="1"/>
      <c r="Z2027" s="1"/>
    </row>
    <row r="2028" spans="20:26" x14ac:dyDescent="0.25">
      <c r="T2028" s="1"/>
      <c r="U2028" s="1"/>
      <c r="Z2028" s="1"/>
    </row>
    <row r="2029" spans="20:26" x14ac:dyDescent="0.25">
      <c r="T2029" s="1"/>
      <c r="U2029" s="1"/>
      <c r="Z2029" s="1"/>
    </row>
    <row r="2030" spans="20:26" x14ac:dyDescent="0.25">
      <c r="T2030" s="1"/>
      <c r="U2030" s="1"/>
      <c r="Z2030" s="1"/>
    </row>
    <row r="2031" spans="20:26" x14ac:dyDescent="0.25">
      <c r="T2031" s="1"/>
      <c r="U2031" s="1"/>
      <c r="Z2031" s="1"/>
    </row>
    <row r="2032" spans="20:26" x14ac:dyDescent="0.25">
      <c r="T2032" s="1"/>
      <c r="U2032" s="1"/>
      <c r="Z2032" s="1"/>
    </row>
    <row r="2033" spans="20:26" x14ac:dyDescent="0.25">
      <c r="T2033" s="1"/>
      <c r="U2033" s="1"/>
      <c r="Z2033" s="1"/>
    </row>
    <row r="2034" spans="20:26" x14ac:dyDescent="0.25">
      <c r="T2034" s="1"/>
      <c r="U2034" s="1"/>
      <c r="Z2034" s="1"/>
    </row>
    <row r="2035" spans="20:26" x14ac:dyDescent="0.25">
      <c r="T2035" s="1"/>
      <c r="U2035" s="1"/>
      <c r="Z2035" s="1"/>
    </row>
    <row r="2036" spans="20:26" x14ac:dyDescent="0.25">
      <c r="T2036" s="1"/>
      <c r="U2036" s="1"/>
      <c r="Z2036" s="1"/>
    </row>
    <row r="2037" spans="20:26" x14ac:dyDescent="0.25">
      <c r="T2037" s="1"/>
      <c r="U2037" s="1"/>
      <c r="Z2037" s="1"/>
    </row>
    <row r="2038" spans="20:26" x14ac:dyDescent="0.25">
      <c r="T2038" s="1"/>
      <c r="U2038" s="1"/>
      <c r="Z2038" s="1"/>
    </row>
    <row r="2039" spans="20:26" x14ac:dyDescent="0.25">
      <c r="T2039" s="1"/>
      <c r="U2039" s="1"/>
      <c r="Z2039" s="1"/>
    </row>
    <row r="2040" spans="20:26" x14ac:dyDescent="0.25">
      <c r="T2040" s="1"/>
      <c r="U2040" s="1"/>
      <c r="Z2040" s="1"/>
    </row>
    <row r="2041" spans="20:26" x14ac:dyDescent="0.25">
      <c r="T2041" s="1"/>
      <c r="U2041" s="1"/>
      <c r="Z2041" s="1"/>
    </row>
    <row r="2042" spans="20:26" x14ac:dyDescent="0.25">
      <c r="T2042" s="1"/>
      <c r="U2042" s="1"/>
      <c r="Z2042" s="1"/>
    </row>
    <row r="2043" spans="20:26" x14ac:dyDescent="0.25">
      <c r="T2043" s="1"/>
      <c r="U2043" s="1"/>
      <c r="Z2043" s="1"/>
    </row>
    <row r="2044" spans="20:26" x14ac:dyDescent="0.25">
      <c r="T2044" s="1"/>
      <c r="U2044" s="1"/>
      <c r="Z2044" s="1"/>
    </row>
    <row r="2045" spans="20:26" x14ac:dyDescent="0.25">
      <c r="T2045" s="1"/>
      <c r="U2045" s="1"/>
      <c r="Z2045" s="1"/>
    </row>
    <row r="2046" spans="20:26" x14ac:dyDescent="0.25">
      <c r="T2046" s="1"/>
      <c r="U2046" s="1"/>
      <c r="Z2046" s="1"/>
    </row>
    <row r="2047" spans="20:26" x14ac:dyDescent="0.25">
      <c r="T2047" s="1"/>
      <c r="U2047" s="1"/>
      <c r="Z2047" s="1"/>
    </row>
    <row r="2048" spans="20:26" x14ac:dyDescent="0.25">
      <c r="T2048" s="1"/>
      <c r="U2048" s="1"/>
      <c r="Z2048" s="1"/>
    </row>
    <row r="2049" spans="20:26" x14ac:dyDescent="0.25">
      <c r="T2049" s="1"/>
      <c r="U2049" s="1"/>
      <c r="Z2049" s="1"/>
    </row>
    <row r="2050" spans="20:26" x14ac:dyDescent="0.25">
      <c r="T2050" s="1"/>
      <c r="U2050" s="1"/>
      <c r="Z2050" s="1"/>
    </row>
    <row r="2051" spans="20:26" x14ac:dyDescent="0.25">
      <c r="T2051" s="1"/>
      <c r="U2051" s="1"/>
      <c r="Z2051" s="1"/>
    </row>
    <row r="2052" spans="20:26" x14ac:dyDescent="0.25">
      <c r="T2052" s="1"/>
      <c r="U2052" s="1"/>
      <c r="Z2052" s="1"/>
    </row>
    <row r="2053" spans="20:26" x14ac:dyDescent="0.25">
      <c r="T2053" s="1"/>
      <c r="U2053" s="1"/>
      <c r="Z2053" s="1"/>
    </row>
    <row r="2054" spans="20:26" x14ac:dyDescent="0.25">
      <c r="T2054" s="1"/>
      <c r="U2054" s="1"/>
      <c r="Z2054" s="1"/>
    </row>
    <row r="2055" spans="20:26" x14ac:dyDescent="0.25">
      <c r="T2055" s="1"/>
      <c r="U2055" s="1"/>
      <c r="Z2055" s="1"/>
    </row>
    <row r="2056" spans="20:26" x14ac:dyDescent="0.25">
      <c r="T2056" s="1"/>
      <c r="U2056" s="1"/>
      <c r="Z2056" s="1"/>
    </row>
    <row r="2057" spans="20:26" x14ac:dyDescent="0.25">
      <c r="T2057" s="1"/>
      <c r="U2057" s="1"/>
      <c r="Z2057" s="1"/>
    </row>
    <row r="2058" spans="20:26" x14ac:dyDescent="0.25">
      <c r="T2058" s="1"/>
      <c r="U2058" s="1"/>
      <c r="Z2058" s="1"/>
    </row>
    <row r="2059" spans="20:26" x14ac:dyDescent="0.25">
      <c r="T2059" s="1"/>
      <c r="U2059" s="1"/>
      <c r="Z2059" s="1"/>
    </row>
    <row r="2060" spans="20:26" x14ac:dyDescent="0.25">
      <c r="T2060" s="1"/>
      <c r="U2060" s="1"/>
      <c r="Z2060" s="1"/>
    </row>
    <row r="2061" spans="20:26" x14ac:dyDescent="0.25">
      <c r="T2061" s="1"/>
      <c r="U2061" s="1"/>
      <c r="Z2061" s="1"/>
    </row>
    <row r="2062" spans="20:26" x14ac:dyDescent="0.25">
      <c r="T2062" s="1"/>
      <c r="U2062" s="1"/>
      <c r="Z2062" s="1"/>
    </row>
    <row r="2063" spans="20:26" x14ac:dyDescent="0.25">
      <c r="T2063" s="1"/>
      <c r="U2063" s="1"/>
      <c r="Z2063" s="1"/>
    </row>
    <row r="2064" spans="20:26" x14ac:dyDescent="0.25">
      <c r="T2064" s="1"/>
      <c r="U2064" s="1"/>
      <c r="Z2064" s="1"/>
    </row>
    <row r="2065" spans="20:26" x14ac:dyDescent="0.25">
      <c r="T2065" s="1"/>
      <c r="U2065" s="1"/>
      <c r="Z2065" s="1"/>
    </row>
    <row r="2066" spans="20:26" x14ac:dyDescent="0.25">
      <c r="T2066" s="1"/>
      <c r="U2066" s="1"/>
      <c r="Z2066" s="1"/>
    </row>
    <row r="2067" spans="20:26" x14ac:dyDescent="0.25">
      <c r="T2067" s="1"/>
      <c r="U2067" s="1"/>
      <c r="Z2067" s="1"/>
    </row>
    <row r="2068" spans="20:26" x14ac:dyDescent="0.25">
      <c r="T2068" s="1"/>
      <c r="U2068" s="1"/>
      <c r="Z2068" s="1"/>
    </row>
    <row r="2069" spans="20:26" x14ac:dyDescent="0.25">
      <c r="T2069" s="1"/>
      <c r="U2069" s="1"/>
      <c r="Z2069" s="1"/>
    </row>
    <row r="2070" spans="20:26" x14ac:dyDescent="0.25">
      <c r="T2070" s="1"/>
      <c r="U2070" s="1"/>
      <c r="Z2070" s="1"/>
    </row>
    <row r="2071" spans="20:26" x14ac:dyDescent="0.25">
      <c r="T2071" s="1"/>
      <c r="U2071" s="1"/>
      <c r="Z2071" s="1"/>
    </row>
    <row r="2072" spans="20:26" x14ac:dyDescent="0.25">
      <c r="T2072" s="1"/>
      <c r="U2072" s="1"/>
      <c r="Z2072" s="1"/>
    </row>
    <row r="2073" spans="20:26" x14ac:dyDescent="0.25">
      <c r="T2073" s="1"/>
      <c r="U2073" s="1"/>
      <c r="Z2073" s="1"/>
    </row>
    <row r="2074" spans="20:26" x14ac:dyDescent="0.25">
      <c r="T2074" s="1"/>
      <c r="U2074" s="1"/>
      <c r="Z2074" s="1"/>
    </row>
    <row r="2075" spans="20:26" x14ac:dyDescent="0.25">
      <c r="T2075" s="1"/>
      <c r="U2075" s="1"/>
      <c r="Z2075" s="1"/>
    </row>
    <row r="2076" spans="20:26" x14ac:dyDescent="0.25">
      <c r="T2076" s="1"/>
      <c r="U2076" s="1"/>
      <c r="Z2076" s="1"/>
    </row>
    <row r="2077" spans="20:26" x14ac:dyDescent="0.25">
      <c r="T2077" s="1"/>
      <c r="U2077" s="1"/>
      <c r="Z2077" s="1"/>
    </row>
    <row r="2078" spans="20:26" x14ac:dyDescent="0.25">
      <c r="T2078" s="1"/>
      <c r="U2078" s="1"/>
      <c r="Z2078" s="1"/>
    </row>
    <row r="2079" spans="20:26" x14ac:dyDescent="0.25">
      <c r="T2079" s="1"/>
      <c r="U2079" s="1"/>
      <c r="Z2079" s="1"/>
    </row>
    <row r="2080" spans="20:26" x14ac:dyDescent="0.25">
      <c r="T2080" s="1"/>
      <c r="U2080" s="1"/>
      <c r="Z2080" s="1"/>
    </row>
    <row r="2081" spans="20:26" x14ac:dyDescent="0.25">
      <c r="T2081" s="1"/>
      <c r="U2081" s="1"/>
      <c r="Z2081" s="1"/>
    </row>
    <row r="2082" spans="20:26" x14ac:dyDescent="0.25">
      <c r="T2082" s="1"/>
      <c r="U2082" s="1"/>
      <c r="Z2082" s="1"/>
    </row>
    <row r="2083" spans="20:26" x14ac:dyDescent="0.25">
      <c r="T2083" s="1"/>
      <c r="U2083" s="1"/>
      <c r="Z2083" s="1"/>
    </row>
    <row r="2084" spans="20:26" x14ac:dyDescent="0.25">
      <c r="T2084" s="1"/>
      <c r="U2084" s="1"/>
      <c r="Z2084" s="1"/>
    </row>
    <row r="2085" spans="20:26" x14ac:dyDescent="0.25">
      <c r="T2085" s="1"/>
      <c r="U2085" s="1"/>
      <c r="Z2085" s="1"/>
    </row>
    <row r="2086" spans="20:26" x14ac:dyDescent="0.25">
      <c r="T2086" s="1"/>
      <c r="U2086" s="1"/>
      <c r="Z2086" s="1"/>
    </row>
    <row r="2087" spans="20:26" x14ac:dyDescent="0.25">
      <c r="T2087" s="1"/>
      <c r="U2087" s="1"/>
      <c r="Z2087" s="1"/>
    </row>
    <row r="2088" spans="20:26" x14ac:dyDescent="0.25">
      <c r="T2088" s="1"/>
      <c r="U2088" s="1"/>
      <c r="Z2088" s="1"/>
    </row>
    <row r="2089" spans="20:26" x14ac:dyDescent="0.25">
      <c r="T2089" s="1"/>
      <c r="U2089" s="1"/>
      <c r="Z2089" s="1"/>
    </row>
    <row r="2090" spans="20:26" x14ac:dyDescent="0.25">
      <c r="T2090" s="1"/>
      <c r="U2090" s="1"/>
      <c r="Z2090" s="1"/>
    </row>
    <row r="2091" spans="20:26" x14ac:dyDescent="0.25">
      <c r="T2091" s="1"/>
      <c r="U2091" s="1"/>
      <c r="Z2091" s="1"/>
    </row>
    <row r="2092" spans="20:26" x14ac:dyDescent="0.25">
      <c r="T2092" s="1"/>
      <c r="U2092" s="1"/>
      <c r="Z2092" s="1"/>
    </row>
    <row r="2093" spans="20:26" x14ac:dyDescent="0.25">
      <c r="T2093" s="1"/>
      <c r="U2093" s="1"/>
      <c r="Z2093" s="1"/>
    </row>
    <row r="2094" spans="20:26" x14ac:dyDescent="0.25">
      <c r="T2094" s="1"/>
      <c r="U2094" s="1"/>
      <c r="Z2094" s="1"/>
    </row>
    <row r="2095" spans="20:26" x14ac:dyDescent="0.25">
      <c r="T2095" s="1"/>
      <c r="U2095" s="1"/>
      <c r="Z2095" s="1"/>
    </row>
    <row r="2096" spans="20:26" x14ac:dyDescent="0.25">
      <c r="T2096" s="1"/>
      <c r="U2096" s="1"/>
      <c r="Z2096" s="1"/>
    </row>
    <row r="2097" spans="20:26" x14ac:dyDescent="0.25">
      <c r="T2097" s="1"/>
      <c r="U2097" s="1"/>
      <c r="Z2097" s="1"/>
    </row>
    <row r="2098" spans="20:26" x14ac:dyDescent="0.25">
      <c r="T2098" s="1"/>
      <c r="U2098" s="1"/>
      <c r="Z2098" s="1"/>
    </row>
    <row r="2099" spans="20:26" x14ac:dyDescent="0.25">
      <c r="T2099" s="1"/>
      <c r="U2099" s="1"/>
      <c r="Z2099" s="1"/>
    </row>
    <row r="2100" spans="20:26" x14ac:dyDescent="0.25">
      <c r="T2100" s="1"/>
      <c r="U2100" s="1"/>
      <c r="Z2100" s="1"/>
    </row>
    <row r="2101" spans="20:26" x14ac:dyDescent="0.25">
      <c r="T2101" s="1"/>
      <c r="U2101" s="1"/>
      <c r="Z2101" s="1"/>
    </row>
    <row r="2102" spans="20:26" x14ac:dyDescent="0.25">
      <c r="T2102" s="1"/>
      <c r="U2102" s="1"/>
      <c r="Z2102" s="1"/>
    </row>
    <row r="2103" spans="20:26" x14ac:dyDescent="0.25">
      <c r="T2103" s="1"/>
      <c r="U2103" s="1"/>
      <c r="Z2103" s="1"/>
    </row>
    <row r="2104" spans="20:26" x14ac:dyDescent="0.25">
      <c r="T2104" s="1"/>
      <c r="U2104" s="1"/>
      <c r="Z2104" s="1"/>
    </row>
    <row r="2105" spans="20:26" x14ac:dyDescent="0.25">
      <c r="T2105" s="1"/>
      <c r="U2105" s="1"/>
      <c r="Z2105" s="1"/>
    </row>
    <row r="2106" spans="20:26" x14ac:dyDescent="0.25">
      <c r="T2106" s="1"/>
      <c r="U2106" s="1"/>
      <c r="Z2106" s="1"/>
    </row>
    <row r="2107" spans="20:26" x14ac:dyDescent="0.25">
      <c r="T2107" s="1"/>
      <c r="U2107" s="1"/>
      <c r="Z2107" s="1"/>
    </row>
    <row r="2108" spans="20:26" x14ac:dyDescent="0.25">
      <c r="T2108" s="1"/>
      <c r="U2108" s="1"/>
      <c r="Z2108" s="1"/>
    </row>
    <row r="2109" spans="20:26" x14ac:dyDescent="0.25">
      <c r="T2109" s="1"/>
      <c r="U2109" s="1"/>
      <c r="Z2109" s="1"/>
    </row>
    <row r="2110" spans="20:26" x14ac:dyDescent="0.25">
      <c r="T2110" s="1"/>
      <c r="U2110" s="1"/>
      <c r="Z2110" s="1"/>
    </row>
    <row r="2111" spans="20:26" x14ac:dyDescent="0.25">
      <c r="T2111" s="1"/>
      <c r="U2111" s="1"/>
      <c r="Z2111" s="1"/>
    </row>
    <row r="2112" spans="20:26" x14ac:dyDescent="0.25">
      <c r="T2112" s="1"/>
      <c r="U2112" s="1"/>
      <c r="Z2112" s="1"/>
    </row>
    <row r="2113" spans="20:26" x14ac:dyDescent="0.25">
      <c r="T2113" s="1"/>
      <c r="U2113" s="1"/>
      <c r="Z2113" s="1"/>
    </row>
    <row r="2114" spans="20:26" x14ac:dyDescent="0.25">
      <c r="T2114" s="1"/>
      <c r="U2114" s="1"/>
      <c r="Z2114" s="1"/>
    </row>
    <row r="2115" spans="20:26" x14ac:dyDescent="0.25">
      <c r="T2115" s="1"/>
      <c r="U2115" s="1"/>
      <c r="Z2115" s="1"/>
    </row>
    <row r="2116" spans="20:26" x14ac:dyDescent="0.25">
      <c r="T2116" s="1"/>
      <c r="U2116" s="1"/>
      <c r="Z2116" s="1"/>
    </row>
    <row r="2117" spans="20:26" x14ac:dyDescent="0.25">
      <c r="T2117" s="1"/>
      <c r="U2117" s="1"/>
      <c r="Z2117" s="1"/>
    </row>
    <row r="2118" spans="20:26" x14ac:dyDescent="0.25">
      <c r="T2118" s="1"/>
      <c r="U2118" s="1"/>
      <c r="Z2118" s="1"/>
    </row>
    <row r="2119" spans="20:26" x14ac:dyDescent="0.25">
      <c r="T2119" s="1"/>
      <c r="U2119" s="1"/>
      <c r="Z2119" s="1"/>
    </row>
    <row r="2120" spans="20:26" x14ac:dyDescent="0.25">
      <c r="T2120" s="1"/>
      <c r="U2120" s="1"/>
      <c r="Z2120" s="1"/>
    </row>
    <row r="2121" spans="20:26" x14ac:dyDescent="0.25">
      <c r="T2121" s="1"/>
      <c r="U2121" s="1"/>
      <c r="Z2121" s="1"/>
    </row>
    <row r="2122" spans="20:26" x14ac:dyDescent="0.25">
      <c r="T2122" s="1"/>
      <c r="U2122" s="1"/>
      <c r="Z2122" s="1"/>
    </row>
    <row r="2123" spans="20:26" x14ac:dyDescent="0.25">
      <c r="T2123" s="1"/>
      <c r="U2123" s="1"/>
      <c r="Z2123" s="1"/>
    </row>
    <row r="2124" spans="20:26" x14ac:dyDescent="0.25">
      <c r="T2124" s="1"/>
      <c r="U2124" s="1"/>
      <c r="Z2124" s="1"/>
    </row>
    <row r="2125" spans="20:26" x14ac:dyDescent="0.25">
      <c r="T2125" s="1"/>
      <c r="U2125" s="1"/>
      <c r="Z2125" s="1"/>
    </row>
    <row r="2126" spans="20:26" x14ac:dyDescent="0.25">
      <c r="T2126" s="1"/>
      <c r="U2126" s="1"/>
      <c r="Z2126" s="1"/>
    </row>
    <row r="2127" spans="20:26" x14ac:dyDescent="0.25">
      <c r="T2127" s="1"/>
      <c r="U2127" s="1"/>
      <c r="Z2127" s="1"/>
    </row>
    <row r="2128" spans="20:26" x14ac:dyDescent="0.25">
      <c r="T2128" s="1"/>
      <c r="U2128" s="1"/>
      <c r="Z2128" s="1"/>
    </row>
    <row r="2129" spans="20:26" x14ac:dyDescent="0.25">
      <c r="T2129" s="1"/>
      <c r="U2129" s="1"/>
      <c r="Z2129" s="1"/>
    </row>
    <row r="2130" spans="20:26" x14ac:dyDescent="0.25">
      <c r="T2130" s="1"/>
      <c r="U2130" s="1"/>
      <c r="Z2130" s="1"/>
    </row>
    <row r="2131" spans="20:26" x14ac:dyDescent="0.25">
      <c r="T2131" s="1"/>
      <c r="U2131" s="1"/>
      <c r="Z2131" s="1"/>
    </row>
    <row r="2132" spans="20:26" x14ac:dyDescent="0.25">
      <c r="T2132" s="1"/>
      <c r="U2132" s="1"/>
      <c r="Z2132" s="1"/>
    </row>
    <row r="2133" spans="20:26" x14ac:dyDescent="0.25">
      <c r="T2133" s="1"/>
      <c r="U2133" s="1"/>
      <c r="Z2133" s="1"/>
    </row>
    <row r="2134" spans="20:26" x14ac:dyDescent="0.25">
      <c r="T2134" s="1"/>
      <c r="U2134" s="1"/>
      <c r="Z2134" s="1"/>
    </row>
    <row r="2135" spans="20:26" x14ac:dyDescent="0.25">
      <c r="T2135" s="1"/>
      <c r="U2135" s="1"/>
      <c r="Z2135" s="1"/>
    </row>
    <row r="2136" spans="20:26" x14ac:dyDescent="0.25">
      <c r="T2136" s="1"/>
      <c r="U2136" s="1"/>
      <c r="Z2136" s="1"/>
    </row>
    <row r="2137" spans="20:26" x14ac:dyDescent="0.25">
      <c r="T2137" s="1"/>
      <c r="U2137" s="1"/>
      <c r="Z2137" s="1"/>
    </row>
    <row r="2138" spans="20:26" x14ac:dyDescent="0.25">
      <c r="T2138" s="1"/>
      <c r="U2138" s="1"/>
      <c r="Z2138" s="1"/>
    </row>
    <row r="2139" spans="20:26" x14ac:dyDescent="0.25">
      <c r="T2139" s="1"/>
      <c r="U2139" s="1"/>
      <c r="Z2139" s="1"/>
    </row>
    <row r="2140" spans="20:26" x14ac:dyDescent="0.25">
      <c r="T2140" s="1"/>
      <c r="U2140" s="1"/>
      <c r="Z2140" s="1"/>
    </row>
    <row r="2141" spans="20:26" x14ac:dyDescent="0.25">
      <c r="T2141" s="1"/>
      <c r="U2141" s="1"/>
      <c r="Z2141" s="1"/>
    </row>
    <row r="2142" spans="20:26" x14ac:dyDescent="0.25">
      <c r="T2142" s="1"/>
      <c r="U2142" s="1"/>
      <c r="Z2142" s="1"/>
    </row>
    <row r="2143" spans="20:26" x14ac:dyDescent="0.25">
      <c r="T2143" s="1"/>
      <c r="U2143" s="1"/>
      <c r="Z2143" s="1"/>
    </row>
    <row r="2144" spans="20:26" x14ac:dyDescent="0.25">
      <c r="T2144" s="1"/>
      <c r="U2144" s="1"/>
      <c r="Z2144" s="1"/>
    </row>
    <row r="2145" spans="20:26" x14ac:dyDescent="0.25">
      <c r="T2145" s="1"/>
      <c r="U2145" s="1"/>
      <c r="Z2145" s="1"/>
    </row>
    <row r="2146" spans="20:26" x14ac:dyDescent="0.25">
      <c r="T2146" s="1"/>
      <c r="U2146" s="1"/>
      <c r="Z2146" s="1"/>
    </row>
    <row r="2147" spans="20:26" x14ac:dyDescent="0.25">
      <c r="T2147" s="1"/>
      <c r="U2147" s="1"/>
      <c r="Z2147" s="1"/>
    </row>
    <row r="2148" spans="20:26" x14ac:dyDescent="0.25">
      <c r="T2148" s="1"/>
      <c r="U2148" s="1"/>
      <c r="Z2148" s="1"/>
    </row>
    <row r="2149" spans="20:26" x14ac:dyDescent="0.25">
      <c r="T2149" s="1"/>
      <c r="U2149" s="1"/>
      <c r="Z2149" s="1"/>
    </row>
    <row r="2150" spans="20:26" x14ac:dyDescent="0.25">
      <c r="T2150" s="1"/>
      <c r="U2150" s="1"/>
      <c r="Z2150" s="1"/>
    </row>
    <row r="2151" spans="20:26" x14ac:dyDescent="0.25">
      <c r="T2151" s="1"/>
      <c r="U2151" s="1"/>
      <c r="Z2151" s="1"/>
    </row>
    <row r="2152" spans="20:26" x14ac:dyDescent="0.25">
      <c r="T2152" s="1"/>
      <c r="U2152" s="1"/>
      <c r="Z2152" s="1"/>
    </row>
    <row r="2153" spans="20:26" x14ac:dyDescent="0.25">
      <c r="T2153" s="1"/>
      <c r="U2153" s="1"/>
      <c r="Z2153" s="1"/>
    </row>
    <row r="2154" spans="20:26" x14ac:dyDescent="0.25">
      <c r="T2154" s="1"/>
      <c r="U2154" s="1"/>
      <c r="Z2154" s="1"/>
    </row>
    <row r="2155" spans="20:26" x14ac:dyDescent="0.25">
      <c r="T2155" s="1"/>
      <c r="U2155" s="1"/>
      <c r="Z2155" s="1"/>
    </row>
    <row r="2156" spans="20:26" x14ac:dyDescent="0.25">
      <c r="T2156" s="1"/>
      <c r="U2156" s="1"/>
      <c r="Z2156" s="1"/>
    </row>
    <row r="2157" spans="20:26" x14ac:dyDescent="0.25">
      <c r="T2157" s="1"/>
      <c r="U2157" s="1"/>
      <c r="Z2157" s="1"/>
    </row>
    <row r="2158" spans="20:26" x14ac:dyDescent="0.25">
      <c r="T2158" s="1"/>
      <c r="U2158" s="1"/>
      <c r="Z2158" s="1"/>
    </row>
    <row r="2159" spans="20:26" x14ac:dyDescent="0.25">
      <c r="T2159" s="1"/>
      <c r="U2159" s="1"/>
      <c r="Z2159" s="1"/>
    </row>
    <row r="2160" spans="20:26" x14ac:dyDescent="0.25">
      <c r="T2160" s="1"/>
      <c r="U2160" s="1"/>
      <c r="Z2160" s="1"/>
    </row>
    <row r="2161" spans="20:26" x14ac:dyDescent="0.25">
      <c r="T2161" s="1"/>
      <c r="U2161" s="1"/>
      <c r="Z2161" s="1"/>
    </row>
    <row r="2162" spans="20:26" x14ac:dyDescent="0.25">
      <c r="T2162" s="1"/>
      <c r="U2162" s="1"/>
      <c r="Z2162" s="1"/>
    </row>
    <row r="2163" spans="20:26" x14ac:dyDescent="0.25">
      <c r="T2163" s="1"/>
      <c r="U2163" s="1"/>
      <c r="Z2163" s="1"/>
    </row>
    <row r="2164" spans="20:26" x14ac:dyDescent="0.25">
      <c r="T2164" s="1"/>
      <c r="U2164" s="1"/>
      <c r="Z2164" s="1"/>
    </row>
    <row r="2165" spans="20:26" x14ac:dyDescent="0.25">
      <c r="T2165" s="1"/>
      <c r="U2165" s="1"/>
      <c r="Z2165" s="1"/>
    </row>
    <row r="2166" spans="20:26" x14ac:dyDescent="0.25">
      <c r="T2166" s="1"/>
      <c r="U2166" s="1"/>
      <c r="Z2166" s="1"/>
    </row>
    <row r="2167" spans="20:26" x14ac:dyDescent="0.25">
      <c r="T2167" s="1"/>
      <c r="U2167" s="1"/>
      <c r="Z2167" s="1"/>
    </row>
    <row r="2168" spans="20:26" x14ac:dyDescent="0.25">
      <c r="T2168" s="1"/>
      <c r="U2168" s="1"/>
      <c r="Z2168" s="1"/>
    </row>
    <row r="2169" spans="20:26" x14ac:dyDescent="0.25">
      <c r="T2169" s="1"/>
      <c r="U2169" s="1"/>
      <c r="Z2169" s="1"/>
    </row>
    <row r="2170" spans="20:26" x14ac:dyDescent="0.25">
      <c r="T2170" s="1"/>
      <c r="U2170" s="1"/>
      <c r="Z2170" s="1"/>
    </row>
    <row r="2171" spans="20:26" x14ac:dyDescent="0.25">
      <c r="T2171" s="1"/>
      <c r="U2171" s="1"/>
      <c r="Z2171" s="1"/>
    </row>
    <row r="2172" spans="20:26" x14ac:dyDescent="0.25">
      <c r="T2172" s="1"/>
      <c r="U2172" s="1"/>
      <c r="Z2172" s="1"/>
    </row>
    <row r="2173" spans="20:26" x14ac:dyDescent="0.25">
      <c r="T2173" s="1"/>
      <c r="U2173" s="1"/>
      <c r="Z2173" s="1"/>
    </row>
    <row r="2174" spans="20:26" x14ac:dyDescent="0.25">
      <c r="T2174" s="1"/>
      <c r="U2174" s="1"/>
      <c r="Z2174" s="1"/>
    </row>
    <row r="2175" spans="20:26" x14ac:dyDescent="0.25">
      <c r="T2175" s="1"/>
      <c r="U2175" s="1"/>
      <c r="Z2175" s="1"/>
    </row>
    <row r="2176" spans="20:26" x14ac:dyDescent="0.25">
      <c r="T2176" s="1"/>
      <c r="U2176" s="1"/>
      <c r="Z2176" s="1"/>
    </row>
    <row r="2177" spans="20:26" x14ac:dyDescent="0.25">
      <c r="T2177" s="1"/>
      <c r="U2177" s="1"/>
      <c r="Z2177" s="1"/>
    </row>
    <row r="2178" spans="20:26" x14ac:dyDescent="0.25">
      <c r="T2178" s="1"/>
      <c r="U2178" s="1"/>
      <c r="Z2178" s="1"/>
    </row>
    <row r="2179" spans="20:26" x14ac:dyDescent="0.25">
      <c r="T2179" s="1"/>
      <c r="U2179" s="1"/>
      <c r="Z2179" s="1"/>
    </row>
    <row r="2180" spans="20:26" x14ac:dyDescent="0.25">
      <c r="T2180" s="1"/>
      <c r="U2180" s="1"/>
      <c r="Z2180" s="1"/>
    </row>
    <row r="2181" spans="20:26" x14ac:dyDescent="0.25">
      <c r="T2181" s="1"/>
      <c r="U2181" s="1"/>
      <c r="Z2181" s="1"/>
    </row>
    <row r="2182" spans="20:26" x14ac:dyDescent="0.25">
      <c r="T2182" s="1"/>
      <c r="U2182" s="1"/>
      <c r="Z2182" s="1"/>
    </row>
    <row r="2183" spans="20:26" x14ac:dyDescent="0.25">
      <c r="T2183" s="1"/>
      <c r="U2183" s="1"/>
      <c r="Z2183" s="1"/>
    </row>
    <row r="2184" spans="20:26" x14ac:dyDescent="0.25">
      <c r="T2184" s="1"/>
      <c r="U2184" s="1"/>
      <c r="Z2184" s="1"/>
    </row>
    <row r="2185" spans="20:26" x14ac:dyDescent="0.25">
      <c r="T2185" s="1"/>
      <c r="U2185" s="1"/>
      <c r="Z2185" s="1"/>
    </row>
    <row r="2186" spans="20:26" x14ac:dyDescent="0.25">
      <c r="T2186" s="1"/>
      <c r="U2186" s="1"/>
      <c r="Z2186" s="1"/>
    </row>
    <row r="2187" spans="20:26" x14ac:dyDescent="0.25">
      <c r="T2187" s="1"/>
      <c r="U2187" s="1"/>
      <c r="Z2187" s="1"/>
    </row>
    <row r="2188" spans="20:26" x14ac:dyDescent="0.25">
      <c r="T2188" s="1"/>
      <c r="U2188" s="1"/>
      <c r="Z2188" s="1"/>
    </row>
    <row r="2189" spans="20:26" x14ac:dyDescent="0.25">
      <c r="T2189" s="1"/>
      <c r="U2189" s="1"/>
      <c r="Z2189" s="1"/>
    </row>
    <row r="2190" spans="20:26" x14ac:dyDescent="0.25">
      <c r="T2190" s="1"/>
      <c r="U2190" s="1"/>
      <c r="Z2190" s="1"/>
    </row>
    <row r="2191" spans="20:26" x14ac:dyDescent="0.25">
      <c r="T2191" s="1"/>
      <c r="U2191" s="1"/>
      <c r="Z2191" s="1"/>
    </row>
    <row r="2192" spans="20:26" x14ac:dyDescent="0.25">
      <c r="T2192" s="1"/>
      <c r="U2192" s="1"/>
      <c r="Z2192" s="1"/>
    </row>
    <row r="2193" spans="20:26" x14ac:dyDescent="0.25">
      <c r="T2193" s="1"/>
      <c r="U2193" s="1"/>
      <c r="Z2193" s="1"/>
    </row>
    <row r="2194" spans="20:26" x14ac:dyDescent="0.25">
      <c r="T2194" s="1"/>
      <c r="U2194" s="1"/>
      <c r="Z2194" s="1"/>
    </row>
    <row r="2195" spans="20:26" x14ac:dyDescent="0.25">
      <c r="T2195" s="1"/>
      <c r="U2195" s="1"/>
      <c r="Z2195" s="1"/>
    </row>
    <row r="2196" spans="20:26" x14ac:dyDescent="0.25">
      <c r="T2196" s="1"/>
      <c r="U2196" s="1"/>
      <c r="Z2196" s="1"/>
    </row>
    <row r="2197" spans="20:26" x14ac:dyDescent="0.25">
      <c r="T2197" s="1"/>
      <c r="U2197" s="1"/>
      <c r="Z2197" s="1"/>
    </row>
    <row r="2198" spans="20:26" x14ac:dyDescent="0.25">
      <c r="T2198" s="1"/>
      <c r="U2198" s="1"/>
      <c r="Z2198" s="1"/>
    </row>
    <row r="2199" spans="20:26" x14ac:dyDescent="0.25">
      <c r="T2199" s="1"/>
      <c r="U2199" s="1"/>
      <c r="Z2199" s="1"/>
    </row>
    <row r="2200" spans="20:26" x14ac:dyDescent="0.25">
      <c r="T2200" s="1"/>
      <c r="U2200" s="1"/>
      <c r="Z2200" s="1"/>
    </row>
    <row r="2201" spans="20:26" x14ac:dyDescent="0.25">
      <c r="T2201" s="1"/>
      <c r="U2201" s="1"/>
      <c r="Z2201" s="1"/>
    </row>
    <row r="2202" spans="20:26" x14ac:dyDescent="0.25">
      <c r="T2202" s="1"/>
      <c r="U2202" s="1"/>
      <c r="Z2202" s="1"/>
    </row>
    <row r="2203" spans="20:26" x14ac:dyDescent="0.25">
      <c r="T2203" s="1"/>
      <c r="U2203" s="1"/>
      <c r="Z2203" s="1"/>
    </row>
    <row r="2204" spans="20:26" x14ac:dyDescent="0.25">
      <c r="T2204" s="1"/>
      <c r="U2204" s="1"/>
      <c r="Z2204" s="1"/>
    </row>
    <row r="2205" spans="20:26" x14ac:dyDescent="0.25">
      <c r="T2205" s="1"/>
      <c r="U2205" s="1"/>
      <c r="Z2205" s="1"/>
    </row>
    <row r="2206" spans="20:26" x14ac:dyDescent="0.25">
      <c r="T2206" s="1"/>
      <c r="U2206" s="1"/>
      <c r="Z2206" s="1"/>
    </row>
    <row r="2207" spans="20:26" x14ac:dyDescent="0.25">
      <c r="T2207" s="1"/>
      <c r="U2207" s="1"/>
      <c r="Z2207" s="1"/>
    </row>
    <row r="2208" spans="20:26" x14ac:dyDescent="0.25">
      <c r="T2208" s="1"/>
      <c r="U2208" s="1"/>
      <c r="Z2208" s="1"/>
    </row>
    <row r="2209" spans="20:26" x14ac:dyDescent="0.25">
      <c r="T2209" s="1"/>
      <c r="U2209" s="1"/>
      <c r="Z2209" s="1"/>
    </row>
    <row r="2210" spans="20:26" x14ac:dyDescent="0.25">
      <c r="T2210" s="1"/>
      <c r="U2210" s="1"/>
      <c r="Z2210" s="1"/>
    </row>
    <row r="2211" spans="20:26" x14ac:dyDescent="0.25">
      <c r="T2211" s="1"/>
      <c r="U2211" s="1"/>
      <c r="Z2211" s="1"/>
    </row>
    <row r="2212" spans="20:26" x14ac:dyDescent="0.25">
      <c r="T2212" s="1"/>
      <c r="U2212" s="1"/>
      <c r="Z2212" s="1"/>
    </row>
    <row r="2213" spans="20:26" x14ac:dyDescent="0.25">
      <c r="T2213" s="1"/>
      <c r="U2213" s="1"/>
      <c r="Z2213" s="1"/>
    </row>
    <row r="2214" spans="20:26" x14ac:dyDescent="0.25">
      <c r="T2214" s="1"/>
      <c r="U2214" s="1"/>
      <c r="Z2214" s="1"/>
    </row>
    <row r="2215" spans="20:26" x14ac:dyDescent="0.25">
      <c r="T2215" s="1"/>
      <c r="U2215" s="1"/>
      <c r="Z2215" s="1"/>
    </row>
    <row r="2216" spans="20:26" x14ac:dyDescent="0.25">
      <c r="T2216" s="1"/>
      <c r="U2216" s="1"/>
      <c r="Z2216" s="1"/>
    </row>
    <row r="2217" spans="20:26" x14ac:dyDescent="0.25">
      <c r="T2217" s="1"/>
      <c r="U2217" s="1"/>
      <c r="Z2217" s="1"/>
    </row>
    <row r="2218" spans="20:26" x14ac:dyDescent="0.25">
      <c r="T2218" s="1"/>
      <c r="U2218" s="1"/>
      <c r="Z2218" s="1"/>
    </row>
    <row r="2219" spans="20:26" x14ac:dyDescent="0.25">
      <c r="T2219" s="1"/>
      <c r="U2219" s="1"/>
      <c r="Z2219" s="1"/>
    </row>
    <row r="2220" spans="20:26" x14ac:dyDescent="0.25">
      <c r="T2220" s="1"/>
      <c r="U2220" s="1"/>
      <c r="Z2220" s="1"/>
    </row>
    <row r="2221" spans="20:26" x14ac:dyDescent="0.25">
      <c r="T2221" s="1"/>
      <c r="U2221" s="1"/>
      <c r="Z2221" s="1"/>
    </row>
    <row r="2222" spans="20:26" x14ac:dyDescent="0.25">
      <c r="T2222" s="1"/>
      <c r="U2222" s="1"/>
      <c r="Z2222" s="1"/>
    </row>
    <row r="2223" spans="20:26" x14ac:dyDescent="0.25">
      <c r="T2223" s="1"/>
      <c r="U2223" s="1"/>
      <c r="Z2223" s="1"/>
    </row>
    <row r="2224" spans="20:26" x14ac:dyDescent="0.25">
      <c r="T2224" s="1"/>
      <c r="U2224" s="1"/>
      <c r="Z2224" s="1"/>
    </row>
    <row r="2225" spans="20:26" x14ac:dyDescent="0.25">
      <c r="T2225" s="1"/>
      <c r="U2225" s="1"/>
      <c r="Z2225" s="1"/>
    </row>
    <row r="2226" spans="20:26" x14ac:dyDescent="0.25">
      <c r="T2226" s="1"/>
      <c r="U2226" s="1"/>
      <c r="Z2226" s="1"/>
    </row>
    <row r="2227" spans="20:26" x14ac:dyDescent="0.25">
      <c r="T2227" s="1"/>
      <c r="U2227" s="1"/>
      <c r="Z2227" s="1"/>
    </row>
    <row r="2228" spans="20:26" x14ac:dyDescent="0.25">
      <c r="T2228" s="1"/>
      <c r="U2228" s="1"/>
      <c r="Z2228" s="1"/>
    </row>
    <row r="2229" spans="20:26" x14ac:dyDescent="0.25">
      <c r="T2229" s="1"/>
      <c r="U2229" s="1"/>
      <c r="Z2229" s="1"/>
    </row>
    <row r="2230" spans="20:26" x14ac:dyDescent="0.25">
      <c r="T2230" s="1"/>
      <c r="U2230" s="1"/>
      <c r="Z2230" s="1"/>
    </row>
    <row r="2231" spans="20:26" x14ac:dyDescent="0.25">
      <c r="T2231" s="1"/>
      <c r="U2231" s="1"/>
      <c r="Z2231" s="1"/>
    </row>
    <row r="2232" spans="20:26" x14ac:dyDescent="0.25">
      <c r="T2232" s="1"/>
      <c r="U2232" s="1"/>
      <c r="Z2232" s="1"/>
    </row>
    <row r="2233" spans="20:26" x14ac:dyDescent="0.25">
      <c r="T2233" s="1"/>
      <c r="U2233" s="1"/>
      <c r="Z2233" s="1"/>
    </row>
    <row r="2234" spans="20:26" x14ac:dyDescent="0.25">
      <c r="T2234" s="1"/>
      <c r="U2234" s="1"/>
      <c r="Z2234" s="1"/>
    </row>
    <row r="2235" spans="20:26" x14ac:dyDescent="0.25">
      <c r="T2235" s="1"/>
      <c r="U2235" s="1"/>
      <c r="Z2235" s="1"/>
    </row>
    <row r="2236" spans="20:26" x14ac:dyDescent="0.25">
      <c r="T2236" s="1"/>
      <c r="U2236" s="1"/>
      <c r="Z2236" s="1"/>
    </row>
    <row r="2237" spans="20:26" x14ac:dyDescent="0.25">
      <c r="T2237" s="1"/>
      <c r="U2237" s="1"/>
      <c r="Z2237" s="1"/>
    </row>
    <row r="2238" spans="20:26" x14ac:dyDescent="0.25">
      <c r="T2238" s="1"/>
      <c r="U2238" s="1"/>
      <c r="Z2238" s="1"/>
    </row>
    <row r="2239" spans="20:26" x14ac:dyDescent="0.25">
      <c r="T2239" s="1"/>
      <c r="U2239" s="1"/>
      <c r="Z2239" s="1"/>
    </row>
    <row r="2240" spans="20:26" x14ac:dyDescent="0.25">
      <c r="T2240" s="1"/>
      <c r="U2240" s="1"/>
      <c r="Z2240" s="1"/>
    </row>
    <row r="2241" spans="20:26" x14ac:dyDescent="0.25">
      <c r="T2241" s="1"/>
      <c r="U2241" s="1"/>
      <c r="Z2241" s="1"/>
    </row>
    <row r="2242" spans="20:26" x14ac:dyDescent="0.25">
      <c r="T2242" s="1"/>
      <c r="U2242" s="1"/>
      <c r="Z2242" s="1"/>
    </row>
    <row r="2243" spans="20:26" x14ac:dyDescent="0.25">
      <c r="T2243" s="1"/>
      <c r="U2243" s="1"/>
      <c r="Z2243" s="1"/>
    </row>
    <row r="2244" spans="20:26" x14ac:dyDescent="0.25">
      <c r="T2244" s="1"/>
      <c r="U2244" s="1"/>
      <c r="Z2244" s="1"/>
    </row>
    <row r="2245" spans="20:26" x14ac:dyDescent="0.25">
      <c r="T2245" s="1"/>
      <c r="U2245" s="1"/>
      <c r="Z2245" s="1"/>
    </row>
    <row r="2246" spans="20:26" x14ac:dyDescent="0.25">
      <c r="T2246" s="1"/>
      <c r="U2246" s="1"/>
      <c r="Z2246" s="1"/>
    </row>
    <row r="2247" spans="20:26" x14ac:dyDescent="0.25">
      <c r="T2247" s="1"/>
      <c r="U2247" s="1"/>
      <c r="Z2247" s="1"/>
    </row>
    <row r="2248" spans="20:26" x14ac:dyDescent="0.25">
      <c r="T2248" s="1"/>
      <c r="U2248" s="1"/>
      <c r="Z2248" s="1"/>
    </row>
    <row r="2249" spans="20:26" x14ac:dyDescent="0.25">
      <c r="T2249" s="1"/>
      <c r="U2249" s="1"/>
      <c r="Z2249" s="1"/>
    </row>
    <row r="2250" spans="20:26" x14ac:dyDescent="0.25">
      <c r="T2250" s="1"/>
      <c r="U2250" s="1"/>
      <c r="Z2250" s="1"/>
    </row>
    <row r="2251" spans="20:26" x14ac:dyDescent="0.25">
      <c r="T2251" s="1"/>
      <c r="U2251" s="1"/>
      <c r="Z2251" s="1"/>
    </row>
    <row r="2252" spans="20:26" x14ac:dyDescent="0.25">
      <c r="T2252" s="1"/>
      <c r="U2252" s="1"/>
      <c r="Z2252" s="1"/>
    </row>
    <row r="2253" spans="20:26" x14ac:dyDescent="0.25">
      <c r="T2253" s="1"/>
      <c r="U2253" s="1"/>
      <c r="Z2253" s="1"/>
    </row>
    <row r="2254" spans="20:26" x14ac:dyDescent="0.25">
      <c r="T2254" s="1"/>
      <c r="U2254" s="1"/>
      <c r="Z2254" s="1"/>
    </row>
    <row r="2255" spans="20:26" x14ac:dyDescent="0.25">
      <c r="T2255" s="1"/>
      <c r="U2255" s="1"/>
      <c r="Z2255" s="1"/>
    </row>
    <row r="2256" spans="20:26" x14ac:dyDescent="0.25">
      <c r="T2256" s="1"/>
      <c r="U2256" s="1"/>
      <c r="Z2256" s="1"/>
    </row>
    <row r="2257" spans="20:26" x14ac:dyDescent="0.25">
      <c r="T2257" s="1"/>
      <c r="U2257" s="1"/>
      <c r="Z2257" s="1"/>
    </row>
    <row r="2258" spans="20:26" x14ac:dyDescent="0.25">
      <c r="T2258" s="1"/>
      <c r="U2258" s="1"/>
      <c r="Z2258" s="1"/>
    </row>
    <row r="2259" spans="20:26" x14ac:dyDescent="0.25">
      <c r="T2259" s="1"/>
      <c r="U2259" s="1"/>
      <c r="Z2259" s="1"/>
    </row>
    <row r="2260" spans="20:26" x14ac:dyDescent="0.25">
      <c r="T2260" s="1"/>
      <c r="U2260" s="1"/>
      <c r="Z2260" s="1"/>
    </row>
    <row r="2261" spans="20:26" x14ac:dyDescent="0.25">
      <c r="T2261" s="1"/>
      <c r="U2261" s="1"/>
      <c r="Z2261" s="1"/>
    </row>
    <row r="2262" spans="20:26" x14ac:dyDescent="0.25">
      <c r="T2262" s="1"/>
      <c r="U2262" s="1"/>
      <c r="Z2262" s="1"/>
    </row>
    <row r="2263" spans="20:26" x14ac:dyDescent="0.25">
      <c r="T2263" s="1"/>
      <c r="U2263" s="1"/>
      <c r="Z2263" s="1"/>
    </row>
    <row r="2264" spans="20:26" x14ac:dyDescent="0.25">
      <c r="T2264" s="1"/>
      <c r="U2264" s="1"/>
      <c r="Z2264" s="1"/>
    </row>
    <row r="2265" spans="20:26" x14ac:dyDescent="0.25">
      <c r="T2265" s="1"/>
      <c r="U2265" s="1"/>
      <c r="Z2265" s="1"/>
    </row>
    <row r="2266" spans="20:26" x14ac:dyDescent="0.25">
      <c r="T2266" s="1"/>
      <c r="U2266" s="1"/>
      <c r="Z2266" s="1"/>
    </row>
    <row r="2267" spans="20:26" x14ac:dyDescent="0.25">
      <c r="T2267" s="1"/>
      <c r="U2267" s="1"/>
      <c r="Z2267" s="1"/>
    </row>
    <row r="2268" spans="20:26" x14ac:dyDescent="0.25">
      <c r="T2268" s="1"/>
      <c r="U2268" s="1"/>
      <c r="Z2268" s="1"/>
    </row>
    <row r="2269" spans="20:26" x14ac:dyDescent="0.25">
      <c r="T2269" s="1"/>
      <c r="U2269" s="1"/>
      <c r="Z2269" s="1"/>
    </row>
    <row r="2270" spans="20:26" x14ac:dyDescent="0.25">
      <c r="T2270" s="1"/>
      <c r="U2270" s="1"/>
      <c r="Z2270" s="1"/>
    </row>
    <row r="2271" spans="20:26" x14ac:dyDescent="0.25">
      <c r="T2271" s="1"/>
      <c r="U2271" s="1"/>
      <c r="Z2271" s="1"/>
    </row>
    <row r="2272" spans="20:26" x14ac:dyDescent="0.25">
      <c r="T2272" s="1"/>
      <c r="U2272" s="1"/>
      <c r="Z2272" s="1"/>
    </row>
    <row r="2273" spans="20:26" x14ac:dyDescent="0.25">
      <c r="T2273" s="1"/>
      <c r="U2273" s="1"/>
      <c r="Z2273" s="1"/>
    </row>
    <row r="2274" spans="20:26" x14ac:dyDescent="0.25">
      <c r="T2274" s="1"/>
      <c r="U2274" s="1"/>
      <c r="Z2274" s="1"/>
    </row>
    <row r="2275" spans="20:26" x14ac:dyDescent="0.25">
      <c r="T2275" s="1"/>
      <c r="U2275" s="1"/>
      <c r="Z2275" s="1"/>
    </row>
    <row r="2276" spans="20:26" x14ac:dyDescent="0.25">
      <c r="T2276" s="1"/>
      <c r="U2276" s="1"/>
      <c r="Z2276" s="1"/>
    </row>
    <row r="2277" spans="20:26" x14ac:dyDescent="0.25">
      <c r="T2277" s="1"/>
      <c r="U2277" s="1"/>
      <c r="Z2277" s="1"/>
    </row>
    <row r="2278" spans="20:26" x14ac:dyDescent="0.25">
      <c r="T2278" s="1"/>
      <c r="U2278" s="1"/>
      <c r="Z2278" s="1"/>
    </row>
    <row r="2279" spans="20:26" x14ac:dyDescent="0.25">
      <c r="T2279" s="1"/>
      <c r="U2279" s="1"/>
      <c r="Z2279" s="1"/>
    </row>
    <row r="2280" spans="20:26" x14ac:dyDescent="0.25">
      <c r="T2280" s="1"/>
      <c r="U2280" s="1"/>
      <c r="Z2280" s="1"/>
    </row>
    <row r="2281" spans="20:26" x14ac:dyDescent="0.25">
      <c r="T2281" s="1"/>
      <c r="U2281" s="1"/>
      <c r="Z2281" s="1"/>
    </row>
    <row r="2282" spans="20:26" x14ac:dyDescent="0.25">
      <c r="T2282" s="1"/>
      <c r="U2282" s="1"/>
      <c r="Z2282" s="1"/>
    </row>
    <row r="2283" spans="20:26" x14ac:dyDescent="0.25">
      <c r="T2283" s="1"/>
      <c r="U2283" s="1"/>
      <c r="Z2283" s="1"/>
    </row>
    <row r="2284" spans="20:26" x14ac:dyDescent="0.25">
      <c r="T2284" s="1"/>
      <c r="U2284" s="1"/>
      <c r="Z2284" s="1"/>
    </row>
    <row r="2285" spans="20:26" x14ac:dyDescent="0.25">
      <c r="T2285" s="1"/>
      <c r="U2285" s="1"/>
      <c r="Z2285" s="1"/>
    </row>
    <row r="2286" spans="20:26" x14ac:dyDescent="0.25">
      <c r="T2286" s="1"/>
      <c r="U2286" s="1"/>
      <c r="Z2286" s="1"/>
    </row>
    <row r="2287" spans="20:26" x14ac:dyDescent="0.25">
      <c r="T2287" s="1"/>
      <c r="U2287" s="1"/>
      <c r="Z2287" s="1"/>
    </row>
    <row r="2288" spans="20:26" x14ac:dyDescent="0.25">
      <c r="T2288" s="1"/>
      <c r="U2288" s="1"/>
      <c r="Z2288" s="1"/>
    </row>
    <row r="2289" spans="20:26" x14ac:dyDescent="0.25">
      <c r="T2289" s="1"/>
      <c r="U2289" s="1"/>
      <c r="Z2289" s="1"/>
    </row>
    <row r="2290" spans="20:26" x14ac:dyDescent="0.25">
      <c r="T2290" s="1"/>
      <c r="U2290" s="1"/>
      <c r="Z2290" s="1"/>
    </row>
    <row r="2291" spans="20:26" x14ac:dyDescent="0.25">
      <c r="T2291" s="1"/>
      <c r="U2291" s="1"/>
      <c r="Z2291" s="1"/>
    </row>
    <row r="2292" spans="20:26" x14ac:dyDescent="0.25">
      <c r="T2292" s="1"/>
      <c r="U2292" s="1"/>
      <c r="Z2292" s="1"/>
    </row>
    <row r="2293" spans="20:26" x14ac:dyDescent="0.25">
      <c r="T2293" s="1"/>
      <c r="U2293" s="1"/>
      <c r="Z2293" s="1"/>
    </row>
    <row r="2294" spans="20:26" x14ac:dyDescent="0.25">
      <c r="T2294" s="1"/>
      <c r="U2294" s="1"/>
      <c r="Z2294" s="1"/>
    </row>
    <row r="2295" spans="20:26" x14ac:dyDescent="0.25">
      <c r="T2295" s="1"/>
      <c r="U2295" s="1"/>
      <c r="Z2295" s="1"/>
    </row>
    <row r="2296" spans="20:26" x14ac:dyDescent="0.25">
      <c r="T2296" s="1"/>
      <c r="U2296" s="1"/>
      <c r="Z2296" s="1"/>
    </row>
    <row r="2297" spans="20:26" x14ac:dyDescent="0.25">
      <c r="T2297" s="1"/>
      <c r="U2297" s="1"/>
      <c r="Z2297" s="1"/>
    </row>
    <row r="2298" spans="20:26" x14ac:dyDescent="0.25">
      <c r="T2298" s="1"/>
      <c r="U2298" s="1"/>
      <c r="Z2298" s="1"/>
    </row>
    <row r="2299" spans="20:26" x14ac:dyDescent="0.25">
      <c r="T2299" s="1"/>
      <c r="U2299" s="1"/>
      <c r="Z2299" s="1"/>
    </row>
    <row r="2300" spans="20:26" x14ac:dyDescent="0.25">
      <c r="T2300" s="1"/>
      <c r="U2300" s="1"/>
      <c r="Z2300" s="1"/>
    </row>
    <row r="2301" spans="20:26" x14ac:dyDescent="0.25">
      <c r="T2301" s="1"/>
      <c r="U2301" s="1"/>
      <c r="Z2301" s="1"/>
    </row>
    <row r="2302" spans="20:26" x14ac:dyDescent="0.25">
      <c r="T2302" s="1"/>
      <c r="U2302" s="1"/>
      <c r="Z2302" s="1"/>
    </row>
    <row r="2303" spans="20:26" x14ac:dyDescent="0.25">
      <c r="T2303" s="1"/>
      <c r="U2303" s="1"/>
      <c r="Z2303" s="1"/>
    </row>
    <row r="2304" spans="20:26" x14ac:dyDescent="0.25">
      <c r="T2304" s="1"/>
      <c r="U2304" s="1"/>
      <c r="Z2304" s="1"/>
    </row>
    <row r="2305" spans="20:26" x14ac:dyDescent="0.25">
      <c r="T2305" s="1"/>
      <c r="U2305" s="1"/>
      <c r="Z2305" s="1"/>
    </row>
    <row r="2306" spans="20:26" x14ac:dyDescent="0.25">
      <c r="T2306" s="1"/>
      <c r="U2306" s="1"/>
      <c r="Z2306" s="1"/>
    </row>
    <row r="2307" spans="20:26" x14ac:dyDescent="0.25">
      <c r="T2307" s="1"/>
      <c r="U2307" s="1"/>
      <c r="Z2307" s="1"/>
    </row>
    <row r="2308" spans="20:26" x14ac:dyDescent="0.25">
      <c r="T2308" s="1"/>
      <c r="U2308" s="1"/>
      <c r="Z2308" s="1"/>
    </row>
    <row r="2309" spans="20:26" x14ac:dyDescent="0.25">
      <c r="T2309" s="1"/>
      <c r="U2309" s="1"/>
      <c r="Z2309" s="1"/>
    </row>
    <row r="2310" spans="20:26" x14ac:dyDescent="0.25">
      <c r="T2310" s="1"/>
      <c r="U2310" s="1"/>
      <c r="Z2310" s="1"/>
    </row>
    <row r="2311" spans="20:26" x14ac:dyDescent="0.25">
      <c r="T2311" s="1"/>
      <c r="U2311" s="1"/>
      <c r="Z2311" s="1"/>
    </row>
    <row r="2312" spans="20:26" x14ac:dyDescent="0.25">
      <c r="T2312" s="1"/>
      <c r="U2312" s="1"/>
      <c r="Z2312" s="1"/>
    </row>
    <row r="2313" spans="20:26" x14ac:dyDescent="0.25">
      <c r="T2313" s="1"/>
      <c r="U2313" s="1"/>
      <c r="Z2313" s="1"/>
    </row>
    <row r="2314" spans="20:26" x14ac:dyDescent="0.25">
      <c r="T2314" s="1"/>
      <c r="U2314" s="1"/>
      <c r="Z2314" s="1"/>
    </row>
    <row r="2315" spans="20:26" x14ac:dyDescent="0.25">
      <c r="T2315" s="1"/>
      <c r="U2315" s="1"/>
      <c r="Z2315" s="1"/>
    </row>
    <row r="2316" spans="20:26" x14ac:dyDescent="0.25">
      <c r="T2316" s="1"/>
      <c r="U2316" s="1"/>
      <c r="Z2316" s="1"/>
    </row>
    <row r="2317" spans="20:26" x14ac:dyDescent="0.25">
      <c r="T2317" s="1"/>
      <c r="U2317" s="1"/>
      <c r="Z2317" s="1"/>
    </row>
    <row r="2318" spans="20:26" x14ac:dyDescent="0.25">
      <c r="T2318" s="1"/>
      <c r="U2318" s="1"/>
      <c r="Z2318" s="1"/>
    </row>
    <row r="2319" spans="20:26" x14ac:dyDescent="0.25">
      <c r="T2319" s="1"/>
      <c r="U2319" s="1"/>
      <c r="Z2319" s="1"/>
    </row>
    <row r="2320" spans="20:26" x14ac:dyDescent="0.25">
      <c r="T2320" s="1"/>
      <c r="U2320" s="1"/>
      <c r="Z2320" s="1"/>
    </row>
    <row r="2321" spans="20:26" x14ac:dyDescent="0.25">
      <c r="T2321" s="1"/>
      <c r="U2321" s="1"/>
      <c r="Z2321" s="1"/>
    </row>
    <row r="2322" spans="20:26" x14ac:dyDescent="0.25">
      <c r="T2322" s="1"/>
      <c r="U2322" s="1"/>
      <c r="Z2322" s="1"/>
    </row>
    <row r="2323" spans="20:26" x14ac:dyDescent="0.25">
      <c r="T2323" s="1"/>
      <c r="U2323" s="1"/>
      <c r="Z2323" s="1"/>
    </row>
    <row r="2324" spans="20:26" x14ac:dyDescent="0.25">
      <c r="T2324" s="1"/>
      <c r="U2324" s="1"/>
      <c r="Z2324" s="1"/>
    </row>
    <row r="2325" spans="20:26" x14ac:dyDescent="0.25">
      <c r="T2325" s="1"/>
      <c r="U2325" s="1"/>
      <c r="Z2325" s="1"/>
    </row>
    <row r="2326" spans="20:26" x14ac:dyDescent="0.25">
      <c r="T2326" s="1"/>
      <c r="U2326" s="1"/>
      <c r="Z2326" s="1"/>
    </row>
    <row r="2327" spans="20:26" x14ac:dyDescent="0.25">
      <c r="T2327" s="1"/>
      <c r="U2327" s="1"/>
      <c r="Z2327" s="1"/>
    </row>
    <row r="2328" spans="20:26" x14ac:dyDescent="0.25">
      <c r="T2328" s="1"/>
      <c r="U2328" s="1"/>
      <c r="Z2328" s="1"/>
    </row>
    <row r="2329" spans="20:26" x14ac:dyDescent="0.25">
      <c r="T2329" s="1"/>
      <c r="U2329" s="1"/>
      <c r="Z2329" s="1"/>
    </row>
    <row r="2330" spans="20:26" x14ac:dyDescent="0.25">
      <c r="T2330" s="1"/>
      <c r="U2330" s="1"/>
      <c r="Z2330" s="1"/>
    </row>
    <row r="2331" spans="20:26" x14ac:dyDescent="0.25">
      <c r="T2331" s="1"/>
      <c r="U2331" s="1"/>
      <c r="Z2331" s="1"/>
    </row>
    <row r="2332" spans="20:26" x14ac:dyDescent="0.25">
      <c r="T2332" s="1"/>
      <c r="U2332" s="1"/>
      <c r="Z2332" s="1"/>
    </row>
    <row r="2333" spans="20:26" x14ac:dyDescent="0.25">
      <c r="T2333" s="1"/>
      <c r="U2333" s="1"/>
      <c r="Z2333" s="1"/>
    </row>
    <row r="2334" spans="20:26" x14ac:dyDescent="0.25">
      <c r="T2334" s="1"/>
      <c r="U2334" s="1"/>
      <c r="Z2334" s="1"/>
    </row>
    <row r="2335" spans="20:26" x14ac:dyDescent="0.25">
      <c r="T2335" s="1"/>
      <c r="U2335" s="1"/>
      <c r="Z2335" s="1"/>
    </row>
    <row r="2336" spans="20:26" x14ac:dyDescent="0.25">
      <c r="T2336" s="1"/>
      <c r="U2336" s="1"/>
      <c r="Z2336" s="1"/>
    </row>
    <row r="2337" spans="20:26" x14ac:dyDescent="0.25">
      <c r="T2337" s="1"/>
      <c r="U2337" s="1"/>
      <c r="Z2337" s="1"/>
    </row>
    <row r="2338" spans="20:26" x14ac:dyDescent="0.25">
      <c r="T2338" s="1"/>
      <c r="U2338" s="1"/>
      <c r="Z2338" s="1"/>
    </row>
    <row r="2339" spans="20:26" x14ac:dyDescent="0.25">
      <c r="T2339" s="1"/>
      <c r="U2339" s="1"/>
      <c r="Z2339" s="1"/>
    </row>
    <row r="2340" spans="20:26" x14ac:dyDescent="0.25">
      <c r="T2340" s="1"/>
      <c r="U2340" s="1"/>
      <c r="Z2340" s="1"/>
    </row>
    <row r="2341" spans="20:26" x14ac:dyDescent="0.25">
      <c r="T2341" s="1"/>
      <c r="U2341" s="1"/>
      <c r="Z2341" s="1"/>
    </row>
    <row r="2342" spans="20:26" x14ac:dyDescent="0.25">
      <c r="T2342" s="1"/>
      <c r="U2342" s="1"/>
      <c r="Z2342" s="1"/>
    </row>
    <row r="2343" spans="20:26" x14ac:dyDescent="0.25">
      <c r="T2343" s="1"/>
      <c r="U2343" s="1"/>
      <c r="Z2343" s="1"/>
    </row>
    <row r="2344" spans="20:26" x14ac:dyDescent="0.25">
      <c r="T2344" s="1"/>
      <c r="U2344" s="1"/>
      <c r="Z2344" s="1"/>
    </row>
    <row r="2345" spans="20:26" x14ac:dyDescent="0.25">
      <c r="T2345" s="1"/>
      <c r="U2345" s="1"/>
      <c r="Z2345" s="1"/>
    </row>
    <row r="2346" spans="20:26" x14ac:dyDescent="0.25">
      <c r="T2346" s="1"/>
      <c r="U2346" s="1"/>
      <c r="Z2346" s="1"/>
    </row>
    <row r="2347" spans="20:26" x14ac:dyDescent="0.25">
      <c r="T2347" s="1"/>
      <c r="U2347" s="1"/>
      <c r="Z2347" s="1"/>
    </row>
    <row r="2348" spans="20:26" x14ac:dyDescent="0.25">
      <c r="T2348" s="1"/>
      <c r="U2348" s="1"/>
      <c r="Z2348" s="1"/>
    </row>
    <row r="2349" spans="20:26" x14ac:dyDescent="0.25">
      <c r="T2349" s="1"/>
      <c r="U2349" s="1"/>
      <c r="Z2349" s="1"/>
    </row>
    <row r="2350" spans="20:26" x14ac:dyDescent="0.25">
      <c r="T2350" s="1"/>
      <c r="U2350" s="1"/>
      <c r="Z2350" s="1"/>
    </row>
    <row r="2351" spans="20:26" x14ac:dyDescent="0.25">
      <c r="T2351" s="1"/>
      <c r="U2351" s="1"/>
      <c r="Z2351" s="1"/>
    </row>
    <row r="2352" spans="20:26" x14ac:dyDescent="0.25">
      <c r="T2352" s="1"/>
      <c r="U2352" s="1"/>
      <c r="Z2352" s="1"/>
    </row>
    <row r="2353" spans="20:26" x14ac:dyDescent="0.25">
      <c r="T2353" s="1"/>
      <c r="U2353" s="1"/>
      <c r="Z2353" s="1"/>
    </row>
    <row r="2354" spans="20:26" x14ac:dyDescent="0.25">
      <c r="T2354" s="1"/>
      <c r="U2354" s="1"/>
      <c r="Z2354" s="1"/>
    </row>
    <row r="2355" spans="20:26" x14ac:dyDescent="0.25">
      <c r="T2355" s="1"/>
      <c r="U2355" s="1"/>
      <c r="Z2355" s="1"/>
    </row>
    <row r="2356" spans="20:26" x14ac:dyDescent="0.25">
      <c r="T2356" s="1"/>
      <c r="U2356" s="1"/>
      <c r="Z2356" s="1"/>
    </row>
    <row r="2357" spans="20:26" x14ac:dyDescent="0.25">
      <c r="T2357" s="1"/>
      <c r="U2357" s="1"/>
      <c r="Z2357" s="1"/>
    </row>
    <row r="2358" spans="20:26" x14ac:dyDescent="0.25">
      <c r="T2358" s="1"/>
      <c r="U2358" s="1"/>
      <c r="Z2358" s="1"/>
    </row>
    <row r="2359" spans="20:26" x14ac:dyDescent="0.25">
      <c r="T2359" s="1"/>
      <c r="U2359" s="1"/>
      <c r="Z2359" s="1"/>
    </row>
    <row r="2360" spans="20:26" x14ac:dyDescent="0.25">
      <c r="T2360" s="1"/>
      <c r="U2360" s="1"/>
      <c r="Z2360" s="1"/>
    </row>
    <row r="2361" spans="20:26" x14ac:dyDescent="0.25">
      <c r="T2361" s="1"/>
      <c r="U2361" s="1"/>
      <c r="Z2361" s="1"/>
    </row>
    <row r="2362" spans="20:26" x14ac:dyDescent="0.25">
      <c r="T2362" s="1"/>
      <c r="U2362" s="1"/>
      <c r="Z2362" s="1"/>
    </row>
    <row r="2363" spans="20:26" x14ac:dyDescent="0.25">
      <c r="T2363" s="1"/>
      <c r="U2363" s="1"/>
      <c r="Z2363" s="1"/>
    </row>
    <row r="2364" spans="20:26" x14ac:dyDescent="0.25">
      <c r="T2364" s="1"/>
      <c r="U2364" s="1"/>
      <c r="Z2364" s="1"/>
    </row>
    <row r="2365" spans="20:26" x14ac:dyDescent="0.25">
      <c r="T2365" s="1"/>
      <c r="U2365" s="1"/>
      <c r="Z2365" s="1"/>
    </row>
    <row r="2366" spans="20:26" x14ac:dyDescent="0.25">
      <c r="T2366" s="1"/>
      <c r="U2366" s="1"/>
      <c r="Z2366" s="1"/>
    </row>
    <row r="2367" spans="20:26" x14ac:dyDescent="0.25">
      <c r="T2367" s="1"/>
      <c r="U2367" s="1"/>
      <c r="Z2367" s="1"/>
    </row>
    <row r="2368" spans="20:26" x14ac:dyDescent="0.25">
      <c r="T2368" s="1"/>
      <c r="U2368" s="1"/>
      <c r="Z2368" s="1"/>
    </row>
    <row r="2369" spans="20:26" x14ac:dyDescent="0.25">
      <c r="T2369" s="1"/>
      <c r="U2369" s="1"/>
      <c r="Z2369" s="1"/>
    </row>
    <row r="2370" spans="20:26" x14ac:dyDescent="0.25">
      <c r="T2370" s="1"/>
      <c r="U2370" s="1"/>
      <c r="Z2370" s="1"/>
    </row>
    <row r="2371" spans="20:26" x14ac:dyDescent="0.25">
      <c r="T2371" s="1"/>
      <c r="U2371" s="1"/>
      <c r="Z2371" s="1"/>
    </row>
    <row r="2372" spans="20:26" x14ac:dyDescent="0.25">
      <c r="T2372" s="1"/>
      <c r="U2372" s="1"/>
      <c r="Z2372" s="1"/>
    </row>
    <row r="2373" spans="20:26" x14ac:dyDescent="0.25">
      <c r="T2373" s="1"/>
      <c r="U2373" s="1"/>
      <c r="Z2373" s="1"/>
    </row>
    <row r="2374" spans="20:26" x14ac:dyDescent="0.25">
      <c r="T2374" s="1"/>
      <c r="U2374" s="1"/>
      <c r="Z2374" s="1"/>
    </row>
    <row r="2375" spans="20:26" x14ac:dyDescent="0.25">
      <c r="T2375" s="1"/>
      <c r="U2375" s="1"/>
      <c r="Z2375" s="1"/>
    </row>
    <row r="2376" spans="20:26" x14ac:dyDescent="0.25">
      <c r="T2376" s="1"/>
      <c r="U2376" s="1"/>
      <c r="Z2376" s="1"/>
    </row>
    <row r="2377" spans="20:26" x14ac:dyDescent="0.25">
      <c r="T2377" s="1"/>
      <c r="U2377" s="1"/>
      <c r="Z2377" s="1"/>
    </row>
    <row r="2378" spans="20:26" x14ac:dyDescent="0.25">
      <c r="T2378" s="1"/>
      <c r="U2378" s="1"/>
      <c r="Z2378" s="1"/>
    </row>
    <row r="2379" spans="20:26" x14ac:dyDescent="0.25">
      <c r="T2379" s="1"/>
      <c r="U2379" s="1"/>
      <c r="Z2379" s="1"/>
    </row>
    <row r="2380" spans="20:26" x14ac:dyDescent="0.25">
      <c r="T2380" s="1"/>
      <c r="U2380" s="1"/>
      <c r="Z2380" s="1"/>
    </row>
    <row r="2381" spans="20:26" x14ac:dyDescent="0.25">
      <c r="T2381" s="1"/>
      <c r="U2381" s="1"/>
      <c r="Z2381" s="1"/>
    </row>
    <row r="2382" spans="20:26" x14ac:dyDescent="0.25">
      <c r="T2382" s="1"/>
      <c r="U2382" s="1"/>
      <c r="Z2382" s="1"/>
    </row>
    <row r="2383" spans="20:26" x14ac:dyDescent="0.25">
      <c r="T2383" s="1"/>
      <c r="U2383" s="1"/>
      <c r="Z2383" s="1"/>
    </row>
    <row r="2384" spans="20:26" x14ac:dyDescent="0.25">
      <c r="T2384" s="1"/>
      <c r="U2384" s="1"/>
      <c r="Z2384" s="1"/>
    </row>
    <row r="2385" spans="20:26" x14ac:dyDescent="0.25">
      <c r="T2385" s="1"/>
      <c r="U2385" s="1"/>
      <c r="Z2385" s="1"/>
    </row>
    <row r="2386" spans="20:26" x14ac:dyDescent="0.25">
      <c r="T2386" s="1"/>
      <c r="U2386" s="1"/>
      <c r="Z2386" s="1"/>
    </row>
    <row r="2387" spans="20:26" x14ac:dyDescent="0.25">
      <c r="T2387" s="1"/>
      <c r="U2387" s="1"/>
      <c r="Z2387" s="1"/>
    </row>
    <row r="2388" spans="20:26" x14ac:dyDescent="0.25">
      <c r="T2388" s="1"/>
      <c r="U2388" s="1"/>
      <c r="Z2388" s="1"/>
    </row>
    <row r="2389" spans="20:26" x14ac:dyDescent="0.25">
      <c r="T2389" s="1"/>
      <c r="U2389" s="1"/>
      <c r="Z2389" s="1"/>
    </row>
    <row r="2390" spans="20:26" x14ac:dyDescent="0.25">
      <c r="T2390" s="1"/>
      <c r="U2390" s="1"/>
      <c r="Z2390" s="1"/>
    </row>
    <row r="2391" spans="20:26" x14ac:dyDescent="0.25">
      <c r="T2391" s="1"/>
      <c r="U2391" s="1"/>
      <c r="Z2391" s="1"/>
    </row>
    <row r="2392" spans="20:26" x14ac:dyDescent="0.25">
      <c r="T2392" s="1"/>
      <c r="U2392" s="1"/>
      <c r="Z2392" s="1"/>
    </row>
    <row r="2393" spans="20:26" x14ac:dyDescent="0.25">
      <c r="T2393" s="1"/>
      <c r="U2393" s="1"/>
      <c r="Z2393" s="1"/>
    </row>
    <row r="2394" spans="20:26" x14ac:dyDescent="0.25">
      <c r="T2394" s="1"/>
      <c r="U2394" s="1"/>
      <c r="Z2394" s="1"/>
    </row>
    <row r="2395" spans="20:26" x14ac:dyDescent="0.25">
      <c r="T2395" s="1"/>
      <c r="U2395" s="1"/>
      <c r="Z2395" s="1"/>
    </row>
    <row r="2396" spans="20:26" x14ac:dyDescent="0.25">
      <c r="T2396" s="1"/>
      <c r="U2396" s="1"/>
      <c r="Z2396" s="1"/>
    </row>
    <row r="2397" spans="20:26" x14ac:dyDescent="0.25">
      <c r="T2397" s="1"/>
      <c r="U2397" s="1"/>
      <c r="Z2397" s="1"/>
    </row>
    <row r="2398" spans="20:26" x14ac:dyDescent="0.25">
      <c r="T2398" s="1"/>
      <c r="U2398" s="1"/>
      <c r="Z2398" s="1"/>
    </row>
    <row r="2399" spans="20:26" x14ac:dyDescent="0.25">
      <c r="T2399" s="1"/>
      <c r="U2399" s="1"/>
      <c r="Z2399" s="1"/>
    </row>
    <row r="2400" spans="20:26" x14ac:dyDescent="0.25">
      <c r="T2400" s="1"/>
      <c r="U2400" s="1"/>
      <c r="Z2400" s="1"/>
    </row>
    <row r="2401" spans="20:26" x14ac:dyDescent="0.25">
      <c r="T2401" s="1"/>
      <c r="U2401" s="1"/>
      <c r="Z2401" s="1"/>
    </row>
    <row r="2402" spans="20:26" x14ac:dyDescent="0.25">
      <c r="T2402" s="1"/>
      <c r="U2402" s="1"/>
      <c r="Z2402" s="1"/>
    </row>
    <row r="2403" spans="20:26" x14ac:dyDescent="0.25">
      <c r="T2403" s="1"/>
      <c r="U2403" s="1"/>
      <c r="Z2403" s="1"/>
    </row>
    <row r="2404" spans="20:26" x14ac:dyDescent="0.25">
      <c r="T2404" s="1"/>
      <c r="U2404" s="1"/>
      <c r="Z2404" s="1"/>
    </row>
    <row r="2405" spans="20:26" x14ac:dyDescent="0.25">
      <c r="T2405" s="1"/>
      <c r="U2405" s="1"/>
      <c r="Z2405" s="1"/>
    </row>
    <row r="2406" spans="20:26" x14ac:dyDescent="0.25">
      <c r="T2406" s="1"/>
      <c r="U2406" s="1"/>
      <c r="Z2406" s="1"/>
    </row>
    <row r="2407" spans="20:26" x14ac:dyDescent="0.25">
      <c r="T2407" s="1"/>
      <c r="U2407" s="1"/>
      <c r="Z2407" s="1"/>
    </row>
    <row r="2408" spans="20:26" x14ac:dyDescent="0.25">
      <c r="T2408" s="1"/>
      <c r="U2408" s="1"/>
      <c r="Z2408" s="1"/>
    </row>
    <row r="2409" spans="20:26" x14ac:dyDescent="0.25">
      <c r="T2409" s="1"/>
      <c r="U2409" s="1"/>
      <c r="Z2409" s="1"/>
    </row>
    <row r="2410" spans="20:26" x14ac:dyDescent="0.25">
      <c r="T2410" s="1"/>
      <c r="U2410" s="1"/>
      <c r="Z2410" s="1"/>
    </row>
    <row r="2411" spans="20:26" x14ac:dyDescent="0.25">
      <c r="T2411" s="1"/>
      <c r="U2411" s="1"/>
      <c r="Z2411" s="1"/>
    </row>
    <row r="2412" spans="20:26" x14ac:dyDescent="0.25">
      <c r="T2412" s="1"/>
      <c r="U2412" s="1"/>
      <c r="Z2412" s="1"/>
    </row>
    <row r="2413" spans="20:26" x14ac:dyDescent="0.25">
      <c r="T2413" s="1"/>
      <c r="U2413" s="1"/>
      <c r="Z2413" s="1"/>
    </row>
    <row r="2414" spans="20:26" x14ac:dyDescent="0.25">
      <c r="T2414" s="1"/>
      <c r="U2414" s="1"/>
      <c r="Z2414" s="1"/>
    </row>
    <row r="2415" spans="20:26" x14ac:dyDescent="0.25">
      <c r="T2415" s="1"/>
      <c r="U2415" s="1"/>
      <c r="Z2415" s="1"/>
    </row>
    <row r="2416" spans="20:26" x14ac:dyDescent="0.25">
      <c r="T2416" s="1"/>
      <c r="U2416" s="1"/>
      <c r="Z2416" s="1"/>
    </row>
    <row r="2417" spans="20:26" x14ac:dyDescent="0.25">
      <c r="T2417" s="1"/>
      <c r="U2417" s="1"/>
      <c r="Z2417" s="1"/>
    </row>
    <row r="2418" spans="20:26" x14ac:dyDescent="0.25">
      <c r="T2418" s="1"/>
      <c r="U2418" s="1"/>
      <c r="Z2418" s="1"/>
    </row>
    <row r="2419" spans="20:26" x14ac:dyDescent="0.25">
      <c r="T2419" s="1"/>
      <c r="U2419" s="1"/>
      <c r="Z2419" s="1"/>
    </row>
    <row r="2420" spans="20:26" x14ac:dyDescent="0.25">
      <c r="T2420" s="1"/>
      <c r="U2420" s="1"/>
      <c r="Z2420" s="1"/>
    </row>
    <row r="2421" spans="20:26" x14ac:dyDescent="0.25">
      <c r="T2421" s="1"/>
      <c r="U2421" s="1"/>
      <c r="Z2421" s="1"/>
    </row>
    <row r="2422" spans="20:26" x14ac:dyDescent="0.25">
      <c r="T2422" s="1"/>
      <c r="U2422" s="1"/>
      <c r="Z2422" s="1"/>
    </row>
    <row r="2423" spans="20:26" x14ac:dyDescent="0.25">
      <c r="T2423" s="1"/>
      <c r="U2423" s="1"/>
      <c r="Z2423" s="1"/>
    </row>
    <row r="2424" spans="20:26" x14ac:dyDescent="0.25">
      <c r="T2424" s="1"/>
      <c r="U2424" s="1"/>
      <c r="Z2424" s="1"/>
    </row>
    <row r="2425" spans="20:26" x14ac:dyDescent="0.25">
      <c r="T2425" s="1"/>
      <c r="U2425" s="1"/>
      <c r="Z2425" s="1"/>
    </row>
    <row r="2426" spans="20:26" x14ac:dyDescent="0.25">
      <c r="T2426" s="1"/>
      <c r="U2426" s="1"/>
      <c r="Z2426" s="1"/>
    </row>
    <row r="2427" spans="20:26" x14ac:dyDescent="0.25">
      <c r="T2427" s="1"/>
      <c r="U2427" s="1"/>
      <c r="Z2427" s="1"/>
    </row>
    <row r="2428" spans="20:26" x14ac:dyDescent="0.25">
      <c r="T2428" s="1"/>
      <c r="U2428" s="1"/>
      <c r="Z2428" s="1"/>
    </row>
    <row r="2429" spans="20:26" x14ac:dyDescent="0.25">
      <c r="T2429" s="1"/>
      <c r="U2429" s="1"/>
      <c r="Z2429" s="1"/>
    </row>
    <row r="2430" spans="20:26" x14ac:dyDescent="0.25">
      <c r="T2430" s="1"/>
      <c r="U2430" s="1"/>
      <c r="Z2430" s="1"/>
    </row>
    <row r="2431" spans="20:26" x14ac:dyDescent="0.25">
      <c r="T2431" s="1"/>
      <c r="U2431" s="1"/>
      <c r="Z2431" s="1"/>
    </row>
    <row r="2432" spans="20:26" x14ac:dyDescent="0.25">
      <c r="T2432" s="1"/>
      <c r="U2432" s="1"/>
      <c r="Z2432" s="1"/>
    </row>
    <row r="2433" spans="20:26" x14ac:dyDescent="0.25">
      <c r="T2433" s="1"/>
      <c r="U2433" s="1"/>
      <c r="Z2433" s="1"/>
    </row>
    <row r="2434" spans="20:26" x14ac:dyDescent="0.25">
      <c r="T2434" s="1"/>
      <c r="U2434" s="1"/>
      <c r="Z2434" s="1"/>
    </row>
    <row r="2435" spans="20:26" x14ac:dyDescent="0.25">
      <c r="T2435" s="1"/>
      <c r="U2435" s="1"/>
      <c r="Z2435" s="1"/>
    </row>
    <row r="2436" spans="20:26" x14ac:dyDescent="0.25">
      <c r="T2436" s="1"/>
      <c r="U2436" s="1"/>
      <c r="Z2436" s="1"/>
    </row>
    <row r="2437" spans="20:26" x14ac:dyDescent="0.25">
      <c r="T2437" s="1"/>
      <c r="U2437" s="1"/>
      <c r="Z2437" s="1"/>
    </row>
    <row r="2438" spans="20:26" x14ac:dyDescent="0.25">
      <c r="T2438" s="1"/>
      <c r="U2438" s="1"/>
      <c r="Z2438" s="1"/>
    </row>
    <row r="2439" spans="20:26" x14ac:dyDescent="0.25">
      <c r="T2439" s="1"/>
      <c r="U2439" s="1"/>
      <c r="Z2439" s="1"/>
    </row>
    <row r="2440" spans="20:26" x14ac:dyDescent="0.25">
      <c r="T2440" s="1"/>
      <c r="U2440" s="1"/>
      <c r="Z2440" s="1"/>
    </row>
    <row r="2441" spans="20:26" x14ac:dyDescent="0.25">
      <c r="T2441" s="1"/>
      <c r="U2441" s="1"/>
      <c r="Z2441" s="1"/>
    </row>
    <row r="2442" spans="20:26" x14ac:dyDescent="0.25">
      <c r="T2442" s="1"/>
      <c r="U2442" s="1"/>
      <c r="Z2442" s="1"/>
    </row>
    <row r="2443" spans="20:26" x14ac:dyDescent="0.25">
      <c r="T2443" s="1"/>
      <c r="U2443" s="1"/>
      <c r="Z2443" s="1"/>
    </row>
    <row r="2444" spans="20:26" x14ac:dyDescent="0.25">
      <c r="T2444" s="1"/>
      <c r="U2444" s="1"/>
      <c r="Z2444" s="1"/>
    </row>
    <row r="2445" spans="20:26" x14ac:dyDescent="0.25">
      <c r="T2445" s="1"/>
      <c r="U2445" s="1"/>
      <c r="Z2445" s="1"/>
    </row>
    <row r="2446" spans="20:26" x14ac:dyDescent="0.25">
      <c r="T2446" s="1"/>
      <c r="U2446" s="1"/>
      <c r="Z2446" s="1"/>
    </row>
    <row r="2447" spans="20:26" x14ac:dyDescent="0.25">
      <c r="T2447" s="1"/>
      <c r="U2447" s="1"/>
      <c r="Z2447" s="1"/>
    </row>
    <row r="2448" spans="20:26" x14ac:dyDescent="0.25">
      <c r="T2448" s="1"/>
      <c r="U2448" s="1"/>
      <c r="Z2448" s="1"/>
    </row>
    <row r="2449" spans="20:26" x14ac:dyDescent="0.25">
      <c r="T2449" s="1"/>
      <c r="U2449" s="1"/>
      <c r="Z2449" s="1"/>
    </row>
    <row r="2450" spans="20:26" x14ac:dyDescent="0.25">
      <c r="T2450" s="1"/>
      <c r="U2450" s="1"/>
      <c r="Z2450" s="1"/>
    </row>
    <row r="2451" spans="20:26" x14ac:dyDescent="0.25">
      <c r="T2451" s="1"/>
      <c r="U2451" s="1"/>
      <c r="Z2451" s="1"/>
    </row>
    <row r="2452" spans="20:26" x14ac:dyDescent="0.25">
      <c r="T2452" s="1"/>
      <c r="U2452" s="1"/>
      <c r="Z2452" s="1"/>
    </row>
    <row r="2453" spans="20:26" x14ac:dyDescent="0.25">
      <c r="T2453" s="1"/>
      <c r="U2453" s="1"/>
      <c r="Z2453" s="1"/>
    </row>
    <row r="2454" spans="20:26" x14ac:dyDescent="0.25">
      <c r="T2454" s="1"/>
      <c r="U2454" s="1"/>
      <c r="Z2454" s="1"/>
    </row>
    <row r="2455" spans="20:26" x14ac:dyDescent="0.25">
      <c r="T2455" s="1"/>
      <c r="U2455" s="1"/>
      <c r="Z2455" s="1"/>
    </row>
    <row r="2456" spans="20:26" x14ac:dyDescent="0.25">
      <c r="T2456" s="1"/>
      <c r="U2456" s="1"/>
      <c r="Z2456" s="1"/>
    </row>
    <row r="2457" spans="20:26" x14ac:dyDescent="0.25">
      <c r="T2457" s="1"/>
      <c r="U2457" s="1"/>
      <c r="Z2457" s="1"/>
    </row>
    <row r="2458" spans="20:26" x14ac:dyDescent="0.25">
      <c r="T2458" s="1"/>
      <c r="U2458" s="1"/>
      <c r="Z2458" s="1"/>
    </row>
    <row r="2459" spans="20:26" x14ac:dyDescent="0.25">
      <c r="T2459" s="1"/>
      <c r="U2459" s="1"/>
      <c r="Z2459" s="1"/>
    </row>
    <row r="2460" spans="20:26" x14ac:dyDescent="0.25">
      <c r="T2460" s="1"/>
      <c r="U2460" s="1"/>
      <c r="Z2460" s="1"/>
    </row>
    <row r="2461" spans="20:26" x14ac:dyDescent="0.25">
      <c r="T2461" s="1"/>
      <c r="U2461" s="1"/>
      <c r="Z2461" s="1"/>
    </row>
    <row r="2462" spans="20:26" x14ac:dyDescent="0.25">
      <c r="T2462" s="1"/>
      <c r="U2462" s="1"/>
      <c r="Z2462" s="1"/>
    </row>
    <row r="2463" spans="20:26" x14ac:dyDescent="0.25">
      <c r="T2463" s="1"/>
      <c r="U2463" s="1"/>
      <c r="Z2463" s="1"/>
    </row>
    <row r="2464" spans="20:26" x14ac:dyDescent="0.25">
      <c r="T2464" s="1"/>
      <c r="U2464" s="1"/>
      <c r="Z2464" s="1"/>
    </row>
    <row r="2465" spans="20:26" x14ac:dyDescent="0.25">
      <c r="T2465" s="1"/>
      <c r="U2465" s="1"/>
      <c r="Z2465" s="1"/>
    </row>
    <row r="2466" spans="20:26" x14ac:dyDescent="0.25">
      <c r="T2466" s="1"/>
      <c r="U2466" s="1"/>
      <c r="Z2466" s="1"/>
    </row>
    <row r="2467" spans="20:26" x14ac:dyDescent="0.25">
      <c r="T2467" s="1"/>
      <c r="U2467" s="1"/>
      <c r="Z2467" s="1"/>
    </row>
    <row r="2468" spans="20:26" x14ac:dyDescent="0.25">
      <c r="T2468" s="1"/>
      <c r="U2468" s="1"/>
      <c r="Z2468" s="1"/>
    </row>
    <row r="2469" spans="20:26" x14ac:dyDescent="0.25">
      <c r="T2469" s="1"/>
      <c r="U2469" s="1"/>
      <c r="Z2469" s="1"/>
    </row>
    <row r="2470" spans="20:26" x14ac:dyDescent="0.25">
      <c r="T2470" s="1"/>
      <c r="U2470" s="1"/>
      <c r="Z2470" s="1"/>
    </row>
    <row r="2471" spans="20:26" x14ac:dyDescent="0.25">
      <c r="T2471" s="1"/>
      <c r="U2471" s="1"/>
      <c r="Z2471" s="1"/>
    </row>
    <row r="2472" spans="20:26" x14ac:dyDescent="0.25">
      <c r="T2472" s="1"/>
      <c r="U2472" s="1"/>
      <c r="Z2472" s="1"/>
    </row>
    <row r="2473" spans="20:26" x14ac:dyDescent="0.25">
      <c r="T2473" s="1"/>
      <c r="U2473" s="1"/>
      <c r="Z2473" s="1"/>
    </row>
    <row r="2474" spans="20:26" x14ac:dyDescent="0.25">
      <c r="T2474" s="1"/>
      <c r="U2474" s="1"/>
      <c r="Z2474" s="1"/>
    </row>
    <row r="2475" spans="20:26" x14ac:dyDescent="0.25">
      <c r="T2475" s="1"/>
      <c r="U2475" s="1"/>
      <c r="Z2475" s="1"/>
    </row>
    <row r="2476" spans="20:26" x14ac:dyDescent="0.25">
      <c r="T2476" s="1"/>
      <c r="U2476" s="1"/>
      <c r="Z2476" s="1"/>
    </row>
    <row r="2477" spans="20:26" x14ac:dyDescent="0.25">
      <c r="T2477" s="1"/>
      <c r="U2477" s="1"/>
      <c r="Z2477" s="1"/>
    </row>
    <row r="2478" spans="20:26" x14ac:dyDescent="0.25">
      <c r="T2478" s="1"/>
      <c r="U2478" s="1"/>
      <c r="Z2478" s="1"/>
    </row>
    <row r="2479" spans="20:26" x14ac:dyDescent="0.25">
      <c r="T2479" s="1"/>
      <c r="U2479" s="1"/>
      <c r="Z2479" s="1"/>
    </row>
    <row r="2480" spans="20:26" x14ac:dyDescent="0.25">
      <c r="T2480" s="1"/>
      <c r="U2480" s="1"/>
      <c r="Z2480" s="1"/>
    </row>
    <row r="2481" spans="20:26" x14ac:dyDescent="0.25">
      <c r="T2481" s="1"/>
      <c r="U2481" s="1"/>
      <c r="Z2481" s="1"/>
    </row>
    <row r="2482" spans="20:26" x14ac:dyDescent="0.25">
      <c r="T2482" s="1"/>
      <c r="U2482" s="1"/>
      <c r="Z2482" s="1"/>
    </row>
    <row r="2483" spans="20:26" x14ac:dyDescent="0.25">
      <c r="T2483" s="1"/>
      <c r="U2483" s="1"/>
      <c r="Z2483" s="1"/>
    </row>
    <row r="2484" spans="20:26" x14ac:dyDescent="0.25">
      <c r="T2484" s="1"/>
      <c r="U2484" s="1"/>
      <c r="Z2484" s="1"/>
    </row>
    <row r="2485" spans="20:26" x14ac:dyDescent="0.25">
      <c r="T2485" s="1"/>
      <c r="U2485" s="1"/>
      <c r="Z2485" s="1"/>
    </row>
    <row r="2486" spans="20:26" x14ac:dyDescent="0.25">
      <c r="T2486" s="1"/>
      <c r="U2486" s="1"/>
      <c r="Z2486" s="1"/>
    </row>
    <row r="2487" spans="20:26" x14ac:dyDescent="0.25">
      <c r="T2487" s="1"/>
      <c r="U2487" s="1"/>
      <c r="Z2487" s="1"/>
    </row>
    <row r="2488" spans="20:26" x14ac:dyDescent="0.25">
      <c r="T2488" s="1"/>
      <c r="U2488" s="1"/>
      <c r="Z2488" s="1"/>
    </row>
    <row r="2489" spans="20:26" x14ac:dyDescent="0.25">
      <c r="T2489" s="1"/>
      <c r="U2489" s="1"/>
      <c r="Z2489" s="1"/>
    </row>
    <row r="2490" spans="20:26" x14ac:dyDescent="0.25">
      <c r="T2490" s="1"/>
      <c r="U2490" s="1"/>
      <c r="Z2490" s="1"/>
    </row>
    <row r="2491" spans="20:26" x14ac:dyDescent="0.25">
      <c r="T2491" s="1"/>
      <c r="U2491" s="1"/>
      <c r="Z2491" s="1"/>
    </row>
    <row r="2492" spans="20:26" x14ac:dyDescent="0.25">
      <c r="T2492" s="1"/>
      <c r="U2492" s="1"/>
      <c r="Z2492" s="1"/>
    </row>
    <row r="2493" spans="20:26" x14ac:dyDescent="0.25">
      <c r="T2493" s="1"/>
      <c r="U2493" s="1"/>
      <c r="Z2493" s="1"/>
    </row>
    <row r="2494" spans="20:26" x14ac:dyDescent="0.25">
      <c r="T2494" s="1"/>
      <c r="U2494" s="1"/>
      <c r="Z2494" s="1"/>
    </row>
    <row r="2495" spans="20:26" x14ac:dyDescent="0.25">
      <c r="T2495" s="1"/>
      <c r="U2495" s="1"/>
      <c r="Z2495" s="1"/>
    </row>
    <row r="2496" spans="20:26" x14ac:dyDescent="0.25">
      <c r="T2496" s="1"/>
      <c r="U2496" s="1"/>
      <c r="Z2496" s="1"/>
    </row>
    <row r="2497" spans="20:26" x14ac:dyDescent="0.25">
      <c r="T2497" s="1"/>
      <c r="U2497" s="1"/>
      <c r="Z2497" s="1"/>
    </row>
    <row r="2498" spans="20:26" x14ac:dyDescent="0.25">
      <c r="T2498" s="1"/>
      <c r="U2498" s="1"/>
      <c r="Z2498" s="1"/>
    </row>
    <row r="2499" spans="20:26" x14ac:dyDescent="0.25">
      <c r="T2499" s="1"/>
      <c r="U2499" s="1"/>
      <c r="Z2499" s="1"/>
    </row>
    <row r="2500" spans="20:26" x14ac:dyDescent="0.25">
      <c r="T2500" s="1"/>
      <c r="U2500" s="1"/>
      <c r="Z2500" s="1"/>
    </row>
    <row r="2501" spans="20:26" x14ac:dyDescent="0.25">
      <c r="T2501" s="1"/>
      <c r="U2501" s="1"/>
      <c r="Z2501" s="1"/>
    </row>
    <row r="2502" spans="20:26" x14ac:dyDescent="0.25">
      <c r="T2502" s="1"/>
      <c r="U2502" s="1"/>
      <c r="Z2502" s="1"/>
    </row>
    <row r="2503" spans="20:26" x14ac:dyDescent="0.25">
      <c r="T2503" s="1"/>
      <c r="U2503" s="1"/>
      <c r="Z2503" s="1"/>
    </row>
    <row r="2504" spans="20:26" x14ac:dyDescent="0.25">
      <c r="T2504" s="1"/>
      <c r="U2504" s="1"/>
      <c r="Z2504" s="1"/>
    </row>
    <row r="2505" spans="20:26" x14ac:dyDescent="0.25">
      <c r="T2505" s="1"/>
      <c r="U2505" s="1"/>
      <c r="Z2505" s="1"/>
    </row>
    <row r="2506" spans="20:26" x14ac:dyDescent="0.25">
      <c r="T2506" s="1"/>
      <c r="U2506" s="1"/>
      <c r="Z2506" s="1"/>
    </row>
    <row r="2507" spans="20:26" x14ac:dyDescent="0.25">
      <c r="T2507" s="1"/>
      <c r="U2507" s="1"/>
      <c r="Z2507" s="1"/>
    </row>
    <row r="2508" spans="20:26" x14ac:dyDescent="0.25">
      <c r="T2508" s="1"/>
      <c r="U2508" s="1"/>
      <c r="Z2508" s="1"/>
    </row>
    <row r="2509" spans="20:26" x14ac:dyDescent="0.25">
      <c r="T2509" s="1"/>
      <c r="U2509" s="1"/>
      <c r="Z2509" s="1"/>
    </row>
    <row r="2510" spans="20:26" x14ac:dyDescent="0.25">
      <c r="T2510" s="1"/>
      <c r="U2510" s="1"/>
      <c r="Z2510" s="1"/>
    </row>
    <row r="2511" spans="20:26" x14ac:dyDescent="0.25">
      <c r="T2511" s="1"/>
      <c r="U2511" s="1"/>
      <c r="Z2511" s="1"/>
    </row>
    <row r="2512" spans="20:26" x14ac:dyDescent="0.25">
      <c r="T2512" s="1"/>
      <c r="U2512" s="1"/>
      <c r="Z2512" s="1"/>
    </row>
    <row r="2513" spans="20:26" x14ac:dyDescent="0.25">
      <c r="T2513" s="1"/>
      <c r="U2513" s="1"/>
      <c r="Z2513" s="1"/>
    </row>
    <row r="2514" spans="20:26" x14ac:dyDescent="0.25">
      <c r="T2514" s="1"/>
      <c r="U2514" s="1"/>
      <c r="Z2514" s="1"/>
    </row>
    <row r="2515" spans="20:26" x14ac:dyDescent="0.25">
      <c r="T2515" s="1"/>
      <c r="U2515" s="1"/>
      <c r="Z2515" s="1"/>
    </row>
    <row r="2516" spans="20:26" x14ac:dyDescent="0.25">
      <c r="T2516" s="1"/>
      <c r="U2516" s="1"/>
      <c r="Z2516" s="1"/>
    </row>
    <row r="2517" spans="20:26" x14ac:dyDescent="0.25">
      <c r="T2517" s="1"/>
      <c r="U2517" s="1"/>
      <c r="Z2517" s="1"/>
    </row>
    <row r="2518" spans="20:26" x14ac:dyDescent="0.25">
      <c r="T2518" s="1"/>
      <c r="U2518" s="1"/>
      <c r="Z2518" s="1"/>
    </row>
    <row r="2519" spans="20:26" x14ac:dyDescent="0.25">
      <c r="T2519" s="1"/>
      <c r="U2519" s="1"/>
      <c r="Z2519" s="1"/>
    </row>
    <row r="2520" spans="20:26" x14ac:dyDescent="0.25">
      <c r="T2520" s="1"/>
      <c r="U2520" s="1"/>
      <c r="Z2520" s="1"/>
    </row>
    <row r="2521" spans="20:26" x14ac:dyDescent="0.25">
      <c r="T2521" s="1"/>
      <c r="U2521" s="1"/>
      <c r="Z2521" s="1"/>
    </row>
    <row r="2522" spans="20:26" x14ac:dyDescent="0.25">
      <c r="T2522" s="1"/>
      <c r="U2522" s="1"/>
      <c r="Z2522" s="1"/>
    </row>
    <row r="2523" spans="20:26" x14ac:dyDescent="0.25">
      <c r="T2523" s="1"/>
      <c r="U2523" s="1"/>
      <c r="Z2523" s="1"/>
    </row>
    <row r="2524" spans="20:26" x14ac:dyDescent="0.25">
      <c r="T2524" s="1"/>
      <c r="U2524" s="1"/>
      <c r="Z2524" s="1"/>
    </row>
    <row r="2525" spans="20:26" x14ac:dyDescent="0.25">
      <c r="T2525" s="1"/>
      <c r="U2525" s="1"/>
      <c r="Z2525" s="1"/>
    </row>
    <row r="2526" spans="20:26" x14ac:dyDescent="0.25">
      <c r="T2526" s="1"/>
      <c r="U2526" s="1"/>
      <c r="Z2526" s="1"/>
    </row>
    <row r="2527" spans="20:26" x14ac:dyDescent="0.25">
      <c r="T2527" s="1"/>
      <c r="U2527" s="1"/>
      <c r="Z2527" s="1"/>
    </row>
    <row r="2528" spans="20:26" x14ac:dyDescent="0.25">
      <c r="T2528" s="1"/>
      <c r="U2528" s="1"/>
      <c r="Z2528" s="1"/>
    </row>
    <row r="2529" spans="20:26" x14ac:dyDescent="0.25">
      <c r="T2529" s="1"/>
      <c r="U2529" s="1"/>
      <c r="Z2529" s="1"/>
    </row>
    <row r="2530" spans="20:26" x14ac:dyDescent="0.25">
      <c r="T2530" s="1"/>
      <c r="U2530" s="1"/>
      <c r="Z2530" s="1"/>
    </row>
    <row r="2531" spans="20:26" x14ac:dyDescent="0.25">
      <c r="T2531" s="1"/>
      <c r="U2531" s="1"/>
      <c r="Z2531" s="1"/>
    </row>
    <row r="2532" spans="20:26" x14ac:dyDescent="0.25">
      <c r="T2532" s="1"/>
      <c r="U2532" s="1"/>
      <c r="Z2532" s="1"/>
    </row>
    <row r="2533" spans="20:26" x14ac:dyDescent="0.25">
      <c r="T2533" s="1"/>
      <c r="U2533" s="1"/>
      <c r="Z2533" s="1"/>
    </row>
    <row r="2534" spans="20:26" x14ac:dyDescent="0.25">
      <c r="T2534" s="1"/>
      <c r="U2534" s="1"/>
      <c r="Z2534" s="1"/>
    </row>
    <row r="2535" spans="20:26" x14ac:dyDescent="0.25">
      <c r="T2535" s="1"/>
      <c r="U2535" s="1"/>
      <c r="Z2535" s="1"/>
    </row>
    <row r="2536" spans="20:26" x14ac:dyDescent="0.25">
      <c r="T2536" s="1"/>
      <c r="U2536" s="1"/>
      <c r="Z2536" s="1"/>
    </row>
    <row r="2537" spans="20:26" x14ac:dyDescent="0.25">
      <c r="T2537" s="1"/>
      <c r="U2537" s="1"/>
      <c r="Z2537" s="1"/>
    </row>
    <row r="2538" spans="20:26" x14ac:dyDescent="0.25">
      <c r="T2538" s="1"/>
      <c r="U2538" s="1"/>
      <c r="Z2538" s="1"/>
    </row>
    <row r="2539" spans="20:26" x14ac:dyDescent="0.25">
      <c r="T2539" s="1"/>
      <c r="U2539" s="1"/>
      <c r="Z2539" s="1"/>
    </row>
    <row r="2540" spans="20:26" x14ac:dyDescent="0.25">
      <c r="T2540" s="1"/>
      <c r="U2540" s="1"/>
      <c r="Z2540" s="1"/>
    </row>
    <row r="2541" spans="20:26" x14ac:dyDescent="0.25">
      <c r="T2541" s="1"/>
      <c r="U2541" s="1"/>
      <c r="Z2541" s="1"/>
    </row>
    <row r="2542" spans="20:26" x14ac:dyDescent="0.25">
      <c r="T2542" s="1"/>
      <c r="U2542" s="1"/>
      <c r="Z2542" s="1"/>
    </row>
    <row r="2543" spans="20:26" x14ac:dyDescent="0.25">
      <c r="T2543" s="1"/>
      <c r="U2543" s="1"/>
      <c r="Z2543" s="1"/>
    </row>
    <row r="2544" spans="20:26" x14ac:dyDescent="0.25">
      <c r="T2544" s="1"/>
      <c r="U2544" s="1"/>
      <c r="Z2544" s="1"/>
    </row>
    <row r="2545" spans="20:26" x14ac:dyDescent="0.25">
      <c r="T2545" s="1"/>
      <c r="U2545" s="1"/>
      <c r="Z2545" s="1"/>
    </row>
    <row r="2546" spans="20:26" x14ac:dyDescent="0.25">
      <c r="T2546" s="1"/>
      <c r="U2546" s="1"/>
      <c r="Z2546" s="1"/>
    </row>
    <row r="2547" spans="20:26" x14ac:dyDescent="0.25">
      <c r="T2547" s="1"/>
      <c r="U2547" s="1"/>
      <c r="Z2547" s="1"/>
    </row>
    <row r="2548" spans="20:26" x14ac:dyDescent="0.25">
      <c r="T2548" s="1"/>
      <c r="U2548" s="1"/>
      <c r="Z2548" s="1"/>
    </row>
    <row r="2549" spans="20:26" x14ac:dyDescent="0.25">
      <c r="T2549" s="1"/>
      <c r="U2549" s="1"/>
      <c r="Z2549" s="1"/>
    </row>
    <row r="2550" spans="20:26" x14ac:dyDescent="0.25">
      <c r="T2550" s="1"/>
      <c r="U2550" s="1"/>
      <c r="Z2550" s="1"/>
    </row>
    <row r="2551" spans="20:26" x14ac:dyDescent="0.25">
      <c r="T2551" s="1"/>
      <c r="U2551" s="1"/>
      <c r="Z2551" s="1"/>
    </row>
    <row r="2552" spans="20:26" x14ac:dyDescent="0.25">
      <c r="T2552" s="1"/>
      <c r="U2552" s="1"/>
      <c r="Z2552" s="1"/>
    </row>
    <row r="2553" spans="20:26" x14ac:dyDescent="0.25">
      <c r="T2553" s="1"/>
      <c r="U2553" s="1"/>
      <c r="Z2553" s="1"/>
    </row>
    <row r="2554" spans="20:26" x14ac:dyDescent="0.25">
      <c r="T2554" s="1"/>
      <c r="U2554" s="1"/>
      <c r="Z2554" s="1"/>
    </row>
    <row r="2555" spans="20:26" x14ac:dyDescent="0.25">
      <c r="T2555" s="1"/>
      <c r="U2555" s="1"/>
      <c r="Z2555" s="1"/>
    </row>
    <row r="2556" spans="20:26" x14ac:dyDescent="0.25">
      <c r="T2556" s="1"/>
      <c r="U2556" s="1"/>
      <c r="Z2556" s="1"/>
    </row>
    <row r="2557" spans="20:26" x14ac:dyDescent="0.25">
      <c r="T2557" s="1"/>
      <c r="U2557" s="1"/>
      <c r="Z2557" s="1"/>
    </row>
    <row r="2558" spans="20:26" x14ac:dyDescent="0.25">
      <c r="T2558" s="1"/>
      <c r="U2558" s="1"/>
      <c r="Z2558" s="1"/>
    </row>
    <row r="2559" spans="20:26" x14ac:dyDescent="0.25">
      <c r="T2559" s="1"/>
      <c r="U2559" s="1"/>
      <c r="Z2559" s="1"/>
    </row>
    <row r="2560" spans="20:26" x14ac:dyDescent="0.25">
      <c r="T2560" s="1"/>
      <c r="U2560" s="1"/>
      <c r="Z2560" s="1"/>
    </row>
    <row r="2561" spans="20:26" x14ac:dyDescent="0.25">
      <c r="T2561" s="1"/>
      <c r="U2561" s="1"/>
      <c r="Z2561" s="1"/>
    </row>
    <row r="2562" spans="20:26" x14ac:dyDescent="0.25">
      <c r="T2562" s="1"/>
      <c r="U2562" s="1"/>
      <c r="Z2562" s="1"/>
    </row>
    <row r="2563" spans="20:26" x14ac:dyDescent="0.25">
      <c r="T2563" s="1"/>
      <c r="U2563" s="1"/>
      <c r="Z2563" s="1"/>
    </row>
    <row r="2564" spans="20:26" x14ac:dyDescent="0.25">
      <c r="T2564" s="1"/>
      <c r="U2564" s="1"/>
      <c r="Z2564" s="1"/>
    </row>
    <row r="2565" spans="20:26" x14ac:dyDescent="0.25">
      <c r="T2565" s="1"/>
      <c r="U2565" s="1"/>
      <c r="Z2565" s="1"/>
    </row>
    <row r="2566" spans="20:26" x14ac:dyDescent="0.25">
      <c r="T2566" s="1"/>
      <c r="U2566" s="1"/>
      <c r="Z2566" s="1"/>
    </row>
    <row r="2567" spans="20:26" x14ac:dyDescent="0.25">
      <c r="T2567" s="1"/>
      <c r="U2567" s="1"/>
      <c r="Z2567" s="1"/>
    </row>
    <row r="2568" spans="20:26" x14ac:dyDescent="0.25">
      <c r="T2568" s="1"/>
      <c r="U2568" s="1"/>
      <c r="Z2568" s="1"/>
    </row>
    <row r="2569" spans="20:26" x14ac:dyDescent="0.25">
      <c r="T2569" s="1"/>
      <c r="U2569" s="1"/>
      <c r="Z2569" s="1"/>
    </row>
    <row r="2570" spans="20:26" x14ac:dyDescent="0.25">
      <c r="T2570" s="1"/>
      <c r="U2570" s="1"/>
      <c r="Z2570" s="1"/>
    </row>
    <row r="2571" spans="20:26" x14ac:dyDescent="0.25">
      <c r="T2571" s="1"/>
      <c r="U2571" s="1"/>
      <c r="Z2571" s="1"/>
    </row>
    <row r="2572" spans="20:26" x14ac:dyDescent="0.25">
      <c r="T2572" s="1"/>
      <c r="U2572" s="1"/>
      <c r="Z2572" s="1"/>
    </row>
    <row r="2573" spans="20:26" x14ac:dyDescent="0.25">
      <c r="T2573" s="1"/>
      <c r="U2573" s="1"/>
      <c r="Z2573" s="1"/>
    </row>
    <row r="2574" spans="20:26" x14ac:dyDescent="0.25">
      <c r="T2574" s="1"/>
      <c r="U2574" s="1"/>
      <c r="Z2574" s="1"/>
    </row>
    <row r="2575" spans="20:26" x14ac:dyDescent="0.25">
      <c r="T2575" s="1"/>
      <c r="U2575" s="1"/>
      <c r="Z2575" s="1"/>
    </row>
    <row r="2576" spans="20:26" x14ac:dyDescent="0.25">
      <c r="T2576" s="1"/>
      <c r="U2576" s="1"/>
      <c r="Z2576" s="1"/>
    </row>
    <row r="2577" spans="20:26" x14ac:dyDescent="0.25">
      <c r="T2577" s="1"/>
      <c r="U2577" s="1"/>
      <c r="Z2577" s="1"/>
    </row>
    <row r="2578" spans="20:26" x14ac:dyDescent="0.25">
      <c r="T2578" s="1"/>
      <c r="U2578" s="1"/>
      <c r="Z2578" s="1"/>
    </row>
    <row r="2579" spans="20:26" x14ac:dyDescent="0.25">
      <c r="T2579" s="1"/>
      <c r="U2579" s="1"/>
      <c r="Z2579" s="1"/>
    </row>
    <row r="2580" spans="20:26" x14ac:dyDescent="0.25">
      <c r="T2580" s="1"/>
      <c r="U2580" s="1"/>
      <c r="Z2580" s="1"/>
    </row>
    <row r="2581" spans="20:26" x14ac:dyDescent="0.25">
      <c r="T2581" s="1"/>
      <c r="U2581" s="1"/>
      <c r="Z2581" s="1"/>
    </row>
    <row r="2582" spans="20:26" x14ac:dyDescent="0.25">
      <c r="T2582" s="1"/>
      <c r="U2582" s="1"/>
      <c r="Z2582" s="1"/>
    </row>
    <row r="2583" spans="20:26" x14ac:dyDescent="0.25">
      <c r="T2583" s="1"/>
      <c r="U2583" s="1"/>
      <c r="Z2583" s="1"/>
    </row>
    <row r="2584" spans="20:26" x14ac:dyDescent="0.25">
      <c r="T2584" s="1"/>
      <c r="U2584" s="1"/>
      <c r="Z2584" s="1"/>
    </row>
    <row r="2585" spans="20:26" x14ac:dyDescent="0.25">
      <c r="T2585" s="1"/>
      <c r="U2585" s="1"/>
      <c r="Z2585" s="1"/>
    </row>
    <row r="2586" spans="20:26" x14ac:dyDescent="0.25">
      <c r="T2586" s="1"/>
      <c r="U2586" s="1"/>
      <c r="Z2586" s="1"/>
    </row>
    <row r="2587" spans="20:26" x14ac:dyDescent="0.25">
      <c r="T2587" s="1"/>
      <c r="U2587" s="1"/>
      <c r="Z2587" s="1"/>
    </row>
    <row r="2588" spans="20:26" x14ac:dyDescent="0.25">
      <c r="T2588" s="1"/>
      <c r="U2588" s="1"/>
      <c r="Z2588" s="1"/>
    </row>
    <row r="2589" spans="20:26" x14ac:dyDescent="0.25">
      <c r="T2589" s="1"/>
      <c r="U2589" s="1"/>
      <c r="Z2589" s="1"/>
    </row>
    <row r="2590" spans="20:26" x14ac:dyDescent="0.25">
      <c r="T2590" s="1"/>
      <c r="U2590" s="1"/>
      <c r="Z2590" s="1"/>
    </row>
    <row r="2591" spans="20:26" x14ac:dyDescent="0.25">
      <c r="T2591" s="1"/>
      <c r="U2591" s="1"/>
      <c r="Z2591" s="1"/>
    </row>
    <row r="2592" spans="20:26" x14ac:dyDescent="0.25">
      <c r="T2592" s="1"/>
      <c r="U2592" s="1"/>
      <c r="Z2592" s="1"/>
    </row>
    <row r="2593" spans="20:26" x14ac:dyDescent="0.25">
      <c r="T2593" s="1"/>
      <c r="U2593" s="1"/>
      <c r="Z2593" s="1"/>
    </row>
    <row r="2594" spans="20:26" x14ac:dyDescent="0.25">
      <c r="T2594" s="1"/>
      <c r="U2594" s="1"/>
      <c r="Z2594" s="1"/>
    </row>
    <row r="2595" spans="20:26" x14ac:dyDescent="0.25">
      <c r="T2595" s="1"/>
      <c r="U2595" s="1"/>
      <c r="Z2595" s="1"/>
    </row>
    <row r="2596" spans="20:26" x14ac:dyDescent="0.25">
      <c r="T2596" s="1"/>
      <c r="U2596" s="1"/>
      <c r="Z2596" s="1"/>
    </row>
    <row r="2597" spans="20:26" x14ac:dyDescent="0.25">
      <c r="T2597" s="1"/>
      <c r="U2597" s="1"/>
      <c r="Z2597" s="1"/>
    </row>
    <row r="2598" spans="20:26" x14ac:dyDescent="0.25">
      <c r="T2598" s="1"/>
      <c r="U2598" s="1"/>
      <c r="Z2598" s="1"/>
    </row>
    <row r="2599" spans="20:26" x14ac:dyDescent="0.25">
      <c r="T2599" s="1"/>
      <c r="U2599" s="1"/>
      <c r="Z2599" s="1"/>
    </row>
    <row r="2600" spans="20:26" x14ac:dyDescent="0.25">
      <c r="T2600" s="1"/>
      <c r="U2600" s="1"/>
      <c r="Z2600" s="1"/>
    </row>
    <row r="2601" spans="20:26" x14ac:dyDescent="0.25">
      <c r="T2601" s="1"/>
      <c r="U2601" s="1"/>
      <c r="Z2601" s="1"/>
    </row>
    <row r="2602" spans="20:26" x14ac:dyDescent="0.25">
      <c r="T2602" s="1"/>
      <c r="U2602" s="1"/>
      <c r="Z2602" s="1"/>
    </row>
    <row r="2603" spans="20:26" x14ac:dyDescent="0.25">
      <c r="T2603" s="1"/>
      <c r="U2603" s="1"/>
      <c r="Z2603" s="1"/>
    </row>
    <row r="2604" spans="20:26" x14ac:dyDescent="0.25">
      <c r="T2604" s="1"/>
      <c r="U2604" s="1"/>
      <c r="Z2604" s="1"/>
    </row>
    <row r="2605" spans="20:26" x14ac:dyDescent="0.25">
      <c r="T2605" s="1"/>
      <c r="U2605" s="1"/>
      <c r="Z2605" s="1"/>
    </row>
    <row r="2606" spans="20:26" x14ac:dyDescent="0.25">
      <c r="T2606" s="1"/>
      <c r="U2606" s="1"/>
      <c r="Z2606" s="1"/>
    </row>
    <row r="2607" spans="20:26" x14ac:dyDescent="0.25">
      <c r="T2607" s="1"/>
      <c r="U2607" s="1"/>
      <c r="Z2607" s="1"/>
    </row>
    <row r="2608" spans="20:26" x14ac:dyDescent="0.25">
      <c r="T2608" s="1"/>
      <c r="U2608" s="1"/>
      <c r="Z2608" s="1"/>
    </row>
    <row r="2609" spans="20:26" x14ac:dyDescent="0.25">
      <c r="T2609" s="1"/>
      <c r="U2609" s="1"/>
      <c r="Z2609" s="1"/>
    </row>
    <row r="2610" spans="20:26" x14ac:dyDescent="0.25">
      <c r="T2610" s="1"/>
      <c r="U2610" s="1"/>
      <c r="Z2610" s="1"/>
    </row>
    <row r="2611" spans="20:26" x14ac:dyDescent="0.25">
      <c r="T2611" s="1"/>
      <c r="U2611" s="1"/>
      <c r="Z2611" s="1"/>
    </row>
    <row r="2612" spans="20:26" x14ac:dyDescent="0.25">
      <c r="T2612" s="1"/>
      <c r="U2612" s="1"/>
      <c r="Z2612" s="1"/>
    </row>
    <row r="2613" spans="20:26" x14ac:dyDescent="0.25">
      <c r="T2613" s="1"/>
      <c r="U2613" s="1"/>
      <c r="Z2613" s="1"/>
    </row>
    <row r="2614" spans="20:26" x14ac:dyDescent="0.25">
      <c r="T2614" s="1"/>
      <c r="U2614" s="1"/>
      <c r="Z2614" s="1"/>
    </row>
    <row r="2615" spans="20:26" x14ac:dyDescent="0.25">
      <c r="T2615" s="1"/>
      <c r="U2615" s="1"/>
      <c r="Z2615" s="1"/>
    </row>
    <row r="2616" spans="20:26" x14ac:dyDescent="0.25">
      <c r="T2616" s="1"/>
      <c r="U2616" s="1"/>
      <c r="Z2616" s="1"/>
    </row>
    <row r="2617" spans="20:26" x14ac:dyDescent="0.25">
      <c r="T2617" s="1"/>
      <c r="U2617" s="1"/>
      <c r="Z2617" s="1"/>
    </row>
    <row r="2618" spans="20:26" x14ac:dyDescent="0.25">
      <c r="T2618" s="1"/>
      <c r="U2618" s="1"/>
      <c r="Z2618" s="1"/>
    </row>
    <row r="2619" spans="20:26" x14ac:dyDescent="0.25">
      <c r="T2619" s="1"/>
      <c r="U2619" s="1"/>
      <c r="Z2619" s="1"/>
    </row>
    <row r="2620" spans="20:26" x14ac:dyDescent="0.25">
      <c r="T2620" s="1"/>
      <c r="U2620" s="1"/>
      <c r="Z2620" s="1"/>
    </row>
    <row r="2621" spans="20:26" x14ac:dyDescent="0.25">
      <c r="T2621" s="1"/>
      <c r="U2621" s="1"/>
      <c r="Z2621" s="1"/>
    </row>
    <row r="2622" spans="20:26" x14ac:dyDescent="0.25">
      <c r="T2622" s="1"/>
      <c r="U2622" s="1"/>
      <c r="Z2622" s="1"/>
    </row>
    <row r="2623" spans="20:26" x14ac:dyDescent="0.25">
      <c r="T2623" s="1"/>
      <c r="U2623" s="1"/>
      <c r="Z2623" s="1"/>
    </row>
    <row r="2624" spans="20:26" x14ac:dyDescent="0.25">
      <c r="T2624" s="1"/>
      <c r="U2624" s="1"/>
      <c r="Z2624" s="1"/>
    </row>
    <row r="2625" spans="20:26" x14ac:dyDescent="0.25">
      <c r="T2625" s="1"/>
      <c r="U2625" s="1"/>
      <c r="Z2625" s="1"/>
    </row>
    <row r="2626" spans="20:26" x14ac:dyDescent="0.25">
      <c r="T2626" s="1"/>
      <c r="U2626" s="1"/>
      <c r="Z2626" s="1"/>
    </row>
    <row r="2627" spans="20:26" x14ac:dyDescent="0.25">
      <c r="T2627" s="1"/>
      <c r="U2627" s="1"/>
      <c r="Z2627" s="1"/>
    </row>
    <row r="2628" spans="20:26" x14ac:dyDescent="0.25">
      <c r="T2628" s="1"/>
      <c r="U2628" s="1"/>
      <c r="Z2628" s="1"/>
    </row>
    <row r="2629" spans="20:26" x14ac:dyDescent="0.25">
      <c r="T2629" s="1"/>
      <c r="U2629" s="1"/>
      <c r="Z2629" s="1"/>
    </row>
    <row r="2630" spans="20:26" x14ac:dyDescent="0.25">
      <c r="T2630" s="1"/>
      <c r="U2630" s="1"/>
      <c r="Z2630" s="1"/>
    </row>
    <row r="2631" spans="20:26" x14ac:dyDescent="0.25">
      <c r="T2631" s="1"/>
      <c r="U2631" s="1"/>
      <c r="Z2631" s="1"/>
    </row>
    <row r="2632" spans="20:26" x14ac:dyDescent="0.25">
      <c r="T2632" s="1"/>
      <c r="U2632" s="1"/>
      <c r="Z2632" s="1"/>
    </row>
    <row r="2633" spans="20:26" x14ac:dyDescent="0.25">
      <c r="T2633" s="1"/>
      <c r="U2633" s="1"/>
      <c r="Z2633" s="1"/>
    </row>
    <row r="2634" spans="20:26" x14ac:dyDescent="0.25">
      <c r="T2634" s="1"/>
      <c r="U2634" s="1"/>
      <c r="Z2634" s="1"/>
    </row>
    <row r="2635" spans="20:26" x14ac:dyDescent="0.25">
      <c r="T2635" s="1"/>
      <c r="U2635" s="1"/>
      <c r="Z2635" s="1"/>
    </row>
    <row r="2636" spans="20:26" x14ac:dyDescent="0.25">
      <c r="T2636" s="1"/>
      <c r="U2636" s="1"/>
      <c r="Z2636" s="1"/>
    </row>
    <row r="2637" spans="20:26" x14ac:dyDescent="0.25">
      <c r="T2637" s="1"/>
      <c r="U2637" s="1"/>
      <c r="Z2637" s="1"/>
    </row>
    <row r="2638" spans="20:26" x14ac:dyDescent="0.25">
      <c r="T2638" s="1"/>
      <c r="U2638" s="1"/>
      <c r="Z2638" s="1"/>
    </row>
    <row r="2639" spans="20:26" x14ac:dyDescent="0.25">
      <c r="T2639" s="1"/>
      <c r="U2639" s="1"/>
      <c r="Z2639" s="1"/>
    </row>
    <row r="2640" spans="20:26" x14ac:dyDescent="0.25">
      <c r="T2640" s="1"/>
      <c r="U2640" s="1"/>
      <c r="Z2640" s="1"/>
    </row>
    <row r="2641" spans="20:26" x14ac:dyDescent="0.25">
      <c r="T2641" s="1"/>
      <c r="U2641" s="1"/>
      <c r="Z2641" s="1"/>
    </row>
    <row r="2642" spans="20:26" x14ac:dyDescent="0.25">
      <c r="T2642" s="1"/>
      <c r="U2642" s="1"/>
      <c r="Z2642" s="1"/>
    </row>
    <row r="2643" spans="20:26" x14ac:dyDescent="0.25">
      <c r="T2643" s="1"/>
      <c r="U2643" s="1"/>
      <c r="Z2643" s="1"/>
    </row>
    <row r="2644" spans="20:26" x14ac:dyDescent="0.25">
      <c r="T2644" s="1"/>
      <c r="U2644" s="1"/>
      <c r="Z2644" s="1"/>
    </row>
    <row r="2645" spans="20:26" x14ac:dyDescent="0.25">
      <c r="T2645" s="1"/>
      <c r="U2645" s="1"/>
      <c r="Z2645" s="1"/>
    </row>
    <row r="2646" spans="20:26" x14ac:dyDescent="0.25">
      <c r="T2646" s="1"/>
      <c r="U2646" s="1"/>
      <c r="Z2646" s="1"/>
    </row>
    <row r="2647" spans="20:26" x14ac:dyDescent="0.25">
      <c r="T2647" s="1"/>
      <c r="U2647" s="1"/>
      <c r="Z2647" s="1"/>
    </row>
    <row r="2648" spans="20:26" x14ac:dyDescent="0.25">
      <c r="T2648" s="1"/>
      <c r="U2648" s="1"/>
      <c r="Z2648" s="1"/>
    </row>
    <row r="2649" spans="20:26" x14ac:dyDescent="0.25">
      <c r="T2649" s="1"/>
      <c r="U2649" s="1"/>
      <c r="Z2649" s="1"/>
    </row>
    <row r="2650" spans="20:26" x14ac:dyDescent="0.25">
      <c r="T2650" s="1"/>
      <c r="U2650" s="1"/>
      <c r="Z2650" s="1"/>
    </row>
    <row r="2651" spans="20:26" x14ac:dyDescent="0.25">
      <c r="T2651" s="1"/>
      <c r="U2651" s="1"/>
      <c r="Z2651" s="1"/>
    </row>
    <row r="2652" spans="20:26" x14ac:dyDescent="0.25">
      <c r="T2652" s="1"/>
      <c r="U2652" s="1"/>
      <c r="Z2652" s="1"/>
    </row>
    <row r="2653" spans="20:26" x14ac:dyDescent="0.25">
      <c r="T2653" s="1"/>
      <c r="U2653" s="1"/>
      <c r="Z2653" s="1"/>
    </row>
    <row r="2654" spans="20:26" x14ac:dyDescent="0.25">
      <c r="T2654" s="1"/>
      <c r="U2654" s="1"/>
      <c r="Z2654" s="1"/>
    </row>
    <row r="2655" spans="20:26" x14ac:dyDescent="0.25">
      <c r="T2655" s="1"/>
      <c r="U2655" s="1"/>
      <c r="Z2655" s="1"/>
    </row>
    <row r="2656" spans="20:26" x14ac:dyDescent="0.25">
      <c r="T2656" s="1"/>
      <c r="U2656" s="1"/>
      <c r="Z2656" s="1"/>
    </row>
    <row r="2657" spans="20:26" x14ac:dyDescent="0.25">
      <c r="T2657" s="1"/>
      <c r="U2657" s="1"/>
      <c r="Z2657" s="1"/>
    </row>
    <row r="2658" spans="20:26" x14ac:dyDescent="0.25">
      <c r="T2658" s="1"/>
      <c r="U2658" s="1"/>
      <c r="Z2658" s="1"/>
    </row>
    <row r="2659" spans="20:26" x14ac:dyDescent="0.25">
      <c r="T2659" s="1"/>
      <c r="U2659" s="1"/>
      <c r="Z2659" s="1"/>
    </row>
    <row r="2660" spans="20:26" x14ac:dyDescent="0.25">
      <c r="T2660" s="1"/>
      <c r="U2660" s="1"/>
      <c r="Z2660" s="1"/>
    </row>
    <row r="2661" spans="20:26" x14ac:dyDescent="0.25">
      <c r="T2661" s="1"/>
      <c r="U2661" s="1"/>
      <c r="Z2661" s="1"/>
    </row>
    <row r="2662" spans="20:26" x14ac:dyDescent="0.25">
      <c r="T2662" s="1"/>
      <c r="U2662" s="1"/>
      <c r="Z2662" s="1"/>
    </row>
    <row r="2663" spans="20:26" x14ac:dyDescent="0.25">
      <c r="T2663" s="1"/>
      <c r="U2663" s="1"/>
      <c r="Z2663" s="1"/>
    </row>
    <row r="2664" spans="20:26" x14ac:dyDescent="0.25">
      <c r="T2664" s="1"/>
      <c r="U2664" s="1"/>
      <c r="Z2664" s="1"/>
    </row>
    <row r="2665" spans="20:26" x14ac:dyDescent="0.25">
      <c r="T2665" s="1"/>
      <c r="U2665" s="1"/>
      <c r="Z2665" s="1"/>
    </row>
    <row r="2666" spans="20:26" x14ac:dyDescent="0.25">
      <c r="T2666" s="1"/>
      <c r="U2666" s="1"/>
      <c r="Z2666" s="1"/>
    </row>
    <row r="2667" spans="20:26" x14ac:dyDescent="0.25">
      <c r="T2667" s="1"/>
      <c r="U2667" s="1"/>
      <c r="Z2667" s="1"/>
    </row>
    <row r="2668" spans="20:26" x14ac:dyDescent="0.25">
      <c r="T2668" s="1"/>
      <c r="U2668" s="1"/>
      <c r="Z2668" s="1"/>
    </row>
    <row r="2669" spans="20:26" x14ac:dyDescent="0.25">
      <c r="T2669" s="1"/>
      <c r="U2669" s="1"/>
      <c r="Z2669" s="1"/>
    </row>
    <row r="2670" spans="20:26" x14ac:dyDescent="0.25">
      <c r="T2670" s="1"/>
      <c r="U2670" s="1"/>
      <c r="Z2670" s="1"/>
    </row>
    <row r="2671" spans="20:26" x14ac:dyDescent="0.25">
      <c r="T2671" s="1"/>
      <c r="U2671" s="1"/>
      <c r="Z2671" s="1"/>
    </row>
    <row r="2672" spans="20:26" x14ac:dyDescent="0.25">
      <c r="T2672" s="1"/>
      <c r="U2672" s="1"/>
      <c r="Z2672" s="1"/>
    </row>
    <row r="2673" spans="20:26" x14ac:dyDescent="0.25">
      <c r="T2673" s="1"/>
      <c r="U2673" s="1"/>
      <c r="Z2673" s="1"/>
    </row>
    <row r="2674" spans="20:26" x14ac:dyDescent="0.25">
      <c r="T2674" s="1"/>
      <c r="U2674" s="1"/>
      <c r="Z2674" s="1"/>
    </row>
    <row r="2675" spans="20:26" x14ac:dyDescent="0.25">
      <c r="T2675" s="1"/>
      <c r="U2675" s="1"/>
      <c r="Z2675" s="1"/>
    </row>
    <row r="2676" spans="20:26" x14ac:dyDescent="0.25">
      <c r="T2676" s="1"/>
      <c r="U2676" s="1"/>
      <c r="Z2676" s="1"/>
    </row>
    <row r="2677" spans="20:26" x14ac:dyDescent="0.25">
      <c r="T2677" s="1"/>
      <c r="U2677" s="1"/>
      <c r="Z2677" s="1"/>
    </row>
    <row r="2678" spans="20:26" x14ac:dyDescent="0.25">
      <c r="T2678" s="1"/>
      <c r="U2678" s="1"/>
      <c r="Z2678" s="1"/>
    </row>
    <row r="2679" spans="20:26" x14ac:dyDescent="0.25">
      <c r="T2679" s="1"/>
      <c r="U2679" s="1"/>
      <c r="Z2679" s="1"/>
    </row>
    <row r="2680" spans="20:26" x14ac:dyDescent="0.25">
      <c r="T2680" s="1"/>
      <c r="U2680" s="1"/>
      <c r="Z2680" s="1"/>
    </row>
    <row r="2681" spans="20:26" x14ac:dyDescent="0.25">
      <c r="T2681" s="1"/>
      <c r="U2681" s="1"/>
      <c r="Z2681" s="1"/>
    </row>
    <row r="2682" spans="20:26" x14ac:dyDescent="0.25">
      <c r="T2682" s="1"/>
      <c r="U2682" s="1"/>
      <c r="Z2682" s="1"/>
    </row>
    <row r="2683" spans="20:26" x14ac:dyDescent="0.25">
      <c r="T2683" s="1"/>
      <c r="U2683" s="1"/>
      <c r="Z2683" s="1"/>
    </row>
    <row r="2684" spans="20:26" x14ac:dyDescent="0.25">
      <c r="T2684" s="1"/>
      <c r="U2684" s="1"/>
      <c r="Z2684" s="1"/>
    </row>
    <row r="2685" spans="20:26" x14ac:dyDescent="0.25">
      <c r="T2685" s="1"/>
      <c r="U2685" s="1"/>
      <c r="Z2685" s="1"/>
    </row>
    <row r="2686" spans="20:26" x14ac:dyDescent="0.25">
      <c r="T2686" s="1"/>
      <c r="U2686" s="1"/>
      <c r="Z2686" s="1"/>
    </row>
    <row r="2687" spans="20:26" x14ac:dyDescent="0.25">
      <c r="T2687" s="1"/>
      <c r="U2687" s="1"/>
      <c r="Z2687" s="1"/>
    </row>
    <row r="2688" spans="20:26" x14ac:dyDescent="0.25">
      <c r="T2688" s="1"/>
      <c r="U2688" s="1"/>
      <c r="Z2688" s="1"/>
    </row>
    <row r="2689" spans="20:26" x14ac:dyDescent="0.25">
      <c r="T2689" s="1"/>
      <c r="U2689" s="1"/>
      <c r="Z2689" s="1"/>
    </row>
    <row r="2690" spans="20:26" x14ac:dyDescent="0.25">
      <c r="T2690" s="1"/>
      <c r="U2690" s="1"/>
      <c r="Z2690" s="1"/>
    </row>
    <row r="2691" spans="20:26" x14ac:dyDescent="0.25">
      <c r="T2691" s="1"/>
      <c r="U2691" s="1"/>
      <c r="Z2691" s="1"/>
    </row>
    <row r="2692" spans="20:26" x14ac:dyDescent="0.25">
      <c r="T2692" s="1"/>
      <c r="U2692" s="1"/>
      <c r="Z2692" s="1"/>
    </row>
    <row r="2693" spans="20:26" x14ac:dyDescent="0.25">
      <c r="T2693" s="1"/>
      <c r="U2693" s="1"/>
      <c r="Z2693" s="1"/>
    </row>
    <row r="2694" spans="20:26" x14ac:dyDescent="0.25">
      <c r="T2694" s="1"/>
      <c r="U2694" s="1"/>
      <c r="Z2694" s="1"/>
    </row>
    <row r="2695" spans="20:26" x14ac:dyDescent="0.25">
      <c r="T2695" s="1"/>
      <c r="U2695" s="1"/>
      <c r="Z2695" s="1"/>
    </row>
    <row r="2696" spans="20:26" x14ac:dyDescent="0.25">
      <c r="T2696" s="1"/>
      <c r="U2696" s="1"/>
      <c r="Z2696" s="1"/>
    </row>
    <row r="2697" spans="20:26" x14ac:dyDescent="0.25">
      <c r="T2697" s="1"/>
      <c r="U2697" s="1"/>
      <c r="Z2697" s="1"/>
    </row>
    <row r="2698" spans="20:26" x14ac:dyDescent="0.25">
      <c r="T2698" s="1"/>
      <c r="U2698" s="1"/>
      <c r="Z2698" s="1"/>
    </row>
    <row r="2699" spans="20:26" x14ac:dyDescent="0.25">
      <c r="T2699" s="1"/>
      <c r="U2699" s="1"/>
      <c r="Z2699" s="1"/>
    </row>
    <row r="2700" spans="20:26" x14ac:dyDescent="0.25">
      <c r="T2700" s="1"/>
      <c r="U2700" s="1"/>
      <c r="Z2700" s="1"/>
    </row>
    <row r="2701" spans="20:26" x14ac:dyDescent="0.25">
      <c r="T2701" s="1"/>
      <c r="U2701" s="1"/>
      <c r="Z2701" s="1"/>
    </row>
    <row r="2702" spans="20:26" x14ac:dyDescent="0.25">
      <c r="T2702" s="1"/>
      <c r="U2702" s="1"/>
      <c r="Z2702" s="1"/>
    </row>
    <row r="2703" spans="20:26" x14ac:dyDescent="0.25">
      <c r="T2703" s="1"/>
      <c r="U2703" s="1"/>
      <c r="Z2703" s="1"/>
    </row>
    <row r="2704" spans="20:26" x14ac:dyDescent="0.25">
      <c r="T2704" s="1"/>
      <c r="U2704" s="1"/>
      <c r="Z2704" s="1"/>
    </row>
    <row r="2705" spans="20:26" x14ac:dyDescent="0.25">
      <c r="T2705" s="1"/>
      <c r="U2705" s="1"/>
      <c r="Z2705" s="1"/>
    </row>
    <row r="2706" spans="20:26" x14ac:dyDescent="0.25">
      <c r="T2706" s="1"/>
      <c r="U2706" s="1"/>
      <c r="Z2706" s="1"/>
    </row>
    <row r="2707" spans="20:26" x14ac:dyDescent="0.25">
      <c r="T2707" s="1"/>
      <c r="U2707" s="1"/>
      <c r="Z2707" s="1"/>
    </row>
    <row r="2708" spans="20:26" x14ac:dyDescent="0.25">
      <c r="T2708" s="1"/>
      <c r="U2708" s="1"/>
      <c r="Z2708" s="1"/>
    </row>
    <row r="2709" spans="20:26" x14ac:dyDescent="0.25">
      <c r="T2709" s="1"/>
      <c r="U2709" s="1"/>
      <c r="Z2709" s="1"/>
    </row>
    <row r="2710" spans="20:26" x14ac:dyDescent="0.25">
      <c r="T2710" s="1"/>
      <c r="U2710" s="1"/>
      <c r="Z2710" s="1"/>
    </row>
    <row r="2711" spans="20:26" x14ac:dyDescent="0.25">
      <c r="T2711" s="1"/>
      <c r="U2711" s="1"/>
      <c r="Z2711" s="1"/>
    </row>
    <row r="2712" spans="20:26" x14ac:dyDescent="0.25">
      <c r="T2712" s="1"/>
      <c r="U2712" s="1"/>
      <c r="Z2712" s="1"/>
    </row>
    <row r="2713" spans="20:26" x14ac:dyDescent="0.25">
      <c r="T2713" s="1"/>
      <c r="U2713" s="1"/>
      <c r="Z2713" s="1"/>
    </row>
    <row r="2714" spans="20:26" x14ac:dyDescent="0.25">
      <c r="T2714" s="1"/>
      <c r="U2714" s="1"/>
      <c r="Z2714" s="1"/>
    </row>
    <row r="2715" spans="20:26" x14ac:dyDescent="0.25">
      <c r="T2715" s="1"/>
      <c r="U2715" s="1"/>
      <c r="Z2715" s="1"/>
    </row>
    <row r="2716" spans="20:26" x14ac:dyDescent="0.25">
      <c r="T2716" s="1"/>
      <c r="U2716" s="1"/>
      <c r="Z2716" s="1"/>
    </row>
    <row r="2717" spans="20:26" x14ac:dyDescent="0.25">
      <c r="T2717" s="1"/>
      <c r="U2717" s="1"/>
      <c r="Z2717" s="1"/>
    </row>
    <row r="2718" spans="20:26" x14ac:dyDescent="0.25">
      <c r="T2718" s="1"/>
      <c r="U2718" s="1"/>
      <c r="Z2718" s="1"/>
    </row>
    <row r="2719" spans="20:26" x14ac:dyDescent="0.25">
      <c r="T2719" s="1"/>
      <c r="U2719" s="1"/>
      <c r="Z2719" s="1"/>
    </row>
    <row r="2720" spans="20:26" x14ac:dyDescent="0.25">
      <c r="T2720" s="1"/>
      <c r="U2720" s="1"/>
      <c r="Z2720" s="1"/>
    </row>
    <row r="2721" spans="20:26" x14ac:dyDescent="0.25">
      <c r="T2721" s="1"/>
      <c r="U2721" s="1"/>
      <c r="Z2721" s="1"/>
    </row>
    <row r="2722" spans="20:26" x14ac:dyDescent="0.25">
      <c r="T2722" s="1"/>
      <c r="U2722" s="1"/>
      <c r="Z2722" s="1"/>
    </row>
    <row r="2723" spans="20:26" x14ac:dyDescent="0.25">
      <c r="T2723" s="1"/>
      <c r="U2723" s="1"/>
      <c r="Z2723" s="1"/>
    </row>
    <row r="2724" spans="20:26" x14ac:dyDescent="0.25">
      <c r="T2724" s="1"/>
      <c r="U2724" s="1"/>
      <c r="Z2724" s="1"/>
    </row>
    <row r="2725" spans="20:26" x14ac:dyDescent="0.25">
      <c r="T2725" s="1"/>
      <c r="U2725" s="1"/>
      <c r="Z2725" s="1"/>
    </row>
    <row r="2726" spans="20:26" x14ac:dyDescent="0.25">
      <c r="T2726" s="1"/>
      <c r="U2726" s="1"/>
      <c r="Z2726" s="1"/>
    </row>
    <row r="2727" spans="20:26" x14ac:dyDescent="0.25">
      <c r="T2727" s="1"/>
      <c r="U2727" s="1"/>
      <c r="Z2727" s="1"/>
    </row>
    <row r="2728" spans="20:26" x14ac:dyDescent="0.25">
      <c r="T2728" s="1"/>
      <c r="U2728" s="1"/>
      <c r="Z2728" s="1"/>
    </row>
    <row r="2729" spans="20:26" x14ac:dyDescent="0.25">
      <c r="T2729" s="1"/>
      <c r="U2729" s="1"/>
      <c r="Z2729" s="1"/>
    </row>
    <row r="2730" spans="20:26" x14ac:dyDescent="0.25">
      <c r="T2730" s="1"/>
      <c r="U2730" s="1"/>
      <c r="Z2730" s="1"/>
    </row>
    <row r="2731" spans="20:26" x14ac:dyDescent="0.25">
      <c r="T2731" s="1"/>
      <c r="U2731" s="1"/>
      <c r="Z2731" s="1"/>
    </row>
    <row r="2732" spans="20:26" x14ac:dyDescent="0.25">
      <c r="T2732" s="1"/>
      <c r="U2732" s="1"/>
      <c r="Z2732" s="1"/>
    </row>
    <row r="2733" spans="20:26" x14ac:dyDescent="0.25">
      <c r="T2733" s="1"/>
      <c r="U2733" s="1"/>
      <c r="Z2733" s="1"/>
    </row>
    <row r="2734" spans="20:26" x14ac:dyDescent="0.25">
      <c r="T2734" s="1"/>
      <c r="U2734" s="1"/>
      <c r="Z2734" s="1"/>
    </row>
    <row r="2735" spans="20:26" x14ac:dyDescent="0.25">
      <c r="T2735" s="1"/>
      <c r="U2735" s="1"/>
      <c r="Z2735" s="1"/>
    </row>
    <row r="2736" spans="20:26" x14ac:dyDescent="0.25">
      <c r="T2736" s="1"/>
      <c r="U2736" s="1"/>
      <c r="Z2736" s="1"/>
    </row>
    <row r="2737" spans="20:26" x14ac:dyDescent="0.25">
      <c r="T2737" s="1"/>
      <c r="U2737" s="1"/>
      <c r="Z2737" s="1"/>
    </row>
    <row r="2738" spans="20:26" x14ac:dyDescent="0.25">
      <c r="T2738" s="1"/>
      <c r="U2738" s="1"/>
      <c r="Z2738" s="1"/>
    </row>
    <row r="2739" spans="20:26" x14ac:dyDescent="0.25">
      <c r="T2739" s="1"/>
      <c r="U2739" s="1"/>
      <c r="Z2739" s="1"/>
    </row>
    <row r="2740" spans="20:26" x14ac:dyDescent="0.25">
      <c r="T2740" s="1"/>
      <c r="U2740" s="1"/>
      <c r="Z2740" s="1"/>
    </row>
    <row r="2741" spans="20:26" x14ac:dyDescent="0.25">
      <c r="T2741" s="1"/>
      <c r="U2741" s="1"/>
      <c r="Z2741" s="1"/>
    </row>
    <row r="2742" spans="20:26" x14ac:dyDescent="0.25">
      <c r="T2742" s="1"/>
      <c r="U2742" s="1"/>
      <c r="Z2742" s="1"/>
    </row>
    <row r="2743" spans="20:26" x14ac:dyDescent="0.25">
      <c r="T2743" s="1"/>
      <c r="U2743" s="1"/>
      <c r="Z2743" s="1"/>
    </row>
    <row r="2744" spans="20:26" x14ac:dyDescent="0.25">
      <c r="T2744" s="1"/>
      <c r="U2744" s="1"/>
      <c r="Z2744" s="1"/>
    </row>
    <row r="2745" spans="20:26" x14ac:dyDescent="0.25">
      <c r="T2745" s="1"/>
      <c r="U2745" s="1"/>
      <c r="Z2745" s="1"/>
    </row>
    <row r="2746" spans="20:26" x14ac:dyDescent="0.25">
      <c r="T2746" s="1"/>
      <c r="U2746" s="1"/>
      <c r="Z2746" s="1"/>
    </row>
    <row r="2747" spans="20:26" x14ac:dyDescent="0.25">
      <c r="T2747" s="1"/>
      <c r="U2747" s="1"/>
      <c r="Z2747" s="1"/>
    </row>
    <row r="2748" spans="20:26" x14ac:dyDescent="0.25">
      <c r="T2748" s="1"/>
      <c r="U2748" s="1"/>
      <c r="Z2748" s="1"/>
    </row>
    <row r="2749" spans="20:26" x14ac:dyDescent="0.25">
      <c r="T2749" s="1"/>
      <c r="U2749" s="1"/>
      <c r="Z2749" s="1"/>
    </row>
    <row r="2750" spans="20:26" x14ac:dyDescent="0.25">
      <c r="T2750" s="1"/>
      <c r="U2750" s="1"/>
      <c r="Z2750" s="1"/>
    </row>
    <row r="2751" spans="20:26" x14ac:dyDescent="0.25">
      <c r="T2751" s="1"/>
      <c r="U2751" s="1"/>
      <c r="Z2751" s="1"/>
    </row>
    <row r="2752" spans="20:26" x14ac:dyDescent="0.25">
      <c r="T2752" s="1"/>
      <c r="U2752" s="1"/>
      <c r="Z2752" s="1"/>
    </row>
    <row r="2753" spans="20:26" x14ac:dyDescent="0.25">
      <c r="T2753" s="1"/>
      <c r="U2753" s="1"/>
      <c r="Z2753" s="1"/>
    </row>
    <row r="2754" spans="20:26" x14ac:dyDescent="0.25">
      <c r="T2754" s="1"/>
      <c r="U2754" s="1"/>
      <c r="Z2754" s="1"/>
    </row>
    <row r="2755" spans="20:26" x14ac:dyDescent="0.25">
      <c r="T2755" s="1"/>
      <c r="U2755" s="1"/>
      <c r="Z2755" s="1"/>
    </row>
    <row r="2756" spans="20:26" x14ac:dyDescent="0.25">
      <c r="T2756" s="1"/>
      <c r="U2756" s="1"/>
      <c r="Z2756" s="1"/>
    </row>
    <row r="2757" spans="20:26" x14ac:dyDescent="0.25">
      <c r="T2757" s="1"/>
      <c r="U2757" s="1"/>
      <c r="Z2757" s="1"/>
    </row>
    <row r="2758" spans="20:26" x14ac:dyDescent="0.25">
      <c r="T2758" s="1"/>
      <c r="U2758" s="1"/>
      <c r="Z2758" s="1"/>
    </row>
    <row r="2759" spans="20:26" x14ac:dyDescent="0.25">
      <c r="T2759" s="1"/>
      <c r="U2759" s="1"/>
      <c r="Z2759" s="1"/>
    </row>
    <row r="2760" spans="20:26" x14ac:dyDescent="0.25">
      <c r="T2760" s="1"/>
      <c r="U2760" s="1"/>
      <c r="Z2760" s="1"/>
    </row>
    <row r="2761" spans="20:26" x14ac:dyDescent="0.25">
      <c r="T2761" s="1"/>
      <c r="U2761" s="1"/>
      <c r="Z2761" s="1"/>
    </row>
    <row r="2762" spans="20:26" x14ac:dyDescent="0.25">
      <c r="T2762" s="1"/>
      <c r="U2762" s="1"/>
      <c r="Z2762" s="1"/>
    </row>
    <row r="2763" spans="20:26" x14ac:dyDescent="0.25">
      <c r="T2763" s="1"/>
      <c r="U2763" s="1"/>
      <c r="Z2763" s="1"/>
    </row>
    <row r="2764" spans="20:26" x14ac:dyDescent="0.25">
      <c r="T2764" s="1"/>
      <c r="U2764" s="1"/>
      <c r="Z2764" s="1"/>
    </row>
    <row r="2765" spans="20:26" x14ac:dyDescent="0.25">
      <c r="T2765" s="1"/>
      <c r="U2765" s="1"/>
      <c r="Z2765" s="1"/>
    </row>
    <row r="2766" spans="20:26" x14ac:dyDescent="0.25">
      <c r="T2766" s="1"/>
      <c r="U2766" s="1"/>
      <c r="Z2766" s="1"/>
    </row>
    <row r="2767" spans="20:26" x14ac:dyDescent="0.25">
      <c r="T2767" s="1"/>
      <c r="U2767" s="1"/>
      <c r="Z2767" s="1"/>
    </row>
    <row r="2768" spans="20:26" x14ac:dyDescent="0.25">
      <c r="T2768" s="1"/>
      <c r="U2768" s="1"/>
      <c r="Z2768" s="1"/>
    </row>
    <row r="2769" spans="20:26" x14ac:dyDescent="0.25">
      <c r="T2769" s="1"/>
      <c r="U2769" s="1"/>
      <c r="Z2769" s="1"/>
    </row>
    <row r="2770" spans="20:26" x14ac:dyDescent="0.25">
      <c r="T2770" s="1"/>
      <c r="U2770" s="1"/>
      <c r="Z2770" s="1"/>
    </row>
    <row r="2771" spans="20:26" x14ac:dyDescent="0.25">
      <c r="T2771" s="1"/>
      <c r="U2771" s="1"/>
      <c r="Z2771" s="1"/>
    </row>
    <row r="2772" spans="20:26" x14ac:dyDescent="0.25">
      <c r="T2772" s="1"/>
      <c r="U2772" s="1"/>
      <c r="Z2772" s="1"/>
    </row>
    <row r="2773" spans="20:26" x14ac:dyDescent="0.25">
      <c r="T2773" s="1"/>
      <c r="U2773" s="1"/>
      <c r="Z2773" s="1"/>
    </row>
    <row r="2774" spans="20:26" x14ac:dyDescent="0.25">
      <c r="T2774" s="1"/>
      <c r="U2774" s="1"/>
      <c r="Z2774" s="1"/>
    </row>
    <row r="2775" spans="20:26" x14ac:dyDescent="0.25">
      <c r="T2775" s="1"/>
      <c r="U2775" s="1"/>
      <c r="Z2775" s="1"/>
    </row>
    <row r="2776" spans="20:26" x14ac:dyDescent="0.25">
      <c r="T2776" s="1"/>
      <c r="U2776" s="1"/>
      <c r="Z2776" s="1"/>
    </row>
    <row r="2777" spans="20:26" x14ac:dyDescent="0.25">
      <c r="T2777" s="1"/>
      <c r="U2777" s="1"/>
      <c r="Z2777" s="1"/>
    </row>
    <row r="2778" spans="20:26" x14ac:dyDescent="0.25">
      <c r="T2778" s="1"/>
      <c r="U2778" s="1"/>
      <c r="Z2778" s="1"/>
    </row>
    <row r="2779" spans="20:26" x14ac:dyDescent="0.25">
      <c r="T2779" s="1"/>
      <c r="U2779" s="1"/>
      <c r="Z2779" s="1"/>
    </row>
    <row r="2780" spans="20:26" x14ac:dyDescent="0.25">
      <c r="T2780" s="1"/>
      <c r="U2780" s="1"/>
      <c r="Z2780" s="1"/>
    </row>
    <row r="2781" spans="20:26" x14ac:dyDescent="0.25">
      <c r="T2781" s="1"/>
      <c r="U2781" s="1"/>
      <c r="Z2781" s="1"/>
    </row>
    <row r="2782" spans="20:26" x14ac:dyDescent="0.25">
      <c r="T2782" s="1"/>
      <c r="U2782" s="1"/>
      <c r="Z2782" s="1"/>
    </row>
    <row r="2783" spans="20:26" x14ac:dyDescent="0.25">
      <c r="T2783" s="1"/>
      <c r="U2783" s="1"/>
      <c r="Z2783" s="1"/>
    </row>
    <row r="2784" spans="20:26" x14ac:dyDescent="0.25">
      <c r="T2784" s="1"/>
      <c r="U2784" s="1"/>
      <c r="Z2784" s="1"/>
    </row>
    <row r="2785" spans="20:26" x14ac:dyDescent="0.25">
      <c r="T2785" s="1"/>
      <c r="U2785" s="1"/>
      <c r="Z2785" s="1"/>
    </row>
    <row r="2786" spans="20:26" x14ac:dyDescent="0.25">
      <c r="T2786" s="1"/>
      <c r="U2786" s="1"/>
      <c r="Z2786" s="1"/>
    </row>
    <row r="2787" spans="20:26" x14ac:dyDescent="0.25">
      <c r="T2787" s="1"/>
      <c r="U2787" s="1"/>
      <c r="Z2787" s="1"/>
    </row>
    <row r="2788" spans="20:26" x14ac:dyDescent="0.25">
      <c r="T2788" s="1"/>
      <c r="U2788" s="1"/>
      <c r="Z2788" s="1"/>
    </row>
    <row r="2789" spans="20:26" x14ac:dyDescent="0.25">
      <c r="T2789" s="1"/>
      <c r="U2789" s="1"/>
      <c r="Z2789" s="1"/>
    </row>
    <row r="2790" spans="20:26" x14ac:dyDescent="0.25">
      <c r="T2790" s="1"/>
      <c r="U2790" s="1"/>
      <c r="Z2790" s="1"/>
    </row>
    <row r="2791" spans="20:26" x14ac:dyDescent="0.25">
      <c r="T2791" s="1"/>
      <c r="U2791" s="1"/>
      <c r="Z2791" s="1"/>
    </row>
    <row r="2792" spans="20:26" x14ac:dyDescent="0.25">
      <c r="T2792" s="1"/>
      <c r="U2792" s="1"/>
      <c r="Z2792" s="1"/>
    </row>
    <row r="2793" spans="20:26" x14ac:dyDescent="0.25">
      <c r="T2793" s="1"/>
      <c r="U2793" s="1"/>
      <c r="Z2793" s="1"/>
    </row>
    <row r="2794" spans="20:26" x14ac:dyDescent="0.25">
      <c r="T2794" s="1"/>
      <c r="U2794" s="1"/>
      <c r="Z2794" s="1"/>
    </row>
    <row r="2795" spans="20:26" x14ac:dyDescent="0.25">
      <c r="T2795" s="1"/>
      <c r="U2795" s="1"/>
      <c r="Z2795" s="1"/>
    </row>
    <row r="2796" spans="20:26" x14ac:dyDescent="0.25">
      <c r="T2796" s="1"/>
      <c r="U2796" s="1"/>
      <c r="Z2796" s="1"/>
    </row>
    <row r="2797" spans="20:26" x14ac:dyDescent="0.25">
      <c r="T2797" s="1"/>
      <c r="U2797" s="1"/>
      <c r="Z2797" s="1"/>
    </row>
    <row r="2798" spans="20:26" x14ac:dyDescent="0.25">
      <c r="T2798" s="1"/>
      <c r="U2798" s="1"/>
      <c r="Z2798" s="1"/>
    </row>
    <row r="2799" spans="20:26" x14ac:dyDescent="0.25">
      <c r="T2799" s="1"/>
      <c r="U2799" s="1"/>
      <c r="Z2799" s="1"/>
    </row>
    <row r="2800" spans="20:26" x14ac:dyDescent="0.25">
      <c r="T2800" s="1"/>
      <c r="U2800" s="1"/>
      <c r="Z2800" s="1"/>
    </row>
    <row r="2801" spans="20:26" x14ac:dyDescent="0.25">
      <c r="T2801" s="1"/>
      <c r="U2801" s="1"/>
      <c r="Z2801" s="1"/>
    </row>
    <row r="2802" spans="20:26" x14ac:dyDescent="0.25">
      <c r="T2802" s="1"/>
      <c r="U2802" s="1"/>
      <c r="Z2802" s="1"/>
    </row>
    <row r="2803" spans="20:26" x14ac:dyDescent="0.25">
      <c r="T2803" s="1"/>
      <c r="U2803" s="1"/>
      <c r="Z2803" s="1"/>
    </row>
    <row r="2804" spans="20:26" x14ac:dyDescent="0.25">
      <c r="T2804" s="1"/>
      <c r="U2804" s="1"/>
      <c r="Z2804" s="1"/>
    </row>
    <row r="2805" spans="20:26" x14ac:dyDescent="0.25">
      <c r="T2805" s="1"/>
      <c r="U2805" s="1"/>
      <c r="Z2805" s="1"/>
    </row>
    <row r="2806" spans="20:26" x14ac:dyDescent="0.25">
      <c r="T2806" s="1"/>
      <c r="U2806" s="1"/>
      <c r="Z2806" s="1"/>
    </row>
    <row r="2807" spans="20:26" x14ac:dyDescent="0.25">
      <c r="T2807" s="1"/>
      <c r="U2807" s="1"/>
      <c r="Z2807" s="1"/>
    </row>
    <row r="2808" spans="20:26" x14ac:dyDescent="0.25">
      <c r="T2808" s="1"/>
      <c r="U2808" s="1"/>
      <c r="Z2808" s="1"/>
    </row>
    <row r="2809" spans="20:26" x14ac:dyDescent="0.25">
      <c r="T2809" s="1"/>
      <c r="U2809" s="1"/>
      <c r="Z2809" s="1"/>
    </row>
    <row r="2810" spans="20:26" x14ac:dyDescent="0.25">
      <c r="T2810" s="1"/>
      <c r="U2810" s="1"/>
      <c r="Z2810" s="1"/>
    </row>
    <row r="2811" spans="20:26" x14ac:dyDescent="0.25">
      <c r="T2811" s="1"/>
      <c r="U2811" s="1"/>
      <c r="Z2811" s="1"/>
    </row>
    <row r="2812" spans="20:26" x14ac:dyDescent="0.25">
      <c r="T2812" s="1"/>
      <c r="U2812" s="1"/>
      <c r="Z2812" s="1"/>
    </row>
    <row r="2813" spans="20:26" x14ac:dyDescent="0.25">
      <c r="T2813" s="1"/>
      <c r="U2813" s="1"/>
      <c r="Z2813" s="1"/>
    </row>
    <row r="2814" spans="20:26" x14ac:dyDescent="0.25">
      <c r="T2814" s="1"/>
      <c r="U2814" s="1"/>
      <c r="Z2814" s="1"/>
    </row>
    <row r="2815" spans="20:26" x14ac:dyDescent="0.25">
      <c r="T2815" s="1"/>
      <c r="U2815" s="1"/>
      <c r="Z2815" s="1"/>
    </row>
    <row r="2816" spans="20:26" x14ac:dyDescent="0.25">
      <c r="T2816" s="1"/>
      <c r="U2816" s="1"/>
      <c r="Z2816" s="1"/>
    </row>
    <row r="2817" spans="20:26" x14ac:dyDescent="0.25">
      <c r="T2817" s="1"/>
      <c r="U2817" s="1"/>
      <c r="Z2817" s="1"/>
    </row>
    <row r="2818" spans="20:26" x14ac:dyDescent="0.25">
      <c r="T2818" s="1"/>
      <c r="U2818" s="1"/>
      <c r="Z2818" s="1"/>
    </row>
    <row r="2819" spans="20:26" x14ac:dyDescent="0.25">
      <c r="T2819" s="1"/>
      <c r="U2819" s="1"/>
      <c r="Z2819" s="1"/>
    </row>
    <row r="2820" spans="20:26" x14ac:dyDescent="0.25">
      <c r="T2820" s="1"/>
      <c r="U2820" s="1"/>
      <c r="Z2820" s="1"/>
    </row>
    <row r="2821" spans="20:26" x14ac:dyDescent="0.25">
      <c r="T2821" s="1"/>
      <c r="U2821" s="1"/>
      <c r="Z2821" s="1"/>
    </row>
    <row r="2822" spans="20:26" x14ac:dyDescent="0.25">
      <c r="T2822" s="1"/>
      <c r="U2822" s="1"/>
      <c r="Z2822" s="1"/>
    </row>
    <row r="2823" spans="20:26" x14ac:dyDescent="0.25">
      <c r="T2823" s="1"/>
      <c r="U2823" s="1"/>
      <c r="Z2823" s="1"/>
    </row>
    <row r="2824" spans="20:26" x14ac:dyDescent="0.25">
      <c r="T2824" s="1"/>
      <c r="U2824" s="1"/>
      <c r="Z2824" s="1"/>
    </row>
    <row r="2825" spans="20:26" x14ac:dyDescent="0.25">
      <c r="T2825" s="1"/>
      <c r="U2825" s="1"/>
      <c r="Z2825" s="1"/>
    </row>
    <row r="2826" spans="20:26" x14ac:dyDescent="0.25">
      <c r="T2826" s="1"/>
      <c r="U2826" s="1"/>
      <c r="Z2826" s="1"/>
    </row>
    <row r="2827" spans="20:26" x14ac:dyDescent="0.25">
      <c r="T2827" s="1"/>
      <c r="U2827" s="1"/>
      <c r="Z2827" s="1"/>
    </row>
    <row r="2828" spans="20:26" x14ac:dyDescent="0.25">
      <c r="T2828" s="1"/>
      <c r="U2828" s="1"/>
      <c r="Z2828" s="1"/>
    </row>
    <row r="2829" spans="20:26" x14ac:dyDescent="0.25">
      <c r="T2829" s="1"/>
      <c r="U2829" s="1"/>
      <c r="Z2829" s="1"/>
    </row>
    <row r="2830" spans="20:26" x14ac:dyDescent="0.25">
      <c r="T2830" s="1"/>
      <c r="U2830" s="1"/>
      <c r="Z2830" s="1"/>
    </row>
    <row r="2831" spans="20:26" x14ac:dyDescent="0.25">
      <c r="T2831" s="1"/>
      <c r="U2831" s="1"/>
      <c r="Z2831" s="1"/>
    </row>
    <row r="2832" spans="20:26" x14ac:dyDescent="0.25">
      <c r="T2832" s="1"/>
      <c r="U2832" s="1"/>
      <c r="Z2832" s="1"/>
    </row>
    <row r="2833" spans="20:26" x14ac:dyDescent="0.25">
      <c r="T2833" s="1"/>
      <c r="U2833" s="1"/>
      <c r="Z2833" s="1"/>
    </row>
    <row r="2834" spans="20:26" x14ac:dyDescent="0.25">
      <c r="T2834" s="1"/>
      <c r="U2834" s="1"/>
      <c r="Z2834" s="1"/>
    </row>
    <row r="2835" spans="20:26" x14ac:dyDescent="0.25">
      <c r="T2835" s="1"/>
      <c r="U2835" s="1"/>
      <c r="Z2835" s="1"/>
    </row>
    <row r="2836" spans="20:26" x14ac:dyDescent="0.25">
      <c r="T2836" s="1"/>
      <c r="U2836" s="1"/>
      <c r="Z2836" s="1"/>
    </row>
    <row r="2837" spans="20:26" x14ac:dyDescent="0.25">
      <c r="T2837" s="1"/>
      <c r="U2837" s="1"/>
      <c r="Z2837" s="1"/>
    </row>
    <row r="2838" spans="20:26" x14ac:dyDescent="0.25">
      <c r="T2838" s="1"/>
      <c r="U2838" s="1"/>
      <c r="Z2838" s="1"/>
    </row>
    <row r="2839" spans="20:26" x14ac:dyDescent="0.25">
      <c r="T2839" s="1"/>
      <c r="U2839" s="1"/>
      <c r="Z2839" s="1"/>
    </row>
    <row r="2840" spans="20:26" x14ac:dyDescent="0.25">
      <c r="T2840" s="1"/>
      <c r="U2840" s="1"/>
      <c r="Z2840" s="1"/>
    </row>
    <row r="2841" spans="20:26" x14ac:dyDescent="0.25">
      <c r="T2841" s="1"/>
      <c r="U2841" s="1"/>
      <c r="Z2841" s="1"/>
    </row>
    <row r="2842" spans="20:26" x14ac:dyDescent="0.25">
      <c r="T2842" s="1"/>
      <c r="U2842" s="1"/>
      <c r="Z2842" s="1"/>
    </row>
    <row r="2843" spans="20:26" x14ac:dyDescent="0.25">
      <c r="T2843" s="1"/>
      <c r="U2843" s="1"/>
      <c r="Z2843" s="1"/>
    </row>
    <row r="2844" spans="20:26" x14ac:dyDescent="0.25">
      <c r="T2844" s="1"/>
      <c r="U2844" s="1"/>
      <c r="Z2844" s="1"/>
    </row>
    <row r="2845" spans="20:26" x14ac:dyDescent="0.25">
      <c r="T2845" s="1"/>
      <c r="U2845" s="1"/>
      <c r="Z2845" s="1"/>
    </row>
    <row r="2846" spans="20:26" x14ac:dyDescent="0.25">
      <c r="T2846" s="1"/>
      <c r="U2846" s="1"/>
      <c r="Z2846" s="1"/>
    </row>
    <row r="2847" spans="20:26" x14ac:dyDescent="0.25">
      <c r="T2847" s="1"/>
      <c r="U2847" s="1"/>
      <c r="Z2847" s="1"/>
    </row>
    <row r="2848" spans="20:26" x14ac:dyDescent="0.25">
      <c r="T2848" s="1"/>
      <c r="U2848" s="1"/>
      <c r="Z2848" s="1"/>
    </row>
    <row r="2849" spans="20:26" x14ac:dyDescent="0.25">
      <c r="T2849" s="1"/>
      <c r="U2849" s="1"/>
      <c r="Z2849" s="1"/>
    </row>
    <row r="2850" spans="20:26" x14ac:dyDescent="0.25">
      <c r="T2850" s="1"/>
      <c r="U2850" s="1"/>
      <c r="Z2850" s="1"/>
    </row>
    <row r="2851" spans="20:26" x14ac:dyDescent="0.25">
      <c r="T2851" s="1"/>
      <c r="U2851" s="1"/>
      <c r="Z2851" s="1"/>
    </row>
    <row r="2852" spans="20:26" x14ac:dyDescent="0.25">
      <c r="T2852" s="1"/>
      <c r="U2852" s="1"/>
      <c r="Z2852" s="1"/>
    </row>
    <row r="2853" spans="20:26" x14ac:dyDescent="0.25">
      <c r="T2853" s="1"/>
      <c r="U2853" s="1"/>
      <c r="Z2853" s="1"/>
    </row>
    <row r="2854" spans="20:26" x14ac:dyDescent="0.25">
      <c r="T2854" s="1"/>
      <c r="U2854" s="1"/>
      <c r="Z2854" s="1"/>
    </row>
    <row r="2855" spans="20:26" x14ac:dyDescent="0.25">
      <c r="T2855" s="1"/>
      <c r="U2855" s="1"/>
      <c r="Z2855" s="1"/>
    </row>
    <row r="2856" spans="20:26" x14ac:dyDescent="0.25">
      <c r="T2856" s="1"/>
      <c r="U2856" s="1"/>
      <c r="Z2856" s="1"/>
    </row>
    <row r="2857" spans="20:26" x14ac:dyDescent="0.25">
      <c r="T2857" s="1"/>
      <c r="U2857" s="1"/>
      <c r="Z2857" s="1"/>
    </row>
    <row r="2858" spans="20:26" x14ac:dyDescent="0.25">
      <c r="T2858" s="1"/>
      <c r="U2858" s="1"/>
      <c r="Z2858" s="1"/>
    </row>
    <row r="2859" spans="20:26" x14ac:dyDescent="0.25">
      <c r="T2859" s="1"/>
      <c r="U2859" s="1"/>
      <c r="Z2859" s="1"/>
    </row>
    <row r="2860" spans="20:26" x14ac:dyDescent="0.25">
      <c r="T2860" s="1"/>
      <c r="U2860" s="1"/>
      <c r="Z2860" s="1"/>
    </row>
    <row r="2861" spans="20:26" x14ac:dyDescent="0.25">
      <c r="T2861" s="1"/>
      <c r="U2861" s="1"/>
      <c r="Z2861" s="1"/>
    </row>
    <row r="2862" spans="20:26" x14ac:dyDescent="0.25">
      <c r="T2862" s="1"/>
      <c r="U2862" s="1"/>
      <c r="Z2862" s="1"/>
    </row>
    <row r="2863" spans="20:26" x14ac:dyDescent="0.25">
      <c r="T2863" s="1"/>
      <c r="U2863" s="1"/>
      <c r="Z2863" s="1"/>
    </row>
    <row r="2864" spans="20:26" x14ac:dyDescent="0.25">
      <c r="T2864" s="1"/>
      <c r="U2864" s="1"/>
      <c r="Z2864" s="1"/>
    </row>
    <row r="2865" spans="20:26" x14ac:dyDescent="0.25">
      <c r="T2865" s="1"/>
      <c r="U2865" s="1"/>
      <c r="Z2865" s="1"/>
    </row>
    <row r="2866" spans="20:26" x14ac:dyDescent="0.25">
      <c r="T2866" s="1"/>
      <c r="U2866" s="1"/>
      <c r="Z2866" s="1"/>
    </row>
    <row r="2867" spans="20:26" x14ac:dyDescent="0.25">
      <c r="T2867" s="1"/>
      <c r="U2867" s="1"/>
      <c r="Z2867" s="1"/>
    </row>
    <row r="2868" spans="20:26" x14ac:dyDescent="0.25">
      <c r="T2868" s="1"/>
      <c r="U2868" s="1"/>
      <c r="Z2868" s="1"/>
    </row>
    <row r="2869" spans="20:26" x14ac:dyDescent="0.25">
      <c r="T2869" s="1"/>
      <c r="U2869" s="1"/>
      <c r="Z2869" s="1"/>
    </row>
    <row r="2870" spans="20:26" x14ac:dyDescent="0.25">
      <c r="T2870" s="1"/>
      <c r="U2870" s="1"/>
      <c r="Z2870" s="1"/>
    </row>
    <row r="2871" spans="20:26" x14ac:dyDescent="0.25">
      <c r="T2871" s="1"/>
      <c r="U2871" s="1"/>
      <c r="Z2871" s="1"/>
    </row>
    <row r="2872" spans="20:26" x14ac:dyDescent="0.25">
      <c r="T2872" s="1"/>
      <c r="U2872" s="1"/>
      <c r="Z2872" s="1"/>
    </row>
    <row r="2873" spans="20:26" x14ac:dyDescent="0.25">
      <c r="T2873" s="1"/>
      <c r="U2873" s="1"/>
      <c r="Z2873" s="1"/>
    </row>
    <row r="2874" spans="20:26" x14ac:dyDescent="0.25">
      <c r="T2874" s="1"/>
      <c r="U2874" s="1"/>
      <c r="Z2874" s="1"/>
    </row>
    <row r="2875" spans="20:26" x14ac:dyDescent="0.25">
      <c r="T2875" s="1"/>
      <c r="U2875" s="1"/>
      <c r="Z2875" s="1"/>
    </row>
    <row r="2876" spans="20:26" x14ac:dyDescent="0.25">
      <c r="T2876" s="1"/>
      <c r="U2876" s="1"/>
      <c r="Z2876" s="1"/>
    </row>
    <row r="2877" spans="20:26" x14ac:dyDescent="0.25">
      <c r="T2877" s="1"/>
      <c r="U2877" s="1"/>
      <c r="Z2877" s="1"/>
    </row>
    <row r="2878" spans="20:26" x14ac:dyDescent="0.25">
      <c r="T2878" s="1"/>
      <c r="U2878" s="1"/>
      <c r="Z2878" s="1"/>
    </row>
    <row r="2879" spans="20:26" x14ac:dyDescent="0.25">
      <c r="T2879" s="1"/>
      <c r="U2879" s="1"/>
      <c r="Z2879" s="1"/>
    </row>
    <row r="2880" spans="20:26" x14ac:dyDescent="0.25">
      <c r="T2880" s="1"/>
      <c r="U2880" s="1"/>
      <c r="Z2880" s="1"/>
    </row>
    <row r="2881" spans="20:26" x14ac:dyDescent="0.25">
      <c r="T2881" s="1"/>
      <c r="U2881" s="1"/>
      <c r="Z2881" s="1"/>
    </row>
    <row r="2882" spans="20:26" x14ac:dyDescent="0.25">
      <c r="T2882" s="1"/>
      <c r="U2882" s="1"/>
      <c r="Z2882" s="1"/>
    </row>
    <row r="2883" spans="20:26" x14ac:dyDescent="0.25">
      <c r="T2883" s="1"/>
      <c r="U2883" s="1"/>
      <c r="Z2883" s="1"/>
    </row>
    <row r="2884" spans="20:26" x14ac:dyDescent="0.25">
      <c r="T2884" s="1"/>
      <c r="U2884" s="1"/>
      <c r="Z2884" s="1"/>
    </row>
    <row r="2885" spans="20:26" x14ac:dyDescent="0.25">
      <c r="T2885" s="1"/>
      <c r="U2885" s="1"/>
      <c r="Z2885" s="1"/>
    </row>
    <row r="2886" spans="20:26" x14ac:dyDescent="0.25">
      <c r="T2886" s="1"/>
      <c r="U2886" s="1"/>
      <c r="Z2886" s="1"/>
    </row>
    <row r="2887" spans="20:26" x14ac:dyDescent="0.25">
      <c r="T2887" s="1"/>
      <c r="U2887" s="1"/>
      <c r="Z2887" s="1"/>
    </row>
    <row r="2888" spans="20:26" x14ac:dyDescent="0.25">
      <c r="T2888" s="1"/>
      <c r="U2888" s="1"/>
      <c r="Z2888" s="1"/>
    </row>
    <row r="2889" spans="20:26" x14ac:dyDescent="0.25">
      <c r="T2889" s="1"/>
      <c r="U2889" s="1"/>
      <c r="Z2889" s="1"/>
    </row>
    <row r="2890" spans="20:26" x14ac:dyDescent="0.25">
      <c r="T2890" s="1"/>
      <c r="U2890" s="1"/>
      <c r="Z2890" s="1"/>
    </row>
    <row r="2891" spans="20:26" x14ac:dyDescent="0.25">
      <c r="T2891" s="1"/>
      <c r="U2891" s="1"/>
      <c r="Z2891" s="1"/>
    </row>
    <row r="2892" spans="20:26" x14ac:dyDescent="0.25">
      <c r="T2892" s="1"/>
      <c r="U2892" s="1"/>
      <c r="Z2892" s="1"/>
    </row>
    <row r="2893" spans="20:26" x14ac:dyDescent="0.25">
      <c r="T2893" s="1"/>
      <c r="U2893" s="1"/>
      <c r="Z2893" s="1"/>
    </row>
    <row r="2894" spans="20:26" x14ac:dyDescent="0.25">
      <c r="T2894" s="1"/>
      <c r="U2894" s="1"/>
      <c r="Z2894" s="1"/>
    </row>
    <row r="2895" spans="20:26" x14ac:dyDescent="0.25">
      <c r="T2895" s="1"/>
      <c r="U2895" s="1"/>
      <c r="Z2895" s="1"/>
    </row>
    <row r="2896" spans="20:26" x14ac:dyDescent="0.25">
      <c r="T2896" s="1"/>
      <c r="U2896" s="1"/>
      <c r="Z2896" s="1"/>
    </row>
    <row r="2897" spans="20:26" x14ac:dyDescent="0.25">
      <c r="T2897" s="1"/>
      <c r="U2897" s="1"/>
      <c r="Z2897" s="1"/>
    </row>
    <row r="2898" spans="20:26" x14ac:dyDescent="0.25">
      <c r="T2898" s="1"/>
      <c r="U2898" s="1"/>
      <c r="Z2898" s="1"/>
    </row>
    <row r="2899" spans="20:26" x14ac:dyDescent="0.25">
      <c r="T2899" s="1"/>
      <c r="U2899" s="1"/>
      <c r="Z2899" s="1"/>
    </row>
    <row r="2900" spans="20:26" x14ac:dyDescent="0.25">
      <c r="T2900" s="1"/>
      <c r="U2900" s="1"/>
      <c r="Z2900" s="1"/>
    </row>
    <row r="2901" spans="20:26" x14ac:dyDescent="0.25">
      <c r="T2901" s="1"/>
      <c r="U2901" s="1"/>
      <c r="Z2901" s="1"/>
    </row>
    <row r="2902" spans="20:26" x14ac:dyDescent="0.25">
      <c r="T2902" s="1"/>
      <c r="U2902" s="1"/>
      <c r="Z2902" s="1"/>
    </row>
    <row r="2903" spans="20:26" x14ac:dyDescent="0.25">
      <c r="T2903" s="1"/>
      <c r="U2903" s="1"/>
      <c r="Z2903" s="1"/>
    </row>
    <row r="2904" spans="20:26" x14ac:dyDescent="0.25">
      <c r="T2904" s="1"/>
      <c r="U2904" s="1"/>
      <c r="Z2904" s="1"/>
    </row>
    <row r="2905" spans="20:26" x14ac:dyDescent="0.25">
      <c r="T2905" s="1"/>
      <c r="U2905" s="1"/>
      <c r="Z2905" s="1"/>
    </row>
    <row r="2906" spans="20:26" x14ac:dyDescent="0.25">
      <c r="T2906" s="1"/>
      <c r="U2906" s="1"/>
      <c r="Z2906" s="1"/>
    </row>
    <row r="2907" spans="20:26" x14ac:dyDescent="0.25">
      <c r="T2907" s="1"/>
      <c r="U2907" s="1"/>
      <c r="Z2907" s="1"/>
    </row>
    <row r="2908" spans="20:26" x14ac:dyDescent="0.25">
      <c r="T2908" s="1"/>
      <c r="U2908" s="1"/>
      <c r="Z2908" s="1"/>
    </row>
    <row r="2909" spans="20:26" x14ac:dyDescent="0.25">
      <c r="T2909" s="1"/>
      <c r="U2909" s="1"/>
      <c r="Z2909" s="1"/>
    </row>
    <row r="2910" spans="20:26" x14ac:dyDescent="0.25">
      <c r="T2910" s="1"/>
      <c r="U2910" s="1"/>
      <c r="Z2910" s="1"/>
    </row>
    <row r="2911" spans="20:26" x14ac:dyDescent="0.25">
      <c r="T2911" s="1"/>
      <c r="U2911" s="1"/>
      <c r="Z2911" s="1"/>
    </row>
    <row r="2912" spans="20:26" x14ac:dyDescent="0.25">
      <c r="T2912" s="1"/>
      <c r="U2912" s="1"/>
      <c r="Z2912" s="1"/>
    </row>
    <row r="2913" spans="20:26" x14ac:dyDescent="0.25">
      <c r="T2913" s="1"/>
      <c r="U2913" s="1"/>
      <c r="Z2913" s="1"/>
    </row>
    <row r="2914" spans="20:26" x14ac:dyDescent="0.25">
      <c r="T2914" s="1"/>
      <c r="U2914" s="1"/>
      <c r="Z2914" s="1"/>
    </row>
    <row r="2915" spans="20:26" x14ac:dyDescent="0.25">
      <c r="T2915" s="1"/>
      <c r="U2915" s="1"/>
      <c r="Z2915" s="1"/>
    </row>
    <row r="2916" spans="20:26" x14ac:dyDescent="0.25">
      <c r="T2916" s="1"/>
      <c r="U2916" s="1"/>
      <c r="Z2916" s="1"/>
    </row>
    <row r="2917" spans="20:26" x14ac:dyDescent="0.25">
      <c r="T2917" s="1"/>
      <c r="U2917" s="1"/>
      <c r="Z2917" s="1"/>
    </row>
    <row r="2918" spans="20:26" x14ac:dyDescent="0.25">
      <c r="T2918" s="1"/>
      <c r="U2918" s="1"/>
      <c r="Z2918" s="1"/>
    </row>
    <row r="2919" spans="20:26" x14ac:dyDescent="0.25">
      <c r="T2919" s="1"/>
      <c r="U2919" s="1"/>
      <c r="Z2919" s="1"/>
    </row>
    <row r="2920" spans="20:26" x14ac:dyDescent="0.25">
      <c r="T2920" s="1"/>
      <c r="U2920" s="1"/>
      <c r="Z2920" s="1"/>
    </row>
    <row r="2921" spans="20:26" x14ac:dyDescent="0.25">
      <c r="T2921" s="1"/>
      <c r="U2921" s="1"/>
      <c r="Z2921" s="1"/>
    </row>
    <row r="2922" spans="20:26" x14ac:dyDescent="0.25">
      <c r="T2922" s="1"/>
      <c r="U2922" s="1"/>
      <c r="Z2922" s="1"/>
    </row>
    <row r="2923" spans="20:26" x14ac:dyDescent="0.25">
      <c r="T2923" s="1"/>
      <c r="U2923" s="1"/>
      <c r="Z2923" s="1"/>
    </row>
    <row r="2924" spans="20:26" x14ac:dyDescent="0.25">
      <c r="T2924" s="1"/>
      <c r="U2924" s="1"/>
      <c r="Z2924" s="1"/>
    </row>
    <row r="2925" spans="20:26" x14ac:dyDescent="0.25">
      <c r="T2925" s="1"/>
      <c r="U2925" s="1"/>
      <c r="Z2925" s="1"/>
    </row>
    <row r="2926" spans="20:26" x14ac:dyDescent="0.25">
      <c r="T2926" s="1"/>
      <c r="U2926" s="1"/>
      <c r="Z2926" s="1"/>
    </row>
    <row r="2927" spans="20:26" x14ac:dyDescent="0.25">
      <c r="T2927" s="1"/>
      <c r="U2927" s="1"/>
      <c r="Z2927" s="1"/>
    </row>
    <row r="2928" spans="20:26" x14ac:dyDescent="0.25">
      <c r="T2928" s="1"/>
      <c r="U2928" s="1"/>
      <c r="Z2928" s="1"/>
    </row>
    <row r="2929" spans="20:26" x14ac:dyDescent="0.25">
      <c r="T2929" s="1"/>
      <c r="U2929" s="1"/>
      <c r="Z2929" s="1"/>
    </row>
    <row r="2930" spans="20:26" x14ac:dyDescent="0.25">
      <c r="T2930" s="1"/>
      <c r="U2930" s="1"/>
      <c r="Z2930" s="1"/>
    </row>
    <row r="2931" spans="20:26" x14ac:dyDescent="0.25">
      <c r="T2931" s="1"/>
      <c r="U2931" s="1"/>
      <c r="Z2931" s="1"/>
    </row>
    <row r="2932" spans="20:26" x14ac:dyDescent="0.25">
      <c r="T2932" s="1"/>
      <c r="U2932" s="1"/>
      <c r="Z2932" s="1"/>
    </row>
    <row r="2933" spans="20:26" x14ac:dyDescent="0.25">
      <c r="T2933" s="1"/>
      <c r="U2933" s="1"/>
      <c r="Z2933" s="1"/>
    </row>
    <row r="2934" spans="20:26" x14ac:dyDescent="0.25">
      <c r="T2934" s="1"/>
      <c r="U2934" s="1"/>
      <c r="Z2934" s="1"/>
    </row>
    <row r="2935" spans="20:26" x14ac:dyDescent="0.25">
      <c r="T2935" s="1"/>
      <c r="U2935" s="1"/>
      <c r="Z2935" s="1"/>
    </row>
    <row r="2936" spans="20:26" x14ac:dyDescent="0.25">
      <c r="T2936" s="1"/>
      <c r="U2936" s="1"/>
      <c r="Z2936" s="1"/>
    </row>
    <row r="2937" spans="20:26" x14ac:dyDescent="0.25">
      <c r="T2937" s="1"/>
      <c r="U2937" s="1"/>
      <c r="Z2937" s="1"/>
    </row>
    <row r="2938" spans="20:26" x14ac:dyDescent="0.25">
      <c r="T2938" s="1"/>
      <c r="U2938" s="1"/>
      <c r="Z2938" s="1"/>
    </row>
    <row r="2939" spans="20:26" x14ac:dyDescent="0.25">
      <c r="T2939" s="1"/>
      <c r="U2939" s="1"/>
      <c r="Z2939" s="1"/>
    </row>
    <row r="2940" spans="20:26" x14ac:dyDescent="0.25">
      <c r="T2940" s="1"/>
      <c r="U2940" s="1"/>
      <c r="Z2940" s="1"/>
    </row>
    <row r="2941" spans="20:26" x14ac:dyDescent="0.25">
      <c r="T2941" s="1"/>
      <c r="U2941" s="1"/>
      <c r="Z2941" s="1"/>
    </row>
    <row r="2942" spans="20:26" x14ac:dyDescent="0.25">
      <c r="T2942" s="1"/>
      <c r="U2942" s="1"/>
      <c r="Z2942" s="1"/>
    </row>
    <row r="2943" spans="20:26" x14ac:dyDescent="0.25">
      <c r="T2943" s="1"/>
      <c r="U2943" s="1"/>
      <c r="Z2943" s="1"/>
    </row>
    <row r="2944" spans="20:26" x14ac:dyDescent="0.25">
      <c r="T2944" s="1"/>
      <c r="U2944" s="1"/>
      <c r="Z2944" s="1"/>
    </row>
    <row r="2945" spans="20:26" x14ac:dyDescent="0.25">
      <c r="T2945" s="1"/>
      <c r="U2945" s="1"/>
      <c r="Z2945" s="1"/>
    </row>
    <row r="2946" spans="20:26" x14ac:dyDescent="0.25">
      <c r="T2946" s="1"/>
      <c r="U2946" s="1"/>
      <c r="Z2946" s="1"/>
    </row>
    <row r="2947" spans="20:26" x14ac:dyDescent="0.25">
      <c r="T2947" s="1"/>
      <c r="U2947" s="1"/>
      <c r="Z2947" s="1"/>
    </row>
    <row r="2948" spans="20:26" x14ac:dyDescent="0.25">
      <c r="T2948" s="1"/>
      <c r="U2948" s="1"/>
      <c r="Z2948" s="1"/>
    </row>
    <row r="2949" spans="20:26" x14ac:dyDescent="0.25">
      <c r="T2949" s="1"/>
      <c r="U2949" s="1"/>
      <c r="Z2949" s="1"/>
    </row>
    <row r="2950" spans="20:26" x14ac:dyDescent="0.25">
      <c r="T2950" s="1"/>
      <c r="U2950" s="1"/>
      <c r="Z2950" s="1"/>
    </row>
    <row r="2951" spans="20:26" x14ac:dyDescent="0.25">
      <c r="T2951" s="1"/>
      <c r="U2951" s="1"/>
      <c r="Z2951" s="1"/>
    </row>
    <row r="2952" spans="20:26" x14ac:dyDescent="0.25">
      <c r="T2952" s="1"/>
      <c r="U2952" s="1"/>
      <c r="Z2952" s="1"/>
    </row>
    <row r="2953" spans="20:26" x14ac:dyDescent="0.25">
      <c r="T2953" s="1"/>
      <c r="U2953" s="1"/>
      <c r="Z2953" s="1"/>
    </row>
    <row r="2954" spans="20:26" x14ac:dyDescent="0.25">
      <c r="T2954" s="1"/>
      <c r="U2954" s="1"/>
      <c r="Z2954" s="1"/>
    </row>
    <row r="2955" spans="20:26" x14ac:dyDescent="0.25">
      <c r="T2955" s="1"/>
      <c r="U2955" s="1"/>
      <c r="Z2955" s="1"/>
    </row>
    <row r="2956" spans="20:26" x14ac:dyDescent="0.25">
      <c r="T2956" s="1"/>
      <c r="U2956" s="1"/>
      <c r="Z2956" s="1"/>
    </row>
    <row r="2957" spans="20:26" x14ac:dyDescent="0.25">
      <c r="T2957" s="1"/>
      <c r="U2957" s="1"/>
      <c r="Z2957" s="1"/>
    </row>
    <row r="2958" spans="20:26" x14ac:dyDescent="0.25">
      <c r="T2958" s="1"/>
      <c r="U2958" s="1"/>
      <c r="Z2958" s="1"/>
    </row>
    <row r="2959" spans="20:26" x14ac:dyDescent="0.25">
      <c r="T2959" s="1"/>
      <c r="U2959" s="1"/>
      <c r="Z2959" s="1"/>
    </row>
    <row r="2960" spans="20:26" x14ac:dyDescent="0.25">
      <c r="T2960" s="1"/>
      <c r="U2960" s="1"/>
      <c r="Z2960" s="1"/>
    </row>
    <row r="2961" spans="20:26" x14ac:dyDescent="0.25">
      <c r="T2961" s="1"/>
      <c r="U2961" s="1"/>
      <c r="Z2961" s="1"/>
    </row>
    <row r="2962" spans="20:26" x14ac:dyDescent="0.25">
      <c r="T2962" s="1"/>
      <c r="U2962" s="1"/>
      <c r="Z2962" s="1"/>
    </row>
    <row r="2963" spans="20:26" x14ac:dyDescent="0.25">
      <c r="T2963" s="1"/>
      <c r="U2963" s="1"/>
      <c r="Z2963" s="1"/>
    </row>
    <row r="2964" spans="20:26" x14ac:dyDescent="0.25">
      <c r="T2964" s="1"/>
      <c r="U2964" s="1"/>
      <c r="Z2964" s="1"/>
    </row>
    <row r="2965" spans="20:26" x14ac:dyDescent="0.25">
      <c r="T2965" s="1"/>
      <c r="U2965" s="1"/>
      <c r="Z2965" s="1"/>
    </row>
    <row r="2966" spans="20:26" x14ac:dyDescent="0.25">
      <c r="T2966" s="1"/>
      <c r="U2966" s="1"/>
      <c r="Z2966" s="1"/>
    </row>
    <row r="2967" spans="20:26" x14ac:dyDescent="0.25">
      <c r="T2967" s="1"/>
      <c r="U2967" s="1"/>
      <c r="Z2967" s="1"/>
    </row>
    <row r="2968" spans="20:26" x14ac:dyDescent="0.25">
      <c r="T2968" s="1"/>
      <c r="U2968" s="1"/>
      <c r="Z2968" s="1"/>
    </row>
    <row r="2969" spans="20:26" x14ac:dyDescent="0.25">
      <c r="T2969" s="1"/>
      <c r="U2969" s="1"/>
      <c r="Z2969" s="1"/>
    </row>
    <row r="2970" spans="20:26" x14ac:dyDescent="0.25">
      <c r="T2970" s="1"/>
      <c r="U2970" s="1"/>
      <c r="Z2970" s="1"/>
    </row>
    <row r="2971" spans="20:26" x14ac:dyDescent="0.25">
      <c r="T2971" s="1"/>
      <c r="U2971" s="1"/>
      <c r="Z2971" s="1"/>
    </row>
    <row r="2972" spans="20:26" x14ac:dyDescent="0.25">
      <c r="T2972" s="1"/>
      <c r="U2972" s="1"/>
      <c r="Z2972" s="1"/>
    </row>
    <row r="2973" spans="20:26" x14ac:dyDescent="0.25">
      <c r="T2973" s="1"/>
      <c r="U2973" s="1"/>
      <c r="Z2973" s="1"/>
    </row>
    <row r="2974" spans="20:26" x14ac:dyDescent="0.25">
      <c r="T2974" s="1"/>
      <c r="U2974" s="1"/>
      <c r="Z2974" s="1"/>
    </row>
    <row r="2975" spans="20:26" x14ac:dyDescent="0.25">
      <c r="T2975" s="1"/>
      <c r="U2975" s="1"/>
      <c r="Z2975" s="1"/>
    </row>
    <row r="2976" spans="20:26" x14ac:dyDescent="0.25">
      <c r="T2976" s="1"/>
      <c r="U2976" s="1"/>
      <c r="Z2976" s="1"/>
    </row>
    <row r="2977" spans="20:26" x14ac:dyDescent="0.25">
      <c r="T2977" s="1"/>
      <c r="U2977" s="1"/>
      <c r="Z2977" s="1"/>
    </row>
    <row r="2978" spans="20:26" x14ac:dyDescent="0.25">
      <c r="T2978" s="1"/>
      <c r="U2978" s="1"/>
      <c r="Z2978" s="1"/>
    </row>
    <row r="2979" spans="20:26" x14ac:dyDescent="0.25">
      <c r="T2979" s="1"/>
      <c r="U2979" s="1"/>
      <c r="Z2979" s="1"/>
    </row>
    <row r="2980" spans="20:26" x14ac:dyDescent="0.25">
      <c r="T2980" s="1"/>
      <c r="U2980" s="1"/>
      <c r="Z2980" s="1"/>
    </row>
    <row r="2981" spans="20:26" x14ac:dyDescent="0.25">
      <c r="T2981" s="1"/>
      <c r="U2981" s="1"/>
      <c r="Z2981" s="1"/>
    </row>
    <row r="2982" spans="20:26" x14ac:dyDescent="0.25">
      <c r="T2982" s="1"/>
      <c r="U2982" s="1"/>
      <c r="Z2982" s="1"/>
    </row>
    <row r="2983" spans="20:26" x14ac:dyDescent="0.25">
      <c r="T2983" s="1"/>
      <c r="U2983" s="1"/>
      <c r="Z2983" s="1"/>
    </row>
    <row r="2984" spans="20:26" x14ac:dyDescent="0.25">
      <c r="T2984" s="1"/>
      <c r="U2984" s="1"/>
      <c r="Z2984" s="1"/>
    </row>
    <row r="2985" spans="20:26" x14ac:dyDescent="0.25">
      <c r="T2985" s="1"/>
      <c r="U2985" s="1"/>
      <c r="Z2985" s="1"/>
    </row>
    <row r="2986" spans="20:26" x14ac:dyDescent="0.25">
      <c r="T2986" s="1"/>
      <c r="U2986" s="1"/>
      <c r="Z2986" s="1"/>
    </row>
    <row r="2987" spans="20:26" x14ac:dyDescent="0.25">
      <c r="T2987" s="1"/>
      <c r="U2987" s="1"/>
      <c r="Z2987" s="1"/>
    </row>
    <row r="2988" spans="20:26" x14ac:dyDescent="0.25">
      <c r="T2988" s="1"/>
      <c r="U2988" s="1"/>
      <c r="Z2988" s="1"/>
    </row>
    <row r="2989" spans="20:26" x14ac:dyDescent="0.25">
      <c r="T2989" s="1"/>
      <c r="U2989" s="1"/>
      <c r="Z2989" s="1"/>
    </row>
    <row r="2990" spans="20:26" x14ac:dyDescent="0.25">
      <c r="T2990" s="1"/>
      <c r="U2990" s="1"/>
      <c r="Z2990" s="1"/>
    </row>
    <row r="2991" spans="20:26" x14ac:dyDescent="0.25">
      <c r="T2991" s="1"/>
      <c r="U2991" s="1"/>
      <c r="Z2991" s="1"/>
    </row>
    <row r="2992" spans="20:26" x14ac:dyDescent="0.25">
      <c r="T2992" s="1"/>
      <c r="U2992" s="1"/>
      <c r="Z2992" s="1"/>
    </row>
    <row r="2993" spans="20:26" x14ac:dyDescent="0.25">
      <c r="T2993" s="1"/>
      <c r="U2993" s="1"/>
      <c r="Z2993" s="1"/>
    </row>
    <row r="2994" spans="20:26" x14ac:dyDescent="0.25">
      <c r="T2994" s="1"/>
      <c r="U2994" s="1"/>
      <c r="Z2994" s="1"/>
    </row>
    <row r="2995" spans="20:26" x14ac:dyDescent="0.25">
      <c r="T2995" s="1"/>
      <c r="U2995" s="1"/>
      <c r="Z2995" s="1"/>
    </row>
    <row r="2996" spans="20:26" x14ac:dyDescent="0.25">
      <c r="T2996" s="1"/>
      <c r="U2996" s="1"/>
      <c r="Z2996" s="1"/>
    </row>
    <row r="2997" spans="20:26" x14ac:dyDescent="0.25">
      <c r="T2997" s="1"/>
      <c r="U2997" s="1"/>
      <c r="Z2997" s="1"/>
    </row>
    <row r="2998" spans="20:26" x14ac:dyDescent="0.25">
      <c r="T2998" s="1"/>
      <c r="U2998" s="1"/>
      <c r="Z2998" s="1"/>
    </row>
    <row r="2999" spans="20:26" x14ac:dyDescent="0.25">
      <c r="T2999" s="1"/>
      <c r="U2999" s="1"/>
      <c r="Z2999" s="1"/>
    </row>
    <row r="3000" spans="20:26" x14ac:dyDescent="0.25">
      <c r="T3000" s="1"/>
      <c r="U3000" s="1"/>
      <c r="Z3000" s="1"/>
    </row>
    <row r="3001" spans="20:26" x14ac:dyDescent="0.25">
      <c r="T3001" s="1"/>
      <c r="U3001" s="1"/>
      <c r="Z3001" s="1"/>
    </row>
    <row r="3002" spans="20:26" x14ac:dyDescent="0.25">
      <c r="T3002" s="1"/>
      <c r="U3002" s="1"/>
      <c r="Z3002" s="1"/>
    </row>
    <row r="3003" spans="20:26" x14ac:dyDescent="0.25">
      <c r="T3003" s="1"/>
      <c r="U3003" s="1"/>
      <c r="Z3003" s="1"/>
    </row>
    <row r="3004" spans="20:26" x14ac:dyDescent="0.25">
      <c r="T3004" s="1"/>
      <c r="U3004" s="1"/>
      <c r="Z3004" s="1"/>
    </row>
    <row r="3005" spans="20:26" x14ac:dyDescent="0.25">
      <c r="T3005" s="1"/>
      <c r="U3005" s="1"/>
      <c r="Z3005" s="1"/>
    </row>
    <row r="3006" spans="20:26" x14ac:dyDescent="0.25">
      <c r="T3006" s="1"/>
      <c r="U3006" s="1"/>
      <c r="Z3006" s="1"/>
    </row>
    <row r="3007" spans="20:26" x14ac:dyDescent="0.25">
      <c r="T3007" s="1"/>
      <c r="U3007" s="1"/>
      <c r="Z3007" s="1"/>
    </row>
    <row r="3008" spans="20:26" x14ac:dyDescent="0.25">
      <c r="T3008" s="1"/>
      <c r="U3008" s="1"/>
      <c r="Z3008" s="1"/>
    </row>
    <row r="3009" spans="20:26" x14ac:dyDescent="0.25">
      <c r="T3009" s="1"/>
      <c r="U3009" s="1"/>
      <c r="Z3009" s="1"/>
    </row>
    <row r="3010" spans="20:26" x14ac:dyDescent="0.25">
      <c r="T3010" s="1"/>
      <c r="U3010" s="1"/>
      <c r="Z3010" s="1"/>
    </row>
    <row r="3011" spans="20:26" x14ac:dyDescent="0.25">
      <c r="T3011" s="1"/>
      <c r="U3011" s="1"/>
      <c r="Z3011" s="1"/>
    </row>
    <row r="3012" spans="20:26" x14ac:dyDescent="0.25">
      <c r="T3012" s="1"/>
      <c r="U3012" s="1"/>
      <c r="Z3012" s="1"/>
    </row>
    <row r="3013" spans="20:26" x14ac:dyDescent="0.25">
      <c r="T3013" s="1"/>
      <c r="U3013" s="1"/>
      <c r="Z3013" s="1"/>
    </row>
    <row r="3014" spans="20:26" x14ac:dyDescent="0.25">
      <c r="T3014" s="1"/>
      <c r="U3014" s="1"/>
      <c r="Z3014" s="1"/>
    </row>
    <row r="3015" spans="20:26" x14ac:dyDescent="0.25">
      <c r="T3015" s="1"/>
      <c r="U3015" s="1"/>
      <c r="Z3015" s="1"/>
    </row>
    <row r="3016" spans="20:26" x14ac:dyDescent="0.25">
      <c r="T3016" s="1"/>
      <c r="U3016" s="1"/>
      <c r="Z3016" s="1"/>
    </row>
    <row r="3017" spans="20:26" x14ac:dyDescent="0.25">
      <c r="T3017" s="1"/>
      <c r="U3017" s="1"/>
      <c r="Z3017" s="1"/>
    </row>
    <row r="3018" spans="20:26" x14ac:dyDescent="0.25">
      <c r="T3018" s="1"/>
      <c r="U3018" s="1"/>
      <c r="Z3018" s="1"/>
    </row>
    <row r="3019" spans="20:26" x14ac:dyDescent="0.25">
      <c r="T3019" s="1"/>
      <c r="U3019" s="1"/>
      <c r="Z3019" s="1"/>
    </row>
    <row r="3020" spans="20:26" x14ac:dyDescent="0.25">
      <c r="T3020" s="1"/>
      <c r="U3020" s="1"/>
      <c r="Z3020" s="1"/>
    </row>
    <row r="3021" spans="20:26" x14ac:dyDescent="0.25">
      <c r="T3021" s="1"/>
      <c r="U3021" s="1"/>
      <c r="Z3021" s="1"/>
    </row>
    <row r="3022" spans="20:26" x14ac:dyDescent="0.25">
      <c r="T3022" s="1"/>
      <c r="U3022" s="1"/>
      <c r="Z3022" s="1"/>
    </row>
    <row r="3023" spans="20:26" x14ac:dyDescent="0.25">
      <c r="T3023" s="1"/>
      <c r="U3023" s="1"/>
      <c r="Z3023" s="1"/>
    </row>
    <row r="3024" spans="20:26" x14ac:dyDescent="0.25">
      <c r="T3024" s="1"/>
      <c r="U3024" s="1"/>
      <c r="Z3024" s="1"/>
    </row>
    <row r="3025" spans="20:26" x14ac:dyDescent="0.25">
      <c r="T3025" s="1"/>
      <c r="U3025" s="1"/>
      <c r="Z3025" s="1"/>
    </row>
    <row r="3026" spans="20:26" x14ac:dyDescent="0.25">
      <c r="T3026" s="1"/>
      <c r="U3026" s="1"/>
      <c r="Z3026" s="1"/>
    </row>
    <row r="3027" spans="20:26" x14ac:dyDescent="0.25">
      <c r="T3027" s="1"/>
      <c r="U3027" s="1"/>
      <c r="Z3027" s="1"/>
    </row>
    <row r="3028" spans="20:26" x14ac:dyDescent="0.25">
      <c r="T3028" s="1"/>
      <c r="U3028" s="1"/>
      <c r="Z3028" s="1"/>
    </row>
    <row r="3029" spans="20:26" x14ac:dyDescent="0.25">
      <c r="T3029" s="1"/>
      <c r="U3029" s="1"/>
      <c r="Z3029" s="1"/>
    </row>
    <row r="3030" spans="20:26" x14ac:dyDescent="0.25">
      <c r="T3030" s="1"/>
      <c r="U3030" s="1"/>
      <c r="Z3030" s="1"/>
    </row>
    <row r="3031" spans="20:26" x14ac:dyDescent="0.25">
      <c r="T3031" s="1"/>
      <c r="U3031" s="1"/>
      <c r="Z3031" s="1"/>
    </row>
    <row r="3032" spans="20:26" x14ac:dyDescent="0.25">
      <c r="T3032" s="1"/>
      <c r="U3032" s="1"/>
      <c r="Z3032" s="1"/>
    </row>
    <row r="3033" spans="20:26" x14ac:dyDescent="0.25">
      <c r="T3033" s="1"/>
      <c r="U3033" s="1"/>
      <c r="Z3033" s="1"/>
    </row>
    <row r="3034" spans="20:26" x14ac:dyDescent="0.25">
      <c r="T3034" s="1"/>
      <c r="U3034" s="1"/>
      <c r="Z3034" s="1"/>
    </row>
    <row r="3035" spans="20:26" x14ac:dyDescent="0.25">
      <c r="T3035" s="1"/>
      <c r="U3035" s="1"/>
      <c r="Z3035" s="1"/>
    </row>
    <row r="3036" spans="20:26" x14ac:dyDescent="0.25">
      <c r="T3036" s="1"/>
      <c r="U3036" s="1"/>
      <c r="Z3036" s="1"/>
    </row>
    <row r="3037" spans="20:26" x14ac:dyDescent="0.25">
      <c r="T3037" s="1"/>
      <c r="U3037" s="1"/>
      <c r="Z3037" s="1"/>
    </row>
    <row r="3038" spans="20:26" x14ac:dyDescent="0.25">
      <c r="T3038" s="1"/>
      <c r="U3038" s="1"/>
      <c r="Z3038" s="1"/>
    </row>
    <row r="3039" spans="20:26" x14ac:dyDescent="0.25">
      <c r="T3039" s="1"/>
      <c r="U3039" s="1"/>
      <c r="Z3039" s="1"/>
    </row>
    <row r="3040" spans="20:26" x14ac:dyDescent="0.25">
      <c r="T3040" s="1"/>
      <c r="U3040" s="1"/>
      <c r="Z3040" s="1"/>
    </row>
    <row r="3041" spans="20:26" x14ac:dyDescent="0.25">
      <c r="T3041" s="1"/>
      <c r="U3041" s="1"/>
      <c r="Z3041" s="1"/>
    </row>
    <row r="3042" spans="20:26" x14ac:dyDescent="0.25">
      <c r="T3042" s="1"/>
      <c r="U3042" s="1"/>
      <c r="Z3042" s="1"/>
    </row>
    <row r="3043" spans="20:26" x14ac:dyDescent="0.25">
      <c r="T3043" s="1"/>
      <c r="U3043" s="1"/>
      <c r="Z3043" s="1"/>
    </row>
    <row r="3044" spans="20:26" x14ac:dyDescent="0.25">
      <c r="T3044" s="1"/>
      <c r="U3044" s="1"/>
      <c r="Z3044" s="1"/>
    </row>
    <row r="3045" spans="20:26" x14ac:dyDescent="0.25">
      <c r="T3045" s="1"/>
      <c r="U3045" s="1"/>
      <c r="Z3045" s="1"/>
    </row>
    <row r="3046" spans="20:26" x14ac:dyDescent="0.25">
      <c r="T3046" s="1"/>
      <c r="U3046" s="1"/>
      <c r="Z3046" s="1"/>
    </row>
    <row r="3047" spans="20:26" x14ac:dyDescent="0.25">
      <c r="T3047" s="1"/>
      <c r="U3047" s="1"/>
      <c r="Z3047" s="1"/>
    </row>
    <row r="3048" spans="20:26" x14ac:dyDescent="0.25">
      <c r="T3048" s="1"/>
      <c r="U3048" s="1"/>
      <c r="Z3048" s="1"/>
    </row>
    <row r="3049" spans="20:26" x14ac:dyDescent="0.25">
      <c r="T3049" s="1"/>
      <c r="U3049" s="1"/>
      <c r="Z3049" s="1"/>
    </row>
    <row r="3050" spans="20:26" x14ac:dyDescent="0.25">
      <c r="T3050" s="1"/>
      <c r="U3050" s="1"/>
      <c r="Z3050" s="1"/>
    </row>
    <row r="3051" spans="20:26" x14ac:dyDescent="0.25">
      <c r="T3051" s="1"/>
      <c r="U3051" s="1"/>
      <c r="Z3051" s="1"/>
    </row>
    <row r="3052" spans="20:26" x14ac:dyDescent="0.25">
      <c r="T3052" s="1"/>
      <c r="U3052" s="1"/>
      <c r="Z3052" s="1"/>
    </row>
    <row r="3053" spans="20:26" x14ac:dyDescent="0.25">
      <c r="T3053" s="1"/>
      <c r="U3053" s="1"/>
      <c r="Z3053" s="1"/>
    </row>
    <row r="3054" spans="20:26" x14ac:dyDescent="0.25">
      <c r="T3054" s="1"/>
      <c r="U3054" s="1"/>
      <c r="Z3054" s="1"/>
    </row>
    <row r="3055" spans="20:26" x14ac:dyDescent="0.25">
      <c r="T3055" s="1"/>
      <c r="U3055" s="1"/>
      <c r="Z3055" s="1"/>
    </row>
    <row r="3056" spans="20:26" x14ac:dyDescent="0.25">
      <c r="T3056" s="1"/>
      <c r="U3056" s="1"/>
      <c r="Z3056" s="1"/>
    </row>
    <row r="3057" spans="20:26" x14ac:dyDescent="0.25">
      <c r="T3057" s="1"/>
      <c r="U3057" s="1"/>
      <c r="Z3057" s="1"/>
    </row>
    <row r="3058" spans="20:26" x14ac:dyDescent="0.25">
      <c r="T3058" s="1"/>
      <c r="U3058" s="1"/>
      <c r="Z3058" s="1"/>
    </row>
    <row r="3059" spans="20:26" x14ac:dyDescent="0.25">
      <c r="T3059" s="1"/>
      <c r="U3059" s="1"/>
      <c r="Z3059" s="1"/>
    </row>
    <row r="3060" spans="20:26" x14ac:dyDescent="0.25">
      <c r="T3060" s="1"/>
      <c r="U3060" s="1"/>
      <c r="Z3060" s="1"/>
    </row>
    <row r="3061" spans="20:26" x14ac:dyDescent="0.25">
      <c r="T3061" s="1"/>
      <c r="U3061" s="1"/>
      <c r="Z3061" s="1"/>
    </row>
    <row r="3062" spans="20:26" x14ac:dyDescent="0.25">
      <c r="T3062" s="1"/>
      <c r="U3062" s="1"/>
      <c r="Z3062" s="1"/>
    </row>
    <row r="3063" spans="20:26" x14ac:dyDescent="0.25">
      <c r="T3063" s="1"/>
      <c r="U3063" s="1"/>
      <c r="Z3063" s="1"/>
    </row>
    <row r="3064" spans="20:26" x14ac:dyDescent="0.25">
      <c r="T3064" s="1"/>
      <c r="U3064" s="1"/>
      <c r="Z3064" s="1"/>
    </row>
    <row r="3065" spans="20:26" x14ac:dyDescent="0.25">
      <c r="T3065" s="1"/>
      <c r="U3065" s="1"/>
      <c r="Z3065" s="1"/>
    </row>
    <row r="3066" spans="20:26" x14ac:dyDescent="0.25">
      <c r="T3066" s="1"/>
      <c r="U3066" s="1"/>
      <c r="Z3066" s="1"/>
    </row>
    <row r="3067" spans="20:26" x14ac:dyDescent="0.25">
      <c r="T3067" s="1"/>
      <c r="U3067" s="1"/>
      <c r="Z3067" s="1"/>
    </row>
    <row r="3068" spans="20:26" x14ac:dyDescent="0.25">
      <c r="T3068" s="1"/>
      <c r="U3068" s="1"/>
      <c r="Z3068" s="1"/>
    </row>
    <row r="3069" spans="20:26" x14ac:dyDescent="0.25">
      <c r="T3069" s="1"/>
      <c r="U3069" s="1"/>
      <c r="Z3069" s="1"/>
    </row>
    <row r="3070" spans="20:26" x14ac:dyDescent="0.25">
      <c r="T3070" s="1"/>
      <c r="U3070" s="1"/>
      <c r="Z3070" s="1"/>
    </row>
    <row r="3071" spans="20:26" x14ac:dyDescent="0.25">
      <c r="T3071" s="1"/>
      <c r="U3071" s="1"/>
      <c r="Z3071" s="1"/>
    </row>
    <row r="3072" spans="20:26" x14ac:dyDescent="0.25">
      <c r="T3072" s="1"/>
      <c r="U3072" s="1"/>
      <c r="Z3072" s="1"/>
    </row>
    <row r="3073" spans="20:26" x14ac:dyDescent="0.25">
      <c r="T3073" s="1"/>
      <c r="U3073" s="1"/>
      <c r="Z3073" s="1"/>
    </row>
    <row r="3074" spans="20:26" x14ac:dyDescent="0.25">
      <c r="T3074" s="1"/>
      <c r="U3074" s="1"/>
      <c r="Z3074" s="1"/>
    </row>
    <row r="3075" spans="20:26" x14ac:dyDescent="0.25">
      <c r="T3075" s="1"/>
      <c r="U3075" s="1"/>
      <c r="Z3075" s="1"/>
    </row>
    <row r="3076" spans="20:26" x14ac:dyDescent="0.25">
      <c r="T3076" s="1"/>
      <c r="U3076" s="1"/>
      <c r="Z3076" s="1"/>
    </row>
    <row r="3077" spans="20:26" x14ac:dyDescent="0.25">
      <c r="T3077" s="1"/>
      <c r="U3077" s="1"/>
      <c r="Z3077" s="1"/>
    </row>
    <row r="3078" spans="20:26" x14ac:dyDescent="0.25">
      <c r="T3078" s="1"/>
      <c r="U3078" s="1"/>
      <c r="Z3078" s="1"/>
    </row>
    <row r="3079" spans="20:26" x14ac:dyDescent="0.25">
      <c r="T3079" s="1"/>
      <c r="U3079" s="1"/>
      <c r="Z3079" s="1"/>
    </row>
    <row r="3080" spans="20:26" x14ac:dyDescent="0.25">
      <c r="T3080" s="1"/>
      <c r="U3080" s="1"/>
      <c r="Z3080" s="1"/>
    </row>
    <row r="3081" spans="20:26" x14ac:dyDescent="0.25">
      <c r="T3081" s="1"/>
      <c r="U3081" s="1"/>
      <c r="Z3081" s="1"/>
    </row>
    <row r="3082" spans="20:26" x14ac:dyDescent="0.25">
      <c r="T3082" s="1"/>
      <c r="U3082" s="1"/>
      <c r="Z3082" s="1"/>
    </row>
    <row r="3083" spans="20:26" x14ac:dyDescent="0.25">
      <c r="T3083" s="1"/>
      <c r="U3083" s="1"/>
      <c r="Z3083" s="1"/>
    </row>
    <row r="3084" spans="20:26" x14ac:dyDescent="0.25">
      <c r="T3084" s="1"/>
      <c r="U3084" s="1"/>
      <c r="Z3084" s="1"/>
    </row>
    <row r="3085" spans="20:26" x14ac:dyDescent="0.25">
      <c r="T3085" s="1"/>
      <c r="U3085" s="1"/>
      <c r="Z3085" s="1"/>
    </row>
    <row r="3086" spans="20:26" x14ac:dyDescent="0.25">
      <c r="T3086" s="1"/>
      <c r="U3086" s="1"/>
      <c r="Z3086" s="1"/>
    </row>
    <row r="3087" spans="20:26" x14ac:dyDescent="0.25">
      <c r="T3087" s="1"/>
      <c r="U3087" s="1"/>
      <c r="Z3087" s="1"/>
    </row>
    <row r="3088" spans="20:26" x14ac:dyDescent="0.25">
      <c r="T3088" s="1"/>
      <c r="U3088" s="1"/>
      <c r="Z3088" s="1"/>
    </row>
    <row r="3089" spans="20:26" x14ac:dyDescent="0.25">
      <c r="T3089" s="1"/>
      <c r="U3089" s="1"/>
      <c r="Z3089" s="1"/>
    </row>
    <row r="3090" spans="20:26" x14ac:dyDescent="0.25">
      <c r="T3090" s="1"/>
      <c r="U3090" s="1"/>
      <c r="Z3090" s="1"/>
    </row>
    <row r="3091" spans="20:26" x14ac:dyDescent="0.25">
      <c r="T3091" s="1"/>
      <c r="U3091" s="1"/>
      <c r="Z3091" s="1"/>
    </row>
    <row r="3092" spans="20:26" x14ac:dyDescent="0.25">
      <c r="T3092" s="1"/>
      <c r="U3092" s="1"/>
      <c r="Z3092" s="1"/>
    </row>
    <row r="3093" spans="20:26" x14ac:dyDescent="0.25">
      <c r="T3093" s="1"/>
      <c r="U3093" s="1"/>
      <c r="Z3093" s="1"/>
    </row>
    <row r="3094" spans="20:26" x14ac:dyDescent="0.25">
      <c r="T3094" s="1"/>
      <c r="U3094" s="1"/>
      <c r="Z3094" s="1"/>
    </row>
    <row r="3095" spans="20:26" x14ac:dyDescent="0.25">
      <c r="T3095" s="1"/>
      <c r="U3095" s="1"/>
      <c r="Z3095" s="1"/>
    </row>
    <row r="3096" spans="20:26" x14ac:dyDescent="0.25">
      <c r="T3096" s="1"/>
      <c r="U3096" s="1"/>
      <c r="Z3096" s="1"/>
    </row>
    <row r="3097" spans="20:26" x14ac:dyDescent="0.25">
      <c r="T3097" s="1"/>
      <c r="U3097" s="1"/>
      <c r="Z3097" s="1"/>
    </row>
    <row r="3098" spans="20:26" x14ac:dyDescent="0.25">
      <c r="T3098" s="1"/>
      <c r="U3098" s="1"/>
      <c r="Z3098" s="1"/>
    </row>
    <row r="3099" spans="20:26" x14ac:dyDescent="0.25">
      <c r="T3099" s="1"/>
      <c r="U3099" s="1"/>
      <c r="Z3099" s="1"/>
    </row>
    <row r="3100" spans="20:26" x14ac:dyDescent="0.25">
      <c r="T3100" s="1"/>
      <c r="U3100" s="1"/>
      <c r="Z3100" s="1"/>
    </row>
    <row r="3101" spans="20:26" x14ac:dyDescent="0.25">
      <c r="T3101" s="1"/>
      <c r="U3101" s="1"/>
      <c r="Z3101" s="1"/>
    </row>
    <row r="3102" spans="20:26" x14ac:dyDescent="0.25">
      <c r="T3102" s="1"/>
      <c r="U3102" s="1"/>
      <c r="Z3102" s="1"/>
    </row>
    <row r="3103" spans="20:26" x14ac:dyDescent="0.25">
      <c r="T3103" s="1"/>
      <c r="U3103" s="1"/>
      <c r="Z3103" s="1"/>
    </row>
    <row r="3104" spans="20:26" x14ac:dyDescent="0.25">
      <c r="T3104" s="1"/>
      <c r="U3104" s="1"/>
      <c r="Z3104" s="1"/>
    </row>
    <row r="3105" spans="20:26" x14ac:dyDescent="0.25">
      <c r="T3105" s="1"/>
      <c r="U3105" s="1"/>
      <c r="Z3105" s="1"/>
    </row>
    <row r="3106" spans="20:26" x14ac:dyDescent="0.25">
      <c r="T3106" s="1"/>
      <c r="U3106" s="1"/>
      <c r="Z3106" s="1"/>
    </row>
    <row r="3107" spans="20:26" x14ac:dyDescent="0.25">
      <c r="T3107" s="1"/>
      <c r="U3107" s="1"/>
      <c r="Z3107" s="1"/>
    </row>
    <row r="3108" spans="20:26" x14ac:dyDescent="0.25">
      <c r="T3108" s="1"/>
      <c r="U3108" s="1"/>
      <c r="Z3108" s="1"/>
    </row>
    <row r="3109" spans="20:26" x14ac:dyDescent="0.25">
      <c r="T3109" s="1"/>
      <c r="U3109" s="1"/>
      <c r="Z3109" s="1"/>
    </row>
    <row r="3110" spans="20:26" x14ac:dyDescent="0.25">
      <c r="T3110" s="1"/>
      <c r="U3110" s="1"/>
      <c r="Z3110" s="1"/>
    </row>
    <row r="3111" spans="20:26" x14ac:dyDescent="0.25">
      <c r="T3111" s="1"/>
      <c r="U3111" s="1"/>
      <c r="Z3111" s="1"/>
    </row>
    <row r="3112" spans="20:26" x14ac:dyDescent="0.25">
      <c r="T3112" s="1"/>
      <c r="U3112" s="1"/>
      <c r="Z3112" s="1"/>
    </row>
    <row r="3113" spans="20:26" x14ac:dyDescent="0.25">
      <c r="T3113" s="1"/>
      <c r="U3113" s="1"/>
      <c r="Z3113" s="1"/>
    </row>
    <row r="3114" spans="20:26" x14ac:dyDescent="0.25">
      <c r="T3114" s="1"/>
      <c r="U3114" s="1"/>
      <c r="Z3114" s="1"/>
    </row>
    <row r="3115" spans="20:26" x14ac:dyDescent="0.25">
      <c r="T3115" s="1"/>
      <c r="U3115" s="1"/>
      <c r="Z3115" s="1"/>
    </row>
    <row r="3116" spans="20:26" x14ac:dyDescent="0.25">
      <c r="T3116" s="1"/>
      <c r="U3116" s="1"/>
      <c r="Z3116" s="1"/>
    </row>
    <row r="3117" spans="20:26" x14ac:dyDescent="0.25">
      <c r="T3117" s="1"/>
      <c r="U3117" s="1"/>
      <c r="Z3117" s="1"/>
    </row>
    <row r="3118" spans="20:26" x14ac:dyDescent="0.25">
      <c r="T3118" s="1"/>
      <c r="U3118" s="1"/>
      <c r="Z3118" s="1"/>
    </row>
    <row r="3119" spans="20:26" x14ac:dyDescent="0.25">
      <c r="T3119" s="1"/>
      <c r="U3119" s="1"/>
      <c r="Z3119" s="1"/>
    </row>
    <row r="3120" spans="20:26" x14ac:dyDescent="0.25">
      <c r="T3120" s="1"/>
      <c r="U3120" s="1"/>
      <c r="Z3120" s="1"/>
    </row>
    <row r="3121" spans="20:26" x14ac:dyDescent="0.25">
      <c r="T3121" s="1"/>
      <c r="U3121" s="1"/>
      <c r="Z3121" s="1"/>
    </row>
    <row r="3122" spans="20:26" x14ac:dyDescent="0.25">
      <c r="T3122" s="1"/>
      <c r="U3122" s="1"/>
      <c r="Z3122" s="1"/>
    </row>
    <row r="3123" spans="20:26" x14ac:dyDescent="0.25">
      <c r="T3123" s="1"/>
      <c r="U3123" s="1"/>
      <c r="Z3123" s="1"/>
    </row>
    <row r="3124" spans="20:26" x14ac:dyDescent="0.25">
      <c r="T3124" s="1"/>
      <c r="U3124" s="1"/>
      <c r="Z3124" s="1"/>
    </row>
    <row r="3125" spans="20:26" x14ac:dyDescent="0.25">
      <c r="T3125" s="1"/>
      <c r="U3125" s="1"/>
      <c r="Z3125" s="1"/>
    </row>
    <row r="3126" spans="20:26" x14ac:dyDescent="0.25">
      <c r="T3126" s="1"/>
      <c r="U3126" s="1"/>
      <c r="Z3126" s="1"/>
    </row>
    <row r="3127" spans="20:26" x14ac:dyDescent="0.25">
      <c r="T3127" s="1"/>
      <c r="U3127" s="1"/>
      <c r="Z3127" s="1"/>
    </row>
    <row r="3128" spans="20:26" x14ac:dyDescent="0.25">
      <c r="T3128" s="1"/>
      <c r="U3128" s="1"/>
      <c r="Z3128" s="1"/>
    </row>
    <row r="3129" spans="20:26" x14ac:dyDescent="0.25">
      <c r="T3129" s="1"/>
      <c r="U3129" s="1"/>
      <c r="Z3129" s="1"/>
    </row>
    <row r="3130" spans="20:26" x14ac:dyDescent="0.25">
      <c r="T3130" s="1"/>
      <c r="U3130" s="1"/>
      <c r="Z3130" s="1"/>
    </row>
    <row r="3131" spans="20:26" x14ac:dyDescent="0.25">
      <c r="T3131" s="1"/>
      <c r="U3131" s="1"/>
      <c r="Z3131" s="1"/>
    </row>
    <row r="3132" spans="20:26" x14ac:dyDescent="0.25">
      <c r="T3132" s="1"/>
      <c r="U3132" s="1"/>
      <c r="Z3132" s="1"/>
    </row>
    <row r="3133" spans="20:26" x14ac:dyDescent="0.25">
      <c r="T3133" s="1"/>
      <c r="U3133" s="1"/>
      <c r="Z3133" s="1"/>
    </row>
    <row r="3134" spans="20:26" x14ac:dyDescent="0.25">
      <c r="T3134" s="1"/>
      <c r="U3134" s="1"/>
      <c r="Z3134" s="1"/>
    </row>
    <row r="3135" spans="20:26" x14ac:dyDescent="0.25">
      <c r="T3135" s="1"/>
      <c r="U3135" s="1"/>
      <c r="Z3135" s="1"/>
    </row>
    <row r="3136" spans="20:26" x14ac:dyDescent="0.25">
      <c r="T3136" s="1"/>
      <c r="U3136" s="1"/>
      <c r="Z3136" s="1"/>
    </row>
    <row r="3137" spans="20:26" x14ac:dyDescent="0.25">
      <c r="T3137" s="1"/>
      <c r="U3137" s="1"/>
      <c r="Z3137" s="1"/>
    </row>
    <row r="3138" spans="20:26" x14ac:dyDescent="0.25">
      <c r="T3138" s="1"/>
      <c r="U3138" s="1"/>
      <c r="Z3138" s="1"/>
    </row>
    <row r="3139" spans="20:26" x14ac:dyDescent="0.25">
      <c r="T3139" s="1"/>
      <c r="U3139" s="1"/>
      <c r="Z3139" s="1"/>
    </row>
    <row r="3140" spans="20:26" x14ac:dyDescent="0.25">
      <c r="T3140" s="1"/>
      <c r="U3140" s="1"/>
      <c r="Z3140" s="1"/>
    </row>
    <row r="3141" spans="20:26" x14ac:dyDescent="0.25">
      <c r="T3141" s="1"/>
      <c r="U3141" s="1"/>
      <c r="Z3141" s="1"/>
    </row>
    <row r="3142" spans="20:26" x14ac:dyDescent="0.25">
      <c r="T3142" s="1"/>
      <c r="U3142" s="1"/>
      <c r="Z3142" s="1"/>
    </row>
    <row r="3143" spans="20:26" x14ac:dyDescent="0.25">
      <c r="T3143" s="1"/>
      <c r="U3143" s="1"/>
      <c r="Z3143" s="1"/>
    </row>
    <row r="3144" spans="20:26" x14ac:dyDescent="0.25">
      <c r="T3144" s="1"/>
      <c r="U3144" s="1"/>
      <c r="Z3144" s="1"/>
    </row>
    <row r="3145" spans="20:26" x14ac:dyDescent="0.25">
      <c r="T3145" s="1"/>
      <c r="U3145" s="1"/>
      <c r="Z3145" s="1"/>
    </row>
    <row r="3146" spans="20:26" x14ac:dyDescent="0.25">
      <c r="T3146" s="1"/>
      <c r="U3146" s="1"/>
      <c r="Z3146" s="1"/>
    </row>
    <row r="3147" spans="20:26" x14ac:dyDescent="0.25">
      <c r="T3147" s="1"/>
      <c r="U3147" s="1"/>
      <c r="Z3147" s="1"/>
    </row>
    <row r="3148" spans="20:26" x14ac:dyDescent="0.25">
      <c r="T3148" s="1"/>
      <c r="U3148" s="1"/>
      <c r="Z3148" s="1"/>
    </row>
    <row r="3149" spans="20:26" x14ac:dyDescent="0.25">
      <c r="T3149" s="1"/>
      <c r="U3149" s="1"/>
      <c r="Z3149" s="1"/>
    </row>
    <row r="3150" spans="20:26" x14ac:dyDescent="0.25">
      <c r="T3150" s="1"/>
      <c r="U3150" s="1"/>
      <c r="Z3150" s="1"/>
    </row>
    <row r="3151" spans="20:26" x14ac:dyDescent="0.25">
      <c r="T3151" s="1"/>
      <c r="U3151" s="1"/>
      <c r="Z3151" s="1"/>
    </row>
    <row r="3152" spans="20:26" x14ac:dyDescent="0.25">
      <c r="T3152" s="1"/>
      <c r="U3152" s="1"/>
      <c r="Z3152" s="1"/>
    </row>
    <row r="3153" spans="20:26" x14ac:dyDescent="0.25">
      <c r="T3153" s="1"/>
      <c r="U3153" s="1"/>
      <c r="Z3153" s="1"/>
    </row>
    <row r="3154" spans="20:26" x14ac:dyDescent="0.25">
      <c r="T3154" s="1"/>
      <c r="U3154" s="1"/>
      <c r="Z3154" s="1"/>
    </row>
    <row r="3155" spans="20:26" x14ac:dyDescent="0.25">
      <c r="T3155" s="1"/>
      <c r="U3155" s="1"/>
      <c r="Z3155" s="1"/>
    </row>
    <row r="3156" spans="20:26" x14ac:dyDescent="0.25">
      <c r="T3156" s="1"/>
      <c r="U3156" s="1"/>
      <c r="Z3156" s="1"/>
    </row>
    <row r="3157" spans="20:26" x14ac:dyDescent="0.25">
      <c r="T3157" s="1"/>
      <c r="U3157" s="1"/>
      <c r="Z3157" s="1"/>
    </row>
    <row r="3158" spans="20:26" x14ac:dyDescent="0.25">
      <c r="T3158" s="1"/>
      <c r="U3158" s="1"/>
      <c r="Z3158" s="1"/>
    </row>
    <row r="3159" spans="20:26" x14ac:dyDescent="0.25">
      <c r="T3159" s="1"/>
      <c r="U3159" s="1"/>
      <c r="Z3159" s="1"/>
    </row>
    <row r="3160" spans="20:26" x14ac:dyDescent="0.25">
      <c r="T3160" s="1"/>
      <c r="U3160" s="1"/>
      <c r="Z3160" s="1"/>
    </row>
    <row r="3161" spans="20:26" x14ac:dyDescent="0.25">
      <c r="T3161" s="1"/>
      <c r="U3161" s="1"/>
      <c r="Z3161" s="1"/>
    </row>
    <row r="3162" spans="20:26" x14ac:dyDescent="0.25">
      <c r="T3162" s="1"/>
      <c r="U3162" s="1"/>
      <c r="Z3162" s="1"/>
    </row>
    <row r="3163" spans="20:26" x14ac:dyDescent="0.25">
      <c r="T3163" s="1"/>
      <c r="U3163" s="1"/>
      <c r="Z3163" s="1"/>
    </row>
    <row r="3164" spans="20:26" x14ac:dyDescent="0.25">
      <c r="T3164" s="1"/>
      <c r="U3164" s="1"/>
      <c r="Z3164" s="1"/>
    </row>
    <row r="3165" spans="20:26" x14ac:dyDescent="0.25">
      <c r="T3165" s="1"/>
      <c r="U3165" s="1"/>
      <c r="Z3165" s="1"/>
    </row>
    <row r="3166" spans="20:26" x14ac:dyDescent="0.25">
      <c r="T3166" s="1"/>
      <c r="U3166" s="1"/>
      <c r="Z3166" s="1"/>
    </row>
    <row r="3167" spans="20:26" x14ac:dyDescent="0.25">
      <c r="T3167" s="1"/>
      <c r="U3167" s="1"/>
      <c r="Z3167" s="1"/>
    </row>
    <row r="3168" spans="20:26" x14ac:dyDescent="0.25">
      <c r="T3168" s="1"/>
      <c r="U3168" s="1"/>
      <c r="Z3168" s="1"/>
    </row>
    <row r="3169" spans="20:26" x14ac:dyDescent="0.25">
      <c r="T3169" s="1"/>
      <c r="U3169" s="1"/>
      <c r="Z3169" s="1"/>
    </row>
    <row r="3170" spans="20:26" x14ac:dyDescent="0.25">
      <c r="T3170" s="1"/>
      <c r="U3170" s="1"/>
      <c r="Z3170" s="1"/>
    </row>
    <row r="3171" spans="20:26" x14ac:dyDescent="0.25">
      <c r="T3171" s="1"/>
      <c r="U3171" s="1"/>
      <c r="Z3171" s="1"/>
    </row>
    <row r="3172" spans="20:26" x14ac:dyDescent="0.25">
      <c r="T3172" s="1"/>
      <c r="U3172" s="1"/>
      <c r="Z3172" s="1"/>
    </row>
    <row r="3173" spans="20:26" x14ac:dyDescent="0.25">
      <c r="T3173" s="1"/>
      <c r="U3173" s="1"/>
      <c r="Z3173" s="1"/>
    </row>
    <row r="3174" spans="20:26" x14ac:dyDescent="0.25">
      <c r="T3174" s="1"/>
      <c r="U3174" s="1"/>
      <c r="Z3174" s="1"/>
    </row>
    <row r="3175" spans="20:26" x14ac:dyDescent="0.25">
      <c r="T3175" s="1"/>
      <c r="U3175" s="1"/>
      <c r="Z3175" s="1"/>
    </row>
    <row r="3176" spans="20:26" x14ac:dyDescent="0.25">
      <c r="T3176" s="1"/>
      <c r="U3176" s="1"/>
      <c r="Z3176" s="1"/>
    </row>
    <row r="3177" spans="20:26" x14ac:dyDescent="0.25">
      <c r="T3177" s="1"/>
      <c r="U3177" s="1"/>
      <c r="Z3177" s="1"/>
    </row>
    <row r="3178" spans="20:26" x14ac:dyDescent="0.25">
      <c r="T3178" s="1"/>
      <c r="U3178" s="1"/>
      <c r="Z3178" s="1"/>
    </row>
    <row r="3179" spans="20:26" x14ac:dyDescent="0.25">
      <c r="T3179" s="1"/>
      <c r="U3179" s="1"/>
      <c r="Z3179" s="1"/>
    </row>
    <row r="3180" spans="20:26" x14ac:dyDescent="0.25">
      <c r="T3180" s="1"/>
      <c r="U3180" s="1"/>
      <c r="Z3180" s="1"/>
    </row>
    <row r="3181" spans="20:26" x14ac:dyDescent="0.25">
      <c r="T3181" s="1"/>
      <c r="U3181" s="1"/>
      <c r="Z3181" s="1"/>
    </row>
    <row r="3182" spans="20:26" x14ac:dyDescent="0.25">
      <c r="T3182" s="1"/>
      <c r="U3182" s="1"/>
      <c r="Z3182" s="1"/>
    </row>
    <row r="3183" spans="20:26" x14ac:dyDescent="0.25">
      <c r="T3183" s="1"/>
      <c r="U3183" s="1"/>
      <c r="Z3183" s="1"/>
    </row>
    <row r="3184" spans="20:26" x14ac:dyDescent="0.25">
      <c r="T3184" s="1"/>
      <c r="U3184" s="1"/>
      <c r="Z3184" s="1"/>
    </row>
    <row r="3185" spans="20:26" x14ac:dyDescent="0.25">
      <c r="T3185" s="1"/>
      <c r="U3185" s="1"/>
      <c r="Z3185" s="1"/>
    </row>
    <row r="3186" spans="20:26" x14ac:dyDescent="0.25">
      <c r="T3186" s="1"/>
      <c r="U3186" s="1"/>
      <c r="Z3186" s="1"/>
    </row>
    <row r="3187" spans="20:26" x14ac:dyDescent="0.25">
      <c r="T3187" s="1"/>
      <c r="U3187" s="1"/>
      <c r="Z3187" s="1"/>
    </row>
    <row r="3188" spans="20:26" x14ac:dyDescent="0.25">
      <c r="T3188" s="1"/>
      <c r="U3188" s="1"/>
      <c r="Z3188" s="1"/>
    </row>
    <row r="3189" spans="20:26" x14ac:dyDescent="0.25">
      <c r="T3189" s="1"/>
      <c r="U3189" s="1"/>
      <c r="Z3189" s="1"/>
    </row>
    <row r="3190" spans="20:26" x14ac:dyDescent="0.25">
      <c r="T3190" s="1"/>
      <c r="U3190" s="1"/>
      <c r="Z3190" s="1"/>
    </row>
    <row r="3191" spans="20:26" x14ac:dyDescent="0.25">
      <c r="T3191" s="1"/>
      <c r="U3191" s="1"/>
      <c r="Z3191" s="1"/>
    </row>
    <row r="3192" spans="20:26" x14ac:dyDescent="0.25">
      <c r="T3192" s="1"/>
      <c r="U3192" s="1"/>
      <c r="Z3192" s="1"/>
    </row>
    <row r="3193" spans="20:26" x14ac:dyDescent="0.25">
      <c r="T3193" s="1"/>
      <c r="U3193" s="1"/>
      <c r="Z3193" s="1"/>
    </row>
    <row r="3194" spans="20:26" x14ac:dyDescent="0.25">
      <c r="T3194" s="1"/>
      <c r="U3194" s="1"/>
      <c r="Z3194" s="1"/>
    </row>
    <row r="3195" spans="20:26" x14ac:dyDescent="0.25">
      <c r="T3195" s="1"/>
      <c r="U3195" s="1"/>
      <c r="Z3195" s="1"/>
    </row>
    <row r="3196" spans="20:26" x14ac:dyDescent="0.25">
      <c r="T3196" s="1"/>
      <c r="U3196" s="1"/>
      <c r="Z3196" s="1"/>
    </row>
    <row r="3197" spans="20:26" x14ac:dyDescent="0.25">
      <c r="T3197" s="1"/>
      <c r="U3197" s="1"/>
      <c r="Z3197" s="1"/>
    </row>
    <row r="3198" spans="20:26" x14ac:dyDescent="0.25">
      <c r="T3198" s="1"/>
      <c r="U3198" s="1"/>
      <c r="Z3198" s="1"/>
    </row>
    <row r="3199" spans="20:26" x14ac:dyDescent="0.25">
      <c r="T3199" s="1"/>
      <c r="U3199" s="1"/>
      <c r="Z3199" s="1"/>
    </row>
    <row r="3200" spans="20:26" x14ac:dyDescent="0.25">
      <c r="T3200" s="1"/>
      <c r="U3200" s="1"/>
      <c r="Z3200" s="1"/>
    </row>
    <row r="3201" spans="20:26" x14ac:dyDescent="0.25">
      <c r="T3201" s="1"/>
      <c r="U3201" s="1"/>
      <c r="Z3201" s="1"/>
    </row>
    <row r="3202" spans="20:26" x14ac:dyDescent="0.25">
      <c r="T3202" s="1"/>
      <c r="U3202" s="1"/>
      <c r="Z3202" s="1"/>
    </row>
    <row r="3203" spans="20:26" x14ac:dyDescent="0.25">
      <c r="T3203" s="1"/>
      <c r="U3203" s="1"/>
      <c r="Z3203" s="1"/>
    </row>
    <row r="3204" spans="20:26" x14ac:dyDescent="0.25">
      <c r="T3204" s="1"/>
      <c r="U3204" s="1"/>
      <c r="Z3204" s="1"/>
    </row>
    <row r="3205" spans="20:26" x14ac:dyDescent="0.25">
      <c r="T3205" s="1"/>
      <c r="U3205" s="1"/>
      <c r="Z3205" s="1"/>
    </row>
    <row r="3206" spans="20:26" x14ac:dyDescent="0.25">
      <c r="T3206" s="1"/>
      <c r="U3206" s="1"/>
      <c r="Z3206" s="1"/>
    </row>
    <row r="3207" spans="20:26" x14ac:dyDescent="0.25">
      <c r="T3207" s="1"/>
      <c r="U3207" s="1"/>
      <c r="Z3207" s="1"/>
    </row>
    <row r="3208" spans="20:26" x14ac:dyDescent="0.25">
      <c r="T3208" s="1"/>
      <c r="U3208" s="1"/>
      <c r="Z3208" s="1"/>
    </row>
    <row r="3209" spans="20:26" x14ac:dyDescent="0.25">
      <c r="T3209" s="1"/>
      <c r="U3209" s="1"/>
      <c r="Z3209" s="1"/>
    </row>
    <row r="3210" spans="20:26" x14ac:dyDescent="0.25">
      <c r="T3210" s="1"/>
      <c r="U3210" s="1"/>
      <c r="Z3210" s="1"/>
    </row>
    <row r="3211" spans="20:26" x14ac:dyDescent="0.25">
      <c r="T3211" s="1"/>
      <c r="U3211" s="1"/>
      <c r="Z3211" s="1"/>
    </row>
    <row r="3212" spans="20:26" x14ac:dyDescent="0.25">
      <c r="T3212" s="1"/>
      <c r="U3212" s="1"/>
      <c r="Z3212" s="1"/>
    </row>
    <row r="3213" spans="20:26" x14ac:dyDescent="0.25">
      <c r="T3213" s="1"/>
      <c r="U3213" s="1"/>
      <c r="Z3213" s="1"/>
    </row>
    <row r="3214" spans="20:26" x14ac:dyDescent="0.25">
      <c r="T3214" s="1"/>
      <c r="U3214" s="1"/>
      <c r="Z3214" s="1"/>
    </row>
    <row r="3215" spans="20:26" x14ac:dyDescent="0.25">
      <c r="T3215" s="1"/>
      <c r="U3215" s="1"/>
      <c r="Z3215" s="1"/>
    </row>
    <row r="3216" spans="20:26" x14ac:dyDescent="0.25">
      <c r="T3216" s="1"/>
      <c r="U3216" s="1"/>
      <c r="Z3216" s="1"/>
    </row>
    <row r="3217" spans="20:26" x14ac:dyDescent="0.25">
      <c r="T3217" s="1"/>
      <c r="U3217" s="1"/>
      <c r="Z3217" s="1"/>
    </row>
    <row r="3218" spans="20:26" x14ac:dyDescent="0.25">
      <c r="T3218" s="1"/>
      <c r="U3218" s="1"/>
      <c r="Z3218" s="1"/>
    </row>
    <row r="3219" spans="20:26" x14ac:dyDescent="0.25">
      <c r="T3219" s="1"/>
      <c r="U3219" s="1"/>
      <c r="Z3219" s="1"/>
    </row>
    <row r="3220" spans="20:26" x14ac:dyDescent="0.25">
      <c r="T3220" s="1"/>
      <c r="U3220" s="1"/>
      <c r="Z3220" s="1"/>
    </row>
    <row r="3221" spans="20:26" x14ac:dyDescent="0.25">
      <c r="T3221" s="1"/>
      <c r="U3221" s="1"/>
      <c r="Z3221" s="1"/>
    </row>
    <row r="3222" spans="20:26" x14ac:dyDescent="0.25">
      <c r="T3222" s="1"/>
      <c r="U3222" s="1"/>
      <c r="Z3222" s="1"/>
    </row>
    <row r="3223" spans="20:26" x14ac:dyDescent="0.25">
      <c r="T3223" s="1"/>
      <c r="U3223" s="1"/>
      <c r="Z3223" s="1"/>
    </row>
    <row r="3224" spans="20:26" x14ac:dyDescent="0.25">
      <c r="T3224" s="1"/>
      <c r="U3224" s="1"/>
      <c r="Z3224" s="1"/>
    </row>
    <row r="3225" spans="20:26" x14ac:dyDescent="0.25">
      <c r="T3225" s="1"/>
      <c r="U3225" s="1"/>
      <c r="Z3225" s="1"/>
    </row>
    <row r="3226" spans="20:26" x14ac:dyDescent="0.25">
      <c r="T3226" s="1"/>
      <c r="U3226" s="1"/>
      <c r="Z3226" s="1"/>
    </row>
    <row r="3227" spans="20:26" x14ac:dyDescent="0.25">
      <c r="T3227" s="1"/>
      <c r="U3227" s="1"/>
      <c r="Z3227" s="1"/>
    </row>
    <row r="3228" spans="20:26" x14ac:dyDescent="0.25">
      <c r="T3228" s="1"/>
      <c r="U3228" s="1"/>
      <c r="Z3228" s="1"/>
    </row>
    <row r="3229" spans="20:26" x14ac:dyDescent="0.25">
      <c r="T3229" s="1"/>
      <c r="U3229" s="1"/>
      <c r="Z3229" s="1"/>
    </row>
    <row r="3230" spans="20:26" x14ac:dyDescent="0.25">
      <c r="T3230" s="1"/>
      <c r="U3230" s="1"/>
      <c r="Z3230" s="1"/>
    </row>
    <row r="3231" spans="20:26" x14ac:dyDescent="0.25">
      <c r="T3231" s="1"/>
      <c r="U3231" s="1"/>
      <c r="Z3231" s="1"/>
    </row>
    <row r="3232" spans="20:26" x14ac:dyDescent="0.25">
      <c r="T3232" s="1"/>
      <c r="U3232" s="1"/>
      <c r="Z3232" s="1"/>
    </row>
    <row r="3233" spans="20:26" x14ac:dyDescent="0.25">
      <c r="T3233" s="1"/>
      <c r="U3233" s="1"/>
      <c r="Z3233" s="1"/>
    </row>
    <row r="3234" spans="20:26" x14ac:dyDescent="0.25">
      <c r="T3234" s="1"/>
      <c r="U3234" s="1"/>
      <c r="Z3234" s="1"/>
    </row>
    <row r="3235" spans="20:26" x14ac:dyDescent="0.25">
      <c r="T3235" s="1"/>
      <c r="U3235" s="1"/>
      <c r="Z3235" s="1"/>
    </row>
    <row r="3236" spans="20:26" x14ac:dyDescent="0.25">
      <c r="T3236" s="1"/>
      <c r="U3236" s="1"/>
      <c r="Z3236" s="1"/>
    </row>
    <row r="3237" spans="20:26" x14ac:dyDescent="0.25">
      <c r="T3237" s="1"/>
      <c r="U3237" s="1"/>
      <c r="Z3237" s="1"/>
    </row>
    <row r="3238" spans="20:26" x14ac:dyDescent="0.25">
      <c r="T3238" s="1"/>
      <c r="U3238" s="1"/>
      <c r="Z3238" s="1"/>
    </row>
    <row r="3239" spans="20:26" x14ac:dyDescent="0.25">
      <c r="T3239" s="1"/>
      <c r="U3239" s="1"/>
      <c r="Z3239" s="1"/>
    </row>
    <row r="3240" spans="20:26" x14ac:dyDescent="0.25">
      <c r="T3240" s="1"/>
      <c r="U3240" s="1"/>
      <c r="Z3240" s="1"/>
    </row>
    <row r="3241" spans="20:26" x14ac:dyDescent="0.25">
      <c r="T3241" s="1"/>
      <c r="U3241" s="1"/>
      <c r="Z3241" s="1"/>
    </row>
    <row r="3242" spans="20:26" x14ac:dyDescent="0.25">
      <c r="T3242" s="1"/>
      <c r="U3242" s="1"/>
      <c r="Z3242" s="1"/>
    </row>
    <row r="3243" spans="20:26" x14ac:dyDescent="0.25">
      <c r="T3243" s="1"/>
      <c r="U3243" s="1"/>
      <c r="Z3243" s="1"/>
    </row>
    <row r="3244" spans="20:26" x14ac:dyDescent="0.25">
      <c r="T3244" s="1"/>
      <c r="U3244" s="1"/>
      <c r="Z3244" s="1"/>
    </row>
    <row r="3245" spans="20:26" x14ac:dyDescent="0.25">
      <c r="T3245" s="1"/>
      <c r="U3245" s="1"/>
      <c r="Z3245" s="1"/>
    </row>
    <row r="3246" spans="20:26" x14ac:dyDescent="0.25">
      <c r="T3246" s="1"/>
      <c r="U3246" s="1"/>
      <c r="Z3246" s="1"/>
    </row>
    <row r="3247" spans="20:26" x14ac:dyDescent="0.25">
      <c r="T3247" s="1"/>
      <c r="U3247" s="1"/>
      <c r="Z3247" s="1"/>
    </row>
    <row r="3248" spans="20:26" x14ac:dyDescent="0.25">
      <c r="T3248" s="1"/>
      <c r="U3248" s="1"/>
      <c r="Z3248" s="1"/>
    </row>
    <row r="3249" spans="20:26" x14ac:dyDescent="0.25">
      <c r="T3249" s="1"/>
      <c r="U3249" s="1"/>
      <c r="Z3249" s="1"/>
    </row>
    <row r="3250" spans="20:26" x14ac:dyDescent="0.25">
      <c r="T3250" s="1"/>
      <c r="U3250" s="1"/>
      <c r="Z3250" s="1"/>
    </row>
    <row r="3251" spans="20:26" x14ac:dyDescent="0.25">
      <c r="T3251" s="1"/>
      <c r="U3251" s="1"/>
      <c r="Z3251" s="1"/>
    </row>
    <row r="3252" spans="20:26" x14ac:dyDescent="0.25">
      <c r="T3252" s="1"/>
      <c r="U3252" s="1"/>
      <c r="Z3252" s="1"/>
    </row>
    <row r="3253" spans="20:26" x14ac:dyDescent="0.25">
      <c r="T3253" s="1"/>
      <c r="U3253" s="1"/>
      <c r="Z3253" s="1"/>
    </row>
    <row r="3254" spans="20:26" x14ac:dyDescent="0.25">
      <c r="T3254" s="1"/>
      <c r="U3254" s="1"/>
      <c r="Z3254" s="1"/>
    </row>
    <row r="3255" spans="20:26" x14ac:dyDescent="0.25">
      <c r="T3255" s="1"/>
      <c r="U3255" s="1"/>
      <c r="Z3255" s="1"/>
    </row>
    <row r="3256" spans="20:26" x14ac:dyDescent="0.25">
      <c r="T3256" s="1"/>
      <c r="U3256" s="1"/>
      <c r="Z3256" s="1"/>
    </row>
    <row r="3257" spans="20:26" x14ac:dyDescent="0.25">
      <c r="T3257" s="1"/>
      <c r="U3257" s="1"/>
      <c r="Z3257" s="1"/>
    </row>
    <row r="3258" spans="20:26" x14ac:dyDescent="0.25">
      <c r="T3258" s="1"/>
      <c r="U3258" s="1"/>
      <c r="Z3258" s="1"/>
    </row>
    <row r="3259" spans="20:26" x14ac:dyDescent="0.25">
      <c r="T3259" s="1"/>
      <c r="U3259" s="1"/>
      <c r="Z3259" s="1"/>
    </row>
    <row r="3260" spans="20:26" x14ac:dyDescent="0.25">
      <c r="T3260" s="1"/>
      <c r="U3260" s="1"/>
      <c r="Z3260" s="1"/>
    </row>
    <row r="3261" spans="20:26" x14ac:dyDescent="0.25">
      <c r="T3261" s="1"/>
      <c r="U3261" s="1"/>
      <c r="Z3261" s="1"/>
    </row>
    <row r="3262" spans="20:26" x14ac:dyDescent="0.25">
      <c r="T3262" s="1"/>
      <c r="U3262" s="1"/>
      <c r="Z3262" s="1"/>
    </row>
    <row r="3263" spans="20:26" x14ac:dyDescent="0.25">
      <c r="T3263" s="1"/>
      <c r="U3263" s="1"/>
      <c r="Z3263" s="1"/>
    </row>
    <row r="3264" spans="20:26" x14ac:dyDescent="0.25">
      <c r="T3264" s="1"/>
      <c r="U3264" s="1"/>
      <c r="Z3264" s="1"/>
    </row>
    <row r="3265" spans="20:26" x14ac:dyDescent="0.25">
      <c r="T3265" s="1"/>
      <c r="U3265" s="1"/>
      <c r="Z3265" s="1"/>
    </row>
    <row r="3266" spans="20:26" x14ac:dyDescent="0.25">
      <c r="T3266" s="1"/>
      <c r="U3266" s="1"/>
      <c r="Z3266" s="1"/>
    </row>
    <row r="3267" spans="20:26" x14ac:dyDescent="0.25">
      <c r="T3267" s="1"/>
      <c r="U3267" s="1"/>
      <c r="Z3267" s="1"/>
    </row>
    <row r="3268" spans="20:26" x14ac:dyDescent="0.25">
      <c r="T3268" s="1"/>
      <c r="U3268" s="1"/>
      <c r="Z3268" s="1"/>
    </row>
    <row r="3269" spans="20:26" x14ac:dyDescent="0.25">
      <c r="T3269" s="1"/>
      <c r="U3269" s="1"/>
      <c r="Z3269" s="1"/>
    </row>
    <row r="3270" spans="20:26" x14ac:dyDescent="0.25">
      <c r="T3270" s="1"/>
      <c r="U3270" s="1"/>
      <c r="Z3270" s="1"/>
    </row>
    <row r="3271" spans="20:26" x14ac:dyDescent="0.25">
      <c r="T3271" s="1"/>
      <c r="U3271" s="1"/>
      <c r="Z3271" s="1"/>
    </row>
    <row r="3272" spans="20:26" x14ac:dyDescent="0.25">
      <c r="T3272" s="1"/>
      <c r="U3272" s="1"/>
      <c r="Z3272" s="1"/>
    </row>
    <row r="3273" spans="20:26" x14ac:dyDescent="0.25">
      <c r="T3273" s="1"/>
      <c r="U3273" s="1"/>
      <c r="Z3273" s="1"/>
    </row>
    <row r="3274" spans="20:26" x14ac:dyDescent="0.25">
      <c r="T3274" s="1"/>
      <c r="U3274" s="1"/>
      <c r="Z3274" s="1"/>
    </row>
    <row r="3275" spans="20:26" x14ac:dyDescent="0.25">
      <c r="T3275" s="1"/>
      <c r="U3275" s="1"/>
      <c r="Z3275" s="1"/>
    </row>
    <row r="3276" spans="20:26" x14ac:dyDescent="0.25">
      <c r="T3276" s="1"/>
      <c r="U3276" s="1"/>
      <c r="Z3276" s="1"/>
    </row>
    <row r="3277" spans="20:26" x14ac:dyDescent="0.25">
      <c r="T3277" s="1"/>
      <c r="U3277" s="1"/>
      <c r="Z3277" s="1"/>
    </row>
    <row r="3278" spans="20:26" x14ac:dyDescent="0.25">
      <c r="T3278" s="1"/>
      <c r="U3278" s="1"/>
      <c r="Z3278" s="1"/>
    </row>
    <row r="3279" spans="20:26" x14ac:dyDescent="0.25">
      <c r="T3279" s="1"/>
      <c r="U3279" s="1"/>
      <c r="Z3279" s="1"/>
    </row>
    <row r="3280" spans="20:26" x14ac:dyDescent="0.25">
      <c r="T3280" s="1"/>
      <c r="U3280" s="1"/>
      <c r="Z3280" s="1"/>
    </row>
    <row r="3281" spans="20:26" x14ac:dyDescent="0.25">
      <c r="T3281" s="1"/>
      <c r="U3281" s="1"/>
      <c r="Z3281" s="1"/>
    </row>
    <row r="3282" spans="20:26" x14ac:dyDescent="0.25">
      <c r="T3282" s="1"/>
      <c r="U3282" s="1"/>
      <c r="Z3282" s="1"/>
    </row>
    <row r="3283" spans="20:26" x14ac:dyDescent="0.25">
      <c r="T3283" s="1"/>
      <c r="U3283" s="1"/>
      <c r="Z3283" s="1"/>
    </row>
    <row r="3284" spans="20:26" x14ac:dyDescent="0.25">
      <c r="T3284" s="1"/>
      <c r="U3284" s="1"/>
      <c r="Z3284" s="1"/>
    </row>
    <row r="3285" spans="20:26" x14ac:dyDescent="0.25">
      <c r="T3285" s="1"/>
      <c r="U3285" s="1"/>
      <c r="Z3285" s="1"/>
    </row>
    <row r="3286" spans="20:26" x14ac:dyDescent="0.25">
      <c r="T3286" s="1"/>
      <c r="U3286" s="1"/>
      <c r="Z3286" s="1"/>
    </row>
    <row r="3287" spans="20:26" x14ac:dyDescent="0.25">
      <c r="T3287" s="1"/>
      <c r="U3287" s="1"/>
      <c r="Z3287" s="1"/>
    </row>
    <row r="3288" spans="20:26" x14ac:dyDescent="0.25">
      <c r="T3288" s="1"/>
      <c r="U3288" s="1"/>
      <c r="Z3288" s="1"/>
    </row>
    <row r="3289" spans="20:26" x14ac:dyDescent="0.25">
      <c r="T3289" s="1"/>
      <c r="U3289" s="1"/>
      <c r="Z3289" s="1"/>
    </row>
    <row r="3290" spans="20:26" x14ac:dyDescent="0.25">
      <c r="T3290" s="1"/>
      <c r="U3290" s="1"/>
      <c r="Z3290" s="1"/>
    </row>
    <row r="3291" spans="20:26" x14ac:dyDescent="0.25">
      <c r="T3291" s="1"/>
      <c r="U3291" s="1"/>
      <c r="Z3291" s="1"/>
    </row>
    <row r="3292" spans="20:26" x14ac:dyDescent="0.25">
      <c r="T3292" s="1"/>
      <c r="U3292" s="1"/>
      <c r="Z3292" s="1"/>
    </row>
    <row r="3293" spans="20:26" x14ac:dyDescent="0.25">
      <c r="T3293" s="1"/>
      <c r="U3293" s="1"/>
      <c r="Z3293" s="1"/>
    </row>
    <row r="3294" spans="20:26" x14ac:dyDescent="0.25">
      <c r="T3294" s="1"/>
      <c r="U3294" s="1"/>
      <c r="Z3294" s="1"/>
    </row>
    <row r="3295" spans="20:26" x14ac:dyDescent="0.25">
      <c r="T3295" s="1"/>
      <c r="U3295" s="1"/>
      <c r="Z3295" s="1"/>
    </row>
    <row r="3296" spans="20:26" x14ac:dyDescent="0.25">
      <c r="T3296" s="1"/>
      <c r="U3296" s="1"/>
      <c r="Z3296" s="1"/>
    </row>
    <row r="3297" spans="20:26" x14ac:dyDescent="0.25">
      <c r="T3297" s="1"/>
      <c r="U3297" s="1"/>
      <c r="Z3297" s="1"/>
    </row>
    <row r="3298" spans="20:26" x14ac:dyDescent="0.25">
      <c r="T3298" s="1"/>
      <c r="U3298" s="1"/>
      <c r="Z3298" s="1"/>
    </row>
    <row r="3299" spans="20:26" x14ac:dyDescent="0.25">
      <c r="T3299" s="1"/>
      <c r="U3299" s="1"/>
      <c r="Z3299" s="1"/>
    </row>
    <row r="3300" spans="20:26" x14ac:dyDescent="0.25">
      <c r="T3300" s="1"/>
      <c r="U3300" s="1"/>
      <c r="Z3300" s="1"/>
    </row>
    <row r="3301" spans="20:26" x14ac:dyDescent="0.25">
      <c r="T3301" s="1"/>
      <c r="U3301" s="1"/>
      <c r="Z3301" s="1"/>
    </row>
    <row r="3302" spans="20:26" x14ac:dyDescent="0.25">
      <c r="T3302" s="1"/>
      <c r="U3302" s="1"/>
      <c r="Z3302" s="1"/>
    </row>
    <row r="3303" spans="20:26" x14ac:dyDescent="0.25">
      <c r="T3303" s="1"/>
      <c r="U3303" s="1"/>
      <c r="Z3303" s="1"/>
    </row>
    <row r="3304" spans="20:26" x14ac:dyDescent="0.25">
      <c r="T3304" s="1"/>
      <c r="U3304" s="1"/>
      <c r="Z3304" s="1"/>
    </row>
    <row r="3305" spans="20:26" x14ac:dyDescent="0.25">
      <c r="T3305" s="1"/>
      <c r="U3305" s="1"/>
      <c r="Z3305" s="1"/>
    </row>
    <row r="3306" spans="20:26" x14ac:dyDescent="0.25">
      <c r="T3306" s="1"/>
      <c r="U3306" s="1"/>
      <c r="Z3306" s="1"/>
    </row>
    <row r="3307" spans="20:26" x14ac:dyDescent="0.25">
      <c r="T3307" s="1"/>
      <c r="U3307" s="1"/>
      <c r="Z3307" s="1"/>
    </row>
    <row r="3308" spans="20:26" x14ac:dyDescent="0.25">
      <c r="T3308" s="1"/>
      <c r="U3308" s="1"/>
      <c r="Z3308" s="1"/>
    </row>
    <row r="3309" spans="20:26" x14ac:dyDescent="0.25">
      <c r="T3309" s="1"/>
      <c r="U3309" s="1"/>
      <c r="Z3309" s="1"/>
    </row>
    <row r="3310" spans="20:26" x14ac:dyDescent="0.25">
      <c r="T3310" s="1"/>
      <c r="U3310" s="1"/>
      <c r="Z3310" s="1"/>
    </row>
    <row r="3311" spans="20:26" x14ac:dyDescent="0.25">
      <c r="T3311" s="1"/>
      <c r="U3311" s="1"/>
      <c r="Z3311" s="1"/>
    </row>
    <row r="3312" spans="20:26" x14ac:dyDescent="0.25">
      <c r="T3312" s="1"/>
      <c r="U3312" s="1"/>
      <c r="Z3312" s="1"/>
    </row>
    <row r="3313" spans="20:26" x14ac:dyDescent="0.25">
      <c r="T3313" s="1"/>
      <c r="U3313" s="1"/>
      <c r="Z3313" s="1"/>
    </row>
    <row r="3314" spans="20:26" x14ac:dyDescent="0.25">
      <c r="T3314" s="1"/>
      <c r="U3314" s="1"/>
      <c r="Z3314" s="1"/>
    </row>
    <row r="3315" spans="20:26" x14ac:dyDescent="0.25">
      <c r="T3315" s="1"/>
      <c r="U3315" s="1"/>
      <c r="Z3315" s="1"/>
    </row>
    <row r="3316" spans="20:26" x14ac:dyDescent="0.25">
      <c r="T3316" s="1"/>
      <c r="U3316" s="1"/>
      <c r="Z3316" s="1"/>
    </row>
    <row r="3317" spans="20:26" x14ac:dyDescent="0.25">
      <c r="T3317" s="1"/>
      <c r="U3317" s="1"/>
      <c r="Z3317" s="1"/>
    </row>
    <row r="3318" spans="20:26" x14ac:dyDescent="0.25">
      <c r="T3318" s="1"/>
      <c r="U3318" s="1"/>
      <c r="Z3318" s="1"/>
    </row>
    <row r="3319" spans="20:26" x14ac:dyDescent="0.25">
      <c r="T3319" s="1"/>
      <c r="U3319" s="1"/>
      <c r="Z3319" s="1"/>
    </row>
    <row r="3320" spans="20:26" x14ac:dyDescent="0.25">
      <c r="T3320" s="1"/>
      <c r="U3320" s="1"/>
      <c r="Z3320" s="1"/>
    </row>
    <row r="3321" spans="20:26" x14ac:dyDescent="0.25">
      <c r="T3321" s="1"/>
      <c r="U3321" s="1"/>
      <c r="Z3321" s="1"/>
    </row>
    <row r="3322" spans="20:26" x14ac:dyDescent="0.25">
      <c r="T3322" s="1"/>
      <c r="U3322" s="1"/>
      <c r="Z3322" s="1"/>
    </row>
    <row r="3323" spans="20:26" x14ac:dyDescent="0.25">
      <c r="T3323" s="1"/>
      <c r="U3323" s="1"/>
      <c r="Z3323" s="1"/>
    </row>
    <row r="3324" spans="20:26" x14ac:dyDescent="0.25">
      <c r="T3324" s="1"/>
      <c r="U3324" s="1"/>
      <c r="Z3324" s="1"/>
    </row>
    <row r="3325" spans="20:26" x14ac:dyDescent="0.25">
      <c r="T3325" s="1"/>
      <c r="U3325" s="1"/>
      <c r="Z3325" s="1"/>
    </row>
    <row r="3326" spans="20:26" x14ac:dyDescent="0.25">
      <c r="T3326" s="1"/>
      <c r="U3326" s="1"/>
      <c r="Z3326" s="1"/>
    </row>
    <row r="3327" spans="20:26" x14ac:dyDescent="0.25">
      <c r="T3327" s="1"/>
      <c r="U3327" s="1"/>
      <c r="Z3327" s="1"/>
    </row>
    <row r="3328" spans="20:26" x14ac:dyDescent="0.25">
      <c r="T3328" s="1"/>
      <c r="U3328" s="1"/>
      <c r="Z3328" s="1"/>
    </row>
    <row r="3329" spans="20:26" x14ac:dyDescent="0.25">
      <c r="T3329" s="1"/>
      <c r="U3329" s="1"/>
      <c r="Z3329" s="1"/>
    </row>
    <row r="3330" spans="20:26" x14ac:dyDescent="0.25">
      <c r="T3330" s="1"/>
      <c r="U3330" s="1"/>
      <c r="Z3330" s="1"/>
    </row>
    <row r="3331" spans="20:26" x14ac:dyDescent="0.25">
      <c r="T3331" s="1"/>
      <c r="U3331" s="1"/>
      <c r="Z3331" s="1"/>
    </row>
    <row r="3332" spans="20:26" x14ac:dyDescent="0.25">
      <c r="T3332" s="1"/>
      <c r="U3332" s="1"/>
      <c r="Z3332" s="1"/>
    </row>
    <row r="3333" spans="20:26" x14ac:dyDescent="0.25">
      <c r="T3333" s="1"/>
      <c r="U3333" s="1"/>
      <c r="Z3333" s="1"/>
    </row>
    <row r="3334" spans="20:26" x14ac:dyDescent="0.25">
      <c r="T3334" s="1"/>
      <c r="U3334" s="1"/>
      <c r="Z3334" s="1"/>
    </row>
    <row r="3335" spans="20:26" x14ac:dyDescent="0.25">
      <c r="T3335" s="1"/>
      <c r="U3335" s="1"/>
      <c r="Z3335" s="1"/>
    </row>
    <row r="3336" spans="20:26" x14ac:dyDescent="0.25">
      <c r="T3336" s="1"/>
      <c r="U3336" s="1"/>
      <c r="Z3336" s="1"/>
    </row>
    <row r="3337" spans="20:26" x14ac:dyDescent="0.25">
      <c r="T3337" s="1"/>
      <c r="U3337" s="1"/>
      <c r="Z3337" s="1"/>
    </row>
    <row r="3338" spans="20:26" x14ac:dyDescent="0.25">
      <c r="T3338" s="1"/>
      <c r="U3338" s="1"/>
      <c r="Z3338" s="1"/>
    </row>
    <row r="3339" spans="20:26" x14ac:dyDescent="0.25">
      <c r="T3339" s="1"/>
      <c r="U3339" s="1"/>
      <c r="Z3339" s="1"/>
    </row>
    <row r="3340" spans="20:26" x14ac:dyDescent="0.25">
      <c r="T3340" s="1"/>
      <c r="U3340" s="1"/>
      <c r="Z3340" s="1"/>
    </row>
    <row r="3341" spans="20:26" x14ac:dyDescent="0.25">
      <c r="T3341" s="1"/>
      <c r="U3341" s="1"/>
      <c r="Z3341" s="1"/>
    </row>
    <row r="3342" spans="20:26" x14ac:dyDescent="0.25">
      <c r="T3342" s="1"/>
      <c r="U3342" s="1"/>
      <c r="Z3342" s="1"/>
    </row>
    <row r="3343" spans="20:26" x14ac:dyDescent="0.25">
      <c r="T3343" s="1"/>
      <c r="U3343" s="1"/>
      <c r="Z3343" s="1"/>
    </row>
    <row r="3344" spans="20:26" x14ac:dyDescent="0.25">
      <c r="T3344" s="1"/>
      <c r="U3344" s="1"/>
      <c r="Z3344" s="1"/>
    </row>
    <row r="3345" spans="20:26" x14ac:dyDescent="0.25">
      <c r="T3345" s="1"/>
      <c r="U3345" s="1"/>
      <c r="Z3345" s="1"/>
    </row>
    <row r="3346" spans="20:26" x14ac:dyDescent="0.25">
      <c r="T3346" s="1"/>
      <c r="U3346" s="1"/>
      <c r="Z3346" s="1"/>
    </row>
    <row r="3347" spans="20:26" x14ac:dyDescent="0.25">
      <c r="T3347" s="1"/>
      <c r="U3347" s="1"/>
      <c r="Z3347" s="1"/>
    </row>
    <row r="3348" spans="20:26" x14ac:dyDescent="0.25">
      <c r="T3348" s="1"/>
      <c r="U3348" s="1"/>
      <c r="Z3348" s="1"/>
    </row>
    <row r="3349" spans="20:26" x14ac:dyDescent="0.25">
      <c r="T3349" s="1"/>
      <c r="U3349" s="1"/>
      <c r="Z3349" s="1"/>
    </row>
    <row r="3350" spans="20:26" x14ac:dyDescent="0.25">
      <c r="T3350" s="1"/>
      <c r="U3350" s="1"/>
      <c r="Z3350" s="1"/>
    </row>
    <row r="3351" spans="20:26" x14ac:dyDescent="0.25">
      <c r="T3351" s="1"/>
      <c r="U3351" s="1"/>
      <c r="Z3351" s="1"/>
    </row>
    <row r="3352" spans="20:26" x14ac:dyDescent="0.25">
      <c r="T3352" s="1"/>
      <c r="U3352" s="1"/>
      <c r="Z3352" s="1"/>
    </row>
    <row r="3353" spans="20:26" x14ac:dyDescent="0.25">
      <c r="T3353" s="1"/>
      <c r="U3353" s="1"/>
      <c r="Z3353" s="1"/>
    </row>
    <row r="3354" spans="20:26" x14ac:dyDescent="0.25">
      <c r="T3354" s="1"/>
      <c r="U3354" s="1"/>
      <c r="Z3354" s="1"/>
    </row>
    <row r="3355" spans="20:26" x14ac:dyDescent="0.25">
      <c r="T3355" s="1"/>
      <c r="U3355" s="1"/>
      <c r="Z3355" s="1"/>
    </row>
    <row r="3356" spans="20:26" x14ac:dyDescent="0.25">
      <c r="T3356" s="1"/>
      <c r="U3356" s="1"/>
      <c r="Z3356" s="1"/>
    </row>
    <row r="3357" spans="20:26" x14ac:dyDescent="0.25">
      <c r="T3357" s="1"/>
      <c r="U3357" s="1"/>
      <c r="Z3357" s="1"/>
    </row>
    <row r="3358" spans="20:26" x14ac:dyDescent="0.25">
      <c r="T3358" s="1"/>
      <c r="U3358" s="1"/>
      <c r="Z3358" s="1"/>
    </row>
    <row r="3359" spans="20:26" x14ac:dyDescent="0.25">
      <c r="T3359" s="1"/>
      <c r="U3359" s="1"/>
      <c r="Z3359" s="1"/>
    </row>
    <row r="3360" spans="20:26" x14ac:dyDescent="0.25">
      <c r="T3360" s="1"/>
      <c r="U3360" s="1"/>
      <c r="Z3360" s="1"/>
    </row>
    <row r="3361" spans="20:26" x14ac:dyDescent="0.25">
      <c r="T3361" s="1"/>
      <c r="U3361" s="1"/>
      <c r="Z3361" s="1"/>
    </row>
    <row r="3362" spans="20:26" x14ac:dyDescent="0.25">
      <c r="T3362" s="1"/>
      <c r="U3362" s="1"/>
      <c r="Z3362" s="1"/>
    </row>
    <row r="3363" spans="20:26" x14ac:dyDescent="0.25">
      <c r="T3363" s="1"/>
      <c r="U3363" s="1"/>
      <c r="Z3363" s="1"/>
    </row>
    <row r="3364" spans="20:26" x14ac:dyDescent="0.25">
      <c r="T3364" s="1"/>
      <c r="U3364" s="1"/>
      <c r="Z3364" s="1"/>
    </row>
    <row r="3365" spans="20:26" x14ac:dyDescent="0.25">
      <c r="T3365" s="1"/>
      <c r="U3365" s="1"/>
      <c r="Z3365" s="1"/>
    </row>
    <row r="3366" spans="20:26" x14ac:dyDescent="0.25">
      <c r="T3366" s="1"/>
      <c r="U3366" s="1"/>
      <c r="Z3366" s="1"/>
    </row>
    <row r="3367" spans="20:26" x14ac:dyDescent="0.25">
      <c r="T3367" s="1"/>
      <c r="U3367" s="1"/>
      <c r="Z3367" s="1"/>
    </row>
    <row r="3368" spans="20:26" x14ac:dyDescent="0.25">
      <c r="T3368" s="1"/>
      <c r="U3368" s="1"/>
      <c r="Z3368" s="1"/>
    </row>
    <row r="3369" spans="20:26" x14ac:dyDescent="0.25">
      <c r="T3369" s="1"/>
      <c r="U3369" s="1"/>
      <c r="Z3369" s="1"/>
    </row>
    <row r="3370" spans="20:26" x14ac:dyDescent="0.25">
      <c r="T3370" s="1"/>
      <c r="U3370" s="1"/>
      <c r="Z3370" s="1"/>
    </row>
    <row r="3371" spans="20:26" x14ac:dyDescent="0.25">
      <c r="T3371" s="1"/>
      <c r="U3371" s="1"/>
      <c r="Z3371" s="1"/>
    </row>
    <row r="3372" spans="20:26" x14ac:dyDescent="0.25">
      <c r="T3372" s="1"/>
      <c r="U3372" s="1"/>
      <c r="Z3372" s="1"/>
    </row>
    <row r="3373" spans="20:26" x14ac:dyDescent="0.25">
      <c r="T3373" s="1"/>
      <c r="U3373" s="1"/>
      <c r="Z3373" s="1"/>
    </row>
    <row r="3374" spans="20:26" x14ac:dyDescent="0.25">
      <c r="T3374" s="1"/>
      <c r="U3374" s="1"/>
      <c r="Z3374" s="1"/>
    </row>
    <row r="3375" spans="20:26" x14ac:dyDescent="0.25">
      <c r="T3375" s="1"/>
      <c r="U3375" s="1"/>
      <c r="Z3375" s="1"/>
    </row>
    <row r="3376" spans="20:26" x14ac:dyDescent="0.25">
      <c r="T3376" s="1"/>
      <c r="U3376" s="1"/>
      <c r="Z3376" s="1"/>
    </row>
    <row r="3377" spans="20:26" x14ac:dyDescent="0.25">
      <c r="T3377" s="1"/>
      <c r="U3377" s="1"/>
      <c r="Z3377" s="1"/>
    </row>
    <row r="3378" spans="20:26" x14ac:dyDescent="0.25">
      <c r="T3378" s="1"/>
      <c r="U3378" s="1"/>
      <c r="Z3378" s="1"/>
    </row>
    <row r="3379" spans="20:26" x14ac:dyDescent="0.25">
      <c r="T3379" s="1"/>
      <c r="U3379" s="1"/>
      <c r="Z3379" s="1"/>
    </row>
    <row r="3380" spans="20:26" x14ac:dyDescent="0.25">
      <c r="T3380" s="1"/>
      <c r="U3380" s="1"/>
      <c r="Z3380" s="1"/>
    </row>
    <row r="3381" spans="20:26" x14ac:dyDescent="0.25">
      <c r="T3381" s="1"/>
      <c r="U3381" s="1"/>
      <c r="Z3381" s="1"/>
    </row>
    <row r="3382" spans="20:26" x14ac:dyDescent="0.25">
      <c r="T3382" s="1"/>
      <c r="U3382" s="1"/>
      <c r="Z3382" s="1"/>
    </row>
    <row r="3383" spans="20:26" x14ac:dyDescent="0.25">
      <c r="T3383" s="1"/>
      <c r="U3383" s="1"/>
      <c r="Z3383" s="1"/>
    </row>
    <row r="3384" spans="20:26" x14ac:dyDescent="0.25">
      <c r="T3384" s="1"/>
      <c r="U3384" s="1"/>
      <c r="Z3384" s="1"/>
    </row>
    <row r="3385" spans="20:26" x14ac:dyDescent="0.25">
      <c r="T3385" s="1"/>
      <c r="U3385" s="1"/>
      <c r="Z3385" s="1"/>
    </row>
    <row r="3386" spans="20:26" x14ac:dyDescent="0.25">
      <c r="T3386" s="1"/>
      <c r="U3386" s="1"/>
      <c r="Z3386" s="1"/>
    </row>
    <row r="3387" spans="20:26" x14ac:dyDescent="0.25">
      <c r="T3387" s="1"/>
      <c r="U3387" s="1"/>
      <c r="Z3387" s="1"/>
    </row>
    <row r="3388" spans="20:26" x14ac:dyDescent="0.25">
      <c r="T3388" s="1"/>
      <c r="U3388" s="1"/>
      <c r="Z3388" s="1"/>
    </row>
    <row r="3389" spans="20:26" x14ac:dyDescent="0.25">
      <c r="T3389" s="1"/>
      <c r="U3389" s="1"/>
      <c r="Z3389" s="1"/>
    </row>
    <row r="3390" spans="20:26" x14ac:dyDescent="0.25">
      <c r="T3390" s="1"/>
      <c r="U3390" s="1"/>
      <c r="Z3390" s="1"/>
    </row>
    <row r="3391" spans="20:26" x14ac:dyDescent="0.25">
      <c r="T3391" s="1"/>
      <c r="U3391" s="1"/>
      <c r="Z3391" s="1"/>
    </row>
    <row r="3392" spans="20:26" x14ac:dyDescent="0.25">
      <c r="T3392" s="1"/>
      <c r="U3392" s="1"/>
      <c r="Z3392" s="1"/>
    </row>
    <row r="3393" spans="20:26" x14ac:dyDescent="0.25">
      <c r="T3393" s="1"/>
      <c r="U3393" s="1"/>
      <c r="Z3393" s="1"/>
    </row>
    <row r="3394" spans="20:26" x14ac:dyDescent="0.25">
      <c r="T3394" s="1"/>
      <c r="U3394" s="1"/>
      <c r="Z3394" s="1"/>
    </row>
    <row r="3395" spans="20:26" x14ac:dyDescent="0.25">
      <c r="T3395" s="1"/>
      <c r="U3395" s="1"/>
      <c r="Z3395" s="1"/>
    </row>
    <row r="3396" spans="20:26" x14ac:dyDescent="0.25">
      <c r="T3396" s="1"/>
      <c r="U3396" s="1"/>
      <c r="Z3396" s="1"/>
    </row>
    <row r="3397" spans="20:26" x14ac:dyDescent="0.25">
      <c r="T3397" s="1"/>
      <c r="U3397" s="1"/>
      <c r="Z3397" s="1"/>
    </row>
    <row r="3398" spans="20:26" x14ac:dyDescent="0.25">
      <c r="T3398" s="1"/>
      <c r="U3398" s="1"/>
      <c r="Z3398" s="1"/>
    </row>
    <row r="3399" spans="20:26" x14ac:dyDescent="0.25">
      <c r="T3399" s="1"/>
      <c r="U3399" s="1"/>
      <c r="Z3399" s="1"/>
    </row>
    <row r="3400" spans="20:26" x14ac:dyDescent="0.25">
      <c r="T3400" s="1"/>
      <c r="U3400" s="1"/>
      <c r="Z3400" s="1"/>
    </row>
    <row r="3401" spans="20:26" x14ac:dyDescent="0.25">
      <c r="T3401" s="1"/>
      <c r="U3401" s="1"/>
      <c r="Z3401" s="1"/>
    </row>
    <row r="3402" spans="20:26" x14ac:dyDescent="0.25">
      <c r="T3402" s="1"/>
      <c r="U3402" s="1"/>
      <c r="Z3402" s="1"/>
    </row>
    <row r="3403" spans="20:26" x14ac:dyDescent="0.25">
      <c r="T3403" s="1"/>
      <c r="U3403" s="1"/>
      <c r="Z3403" s="1"/>
    </row>
    <row r="3404" spans="20:26" x14ac:dyDescent="0.25">
      <c r="T3404" s="1"/>
      <c r="U3404" s="1"/>
      <c r="Z3404" s="1"/>
    </row>
    <row r="3405" spans="20:26" x14ac:dyDescent="0.25">
      <c r="T3405" s="1"/>
      <c r="U3405" s="1"/>
      <c r="Z3405" s="1"/>
    </row>
    <row r="3406" spans="20:26" x14ac:dyDescent="0.25">
      <c r="T3406" s="1"/>
      <c r="U3406" s="1"/>
      <c r="Z3406" s="1"/>
    </row>
    <row r="3407" spans="20:26" x14ac:dyDescent="0.25">
      <c r="T3407" s="1"/>
      <c r="U3407" s="1"/>
      <c r="Z3407" s="1"/>
    </row>
    <row r="3408" spans="20:26" x14ac:dyDescent="0.25">
      <c r="T3408" s="1"/>
      <c r="U3408" s="1"/>
      <c r="Z3408" s="1"/>
    </row>
    <row r="3409" spans="20:26" x14ac:dyDescent="0.25">
      <c r="T3409" s="1"/>
      <c r="U3409" s="1"/>
      <c r="Z3409" s="1"/>
    </row>
    <row r="3410" spans="20:26" x14ac:dyDescent="0.25">
      <c r="T3410" s="1"/>
      <c r="U3410" s="1"/>
      <c r="Z3410" s="1"/>
    </row>
    <row r="3411" spans="20:26" x14ac:dyDescent="0.25">
      <c r="T3411" s="1"/>
      <c r="U3411" s="1"/>
      <c r="Z3411" s="1"/>
    </row>
    <row r="3412" spans="20:26" x14ac:dyDescent="0.25">
      <c r="T3412" s="1"/>
      <c r="U3412" s="1"/>
      <c r="Z3412" s="1"/>
    </row>
    <row r="3413" spans="20:26" x14ac:dyDescent="0.25">
      <c r="T3413" s="1"/>
      <c r="U3413" s="1"/>
      <c r="Z3413" s="1"/>
    </row>
    <row r="3414" spans="20:26" x14ac:dyDescent="0.25">
      <c r="T3414" s="1"/>
      <c r="U3414" s="1"/>
      <c r="Z3414" s="1"/>
    </row>
    <row r="3415" spans="20:26" x14ac:dyDescent="0.25">
      <c r="T3415" s="1"/>
      <c r="U3415" s="1"/>
      <c r="Z3415" s="1"/>
    </row>
    <row r="3416" spans="20:26" x14ac:dyDescent="0.25">
      <c r="T3416" s="1"/>
      <c r="U3416" s="1"/>
      <c r="Z3416" s="1"/>
    </row>
    <row r="3417" spans="20:26" x14ac:dyDescent="0.25">
      <c r="T3417" s="1"/>
      <c r="U3417" s="1"/>
      <c r="Z3417" s="1"/>
    </row>
    <row r="3418" spans="20:26" x14ac:dyDescent="0.25">
      <c r="T3418" s="1"/>
      <c r="U3418" s="1"/>
      <c r="Z3418" s="1"/>
    </row>
    <row r="3419" spans="20:26" x14ac:dyDescent="0.25">
      <c r="T3419" s="1"/>
      <c r="U3419" s="1"/>
      <c r="Z3419" s="1"/>
    </row>
    <row r="3420" spans="20:26" x14ac:dyDescent="0.25">
      <c r="T3420" s="1"/>
      <c r="U3420" s="1"/>
      <c r="Z3420" s="1"/>
    </row>
    <row r="3421" spans="20:26" x14ac:dyDescent="0.25">
      <c r="T3421" s="1"/>
      <c r="U3421" s="1"/>
      <c r="Z3421" s="1"/>
    </row>
    <row r="3422" spans="20:26" x14ac:dyDescent="0.25">
      <c r="T3422" s="1"/>
      <c r="U3422" s="1"/>
      <c r="Z3422" s="1"/>
    </row>
    <row r="3423" spans="20:26" x14ac:dyDescent="0.25">
      <c r="T3423" s="1"/>
      <c r="U3423" s="1"/>
      <c r="Z3423" s="1"/>
    </row>
    <row r="3424" spans="20:26" x14ac:dyDescent="0.25">
      <c r="T3424" s="1"/>
      <c r="U3424" s="1"/>
      <c r="Z3424" s="1"/>
    </row>
    <row r="3425" spans="20:26" x14ac:dyDescent="0.25">
      <c r="T3425" s="1"/>
      <c r="U3425" s="1"/>
      <c r="Z3425" s="1"/>
    </row>
    <row r="3426" spans="20:26" x14ac:dyDescent="0.25">
      <c r="T3426" s="1"/>
      <c r="U3426" s="1"/>
      <c r="Z3426" s="1"/>
    </row>
    <row r="3427" spans="20:26" x14ac:dyDescent="0.25">
      <c r="T3427" s="1"/>
      <c r="U3427" s="1"/>
      <c r="Z3427" s="1"/>
    </row>
    <row r="3428" spans="20:26" x14ac:dyDescent="0.25">
      <c r="T3428" s="1"/>
      <c r="U3428" s="1"/>
      <c r="Z3428" s="1"/>
    </row>
    <row r="3429" spans="20:26" x14ac:dyDescent="0.25">
      <c r="T3429" s="1"/>
      <c r="U3429" s="1"/>
      <c r="Z3429" s="1"/>
    </row>
    <row r="3430" spans="20:26" x14ac:dyDescent="0.25">
      <c r="T3430" s="1"/>
      <c r="U3430" s="1"/>
      <c r="Z3430" s="1"/>
    </row>
    <row r="3431" spans="20:26" x14ac:dyDescent="0.25">
      <c r="T3431" s="1"/>
      <c r="U3431" s="1"/>
      <c r="Z3431" s="1"/>
    </row>
    <row r="3432" spans="20:26" x14ac:dyDescent="0.25">
      <c r="T3432" s="1"/>
      <c r="U3432" s="1"/>
      <c r="Z3432" s="1"/>
    </row>
    <row r="3433" spans="20:26" x14ac:dyDescent="0.25">
      <c r="T3433" s="1"/>
      <c r="U3433" s="1"/>
      <c r="Z3433" s="1"/>
    </row>
    <row r="3434" spans="20:26" x14ac:dyDescent="0.25">
      <c r="T3434" s="1"/>
      <c r="U3434" s="1"/>
      <c r="Z3434" s="1"/>
    </row>
    <row r="3435" spans="20:26" x14ac:dyDescent="0.25">
      <c r="T3435" s="1"/>
      <c r="U3435" s="1"/>
      <c r="Z3435" s="1"/>
    </row>
    <row r="3436" spans="20:26" x14ac:dyDescent="0.25">
      <c r="T3436" s="1"/>
      <c r="U3436" s="1"/>
      <c r="Z3436" s="1"/>
    </row>
    <row r="3437" spans="20:26" x14ac:dyDescent="0.25">
      <c r="T3437" s="1"/>
      <c r="U3437" s="1"/>
      <c r="Z3437" s="1"/>
    </row>
    <row r="3438" spans="20:26" x14ac:dyDescent="0.25">
      <c r="T3438" s="1"/>
      <c r="U3438" s="1"/>
      <c r="Z3438" s="1"/>
    </row>
    <row r="3439" spans="20:26" x14ac:dyDescent="0.25">
      <c r="T3439" s="1"/>
      <c r="U3439" s="1"/>
      <c r="Z3439" s="1"/>
    </row>
    <row r="3440" spans="20:26" x14ac:dyDescent="0.25">
      <c r="T3440" s="1"/>
      <c r="U3440" s="1"/>
      <c r="Z3440" s="1"/>
    </row>
    <row r="3441" spans="20:26" x14ac:dyDescent="0.25">
      <c r="T3441" s="1"/>
      <c r="U3441" s="1"/>
      <c r="Z3441" s="1"/>
    </row>
    <row r="3442" spans="20:26" x14ac:dyDescent="0.25">
      <c r="T3442" s="1"/>
      <c r="U3442" s="1"/>
      <c r="Z3442" s="1"/>
    </row>
    <row r="3443" spans="20:26" x14ac:dyDescent="0.25">
      <c r="T3443" s="1"/>
      <c r="U3443" s="1"/>
      <c r="Z3443" s="1"/>
    </row>
    <row r="3444" spans="20:26" x14ac:dyDescent="0.25">
      <c r="T3444" s="1"/>
      <c r="U3444" s="1"/>
      <c r="Z3444" s="1"/>
    </row>
    <row r="3445" spans="20:26" x14ac:dyDescent="0.25">
      <c r="T3445" s="1"/>
      <c r="U3445" s="1"/>
      <c r="Z3445" s="1"/>
    </row>
    <row r="3446" spans="20:26" x14ac:dyDescent="0.25">
      <c r="T3446" s="1"/>
      <c r="U3446" s="1"/>
      <c r="Z3446" s="1"/>
    </row>
    <row r="3447" spans="20:26" x14ac:dyDescent="0.25">
      <c r="T3447" s="1"/>
      <c r="U3447" s="1"/>
      <c r="Z3447" s="1"/>
    </row>
    <row r="3448" spans="20:26" x14ac:dyDescent="0.25">
      <c r="T3448" s="1"/>
      <c r="U3448" s="1"/>
      <c r="Z3448" s="1"/>
    </row>
    <row r="3449" spans="20:26" x14ac:dyDescent="0.25">
      <c r="T3449" s="1"/>
      <c r="U3449" s="1"/>
      <c r="Z3449" s="1"/>
    </row>
    <row r="3450" spans="20:26" x14ac:dyDescent="0.25">
      <c r="T3450" s="1"/>
      <c r="U3450" s="1"/>
      <c r="Z3450" s="1"/>
    </row>
    <row r="3451" spans="20:26" x14ac:dyDescent="0.25">
      <c r="T3451" s="1"/>
      <c r="U3451" s="1"/>
      <c r="Z3451" s="1"/>
    </row>
    <row r="3452" spans="20:26" x14ac:dyDescent="0.25">
      <c r="T3452" s="1"/>
      <c r="U3452" s="1"/>
      <c r="Z3452" s="1"/>
    </row>
    <row r="3453" spans="20:26" x14ac:dyDescent="0.25">
      <c r="T3453" s="1"/>
      <c r="U3453" s="1"/>
      <c r="Z3453" s="1"/>
    </row>
    <row r="3454" spans="20:26" x14ac:dyDescent="0.25">
      <c r="T3454" s="1"/>
      <c r="U3454" s="1"/>
      <c r="Z3454" s="1"/>
    </row>
    <row r="3455" spans="20:26" x14ac:dyDescent="0.25">
      <c r="T3455" s="1"/>
      <c r="U3455" s="1"/>
      <c r="Z3455" s="1"/>
    </row>
    <row r="3456" spans="20:26" x14ac:dyDescent="0.25">
      <c r="T3456" s="1"/>
      <c r="U3456" s="1"/>
      <c r="Z3456" s="1"/>
    </row>
    <row r="3457" spans="20:26" x14ac:dyDescent="0.25">
      <c r="T3457" s="1"/>
      <c r="U3457" s="1"/>
      <c r="Z3457" s="1"/>
    </row>
    <row r="3458" spans="20:26" x14ac:dyDescent="0.25">
      <c r="T3458" s="1"/>
      <c r="U3458" s="1"/>
      <c r="Z3458" s="1"/>
    </row>
    <row r="3459" spans="20:26" x14ac:dyDescent="0.25">
      <c r="T3459" s="1"/>
      <c r="U3459" s="1"/>
      <c r="Z3459" s="1"/>
    </row>
    <row r="3460" spans="20:26" x14ac:dyDescent="0.25">
      <c r="T3460" s="1"/>
      <c r="U3460" s="1"/>
      <c r="Z3460" s="1"/>
    </row>
    <row r="3461" spans="20:26" x14ac:dyDescent="0.25">
      <c r="T3461" s="1"/>
      <c r="U3461" s="1"/>
      <c r="Z3461" s="1"/>
    </row>
    <row r="3462" spans="20:26" x14ac:dyDescent="0.25">
      <c r="T3462" s="1"/>
      <c r="U3462" s="1"/>
      <c r="Z3462" s="1"/>
    </row>
    <row r="3463" spans="20:26" x14ac:dyDescent="0.25">
      <c r="T3463" s="1"/>
      <c r="U3463" s="1"/>
      <c r="Z3463" s="1"/>
    </row>
    <row r="3464" spans="20:26" x14ac:dyDescent="0.25">
      <c r="T3464" s="1"/>
      <c r="U3464" s="1"/>
      <c r="Z3464" s="1"/>
    </row>
    <row r="3465" spans="20:26" x14ac:dyDescent="0.25">
      <c r="T3465" s="1"/>
      <c r="U3465" s="1"/>
      <c r="Z3465" s="1"/>
    </row>
    <row r="3466" spans="20:26" x14ac:dyDescent="0.25">
      <c r="T3466" s="1"/>
      <c r="U3466" s="1"/>
      <c r="Z3466" s="1"/>
    </row>
    <row r="3467" spans="20:26" x14ac:dyDescent="0.25">
      <c r="T3467" s="1"/>
      <c r="U3467" s="1"/>
      <c r="Z3467" s="1"/>
    </row>
    <row r="3468" spans="20:26" x14ac:dyDescent="0.25">
      <c r="T3468" s="1"/>
      <c r="U3468" s="1"/>
      <c r="Z3468" s="1"/>
    </row>
    <row r="3469" spans="20:26" x14ac:dyDescent="0.25">
      <c r="T3469" s="1"/>
      <c r="U3469" s="1"/>
      <c r="Z3469" s="1"/>
    </row>
    <row r="3470" spans="20:26" x14ac:dyDescent="0.25">
      <c r="T3470" s="1"/>
      <c r="U3470" s="1"/>
      <c r="Z3470" s="1"/>
    </row>
    <row r="3471" spans="20:26" x14ac:dyDescent="0.25">
      <c r="T3471" s="1"/>
      <c r="U3471" s="1"/>
      <c r="Z3471" s="1"/>
    </row>
    <row r="3472" spans="20:26" x14ac:dyDescent="0.25">
      <c r="T3472" s="1"/>
      <c r="U3472" s="1"/>
      <c r="Z3472" s="1"/>
    </row>
    <row r="3473" spans="20:26" x14ac:dyDescent="0.25">
      <c r="T3473" s="1"/>
      <c r="U3473" s="1"/>
      <c r="Z3473" s="1"/>
    </row>
    <row r="3474" spans="20:26" x14ac:dyDescent="0.25">
      <c r="T3474" s="1"/>
      <c r="U3474" s="1"/>
      <c r="Z3474" s="1"/>
    </row>
    <row r="3475" spans="20:26" x14ac:dyDescent="0.25">
      <c r="T3475" s="1"/>
      <c r="U3475" s="1"/>
      <c r="Z3475" s="1"/>
    </row>
    <row r="3476" spans="20:26" x14ac:dyDescent="0.25">
      <c r="T3476" s="1"/>
      <c r="U3476" s="1"/>
      <c r="Z3476" s="1"/>
    </row>
    <row r="3477" spans="20:26" x14ac:dyDescent="0.25">
      <c r="T3477" s="1"/>
      <c r="U3477" s="1"/>
      <c r="Z3477" s="1"/>
    </row>
    <row r="3478" spans="20:26" x14ac:dyDescent="0.25">
      <c r="T3478" s="1"/>
      <c r="U3478" s="1"/>
      <c r="Z3478" s="1"/>
    </row>
    <row r="3479" spans="20:26" x14ac:dyDescent="0.25">
      <c r="T3479" s="1"/>
      <c r="U3479" s="1"/>
      <c r="Z3479" s="1"/>
    </row>
    <row r="3480" spans="20:26" x14ac:dyDescent="0.25">
      <c r="T3480" s="1"/>
      <c r="U3480" s="1"/>
      <c r="Z3480" s="1"/>
    </row>
    <row r="3481" spans="20:26" x14ac:dyDescent="0.25">
      <c r="T3481" s="1"/>
      <c r="U3481" s="1"/>
      <c r="Z3481" s="1"/>
    </row>
    <row r="3482" spans="20:26" x14ac:dyDescent="0.25">
      <c r="T3482" s="1"/>
      <c r="U3482" s="1"/>
      <c r="Z3482" s="1"/>
    </row>
    <row r="3483" spans="20:26" x14ac:dyDescent="0.25">
      <c r="T3483" s="1"/>
      <c r="U3483" s="1"/>
      <c r="Z3483" s="1"/>
    </row>
    <row r="3484" spans="20:26" x14ac:dyDescent="0.25">
      <c r="T3484" s="1"/>
      <c r="U3484" s="1"/>
      <c r="Z3484" s="1"/>
    </row>
    <row r="3485" spans="20:26" x14ac:dyDescent="0.25">
      <c r="T3485" s="1"/>
      <c r="U3485" s="1"/>
      <c r="Z3485" s="1"/>
    </row>
    <row r="3486" spans="20:26" x14ac:dyDescent="0.25">
      <c r="T3486" s="1"/>
      <c r="U3486" s="1"/>
      <c r="Z3486" s="1"/>
    </row>
    <row r="3487" spans="20:26" x14ac:dyDescent="0.25">
      <c r="T3487" s="1"/>
      <c r="U3487" s="1"/>
      <c r="Z3487" s="1"/>
    </row>
    <row r="3488" spans="20:26" x14ac:dyDescent="0.25">
      <c r="T3488" s="1"/>
      <c r="U3488" s="1"/>
      <c r="Z3488" s="1"/>
    </row>
    <row r="3489" spans="20:26" x14ac:dyDescent="0.25">
      <c r="T3489" s="1"/>
      <c r="U3489" s="1"/>
      <c r="Z3489" s="1"/>
    </row>
    <row r="3490" spans="20:26" x14ac:dyDescent="0.25">
      <c r="T3490" s="1"/>
      <c r="U3490" s="1"/>
      <c r="Z3490" s="1"/>
    </row>
    <row r="3491" spans="20:26" x14ac:dyDescent="0.25">
      <c r="T3491" s="1"/>
      <c r="U3491" s="1"/>
      <c r="Z3491" s="1"/>
    </row>
    <row r="3492" spans="20:26" x14ac:dyDescent="0.25">
      <c r="T3492" s="1"/>
      <c r="U3492" s="1"/>
      <c r="Z3492" s="1"/>
    </row>
    <row r="3493" spans="20:26" x14ac:dyDescent="0.25">
      <c r="T3493" s="1"/>
      <c r="U3493" s="1"/>
      <c r="Z3493" s="1"/>
    </row>
    <row r="3494" spans="20:26" x14ac:dyDescent="0.25">
      <c r="T3494" s="1"/>
      <c r="U3494" s="1"/>
      <c r="Z3494" s="1"/>
    </row>
    <row r="3495" spans="20:26" x14ac:dyDescent="0.25">
      <c r="T3495" s="1"/>
      <c r="U3495" s="1"/>
      <c r="Z3495" s="1"/>
    </row>
    <row r="3496" spans="20:26" x14ac:dyDescent="0.25">
      <c r="T3496" s="1"/>
      <c r="U3496" s="1"/>
      <c r="Z3496" s="1"/>
    </row>
    <row r="3497" spans="20:26" x14ac:dyDescent="0.25">
      <c r="T3497" s="1"/>
      <c r="U3497" s="1"/>
      <c r="Z3497" s="1"/>
    </row>
    <row r="3498" spans="20:26" x14ac:dyDescent="0.25">
      <c r="T3498" s="1"/>
      <c r="U3498" s="1"/>
      <c r="Z3498" s="1"/>
    </row>
    <row r="3499" spans="20:26" x14ac:dyDescent="0.25">
      <c r="T3499" s="1"/>
      <c r="U3499" s="1"/>
      <c r="Z3499" s="1"/>
    </row>
    <row r="3500" spans="20:26" x14ac:dyDescent="0.25">
      <c r="T3500" s="1"/>
      <c r="U3500" s="1"/>
      <c r="Z3500" s="1"/>
    </row>
    <row r="3501" spans="20:26" x14ac:dyDescent="0.25">
      <c r="T3501" s="1"/>
      <c r="U3501" s="1"/>
      <c r="Z3501" s="1"/>
    </row>
    <row r="3502" spans="20:26" x14ac:dyDescent="0.25">
      <c r="T3502" s="1"/>
      <c r="U3502" s="1"/>
      <c r="Z3502" s="1"/>
    </row>
    <row r="3503" spans="20:26" x14ac:dyDescent="0.25">
      <c r="T3503" s="1"/>
      <c r="U3503" s="1"/>
      <c r="Z3503" s="1"/>
    </row>
    <row r="3504" spans="20:26" x14ac:dyDescent="0.25">
      <c r="T3504" s="1"/>
      <c r="U3504" s="1"/>
      <c r="Z3504" s="1"/>
    </row>
    <row r="3505" spans="20:26" x14ac:dyDescent="0.25">
      <c r="T3505" s="1"/>
      <c r="U3505" s="1"/>
      <c r="Z3505" s="1"/>
    </row>
    <row r="3506" spans="20:26" x14ac:dyDescent="0.25">
      <c r="T3506" s="1"/>
      <c r="U3506" s="1"/>
      <c r="Z3506" s="1"/>
    </row>
    <row r="3507" spans="20:26" x14ac:dyDescent="0.25">
      <c r="T3507" s="1"/>
      <c r="U3507" s="1"/>
      <c r="Z3507" s="1"/>
    </row>
    <row r="3508" spans="20:26" x14ac:dyDescent="0.25">
      <c r="T3508" s="1"/>
      <c r="U3508" s="1"/>
      <c r="Z3508" s="1"/>
    </row>
    <row r="3509" spans="20:26" x14ac:dyDescent="0.25">
      <c r="T3509" s="1"/>
      <c r="U3509" s="1"/>
      <c r="Z3509" s="1"/>
    </row>
    <row r="3510" spans="20:26" x14ac:dyDescent="0.25">
      <c r="T3510" s="1"/>
      <c r="U3510" s="1"/>
      <c r="Z3510" s="1"/>
    </row>
    <row r="3511" spans="20:26" x14ac:dyDescent="0.25">
      <c r="T3511" s="1"/>
      <c r="U3511" s="1"/>
      <c r="Z3511" s="1"/>
    </row>
    <row r="3512" spans="20:26" x14ac:dyDescent="0.25">
      <c r="T3512" s="1"/>
      <c r="U3512" s="1"/>
      <c r="Z3512" s="1"/>
    </row>
    <row r="3513" spans="20:26" x14ac:dyDescent="0.25">
      <c r="T3513" s="1"/>
      <c r="U3513" s="1"/>
      <c r="Z3513" s="1"/>
    </row>
    <row r="3514" spans="20:26" x14ac:dyDescent="0.25">
      <c r="T3514" s="1"/>
      <c r="U3514" s="1"/>
      <c r="Z3514" s="1"/>
    </row>
    <row r="3515" spans="20:26" x14ac:dyDescent="0.25">
      <c r="T3515" s="1"/>
      <c r="U3515" s="1"/>
      <c r="Z3515" s="1"/>
    </row>
    <row r="3516" spans="20:26" x14ac:dyDescent="0.25">
      <c r="T3516" s="1"/>
      <c r="U3516" s="1"/>
      <c r="Z3516" s="1"/>
    </row>
    <row r="3517" spans="20:26" x14ac:dyDescent="0.25">
      <c r="T3517" s="1"/>
      <c r="U3517" s="1"/>
      <c r="Z3517" s="1"/>
    </row>
    <row r="3518" spans="20:26" x14ac:dyDescent="0.25">
      <c r="T3518" s="1"/>
      <c r="U3518" s="1"/>
      <c r="Z3518" s="1"/>
    </row>
    <row r="3519" spans="20:26" x14ac:dyDescent="0.25">
      <c r="T3519" s="1"/>
      <c r="U3519" s="1"/>
      <c r="Z3519" s="1"/>
    </row>
    <row r="3520" spans="20:26" x14ac:dyDescent="0.25">
      <c r="T3520" s="1"/>
      <c r="U3520" s="1"/>
      <c r="Z3520" s="1"/>
    </row>
    <row r="3521" spans="20:26" x14ac:dyDescent="0.25">
      <c r="T3521" s="1"/>
      <c r="U3521" s="1"/>
      <c r="Z3521" s="1"/>
    </row>
    <row r="3522" spans="20:26" x14ac:dyDescent="0.25">
      <c r="T3522" s="1"/>
      <c r="U3522" s="1"/>
      <c r="Z3522" s="1"/>
    </row>
    <row r="3523" spans="20:26" x14ac:dyDescent="0.25">
      <c r="T3523" s="1"/>
      <c r="U3523" s="1"/>
      <c r="Z3523" s="1"/>
    </row>
    <row r="3524" spans="20:26" x14ac:dyDescent="0.25">
      <c r="T3524" s="1"/>
      <c r="U3524" s="1"/>
      <c r="Z3524" s="1"/>
    </row>
    <row r="3525" spans="20:26" x14ac:dyDescent="0.25">
      <c r="T3525" s="1"/>
      <c r="U3525" s="1"/>
      <c r="Z3525" s="1"/>
    </row>
    <row r="3526" spans="20:26" x14ac:dyDescent="0.25">
      <c r="T3526" s="1"/>
      <c r="U3526" s="1"/>
      <c r="Z3526" s="1"/>
    </row>
    <row r="3527" spans="20:26" x14ac:dyDescent="0.25">
      <c r="T3527" s="1"/>
      <c r="U3527" s="1"/>
      <c r="Z3527" s="1"/>
    </row>
    <row r="3528" spans="20:26" x14ac:dyDescent="0.25">
      <c r="T3528" s="1"/>
      <c r="U3528" s="1"/>
      <c r="Z3528" s="1"/>
    </row>
    <row r="3529" spans="20:26" x14ac:dyDescent="0.25">
      <c r="T3529" s="1"/>
      <c r="U3529" s="1"/>
      <c r="Z3529" s="1"/>
    </row>
    <row r="3530" spans="20:26" x14ac:dyDescent="0.25">
      <c r="T3530" s="1"/>
      <c r="U3530" s="1"/>
      <c r="Z3530" s="1"/>
    </row>
    <row r="3531" spans="20:26" x14ac:dyDescent="0.25">
      <c r="T3531" s="1"/>
      <c r="U3531" s="1"/>
      <c r="Z3531" s="1"/>
    </row>
    <row r="3532" spans="20:26" x14ac:dyDescent="0.25">
      <c r="T3532" s="1"/>
      <c r="U3532" s="1"/>
      <c r="Z3532" s="1"/>
    </row>
    <row r="3533" spans="20:26" x14ac:dyDescent="0.25">
      <c r="T3533" s="1"/>
      <c r="U3533" s="1"/>
      <c r="Z3533" s="1"/>
    </row>
    <row r="3534" spans="20:26" x14ac:dyDescent="0.25">
      <c r="T3534" s="1"/>
      <c r="U3534" s="1"/>
      <c r="Z3534" s="1"/>
    </row>
    <row r="3535" spans="20:26" x14ac:dyDescent="0.25">
      <c r="T3535" s="1"/>
      <c r="U3535" s="1"/>
      <c r="Z3535" s="1"/>
    </row>
    <row r="3536" spans="20:26" x14ac:dyDescent="0.25">
      <c r="T3536" s="1"/>
      <c r="U3536" s="1"/>
      <c r="Z3536" s="1"/>
    </row>
    <row r="3537" spans="20:26" x14ac:dyDescent="0.25">
      <c r="T3537" s="1"/>
      <c r="U3537" s="1"/>
      <c r="Z3537" s="1"/>
    </row>
    <row r="3538" spans="20:26" x14ac:dyDescent="0.25">
      <c r="T3538" s="1"/>
      <c r="U3538" s="1"/>
      <c r="Z3538" s="1"/>
    </row>
    <row r="3539" spans="20:26" x14ac:dyDescent="0.25">
      <c r="T3539" s="1"/>
      <c r="U3539" s="1"/>
      <c r="Z3539" s="1"/>
    </row>
    <row r="3540" spans="20:26" x14ac:dyDescent="0.25">
      <c r="T3540" s="1"/>
      <c r="U3540" s="1"/>
      <c r="Z3540" s="1"/>
    </row>
    <row r="3541" spans="20:26" x14ac:dyDescent="0.25">
      <c r="T3541" s="1"/>
      <c r="U3541" s="1"/>
      <c r="Z3541" s="1"/>
    </row>
    <row r="3542" spans="20:26" x14ac:dyDescent="0.25">
      <c r="T3542" s="1"/>
      <c r="U3542" s="1"/>
      <c r="Z3542" s="1"/>
    </row>
    <row r="3543" spans="20:26" x14ac:dyDescent="0.25">
      <c r="T3543" s="1"/>
      <c r="U3543" s="1"/>
      <c r="Z3543" s="1"/>
    </row>
    <row r="3544" spans="20:26" x14ac:dyDescent="0.25">
      <c r="T3544" s="1"/>
      <c r="U3544" s="1"/>
      <c r="Z3544" s="1"/>
    </row>
    <row r="3545" spans="20:26" x14ac:dyDescent="0.25">
      <c r="T3545" s="1"/>
      <c r="U3545" s="1"/>
      <c r="Z3545" s="1"/>
    </row>
    <row r="3546" spans="20:26" x14ac:dyDescent="0.25">
      <c r="T3546" s="1"/>
      <c r="U3546" s="1"/>
      <c r="Z3546" s="1"/>
    </row>
    <row r="3547" spans="20:26" x14ac:dyDescent="0.25">
      <c r="T3547" s="1"/>
      <c r="U3547" s="1"/>
      <c r="Z3547" s="1"/>
    </row>
    <row r="3548" spans="20:26" x14ac:dyDescent="0.25">
      <c r="T3548" s="1"/>
      <c r="U3548" s="1"/>
      <c r="Z3548" s="1"/>
    </row>
    <row r="3549" spans="20:26" x14ac:dyDescent="0.25">
      <c r="T3549" s="1"/>
      <c r="U3549" s="1"/>
      <c r="Z3549" s="1"/>
    </row>
    <row r="3550" spans="20:26" x14ac:dyDescent="0.25">
      <c r="T3550" s="1"/>
      <c r="U3550" s="1"/>
      <c r="Z3550" s="1"/>
    </row>
    <row r="3551" spans="20:26" x14ac:dyDescent="0.25">
      <c r="T3551" s="1"/>
      <c r="U3551" s="1"/>
      <c r="Z3551" s="1"/>
    </row>
    <row r="3552" spans="20:26" x14ac:dyDescent="0.25">
      <c r="T3552" s="1"/>
      <c r="U3552" s="1"/>
      <c r="Z3552" s="1"/>
    </row>
    <row r="3553" spans="20:26" x14ac:dyDescent="0.25">
      <c r="T3553" s="1"/>
      <c r="U3553" s="1"/>
      <c r="Z3553" s="1"/>
    </row>
    <row r="3554" spans="20:26" x14ac:dyDescent="0.25">
      <c r="T3554" s="1"/>
      <c r="U3554" s="1"/>
      <c r="Z3554" s="1"/>
    </row>
    <row r="3555" spans="20:26" x14ac:dyDescent="0.25">
      <c r="T3555" s="1"/>
      <c r="U3555" s="1"/>
      <c r="Z3555" s="1"/>
    </row>
    <row r="3556" spans="20:26" x14ac:dyDescent="0.25">
      <c r="T3556" s="1"/>
      <c r="U3556" s="1"/>
      <c r="Z3556" s="1"/>
    </row>
    <row r="3557" spans="20:26" x14ac:dyDescent="0.25">
      <c r="T3557" s="1"/>
      <c r="U3557" s="1"/>
      <c r="Z3557" s="1"/>
    </row>
    <row r="3558" spans="20:26" x14ac:dyDescent="0.25">
      <c r="T3558" s="1"/>
      <c r="U3558" s="1"/>
      <c r="Z3558" s="1"/>
    </row>
    <row r="3559" spans="20:26" x14ac:dyDescent="0.25">
      <c r="T3559" s="1"/>
      <c r="U3559" s="1"/>
      <c r="Z3559" s="1"/>
    </row>
    <row r="3560" spans="20:26" x14ac:dyDescent="0.25">
      <c r="T3560" s="1"/>
      <c r="U3560" s="1"/>
      <c r="Z3560" s="1"/>
    </row>
    <row r="3561" spans="20:26" x14ac:dyDescent="0.25">
      <c r="T3561" s="1"/>
      <c r="U3561" s="1"/>
      <c r="Z3561" s="1"/>
    </row>
    <row r="3562" spans="20:26" x14ac:dyDescent="0.25">
      <c r="T3562" s="1"/>
      <c r="U3562" s="1"/>
      <c r="Z3562" s="1"/>
    </row>
    <row r="3563" spans="20:26" x14ac:dyDescent="0.25">
      <c r="T3563" s="1"/>
      <c r="U3563" s="1"/>
      <c r="Z3563" s="1"/>
    </row>
    <row r="3564" spans="20:26" x14ac:dyDescent="0.25">
      <c r="T3564" s="1"/>
      <c r="U3564" s="1"/>
      <c r="Z3564" s="1"/>
    </row>
    <row r="3565" spans="20:26" x14ac:dyDescent="0.25">
      <c r="T3565" s="1"/>
      <c r="U3565" s="1"/>
      <c r="Z3565" s="1"/>
    </row>
    <row r="3566" spans="20:26" x14ac:dyDescent="0.25">
      <c r="T3566" s="1"/>
      <c r="U3566" s="1"/>
      <c r="Z3566" s="1"/>
    </row>
    <row r="3567" spans="20:26" x14ac:dyDescent="0.25">
      <c r="T3567" s="1"/>
      <c r="U3567" s="1"/>
      <c r="Z3567" s="1"/>
    </row>
    <row r="3568" spans="20:26" x14ac:dyDescent="0.25">
      <c r="T3568" s="1"/>
      <c r="U3568" s="1"/>
      <c r="Z3568" s="1"/>
    </row>
    <row r="3569" spans="20:26" x14ac:dyDescent="0.25">
      <c r="T3569" s="1"/>
      <c r="U3569" s="1"/>
      <c r="Z3569" s="1"/>
    </row>
    <row r="3570" spans="20:26" x14ac:dyDescent="0.25">
      <c r="T3570" s="1"/>
      <c r="U3570" s="1"/>
      <c r="Z3570" s="1"/>
    </row>
    <row r="3571" spans="20:26" x14ac:dyDescent="0.25">
      <c r="T3571" s="1"/>
      <c r="U3571" s="1"/>
      <c r="Z3571" s="1"/>
    </row>
    <row r="3572" spans="20:26" x14ac:dyDescent="0.25">
      <c r="T3572" s="1"/>
      <c r="U3572" s="1"/>
      <c r="Z3572" s="1"/>
    </row>
    <row r="3573" spans="20:26" x14ac:dyDescent="0.25">
      <c r="T3573" s="1"/>
      <c r="U3573" s="1"/>
      <c r="Z3573" s="1"/>
    </row>
    <row r="3574" spans="20:26" x14ac:dyDescent="0.25">
      <c r="T3574" s="1"/>
      <c r="U3574" s="1"/>
      <c r="Z3574" s="1"/>
    </row>
    <row r="3575" spans="20:26" x14ac:dyDescent="0.25">
      <c r="T3575" s="1"/>
      <c r="U3575" s="1"/>
      <c r="Z3575" s="1"/>
    </row>
    <row r="3576" spans="20:26" x14ac:dyDescent="0.25">
      <c r="T3576" s="1"/>
      <c r="U3576" s="1"/>
      <c r="Z3576" s="1"/>
    </row>
    <row r="3577" spans="20:26" x14ac:dyDescent="0.25">
      <c r="T3577" s="1"/>
      <c r="U3577" s="1"/>
      <c r="Z3577" s="1"/>
    </row>
    <row r="3578" spans="20:26" x14ac:dyDescent="0.25">
      <c r="T3578" s="1"/>
      <c r="U3578" s="1"/>
      <c r="Z3578" s="1"/>
    </row>
    <row r="3579" spans="20:26" x14ac:dyDescent="0.25">
      <c r="T3579" s="1"/>
      <c r="U3579" s="1"/>
      <c r="Z3579" s="1"/>
    </row>
    <row r="3580" spans="20:26" x14ac:dyDescent="0.25">
      <c r="T3580" s="1"/>
      <c r="U3580" s="1"/>
      <c r="Z3580" s="1"/>
    </row>
    <row r="3581" spans="20:26" x14ac:dyDescent="0.25">
      <c r="T3581" s="1"/>
      <c r="U3581" s="1"/>
      <c r="Z3581" s="1"/>
    </row>
    <row r="3582" spans="20:26" x14ac:dyDescent="0.25">
      <c r="T3582" s="1"/>
      <c r="U3582" s="1"/>
      <c r="Z3582" s="1"/>
    </row>
    <row r="3583" spans="20:26" x14ac:dyDescent="0.25">
      <c r="T3583" s="1"/>
      <c r="U3583" s="1"/>
      <c r="Z3583" s="1"/>
    </row>
    <row r="3584" spans="20:26" x14ac:dyDescent="0.25">
      <c r="T3584" s="1"/>
      <c r="U3584" s="1"/>
      <c r="Z3584" s="1"/>
    </row>
    <row r="3585" spans="20:26" x14ac:dyDescent="0.25">
      <c r="T3585" s="1"/>
      <c r="U3585" s="1"/>
      <c r="Z3585" s="1"/>
    </row>
    <row r="3586" spans="20:26" x14ac:dyDescent="0.25">
      <c r="T3586" s="1"/>
      <c r="U3586" s="1"/>
      <c r="Z3586" s="1"/>
    </row>
    <row r="3587" spans="20:26" x14ac:dyDescent="0.25">
      <c r="T3587" s="1"/>
      <c r="U3587" s="1"/>
      <c r="Z3587" s="1"/>
    </row>
    <row r="3588" spans="20:26" x14ac:dyDescent="0.25">
      <c r="T3588" s="1"/>
      <c r="U3588" s="1"/>
      <c r="Z3588" s="1"/>
    </row>
    <row r="3589" spans="20:26" x14ac:dyDescent="0.25">
      <c r="T3589" s="1"/>
      <c r="U3589" s="1"/>
      <c r="Z3589" s="1"/>
    </row>
    <row r="3590" spans="20:26" x14ac:dyDescent="0.25">
      <c r="T3590" s="1"/>
      <c r="U3590" s="1"/>
      <c r="Z3590" s="1"/>
    </row>
    <row r="3591" spans="20:26" x14ac:dyDescent="0.25">
      <c r="T3591" s="1"/>
      <c r="U3591" s="1"/>
      <c r="Z3591" s="1"/>
    </row>
    <row r="3592" spans="20:26" x14ac:dyDescent="0.25">
      <c r="T3592" s="1"/>
      <c r="U3592" s="1"/>
      <c r="Z3592" s="1"/>
    </row>
    <row r="3593" spans="20:26" x14ac:dyDescent="0.25">
      <c r="T3593" s="1"/>
      <c r="U3593" s="1"/>
      <c r="Z3593" s="1"/>
    </row>
    <row r="3594" spans="20:26" x14ac:dyDescent="0.25">
      <c r="T3594" s="1"/>
      <c r="U3594" s="1"/>
      <c r="Z3594" s="1"/>
    </row>
    <row r="3595" spans="20:26" x14ac:dyDescent="0.25">
      <c r="T3595" s="1"/>
      <c r="U3595" s="1"/>
      <c r="Z3595" s="1"/>
    </row>
    <row r="3596" spans="20:26" x14ac:dyDescent="0.25">
      <c r="T3596" s="1"/>
      <c r="U3596" s="1"/>
      <c r="Z3596" s="1"/>
    </row>
    <row r="3597" spans="20:26" x14ac:dyDescent="0.25">
      <c r="T3597" s="1"/>
      <c r="U3597" s="1"/>
      <c r="Z3597" s="1"/>
    </row>
    <row r="3598" spans="20:26" x14ac:dyDescent="0.25">
      <c r="T3598" s="1"/>
      <c r="U3598" s="1"/>
      <c r="Z3598" s="1"/>
    </row>
    <row r="3599" spans="20:26" x14ac:dyDescent="0.25">
      <c r="T3599" s="1"/>
      <c r="U3599" s="1"/>
      <c r="Z3599" s="1"/>
    </row>
    <row r="3600" spans="20:26" x14ac:dyDescent="0.25">
      <c r="T3600" s="1"/>
      <c r="U3600" s="1"/>
      <c r="Z3600" s="1"/>
    </row>
    <row r="3601" spans="20:26" x14ac:dyDescent="0.25">
      <c r="T3601" s="1"/>
      <c r="U3601" s="1"/>
      <c r="Z3601" s="1"/>
    </row>
    <row r="3602" spans="20:26" x14ac:dyDescent="0.25">
      <c r="T3602" s="1"/>
      <c r="U3602" s="1"/>
      <c r="Z3602" s="1"/>
    </row>
    <row r="3603" spans="20:26" x14ac:dyDescent="0.25">
      <c r="T3603" s="1"/>
      <c r="U3603" s="1"/>
      <c r="Z3603" s="1"/>
    </row>
    <row r="3604" spans="20:26" x14ac:dyDescent="0.25">
      <c r="T3604" s="1"/>
      <c r="U3604" s="1"/>
      <c r="Z3604" s="1"/>
    </row>
    <row r="3605" spans="20:26" x14ac:dyDescent="0.25">
      <c r="T3605" s="1"/>
      <c r="U3605" s="1"/>
      <c r="Z3605" s="1"/>
    </row>
    <row r="3606" spans="20:26" x14ac:dyDescent="0.25">
      <c r="T3606" s="1"/>
      <c r="U3606" s="1"/>
      <c r="Z3606" s="1"/>
    </row>
    <row r="3607" spans="20:26" x14ac:dyDescent="0.25">
      <c r="T3607" s="1"/>
      <c r="U3607" s="1"/>
      <c r="Z3607" s="1"/>
    </row>
    <row r="3608" spans="20:26" x14ac:dyDescent="0.25">
      <c r="T3608" s="1"/>
      <c r="U3608" s="1"/>
      <c r="Z3608" s="1"/>
    </row>
    <row r="3609" spans="20:26" x14ac:dyDescent="0.25">
      <c r="T3609" s="1"/>
      <c r="U3609" s="1"/>
      <c r="Z3609" s="1"/>
    </row>
    <row r="3610" spans="20:26" x14ac:dyDescent="0.25">
      <c r="T3610" s="1"/>
      <c r="U3610" s="1"/>
      <c r="Z3610" s="1"/>
    </row>
    <row r="3611" spans="20:26" x14ac:dyDescent="0.25">
      <c r="T3611" s="1"/>
      <c r="U3611" s="1"/>
      <c r="Z3611" s="1"/>
    </row>
    <row r="3612" spans="20:26" x14ac:dyDescent="0.25">
      <c r="T3612" s="1"/>
      <c r="U3612" s="1"/>
      <c r="Z3612" s="1"/>
    </row>
    <row r="3613" spans="20:26" x14ac:dyDescent="0.25">
      <c r="T3613" s="1"/>
      <c r="U3613" s="1"/>
      <c r="Z3613" s="1"/>
    </row>
    <row r="3614" spans="20:26" x14ac:dyDescent="0.25">
      <c r="T3614" s="1"/>
      <c r="U3614" s="1"/>
      <c r="Z3614" s="1"/>
    </row>
    <row r="3615" spans="20:26" x14ac:dyDescent="0.25">
      <c r="T3615" s="1"/>
      <c r="U3615" s="1"/>
      <c r="Z3615" s="1"/>
    </row>
    <row r="3616" spans="20:26" x14ac:dyDescent="0.25">
      <c r="T3616" s="1"/>
      <c r="U3616" s="1"/>
      <c r="Z3616" s="1"/>
    </row>
    <row r="3617" spans="20:26" x14ac:dyDescent="0.25">
      <c r="T3617" s="1"/>
      <c r="U3617" s="1"/>
      <c r="Z3617" s="1"/>
    </row>
    <row r="3618" spans="20:26" x14ac:dyDescent="0.25">
      <c r="T3618" s="1"/>
      <c r="U3618" s="1"/>
      <c r="Z3618" s="1"/>
    </row>
    <row r="3619" spans="20:26" x14ac:dyDescent="0.25">
      <c r="T3619" s="1"/>
      <c r="U3619" s="1"/>
      <c r="Z3619" s="1"/>
    </row>
    <row r="3620" spans="20:26" x14ac:dyDescent="0.25">
      <c r="T3620" s="1"/>
      <c r="U3620" s="1"/>
      <c r="Z3620" s="1"/>
    </row>
    <row r="3621" spans="20:26" x14ac:dyDescent="0.25">
      <c r="T3621" s="1"/>
      <c r="U3621" s="1"/>
      <c r="Z3621" s="1"/>
    </row>
    <row r="3622" spans="20:26" x14ac:dyDescent="0.25">
      <c r="T3622" s="1"/>
      <c r="U3622" s="1"/>
      <c r="Z3622" s="1"/>
    </row>
    <row r="3623" spans="20:26" x14ac:dyDescent="0.25">
      <c r="T3623" s="1"/>
      <c r="U3623" s="1"/>
      <c r="Z3623" s="1"/>
    </row>
    <row r="3624" spans="20:26" x14ac:dyDescent="0.25">
      <c r="T3624" s="1"/>
      <c r="U3624" s="1"/>
      <c r="Z3624" s="1"/>
    </row>
    <row r="3625" spans="20:26" x14ac:dyDescent="0.25">
      <c r="T3625" s="1"/>
      <c r="U3625" s="1"/>
      <c r="Z3625" s="1"/>
    </row>
    <row r="3626" spans="20:26" x14ac:dyDescent="0.25">
      <c r="T3626" s="1"/>
      <c r="U3626" s="1"/>
      <c r="Z3626" s="1"/>
    </row>
    <row r="3627" spans="20:26" x14ac:dyDescent="0.25">
      <c r="T3627" s="1"/>
      <c r="U3627" s="1"/>
      <c r="Z3627" s="1"/>
    </row>
    <row r="3628" spans="20:26" x14ac:dyDescent="0.25">
      <c r="T3628" s="1"/>
      <c r="U3628" s="1"/>
      <c r="Z3628" s="1"/>
    </row>
    <row r="3629" spans="20:26" x14ac:dyDescent="0.25">
      <c r="T3629" s="1"/>
      <c r="U3629" s="1"/>
      <c r="Z3629" s="1"/>
    </row>
    <row r="3630" spans="20:26" x14ac:dyDescent="0.25">
      <c r="T3630" s="1"/>
      <c r="U3630" s="1"/>
      <c r="Z3630" s="1"/>
    </row>
    <row r="3631" spans="20:26" x14ac:dyDescent="0.25">
      <c r="T3631" s="1"/>
      <c r="U3631" s="1"/>
      <c r="Z3631" s="1"/>
    </row>
    <row r="3632" spans="20:26" x14ac:dyDescent="0.25">
      <c r="T3632" s="1"/>
      <c r="U3632" s="1"/>
      <c r="Z3632" s="1"/>
    </row>
    <row r="3633" spans="20:26" x14ac:dyDescent="0.25">
      <c r="T3633" s="1"/>
      <c r="U3633" s="1"/>
      <c r="Z3633" s="1"/>
    </row>
    <row r="3634" spans="20:26" x14ac:dyDescent="0.25">
      <c r="T3634" s="1"/>
      <c r="U3634" s="1"/>
      <c r="Z3634" s="1"/>
    </row>
    <row r="3635" spans="20:26" x14ac:dyDescent="0.25">
      <c r="T3635" s="1"/>
      <c r="U3635" s="1"/>
      <c r="Z3635" s="1"/>
    </row>
    <row r="3636" spans="20:26" x14ac:dyDescent="0.25">
      <c r="T3636" s="1"/>
      <c r="U3636" s="1"/>
      <c r="Z3636" s="1"/>
    </row>
    <row r="3637" spans="20:26" x14ac:dyDescent="0.25">
      <c r="T3637" s="1"/>
      <c r="U3637" s="1"/>
      <c r="Z3637" s="1"/>
    </row>
    <row r="3638" spans="20:26" x14ac:dyDescent="0.25">
      <c r="T3638" s="1"/>
      <c r="U3638" s="1"/>
      <c r="Z3638" s="1"/>
    </row>
    <row r="3639" spans="20:26" x14ac:dyDescent="0.25">
      <c r="T3639" s="1"/>
      <c r="U3639" s="1"/>
      <c r="Z3639" s="1"/>
    </row>
    <row r="3640" spans="20:26" x14ac:dyDescent="0.25">
      <c r="T3640" s="1"/>
      <c r="U3640" s="1"/>
      <c r="Z3640" s="1"/>
    </row>
    <row r="3641" spans="20:26" x14ac:dyDescent="0.25">
      <c r="T3641" s="1"/>
      <c r="U3641" s="1"/>
      <c r="Z3641" s="1"/>
    </row>
    <row r="3642" spans="20:26" x14ac:dyDescent="0.25">
      <c r="T3642" s="1"/>
      <c r="U3642" s="1"/>
      <c r="Z3642" s="1"/>
    </row>
    <row r="3643" spans="20:26" x14ac:dyDescent="0.25">
      <c r="T3643" s="1"/>
      <c r="U3643" s="1"/>
      <c r="Z3643" s="1"/>
    </row>
    <row r="3644" spans="20:26" x14ac:dyDescent="0.25">
      <c r="T3644" s="1"/>
      <c r="U3644" s="1"/>
      <c r="Z3644" s="1"/>
    </row>
    <row r="3645" spans="20:26" x14ac:dyDescent="0.25">
      <c r="T3645" s="1"/>
      <c r="U3645" s="1"/>
      <c r="Z3645" s="1"/>
    </row>
    <row r="3646" spans="20:26" x14ac:dyDescent="0.25">
      <c r="T3646" s="1"/>
      <c r="U3646" s="1"/>
      <c r="Z3646" s="1"/>
    </row>
    <row r="3647" spans="20:26" x14ac:dyDescent="0.25">
      <c r="T3647" s="1"/>
      <c r="U3647" s="1"/>
      <c r="Z3647" s="1"/>
    </row>
    <row r="3648" spans="20:26" x14ac:dyDescent="0.25">
      <c r="T3648" s="1"/>
      <c r="U3648" s="1"/>
      <c r="Z3648" s="1"/>
    </row>
    <row r="3649" spans="20:26" x14ac:dyDescent="0.25">
      <c r="T3649" s="1"/>
      <c r="U3649" s="1"/>
      <c r="Z3649" s="1"/>
    </row>
    <row r="3650" spans="20:26" x14ac:dyDescent="0.25">
      <c r="T3650" s="1"/>
      <c r="U3650" s="1"/>
      <c r="Z3650" s="1"/>
    </row>
    <row r="3651" spans="20:26" x14ac:dyDescent="0.25">
      <c r="T3651" s="1"/>
      <c r="U3651" s="1"/>
      <c r="Z3651" s="1"/>
    </row>
    <row r="3652" spans="20:26" x14ac:dyDescent="0.25">
      <c r="T3652" s="1"/>
      <c r="U3652" s="1"/>
      <c r="Z3652" s="1"/>
    </row>
    <row r="3653" spans="20:26" x14ac:dyDescent="0.25">
      <c r="T3653" s="1"/>
      <c r="U3653" s="1"/>
      <c r="Z3653" s="1"/>
    </row>
    <row r="3654" spans="20:26" x14ac:dyDescent="0.25">
      <c r="T3654" s="1"/>
      <c r="U3654" s="1"/>
      <c r="Z3654" s="1"/>
    </row>
    <row r="3655" spans="20:26" x14ac:dyDescent="0.25">
      <c r="T3655" s="1"/>
      <c r="U3655" s="1"/>
      <c r="Z3655" s="1"/>
    </row>
    <row r="3656" spans="20:26" x14ac:dyDescent="0.25">
      <c r="T3656" s="1"/>
      <c r="U3656" s="1"/>
      <c r="Z3656" s="1"/>
    </row>
    <row r="3657" spans="20:26" x14ac:dyDescent="0.25">
      <c r="T3657" s="1"/>
      <c r="U3657" s="1"/>
      <c r="Z3657" s="1"/>
    </row>
    <row r="3658" spans="20:26" x14ac:dyDescent="0.25">
      <c r="T3658" s="1"/>
      <c r="U3658" s="1"/>
      <c r="Z3658" s="1"/>
    </row>
    <row r="3659" spans="20:26" x14ac:dyDescent="0.25">
      <c r="T3659" s="1"/>
      <c r="U3659" s="1"/>
      <c r="Z3659" s="1"/>
    </row>
    <row r="3660" spans="20:26" x14ac:dyDescent="0.25">
      <c r="T3660" s="1"/>
      <c r="U3660" s="1"/>
      <c r="Z3660" s="1"/>
    </row>
    <row r="3661" spans="20:26" x14ac:dyDescent="0.25">
      <c r="T3661" s="1"/>
      <c r="U3661" s="1"/>
      <c r="Z3661" s="1"/>
    </row>
    <row r="3662" spans="20:26" x14ac:dyDescent="0.25">
      <c r="T3662" s="1"/>
      <c r="U3662" s="1"/>
      <c r="Z3662" s="1"/>
    </row>
    <row r="3663" spans="20:26" x14ac:dyDescent="0.25">
      <c r="T3663" s="1"/>
      <c r="U3663" s="1"/>
      <c r="Z3663" s="1"/>
    </row>
    <row r="3664" spans="20:26" x14ac:dyDescent="0.25">
      <c r="T3664" s="1"/>
      <c r="U3664" s="1"/>
      <c r="Z3664" s="1"/>
    </row>
    <row r="3665" spans="20:26" x14ac:dyDescent="0.25">
      <c r="T3665" s="1"/>
      <c r="U3665" s="1"/>
      <c r="Z3665" s="1"/>
    </row>
    <row r="3666" spans="20:26" x14ac:dyDescent="0.25">
      <c r="T3666" s="1"/>
      <c r="U3666" s="1"/>
      <c r="Z3666" s="1"/>
    </row>
    <row r="3667" spans="20:26" x14ac:dyDescent="0.25">
      <c r="T3667" s="1"/>
      <c r="U3667" s="1"/>
      <c r="Z3667" s="1"/>
    </row>
    <row r="3668" spans="20:26" x14ac:dyDescent="0.25">
      <c r="T3668" s="1"/>
      <c r="U3668" s="1"/>
      <c r="Z3668" s="1"/>
    </row>
    <row r="3669" spans="20:26" x14ac:dyDescent="0.25">
      <c r="T3669" s="1"/>
      <c r="U3669" s="1"/>
      <c r="Z3669" s="1"/>
    </row>
    <row r="3670" spans="20:26" x14ac:dyDescent="0.25">
      <c r="T3670" s="1"/>
      <c r="U3670" s="1"/>
      <c r="Z3670" s="1"/>
    </row>
    <row r="3671" spans="20:26" x14ac:dyDescent="0.25">
      <c r="T3671" s="1"/>
      <c r="U3671" s="1"/>
      <c r="Z3671" s="1"/>
    </row>
    <row r="3672" spans="20:26" x14ac:dyDescent="0.25">
      <c r="T3672" s="1"/>
      <c r="U3672" s="1"/>
      <c r="Z3672" s="1"/>
    </row>
    <row r="3673" spans="20:26" x14ac:dyDescent="0.25">
      <c r="T3673" s="1"/>
      <c r="U3673" s="1"/>
      <c r="Z3673" s="1"/>
    </row>
    <row r="3674" spans="20:26" x14ac:dyDescent="0.25">
      <c r="T3674" s="1"/>
      <c r="U3674" s="1"/>
      <c r="Z3674" s="1"/>
    </row>
    <row r="3675" spans="20:26" x14ac:dyDescent="0.25">
      <c r="T3675" s="1"/>
      <c r="U3675" s="1"/>
      <c r="Z3675" s="1"/>
    </row>
    <row r="3676" spans="20:26" x14ac:dyDescent="0.25">
      <c r="T3676" s="1"/>
      <c r="U3676" s="1"/>
      <c r="Z3676" s="1"/>
    </row>
    <row r="3677" spans="20:26" x14ac:dyDescent="0.25">
      <c r="T3677" s="1"/>
      <c r="U3677" s="1"/>
      <c r="Z3677" s="1"/>
    </row>
    <row r="3678" spans="20:26" x14ac:dyDescent="0.25">
      <c r="T3678" s="1"/>
      <c r="U3678" s="1"/>
      <c r="Z3678" s="1"/>
    </row>
    <row r="3679" spans="20:26" x14ac:dyDescent="0.25">
      <c r="T3679" s="1"/>
      <c r="U3679" s="1"/>
      <c r="Z3679" s="1"/>
    </row>
    <row r="3680" spans="20:26" x14ac:dyDescent="0.25">
      <c r="T3680" s="1"/>
      <c r="U3680" s="1"/>
      <c r="Z3680" s="1"/>
    </row>
    <row r="3681" spans="20:26" x14ac:dyDescent="0.25">
      <c r="T3681" s="1"/>
      <c r="U3681" s="1"/>
      <c r="Z3681" s="1"/>
    </row>
    <row r="3682" spans="20:26" x14ac:dyDescent="0.25">
      <c r="T3682" s="1"/>
      <c r="U3682" s="1"/>
      <c r="Z3682" s="1"/>
    </row>
    <row r="3683" spans="20:26" x14ac:dyDescent="0.25">
      <c r="T3683" s="1"/>
      <c r="U3683" s="1"/>
      <c r="Z3683" s="1"/>
    </row>
    <row r="3684" spans="20:26" x14ac:dyDescent="0.25">
      <c r="T3684" s="1"/>
      <c r="U3684" s="1"/>
      <c r="Z3684" s="1"/>
    </row>
    <row r="3685" spans="20:26" x14ac:dyDescent="0.25">
      <c r="T3685" s="1"/>
      <c r="U3685" s="1"/>
      <c r="Z3685" s="1"/>
    </row>
    <row r="3686" spans="20:26" x14ac:dyDescent="0.25">
      <c r="T3686" s="1"/>
      <c r="U3686" s="1"/>
      <c r="Z3686" s="1"/>
    </row>
    <row r="3687" spans="20:26" x14ac:dyDescent="0.25">
      <c r="T3687" s="1"/>
      <c r="U3687" s="1"/>
      <c r="Z3687" s="1"/>
    </row>
    <row r="3688" spans="20:26" x14ac:dyDescent="0.25">
      <c r="T3688" s="1"/>
      <c r="U3688" s="1"/>
      <c r="Z3688" s="1"/>
    </row>
    <row r="3689" spans="20:26" x14ac:dyDescent="0.25">
      <c r="T3689" s="1"/>
      <c r="U3689" s="1"/>
      <c r="Z3689" s="1"/>
    </row>
    <row r="3690" spans="20:26" x14ac:dyDescent="0.25">
      <c r="T3690" s="1"/>
      <c r="U3690" s="1"/>
      <c r="Z3690" s="1"/>
    </row>
    <row r="3691" spans="20:26" x14ac:dyDescent="0.25">
      <c r="T3691" s="1"/>
      <c r="U3691" s="1"/>
      <c r="Z3691" s="1"/>
    </row>
    <row r="3692" spans="20:26" x14ac:dyDescent="0.25">
      <c r="T3692" s="1"/>
      <c r="U3692" s="1"/>
      <c r="Z3692" s="1"/>
    </row>
    <row r="3693" spans="20:26" x14ac:dyDescent="0.25">
      <c r="T3693" s="1"/>
      <c r="U3693" s="1"/>
      <c r="Z3693" s="1"/>
    </row>
    <row r="3694" spans="20:26" x14ac:dyDescent="0.25">
      <c r="T3694" s="1"/>
      <c r="U3694" s="1"/>
      <c r="Z3694" s="1"/>
    </row>
    <row r="3695" spans="20:26" x14ac:dyDescent="0.25">
      <c r="T3695" s="1"/>
      <c r="U3695" s="1"/>
      <c r="Z3695" s="1"/>
    </row>
    <row r="3696" spans="20:26" x14ac:dyDescent="0.25">
      <c r="T3696" s="1"/>
      <c r="U3696" s="1"/>
      <c r="Z3696" s="1"/>
    </row>
    <row r="3697" spans="20:26" x14ac:dyDescent="0.25">
      <c r="T3697" s="1"/>
      <c r="U3697" s="1"/>
      <c r="Z3697" s="1"/>
    </row>
    <row r="3698" spans="20:26" x14ac:dyDescent="0.25">
      <c r="T3698" s="1"/>
      <c r="U3698" s="1"/>
      <c r="Z3698" s="1"/>
    </row>
    <row r="3699" spans="20:26" x14ac:dyDescent="0.25">
      <c r="T3699" s="1"/>
      <c r="U3699" s="1"/>
      <c r="Z3699" s="1"/>
    </row>
    <row r="3700" spans="20:26" x14ac:dyDescent="0.25">
      <c r="T3700" s="1"/>
      <c r="U3700" s="1"/>
      <c r="Z3700" s="1"/>
    </row>
    <row r="3701" spans="20:26" x14ac:dyDescent="0.25">
      <c r="T3701" s="1"/>
      <c r="U3701" s="1"/>
      <c r="Z3701" s="1"/>
    </row>
    <row r="3702" spans="20:26" x14ac:dyDescent="0.25">
      <c r="T3702" s="1"/>
      <c r="U3702" s="1"/>
      <c r="Z3702" s="1"/>
    </row>
    <row r="3703" spans="20:26" x14ac:dyDescent="0.25">
      <c r="T3703" s="1"/>
      <c r="U3703" s="1"/>
      <c r="Z3703" s="1"/>
    </row>
    <row r="3704" spans="20:26" x14ac:dyDescent="0.25">
      <c r="T3704" s="1"/>
      <c r="U3704" s="1"/>
      <c r="Z3704" s="1"/>
    </row>
    <row r="3705" spans="20:26" x14ac:dyDescent="0.25">
      <c r="T3705" s="1"/>
      <c r="U3705" s="1"/>
      <c r="Z3705" s="1"/>
    </row>
    <row r="3706" spans="20:26" x14ac:dyDescent="0.25">
      <c r="T3706" s="1"/>
      <c r="U3706" s="1"/>
      <c r="Z3706" s="1"/>
    </row>
    <row r="3707" spans="20:26" x14ac:dyDescent="0.25">
      <c r="T3707" s="1"/>
      <c r="U3707" s="1"/>
      <c r="Z3707" s="1"/>
    </row>
    <row r="3708" spans="20:26" x14ac:dyDescent="0.25">
      <c r="T3708" s="1"/>
      <c r="U3708" s="1"/>
      <c r="Z3708" s="1"/>
    </row>
    <row r="3709" spans="20:26" x14ac:dyDescent="0.25">
      <c r="T3709" s="1"/>
      <c r="U3709" s="1"/>
      <c r="Z3709" s="1"/>
    </row>
    <row r="3710" spans="20:26" x14ac:dyDescent="0.25">
      <c r="T3710" s="1"/>
      <c r="U3710" s="1"/>
      <c r="Z3710" s="1"/>
    </row>
    <row r="3711" spans="20:26" x14ac:dyDescent="0.25">
      <c r="T3711" s="1"/>
      <c r="U3711" s="1"/>
      <c r="Z3711" s="1"/>
    </row>
    <row r="3712" spans="20:26" x14ac:dyDescent="0.25">
      <c r="T3712" s="1"/>
      <c r="U3712" s="1"/>
      <c r="Z3712" s="1"/>
    </row>
    <row r="3713" spans="20:26" x14ac:dyDescent="0.25">
      <c r="T3713" s="1"/>
      <c r="U3713" s="1"/>
      <c r="Z3713" s="1"/>
    </row>
    <row r="3714" spans="20:26" x14ac:dyDescent="0.25">
      <c r="T3714" s="1"/>
      <c r="U3714" s="1"/>
      <c r="Z3714" s="1"/>
    </row>
    <row r="3715" spans="20:26" x14ac:dyDescent="0.25">
      <c r="T3715" s="1"/>
      <c r="U3715" s="1"/>
      <c r="Z3715" s="1"/>
    </row>
    <row r="3716" spans="20:26" x14ac:dyDescent="0.25">
      <c r="T3716" s="1"/>
      <c r="U3716" s="1"/>
      <c r="Z3716" s="1"/>
    </row>
    <row r="3717" spans="20:26" x14ac:dyDescent="0.25">
      <c r="T3717" s="1"/>
      <c r="U3717" s="1"/>
      <c r="Z3717" s="1"/>
    </row>
    <row r="3718" spans="20:26" x14ac:dyDescent="0.25">
      <c r="T3718" s="1"/>
      <c r="U3718" s="1"/>
      <c r="Z3718" s="1"/>
    </row>
    <row r="3719" spans="20:26" x14ac:dyDescent="0.25">
      <c r="T3719" s="1"/>
      <c r="U3719" s="1"/>
      <c r="Z3719" s="1"/>
    </row>
    <row r="3720" spans="20:26" x14ac:dyDescent="0.25">
      <c r="T3720" s="1"/>
      <c r="U3720" s="1"/>
      <c r="Z3720" s="1"/>
    </row>
    <row r="3721" spans="20:26" x14ac:dyDescent="0.25">
      <c r="T3721" s="1"/>
      <c r="U3721" s="1"/>
      <c r="Z3721" s="1"/>
    </row>
    <row r="3722" spans="20:26" x14ac:dyDescent="0.25">
      <c r="T3722" s="1"/>
      <c r="U3722" s="1"/>
      <c r="Z3722" s="1"/>
    </row>
    <row r="3723" spans="20:26" x14ac:dyDescent="0.25">
      <c r="T3723" s="1"/>
      <c r="U3723" s="1"/>
      <c r="Z3723" s="1"/>
    </row>
    <row r="3724" spans="20:26" x14ac:dyDescent="0.25">
      <c r="T3724" s="1"/>
      <c r="U3724" s="1"/>
      <c r="Z3724" s="1"/>
    </row>
    <row r="3725" spans="20:26" x14ac:dyDescent="0.25">
      <c r="T3725" s="1"/>
      <c r="U3725" s="1"/>
      <c r="Z3725" s="1"/>
    </row>
    <row r="3726" spans="20:26" x14ac:dyDescent="0.25">
      <c r="T3726" s="1"/>
      <c r="U3726" s="1"/>
      <c r="Z3726" s="1"/>
    </row>
    <row r="3727" spans="20:26" x14ac:dyDescent="0.25">
      <c r="T3727" s="1"/>
      <c r="U3727" s="1"/>
      <c r="Z3727" s="1"/>
    </row>
    <row r="3728" spans="20:26" x14ac:dyDescent="0.25">
      <c r="T3728" s="1"/>
      <c r="U3728" s="1"/>
      <c r="Z3728" s="1"/>
    </row>
    <row r="3729" spans="20:26" x14ac:dyDescent="0.25">
      <c r="T3729" s="1"/>
      <c r="U3729" s="1"/>
      <c r="Z3729" s="1"/>
    </row>
    <row r="3730" spans="20:26" x14ac:dyDescent="0.25">
      <c r="T3730" s="1"/>
      <c r="U3730" s="1"/>
      <c r="Z3730" s="1"/>
    </row>
    <row r="3731" spans="20:26" x14ac:dyDescent="0.25">
      <c r="T3731" s="1"/>
      <c r="U3731" s="1"/>
      <c r="Z3731" s="1"/>
    </row>
    <row r="3732" spans="20:26" x14ac:dyDescent="0.25">
      <c r="T3732" s="1"/>
      <c r="U3732" s="1"/>
      <c r="Z3732" s="1"/>
    </row>
    <row r="3733" spans="20:26" x14ac:dyDescent="0.25">
      <c r="T3733" s="1"/>
      <c r="U3733" s="1"/>
      <c r="Z3733" s="1"/>
    </row>
    <row r="3734" spans="20:26" x14ac:dyDescent="0.25">
      <c r="T3734" s="1"/>
      <c r="U3734" s="1"/>
      <c r="Z3734" s="1"/>
    </row>
    <row r="3735" spans="20:26" x14ac:dyDescent="0.25">
      <c r="T3735" s="1"/>
      <c r="U3735" s="1"/>
      <c r="Z3735" s="1"/>
    </row>
    <row r="3736" spans="20:26" x14ac:dyDescent="0.25">
      <c r="T3736" s="1"/>
      <c r="U3736" s="1"/>
      <c r="Z3736" s="1"/>
    </row>
    <row r="3737" spans="20:26" x14ac:dyDescent="0.25">
      <c r="T3737" s="1"/>
      <c r="U3737" s="1"/>
      <c r="Z3737" s="1"/>
    </row>
    <row r="3738" spans="20:26" x14ac:dyDescent="0.25">
      <c r="T3738" s="1"/>
      <c r="U3738" s="1"/>
      <c r="Z3738" s="1"/>
    </row>
    <row r="3739" spans="20:26" x14ac:dyDescent="0.25">
      <c r="T3739" s="1"/>
      <c r="U3739" s="1"/>
      <c r="Z3739" s="1"/>
    </row>
    <row r="3740" spans="20:26" x14ac:dyDescent="0.25">
      <c r="T3740" s="1"/>
      <c r="U3740" s="1"/>
      <c r="Z3740" s="1"/>
    </row>
    <row r="3741" spans="20:26" x14ac:dyDescent="0.25">
      <c r="T3741" s="1"/>
      <c r="U3741" s="1"/>
      <c r="Z3741" s="1"/>
    </row>
    <row r="3742" spans="20:26" x14ac:dyDescent="0.25">
      <c r="T3742" s="1"/>
      <c r="U3742" s="1"/>
      <c r="Z3742" s="1"/>
    </row>
    <row r="3743" spans="20:26" x14ac:dyDescent="0.25">
      <c r="T3743" s="1"/>
      <c r="U3743" s="1"/>
      <c r="Z3743" s="1"/>
    </row>
    <row r="3744" spans="20:26" x14ac:dyDescent="0.25">
      <c r="T3744" s="1"/>
      <c r="U3744" s="1"/>
      <c r="Z3744" s="1"/>
    </row>
    <row r="3745" spans="20:26" x14ac:dyDescent="0.25">
      <c r="T3745" s="1"/>
      <c r="U3745" s="1"/>
      <c r="Z3745" s="1"/>
    </row>
    <row r="3746" spans="20:26" x14ac:dyDescent="0.25">
      <c r="T3746" s="1"/>
      <c r="U3746" s="1"/>
      <c r="Z3746" s="1"/>
    </row>
    <row r="3747" spans="20:26" x14ac:dyDescent="0.25">
      <c r="T3747" s="1"/>
      <c r="U3747" s="1"/>
      <c r="Z3747" s="1"/>
    </row>
    <row r="3748" spans="20:26" x14ac:dyDescent="0.25">
      <c r="T3748" s="1"/>
      <c r="U3748" s="1"/>
      <c r="Z3748" s="1"/>
    </row>
    <row r="3749" spans="20:26" x14ac:dyDescent="0.25">
      <c r="T3749" s="1"/>
      <c r="U3749" s="1"/>
      <c r="Z3749" s="1"/>
    </row>
    <row r="3750" spans="20:26" x14ac:dyDescent="0.25">
      <c r="T3750" s="1"/>
      <c r="U3750" s="1"/>
      <c r="Z3750" s="1"/>
    </row>
    <row r="3751" spans="20:26" x14ac:dyDescent="0.25">
      <c r="T3751" s="1"/>
      <c r="U3751" s="1"/>
      <c r="Z3751" s="1"/>
    </row>
    <row r="3752" spans="20:26" x14ac:dyDescent="0.25">
      <c r="T3752" s="1"/>
      <c r="U3752" s="1"/>
      <c r="Z3752" s="1"/>
    </row>
    <row r="3753" spans="20:26" x14ac:dyDescent="0.25">
      <c r="T3753" s="1"/>
      <c r="U3753" s="1"/>
      <c r="Z3753" s="1"/>
    </row>
    <row r="3754" spans="20:26" x14ac:dyDescent="0.25">
      <c r="T3754" s="1"/>
      <c r="U3754" s="1"/>
      <c r="Z3754" s="1"/>
    </row>
    <row r="3755" spans="20:26" x14ac:dyDescent="0.25">
      <c r="T3755" s="1"/>
      <c r="U3755" s="1"/>
      <c r="Z3755" s="1"/>
    </row>
    <row r="3756" spans="20:26" x14ac:dyDescent="0.25">
      <c r="T3756" s="1"/>
      <c r="U3756" s="1"/>
      <c r="Z3756" s="1"/>
    </row>
    <row r="3757" spans="20:26" x14ac:dyDescent="0.25">
      <c r="T3757" s="1"/>
      <c r="U3757" s="1"/>
      <c r="Z3757" s="1"/>
    </row>
    <row r="3758" spans="20:26" x14ac:dyDescent="0.25">
      <c r="T3758" s="1"/>
      <c r="U3758" s="1"/>
      <c r="Z3758" s="1"/>
    </row>
    <row r="3759" spans="20:26" x14ac:dyDescent="0.25">
      <c r="T3759" s="1"/>
      <c r="U3759" s="1"/>
      <c r="Z3759" s="1"/>
    </row>
    <row r="3760" spans="20:26" x14ac:dyDescent="0.25">
      <c r="T3760" s="1"/>
      <c r="U3760" s="1"/>
      <c r="Z3760" s="1"/>
    </row>
    <row r="3761" spans="20:26" x14ac:dyDescent="0.25">
      <c r="T3761" s="1"/>
      <c r="U3761" s="1"/>
      <c r="Z3761" s="1"/>
    </row>
    <row r="3762" spans="20:26" x14ac:dyDescent="0.25">
      <c r="T3762" s="1"/>
      <c r="U3762" s="1"/>
      <c r="Z3762" s="1"/>
    </row>
    <row r="3763" spans="20:26" x14ac:dyDescent="0.25">
      <c r="T3763" s="1"/>
      <c r="U3763" s="1"/>
      <c r="Z3763" s="1"/>
    </row>
    <row r="3764" spans="20:26" x14ac:dyDescent="0.25">
      <c r="T3764" s="1"/>
      <c r="U3764" s="1"/>
      <c r="Z3764" s="1"/>
    </row>
    <row r="3765" spans="20:26" x14ac:dyDescent="0.25">
      <c r="T3765" s="1"/>
      <c r="U3765" s="1"/>
      <c r="Z3765" s="1"/>
    </row>
    <row r="3766" spans="20:26" x14ac:dyDescent="0.25">
      <c r="T3766" s="1"/>
      <c r="U3766" s="1"/>
      <c r="Z3766" s="1"/>
    </row>
    <row r="3767" spans="20:26" x14ac:dyDescent="0.25">
      <c r="T3767" s="1"/>
      <c r="U3767" s="1"/>
      <c r="Z3767" s="1"/>
    </row>
    <row r="3768" spans="20:26" x14ac:dyDescent="0.25">
      <c r="T3768" s="1"/>
      <c r="U3768" s="1"/>
      <c r="Z3768" s="1"/>
    </row>
    <row r="3769" spans="20:26" x14ac:dyDescent="0.25">
      <c r="T3769" s="1"/>
      <c r="U3769" s="1"/>
      <c r="Z3769" s="1"/>
    </row>
    <row r="3770" spans="20:26" x14ac:dyDescent="0.25">
      <c r="T3770" s="1"/>
      <c r="U3770" s="1"/>
      <c r="Z3770" s="1"/>
    </row>
    <row r="3771" spans="20:26" x14ac:dyDescent="0.25">
      <c r="T3771" s="1"/>
      <c r="U3771" s="1"/>
      <c r="Z3771" s="1"/>
    </row>
    <row r="3772" spans="20:26" x14ac:dyDescent="0.25">
      <c r="T3772" s="1"/>
      <c r="U3772" s="1"/>
      <c r="Z3772" s="1"/>
    </row>
    <row r="3773" spans="20:26" x14ac:dyDescent="0.25">
      <c r="T3773" s="1"/>
      <c r="U3773" s="1"/>
      <c r="Z3773" s="1"/>
    </row>
    <row r="3774" spans="20:26" x14ac:dyDescent="0.25">
      <c r="T3774" s="1"/>
      <c r="U3774" s="1"/>
      <c r="Z3774" s="1"/>
    </row>
    <row r="3775" spans="20:26" x14ac:dyDescent="0.25">
      <c r="T3775" s="1"/>
      <c r="U3775" s="1"/>
      <c r="Z3775" s="1"/>
    </row>
    <row r="3776" spans="20:26" x14ac:dyDescent="0.25">
      <c r="T3776" s="1"/>
      <c r="U3776" s="1"/>
      <c r="Z3776" s="1"/>
    </row>
    <row r="3777" spans="20:26" x14ac:dyDescent="0.25">
      <c r="T3777" s="1"/>
      <c r="U3777" s="1"/>
      <c r="Z3777" s="1"/>
    </row>
    <row r="3778" spans="20:26" x14ac:dyDescent="0.25">
      <c r="T3778" s="1"/>
      <c r="U3778" s="1"/>
      <c r="Z3778" s="1"/>
    </row>
    <row r="3779" spans="20:26" x14ac:dyDescent="0.25">
      <c r="T3779" s="1"/>
      <c r="U3779" s="1"/>
      <c r="Z3779" s="1"/>
    </row>
    <row r="3780" spans="20:26" x14ac:dyDescent="0.25">
      <c r="T3780" s="1"/>
      <c r="U3780" s="1"/>
      <c r="Z3780" s="1"/>
    </row>
    <row r="3781" spans="20:26" x14ac:dyDescent="0.25">
      <c r="T3781" s="1"/>
      <c r="U3781" s="1"/>
      <c r="Z3781" s="1"/>
    </row>
    <row r="3782" spans="20:26" x14ac:dyDescent="0.25">
      <c r="T3782" s="1"/>
      <c r="U3782" s="1"/>
      <c r="Z3782" s="1"/>
    </row>
    <row r="3783" spans="20:26" x14ac:dyDescent="0.25">
      <c r="T3783" s="1"/>
      <c r="U3783" s="1"/>
      <c r="Z3783" s="1"/>
    </row>
    <row r="3784" spans="20:26" x14ac:dyDescent="0.25">
      <c r="T3784" s="1"/>
      <c r="U3784" s="1"/>
      <c r="Z3784" s="1"/>
    </row>
    <row r="3785" spans="20:26" x14ac:dyDescent="0.25">
      <c r="T3785" s="1"/>
      <c r="U3785" s="1"/>
      <c r="Z3785" s="1"/>
    </row>
    <row r="3786" spans="20:26" x14ac:dyDescent="0.25">
      <c r="T3786" s="1"/>
      <c r="U3786" s="1"/>
      <c r="Z3786" s="1"/>
    </row>
    <row r="3787" spans="20:26" x14ac:dyDescent="0.25">
      <c r="T3787" s="1"/>
      <c r="U3787" s="1"/>
      <c r="Z3787" s="1"/>
    </row>
    <row r="3788" spans="20:26" x14ac:dyDescent="0.25">
      <c r="T3788" s="1"/>
      <c r="U3788" s="1"/>
      <c r="Z3788" s="1"/>
    </row>
    <row r="3789" spans="20:26" x14ac:dyDescent="0.25">
      <c r="T3789" s="1"/>
      <c r="U3789" s="1"/>
      <c r="Z3789" s="1"/>
    </row>
    <row r="3790" spans="20:26" x14ac:dyDescent="0.25">
      <c r="T3790" s="1"/>
      <c r="U3790" s="1"/>
      <c r="Z3790" s="1"/>
    </row>
    <row r="3791" spans="20:26" x14ac:dyDescent="0.25">
      <c r="T3791" s="1"/>
      <c r="U3791" s="1"/>
      <c r="Z3791" s="1"/>
    </row>
    <row r="3792" spans="20:26" x14ac:dyDescent="0.25">
      <c r="T3792" s="1"/>
      <c r="U3792" s="1"/>
      <c r="Z3792" s="1"/>
    </row>
    <row r="3793" spans="20:26" x14ac:dyDescent="0.25">
      <c r="T3793" s="1"/>
      <c r="U3793" s="1"/>
      <c r="Z3793" s="1"/>
    </row>
    <row r="3794" spans="20:26" x14ac:dyDescent="0.25">
      <c r="T3794" s="1"/>
      <c r="U3794" s="1"/>
      <c r="Z3794" s="1"/>
    </row>
    <row r="3795" spans="20:26" x14ac:dyDescent="0.25">
      <c r="T3795" s="1"/>
      <c r="U3795" s="1"/>
      <c r="Z3795" s="1"/>
    </row>
    <row r="3796" spans="20:26" x14ac:dyDescent="0.25">
      <c r="T3796" s="1"/>
      <c r="U3796" s="1"/>
      <c r="Z3796" s="1"/>
    </row>
    <row r="3797" spans="20:26" x14ac:dyDescent="0.25">
      <c r="T3797" s="1"/>
      <c r="U3797" s="1"/>
      <c r="Z3797" s="1"/>
    </row>
    <row r="3798" spans="20:26" x14ac:dyDescent="0.25">
      <c r="T3798" s="1"/>
      <c r="U3798" s="1"/>
      <c r="Z3798" s="1"/>
    </row>
    <row r="3799" spans="20:26" x14ac:dyDescent="0.25">
      <c r="T3799" s="1"/>
      <c r="U3799" s="1"/>
      <c r="Z3799" s="1"/>
    </row>
    <row r="3800" spans="20:26" x14ac:dyDescent="0.25">
      <c r="T3800" s="1"/>
      <c r="U3800" s="1"/>
      <c r="Z3800" s="1"/>
    </row>
    <row r="3801" spans="20:26" x14ac:dyDescent="0.25">
      <c r="T3801" s="1"/>
      <c r="U3801" s="1"/>
      <c r="Z3801" s="1"/>
    </row>
    <row r="3802" spans="20:26" x14ac:dyDescent="0.25">
      <c r="T3802" s="1"/>
      <c r="U3802" s="1"/>
      <c r="Z3802" s="1"/>
    </row>
    <row r="3803" spans="20:26" x14ac:dyDescent="0.25">
      <c r="T3803" s="1"/>
      <c r="U3803" s="1"/>
      <c r="Z3803" s="1"/>
    </row>
    <row r="3804" spans="20:26" x14ac:dyDescent="0.25">
      <c r="T3804" s="1"/>
      <c r="U3804" s="1"/>
      <c r="Z3804" s="1"/>
    </row>
    <row r="3805" spans="20:26" x14ac:dyDescent="0.25">
      <c r="T3805" s="1"/>
      <c r="U3805" s="1"/>
      <c r="Z3805" s="1"/>
    </row>
    <row r="3806" spans="20:26" x14ac:dyDescent="0.25">
      <c r="T3806" s="1"/>
      <c r="U3806" s="1"/>
      <c r="Z3806" s="1"/>
    </row>
    <row r="3807" spans="20:26" x14ac:dyDescent="0.25">
      <c r="T3807" s="1"/>
      <c r="U3807" s="1"/>
      <c r="Z3807" s="1"/>
    </row>
    <row r="3808" spans="20:26" x14ac:dyDescent="0.25">
      <c r="T3808" s="1"/>
      <c r="U3808" s="1"/>
      <c r="Z3808" s="1"/>
    </row>
    <row r="3809" spans="20:26" x14ac:dyDescent="0.25">
      <c r="T3809" s="1"/>
      <c r="U3809" s="1"/>
      <c r="Z3809" s="1"/>
    </row>
    <row r="3810" spans="20:26" x14ac:dyDescent="0.25">
      <c r="T3810" s="1"/>
      <c r="U3810" s="1"/>
      <c r="Z3810" s="1"/>
    </row>
    <row r="3811" spans="20:26" x14ac:dyDescent="0.25">
      <c r="T3811" s="1"/>
      <c r="U3811" s="1"/>
      <c r="Z3811" s="1"/>
    </row>
    <row r="3812" spans="20:26" x14ac:dyDescent="0.25">
      <c r="T3812" s="1"/>
      <c r="U3812" s="1"/>
      <c r="Z3812" s="1"/>
    </row>
    <row r="3813" spans="20:26" x14ac:dyDescent="0.25">
      <c r="T3813" s="1"/>
      <c r="U3813" s="1"/>
      <c r="Z3813" s="1"/>
    </row>
    <row r="3814" spans="20:26" x14ac:dyDescent="0.25">
      <c r="T3814" s="1"/>
      <c r="U3814" s="1"/>
      <c r="Z3814" s="1"/>
    </row>
    <row r="3815" spans="20:26" x14ac:dyDescent="0.25">
      <c r="T3815" s="1"/>
      <c r="U3815" s="1"/>
      <c r="Z3815" s="1"/>
    </row>
    <row r="3816" spans="20:26" x14ac:dyDescent="0.25">
      <c r="T3816" s="1"/>
      <c r="U3816" s="1"/>
      <c r="Z3816" s="1"/>
    </row>
    <row r="3817" spans="20:26" x14ac:dyDescent="0.25">
      <c r="T3817" s="1"/>
      <c r="U3817" s="1"/>
      <c r="Z3817" s="1"/>
    </row>
    <row r="3818" spans="20:26" x14ac:dyDescent="0.25">
      <c r="T3818" s="1"/>
      <c r="U3818" s="1"/>
      <c r="Z3818" s="1"/>
    </row>
    <row r="3819" spans="20:26" x14ac:dyDescent="0.25">
      <c r="T3819" s="1"/>
      <c r="U3819" s="1"/>
      <c r="Z3819" s="1"/>
    </row>
    <row r="3820" spans="20:26" x14ac:dyDescent="0.25">
      <c r="T3820" s="1"/>
      <c r="U3820" s="1"/>
      <c r="Z3820" s="1"/>
    </row>
    <row r="3821" spans="20:26" x14ac:dyDescent="0.25">
      <c r="T3821" s="1"/>
      <c r="U3821" s="1"/>
      <c r="Z3821" s="1"/>
    </row>
    <row r="3822" spans="20:26" x14ac:dyDescent="0.25">
      <c r="T3822" s="1"/>
      <c r="U3822" s="1"/>
      <c r="Z3822" s="1"/>
    </row>
    <row r="3823" spans="20:26" x14ac:dyDescent="0.25">
      <c r="T3823" s="1"/>
      <c r="U3823" s="1"/>
      <c r="Z3823" s="1"/>
    </row>
    <row r="3824" spans="20:26" x14ac:dyDescent="0.25">
      <c r="T3824" s="1"/>
      <c r="U3824" s="1"/>
      <c r="Z3824" s="1"/>
    </row>
    <row r="3825" spans="20:26" x14ac:dyDescent="0.25">
      <c r="T3825" s="1"/>
      <c r="U3825" s="1"/>
      <c r="Z3825" s="1"/>
    </row>
    <row r="3826" spans="20:26" x14ac:dyDescent="0.25">
      <c r="T3826" s="1"/>
      <c r="U3826" s="1"/>
      <c r="Z3826" s="1"/>
    </row>
    <row r="3827" spans="20:26" x14ac:dyDescent="0.25">
      <c r="T3827" s="1"/>
      <c r="U3827" s="1"/>
      <c r="Z3827" s="1"/>
    </row>
    <row r="3828" spans="20:26" x14ac:dyDescent="0.25">
      <c r="T3828" s="1"/>
      <c r="U3828" s="1"/>
      <c r="Z3828" s="1"/>
    </row>
    <row r="3829" spans="20:26" x14ac:dyDescent="0.25">
      <c r="T3829" s="1"/>
      <c r="U3829" s="1"/>
      <c r="Z3829" s="1"/>
    </row>
    <row r="3830" spans="20:26" x14ac:dyDescent="0.25">
      <c r="T3830" s="1"/>
      <c r="U3830" s="1"/>
      <c r="Z3830" s="1"/>
    </row>
    <row r="3831" spans="20:26" x14ac:dyDescent="0.25">
      <c r="T3831" s="1"/>
      <c r="U3831" s="1"/>
      <c r="Z3831" s="1"/>
    </row>
    <row r="3832" spans="20:26" x14ac:dyDescent="0.25">
      <c r="T3832" s="1"/>
      <c r="U3832" s="1"/>
      <c r="Z3832" s="1"/>
    </row>
    <row r="3833" spans="20:26" x14ac:dyDescent="0.25">
      <c r="T3833" s="1"/>
      <c r="U3833" s="1"/>
      <c r="Z3833" s="1"/>
    </row>
    <row r="3834" spans="20:26" x14ac:dyDescent="0.25">
      <c r="T3834" s="1"/>
      <c r="U3834" s="1"/>
      <c r="Z3834" s="1"/>
    </row>
    <row r="3835" spans="20:26" x14ac:dyDescent="0.25">
      <c r="T3835" s="1"/>
      <c r="U3835" s="1"/>
      <c r="Z3835" s="1"/>
    </row>
    <row r="3836" spans="20:26" x14ac:dyDescent="0.25">
      <c r="T3836" s="1"/>
      <c r="U3836" s="1"/>
      <c r="Z3836" s="1"/>
    </row>
    <row r="3837" spans="20:26" x14ac:dyDescent="0.25">
      <c r="T3837" s="1"/>
      <c r="U3837" s="1"/>
      <c r="Z3837" s="1"/>
    </row>
    <row r="3838" spans="20:26" x14ac:dyDescent="0.25">
      <c r="T3838" s="1"/>
      <c r="U3838" s="1"/>
      <c r="Z3838" s="1"/>
    </row>
    <row r="3839" spans="20:26" x14ac:dyDescent="0.25">
      <c r="T3839" s="1"/>
      <c r="U3839" s="1"/>
      <c r="Z3839" s="1"/>
    </row>
    <row r="3840" spans="20:26" x14ac:dyDescent="0.25">
      <c r="T3840" s="1"/>
      <c r="U3840" s="1"/>
      <c r="Z3840" s="1"/>
    </row>
    <row r="3841" spans="20:26" x14ac:dyDescent="0.25">
      <c r="T3841" s="1"/>
      <c r="U3841" s="1"/>
      <c r="Z3841" s="1"/>
    </row>
    <row r="3842" spans="20:26" x14ac:dyDescent="0.25">
      <c r="T3842" s="1"/>
      <c r="U3842" s="1"/>
      <c r="Z3842" s="1"/>
    </row>
    <row r="3843" spans="20:26" x14ac:dyDescent="0.25">
      <c r="T3843" s="1"/>
      <c r="U3843" s="1"/>
      <c r="Z3843" s="1"/>
    </row>
    <row r="3844" spans="20:26" x14ac:dyDescent="0.25">
      <c r="T3844" s="1"/>
      <c r="U3844" s="1"/>
      <c r="Z3844" s="1"/>
    </row>
    <row r="3845" spans="20:26" x14ac:dyDescent="0.25">
      <c r="T3845" s="1"/>
      <c r="U3845" s="1"/>
      <c r="Z3845" s="1"/>
    </row>
    <row r="3846" spans="20:26" x14ac:dyDescent="0.25">
      <c r="T3846" s="1"/>
      <c r="U3846" s="1"/>
      <c r="Z3846" s="1"/>
    </row>
    <row r="3847" spans="20:26" x14ac:dyDescent="0.25">
      <c r="T3847" s="1"/>
      <c r="U3847" s="1"/>
      <c r="Z3847" s="1"/>
    </row>
    <row r="3848" spans="20:26" x14ac:dyDescent="0.25">
      <c r="T3848" s="1"/>
      <c r="U3848" s="1"/>
      <c r="Z3848" s="1"/>
    </row>
    <row r="3849" spans="20:26" x14ac:dyDescent="0.25">
      <c r="T3849" s="1"/>
      <c r="U3849" s="1"/>
      <c r="Z3849" s="1"/>
    </row>
    <row r="3850" spans="20:26" x14ac:dyDescent="0.25">
      <c r="T3850" s="1"/>
      <c r="U3850" s="1"/>
      <c r="Z3850" s="1"/>
    </row>
    <row r="3851" spans="20:26" x14ac:dyDescent="0.25">
      <c r="T3851" s="1"/>
      <c r="U3851" s="1"/>
      <c r="Z3851" s="1"/>
    </row>
    <row r="3852" spans="20:26" x14ac:dyDescent="0.25">
      <c r="T3852" s="1"/>
      <c r="U3852" s="1"/>
      <c r="Z3852" s="1"/>
    </row>
    <row r="3853" spans="20:26" x14ac:dyDescent="0.25">
      <c r="T3853" s="1"/>
      <c r="U3853" s="1"/>
      <c r="Z3853" s="1"/>
    </row>
    <row r="3854" spans="20:26" x14ac:dyDescent="0.25">
      <c r="T3854" s="1"/>
      <c r="U3854" s="1"/>
      <c r="Z3854" s="1"/>
    </row>
    <row r="3855" spans="20:26" x14ac:dyDescent="0.25">
      <c r="T3855" s="1"/>
      <c r="U3855" s="1"/>
      <c r="Z3855" s="1"/>
    </row>
    <row r="3856" spans="20:26" x14ac:dyDescent="0.25">
      <c r="T3856" s="1"/>
      <c r="U3856" s="1"/>
      <c r="Z3856" s="1"/>
    </row>
    <row r="3857" spans="20:26" x14ac:dyDescent="0.25">
      <c r="T3857" s="1"/>
      <c r="U3857" s="1"/>
      <c r="Z3857" s="1"/>
    </row>
    <row r="3858" spans="20:26" x14ac:dyDescent="0.25">
      <c r="T3858" s="1"/>
      <c r="U3858" s="1"/>
      <c r="Z3858" s="1"/>
    </row>
    <row r="3859" spans="20:26" x14ac:dyDescent="0.25">
      <c r="T3859" s="1"/>
      <c r="U3859" s="1"/>
      <c r="Z3859" s="1"/>
    </row>
    <row r="3860" spans="20:26" x14ac:dyDescent="0.25">
      <c r="T3860" s="1"/>
      <c r="U3860" s="1"/>
      <c r="Z3860" s="1"/>
    </row>
    <row r="3861" spans="20:26" x14ac:dyDescent="0.25">
      <c r="T3861" s="1"/>
      <c r="U3861" s="1"/>
      <c r="Z3861" s="1"/>
    </row>
    <row r="3862" spans="20:26" x14ac:dyDescent="0.25">
      <c r="T3862" s="1"/>
      <c r="U3862" s="1"/>
      <c r="Z3862" s="1"/>
    </row>
    <row r="3863" spans="20:26" x14ac:dyDescent="0.25">
      <c r="T3863" s="1"/>
      <c r="U3863" s="1"/>
      <c r="Z3863" s="1"/>
    </row>
    <row r="3864" spans="20:26" x14ac:dyDescent="0.25">
      <c r="T3864" s="1"/>
      <c r="U3864" s="1"/>
      <c r="Z3864" s="1"/>
    </row>
    <row r="3865" spans="20:26" x14ac:dyDescent="0.25">
      <c r="T3865" s="1"/>
      <c r="U3865" s="1"/>
      <c r="Z3865" s="1"/>
    </row>
    <row r="3866" spans="20:26" x14ac:dyDescent="0.25">
      <c r="T3866" s="1"/>
      <c r="U3866" s="1"/>
      <c r="Z3866" s="1"/>
    </row>
    <row r="3867" spans="20:26" x14ac:dyDescent="0.25">
      <c r="T3867" s="1"/>
      <c r="U3867" s="1"/>
      <c r="Z3867" s="1"/>
    </row>
    <row r="3868" spans="20:26" x14ac:dyDescent="0.25">
      <c r="T3868" s="1"/>
      <c r="U3868" s="1"/>
      <c r="Z3868" s="1"/>
    </row>
    <row r="3869" spans="20:26" x14ac:dyDescent="0.25">
      <c r="T3869" s="1"/>
      <c r="U3869" s="1"/>
      <c r="Z3869" s="1"/>
    </row>
    <row r="3870" spans="20:26" x14ac:dyDescent="0.25">
      <c r="T3870" s="1"/>
      <c r="U3870" s="1"/>
      <c r="Z3870" s="1"/>
    </row>
    <row r="3871" spans="20:26" x14ac:dyDescent="0.25">
      <c r="T3871" s="1"/>
      <c r="U3871" s="1"/>
      <c r="Z3871" s="1"/>
    </row>
    <row r="3872" spans="20:26" x14ac:dyDescent="0.25">
      <c r="T3872" s="1"/>
      <c r="U3872" s="1"/>
      <c r="Z3872" s="1"/>
    </row>
    <row r="3873" spans="20:26" x14ac:dyDescent="0.25">
      <c r="T3873" s="1"/>
      <c r="U3873" s="1"/>
      <c r="Z3873" s="1"/>
    </row>
    <row r="3874" spans="20:26" x14ac:dyDescent="0.25">
      <c r="T3874" s="1"/>
      <c r="U3874" s="1"/>
      <c r="Z3874" s="1"/>
    </row>
    <row r="3875" spans="20:26" x14ac:dyDescent="0.25">
      <c r="T3875" s="1"/>
      <c r="U3875" s="1"/>
      <c r="Z3875" s="1"/>
    </row>
    <row r="3876" spans="20:26" x14ac:dyDescent="0.25">
      <c r="T3876" s="1"/>
      <c r="U3876" s="1"/>
      <c r="Z3876" s="1"/>
    </row>
    <row r="3877" spans="20:26" x14ac:dyDescent="0.25">
      <c r="T3877" s="1"/>
      <c r="U3877" s="1"/>
      <c r="Z3877" s="1"/>
    </row>
    <row r="3878" spans="20:26" x14ac:dyDescent="0.25">
      <c r="T3878" s="1"/>
      <c r="U3878" s="1"/>
      <c r="Z3878" s="1"/>
    </row>
    <row r="3879" spans="20:26" x14ac:dyDescent="0.25">
      <c r="T3879" s="1"/>
      <c r="U3879" s="1"/>
      <c r="Z3879" s="1"/>
    </row>
    <row r="3880" spans="20:26" x14ac:dyDescent="0.25">
      <c r="T3880" s="1"/>
      <c r="U3880" s="1"/>
      <c r="Z3880" s="1"/>
    </row>
    <row r="3881" spans="20:26" x14ac:dyDescent="0.25">
      <c r="T3881" s="1"/>
      <c r="U3881" s="1"/>
      <c r="Z3881" s="1"/>
    </row>
    <row r="3882" spans="20:26" x14ac:dyDescent="0.25">
      <c r="T3882" s="1"/>
      <c r="U3882" s="1"/>
      <c r="Z3882" s="1"/>
    </row>
    <row r="3883" spans="20:26" x14ac:dyDescent="0.25">
      <c r="T3883" s="1"/>
      <c r="U3883" s="1"/>
      <c r="Z3883" s="1"/>
    </row>
    <row r="3884" spans="20:26" x14ac:dyDescent="0.25">
      <c r="T3884" s="1"/>
      <c r="U3884" s="1"/>
      <c r="Z3884" s="1"/>
    </row>
    <row r="3885" spans="20:26" x14ac:dyDescent="0.25">
      <c r="T3885" s="1"/>
      <c r="U3885" s="1"/>
      <c r="Z3885" s="1"/>
    </row>
    <row r="3886" spans="20:26" x14ac:dyDescent="0.25">
      <c r="T3886" s="1"/>
      <c r="U3886" s="1"/>
      <c r="Z3886" s="1"/>
    </row>
    <row r="3887" spans="20:26" x14ac:dyDescent="0.25">
      <c r="T3887" s="1"/>
      <c r="U3887" s="1"/>
      <c r="Z3887" s="1"/>
    </row>
    <row r="3888" spans="20:26" x14ac:dyDescent="0.25">
      <c r="T3888" s="1"/>
      <c r="U3888" s="1"/>
      <c r="Z3888" s="1"/>
    </row>
    <row r="3889" spans="20:26" x14ac:dyDescent="0.25">
      <c r="T3889" s="1"/>
      <c r="U3889" s="1"/>
      <c r="Z3889" s="1"/>
    </row>
    <row r="3890" spans="20:26" x14ac:dyDescent="0.25">
      <c r="T3890" s="1"/>
      <c r="U3890" s="1"/>
      <c r="Z3890" s="1"/>
    </row>
    <row r="3891" spans="20:26" x14ac:dyDescent="0.25">
      <c r="T3891" s="1"/>
      <c r="U3891" s="1"/>
      <c r="Z3891" s="1"/>
    </row>
    <row r="3892" spans="20:26" x14ac:dyDescent="0.25">
      <c r="T3892" s="1"/>
      <c r="U3892" s="1"/>
      <c r="Z3892" s="1"/>
    </row>
    <row r="3893" spans="20:26" x14ac:dyDescent="0.25">
      <c r="T3893" s="1"/>
      <c r="U3893" s="1"/>
      <c r="Z3893" s="1"/>
    </row>
    <row r="3894" spans="20:26" x14ac:dyDescent="0.25">
      <c r="T3894" s="1"/>
      <c r="U3894" s="1"/>
      <c r="Z3894" s="1"/>
    </row>
    <row r="3895" spans="20:26" x14ac:dyDescent="0.25">
      <c r="T3895" s="1"/>
      <c r="U3895" s="1"/>
      <c r="Z3895" s="1"/>
    </row>
    <row r="3896" spans="20:26" x14ac:dyDescent="0.25">
      <c r="T3896" s="1"/>
      <c r="U3896" s="1"/>
      <c r="Z3896" s="1"/>
    </row>
    <row r="3897" spans="20:26" x14ac:dyDescent="0.25">
      <c r="T3897" s="1"/>
      <c r="U3897" s="1"/>
      <c r="Z3897" s="1"/>
    </row>
    <row r="3898" spans="20:26" x14ac:dyDescent="0.25">
      <c r="T3898" s="1"/>
      <c r="U3898" s="1"/>
      <c r="Z3898" s="1"/>
    </row>
    <row r="3899" spans="20:26" x14ac:dyDescent="0.25">
      <c r="T3899" s="1"/>
      <c r="U3899" s="1"/>
      <c r="Z3899" s="1"/>
    </row>
    <row r="3900" spans="20:26" x14ac:dyDescent="0.25">
      <c r="T3900" s="1"/>
      <c r="U3900" s="1"/>
      <c r="Z3900" s="1"/>
    </row>
    <row r="3901" spans="20:26" x14ac:dyDescent="0.25">
      <c r="T3901" s="1"/>
      <c r="U3901" s="1"/>
      <c r="Z3901" s="1"/>
    </row>
    <row r="3902" spans="20:26" x14ac:dyDescent="0.25">
      <c r="T3902" s="1"/>
      <c r="U3902" s="1"/>
      <c r="Z3902" s="1"/>
    </row>
    <row r="3903" spans="20:26" x14ac:dyDescent="0.25">
      <c r="T3903" s="1"/>
      <c r="U3903" s="1"/>
      <c r="Z3903" s="1"/>
    </row>
    <row r="3904" spans="20:26" x14ac:dyDescent="0.25">
      <c r="T3904" s="1"/>
      <c r="U3904" s="1"/>
      <c r="Z3904" s="1"/>
    </row>
    <row r="3905" spans="20:26" x14ac:dyDescent="0.25">
      <c r="T3905" s="1"/>
      <c r="U3905" s="1"/>
      <c r="Z3905" s="1"/>
    </row>
    <row r="3906" spans="20:26" x14ac:dyDescent="0.25">
      <c r="T3906" s="1"/>
      <c r="U3906" s="1"/>
      <c r="Z3906" s="1"/>
    </row>
    <row r="3907" spans="20:26" x14ac:dyDescent="0.25">
      <c r="T3907" s="1"/>
      <c r="U3907" s="1"/>
      <c r="Z3907" s="1"/>
    </row>
    <row r="3908" spans="20:26" x14ac:dyDescent="0.25">
      <c r="T3908" s="1"/>
      <c r="U3908" s="1"/>
      <c r="Z3908" s="1"/>
    </row>
    <row r="3909" spans="20:26" x14ac:dyDescent="0.25">
      <c r="T3909" s="1"/>
      <c r="U3909" s="1"/>
      <c r="Z3909" s="1"/>
    </row>
    <row r="3910" spans="20:26" x14ac:dyDescent="0.25">
      <c r="T3910" s="1"/>
      <c r="U3910" s="1"/>
      <c r="Z3910" s="1"/>
    </row>
    <row r="3911" spans="20:26" x14ac:dyDescent="0.25">
      <c r="T3911" s="1"/>
      <c r="U3911" s="1"/>
      <c r="Z3911" s="1"/>
    </row>
    <row r="3912" spans="20:26" x14ac:dyDescent="0.25">
      <c r="T3912" s="1"/>
      <c r="U3912" s="1"/>
      <c r="Z3912" s="1"/>
    </row>
    <row r="3913" spans="20:26" x14ac:dyDescent="0.25">
      <c r="T3913" s="1"/>
      <c r="U3913" s="1"/>
      <c r="Z3913" s="1"/>
    </row>
    <row r="3914" spans="20:26" x14ac:dyDescent="0.25">
      <c r="T3914" s="1"/>
      <c r="U3914" s="1"/>
      <c r="Z3914" s="1"/>
    </row>
    <row r="3915" spans="20:26" x14ac:dyDescent="0.25">
      <c r="T3915" s="1"/>
      <c r="U3915" s="1"/>
      <c r="Z3915" s="1"/>
    </row>
    <row r="3916" spans="20:26" x14ac:dyDescent="0.25">
      <c r="T3916" s="1"/>
      <c r="U3916" s="1"/>
      <c r="Z3916" s="1"/>
    </row>
    <row r="3917" spans="20:26" x14ac:dyDescent="0.25">
      <c r="T3917" s="1"/>
      <c r="U3917" s="1"/>
      <c r="Z3917" s="1"/>
    </row>
    <row r="3918" spans="20:26" x14ac:dyDescent="0.25">
      <c r="T3918" s="1"/>
      <c r="U3918" s="1"/>
      <c r="Z3918" s="1"/>
    </row>
    <row r="3919" spans="20:26" x14ac:dyDescent="0.25">
      <c r="T3919" s="1"/>
      <c r="U3919" s="1"/>
      <c r="Z3919" s="1"/>
    </row>
    <row r="3920" spans="20:26" x14ac:dyDescent="0.25">
      <c r="T3920" s="1"/>
      <c r="U3920" s="1"/>
      <c r="Z3920" s="1"/>
    </row>
    <row r="3921" spans="20:26" x14ac:dyDescent="0.25">
      <c r="T3921" s="1"/>
      <c r="U3921" s="1"/>
      <c r="Z3921" s="1"/>
    </row>
    <row r="3922" spans="20:26" x14ac:dyDescent="0.25">
      <c r="T3922" s="1"/>
      <c r="U3922" s="1"/>
      <c r="Z3922" s="1"/>
    </row>
    <row r="3923" spans="20:26" x14ac:dyDescent="0.25">
      <c r="T3923" s="1"/>
      <c r="U3923" s="1"/>
      <c r="Z3923" s="1"/>
    </row>
    <row r="3924" spans="20:26" x14ac:dyDescent="0.25">
      <c r="T3924" s="1"/>
      <c r="U3924" s="1"/>
      <c r="Z3924" s="1"/>
    </row>
    <row r="3925" spans="20:26" x14ac:dyDescent="0.25">
      <c r="T3925" s="1"/>
      <c r="U3925" s="1"/>
      <c r="Z3925" s="1"/>
    </row>
    <row r="3926" spans="20:26" x14ac:dyDescent="0.25">
      <c r="T3926" s="1"/>
      <c r="U3926" s="1"/>
      <c r="Z3926" s="1"/>
    </row>
    <row r="3927" spans="20:26" x14ac:dyDescent="0.25">
      <c r="T3927" s="1"/>
      <c r="U3927" s="1"/>
      <c r="Z3927" s="1"/>
    </row>
    <row r="3928" spans="20:26" x14ac:dyDescent="0.25">
      <c r="T3928" s="1"/>
      <c r="U3928" s="1"/>
      <c r="Z3928" s="1"/>
    </row>
    <row r="3929" spans="20:26" x14ac:dyDescent="0.25">
      <c r="T3929" s="1"/>
      <c r="U3929" s="1"/>
      <c r="Z3929" s="1"/>
    </row>
    <row r="3930" spans="20:26" x14ac:dyDescent="0.25">
      <c r="T3930" s="1"/>
      <c r="U3930" s="1"/>
      <c r="Z3930" s="1"/>
    </row>
    <row r="3931" spans="20:26" x14ac:dyDescent="0.25">
      <c r="T3931" s="1"/>
      <c r="U3931" s="1"/>
      <c r="Z3931" s="1"/>
    </row>
    <row r="3932" spans="20:26" x14ac:dyDescent="0.25">
      <c r="T3932" s="1"/>
      <c r="U3932" s="1"/>
      <c r="Z3932" s="1"/>
    </row>
    <row r="3933" spans="20:26" x14ac:dyDescent="0.25">
      <c r="T3933" s="1"/>
      <c r="U3933" s="1"/>
      <c r="Z3933" s="1"/>
    </row>
    <row r="3934" spans="20:26" x14ac:dyDescent="0.25">
      <c r="T3934" s="1"/>
      <c r="U3934" s="1"/>
      <c r="Z3934" s="1"/>
    </row>
    <row r="3935" spans="20:26" x14ac:dyDescent="0.25">
      <c r="T3935" s="1"/>
      <c r="U3935" s="1"/>
      <c r="Z3935" s="1"/>
    </row>
    <row r="3936" spans="20:26" x14ac:dyDescent="0.25">
      <c r="T3936" s="1"/>
      <c r="U3936" s="1"/>
      <c r="Z3936" s="1"/>
    </row>
    <row r="3937" spans="20:26" x14ac:dyDescent="0.25">
      <c r="T3937" s="1"/>
      <c r="U3937" s="1"/>
      <c r="Z3937" s="1"/>
    </row>
    <row r="3938" spans="20:26" x14ac:dyDescent="0.25">
      <c r="T3938" s="1"/>
      <c r="U3938" s="1"/>
      <c r="Z3938" s="1"/>
    </row>
    <row r="3939" spans="20:26" x14ac:dyDescent="0.25">
      <c r="T3939" s="1"/>
      <c r="U3939" s="1"/>
      <c r="Z3939" s="1"/>
    </row>
    <row r="3940" spans="20:26" x14ac:dyDescent="0.25">
      <c r="T3940" s="1"/>
      <c r="U3940" s="1"/>
      <c r="Z3940" s="1"/>
    </row>
    <row r="3941" spans="20:26" x14ac:dyDescent="0.25">
      <c r="T3941" s="1"/>
      <c r="U3941" s="1"/>
      <c r="Z3941" s="1"/>
    </row>
    <row r="3942" spans="20:26" x14ac:dyDescent="0.25">
      <c r="T3942" s="1"/>
      <c r="U3942" s="1"/>
      <c r="Z3942" s="1"/>
    </row>
    <row r="3943" spans="20:26" x14ac:dyDescent="0.25">
      <c r="T3943" s="1"/>
      <c r="U3943" s="1"/>
      <c r="Z3943" s="1"/>
    </row>
    <row r="3944" spans="20:26" x14ac:dyDescent="0.25">
      <c r="T3944" s="1"/>
      <c r="U3944" s="1"/>
      <c r="Z3944" s="1"/>
    </row>
    <row r="3945" spans="20:26" x14ac:dyDescent="0.25">
      <c r="T3945" s="1"/>
      <c r="U3945" s="1"/>
      <c r="Z3945" s="1"/>
    </row>
    <row r="3946" spans="20:26" x14ac:dyDescent="0.25">
      <c r="T3946" s="1"/>
      <c r="U3946" s="1"/>
      <c r="Z3946" s="1"/>
    </row>
    <row r="3947" spans="20:26" x14ac:dyDescent="0.25">
      <c r="T3947" s="1"/>
      <c r="U3947" s="1"/>
      <c r="Z3947" s="1"/>
    </row>
    <row r="3948" spans="20:26" x14ac:dyDescent="0.25">
      <c r="T3948" s="1"/>
      <c r="U3948" s="1"/>
      <c r="Z3948" s="1"/>
    </row>
    <row r="3949" spans="20:26" x14ac:dyDescent="0.25">
      <c r="T3949" s="1"/>
      <c r="U3949" s="1"/>
      <c r="Z3949" s="1"/>
    </row>
    <row r="3950" spans="20:26" x14ac:dyDescent="0.25">
      <c r="T3950" s="1"/>
      <c r="U3950" s="1"/>
      <c r="Z3950" s="1"/>
    </row>
    <row r="3951" spans="20:26" x14ac:dyDescent="0.25">
      <c r="T3951" s="1"/>
      <c r="U3951" s="1"/>
      <c r="Z3951" s="1"/>
    </row>
    <row r="3952" spans="20:26" x14ac:dyDescent="0.25">
      <c r="T3952" s="1"/>
      <c r="U3952" s="1"/>
      <c r="Z3952" s="1"/>
    </row>
    <row r="3953" spans="20:26" x14ac:dyDescent="0.25">
      <c r="T3953" s="1"/>
      <c r="U3953" s="1"/>
      <c r="Z3953" s="1"/>
    </row>
    <row r="3954" spans="20:26" x14ac:dyDescent="0.25">
      <c r="T3954" s="1"/>
      <c r="U3954" s="1"/>
      <c r="Z3954" s="1"/>
    </row>
    <row r="3955" spans="20:26" x14ac:dyDescent="0.25">
      <c r="T3955" s="1"/>
      <c r="U3955" s="1"/>
      <c r="Z3955" s="1"/>
    </row>
    <row r="3956" spans="20:26" x14ac:dyDescent="0.25">
      <c r="T3956" s="1"/>
      <c r="U3956" s="1"/>
      <c r="Z3956" s="1"/>
    </row>
    <row r="3957" spans="20:26" x14ac:dyDescent="0.25">
      <c r="T3957" s="1"/>
      <c r="U3957" s="1"/>
      <c r="Z3957" s="1"/>
    </row>
    <row r="3958" spans="20:26" x14ac:dyDescent="0.25">
      <c r="T3958" s="1"/>
      <c r="U3958" s="1"/>
      <c r="Z3958" s="1"/>
    </row>
    <row r="3959" spans="20:26" x14ac:dyDescent="0.25">
      <c r="T3959" s="1"/>
      <c r="U3959" s="1"/>
      <c r="Z3959" s="1"/>
    </row>
    <row r="3960" spans="20:26" x14ac:dyDescent="0.25">
      <c r="T3960" s="1"/>
      <c r="U3960" s="1"/>
      <c r="Z3960" s="1"/>
    </row>
    <row r="3961" spans="20:26" x14ac:dyDescent="0.25">
      <c r="T3961" s="1"/>
      <c r="U3961" s="1"/>
      <c r="Z3961" s="1"/>
    </row>
    <row r="3962" spans="20:26" x14ac:dyDescent="0.25">
      <c r="T3962" s="1"/>
      <c r="U3962" s="1"/>
      <c r="Z3962" s="1"/>
    </row>
    <row r="3963" spans="20:26" x14ac:dyDescent="0.25">
      <c r="T3963" s="1"/>
      <c r="U3963" s="1"/>
      <c r="Z3963" s="1"/>
    </row>
    <row r="3964" spans="20:26" x14ac:dyDescent="0.25">
      <c r="T3964" s="1"/>
      <c r="U3964" s="1"/>
      <c r="Z3964" s="1"/>
    </row>
    <row r="3965" spans="20:26" x14ac:dyDescent="0.25">
      <c r="T3965" s="1"/>
      <c r="U3965" s="1"/>
      <c r="Z3965" s="1"/>
    </row>
    <row r="3966" spans="20:26" x14ac:dyDescent="0.25">
      <c r="T3966" s="1"/>
      <c r="U3966" s="1"/>
      <c r="Z3966" s="1"/>
    </row>
    <row r="3967" spans="20:26" x14ac:dyDescent="0.25">
      <c r="T3967" s="1"/>
      <c r="U3967" s="1"/>
      <c r="Z3967" s="1"/>
    </row>
    <row r="3968" spans="20:26" x14ac:dyDescent="0.25">
      <c r="T3968" s="1"/>
      <c r="U3968" s="1"/>
      <c r="Z3968" s="1"/>
    </row>
    <row r="3969" spans="20:26" x14ac:dyDescent="0.25">
      <c r="T3969" s="1"/>
      <c r="U3969" s="1"/>
      <c r="Z3969" s="1"/>
    </row>
    <row r="3970" spans="20:26" x14ac:dyDescent="0.25">
      <c r="T3970" s="1"/>
      <c r="U3970" s="1"/>
      <c r="Z3970" s="1"/>
    </row>
    <row r="3971" spans="20:26" x14ac:dyDescent="0.25">
      <c r="T3971" s="1"/>
      <c r="U3971" s="1"/>
      <c r="Z3971" s="1"/>
    </row>
    <row r="3972" spans="20:26" x14ac:dyDescent="0.25">
      <c r="T3972" s="1"/>
      <c r="U3972" s="1"/>
      <c r="Z3972" s="1"/>
    </row>
    <row r="3973" spans="20:26" x14ac:dyDescent="0.25">
      <c r="T3973" s="1"/>
      <c r="U3973" s="1"/>
      <c r="Z3973" s="1"/>
    </row>
    <row r="3974" spans="20:26" x14ac:dyDescent="0.25">
      <c r="T3974" s="1"/>
      <c r="U3974" s="1"/>
      <c r="Z3974" s="1"/>
    </row>
    <row r="3975" spans="20:26" x14ac:dyDescent="0.25">
      <c r="T3975" s="1"/>
      <c r="U3975" s="1"/>
      <c r="Z3975" s="1"/>
    </row>
    <row r="3976" spans="20:26" x14ac:dyDescent="0.25">
      <c r="T3976" s="1"/>
      <c r="U3976" s="1"/>
      <c r="Z3976" s="1"/>
    </row>
    <row r="3977" spans="20:26" x14ac:dyDescent="0.25">
      <c r="T3977" s="1"/>
      <c r="U3977" s="1"/>
      <c r="Z3977" s="1"/>
    </row>
    <row r="3978" spans="20:26" x14ac:dyDescent="0.25">
      <c r="T3978" s="1"/>
      <c r="U3978" s="1"/>
      <c r="Z3978" s="1"/>
    </row>
    <row r="3979" spans="20:26" x14ac:dyDescent="0.25">
      <c r="T3979" s="1"/>
      <c r="U3979" s="1"/>
      <c r="Z3979" s="1"/>
    </row>
    <row r="3980" spans="20:26" x14ac:dyDescent="0.25">
      <c r="T3980" s="1"/>
      <c r="U3980" s="1"/>
      <c r="Z3980" s="1"/>
    </row>
    <row r="3981" spans="20:26" x14ac:dyDescent="0.25">
      <c r="T3981" s="1"/>
      <c r="U3981" s="1"/>
      <c r="Z3981" s="1"/>
    </row>
    <row r="3982" spans="20:26" x14ac:dyDescent="0.25">
      <c r="T3982" s="1"/>
      <c r="U3982" s="1"/>
      <c r="Z3982" s="1"/>
    </row>
    <row r="3983" spans="20:26" x14ac:dyDescent="0.25">
      <c r="T3983" s="1"/>
      <c r="U3983" s="1"/>
      <c r="Z3983" s="1"/>
    </row>
    <row r="3984" spans="20:26" x14ac:dyDescent="0.25">
      <c r="T3984" s="1"/>
      <c r="U3984" s="1"/>
      <c r="Z3984" s="1"/>
    </row>
    <row r="3985" spans="20:26" x14ac:dyDescent="0.25">
      <c r="T3985" s="1"/>
      <c r="U3985" s="1"/>
      <c r="Z3985" s="1"/>
    </row>
    <row r="3986" spans="20:26" x14ac:dyDescent="0.25">
      <c r="T3986" s="1"/>
      <c r="U3986" s="1"/>
      <c r="Z3986" s="1"/>
    </row>
    <row r="3987" spans="20:26" x14ac:dyDescent="0.25">
      <c r="T3987" s="1"/>
      <c r="U3987" s="1"/>
      <c r="Z3987" s="1"/>
    </row>
    <row r="3988" spans="20:26" x14ac:dyDescent="0.25">
      <c r="T3988" s="1"/>
      <c r="U3988" s="1"/>
      <c r="Z3988" s="1"/>
    </row>
    <row r="3989" spans="20:26" x14ac:dyDescent="0.25">
      <c r="T3989" s="1"/>
      <c r="U3989" s="1"/>
      <c r="Z3989" s="1"/>
    </row>
    <row r="3990" spans="20:26" x14ac:dyDescent="0.25">
      <c r="T3990" s="1"/>
      <c r="U3990" s="1"/>
      <c r="Z3990" s="1"/>
    </row>
    <row r="3991" spans="20:26" x14ac:dyDescent="0.25">
      <c r="T3991" s="1"/>
      <c r="U3991" s="1"/>
      <c r="Z3991" s="1"/>
    </row>
    <row r="3992" spans="20:26" x14ac:dyDescent="0.25">
      <c r="T3992" s="1"/>
      <c r="U3992" s="1"/>
      <c r="Z3992" s="1"/>
    </row>
    <row r="3993" spans="20:26" x14ac:dyDescent="0.25">
      <c r="T3993" s="1"/>
      <c r="U3993" s="1"/>
      <c r="Z3993" s="1"/>
    </row>
    <row r="3994" spans="20:26" x14ac:dyDescent="0.25">
      <c r="T3994" s="1"/>
      <c r="U3994" s="1"/>
      <c r="Z3994" s="1"/>
    </row>
    <row r="3995" spans="20:26" x14ac:dyDescent="0.25">
      <c r="T3995" s="1"/>
      <c r="U3995" s="1"/>
      <c r="Z3995" s="1"/>
    </row>
    <row r="3996" spans="20:26" x14ac:dyDescent="0.25">
      <c r="T3996" s="1"/>
      <c r="U3996" s="1"/>
      <c r="Z3996" s="1"/>
    </row>
    <row r="3997" spans="20:26" x14ac:dyDescent="0.25">
      <c r="T3997" s="1"/>
      <c r="U3997" s="1"/>
      <c r="Z3997" s="1"/>
    </row>
    <row r="3998" spans="20:26" x14ac:dyDescent="0.25">
      <c r="T3998" s="1"/>
      <c r="U3998" s="1"/>
      <c r="Z3998" s="1"/>
    </row>
    <row r="3999" spans="20:26" x14ac:dyDescent="0.25">
      <c r="T3999" s="1"/>
      <c r="U3999" s="1"/>
      <c r="Z3999" s="1"/>
    </row>
    <row r="4000" spans="20:26" x14ac:dyDescent="0.25">
      <c r="T4000" s="1"/>
      <c r="U4000" s="1"/>
      <c r="Z4000" s="1"/>
    </row>
    <row r="4001" spans="20:26" x14ac:dyDescent="0.25">
      <c r="T4001" s="1"/>
      <c r="U4001" s="1"/>
      <c r="Z4001" s="1"/>
    </row>
    <row r="4002" spans="20:26" x14ac:dyDescent="0.25">
      <c r="T4002" s="1"/>
      <c r="U4002" s="1"/>
      <c r="Z4002" s="1"/>
    </row>
    <row r="4003" spans="20:26" x14ac:dyDescent="0.25">
      <c r="T4003" s="1"/>
      <c r="U4003" s="1"/>
      <c r="Z4003" s="1"/>
    </row>
    <row r="4004" spans="20:26" x14ac:dyDescent="0.25">
      <c r="T4004" s="1"/>
      <c r="U4004" s="1"/>
      <c r="Z4004" s="1"/>
    </row>
    <row r="4005" spans="20:26" x14ac:dyDescent="0.25">
      <c r="T4005" s="1"/>
      <c r="U4005" s="1"/>
      <c r="Z4005" s="1"/>
    </row>
    <row r="4006" spans="20:26" x14ac:dyDescent="0.25">
      <c r="T4006" s="1"/>
      <c r="U4006" s="1"/>
      <c r="Z4006" s="1"/>
    </row>
    <row r="4007" spans="20:26" x14ac:dyDescent="0.25">
      <c r="T4007" s="1"/>
      <c r="U4007" s="1"/>
      <c r="Z4007" s="1"/>
    </row>
    <row r="4008" spans="20:26" x14ac:dyDescent="0.25">
      <c r="T4008" s="1"/>
      <c r="U4008" s="1"/>
      <c r="Z4008" s="1"/>
    </row>
    <row r="4009" spans="20:26" x14ac:dyDescent="0.25">
      <c r="T4009" s="1"/>
      <c r="U4009" s="1"/>
      <c r="Z4009" s="1"/>
    </row>
    <row r="4010" spans="20:26" x14ac:dyDescent="0.25">
      <c r="T4010" s="1"/>
      <c r="U4010" s="1"/>
      <c r="Z4010" s="1"/>
    </row>
    <row r="4011" spans="20:26" x14ac:dyDescent="0.25">
      <c r="T4011" s="1"/>
      <c r="U4011" s="1"/>
      <c r="Z4011" s="1"/>
    </row>
    <row r="4012" spans="20:26" x14ac:dyDescent="0.25">
      <c r="T4012" s="1"/>
      <c r="U4012" s="1"/>
      <c r="Z4012" s="1"/>
    </row>
    <row r="4013" spans="20:26" x14ac:dyDescent="0.25">
      <c r="T4013" s="1"/>
      <c r="U4013" s="1"/>
      <c r="Z4013" s="1"/>
    </row>
    <row r="4014" spans="20:26" x14ac:dyDescent="0.25">
      <c r="T4014" s="1"/>
      <c r="U4014" s="1"/>
      <c r="Z4014" s="1"/>
    </row>
    <row r="4015" spans="20:26" x14ac:dyDescent="0.25">
      <c r="T4015" s="1"/>
      <c r="U4015" s="1"/>
      <c r="Z4015" s="1"/>
    </row>
    <row r="4016" spans="20:26" x14ac:dyDescent="0.25">
      <c r="T4016" s="1"/>
      <c r="U4016" s="1"/>
      <c r="Z4016" s="1"/>
    </row>
    <row r="4017" spans="20:26" x14ac:dyDescent="0.25">
      <c r="T4017" s="1"/>
      <c r="U4017" s="1"/>
      <c r="Z4017" s="1"/>
    </row>
    <row r="4018" spans="20:26" x14ac:dyDescent="0.25">
      <c r="T4018" s="1"/>
      <c r="U4018" s="1"/>
      <c r="Z4018" s="1"/>
    </row>
    <row r="4019" spans="20:26" x14ac:dyDescent="0.25">
      <c r="T4019" s="1"/>
      <c r="U4019" s="1"/>
      <c r="Z4019" s="1"/>
    </row>
    <row r="4020" spans="20:26" x14ac:dyDescent="0.25">
      <c r="T4020" s="1"/>
      <c r="U4020" s="1"/>
      <c r="Z4020" s="1"/>
    </row>
    <row r="4021" spans="20:26" x14ac:dyDescent="0.25">
      <c r="T4021" s="1"/>
      <c r="U4021" s="1"/>
      <c r="Z4021" s="1"/>
    </row>
    <row r="4022" spans="20:26" x14ac:dyDescent="0.25">
      <c r="T4022" s="1"/>
      <c r="U4022" s="1"/>
      <c r="Z4022" s="1"/>
    </row>
    <row r="4023" spans="20:26" x14ac:dyDescent="0.25">
      <c r="T4023" s="1"/>
      <c r="U4023" s="1"/>
      <c r="Z4023" s="1"/>
    </row>
    <row r="4024" spans="20:26" x14ac:dyDescent="0.25">
      <c r="T4024" s="1"/>
      <c r="U4024" s="1"/>
      <c r="Z4024" s="1"/>
    </row>
    <row r="4025" spans="20:26" x14ac:dyDescent="0.25">
      <c r="T4025" s="1"/>
      <c r="U4025" s="1"/>
      <c r="Z4025" s="1"/>
    </row>
    <row r="4026" spans="20:26" x14ac:dyDescent="0.25">
      <c r="T4026" s="1"/>
      <c r="U4026" s="1"/>
      <c r="Z4026" s="1"/>
    </row>
    <row r="4027" spans="20:26" x14ac:dyDescent="0.25">
      <c r="T4027" s="1"/>
      <c r="U4027" s="1"/>
      <c r="Z4027" s="1"/>
    </row>
    <row r="4028" spans="20:26" x14ac:dyDescent="0.25">
      <c r="T4028" s="1"/>
      <c r="U4028" s="1"/>
      <c r="Z4028" s="1"/>
    </row>
    <row r="4029" spans="20:26" x14ac:dyDescent="0.25">
      <c r="T4029" s="1"/>
      <c r="U4029" s="1"/>
      <c r="Z4029" s="1"/>
    </row>
    <row r="4030" spans="20:26" x14ac:dyDescent="0.25">
      <c r="T4030" s="1"/>
      <c r="U4030" s="1"/>
      <c r="Z4030" s="1"/>
    </row>
    <row r="4031" spans="20:26" x14ac:dyDescent="0.25">
      <c r="T4031" s="1"/>
      <c r="U4031" s="1"/>
      <c r="Z4031" s="1"/>
    </row>
    <row r="4032" spans="20:26" x14ac:dyDescent="0.25">
      <c r="T4032" s="1"/>
      <c r="U4032" s="1"/>
      <c r="Z4032" s="1"/>
    </row>
    <row r="4033" spans="20:26" x14ac:dyDescent="0.25">
      <c r="T4033" s="1"/>
      <c r="U4033" s="1"/>
      <c r="Z4033" s="1"/>
    </row>
    <row r="4034" spans="20:26" x14ac:dyDescent="0.25">
      <c r="T4034" s="1"/>
      <c r="U4034" s="1"/>
      <c r="Z4034" s="1"/>
    </row>
    <row r="4035" spans="20:26" x14ac:dyDescent="0.25">
      <c r="T4035" s="1"/>
      <c r="U4035" s="1"/>
      <c r="Z4035" s="1"/>
    </row>
    <row r="4036" spans="20:26" x14ac:dyDescent="0.25">
      <c r="T4036" s="1"/>
      <c r="U4036" s="1"/>
      <c r="Z4036" s="1"/>
    </row>
    <row r="4037" spans="20:26" x14ac:dyDescent="0.25">
      <c r="T4037" s="1"/>
      <c r="U4037" s="1"/>
      <c r="Z4037" s="1"/>
    </row>
    <row r="4038" spans="20:26" x14ac:dyDescent="0.25">
      <c r="T4038" s="1"/>
      <c r="U4038" s="1"/>
      <c r="Z4038" s="1"/>
    </row>
    <row r="4039" spans="20:26" x14ac:dyDescent="0.25">
      <c r="T4039" s="1"/>
      <c r="U4039" s="1"/>
      <c r="Z4039" s="1"/>
    </row>
    <row r="4040" spans="20:26" x14ac:dyDescent="0.25">
      <c r="T4040" s="1"/>
      <c r="U4040" s="1"/>
      <c r="Z4040" s="1"/>
    </row>
    <row r="4041" spans="20:26" x14ac:dyDescent="0.25">
      <c r="T4041" s="1"/>
      <c r="U4041" s="1"/>
      <c r="Z4041" s="1"/>
    </row>
    <row r="4042" spans="20:26" x14ac:dyDescent="0.25">
      <c r="T4042" s="1"/>
      <c r="U4042" s="1"/>
      <c r="Z4042" s="1"/>
    </row>
    <row r="4043" spans="20:26" x14ac:dyDescent="0.25">
      <c r="T4043" s="1"/>
      <c r="U4043" s="1"/>
      <c r="Z4043" s="1"/>
    </row>
    <row r="4044" spans="20:26" x14ac:dyDescent="0.25">
      <c r="T4044" s="1"/>
      <c r="U4044" s="1"/>
      <c r="Z4044" s="1"/>
    </row>
    <row r="4045" spans="20:26" x14ac:dyDescent="0.25">
      <c r="T4045" s="1"/>
      <c r="U4045" s="1"/>
      <c r="Z4045" s="1"/>
    </row>
    <row r="4046" spans="20:26" x14ac:dyDescent="0.25">
      <c r="T4046" s="1"/>
      <c r="U4046" s="1"/>
      <c r="Z4046" s="1"/>
    </row>
    <row r="4047" spans="20:26" x14ac:dyDescent="0.25">
      <c r="T4047" s="1"/>
      <c r="U4047" s="1"/>
      <c r="Z4047" s="1"/>
    </row>
    <row r="4048" spans="20:26" x14ac:dyDescent="0.25">
      <c r="T4048" s="1"/>
      <c r="U4048" s="1"/>
      <c r="Z4048" s="1"/>
    </row>
    <row r="4049" spans="20:26" x14ac:dyDescent="0.25">
      <c r="T4049" s="1"/>
      <c r="U4049" s="1"/>
      <c r="Z4049" s="1"/>
    </row>
    <row r="4050" spans="20:26" x14ac:dyDescent="0.25">
      <c r="T4050" s="1"/>
      <c r="U4050" s="1"/>
      <c r="Z4050" s="1"/>
    </row>
    <row r="4051" spans="20:26" x14ac:dyDescent="0.25">
      <c r="T4051" s="1"/>
      <c r="U4051" s="1"/>
      <c r="Z4051" s="1"/>
    </row>
    <row r="4052" spans="20:26" x14ac:dyDescent="0.25">
      <c r="T4052" s="1"/>
      <c r="U4052" s="1"/>
      <c r="Z4052" s="1"/>
    </row>
    <row r="4053" spans="20:26" x14ac:dyDescent="0.25">
      <c r="T4053" s="1"/>
      <c r="U4053" s="1"/>
      <c r="Z4053" s="1"/>
    </row>
    <row r="4054" spans="20:26" x14ac:dyDescent="0.25">
      <c r="T4054" s="1"/>
      <c r="U4054" s="1"/>
      <c r="Z4054" s="1"/>
    </row>
    <row r="4055" spans="20:26" x14ac:dyDescent="0.25">
      <c r="T4055" s="1"/>
      <c r="U4055" s="1"/>
      <c r="Z4055" s="1"/>
    </row>
    <row r="4056" spans="20:26" x14ac:dyDescent="0.25">
      <c r="T4056" s="1"/>
      <c r="U4056" s="1"/>
      <c r="Z4056" s="1"/>
    </row>
    <row r="4057" spans="20:26" x14ac:dyDescent="0.25">
      <c r="T4057" s="1"/>
      <c r="U4057" s="1"/>
      <c r="Z4057" s="1"/>
    </row>
    <row r="4058" spans="20:26" x14ac:dyDescent="0.25">
      <c r="T4058" s="1"/>
      <c r="U4058" s="1"/>
      <c r="Z4058" s="1"/>
    </row>
    <row r="4059" spans="20:26" x14ac:dyDescent="0.25">
      <c r="T4059" s="1"/>
      <c r="U4059" s="1"/>
      <c r="Z4059" s="1"/>
    </row>
    <row r="4060" spans="20:26" x14ac:dyDescent="0.25">
      <c r="T4060" s="1"/>
      <c r="U4060" s="1"/>
      <c r="Z4060" s="1"/>
    </row>
    <row r="4061" spans="20:26" x14ac:dyDescent="0.25">
      <c r="T4061" s="1"/>
      <c r="U4061" s="1"/>
      <c r="Z4061" s="1"/>
    </row>
    <row r="4062" spans="20:26" x14ac:dyDescent="0.25">
      <c r="T4062" s="1"/>
      <c r="U4062" s="1"/>
      <c r="Z4062" s="1"/>
    </row>
    <row r="4063" spans="20:26" x14ac:dyDescent="0.25">
      <c r="T4063" s="1"/>
      <c r="U4063" s="1"/>
      <c r="Z4063" s="1"/>
    </row>
    <row r="4064" spans="20:26" x14ac:dyDescent="0.25">
      <c r="T4064" s="1"/>
      <c r="U4064" s="1"/>
      <c r="Z4064" s="1"/>
    </row>
    <row r="4065" spans="20:26" x14ac:dyDescent="0.25">
      <c r="T4065" s="1"/>
      <c r="U4065" s="1"/>
      <c r="Z4065" s="1"/>
    </row>
    <row r="4066" spans="20:26" x14ac:dyDescent="0.25">
      <c r="T4066" s="1"/>
      <c r="U4066" s="1"/>
      <c r="Z4066" s="1"/>
    </row>
    <row r="4067" spans="20:26" x14ac:dyDescent="0.25">
      <c r="T4067" s="1"/>
      <c r="U4067" s="1"/>
      <c r="Z4067" s="1"/>
    </row>
    <row r="4068" spans="20:26" x14ac:dyDescent="0.25">
      <c r="T4068" s="1"/>
      <c r="U4068" s="1"/>
      <c r="Z4068" s="1"/>
    </row>
    <row r="4069" spans="20:26" x14ac:dyDescent="0.25">
      <c r="T4069" s="1"/>
      <c r="U4069" s="1"/>
      <c r="Z4069" s="1"/>
    </row>
    <row r="4070" spans="20:26" x14ac:dyDescent="0.25">
      <c r="T4070" s="1"/>
      <c r="U4070" s="1"/>
      <c r="Z4070" s="1"/>
    </row>
    <row r="4071" spans="20:26" x14ac:dyDescent="0.25">
      <c r="T4071" s="1"/>
      <c r="U4071" s="1"/>
      <c r="Z4071" s="1"/>
    </row>
    <row r="4072" spans="20:26" x14ac:dyDescent="0.25">
      <c r="T4072" s="1"/>
      <c r="U4072" s="1"/>
      <c r="Z4072" s="1"/>
    </row>
    <row r="4073" spans="20:26" x14ac:dyDescent="0.25">
      <c r="T4073" s="1"/>
      <c r="U4073" s="1"/>
      <c r="Z4073" s="1"/>
    </row>
    <row r="4074" spans="20:26" x14ac:dyDescent="0.25">
      <c r="T4074" s="1"/>
      <c r="U4074" s="1"/>
      <c r="Z4074" s="1"/>
    </row>
    <row r="4075" spans="20:26" x14ac:dyDescent="0.25">
      <c r="T4075" s="1"/>
      <c r="U4075" s="1"/>
      <c r="Z4075" s="1"/>
    </row>
    <row r="4076" spans="20:26" x14ac:dyDescent="0.25">
      <c r="T4076" s="1"/>
      <c r="U4076" s="1"/>
      <c r="Z4076" s="1"/>
    </row>
    <row r="4077" spans="20:26" x14ac:dyDescent="0.25">
      <c r="T4077" s="1"/>
      <c r="U4077" s="1"/>
      <c r="Z4077" s="1"/>
    </row>
    <row r="4078" spans="20:26" x14ac:dyDescent="0.25">
      <c r="T4078" s="1"/>
      <c r="U4078" s="1"/>
      <c r="Z4078" s="1"/>
    </row>
    <row r="4079" spans="20:26" x14ac:dyDescent="0.25">
      <c r="T4079" s="1"/>
      <c r="U4079" s="1"/>
      <c r="Z4079" s="1"/>
    </row>
    <row r="4080" spans="20:26" x14ac:dyDescent="0.25">
      <c r="T4080" s="1"/>
      <c r="U4080" s="1"/>
      <c r="Z4080" s="1"/>
    </row>
    <row r="4081" spans="20:26" x14ac:dyDescent="0.25">
      <c r="T4081" s="1"/>
      <c r="U4081" s="1"/>
      <c r="Z4081" s="1"/>
    </row>
    <row r="4082" spans="20:26" x14ac:dyDescent="0.25">
      <c r="T4082" s="1"/>
      <c r="U4082" s="1"/>
      <c r="Z4082" s="1"/>
    </row>
    <row r="4083" spans="20:26" x14ac:dyDescent="0.25">
      <c r="T4083" s="1"/>
      <c r="U4083" s="1"/>
      <c r="Z4083" s="1"/>
    </row>
    <row r="4084" spans="20:26" x14ac:dyDescent="0.25">
      <c r="T4084" s="1"/>
      <c r="U4084" s="1"/>
      <c r="Z4084" s="1"/>
    </row>
    <row r="4085" spans="20:26" x14ac:dyDescent="0.25">
      <c r="T4085" s="1"/>
      <c r="U4085" s="1"/>
      <c r="Z4085" s="1"/>
    </row>
    <row r="4086" spans="20:26" x14ac:dyDescent="0.25">
      <c r="T4086" s="1"/>
      <c r="U4086" s="1"/>
      <c r="Z4086" s="1"/>
    </row>
    <row r="4087" spans="20:26" x14ac:dyDescent="0.25">
      <c r="T4087" s="1"/>
      <c r="U4087" s="1"/>
      <c r="Z4087" s="1"/>
    </row>
    <row r="4088" spans="20:26" x14ac:dyDescent="0.25">
      <c r="T4088" s="1"/>
      <c r="U4088" s="1"/>
      <c r="Z4088" s="1"/>
    </row>
    <row r="4089" spans="20:26" x14ac:dyDescent="0.25">
      <c r="T4089" s="1"/>
      <c r="U4089" s="1"/>
      <c r="Z4089" s="1"/>
    </row>
    <row r="4090" spans="20:26" x14ac:dyDescent="0.25">
      <c r="T4090" s="1"/>
      <c r="U4090" s="1"/>
      <c r="Z4090" s="1"/>
    </row>
    <row r="4091" spans="20:26" x14ac:dyDescent="0.25">
      <c r="T4091" s="1"/>
      <c r="U4091" s="1"/>
      <c r="Z4091" s="1"/>
    </row>
    <row r="4092" spans="20:26" x14ac:dyDescent="0.25">
      <c r="T4092" s="1"/>
      <c r="U4092" s="1"/>
      <c r="Z4092" s="1"/>
    </row>
    <row r="4093" spans="20:26" x14ac:dyDescent="0.25">
      <c r="T4093" s="1"/>
      <c r="U4093" s="1"/>
      <c r="Z4093" s="1"/>
    </row>
    <row r="4094" spans="20:26" x14ac:dyDescent="0.25">
      <c r="T4094" s="1"/>
      <c r="U4094" s="1"/>
      <c r="Z4094" s="1"/>
    </row>
    <row r="4095" spans="20:26" x14ac:dyDescent="0.25">
      <c r="T4095" s="1"/>
      <c r="U4095" s="1"/>
      <c r="Z4095" s="1"/>
    </row>
    <row r="4096" spans="20:26" x14ac:dyDescent="0.25">
      <c r="T4096" s="1"/>
      <c r="U4096" s="1"/>
      <c r="Z4096" s="1"/>
    </row>
    <row r="4097" spans="20:26" x14ac:dyDescent="0.25">
      <c r="T4097" s="1"/>
      <c r="U4097" s="1"/>
      <c r="Z4097" s="1"/>
    </row>
    <row r="4098" spans="20:26" x14ac:dyDescent="0.25">
      <c r="T4098" s="1"/>
      <c r="U4098" s="1"/>
      <c r="Z4098" s="1"/>
    </row>
    <row r="4099" spans="20:26" x14ac:dyDescent="0.25">
      <c r="T4099" s="1"/>
      <c r="U4099" s="1"/>
      <c r="Z4099" s="1"/>
    </row>
    <row r="4100" spans="20:26" x14ac:dyDescent="0.25">
      <c r="T4100" s="1"/>
      <c r="U4100" s="1"/>
      <c r="Z4100" s="1"/>
    </row>
    <row r="4101" spans="20:26" x14ac:dyDescent="0.25">
      <c r="T4101" s="1"/>
      <c r="U4101" s="1"/>
      <c r="Z4101" s="1"/>
    </row>
    <row r="4102" spans="20:26" x14ac:dyDescent="0.25">
      <c r="T4102" s="1"/>
      <c r="U4102" s="1"/>
      <c r="Z4102" s="1"/>
    </row>
    <row r="4103" spans="20:26" x14ac:dyDescent="0.25">
      <c r="T4103" s="1"/>
      <c r="U4103" s="1"/>
      <c r="Z4103" s="1"/>
    </row>
    <row r="4104" spans="20:26" x14ac:dyDescent="0.25">
      <c r="T4104" s="1"/>
      <c r="U4104" s="1"/>
      <c r="Z4104" s="1"/>
    </row>
    <row r="4105" spans="20:26" x14ac:dyDescent="0.25">
      <c r="T4105" s="1"/>
      <c r="U4105" s="1"/>
      <c r="Z4105" s="1"/>
    </row>
    <row r="4106" spans="20:26" x14ac:dyDescent="0.25">
      <c r="T4106" s="1"/>
      <c r="U4106" s="1"/>
      <c r="Z4106" s="1"/>
    </row>
    <row r="4107" spans="20:26" x14ac:dyDescent="0.25">
      <c r="T4107" s="1"/>
      <c r="U4107" s="1"/>
      <c r="Z4107" s="1"/>
    </row>
    <row r="4108" spans="20:26" x14ac:dyDescent="0.25">
      <c r="T4108" s="1"/>
      <c r="U4108" s="1"/>
      <c r="Z4108" s="1"/>
    </row>
    <row r="4109" spans="20:26" x14ac:dyDescent="0.25">
      <c r="T4109" s="1"/>
      <c r="U4109" s="1"/>
      <c r="Z4109" s="1"/>
    </row>
    <row r="4110" spans="20:26" x14ac:dyDescent="0.25">
      <c r="T4110" s="1"/>
      <c r="U4110" s="1"/>
      <c r="Z4110" s="1"/>
    </row>
    <row r="4111" spans="20:26" x14ac:dyDescent="0.25">
      <c r="T4111" s="1"/>
      <c r="U4111" s="1"/>
      <c r="Z4111" s="1"/>
    </row>
    <row r="4112" spans="20:26" x14ac:dyDescent="0.25">
      <c r="T4112" s="1"/>
      <c r="U4112" s="1"/>
      <c r="Z4112" s="1"/>
    </row>
    <row r="4113" spans="20:26" x14ac:dyDescent="0.25">
      <c r="T4113" s="1"/>
      <c r="U4113" s="1"/>
      <c r="Z4113" s="1"/>
    </row>
    <row r="4114" spans="20:26" x14ac:dyDescent="0.25">
      <c r="T4114" s="1"/>
      <c r="U4114" s="1"/>
      <c r="Z4114" s="1"/>
    </row>
    <row r="4115" spans="20:26" x14ac:dyDescent="0.25">
      <c r="T4115" s="1"/>
      <c r="U4115" s="1"/>
      <c r="Z4115" s="1"/>
    </row>
    <row r="4116" spans="20:26" x14ac:dyDescent="0.25">
      <c r="T4116" s="1"/>
      <c r="U4116" s="1"/>
      <c r="Z4116" s="1"/>
    </row>
    <row r="4117" spans="20:26" x14ac:dyDescent="0.25">
      <c r="T4117" s="1"/>
      <c r="U4117" s="1"/>
      <c r="Z4117" s="1"/>
    </row>
    <row r="4118" spans="20:26" x14ac:dyDescent="0.25">
      <c r="T4118" s="1"/>
      <c r="U4118" s="1"/>
      <c r="Z4118" s="1"/>
    </row>
    <row r="4119" spans="20:26" x14ac:dyDescent="0.25">
      <c r="T4119" s="1"/>
      <c r="U4119" s="1"/>
      <c r="Z4119" s="1"/>
    </row>
    <row r="4120" spans="20:26" x14ac:dyDescent="0.25">
      <c r="T4120" s="1"/>
      <c r="U4120" s="1"/>
      <c r="Z4120" s="1"/>
    </row>
    <row r="4121" spans="20:26" x14ac:dyDescent="0.25">
      <c r="T4121" s="1"/>
      <c r="U4121" s="1"/>
      <c r="Z4121" s="1"/>
    </row>
    <row r="4122" spans="20:26" x14ac:dyDescent="0.25">
      <c r="T4122" s="1"/>
      <c r="U4122" s="1"/>
      <c r="Z4122" s="1"/>
    </row>
    <row r="4123" spans="20:26" x14ac:dyDescent="0.25">
      <c r="T4123" s="1"/>
      <c r="U4123" s="1"/>
      <c r="Z4123" s="1"/>
    </row>
    <row r="4124" spans="20:26" x14ac:dyDescent="0.25">
      <c r="T4124" s="1"/>
      <c r="U4124" s="1"/>
      <c r="Z4124" s="1"/>
    </row>
    <row r="4125" spans="20:26" x14ac:dyDescent="0.25">
      <c r="T4125" s="1"/>
      <c r="U4125" s="1"/>
      <c r="Z4125" s="1"/>
    </row>
    <row r="4126" spans="20:26" x14ac:dyDescent="0.25">
      <c r="T4126" s="1"/>
      <c r="U4126" s="1"/>
      <c r="Z4126" s="1"/>
    </row>
    <row r="4127" spans="20:26" x14ac:dyDescent="0.25">
      <c r="T4127" s="1"/>
      <c r="U4127" s="1"/>
      <c r="Z4127" s="1"/>
    </row>
    <row r="4128" spans="20:26" x14ac:dyDescent="0.25">
      <c r="T4128" s="1"/>
      <c r="U4128" s="1"/>
      <c r="Z4128" s="1"/>
    </row>
    <row r="4129" spans="20:26" x14ac:dyDescent="0.25">
      <c r="T4129" s="1"/>
      <c r="U4129" s="1"/>
      <c r="Z4129" s="1"/>
    </row>
    <row r="4130" spans="20:26" x14ac:dyDescent="0.25">
      <c r="T4130" s="1"/>
      <c r="U4130" s="1"/>
      <c r="Z4130" s="1"/>
    </row>
    <row r="4131" spans="20:26" x14ac:dyDescent="0.25">
      <c r="T4131" s="1"/>
      <c r="U4131" s="1"/>
      <c r="Z4131" s="1"/>
    </row>
    <row r="4132" spans="20:26" x14ac:dyDescent="0.25">
      <c r="T4132" s="1"/>
      <c r="U4132" s="1"/>
      <c r="Z4132" s="1"/>
    </row>
    <row r="4133" spans="20:26" x14ac:dyDescent="0.25">
      <c r="T4133" s="1"/>
      <c r="U4133" s="1"/>
      <c r="Z4133" s="1"/>
    </row>
    <row r="4134" spans="20:26" x14ac:dyDescent="0.25">
      <c r="T4134" s="1"/>
      <c r="U4134" s="1"/>
      <c r="Z4134" s="1"/>
    </row>
    <row r="4135" spans="20:26" x14ac:dyDescent="0.25">
      <c r="T4135" s="1"/>
      <c r="U4135" s="1"/>
      <c r="Z4135" s="1"/>
    </row>
    <row r="4136" spans="20:26" x14ac:dyDescent="0.25">
      <c r="T4136" s="1"/>
      <c r="U4136" s="1"/>
      <c r="Z4136" s="1"/>
    </row>
    <row r="4137" spans="20:26" x14ac:dyDescent="0.25">
      <c r="T4137" s="1"/>
      <c r="U4137" s="1"/>
      <c r="Z4137" s="1"/>
    </row>
    <row r="4138" spans="20:26" x14ac:dyDescent="0.25">
      <c r="T4138" s="1"/>
      <c r="U4138" s="1"/>
      <c r="Z4138" s="1"/>
    </row>
    <row r="4139" spans="20:26" x14ac:dyDescent="0.25">
      <c r="T4139" s="1"/>
      <c r="U4139" s="1"/>
      <c r="Z4139" s="1"/>
    </row>
    <row r="4140" spans="20:26" x14ac:dyDescent="0.25">
      <c r="T4140" s="1"/>
      <c r="U4140" s="1"/>
      <c r="Z4140" s="1"/>
    </row>
    <row r="4141" spans="20:26" x14ac:dyDescent="0.25">
      <c r="T4141" s="1"/>
      <c r="U4141" s="1"/>
      <c r="Z4141" s="1"/>
    </row>
    <row r="4142" spans="20:26" x14ac:dyDescent="0.25">
      <c r="T4142" s="1"/>
      <c r="U4142" s="1"/>
      <c r="Z4142" s="1"/>
    </row>
    <row r="4143" spans="20:26" x14ac:dyDescent="0.25">
      <c r="T4143" s="1"/>
      <c r="U4143" s="1"/>
      <c r="Z4143" s="1"/>
    </row>
    <row r="4144" spans="20:26" x14ac:dyDescent="0.25">
      <c r="T4144" s="1"/>
      <c r="U4144" s="1"/>
      <c r="Z4144" s="1"/>
    </row>
    <row r="4145" spans="20:26" x14ac:dyDescent="0.25">
      <c r="T4145" s="1"/>
      <c r="U4145" s="1"/>
      <c r="Z4145" s="1"/>
    </row>
    <row r="4146" spans="20:26" x14ac:dyDescent="0.25">
      <c r="T4146" s="1"/>
      <c r="U4146" s="1"/>
      <c r="Z4146" s="1"/>
    </row>
    <row r="4147" spans="20:26" x14ac:dyDescent="0.25">
      <c r="T4147" s="1"/>
      <c r="U4147" s="1"/>
      <c r="Z4147" s="1"/>
    </row>
    <row r="4148" spans="20:26" x14ac:dyDescent="0.25">
      <c r="T4148" s="1"/>
      <c r="U4148" s="1"/>
      <c r="Z4148" s="1"/>
    </row>
    <row r="4149" spans="20:26" x14ac:dyDescent="0.25">
      <c r="T4149" s="1"/>
      <c r="U4149" s="1"/>
      <c r="Z4149" s="1"/>
    </row>
    <row r="4150" spans="20:26" x14ac:dyDescent="0.25">
      <c r="T4150" s="1"/>
      <c r="U4150" s="1"/>
      <c r="Z4150" s="1"/>
    </row>
    <row r="4151" spans="20:26" x14ac:dyDescent="0.25">
      <c r="T4151" s="1"/>
      <c r="U4151" s="1"/>
      <c r="Z4151" s="1"/>
    </row>
    <row r="4152" spans="20:26" x14ac:dyDescent="0.25">
      <c r="T4152" s="1"/>
      <c r="U4152" s="1"/>
      <c r="Z4152" s="1"/>
    </row>
    <row r="4153" spans="20:26" x14ac:dyDescent="0.25">
      <c r="T4153" s="1"/>
      <c r="U4153" s="1"/>
      <c r="Z4153" s="1"/>
    </row>
    <row r="4154" spans="20:26" x14ac:dyDescent="0.25">
      <c r="T4154" s="1"/>
      <c r="U4154" s="1"/>
      <c r="Z4154" s="1"/>
    </row>
    <row r="4155" spans="20:26" x14ac:dyDescent="0.25">
      <c r="T4155" s="1"/>
      <c r="U4155" s="1"/>
      <c r="Z4155" s="1"/>
    </row>
    <row r="4156" spans="20:26" x14ac:dyDescent="0.25">
      <c r="T4156" s="1"/>
      <c r="U4156" s="1"/>
      <c r="Z4156" s="1"/>
    </row>
    <row r="4157" spans="20:26" x14ac:dyDescent="0.25">
      <c r="T4157" s="1"/>
      <c r="U4157" s="1"/>
      <c r="Z4157" s="1"/>
    </row>
    <row r="4158" spans="20:26" x14ac:dyDescent="0.25">
      <c r="T4158" s="1"/>
      <c r="U4158" s="1"/>
      <c r="Z4158" s="1"/>
    </row>
    <row r="4159" spans="20:26" x14ac:dyDescent="0.25">
      <c r="T4159" s="1"/>
      <c r="U4159" s="1"/>
      <c r="Z4159" s="1"/>
    </row>
    <row r="4160" spans="20:26" x14ac:dyDescent="0.25">
      <c r="T4160" s="1"/>
      <c r="U4160" s="1"/>
      <c r="Z4160" s="1"/>
    </row>
    <row r="4161" spans="20:26" x14ac:dyDescent="0.25">
      <c r="T4161" s="1"/>
      <c r="U4161" s="1"/>
      <c r="Z4161" s="1"/>
    </row>
    <row r="4162" spans="20:26" x14ac:dyDescent="0.25">
      <c r="T4162" s="1"/>
      <c r="U4162" s="1"/>
      <c r="Z4162" s="1"/>
    </row>
    <row r="4163" spans="20:26" x14ac:dyDescent="0.25">
      <c r="T4163" s="1"/>
      <c r="U4163" s="1"/>
      <c r="Z4163" s="1"/>
    </row>
    <row r="4164" spans="20:26" x14ac:dyDescent="0.25">
      <c r="T4164" s="1"/>
      <c r="U4164" s="1"/>
      <c r="Z4164" s="1"/>
    </row>
    <row r="4165" spans="20:26" x14ac:dyDescent="0.25">
      <c r="T4165" s="1"/>
      <c r="U4165" s="1"/>
      <c r="Z4165" s="1"/>
    </row>
    <row r="4166" spans="20:26" x14ac:dyDescent="0.25">
      <c r="T4166" s="1"/>
      <c r="U4166" s="1"/>
      <c r="Z4166" s="1"/>
    </row>
    <row r="4167" spans="20:26" x14ac:dyDescent="0.25">
      <c r="T4167" s="1"/>
      <c r="U4167" s="1"/>
      <c r="Z4167" s="1"/>
    </row>
    <row r="4168" spans="20:26" x14ac:dyDescent="0.25">
      <c r="T4168" s="1"/>
      <c r="U4168" s="1"/>
      <c r="Z4168" s="1"/>
    </row>
    <row r="4169" spans="20:26" x14ac:dyDescent="0.25">
      <c r="T4169" s="1"/>
      <c r="U4169" s="1"/>
      <c r="Z4169" s="1"/>
    </row>
    <row r="4170" spans="20:26" x14ac:dyDescent="0.25">
      <c r="T4170" s="1"/>
      <c r="U4170" s="1"/>
      <c r="Z4170" s="1"/>
    </row>
    <row r="4171" spans="20:26" x14ac:dyDescent="0.25">
      <c r="T4171" s="1"/>
      <c r="U4171" s="1"/>
      <c r="Z4171" s="1"/>
    </row>
    <row r="4172" spans="20:26" x14ac:dyDescent="0.25">
      <c r="T4172" s="1"/>
      <c r="U4172" s="1"/>
      <c r="Z4172" s="1"/>
    </row>
    <row r="4173" spans="20:26" x14ac:dyDescent="0.25">
      <c r="T4173" s="1"/>
      <c r="U4173" s="1"/>
      <c r="Z4173" s="1"/>
    </row>
    <row r="4174" spans="20:26" x14ac:dyDescent="0.25">
      <c r="T4174" s="1"/>
      <c r="U4174" s="1"/>
      <c r="Z4174" s="1"/>
    </row>
    <row r="4175" spans="20:26" x14ac:dyDescent="0.25">
      <c r="T4175" s="1"/>
      <c r="U4175" s="1"/>
      <c r="Z4175" s="1"/>
    </row>
    <row r="4176" spans="20:26" x14ac:dyDescent="0.25">
      <c r="T4176" s="1"/>
      <c r="U4176" s="1"/>
      <c r="Z4176" s="1"/>
    </row>
    <row r="4177" spans="20:26" x14ac:dyDescent="0.25">
      <c r="T4177" s="1"/>
      <c r="U4177" s="1"/>
      <c r="Z4177" s="1"/>
    </row>
    <row r="4178" spans="20:26" x14ac:dyDescent="0.25">
      <c r="T4178" s="1"/>
      <c r="U4178" s="1"/>
      <c r="Z4178" s="1"/>
    </row>
    <row r="4179" spans="20:26" x14ac:dyDescent="0.25">
      <c r="T4179" s="1"/>
      <c r="U4179" s="1"/>
      <c r="Z4179" s="1"/>
    </row>
    <row r="4180" spans="20:26" x14ac:dyDescent="0.25">
      <c r="T4180" s="1"/>
      <c r="U4180" s="1"/>
      <c r="Z4180" s="1"/>
    </row>
    <row r="4181" spans="20:26" x14ac:dyDescent="0.25">
      <c r="T4181" s="1"/>
      <c r="U4181" s="1"/>
      <c r="Z4181" s="1"/>
    </row>
    <row r="4182" spans="20:26" x14ac:dyDescent="0.25">
      <c r="T4182" s="1"/>
      <c r="U4182" s="1"/>
      <c r="Z4182" s="1"/>
    </row>
    <row r="4183" spans="20:26" x14ac:dyDescent="0.25">
      <c r="T4183" s="1"/>
      <c r="U4183" s="1"/>
      <c r="Z4183" s="1"/>
    </row>
    <row r="4184" spans="20:26" x14ac:dyDescent="0.25">
      <c r="T4184" s="1"/>
      <c r="U4184" s="1"/>
      <c r="Z4184" s="1"/>
    </row>
    <row r="4185" spans="20:26" x14ac:dyDescent="0.25">
      <c r="T4185" s="1"/>
      <c r="U4185" s="1"/>
      <c r="Z4185" s="1"/>
    </row>
    <row r="4186" spans="20:26" x14ac:dyDescent="0.25">
      <c r="T4186" s="1"/>
      <c r="U4186" s="1"/>
      <c r="Z4186" s="1"/>
    </row>
    <row r="4187" spans="20:26" x14ac:dyDescent="0.25">
      <c r="T4187" s="1"/>
      <c r="U4187" s="1"/>
      <c r="Z4187" s="1"/>
    </row>
    <row r="4188" spans="20:26" x14ac:dyDescent="0.25">
      <c r="T4188" s="1"/>
      <c r="U4188" s="1"/>
      <c r="Z4188" s="1"/>
    </row>
    <row r="4189" spans="20:26" x14ac:dyDescent="0.25">
      <c r="T4189" s="1"/>
      <c r="U4189" s="1"/>
      <c r="Z4189" s="1"/>
    </row>
    <row r="4190" spans="20:26" x14ac:dyDescent="0.25">
      <c r="T4190" s="1"/>
      <c r="U4190" s="1"/>
      <c r="Z4190" s="1"/>
    </row>
    <row r="4191" spans="20:26" x14ac:dyDescent="0.25">
      <c r="T4191" s="1"/>
      <c r="U4191" s="1"/>
      <c r="Z4191" s="1"/>
    </row>
    <row r="4192" spans="20:26" x14ac:dyDescent="0.25">
      <c r="T4192" s="1"/>
      <c r="U4192" s="1"/>
      <c r="Z4192" s="1"/>
    </row>
    <row r="4193" spans="20:26" x14ac:dyDescent="0.25">
      <c r="T4193" s="1"/>
      <c r="U4193" s="1"/>
      <c r="Z4193" s="1"/>
    </row>
    <row r="4194" spans="20:26" x14ac:dyDescent="0.25">
      <c r="T4194" s="1"/>
      <c r="U4194" s="1"/>
      <c r="Z4194" s="1"/>
    </row>
    <row r="4195" spans="20:26" x14ac:dyDescent="0.25">
      <c r="T4195" s="1"/>
      <c r="U4195" s="1"/>
      <c r="Z4195" s="1"/>
    </row>
    <row r="4196" spans="20:26" x14ac:dyDescent="0.25">
      <c r="T4196" s="1"/>
      <c r="U4196" s="1"/>
      <c r="Z4196" s="1"/>
    </row>
    <row r="4197" spans="20:26" x14ac:dyDescent="0.25">
      <c r="T4197" s="1"/>
      <c r="U4197" s="1"/>
      <c r="Z4197" s="1"/>
    </row>
    <row r="4198" spans="20:26" x14ac:dyDescent="0.25">
      <c r="T4198" s="1"/>
      <c r="U4198" s="1"/>
      <c r="Z4198" s="1"/>
    </row>
    <row r="4199" spans="20:26" x14ac:dyDescent="0.25">
      <c r="T4199" s="1"/>
      <c r="U4199" s="1"/>
      <c r="Z4199" s="1"/>
    </row>
    <row r="4200" spans="20:26" x14ac:dyDescent="0.25">
      <c r="T4200" s="1"/>
      <c r="U4200" s="1"/>
      <c r="Z4200" s="1"/>
    </row>
    <row r="4201" spans="20:26" x14ac:dyDescent="0.25">
      <c r="T4201" s="1"/>
      <c r="U4201" s="1"/>
      <c r="Z4201" s="1"/>
    </row>
    <row r="4202" spans="20:26" x14ac:dyDescent="0.25">
      <c r="T4202" s="1"/>
      <c r="U4202" s="1"/>
      <c r="Z4202" s="1"/>
    </row>
    <row r="4203" spans="20:26" x14ac:dyDescent="0.25">
      <c r="T4203" s="1"/>
      <c r="U4203" s="1"/>
      <c r="Z4203" s="1"/>
    </row>
    <row r="4204" spans="20:26" x14ac:dyDescent="0.25">
      <c r="T4204" s="1"/>
      <c r="U4204" s="1"/>
      <c r="Z4204" s="1"/>
    </row>
    <row r="4205" spans="20:26" x14ac:dyDescent="0.25">
      <c r="T4205" s="1"/>
      <c r="U4205" s="1"/>
      <c r="Z4205" s="1"/>
    </row>
    <row r="4206" spans="20:26" x14ac:dyDescent="0.25">
      <c r="T4206" s="1"/>
      <c r="U4206" s="1"/>
      <c r="Z4206" s="1"/>
    </row>
    <row r="4207" spans="20:26" x14ac:dyDescent="0.25">
      <c r="T4207" s="1"/>
      <c r="U4207" s="1"/>
      <c r="Z4207" s="1"/>
    </row>
    <row r="4208" spans="20:26" x14ac:dyDescent="0.25">
      <c r="T4208" s="1"/>
      <c r="U4208" s="1"/>
      <c r="Z4208" s="1"/>
    </row>
    <row r="4209" spans="20:26" x14ac:dyDescent="0.25">
      <c r="T4209" s="1"/>
      <c r="U4209" s="1"/>
      <c r="Z4209" s="1"/>
    </row>
    <row r="4210" spans="20:26" x14ac:dyDescent="0.25">
      <c r="T4210" s="1"/>
      <c r="U4210" s="1"/>
      <c r="Z4210" s="1"/>
    </row>
    <row r="4211" spans="20:26" x14ac:dyDescent="0.25">
      <c r="T4211" s="1"/>
      <c r="U4211" s="1"/>
      <c r="Z4211" s="1"/>
    </row>
    <row r="4212" spans="20:26" x14ac:dyDescent="0.25">
      <c r="T4212" s="1"/>
      <c r="U4212" s="1"/>
      <c r="Z4212" s="1"/>
    </row>
    <row r="4213" spans="20:26" x14ac:dyDescent="0.25">
      <c r="T4213" s="1"/>
      <c r="U4213" s="1"/>
      <c r="Z4213" s="1"/>
    </row>
    <row r="4214" spans="20:26" x14ac:dyDescent="0.25">
      <c r="T4214" s="1"/>
      <c r="U4214" s="1"/>
      <c r="Z4214" s="1"/>
    </row>
    <row r="4215" spans="20:26" x14ac:dyDescent="0.25">
      <c r="T4215" s="1"/>
      <c r="U4215" s="1"/>
      <c r="Z4215" s="1"/>
    </row>
    <row r="4216" spans="20:26" x14ac:dyDescent="0.25">
      <c r="T4216" s="1"/>
      <c r="U4216" s="1"/>
      <c r="Z4216" s="1"/>
    </row>
    <row r="4217" spans="20:26" x14ac:dyDescent="0.25">
      <c r="T4217" s="1"/>
      <c r="U4217" s="1"/>
      <c r="Z4217" s="1"/>
    </row>
    <row r="4218" spans="20:26" x14ac:dyDescent="0.25">
      <c r="T4218" s="1"/>
      <c r="U4218" s="1"/>
      <c r="Z4218" s="1"/>
    </row>
    <row r="4219" spans="20:26" x14ac:dyDescent="0.25">
      <c r="T4219" s="1"/>
      <c r="U4219" s="1"/>
      <c r="Z4219" s="1"/>
    </row>
    <row r="4220" spans="20:26" x14ac:dyDescent="0.25">
      <c r="T4220" s="1"/>
      <c r="U4220" s="1"/>
      <c r="Z4220" s="1"/>
    </row>
    <row r="4221" spans="20:26" x14ac:dyDescent="0.25">
      <c r="T4221" s="1"/>
      <c r="U4221" s="1"/>
      <c r="Z4221" s="1"/>
    </row>
    <row r="4222" spans="20:26" x14ac:dyDescent="0.25">
      <c r="T4222" s="1"/>
      <c r="U4222" s="1"/>
      <c r="Z4222" s="1"/>
    </row>
    <row r="4223" spans="20:26" x14ac:dyDescent="0.25">
      <c r="T4223" s="1"/>
      <c r="U4223" s="1"/>
      <c r="Z4223" s="1"/>
    </row>
    <row r="4224" spans="20:26" x14ac:dyDescent="0.25">
      <c r="T4224" s="1"/>
      <c r="U4224" s="1"/>
      <c r="Z4224" s="1"/>
    </row>
    <row r="4225" spans="20:26" x14ac:dyDescent="0.25">
      <c r="T4225" s="1"/>
      <c r="U4225" s="1"/>
      <c r="Z4225" s="1"/>
    </row>
    <row r="4226" spans="20:26" x14ac:dyDescent="0.25">
      <c r="T4226" s="1"/>
      <c r="U4226" s="1"/>
      <c r="Z4226" s="1"/>
    </row>
    <row r="4227" spans="20:26" x14ac:dyDescent="0.25">
      <c r="T4227" s="1"/>
      <c r="U4227" s="1"/>
      <c r="Z4227" s="1"/>
    </row>
    <row r="4228" spans="20:26" x14ac:dyDescent="0.25">
      <c r="T4228" s="1"/>
      <c r="U4228" s="1"/>
      <c r="Z4228" s="1"/>
    </row>
    <row r="4229" spans="20:26" x14ac:dyDescent="0.25">
      <c r="T4229" s="1"/>
      <c r="U4229" s="1"/>
      <c r="Z4229" s="1"/>
    </row>
    <row r="4230" spans="20:26" x14ac:dyDescent="0.25">
      <c r="T4230" s="1"/>
      <c r="U4230" s="1"/>
      <c r="Z4230" s="1"/>
    </row>
    <row r="4231" spans="20:26" x14ac:dyDescent="0.25">
      <c r="T4231" s="1"/>
      <c r="U4231" s="1"/>
      <c r="Z4231" s="1"/>
    </row>
    <row r="4232" spans="20:26" x14ac:dyDescent="0.25">
      <c r="T4232" s="1"/>
      <c r="U4232" s="1"/>
      <c r="Z4232" s="1"/>
    </row>
    <row r="4233" spans="20:26" x14ac:dyDescent="0.25">
      <c r="T4233" s="1"/>
      <c r="U4233" s="1"/>
      <c r="Z4233" s="1"/>
    </row>
    <row r="4234" spans="20:26" x14ac:dyDescent="0.25">
      <c r="T4234" s="1"/>
      <c r="U4234" s="1"/>
      <c r="Z4234" s="1"/>
    </row>
    <row r="4235" spans="20:26" x14ac:dyDescent="0.25">
      <c r="T4235" s="1"/>
      <c r="U4235" s="1"/>
      <c r="Z4235" s="1"/>
    </row>
    <row r="4236" spans="20:26" x14ac:dyDescent="0.25">
      <c r="T4236" s="1"/>
      <c r="U4236" s="1"/>
      <c r="Z4236" s="1"/>
    </row>
    <row r="4237" spans="20:26" x14ac:dyDescent="0.25">
      <c r="T4237" s="1"/>
      <c r="U4237" s="1"/>
      <c r="Z4237" s="1"/>
    </row>
    <row r="4238" spans="20:26" x14ac:dyDescent="0.25">
      <c r="T4238" s="1"/>
      <c r="U4238" s="1"/>
      <c r="Z4238" s="1"/>
    </row>
    <row r="4239" spans="20:26" x14ac:dyDescent="0.25">
      <c r="T4239" s="1"/>
      <c r="U4239" s="1"/>
      <c r="Z4239" s="1"/>
    </row>
    <row r="4240" spans="20:26" x14ac:dyDescent="0.25">
      <c r="T4240" s="1"/>
      <c r="U4240" s="1"/>
      <c r="Z4240" s="1"/>
    </row>
    <row r="4241" spans="20:26" x14ac:dyDescent="0.25">
      <c r="T4241" s="1"/>
      <c r="U4241" s="1"/>
      <c r="Z4241" s="1"/>
    </row>
    <row r="4242" spans="20:26" x14ac:dyDescent="0.25">
      <c r="T4242" s="1"/>
      <c r="U4242" s="1"/>
      <c r="Z4242" s="1"/>
    </row>
    <row r="4243" spans="20:26" x14ac:dyDescent="0.25">
      <c r="T4243" s="1"/>
      <c r="U4243" s="1"/>
      <c r="Z4243" s="1"/>
    </row>
    <row r="4244" spans="20:26" x14ac:dyDescent="0.25">
      <c r="T4244" s="1"/>
      <c r="U4244" s="1"/>
      <c r="Z4244" s="1"/>
    </row>
    <row r="4245" spans="20:26" x14ac:dyDescent="0.25">
      <c r="T4245" s="1"/>
      <c r="U4245" s="1"/>
      <c r="Z4245" s="1"/>
    </row>
    <row r="4246" spans="20:26" x14ac:dyDescent="0.25">
      <c r="T4246" s="1"/>
      <c r="U4246" s="1"/>
      <c r="Z4246" s="1"/>
    </row>
    <row r="4247" spans="20:26" x14ac:dyDescent="0.25">
      <c r="T4247" s="1"/>
      <c r="U4247" s="1"/>
      <c r="Z4247" s="1"/>
    </row>
    <row r="4248" spans="20:26" x14ac:dyDescent="0.25">
      <c r="T4248" s="1"/>
      <c r="U4248" s="1"/>
      <c r="Z4248" s="1"/>
    </row>
    <row r="4249" spans="20:26" x14ac:dyDescent="0.25">
      <c r="T4249" s="1"/>
      <c r="U4249" s="1"/>
      <c r="Z4249" s="1"/>
    </row>
    <row r="4250" spans="20:26" x14ac:dyDescent="0.25">
      <c r="T4250" s="1"/>
      <c r="U4250" s="1"/>
      <c r="Z4250" s="1"/>
    </row>
    <row r="4251" spans="20:26" x14ac:dyDescent="0.25">
      <c r="T4251" s="1"/>
      <c r="U4251" s="1"/>
      <c r="Z4251" s="1"/>
    </row>
    <row r="4252" spans="20:26" x14ac:dyDescent="0.25">
      <c r="T4252" s="1"/>
      <c r="U4252" s="1"/>
      <c r="Z4252" s="1"/>
    </row>
    <row r="4253" spans="20:26" x14ac:dyDescent="0.25">
      <c r="T4253" s="1"/>
      <c r="U4253" s="1"/>
      <c r="Z4253" s="1"/>
    </row>
    <row r="4254" spans="20:26" x14ac:dyDescent="0.25">
      <c r="T4254" s="1"/>
      <c r="U4254" s="1"/>
      <c r="Z4254" s="1"/>
    </row>
    <row r="4255" spans="20:26" x14ac:dyDescent="0.25">
      <c r="T4255" s="1"/>
      <c r="U4255" s="1"/>
      <c r="Z4255" s="1"/>
    </row>
    <row r="4256" spans="20:26" x14ac:dyDescent="0.25">
      <c r="T4256" s="1"/>
      <c r="U4256" s="1"/>
      <c r="Z4256" s="1"/>
    </row>
    <row r="4257" spans="20:26" x14ac:dyDescent="0.25">
      <c r="T4257" s="1"/>
      <c r="U4257" s="1"/>
      <c r="Z4257" s="1"/>
    </row>
    <row r="4258" spans="20:26" x14ac:dyDescent="0.25">
      <c r="T4258" s="1"/>
      <c r="U4258" s="1"/>
      <c r="Z4258" s="1"/>
    </row>
    <row r="4259" spans="20:26" x14ac:dyDescent="0.25">
      <c r="T4259" s="1"/>
      <c r="U4259" s="1"/>
      <c r="Z4259" s="1"/>
    </row>
    <row r="4260" spans="20:26" x14ac:dyDescent="0.25">
      <c r="T4260" s="1"/>
      <c r="U4260" s="1"/>
      <c r="Z4260" s="1"/>
    </row>
    <row r="4261" spans="20:26" x14ac:dyDescent="0.25">
      <c r="T4261" s="1"/>
      <c r="U4261" s="1"/>
      <c r="Z4261" s="1"/>
    </row>
    <row r="4262" spans="20:26" x14ac:dyDescent="0.25">
      <c r="T4262" s="1"/>
      <c r="U4262" s="1"/>
      <c r="Z4262" s="1"/>
    </row>
    <row r="4263" spans="20:26" x14ac:dyDescent="0.25">
      <c r="T4263" s="1"/>
      <c r="U4263" s="1"/>
      <c r="Z4263" s="1"/>
    </row>
    <row r="4264" spans="20:26" x14ac:dyDescent="0.25">
      <c r="T4264" s="1"/>
      <c r="U4264" s="1"/>
      <c r="Z4264" s="1"/>
    </row>
    <row r="4265" spans="20:26" x14ac:dyDescent="0.25">
      <c r="T4265" s="1"/>
      <c r="U4265" s="1"/>
      <c r="Z4265" s="1"/>
    </row>
    <row r="4266" spans="20:26" x14ac:dyDescent="0.25">
      <c r="T4266" s="1"/>
      <c r="U4266" s="1"/>
      <c r="Z4266" s="1"/>
    </row>
    <row r="4267" spans="20:26" x14ac:dyDescent="0.25">
      <c r="T4267" s="1"/>
      <c r="U4267" s="1"/>
      <c r="Z4267" s="1"/>
    </row>
    <row r="4268" spans="20:26" x14ac:dyDescent="0.25">
      <c r="T4268" s="1"/>
      <c r="U4268" s="1"/>
      <c r="Z4268" s="1"/>
    </row>
    <row r="4269" spans="20:26" x14ac:dyDescent="0.25">
      <c r="T4269" s="1"/>
      <c r="U4269" s="1"/>
      <c r="Z4269" s="1"/>
    </row>
    <row r="4270" spans="20:26" x14ac:dyDescent="0.25">
      <c r="T4270" s="1"/>
      <c r="U4270" s="1"/>
      <c r="Z4270" s="1"/>
    </row>
    <row r="4271" spans="20:26" x14ac:dyDescent="0.25">
      <c r="T4271" s="1"/>
      <c r="U4271" s="1"/>
      <c r="Z4271" s="1"/>
    </row>
    <row r="4272" spans="20:26" x14ac:dyDescent="0.25">
      <c r="T4272" s="1"/>
      <c r="U4272" s="1"/>
      <c r="Z4272" s="1"/>
    </row>
    <row r="4273" spans="20:26" x14ac:dyDescent="0.25">
      <c r="T4273" s="1"/>
      <c r="U4273" s="1"/>
      <c r="Z4273" s="1"/>
    </row>
    <row r="4274" spans="20:26" x14ac:dyDescent="0.25">
      <c r="T4274" s="1"/>
      <c r="U4274" s="1"/>
      <c r="Z4274" s="1"/>
    </row>
    <row r="4275" spans="20:26" x14ac:dyDescent="0.25">
      <c r="T4275" s="1"/>
      <c r="U4275" s="1"/>
      <c r="Z4275" s="1"/>
    </row>
    <row r="4276" spans="20:26" x14ac:dyDescent="0.25">
      <c r="T4276" s="1"/>
      <c r="U4276" s="1"/>
      <c r="Z4276" s="1"/>
    </row>
    <row r="4277" spans="20:26" x14ac:dyDescent="0.25">
      <c r="T4277" s="1"/>
      <c r="U4277" s="1"/>
      <c r="Z4277" s="1"/>
    </row>
    <row r="4278" spans="20:26" x14ac:dyDescent="0.25">
      <c r="T4278" s="1"/>
      <c r="U4278" s="1"/>
      <c r="Z4278" s="1"/>
    </row>
    <row r="4279" spans="20:26" x14ac:dyDescent="0.25">
      <c r="T4279" s="1"/>
      <c r="U4279" s="1"/>
      <c r="Z4279" s="1"/>
    </row>
    <row r="4280" spans="20:26" x14ac:dyDescent="0.25">
      <c r="T4280" s="1"/>
      <c r="U4280" s="1"/>
      <c r="Z4280" s="1"/>
    </row>
    <row r="4281" spans="20:26" x14ac:dyDescent="0.25">
      <c r="T4281" s="1"/>
      <c r="U4281" s="1"/>
      <c r="Z4281" s="1"/>
    </row>
    <row r="4282" spans="20:26" x14ac:dyDescent="0.25">
      <c r="T4282" s="1"/>
      <c r="U4282" s="1"/>
      <c r="Z4282" s="1"/>
    </row>
    <row r="4283" spans="20:26" x14ac:dyDescent="0.25">
      <c r="T4283" s="1"/>
      <c r="U4283" s="1"/>
      <c r="Z4283" s="1"/>
    </row>
    <row r="4284" spans="20:26" x14ac:dyDescent="0.25">
      <c r="T4284" s="1"/>
      <c r="U4284" s="1"/>
      <c r="Z4284" s="1"/>
    </row>
    <row r="4285" spans="20:26" x14ac:dyDescent="0.25">
      <c r="T4285" s="1"/>
      <c r="U4285" s="1"/>
      <c r="Z4285" s="1"/>
    </row>
    <row r="4286" spans="20:26" x14ac:dyDescent="0.25">
      <c r="T4286" s="1"/>
      <c r="U4286" s="1"/>
      <c r="Z4286" s="1"/>
    </row>
    <row r="4287" spans="20:26" x14ac:dyDescent="0.25">
      <c r="T4287" s="1"/>
      <c r="U4287" s="1"/>
      <c r="Z4287" s="1"/>
    </row>
    <row r="4288" spans="20:26" x14ac:dyDescent="0.25">
      <c r="T4288" s="1"/>
      <c r="U4288" s="1"/>
      <c r="Z4288" s="1"/>
    </row>
    <row r="4289" spans="20:26" x14ac:dyDescent="0.25">
      <c r="T4289" s="1"/>
      <c r="U4289" s="1"/>
      <c r="Z4289" s="1"/>
    </row>
    <row r="4290" spans="20:26" x14ac:dyDescent="0.25">
      <c r="T4290" s="1"/>
      <c r="U4290" s="1"/>
      <c r="Z4290" s="1"/>
    </row>
    <row r="4291" spans="20:26" x14ac:dyDescent="0.25">
      <c r="T4291" s="1"/>
      <c r="U4291" s="1"/>
      <c r="Z4291" s="1"/>
    </row>
    <row r="4292" spans="20:26" x14ac:dyDescent="0.25">
      <c r="T4292" s="1"/>
      <c r="U4292" s="1"/>
      <c r="Z4292" s="1"/>
    </row>
    <row r="4293" spans="20:26" x14ac:dyDescent="0.25">
      <c r="T4293" s="1"/>
      <c r="U4293" s="1"/>
      <c r="Z4293" s="1"/>
    </row>
    <row r="4294" spans="20:26" x14ac:dyDescent="0.25">
      <c r="T4294" s="1"/>
      <c r="U4294" s="1"/>
      <c r="Z4294" s="1"/>
    </row>
    <row r="4295" spans="20:26" x14ac:dyDescent="0.25">
      <c r="T4295" s="1"/>
      <c r="U4295" s="1"/>
      <c r="Z4295" s="1"/>
    </row>
    <row r="4296" spans="20:26" x14ac:dyDescent="0.25">
      <c r="T4296" s="1"/>
      <c r="U4296" s="1"/>
      <c r="Z4296" s="1"/>
    </row>
    <row r="4297" spans="20:26" x14ac:dyDescent="0.25">
      <c r="T4297" s="1"/>
      <c r="U4297" s="1"/>
      <c r="Z4297" s="1"/>
    </row>
    <row r="4298" spans="20:26" x14ac:dyDescent="0.25">
      <c r="T4298" s="1"/>
      <c r="U4298" s="1"/>
      <c r="Z4298" s="1"/>
    </row>
    <row r="4299" spans="20:26" x14ac:dyDescent="0.25">
      <c r="T4299" s="1"/>
      <c r="U4299" s="1"/>
      <c r="Z4299" s="1"/>
    </row>
    <row r="4300" spans="20:26" x14ac:dyDescent="0.25">
      <c r="T4300" s="1"/>
      <c r="U4300" s="1"/>
      <c r="Z4300" s="1"/>
    </row>
    <row r="4301" spans="20:26" x14ac:dyDescent="0.25">
      <c r="T4301" s="1"/>
      <c r="U4301" s="1"/>
      <c r="Z4301" s="1"/>
    </row>
    <row r="4302" spans="20:26" x14ac:dyDescent="0.25">
      <c r="T4302" s="1"/>
      <c r="U4302" s="1"/>
      <c r="Z4302" s="1"/>
    </row>
    <row r="4303" spans="20:26" x14ac:dyDescent="0.25">
      <c r="T4303" s="1"/>
      <c r="U4303" s="1"/>
      <c r="Z4303" s="1"/>
    </row>
    <row r="4304" spans="20:26" x14ac:dyDescent="0.25">
      <c r="T4304" s="1"/>
      <c r="U4304" s="1"/>
      <c r="Z4304" s="1"/>
    </row>
    <row r="4305" spans="20:26" x14ac:dyDescent="0.25">
      <c r="T4305" s="1"/>
      <c r="U4305" s="1"/>
      <c r="Z4305" s="1"/>
    </row>
    <row r="4306" spans="20:26" x14ac:dyDescent="0.25">
      <c r="T4306" s="1"/>
      <c r="U4306" s="1"/>
      <c r="Z4306" s="1"/>
    </row>
    <row r="4307" spans="20:26" x14ac:dyDescent="0.25">
      <c r="T4307" s="1"/>
      <c r="U4307" s="1"/>
      <c r="Z4307" s="1"/>
    </row>
    <row r="4308" spans="20:26" x14ac:dyDescent="0.25">
      <c r="T4308" s="1"/>
      <c r="U4308" s="1"/>
      <c r="Z4308" s="1"/>
    </row>
    <row r="4309" spans="20:26" x14ac:dyDescent="0.25">
      <c r="T4309" s="1"/>
      <c r="U4309" s="1"/>
      <c r="Z4309" s="1"/>
    </row>
    <row r="4310" spans="20:26" x14ac:dyDescent="0.25">
      <c r="T4310" s="1"/>
      <c r="U4310" s="1"/>
      <c r="Z4310" s="1"/>
    </row>
    <row r="4311" spans="20:26" x14ac:dyDescent="0.25">
      <c r="T4311" s="1"/>
      <c r="U4311" s="1"/>
      <c r="Z4311" s="1"/>
    </row>
    <row r="4312" spans="20:26" x14ac:dyDescent="0.25">
      <c r="T4312" s="1"/>
      <c r="U4312" s="1"/>
      <c r="Z4312" s="1"/>
    </row>
    <row r="4313" spans="20:26" x14ac:dyDescent="0.25">
      <c r="T4313" s="1"/>
      <c r="U4313" s="1"/>
      <c r="Z4313" s="1"/>
    </row>
    <row r="4314" spans="20:26" x14ac:dyDescent="0.25">
      <c r="T4314" s="1"/>
      <c r="U4314" s="1"/>
      <c r="Z4314" s="1"/>
    </row>
    <row r="4315" spans="20:26" x14ac:dyDescent="0.25">
      <c r="T4315" s="1"/>
      <c r="U4315" s="1"/>
      <c r="Z4315" s="1"/>
    </row>
    <row r="4316" spans="20:26" x14ac:dyDescent="0.25">
      <c r="T4316" s="1"/>
      <c r="U4316" s="1"/>
      <c r="Z4316" s="1"/>
    </row>
    <row r="4317" spans="20:26" x14ac:dyDescent="0.25">
      <c r="T4317" s="1"/>
      <c r="U4317" s="1"/>
      <c r="Z4317" s="1"/>
    </row>
    <row r="4318" spans="20:26" x14ac:dyDescent="0.25">
      <c r="T4318" s="1"/>
      <c r="U4318" s="1"/>
      <c r="Z4318" s="1"/>
    </row>
    <row r="4319" spans="20:26" x14ac:dyDescent="0.25">
      <c r="T4319" s="1"/>
      <c r="U4319" s="1"/>
      <c r="Z4319" s="1"/>
    </row>
    <row r="4320" spans="20:26" x14ac:dyDescent="0.25">
      <c r="T4320" s="1"/>
      <c r="U4320" s="1"/>
      <c r="Z4320" s="1"/>
    </row>
    <row r="4321" spans="20:26" x14ac:dyDescent="0.25">
      <c r="T4321" s="1"/>
      <c r="U4321" s="1"/>
      <c r="Z4321" s="1"/>
    </row>
    <row r="4322" spans="20:26" x14ac:dyDescent="0.25">
      <c r="T4322" s="1"/>
      <c r="U4322" s="1"/>
      <c r="Z4322" s="1"/>
    </row>
    <row r="4323" spans="20:26" x14ac:dyDescent="0.25">
      <c r="T4323" s="1"/>
      <c r="U4323" s="1"/>
      <c r="Z4323" s="1"/>
    </row>
    <row r="4324" spans="20:26" x14ac:dyDescent="0.25">
      <c r="T4324" s="1"/>
      <c r="U4324" s="1"/>
      <c r="Z4324" s="1"/>
    </row>
    <row r="4325" spans="20:26" x14ac:dyDescent="0.25">
      <c r="T4325" s="1"/>
      <c r="U4325" s="1"/>
      <c r="Z4325" s="1"/>
    </row>
    <row r="4326" spans="20:26" x14ac:dyDescent="0.25">
      <c r="T4326" s="1"/>
      <c r="U4326" s="1"/>
      <c r="Z4326" s="1"/>
    </row>
    <row r="4327" spans="20:26" x14ac:dyDescent="0.25">
      <c r="T4327" s="1"/>
      <c r="U4327" s="1"/>
      <c r="Z4327" s="1"/>
    </row>
    <row r="4328" spans="20:26" x14ac:dyDescent="0.25">
      <c r="T4328" s="1"/>
      <c r="U4328" s="1"/>
      <c r="Z4328" s="1"/>
    </row>
    <row r="4329" spans="20:26" x14ac:dyDescent="0.25">
      <c r="T4329" s="1"/>
      <c r="U4329" s="1"/>
      <c r="Z4329" s="1"/>
    </row>
    <row r="4330" spans="20:26" x14ac:dyDescent="0.25">
      <c r="T4330" s="1"/>
      <c r="U4330" s="1"/>
      <c r="Z4330" s="1"/>
    </row>
    <row r="4331" spans="20:26" x14ac:dyDescent="0.25">
      <c r="T4331" s="1"/>
      <c r="U4331" s="1"/>
      <c r="Z4331" s="1"/>
    </row>
    <row r="4332" spans="20:26" x14ac:dyDescent="0.25">
      <c r="T4332" s="1"/>
      <c r="U4332" s="1"/>
      <c r="Z4332" s="1"/>
    </row>
    <row r="4333" spans="20:26" x14ac:dyDescent="0.25">
      <c r="T4333" s="1"/>
      <c r="U4333" s="1"/>
      <c r="Z4333" s="1"/>
    </row>
    <row r="4334" spans="20:26" x14ac:dyDescent="0.25">
      <c r="T4334" s="1"/>
      <c r="U4334" s="1"/>
      <c r="Z4334" s="1"/>
    </row>
    <row r="4335" spans="20:26" x14ac:dyDescent="0.25">
      <c r="T4335" s="1"/>
      <c r="U4335" s="1"/>
      <c r="Z4335" s="1"/>
    </row>
    <row r="4336" spans="20:26" x14ac:dyDescent="0.25">
      <c r="T4336" s="1"/>
      <c r="U4336" s="1"/>
      <c r="Z4336" s="1"/>
    </row>
    <row r="4337" spans="20:26" x14ac:dyDescent="0.25">
      <c r="T4337" s="1"/>
      <c r="U4337" s="1"/>
      <c r="Z4337" s="1"/>
    </row>
    <row r="4338" spans="20:26" x14ac:dyDescent="0.25">
      <c r="T4338" s="1"/>
      <c r="U4338" s="1"/>
      <c r="Z4338" s="1"/>
    </row>
    <row r="4339" spans="20:26" x14ac:dyDescent="0.25">
      <c r="T4339" s="1"/>
      <c r="U4339" s="1"/>
      <c r="Z4339" s="1"/>
    </row>
    <row r="4340" spans="20:26" x14ac:dyDescent="0.25">
      <c r="T4340" s="1"/>
      <c r="U4340" s="1"/>
      <c r="Z4340" s="1"/>
    </row>
    <row r="4341" spans="20:26" x14ac:dyDescent="0.25">
      <c r="T4341" s="1"/>
      <c r="U4341" s="1"/>
      <c r="Z4341" s="1"/>
    </row>
    <row r="4342" spans="20:26" x14ac:dyDescent="0.25">
      <c r="T4342" s="1"/>
      <c r="U4342" s="1"/>
      <c r="Z4342" s="1"/>
    </row>
    <row r="4343" spans="20:26" x14ac:dyDescent="0.25">
      <c r="T4343" s="1"/>
      <c r="U4343" s="1"/>
      <c r="Z4343" s="1"/>
    </row>
    <row r="4344" spans="20:26" x14ac:dyDescent="0.25">
      <c r="T4344" s="1"/>
      <c r="U4344" s="1"/>
      <c r="Z4344" s="1"/>
    </row>
    <row r="4345" spans="20:26" x14ac:dyDescent="0.25">
      <c r="T4345" s="1"/>
      <c r="U4345" s="1"/>
      <c r="Z4345" s="1"/>
    </row>
    <row r="4346" spans="20:26" x14ac:dyDescent="0.25">
      <c r="T4346" s="1"/>
      <c r="U4346" s="1"/>
      <c r="Z4346" s="1"/>
    </row>
    <row r="4347" spans="20:26" x14ac:dyDescent="0.25">
      <c r="T4347" s="1"/>
      <c r="U4347" s="1"/>
      <c r="Z4347" s="1"/>
    </row>
    <row r="4348" spans="20:26" x14ac:dyDescent="0.25">
      <c r="T4348" s="1"/>
      <c r="U4348" s="1"/>
      <c r="Z4348" s="1"/>
    </row>
    <row r="4349" spans="20:26" x14ac:dyDescent="0.25">
      <c r="T4349" s="1"/>
      <c r="U4349" s="1"/>
      <c r="Z4349" s="1"/>
    </row>
    <row r="4350" spans="20:26" x14ac:dyDescent="0.25">
      <c r="T4350" s="1"/>
      <c r="U4350" s="1"/>
      <c r="Z4350" s="1"/>
    </row>
    <row r="4351" spans="20:26" x14ac:dyDescent="0.25">
      <c r="T4351" s="1"/>
      <c r="U4351" s="1"/>
      <c r="Z4351" s="1"/>
    </row>
    <row r="4352" spans="20:26" x14ac:dyDescent="0.25">
      <c r="T4352" s="1"/>
      <c r="U4352" s="1"/>
      <c r="Z4352" s="1"/>
    </row>
    <row r="4353" spans="20:26" x14ac:dyDescent="0.25">
      <c r="T4353" s="1"/>
      <c r="U4353" s="1"/>
      <c r="Z4353" s="1"/>
    </row>
    <row r="4354" spans="20:26" x14ac:dyDescent="0.25">
      <c r="T4354" s="1"/>
      <c r="U4354" s="1"/>
      <c r="Z4354" s="1"/>
    </row>
    <row r="4355" spans="20:26" x14ac:dyDescent="0.25">
      <c r="T4355" s="1"/>
      <c r="U4355" s="1"/>
      <c r="Z4355" s="1"/>
    </row>
    <row r="4356" spans="20:26" x14ac:dyDescent="0.25">
      <c r="T4356" s="1"/>
      <c r="U4356" s="1"/>
      <c r="Z4356" s="1"/>
    </row>
    <row r="4357" spans="20:26" x14ac:dyDescent="0.25">
      <c r="T4357" s="1"/>
      <c r="U4357" s="1"/>
      <c r="Z4357" s="1"/>
    </row>
    <row r="4358" spans="20:26" x14ac:dyDescent="0.25">
      <c r="T4358" s="1"/>
      <c r="U4358" s="1"/>
      <c r="Z4358" s="1"/>
    </row>
    <row r="4359" spans="20:26" x14ac:dyDescent="0.25">
      <c r="T4359" s="1"/>
      <c r="U4359" s="1"/>
      <c r="Z4359" s="1"/>
    </row>
    <row r="4360" spans="20:26" x14ac:dyDescent="0.25">
      <c r="T4360" s="1"/>
      <c r="U4360" s="1"/>
      <c r="Z4360" s="1"/>
    </row>
    <row r="4361" spans="20:26" x14ac:dyDescent="0.25">
      <c r="T4361" s="1"/>
      <c r="U4361" s="1"/>
      <c r="Z4361" s="1"/>
    </row>
    <row r="4362" spans="20:26" x14ac:dyDescent="0.25">
      <c r="T4362" s="1"/>
      <c r="U4362" s="1"/>
      <c r="Z4362" s="1"/>
    </row>
    <row r="4363" spans="20:26" x14ac:dyDescent="0.25">
      <c r="T4363" s="1"/>
      <c r="U4363" s="1"/>
      <c r="Z4363" s="1"/>
    </row>
    <row r="4364" spans="20:26" x14ac:dyDescent="0.25">
      <c r="T4364" s="1"/>
      <c r="U4364" s="1"/>
      <c r="Z4364" s="1"/>
    </row>
    <row r="4365" spans="20:26" x14ac:dyDescent="0.25">
      <c r="T4365" s="1"/>
      <c r="U4365" s="1"/>
      <c r="Z4365" s="1"/>
    </row>
    <row r="4366" spans="20:26" x14ac:dyDescent="0.25">
      <c r="T4366" s="1"/>
      <c r="U4366" s="1"/>
      <c r="Z4366" s="1"/>
    </row>
    <row r="4367" spans="20:26" x14ac:dyDescent="0.25">
      <c r="T4367" s="1"/>
      <c r="U4367" s="1"/>
      <c r="Z4367" s="1"/>
    </row>
    <row r="4368" spans="20:26" x14ac:dyDescent="0.25">
      <c r="T4368" s="1"/>
      <c r="U4368" s="1"/>
      <c r="Z4368" s="1"/>
    </row>
    <row r="4369" spans="20:26" x14ac:dyDescent="0.25">
      <c r="T4369" s="1"/>
      <c r="U4369" s="1"/>
      <c r="Z4369" s="1"/>
    </row>
    <row r="4370" spans="20:26" x14ac:dyDescent="0.25">
      <c r="T4370" s="1"/>
      <c r="U4370" s="1"/>
      <c r="Z4370" s="1"/>
    </row>
    <row r="4371" spans="20:26" x14ac:dyDescent="0.25">
      <c r="T4371" s="1"/>
      <c r="U4371" s="1"/>
      <c r="Z4371" s="1"/>
    </row>
    <row r="4372" spans="20:26" x14ac:dyDescent="0.25">
      <c r="T4372" s="1"/>
      <c r="U4372" s="1"/>
      <c r="Z4372" s="1"/>
    </row>
    <row r="4373" spans="20:26" x14ac:dyDescent="0.25">
      <c r="T4373" s="1"/>
      <c r="U4373" s="1"/>
      <c r="Z4373" s="1"/>
    </row>
    <row r="4374" spans="20:26" x14ac:dyDescent="0.25">
      <c r="T4374" s="1"/>
      <c r="U4374" s="1"/>
      <c r="Z4374" s="1"/>
    </row>
    <row r="4375" spans="20:26" x14ac:dyDescent="0.25">
      <c r="T4375" s="1"/>
      <c r="U4375" s="1"/>
      <c r="Z4375" s="1"/>
    </row>
    <row r="4376" spans="20:26" x14ac:dyDescent="0.25">
      <c r="T4376" s="1"/>
      <c r="U4376" s="1"/>
      <c r="Z4376" s="1"/>
    </row>
    <row r="4377" spans="20:26" x14ac:dyDescent="0.25">
      <c r="T4377" s="1"/>
      <c r="U4377" s="1"/>
      <c r="Z4377" s="1"/>
    </row>
    <row r="4378" spans="20:26" x14ac:dyDescent="0.25">
      <c r="T4378" s="1"/>
      <c r="U4378" s="1"/>
      <c r="Z4378" s="1"/>
    </row>
    <row r="4379" spans="20:26" x14ac:dyDescent="0.25">
      <c r="T4379" s="1"/>
      <c r="U4379" s="1"/>
      <c r="Z4379" s="1"/>
    </row>
    <row r="4380" spans="20:26" x14ac:dyDescent="0.25">
      <c r="T4380" s="1"/>
      <c r="U4380" s="1"/>
      <c r="Z4380" s="1"/>
    </row>
    <row r="4381" spans="20:26" x14ac:dyDescent="0.25">
      <c r="T4381" s="1"/>
      <c r="U4381" s="1"/>
      <c r="Z4381" s="1"/>
    </row>
    <row r="4382" spans="20:26" x14ac:dyDescent="0.25">
      <c r="T4382" s="1"/>
      <c r="U4382" s="1"/>
      <c r="Z4382" s="1"/>
    </row>
    <row r="4383" spans="20:26" x14ac:dyDescent="0.25">
      <c r="T4383" s="1"/>
      <c r="U4383" s="1"/>
      <c r="Z4383" s="1"/>
    </row>
    <row r="4384" spans="20:26" x14ac:dyDescent="0.25">
      <c r="T4384" s="1"/>
      <c r="U4384" s="1"/>
      <c r="Z4384" s="1"/>
    </row>
    <row r="4385" spans="20:26" x14ac:dyDescent="0.25">
      <c r="T4385" s="1"/>
      <c r="U4385" s="1"/>
      <c r="Z4385" s="1"/>
    </row>
    <row r="4386" spans="20:26" x14ac:dyDescent="0.25">
      <c r="T4386" s="1"/>
      <c r="U4386" s="1"/>
      <c r="Z4386" s="1"/>
    </row>
    <row r="4387" spans="20:26" x14ac:dyDescent="0.25">
      <c r="T4387" s="1"/>
      <c r="U4387" s="1"/>
      <c r="Z4387" s="1"/>
    </row>
    <row r="4388" spans="20:26" x14ac:dyDescent="0.25">
      <c r="T4388" s="1"/>
      <c r="U4388" s="1"/>
      <c r="Z4388" s="1"/>
    </row>
    <row r="4389" spans="20:26" x14ac:dyDescent="0.25">
      <c r="T4389" s="1"/>
      <c r="U4389" s="1"/>
      <c r="Z4389" s="1"/>
    </row>
    <row r="4390" spans="20:26" x14ac:dyDescent="0.25">
      <c r="T4390" s="1"/>
      <c r="U4390" s="1"/>
      <c r="Z4390" s="1"/>
    </row>
    <row r="4391" spans="20:26" x14ac:dyDescent="0.25">
      <c r="T4391" s="1"/>
      <c r="U4391" s="1"/>
      <c r="Z4391" s="1"/>
    </row>
    <row r="4392" spans="20:26" x14ac:dyDescent="0.25">
      <c r="T4392" s="1"/>
      <c r="U4392" s="1"/>
      <c r="Z4392" s="1"/>
    </row>
    <row r="4393" spans="20:26" x14ac:dyDescent="0.25">
      <c r="T4393" s="1"/>
      <c r="U4393" s="1"/>
      <c r="Z4393" s="1"/>
    </row>
    <row r="4394" spans="20:26" x14ac:dyDescent="0.25">
      <c r="T4394" s="1"/>
      <c r="U4394" s="1"/>
      <c r="Z4394" s="1"/>
    </row>
    <row r="4395" spans="20:26" x14ac:dyDescent="0.25">
      <c r="T4395" s="1"/>
      <c r="U4395" s="1"/>
      <c r="Z4395" s="1"/>
    </row>
    <row r="4396" spans="20:26" x14ac:dyDescent="0.25">
      <c r="T4396" s="1"/>
      <c r="U4396" s="1"/>
      <c r="Z4396" s="1"/>
    </row>
    <row r="4397" spans="20:26" x14ac:dyDescent="0.25">
      <c r="T4397" s="1"/>
      <c r="U4397" s="1"/>
      <c r="Z4397" s="1"/>
    </row>
    <row r="4398" spans="20:26" x14ac:dyDescent="0.25">
      <c r="T4398" s="1"/>
      <c r="U4398" s="1"/>
      <c r="Z4398" s="1"/>
    </row>
    <row r="4399" spans="20:26" x14ac:dyDescent="0.25">
      <c r="T4399" s="1"/>
      <c r="U4399" s="1"/>
      <c r="Z4399" s="1"/>
    </row>
    <row r="4400" spans="20:26" x14ac:dyDescent="0.25">
      <c r="T4400" s="1"/>
      <c r="U4400" s="1"/>
      <c r="Z4400" s="1"/>
    </row>
    <row r="4401" spans="20:26" x14ac:dyDescent="0.25">
      <c r="T4401" s="1"/>
      <c r="U4401" s="1"/>
      <c r="Z4401" s="1"/>
    </row>
    <row r="4402" spans="20:26" x14ac:dyDescent="0.25">
      <c r="T4402" s="1"/>
      <c r="U4402" s="1"/>
      <c r="Z4402" s="1"/>
    </row>
    <row r="4403" spans="20:26" x14ac:dyDescent="0.25">
      <c r="T4403" s="1"/>
      <c r="U4403" s="1"/>
      <c r="Z4403" s="1"/>
    </row>
    <row r="4404" spans="20:26" x14ac:dyDescent="0.25">
      <c r="T4404" s="1"/>
      <c r="U4404" s="1"/>
      <c r="Z4404" s="1"/>
    </row>
    <row r="4405" spans="20:26" x14ac:dyDescent="0.25">
      <c r="T4405" s="1"/>
      <c r="U4405" s="1"/>
      <c r="Z4405" s="1"/>
    </row>
    <row r="4406" spans="20:26" x14ac:dyDescent="0.25">
      <c r="T4406" s="1"/>
      <c r="U4406" s="1"/>
      <c r="Z4406" s="1"/>
    </row>
    <row r="4407" spans="20:26" x14ac:dyDescent="0.25">
      <c r="T4407" s="1"/>
      <c r="U4407" s="1"/>
      <c r="Z4407" s="1"/>
    </row>
    <row r="4408" spans="20:26" x14ac:dyDescent="0.25">
      <c r="T4408" s="1"/>
      <c r="U4408" s="1"/>
      <c r="Z4408" s="1"/>
    </row>
    <row r="4409" spans="20:26" x14ac:dyDescent="0.25">
      <c r="T4409" s="1"/>
      <c r="U4409" s="1"/>
      <c r="Z4409" s="1"/>
    </row>
    <row r="4410" spans="20:26" x14ac:dyDescent="0.25">
      <c r="T4410" s="1"/>
      <c r="U4410" s="1"/>
      <c r="Z4410" s="1"/>
    </row>
    <row r="4411" spans="20:26" x14ac:dyDescent="0.25">
      <c r="T4411" s="1"/>
      <c r="U4411" s="1"/>
      <c r="Z4411" s="1"/>
    </row>
    <row r="4412" spans="20:26" x14ac:dyDescent="0.25">
      <c r="T4412" s="1"/>
      <c r="U4412" s="1"/>
      <c r="Z4412" s="1"/>
    </row>
    <row r="4413" spans="20:26" x14ac:dyDescent="0.25">
      <c r="T4413" s="1"/>
      <c r="U4413" s="1"/>
      <c r="Z4413" s="1"/>
    </row>
    <row r="4414" spans="20:26" x14ac:dyDescent="0.25">
      <c r="T4414" s="1"/>
      <c r="U4414" s="1"/>
      <c r="Z4414" s="1"/>
    </row>
    <row r="4415" spans="20:26" x14ac:dyDescent="0.25">
      <c r="T4415" s="1"/>
      <c r="U4415" s="1"/>
      <c r="Z4415" s="1"/>
    </row>
    <row r="4416" spans="20:26" x14ac:dyDescent="0.25">
      <c r="T4416" s="1"/>
      <c r="U4416" s="1"/>
      <c r="Z4416" s="1"/>
    </row>
    <row r="4417" spans="20:26" x14ac:dyDescent="0.25">
      <c r="T4417" s="1"/>
      <c r="U4417" s="1"/>
      <c r="Z4417" s="1"/>
    </row>
    <row r="4418" spans="20:26" x14ac:dyDescent="0.25">
      <c r="T4418" s="1"/>
      <c r="U4418" s="1"/>
      <c r="Z4418" s="1"/>
    </row>
    <row r="4419" spans="20:26" x14ac:dyDescent="0.25">
      <c r="T4419" s="1"/>
      <c r="U4419" s="1"/>
      <c r="Z4419" s="1"/>
    </row>
    <row r="4420" spans="20:26" x14ac:dyDescent="0.25">
      <c r="T4420" s="1"/>
      <c r="U4420" s="1"/>
      <c r="Z4420" s="1"/>
    </row>
    <row r="4421" spans="20:26" x14ac:dyDescent="0.25">
      <c r="T4421" s="1"/>
      <c r="U4421" s="1"/>
      <c r="Z4421" s="1"/>
    </row>
    <row r="4422" spans="20:26" x14ac:dyDescent="0.25">
      <c r="T4422" s="1"/>
      <c r="U4422" s="1"/>
      <c r="Z4422" s="1"/>
    </row>
    <row r="4423" spans="20:26" x14ac:dyDescent="0.25">
      <c r="T4423" s="1"/>
      <c r="U4423" s="1"/>
      <c r="Z4423" s="1"/>
    </row>
    <row r="4424" spans="20:26" x14ac:dyDescent="0.25">
      <c r="T4424" s="1"/>
      <c r="U4424" s="1"/>
      <c r="Z4424" s="1"/>
    </row>
    <row r="4425" spans="20:26" x14ac:dyDescent="0.25">
      <c r="T4425" s="1"/>
      <c r="U4425" s="1"/>
      <c r="Z4425" s="1"/>
    </row>
    <row r="4426" spans="20:26" x14ac:dyDescent="0.25">
      <c r="T4426" s="1"/>
      <c r="U4426" s="1"/>
      <c r="Z4426" s="1"/>
    </row>
    <row r="4427" spans="20:26" x14ac:dyDescent="0.25">
      <c r="T4427" s="1"/>
      <c r="U4427" s="1"/>
      <c r="Z4427" s="1"/>
    </row>
    <row r="4428" spans="20:26" x14ac:dyDescent="0.25">
      <c r="T4428" s="1"/>
      <c r="U4428" s="1"/>
      <c r="Z4428" s="1"/>
    </row>
    <row r="4429" spans="20:26" x14ac:dyDescent="0.25">
      <c r="T4429" s="1"/>
      <c r="U4429" s="1"/>
      <c r="Z4429" s="1"/>
    </row>
    <row r="4430" spans="20:26" x14ac:dyDescent="0.25">
      <c r="T4430" s="1"/>
      <c r="U4430" s="1"/>
      <c r="Z4430" s="1"/>
    </row>
    <row r="4431" spans="20:26" x14ac:dyDescent="0.25">
      <c r="T4431" s="1"/>
      <c r="U4431" s="1"/>
      <c r="Z4431" s="1"/>
    </row>
    <row r="4432" spans="20:26" x14ac:dyDescent="0.25">
      <c r="T4432" s="1"/>
      <c r="U4432" s="1"/>
      <c r="Z4432" s="1"/>
    </row>
    <row r="4433" spans="20:26" x14ac:dyDescent="0.25">
      <c r="T4433" s="1"/>
      <c r="U4433" s="1"/>
      <c r="Z4433" s="1"/>
    </row>
    <row r="4434" spans="20:26" x14ac:dyDescent="0.25">
      <c r="T4434" s="1"/>
      <c r="U4434" s="1"/>
      <c r="Z4434" s="1"/>
    </row>
    <row r="4435" spans="20:26" x14ac:dyDescent="0.25">
      <c r="T4435" s="1"/>
      <c r="U4435" s="1"/>
      <c r="Z4435" s="1"/>
    </row>
    <row r="4436" spans="20:26" x14ac:dyDescent="0.25">
      <c r="T4436" s="1"/>
      <c r="U4436" s="1"/>
      <c r="Z4436" s="1"/>
    </row>
    <row r="4437" spans="20:26" x14ac:dyDescent="0.25">
      <c r="T4437" s="1"/>
      <c r="U4437" s="1"/>
      <c r="Z4437" s="1"/>
    </row>
    <row r="4438" spans="20:26" x14ac:dyDescent="0.25">
      <c r="T4438" s="1"/>
      <c r="U4438" s="1"/>
      <c r="Z4438" s="1"/>
    </row>
    <row r="4439" spans="20:26" x14ac:dyDescent="0.25">
      <c r="T4439" s="1"/>
      <c r="U4439" s="1"/>
      <c r="Z4439" s="1"/>
    </row>
    <row r="4440" spans="20:26" x14ac:dyDescent="0.25">
      <c r="T4440" s="1"/>
      <c r="U4440" s="1"/>
      <c r="Z4440" s="1"/>
    </row>
    <row r="4441" spans="20:26" x14ac:dyDescent="0.25">
      <c r="T4441" s="1"/>
      <c r="U4441" s="1"/>
      <c r="Z4441" s="1"/>
    </row>
    <row r="4442" spans="20:26" x14ac:dyDescent="0.25">
      <c r="T4442" s="1"/>
      <c r="U4442" s="1"/>
      <c r="Z4442" s="1"/>
    </row>
    <row r="4443" spans="20:26" x14ac:dyDescent="0.25">
      <c r="T4443" s="1"/>
      <c r="U4443" s="1"/>
      <c r="Z4443" s="1"/>
    </row>
    <row r="4444" spans="20:26" x14ac:dyDescent="0.25">
      <c r="T4444" s="1"/>
      <c r="U4444" s="1"/>
      <c r="Z4444" s="1"/>
    </row>
    <row r="4445" spans="20:26" x14ac:dyDescent="0.25">
      <c r="T4445" s="1"/>
      <c r="U4445" s="1"/>
      <c r="Z4445" s="1"/>
    </row>
    <row r="4446" spans="20:26" x14ac:dyDescent="0.25">
      <c r="T4446" s="1"/>
      <c r="U4446" s="1"/>
      <c r="Z4446" s="1"/>
    </row>
    <row r="4447" spans="20:26" x14ac:dyDescent="0.25">
      <c r="T4447" s="1"/>
      <c r="U4447" s="1"/>
      <c r="Z4447" s="1"/>
    </row>
    <row r="4448" spans="20:26" x14ac:dyDescent="0.25">
      <c r="T4448" s="1"/>
      <c r="U4448" s="1"/>
      <c r="Z4448" s="1"/>
    </row>
    <row r="4449" spans="20:26" x14ac:dyDescent="0.25">
      <c r="T4449" s="1"/>
      <c r="U4449" s="1"/>
      <c r="Z4449" s="1"/>
    </row>
    <row r="4450" spans="20:26" x14ac:dyDescent="0.25">
      <c r="T4450" s="1"/>
      <c r="U4450" s="1"/>
      <c r="Z4450" s="1"/>
    </row>
    <row r="4451" spans="20:26" x14ac:dyDescent="0.25">
      <c r="T4451" s="1"/>
      <c r="U4451" s="1"/>
      <c r="Z4451" s="1"/>
    </row>
    <row r="4452" spans="20:26" x14ac:dyDescent="0.25">
      <c r="T4452" s="1"/>
      <c r="U4452" s="1"/>
      <c r="Z4452" s="1"/>
    </row>
    <row r="4453" spans="20:26" x14ac:dyDescent="0.25">
      <c r="T4453" s="1"/>
      <c r="U4453" s="1"/>
      <c r="Z4453" s="1"/>
    </row>
    <row r="4454" spans="20:26" x14ac:dyDescent="0.25">
      <c r="T4454" s="1"/>
      <c r="U4454" s="1"/>
      <c r="Z4454" s="1"/>
    </row>
    <row r="4455" spans="20:26" x14ac:dyDescent="0.25">
      <c r="T4455" s="1"/>
      <c r="U4455" s="1"/>
      <c r="Z4455" s="1"/>
    </row>
    <row r="4456" spans="20:26" x14ac:dyDescent="0.25">
      <c r="T4456" s="1"/>
      <c r="U4456" s="1"/>
      <c r="Z4456" s="1"/>
    </row>
    <row r="4457" spans="20:26" x14ac:dyDescent="0.25">
      <c r="T4457" s="1"/>
      <c r="U4457" s="1"/>
      <c r="Z4457" s="1"/>
    </row>
    <row r="4458" spans="20:26" x14ac:dyDescent="0.25">
      <c r="T4458" s="1"/>
      <c r="U4458" s="1"/>
      <c r="Z4458" s="1"/>
    </row>
    <row r="4459" spans="20:26" x14ac:dyDescent="0.25">
      <c r="T4459" s="1"/>
      <c r="U4459" s="1"/>
      <c r="Z4459" s="1"/>
    </row>
    <row r="4460" spans="20:26" x14ac:dyDescent="0.25">
      <c r="T4460" s="1"/>
      <c r="U4460" s="1"/>
      <c r="Z4460" s="1"/>
    </row>
    <row r="4461" spans="20:26" x14ac:dyDescent="0.25">
      <c r="T4461" s="1"/>
      <c r="U4461" s="1"/>
      <c r="Z4461" s="1"/>
    </row>
    <row r="4462" spans="20:26" x14ac:dyDescent="0.25">
      <c r="T4462" s="1"/>
      <c r="U4462" s="1"/>
      <c r="Z4462" s="1"/>
    </row>
    <row r="4463" spans="20:26" x14ac:dyDescent="0.25">
      <c r="T4463" s="1"/>
      <c r="U4463" s="1"/>
      <c r="Z4463" s="1"/>
    </row>
    <row r="4464" spans="20:26" x14ac:dyDescent="0.25">
      <c r="T4464" s="1"/>
      <c r="U4464" s="1"/>
      <c r="Z4464" s="1"/>
    </row>
    <row r="4465" spans="20:26" x14ac:dyDescent="0.25">
      <c r="T4465" s="1"/>
      <c r="U4465" s="1"/>
      <c r="Z4465" s="1"/>
    </row>
    <row r="4466" spans="20:26" x14ac:dyDescent="0.25">
      <c r="T4466" s="1"/>
      <c r="U4466" s="1"/>
      <c r="Z4466" s="1"/>
    </row>
    <row r="4467" spans="20:26" x14ac:dyDescent="0.25">
      <c r="T4467" s="1"/>
      <c r="U4467" s="1"/>
      <c r="Z4467" s="1"/>
    </row>
    <row r="4468" spans="20:26" x14ac:dyDescent="0.25">
      <c r="T4468" s="1"/>
      <c r="U4468" s="1"/>
      <c r="Z4468" s="1"/>
    </row>
    <row r="4469" spans="20:26" x14ac:dyDescent="0.25">
      <c r="T4469" s="1"/>
      <c r="U4469" s="1"/>
      <c r="Z4469" s="1"/>
    </row>
    <row r="4470" spans="20:26" x14ac:dyDescent="0.25">
      <c r="T4470" s="1"/>
      <c r="U4470" s="1"/>
      <c r="Z4470" s="1"/>
    </row>
    <row r="4471" spans="20:26" x14ac:dyDescent="0.25">
      <c r="T4471" s="1"/>
      <c r="U4471" s="1"/>
      <c r="Z4471" s="1"/>
    </row>
    <row r="4472" spans="20:26" x14ac:dyDescent="0.25">
      <c r="T4472" s="1"/>
      <c r="U4472" s="1"/>
      <c r="Z4472" s="1"/>
    </row>
    <row r="4473" spans="20:26" x14ac:dyDescent="0.25">
      <c r="T4473" s="1"/>
      <c r="U4473" s="1"/>
      <c r="Z4473" s="1"/>
    </row>
    <row r="4474" spans="20:26" x14ac:dyDescent="0.25">
      <c r="T4474" s="1"/>
      <c r="U4474" s="1"/>
      <c r="Z4474" s="1"/>
    </row>
    <row r="4475" spans="20:26" x14ac:dyDescent="0.25">
      <c r="T4475" s="1"/>
      <c r="U4475" s="1"/>
      <c r="Z4475" s="1"/>
    </row>
    <row r="4476" spans="20:26" x14ac:dyDescent="0.25">
      <c r="T4476" s="1"/>
      <c r="U4476" s="1"/>
      <c r="Z4476" s="1"/>
    </row>
    <row r="4477" spans="20:26" x14ac:dyDescent="0.25">
      <c r="T4477" s="1"/>
      <c r="U4477" s="1"/>
      <c r="Z4477" s="1"/>
    </row>
    <row r="4478" spans="20:26" x14ac:dyDescent="0.25">
      <c r="T4478" s="1"/>
      <c r="U4478" s="1"/>
      <c r="Z4478" s="1"/>
    </row>
    <row r="4479" spans="20:26" x14ac:dyDescent="0.25">
      <c r="T4479" s="1"/>
      <c r="U4479" s="1"/>
      <c r="Z4479" s="1"/>
    </row>
    <row r="4480" spans="20:26" x14ac:dyDescent="0.25">
      <c r="T4480" s="1"/>
      <c r="U4480" s="1"/>
      <c r="Z4480" s="1"/>
    </row>
    <row r="4481" spans="20:26" x14ac:dyDescent="0.25">
      <c r="T4481" s="1"/>
      <c r="U4481" s="1"/>
      <c r="Z4481" s="1"/>
    </row>
    <row r="4482" spans="20:26" x14ac:dyDescent="0.25">
      <c r="T4482" s="1"/>
      <c r="U4482" s="1"/>
      <c r="Z4482" s="1"/>
    </row>
    <row r="4483" spans="20:26" x14ac:dyDescent="0.25">
      <c r="T4483" s="1"/>
      <c r="U4483" s="1"/>
      <c r="Z4483" s="1"/>
    </row>
    <row r="4484" spans="20:26" x14ac:dyDescent="0.25">
      <c r="T4484" s="1"/>
      <c r="U4484" s="1"/>
      <c r="Z4484" s="1"/>
    </row>
    <row r="4485" spans="20:26" x14ac:dyDescent="0.25">
      <c r="T4485" s="1"/>
      <c r="U4485" s="1"/>
      <c r="Z4485" s="1"/>
    </row>
    <row r="4486" spans="20:26" x14ac:dyDescent="0.25">
      <c r="T4486" s="1"/>
      <c r="U4486" s="1"/>
      <c r="Z4486" s="1"/>
    </row>
    <row r="4487" spans="20:26" x14ac:dyDescent="0.25">
      <c r="T4487" s="1"/>
      <c r="U4487" s="1"/>
      <c r="Z4487" s="1"/>
    </row>
    <row r="4488" spans="20:26" x14ac:dyDescent="0.25">
      <c r="T4488" s="1"/>
      <c r="U4488" s="1"/>
      <c r="Z4488" s="1"/>
    </row>
    <row r="4489" spans="20:26" x14ac:dyDescent="0.25">
      <c r="T4489" s="1"/>
      <c r="U4489" s="1"/>
      <c r="Z4489" s="1"/>
    </row>
    <row r="4490" spans="20:26" x14ac:dyDescent="0.25">
      <c r="T4490" s="1"/>
      <c r="U4490" s="1"/>
      <c r="Z4490" s="1"/>
    </row>
    <row r="4491" spans="20:26" x14ac:dyDescent="0.25">
      <c r="T4491" s="1"/>
      <c r="U4491" s="1"/>
      <c r="Z4491" s="1"/>
    </row>
    <row r="4492" spans="20:26" x14ac:dyDescent="0.25">
      <c r="T4492" s="1"/>
      <c r="U4492" s="1"/>
      <c r="Z4492" s="1"/>
    </row>
    <row r="4493" spans="20:26" x14ac:dyDescent="0.25">
      <c r="T4493" s="1"/>
      <c r="U4493" s="1"/>
      <c r="Z4493" s="1"/>
    </row>
    <row r="4494" spans="20:26" x14ac:dyDescent="0.25">
      <c r="T4494" s="1"/>
      <c r="U4494" s="1"/>
      <c r="Z4494" s="1"/>
    </row>
    <row r="4495" spans="20:26" x14ac:dyDescent="0.25">
      <c r="T4495" s="1"/>
      <c r="U4495" s="1"/>
      <c r="Z4495" s="1"/>
    </row>
    <row r="4496" spans="20:26" x14ac:dyDescent="0.25">
      <c r="T4496" s="1"/>
      <c r="U4496" s="1"/>
      <c r="Z4496" s="1"/>
    </row>
    <row r="4497" spans="20:26" x14ac:dyDescent="0.25">
      <c r="T4497" s="1"/>
      <c r="U4497" s="1"/>
      <c r="Z4497" s="1"/>
    </row>
    <row r="4498" spans="20:26" x14ac:dyDescent="0.25">
      <c r="T4498" s="1"/>
      <c r="U4498" s="1"/>
      <c r="Z4498" s="1"/>
    </row>
    <row r="4499" spans="20:26" x14ac:dyDescent="0.25">
      <c r="T4499" s="1"/>
      <c r="U4499" s="1"/>
      <c r="Z4499" s="1"/>
    </row>
    <row r="4500" spans="20:26" x14ac:dyDescent="0.25">
      <c r="T4500" s="1"/>
      <c r="U4500" s="1"/>
      <c r="Z4500" s="1"/>
    </row>
    <row r="4501" spans="20:26" x14ac:dyDescent="0.25">
      <c r="T4501" s="1"/>
      <c r="U4501" s="1"/>
      <c r="Z4501" s="1"/>
    </row>
    <row r="4502" spans="20:26" x14ac:dyDescent="0.25">
      <c r="T4502" s="1"/>
      <c r="U4502" s="1"/>
      <c r="Z4502" s="1"/>
    </row>
    <row r="4503" spans="20:26" x14ac:dyDescent="0.25">
      <c r="T4503" s="1"/>
      <c r="U4503" s="1"/>
      <c r="Z4503" s="1"/>
    </row>
    <row r="4504" spans="20:26" x14ac:dyDescent="0.25">
      <c r="T4504" s="1"/>
      <c r="U4504" s="1"/>
      <c r="Z4504" s="1"/>
    </row>
    <row r="4505" spans="20:26" x14ac:dyDescent="0.25">
      <c r="T4505" s="1"/>
      <c r="U4505" s="1"/>
      <c r="Z4505" s="1"/>
    </row>
    <row r="4506" spans="20:26" x14ac:dyDescent="0.25">
      <c r="T4506" s="1"/>
      <c r="U4506" s="1"/>
      <c r="Z4506" s="1"/>
    </row>
    <row r="4507" spans="20:26" x14ac:dyDescent="0.25">
      <c r="T4507" s="1"/>
      <c r="U4507" s="1"/>
      <c r="Z4507" s="1"/>
    </row>
    <row r="4508" spans="20:26" x14ac:dyDescent="0.25">
      <c r="T4508" s="1"/>
      <c r="U4508" s="1"/>
      <c r="Z4508" s="1"/>
    </row>
    <row r="4509" spans="20:26" x14ac:dyDescent="0.25">
      <c r="T4509" s="1"/>
      <c r="U4509" s="1"/>
      <c r="Z4509" s="1"/>
    </row>
    <row r="4510" spans="20:26" x14ac:dyDescent="0.25">
      <c r="T4510" s="1"/>
      <c r="U4510" s="1"/>
      <c r="Z4510" s="1"/>
    </row>
    <row r="4511" spans="20:26" x14ac:dyDescent="0.25">
      <c r="T4511" s="1"/>
      <c r="U4511" s="1"/>
      <c r="Z4511" s="1"/>
    </row>
    <row r="4512" spans="20:26" x14ac:dyDescent="0.25">
      <c r="T4512" s="1"/>
      <c r="U4512" s="1"/>
      <c r="Z4512" s="1"/>
    </row>
    <row r="4513" spans="20:26" x14ac:dyDescent="0.25">
      <c r="T4513" s="1"/>
      <c r="U4513" s="1"/>
      <c r="Z4513" s="1"/>
    </row>
    <row r="4514" spans="20:26" x14ac:dyDescent="0.25">
      <c r="T4514" s="1"/>
      <c r="U4514" s="1"/>
      <c r="Z4514" s="1"/>
    </row>
    <row r="4515" spans="20:26" x14ac:dyDescent="0.25">
      <c r="T4515" s="1"/>
      <c r="U4515" s="1"/>
      <c r="Z4515" s="1"/>
    </row>
    <row r="4516" spans="20:26" x14ac:dyDescent="0.25">
      <c r="T4516" s="1"/>
      <c r="U4516" s="1"/>
      <c r="Z4516" s="1"/>
    </row>
    <row r="4517" spans="20:26" x14ac:dyDescent="0.25">
      <c r="T4517" s="1"/>
      <c r="U4517" s="1"/>
      <c r="Z4517" s="1"/>
    </row>
    <row r="4518" spans="20:26" x14ac:dyDescent="0.25">
      <c r="T4518" s="1"/>
      <c r="U4518" s="1"/>
      <c r="Z4518" s="1"/>
    </row>
    <row r="4519" spans="20:26" x14ac:dyDescent="0.25">
      <c r="T4519" s="1"/>
      <c r="U4519" s="1"/>
      <c r="Z4519" s="1"/>
    </row>
    <row r="4520" spans="20:26" x14ac:dyDescent="0.25">
      <c r="T4520" s="1"/>
      <c r="U4520" s="1"/>
      <c r="Z4520" s="1"/>
    </row>
    <row r="4521" spans="20:26" x14ac:dyDescent="0.25">
      <c r="T4521" s="1"/>
      <c r="U4521" s="1"/>
      <c r="Z4521" s="1"/>
    </row>
    <row r="4522" spans="20:26" x14ac:dyDescent="0.25">
      <c r="T4522" s="1"/>
      <c r="U4522" s="1"/>
      <c r="Z4522" s="1"/>
    </row>
    <row r="4523" spans="20:26" x14ac:dyDescent="0.25">
      <c r="T4523" s="1"/>
      <c r="U4523" s="1"/>
      <c r="Z4523" s="1"/>
    </row>
    <row r="4524" spans="20:26" x14ac:dyDescent="0.25">
      <c r="T4524" s="1"/>
      <c r="U4524" s="1"/>
      <c r="Z4524" s="1"/>
    </row>
    <row r="4525" spans="20:26" x14ac:dyDescent="0.25">
      <c r="T4525" s="1"/>
      <c r="U4525" s="1"/>
      <c r="Z4525" s="1"/>
    </row>
    <row r="4526" spans="20:26" x14ac:dyDescent="0.25">
      <c r="T4526" s="1"/>
      <c r="U4526" s="1"/>
      <c r="Z4526" s="1"/>
    </row>
    <row r="4527" spans="20:26" x14ac:dyDescent="0.25">
      <c r="T4527" s="1"/>
      <c r="U4527" s="1"/>
      <c r="Z4527" s="1"/>
    </row>
    <row r="4528" spans="20:26" x14ac:dyDescent="0.25">
      <c r="T4528" s="1"/>
      <c r="U4528" s="1"/>
      <c r="Z4528" s="1"/>
    </row>
    <row r="4529" spans="20:26" x14ac:dyDescent="0.25">
      <c r="T4529" s="1"/>
      <c r="U4529" s="1"/>
      <c r="Z4529" s="1"/>
    </row>
    <row r="4530" spans="20:26" x14ac:dyDescent="0.25">
      <c r="T4530" s="1"/>
      <c r="U4530" s="1"/>
      <c r="Z4530" s="1"/>
    </row>
    <row r="4531" spans="20:26" x14ac:dyDescent="0.25">
      <c r="T4531" s="1"/>
      <c r="U4531" s="1"/>
      <c r="Z4531" s="1"/>
    </row>
    <row r="4532" spans="20:26" x14ac:dyDescent="0.25">
      <c r="T4532" s="1"/>
      <c r="U4532" s="1"/>
      <c r="Z4532" s="1"/>
    </row>
    <row r="4533" spans="20:26" x14ac:dyDescent="0.25">
      <c r="T4533" s="1"/>
      <c r="U4533" s="1"/>
      <c r="Z4533" s="1"/>
    </row>
    <row r="4534" spans="20:26" x14ac:dyDescent="0.25">
      <c r="T4534" s="1"/>
      <c r="U4534" s="1"/>
      <c r="Z4534" s="1"/>
    </row>
    <row r="4535" spans="20:26" x14ac:dyDescent="0.25">
      <c r="T4535" s="1"/>
      <c r="U4535" s="1"/>
      <c r="Z4535" s="1"/>
    </row>
    <row r="4536" spans="20:26" x14ac:dyDescent="0.25">
      <c r="T4536" s="1"/>
      <c r="U4536" s="1"/>
      <c r="Z4536" s="1"/>
    </row>
    <row r="4537" spans="20:26" x14ac:dyDescent="0.25">
      <c r="T4537" s="1"/>
      <c r="U4537" s="1"/>
      <c r="Z4537" s="1"/>
    </row>
    <row r="4538" spans="20:26" x14ac:dyDescent="0.25">
      <c r="T4538" s="1"/>
      <c r="U4538" s="1"/>
      <c r="Z4538" s="1"/>
    </row>
    <row r="4539" spans="20:26" x14ac:dyDescent="0.25">
      <c r="T4539" s="1"/>
      <c r="U4539" s="1"/>
      <c r="Z4539" s="1"/>
    </row>
    <row r="4540" spans="20:26" x14ac:dyDescent="0.25">
      <c r="T4540" s="1"/>
      <c r="U4540" s="1"/>
      <c r="Z4540" s="1"/>
    </row>
    <row r="4541" spans="20:26" x14ac:dyDescent="0.25">
      <c r="T4541" s="1"/>
      <c r="U4541" s="1"/>
      <c r="Z4541" s="1"/>
    </row>
    <row r="4542" spans="20:26" x14ac:dyDescent="0.25">
      <c r="T4542" s="1"/>
      <c r="U4542" s="1"/>
      <c r="Z4542" s="1"/>
    </row>
    <row r="4543" spans="20:26" x14ac:dyDescent="0.25">
      <c r="T4543" s="1"/>
      <c r="U4543" s="1"/>
      <c r="Z4543" s="1"/>
    </row>
    <row r="4544" spans="20:26" x14ac:dyDescent="0.25">
      <c r="T4544" s="1"/>
      <c r="U4544" s="1"/>
      <c r="Z4544" s="1"/>
    </row>
    <row r="4545" spans="20:26" x14ac:dyDescent="0.25">
      <c r="T4545" s="1"/>
      <c r="U4545" s="1"/>
      <c r="Z4545" s="1"/>
    </row>
    <row r="4546" spans="20:26" x14ac:dyDescent="0.25">
      <c r="T4546" s="1"/>
      <c r="U4546" s="1"/>
      <c r="Z4546" s="1"/>
    </row>
    <row r="4547" spans="20:26" x14ac:dyDescent="0.25">
      <c r="T4547" s="1"/>
      <c r="U4547" s="1"/>
      <c r="Z4547" s="1"/>
    </row>
    <row r="4548" spans="20:26" x14ac:dyDescent="0.25">
      <c r="T4548" s="1"/>
      <c r="U4548" s="1"/>
      <c r="Z4548" s="1"/>
    </row>
    <row r="4549" spans="20:26" x14ac:dyDescent="0.25">
      <c r="T4549" s="1"/>
      <c r="U4549" s="1"/>
      <c r="Z4549" s="1"/>
    </row>
    <row r="4550" spans="20:26" x14ac:dyDescent="0.25">
      <c r="T4550" s="1"/>
      <c r="U4550" s="1"/>
      <c r="Z4550" s="1"/>
    </row>
    <row r="4551" spans="20:26" x14ac:dyDescent="0.25">
      <c r="T4551" s="1"/>
      <c r="U4551" s="1"/>
      <c r="Z4551" s="1"/>
    </row>
    <row r="4552" spans="20:26" x14ac:dyDescent="0.25">
      <c r="T4552" s="1"/>
      <c r="U4552" s="1"/>
      <c r="Z4552" s="1"/>
    </row>
    <row r="4553" spans="20:26" x14ac:dyDescent="0.25">
      <c r="T4553" s="1"/>
      <c r="U4553" s="1"/>
      <c r="Z4553" s="1"/>
    </row>
    <row r="4554" spans="20:26" x14ac:dyDescent="0.25">
      <c r="T4554" s="1"/>
      <c r="U4554" s="1"/>
      <c r="Z4554" s="1"/>
    </row>
    <row r="4555" spans="20:26" x14ac:dyDescent="0.25">
      <c r="T4555" s="1"/>
      <c r="U4555" s="1"/>
      <c r="Z4555" s="1"/>
    </row>
    <row r="4556" spans="20:26" x14ac:dyDescent="0.25">
      <c r="T4556" s="1"/>
      <c r="U4556" s="1"/>
      <c r="Z4556" s="1"/>
    </row>
    <row r="4557" spans="20:26" x14ac:dyDescent="0.25">
      <c r="T4557" s="1"/>
      <c r="U4557" s="1"/>
      <c r="Z4557" s="1"/>
    </row>
    <row r="4558" spans="20:26" x14ac:dyDescent="0.25">
      <c r="T4558" s="1"/>
      <c r="U4558" s="1"/>
      <c r="Z4558" s="1"/>
    </row>
    <row r="4559" spans="20:26" x14ac:dyDescent="0.25">
      <c r="T4559" s="1"/>
      <c r="U4559" s="1"/>
      <c r="Z4559" s="1"/>
    </row>
    <row r="4560" spans="20:26" x14ac:dyDescent="0.25">
      <c r="T4560" s="1"/>
      <c r="U4560" s="1"/>
      <c r="Z4560" s="1"/>
    </row>
    <row r="4561" spans="20:26" x14ac:dyDescent="0.25">
      <c r="T4561" s="1"/>
      <c r="U4561" s="1"/>
      <c r="Z4561" s="1"/>
    </row>
    <row r="4562" spans="20:26" x14ac:dyDescent="0.25">
      <c r="T4562" s="1"/>
      <c r="U4562" s="1"/>
      <c r="Z4562" s="1"/>
    </row>
    <row r="4563" spans="20:26" x14ac:dyDescent="0.25">
      <c r="T4563" s="1"/>
      <c r="U4563" s="1"/>
      <c r="Z4563" s="1"/>
    </row>
    <row r="4564" spans="20:26" x14ac:dyDescent="0.25">
      <c r="T4564" s="1"/>
      <c r="U4564" s="1"/>
      <c r="Z4564" s="1"/>
    </row>
    <row r="4565" spans="20:26" x14ac:dyDescent="0.25">
      <c r="T4565" s="1"/>
      <c r="U4565" s="1"/>
      <c r="Z4565" s="1"/>
    </row>
    <row r="4566" spans="20:26" x14ac:dyDescent="0.25">
      <c r="T4566" s="1"/>
      <c r="U4566" s="1"/>
      <c r="Z4566" s="1"/>
    </row>
    <row r="4567" spans="20:26" x14ac:dyDescent="0.25">
      <c r="T4567" s="1"/>
      <c r="U4567" s="1"/>
      <c r="Z4567" s="1"/>
    </row>
    <row r="4568" spans="20:26" x14ac:dyDescent="0.25">
      <c r="T4568" s="1"/>
      <c r="U4568" s="1"/>
      <c r="Z4568" s="1"/>
    </row>
    <row r="4569" spans="20:26" x14ac:dyDescent="0.25">
      <c r="T4569" s="1"/>
      <c r="U4569" s="1"/>
      <c r="Z4569" s="1"/>
    </row>
    <row r="4570" spans="20:26" x14ac:dyDescent="0.25">
      <c r="T4570" s="1"/>
      <c r="U4570" s="1"/>
      <c r="Z4570" s="1"/>
    </row>
    <row r="4571" spans="20:26" x14ac:dyDescent="0.25">
      <c r="T4571" s="1"/>
      <c r="U4571" s="1"/>
      <c r="Z4571" s="1"/>
    </row>
    <row r="4572" spans="20:26" x14ac:dyDescent="0.25">
      <c r="T4572" s="1"/>
      <c r="U4572" s="1"/>
      <c r="Z4572" s="1"/>
    </row>
    <row r="4573" spans="20:26" x14ac:dyDescent="0.25">
      <c r="T4573" s="1"/>
      <c r="U4573" s="1"/>
      <c r="Z4573" s="1"/>
    </row>
    <row r="4574" spans="20:26" x14ac:dyDescent="0.25">
      <c r="T4574" s="1"/>
      <c r="U4574" s="1"/>
      <c r="Z4574" s="1"/>
    </row>
    <row r="4575" spans="20:26" x14ac:dyDescent="0.25">
      <c r="T4575" s="1"/>
      <c r="U4575" s="1"/>
      <c r="Z4575" s="1"/>
    </row>
    <row r="4576" spans="20:26" x14ac:dyDescent="0.25">
      <c r="T4576" s="1"/>
      <c r="U4576" s="1"/>
      <c r="Z4576" s="1"/>
    </row>
    <row r="4577" spans="20:26" x14ac:dyDescent="0.25">
      <c r="T4577" s="1"/>
      <c r="U4577" s="1"/>
      <c r="Z4577" s="1"/>
    </row>
    <row r="4578" spans="20:26" x14ac:dyDescent="0.25">
      <c r="T4578" s="1"/>
      <c r="U4578" s="1"/>
      <c r="Z4578" s="1"/>
    </row>
    <row r="4579" spans="20:26" x14ac:dyDescent="0.25">
      <c r="T4579" s="1"/>
      <c r="U4579" s="1"/>
      <c r="Z4579" s="1"/>
    </row>
    <row r="4580" spans="20:26" x14ac:dyDescent="0.25">
      <c r="T4580" s="1"/>
      <c r="U4580" s="1"/>
      <c r="Z4580" s="1"/>
    </row>
    <row r="4581" spans="20:26" x14ac:dyDescent="0.25">
      <c r="T4581" s="1"/>
      <c r="U4581" s="1"/>
      <c r="Z4581" s="1"/>
    </row>
    <row r="4582" spans="20:26" x14ac:dyDescent="0.25">
      <c r="T4582" s="1"/>
      <c r="U4582" s="1"/>
      <c r="Z4582" s="1"/>
    </row>
    <row r="4583" spans="20:26" x14ac:dyDescent="0.25">
      <c r="T4583" s="1"/>
      <c r="U4583" s="1"/>
      <c r="Z4583" s="1"/>
    </row>
    <row r="4584" spans="20:26" x14ac:dyDescent="0.25">
      <c r="T4584" s="1"/>
      <c r="U4584" s="1"/>
      <c r="Z4584" s="1"/>
    </row>
    <row r="4585" spans="20:26" x14ac:dyDescent="0.25">
      <c r="T4585" s="1"/>
      <c r="U4585" s="1"/>
      <c r="Z4585" s="1"/>
    </row>
    <row r="4586" spans="20:26" x14ac:dyDescent="0.25">
      <c r="T4586" s="1"/>
      <c r="U4586" s="1"/>
      <c r="Z4586" s="1"/>
    </row>
    <row r="4587" spans="20:26" x14ac:dyDescent="0.25">
      <c r="T4587" s="1"/>
      <c r="U4587" s="1"/>
      <c r="Z4587" s="1"/>
    </row>
    <row r="4588" spans="20:26" x14ac:dyDescent="0.25">
      <c r="T4588" s="1"/>
      <c r="U4588" s="1"/>
      <c r="Z4588" s="1"/>
    </row>
    <row r="4589" spans="20:26" x14ac:dyDescent="0.25">
      <c r="T4589" s="1"/>
      <c r="U4589" s="1"/>
      <c r="Z4589" s="1"/>
    </row>
    <row r="4590" spans="20:26" x14ac:dyDescent="0.25">
      <c r="T4590" s="1"/>
      <c r="U4590" s="1"/>
      <c r="Z4590" s="1"/>
    </row>
    <row r="4591" spans="20:26" x14ac:dyDescent="0.25">
      <c r="T4591" s="1"/>
      <c r="U4591" s="1"/>
      <c r="Z4591" s="1"/>
    </row>
    <row r="4592" spans="20:26" x14ac:dyDescent="0.25">
      <c r="T4592" s="1"/>
      <c r="U4592" s="1"/>
      <c r="Z4592" s="1"/>
    </row>
    <row r="4593" spans="20:26" x14ac:dyDescent="0.25">
      <c r="T4593" s="1"/>
      <c r="U4593" s="1"/>
      <c r="Z4593" s="1"/>
    </row>
    <row r="4594" spans="20:26" x14ac:dyDescent="0.25">
      <c r="T4594" s="1"/>
      <c r="U4594" s="1"/>
      <c r="Z4594" s="1"/>
    </row>
    <row r="4595" spans="20:26" x14ac:dyDescent="0.25">
      <c r="T4595" s="1"/>
      <c r="U4595" s="1"/>
      <c r="Z4595" s="1"/>
    </row>
    <row r="4596" spans="20:26" x14ac:dyDescent="0.25">
      <c r="T4596" s="1"/>
      <c r="U4596" s="1"/>
      <c r="Z4596" s="1"/>
    </row>
    <row r="4597" spans="20:26" x14ac:dyDescent="0.25">
      <c r="T4597" s="1"/>
      <c r="U4597" s="1"/>
      <c r="Z4597" s="1"/>
    </row>
    <row r="4598" spans="20:26" x14ac:dyDescent="0.25">
      <c r="T4598" s="1"/>
      <c r="U4598" s="1"/>
      <c r="Z4598" s="1"/>
    </row>
    <row r="4599" spans="20:26" x14ac:dyDescent="0.25">
      <c r="T4599" s="1"/>
      <c r="U4599" s="1"/>
      <c r="Z4599" s="1"/>
    </row>
    <row r="4600" spans="20:26" x14ac:dyDescent="0.25">
      <c r="T4600" s="1"/>
      <c r="U4600" s="1"/>
      <c r="Z4600" s="1"/>
    </row>
    <row r="4601" spans="20:26" x14ac:dyDescent="0.25">
      <c r="T4601" s="1"/>
      <c r="U4601" s="1"/>
      <c r="Z4601" s="1"/>
    </row>
    <row r="4602" spans="20:26" x14ac:dyDescent="0.25">
      <c r="T4602" s="1"/>
      <c r="U4602" s="1"/>
      <c r="Z4602" s="1"/>
    </row>
    <row r="4603" spans="20:26" x14ac:dyDescent="0.25">
      <c r="T4603" s="1"/>
      <c r="U4603" s="1"/>
      <c r="Z4603" s="1"/>
    </row>
    <row r="4604" spans="20:26" x14ac:dyDescent="0.25">
      <c r="T4604" s="1"/>
      <c r="U4604" s="1"/>
      <c r="Z4604" s="1"/>
    </row>
    <row r="4605" spans="20:26" x14ac:dyDescent="0.25">
      <c r="T4605" s="1"/>
      <c r="U4605" s="1"/>
      <c r="Z4605" s="1"/>
    </row>
    <row r="4606" spans="20:26" x14ac:dyDescent="0.25">
      <c r="T4606" s="1"/>
      <c r="U4606" s="1"/>
      <c r="Z4606" s="1"/>
    </row>
    <row r="4607" spans="20:26" x14ac:dyDescent="0.25">
      <c r="T4607" s="1"/>
      <c r="U4607" s="1"/>
      <c r="Z4607" s="1"/>
    </row>
    <row r="4608" spans="20:26" x14ac:dyDescent="0.25">
      <c r="T4608" s="1"/>
      <c r="U4608" s="1"/>
      <c r="Z4608" s="1"/>
    </row>
    <row r="4609" spans="20:26" x14ac:dyDescent="0.25">
      <c r="T4609" s="1"/>
      <c r="U4609" s="1"/>
      <c r="Z4609" s="1"/>
    </row>
    <row r="4610" spans="20:26" x14ac:dyDescent="0.25">
      <c r="T4610" s="1"/>
      <c r="U4610" s="1"/>
      <c r="Z4610" s="1"/>
    </row>
    <row r="4611" spans="20:26" x14ac:dyDescent="0.25">
      <c r="T4611" s="1"/>
      <c r="U4611" s="1"/>
      <c r="Z4611" s="1"/>
    </row>
    <row r="4612" spans="20:26" x14ac:dyDescent="0.25">
      <c r="T4612" s="1"/>
      <c r="U4612" s="1"/>
      <c r="Z4612" s="1"/>
    </row>
    <row r="4613" spans="20:26" x14ac:dyDescent="0.25">
      <c r="T4613" s="1"/>
      <c r="U4613" s="1"/>
      <c r="Z4613" s="1"/>
    </row>
    <row r="4614" spans="20:26" x14ac:dyDescent="0.25">
      <c r="T4614" s="1"/>
      <c r="U4614" s="1"/>
      <c r="Z4614" s="1"/>
    </row>
    <row r="4615" spans="20:26" x14ac:dyDescent="0.25">
      <c r="T4615" s="1"/>
      <c r="U4615" s="1"/>
      <c r="Z4615" s="1"/>
    </row>
    <row r="4616" spans="20:26" x14ac:dyDescent="0.25">
      <c r="T4616" s="1"/>
      <c r="U4616" s="1"/>
      <c r="Z4616" s="1"/>
    </row>
    <row r="4617" spans="20:26" x14ac:dyDescent="0.25">
      <c r="T4617" s="1"/>
      <c r="U4617" s="1"/>
      <c r="Z4617" s="1"/>
    </row>
    <row r="4618" spans="20:26" x14ac:dyDescent="0.25">
      <c r="T4618" s="1"/>
      <c r="U4618" s="1"/>
      <c r="Z4618" s="1"/>
    </row>
    <row r="4619" spans="20:26" x14ac:dyDescent="0.25">
      <c r="T4619" s="1"/>
      <c r="U4619" s="1"/>
      <c r="Z4619" s="1"/>
    </row>
    <row r="4620" spans="20:26" x14ac:dyDescent="0.25">
      <c r="T4620" s="1"/>
      <c r="U4620" s="1"/>
      <c r="Z4620" s="1"/>
    </row>
    <row r="4621" spans="20:26" x14ac:dyDescent="0.25">
      <c r="T4621" s="1"/>
      <c r="U4621" s="1"/>
      <c r="Z4621" s="1"/>
    </row>
    <row r="4622" spans="20:26" x14ac:dyDescent="0.25">
      <c r="T4622" s="1"/>
      <c r="U4622" s="1"/>
      <c r="Z4622" s="1"/>
    </row>
    <row r="4623" spans="20:26" x14ac:dyDescent="0.25">
      <c r="T4623" s="1"/>
      <c r="U4623" s="1"/>
      <c r="Z4623" s="1"/>
    </row>
    <row r="4624" spans="20:26" x14ac:dyDescent="0.25">
      <c r="T4624" s="1"/>
      <c r="U4624" s="1"/>
      <c r="Z4624" s="1"/>
    </row>
    <row r="4625" spans="20:26" x14ac:dyDescent="0.25">
      <c r="T4625" s="1"/>
      <c r="U4625" s="1"/>
      <c r="Z4625" s="1"/>
    </row>
    <row r="4626" spans="20:26" x14ac:dyDescent="0.25">
      <c r="T4626" s="1"/>
      <c r="U4626" s="1"/>
      <c r="Z4626" s="1"/>
    </row>
    <row r="4627" spans="20:26" x14ac:dyDescent="0.25">
      <c r="T4627" s="1"/>
      <c r="U4627" s="1"/>
      <c r="Z4627" s="1"/>
    </row>
    <row r="4628" spans="20:26" x14ac:dyDescent="0.25">
      <c r="T4628" s="1"/>
      <c r="U4628" s="1"/>
      <c r="Z4628" s="1"/>
    </row>
    <row r="4629" spans="20:26" x14ac:dyDescent="0.25">
      <c r="T4629" s="1"/>
      <c r="U4629" s="1"/>
      <c r="Z4629" s="1"/>
    </row>
    <row r="4630" spans="20:26" x14ac:dyDescent="0.25">
      <c r="T4630" s="1"/>
      <c r="U4630" s="1"/>
      <c r="Z4630" s="1"/>
    </row>
    <row r="4631" spans="20:26" x14ac:dyDescent="0.25">
      <c r="T4631" s="1"/>
      <c r="U4631" s="1"/>
      <c r="Z4631" s="1"/>
    </row>
    <row r="4632" spans="20:26" x14ac:dyDescent="0.25">
      <c r="T4632" s="1"/>
      <c r="U4632" s="1"/>
      <c r="Z4632" s="1"/>
    </row>
    <row r="4633" spans="20:26" x14ac:dyDescent="0.25">
      <c r="T4633" s="1"/>
      <c r="U4633" s="1"/>
      <c r="Z4633" s="1"/>
    </row>
    <row r="4634" spans="20:26" x14ac:dyDescent="0.25">
      <c r="T4634" s="1"/>
      <c r="U4634" s="1"/>
      <c r="Z4634" s="1"/>
    </row>
    <row r="4635" spans="20:26" x14ac:dyDescent="0.25">
      <c r="T4635" s="1"/>
      <c r="U4635" s="1"/>
      <c r="Z4635" s="1"/>
    </row>
    <row r="4636" spans="20:26" x14ac:dyDescent="0.25">
      <c r="T4636" s="1"/>
      <c r="U4636" s="1"/>
      <c r="Z4636" s="1"/>
    </row>
    <row r="4637" spans="20:26" x14ac:dyDescent="0.25">
      <c r="T4637" s="1"/>
      <c r="U4637" s="1"/>
      <c r="Z4637" s="1"/>
    </row>
    <row r="4638" spans="20:26" x14ac:dyDescent="0.25">
      <c r="T4638" s="1"/>
      <c r="U4638" s="1"/>
      <c r="Z4638" s="1"/>
    </row>
    <row r="4639" spans="20:26" x14ac:dyDescent="0.25">
      <c r="T4639" s="1"/>
      <c r="U4639" s="1"/>
      <c r="Z4639" s="1"/>
    </row>
    <row r="4640" spans="20:26" x14ac:dyDescent="0.25">
      <c r="T4640" s="1"/>
      <c r="U4640" s="1"/>
      <c r="Z4640" s="1"/>
    </row>
    <row r="4641" spans="20:26" x14ac:dyDescent="0.25">
      <c r="T4641" s="1"/>
      <c r="U4641" s="1"/>
      <c r="Z4641" s="1"/>
    </row>
    <row r="4642" spans="20:26" x14ac:dyDescent="0.25">
      <c r="T4642" s="1"/>
      <c r="U4642" s="1"/>
      <c r="Z4642" s="1"/>
    </row>
    <row r="4643" spans="20:26" x14ac:dyDescent="0.25">
      <c r="T4643" s="1"/>
      <c r="U4643" s="1"/>
      <c r="Z4643" s="1"/>
    </row>
    <row r="4644" spans="20:26" x14ac:dyDescent="0.25">
      <c r="T4644" s="1"/>
      <c r="U4644" s="1"/>
      <c r="Z4644" s="1"/>
    </row>
    <row r="4645" spans="20:26" x14ac:dyDescent="0.25">
      <c r="T4645" s="1"/>
      <c r="U4645" s="1"/>
      <c r="Z4645" s="1"/>
    </row>
    <row r="4646" spans="20:26" x14ac:dyDescent="0.25">
      <c r="T4646" s="1"/>
      <c r="U4646" s="1"/>
      <c r="Z4646" s="1"/>
    </row>
    <row r="4647" spans="20:26" x14ac:dyDescent="0.25">
      <c r="T4647" s="1"/>
      <c r="U4647" s="1"/>
      <c r="Z4647" s="1"/>
    </row>
    <row r="4648" spans="20:26" x14ac:dyDescent="0.25">
      <c r="T4648" s="1"/>
      <c r="U4648" s="1"/>
      <c r="Z4648" s="1"/>
    </row>
    <row r="4649" spans="20:26" x14ac:dyDescent="0.25">
      <c r="T4649" s="1"/>
      <c r="U4649" s="1"/>
      <c r="Z4649" s="1"/>
    </row>
    <row r="4650" spans="20:26" x14ac:dyDescent="0.25">
      <c r="T4650" s="1"/>
      <c r="U4650" s="1"/>
      <c r="Z4650" s="1"/>
    </row>
    <row r="4651" spans="20:26" x14ac:dyDescent="0.25">
      <c r="T4651" s="1"/>
      <c r="U4651" s="1"/>
      <c r="Z4651" s="1"/>
    </row>
    <row r="4652" spans="20:26" x14ac:dyDescent="0.25">
      <c r="T4652" s="1"/>
      <c r="U4652" s="1"/>
      <c r="Z4652" s="1"/>
    </row>
    <row r="4653" spans="20:26" x14ac:dyDescent="0.25">
      <c r="T4653" s="1"/>
      <c r="U4653" s="1"/>
      <c r="Z4653" s="1"/>
    </row>
    <row r="4654" spans="20:26" x14ac:dyDescent="0.25">
      <c r="T4654" s="1"/>
      <c r="U4654" s="1"/>
      <c r="Z4654" s="1"/>
    </row>
    <row r="4655" spans="20:26" x14ac:dyDescent="0.25">
      <c r="T4655" s="1"/>
      <c r="U4655" s="1"/>
      <c r="Z4655" s="1"/>
    </row>
    <row r="4656" spans="20:26" x14ac:dyDescent="0.25">
      <c r="T4656" s="1"/>
      <c r="U4656" s="1"/>
      <c r="Z4656" s="1"/>
    </row>
    <row r="4657" spans="20:26" x14ac:dyDescent="0.25">
      <c r="T4657" s="1"/>
      <c r="U4657" s="1"/>
      <c r="Z4657" s="1"/>
    </row>
    <row r="4658" spans="20:26" x14ac:dyDescent="0.25">
      <c r="T4658" s="1"/>
      <c r="U4658" s="1"/>
      <c r="Z4658" s="1"/>
    </row>
    <row r="4659" spans="20:26" x14ac:dyDescent="0.25">
      <c r="T4659" s="1"/>
      <c r="U4659" s="1"/>
      <c r="Z4659" s="1"/>
    </row>
    <row r="4660" spans="20:26" x14ac:dyDescent="0.25">
      <c r="T4660" s="1"/>
      <c r="U4660" s="1"/>
      <c r="Z4660" s="1"/>
    </row>
    <row r="4661" spans="20:26" x14ac:dyDescent="0.25">
      <c r="T4661" s="1"/>
      <c r="U4661" s="1"/>
      <c r="Z4661" s="1"/>
    </row>
    <row r="4662" spans="20:26" x14ac:dyDescent="0.25">
      <c r="T4662" s="1"/>
      <c r="U4662" s="1"/>
      <c r="Z4662" s="1"/>
    </row>
    <row r="4663" spans="20:26" x14ac:dyDescent="0.25">
      <c r="T4663" s="1"/>
      <c r="U4663" s="1"/>
      <c r="Z4663" s="1"/>
    </row>
    <row r="4664" spans="20:26" x14ac:dyDescent="0.25">
      <c r="T4664" s="1"/>
      <c r="U4664" s="1"/>
      <c r="Z4664" s="1"/>
    </row>
    <row r="4665" spans="20:26" x14ac:dyDescent="0.25">
      <c r="T4665" s="1"/>
      <c r="U4665" s="1"/>
      <c r="Z4665" s="1"/>
    </row>
    <row r="4666" spans="20:26" x14ac:dyDescent="0.25">
      <c r="T4666" s="1"/>
      <c r="U4666" s="1"/>
      <c r="Z4666" s="1"/>
    </row>
    <row r="4667" spans="20:26" x14ac:dyDescent="0.25">
      <c r="T4667" s="1"/>
      <c r="U4667" s="1"/>
      <c r="Z4667" s="1"/>
    </row>
    <row r="4668" spans="20:26" x14ac:dyDescent="0.25">
      <c r="T4668" s="1"/>
      <c r="U4668" s="1"/>
      <c r="Z4668" s="1"/>
    </row>
    <row r="4669" spans="20:26" x14ac:dyDescent="0.25">
      <c r="T4669" s="1"/>
      <c r="U4669" s="1"/>
      <c r="Z4669" s="1"/>
    </row>
    <row r="4670" spans="20:26" x14ac:dyDescent="0.25">
      <c r="T4670" s="1"/>
      <c r="U4670" s="1"/>
      <c r="Z4670" s="1"/>
    </row>
    <row r="4671" spans="20:26" x14ac:dyDescent="0.25">
      <c r="T4671" s="1"/>
      <c r="U4671" s="1"/>
      <c r="Z4671" s="1"/>
    </row>
    <row r="4672" spans="20:26" x14ac:dyDescent="0.25">
      <c r="T4672" s="1"/>
      <c r="U4672" s="1"/>
      <c r="Z4672" s="1"/>
    </row>
    <row r="4673" spans="20:26" x14ac:dyDescent="0.25">
      <c r="T4673" s="1"/>
      <c r="U4673" s="1"/>
      <c r="Z4673" s="1"/>
    </row>
    <row r="4674" spans="20:26" x14ac:dyDescent="0.25">
      <c r="T4674" s="1"/>
      <c r="U4674" s="1"/>
      <c r="Z4674" s="1"/>
    </row>
    <row r="4675" spans="20:26" x14ac:dyDescent="0.25">
      <c r="T4675" s="1"/>
      <c r="U4675" s="1"/>
      <c r="Z4675" s="1"/>
    </row>
    <row r="4676" spans="20:26" x14ac:dyDescent="0.25">
      <c r="T4676" s="1"/>
      <c r="U4676" s="1"/>
      <c r="Z4676" s="1"/>
    </row>
    <row r="4677" spans="20:26" x14ac:dyDescent="0.25">
      <c r="T4677" s="1"/>
      <c r="U4677" s="1"/>
      <c r="Z4677" s="1"/>
    </row>
    <row r="4678" spans="20:26" x14ac:dyDescent="0.25">
      <c r="T4678" s="1"/>
      <c r="U4678" s="1"/>
      <c r="Z4678" s="1"/>
    </row>
    <row r="4679" spans="20:26" x14ac:dyDescent="0.25">
      <c r="T4679" s="1"/>
      <c r="U4679" s="1"/>
      <c r="Z4679" s="1"/>
    </row>
    <row r="4680" spans="20:26" x14ac:dyDescent="0.25">
      <c r="T4680" s="1"/>
      <c r="U4680" s="1"/>
      <c r="Z4680" s="1"/>
    </row>
    <row r="4681" spans="20:26" x14ac:dyDescent="0.25">
      <c r="T4681" s="1"/>
      <c r="U4681" s="1"/>
      <c r="Z4681" s="1"/>
    </row>
    <row r="4682" spans="20:26" x14ac:dyDescent="0.25">
      <c r="T4682" s="1"/>
      <c r="U4682" s="1"/>
      <c r="Z4682" s="1"/>
    </row>
    <row r="4683" spans="20:26" x14ac:dyDescent="0.25">
      <c r="T4683" s="1"/>
      <c r="U4683" s="1"/>
      <c r="Z4683" s="1"/>
    </row>
    <row r="4684" spans="20:26" x14ac:dyDescent="0.25">
      <c r="T4684" s="1"/>
      <c r="U4684" s="1"/>
      <c r="Z4684" s="1"/>
    </row>
    <row r="4685" spans="20:26" x14ac:dyDescent="0.25">
      <c r="T4685" s="1"/>
      <c r="U4685" s="1"/>
      <c r="Z4685" s="1"/>
    </row>
    <row r="4686" spans="20:26" x14ac:dyDescent="0.25">
      <c r="T4686" s="1"/>
      <c r="U4686" s="1"/>
      <c r="Z4686" s="1"/>
    </row>
    <row r="4687" spans="20:26" x14ac:dyDescent="0.25">
      <c r="T4687" s="1"/>
      <c r="U4687" s="1"/>
      <c r="Z4687" s="1"/>
    </row>
    <row r="4688" spans="20:26" x14ac:dyDescent="0.25">
      <c r="T4688" s="1"/>
      <c r="U4688" s="1"/>
      <c r="Z4688" s="1"/>
    </row>
    <row r="4689" spans="20:26" x14ac:dyDescent="0.25">
      <c r="T4689" s="1"/>
      <c r="U4689" s="1"/>
      <c r="Z4689" s="1"/>
    </row>
    <row r="4690" spans="20:26" x14ac:dyDescent="0.25">
      <c r="T4690" s="1"/>
      <c r="U4690" s="1"/>
      <c r="Z4690" s="1"/>
    </row>
    <row r="4691" spans="20:26" x14ac:dyDescent="0.25">
      <c r="T4691" s="1"/>
      <c r="U4691" s="1"/>
      <c r="Z4691" s="1"/>
    </row>
    <row r="4692" spans="20:26" x14ac:dyDescent="0.25">
      <c r="T4692" s="1"/>
      <c r="U4692" s="1"/>
      <c r="Z4692" s="1"/>
    </row>
    <row r="4693" spans="20:26" x14ac:dyDescent="0.25">
      <c r="T4693" s="1"/>
      <c r="U4693" s="1"/>
      <c r="Z4693" s="1"/>
    </row>
    <row r="4694" spans="20:26" x14ac:dyDescent="0.25">
      <c r="T4694" s="1"/>
      <c r="U4694" s="1"/>
      <c r="Z4694" s="1"/>
    </row>
    <row r="4695" spans="20:26" x14ac:dyDescent="0.25">
      <c r="T4695" s="1"/>
      <c r="U4695" s="1"/>
      <c r="Z4695" s="1"/>
    </row>
    <row r="4696" spans="20:26" x14ac:dyDescent="0.25">
      <c r="T4696" s="1"/>
      <c r="U4696" s="1"/>
      <c r="Z4696" s="1"/>
    </row>
    <row r="4697" spans="20:26" x14ac:dyDescent="0.25">
      <c r="T4697" s="1"/>
      <c r="U4697" s="1"/>
      <c r="Z4697" s="1"/>
    </row>
    <row r="4698" spans="20:26" x14ac:dyDescent="0.25">
      <c r="T4698" s="1"/>
      <c r="U4698" s="1"/>
      <c r="Z4698" s="1"/>
    </row>
    <row r="4699" spans="20:26" x14ac:dyDescent="0.25">
      <c r="T4699" s="1"/>
      <c r="U4699" s="1"/>
      <c r="Z4699" s="1"/>
    </row>
    <row r="4700" spans="20:26" x14ac:dyDescent="0.25">
      <c r="T4700" s="1"/>
      <c r="U4700" s="1"/>
      <c r="Z4700" s="1"/>
    </row>
    <row r="4701" spans="20:26" x14ac:dyDescent="0.25">
      <c r="T4701" s="1"/>
      <c r="U4701" s="1"/>
      <c r="Z4701" s="1"/>
    </row>
    <row r="4702" spans="20:26" x14ac:dyDescent="0.25">
      <c r="T4702" s="1"/>
      <c r="U4702" s="1"/>
      <c r="Z4702" s="1"/>
    </row>
    <row r="4703" spans="20:26" x14ac:dyDescent="0.25">
      <c r="T4703" s="1"/>
      <c r="U4703" s="1"/>
      <c r="Z4703" s="1"/>
    </row>
    <row r="4704" spans="20:26" x14ac:dyDescent="0.25">
      <c r="T4704" s="1"/>
      <c r="U4704" s="1"/>
      <c r="Z4704" s="1"/>
    </row>
    <row r="4705" spans="20:26" x14ac:dyDescent="0.25">
      <c r="T4705" s="1"/>
      <c r="U4705" s="1"/>
      <c r="Z4705" s="1"/>
    </row>
    <row r="4706" spans="20:26" x14ac:dyDescent="0.25">
      <c r="T4706" s="1"/>
      <c r="U4706" s="1"/>
      <c r="Z4706" s="1"/>
    </row>
    <row r="4707" spans="20:26" x14ac:dyDescent="0.25">
      <c r="T4707" s="1"/>
      <c r="U4707" s="1"/>
      <c r="Z4707" s="1"/>
    </row>
    <row r="4708" spans="20:26" x14ac:dyDescent="0.25">
      <c r="T4708" s="1"/>
      <c r="U4708" s="1"/>
      <c r="Z4708" s="1"/>
    </row>
    <row r="4709" spans="20:26" x14ac:dyDescent="0.25">
      <c r="T4709" s="1"/>
      <c r="U4709" s="1"/>
      <c r="Z4709" s="1"/>
    </row>
    <row r="4710" spans="20:26" x14ac:dyDescent="0.25">
      <c r="T4710" s="1"/>
      <c r="U4710" s="1"/>
      <c r="Z4710" s="1"/>
    </row>
    <row r="4711" spans="20:26" x14ac:dyDescent="0.25">
      <c r="T4711" s="1"/>
      <c r="U4711" s="1"/>
      <c r="Z4711" s="1"/>
    </row>
    <row r="4712" spans="20:26" x14ac:dyDescent="0.25">
      <c r="T4712" s="1"/>
      <c r="U4712" s="1"/>
      <c r="Z4712" s="1"/>
    </row>
    <row r="4713" spans="20:26" x14ac:dyDescent="0.25">
      <c r="T4713" s="1"/>
      <c r="U4713" s="1"/>
      <c r="Z4713" s="1"/>
    </row>
    <row r="4714" spans="20:26" x14ac:dyDescent="0.25">
      <c r="T4714" s="1"/>
      <c r="U4714" s="1"/>
      <c r="Z4714" s="1"/>
    </row>
    <row r="4715" spans="20:26" x14ac:dyDescent="0.25">
      <c r="T4715" s="1"/>
      <c r="U4715" s="1"/>
      <c r="Z4715" s="1"/>
    </row>
    <row r="4716" spans="20:26" x14ac:dyDescent="0.25">
      <c r="T4716" s="1"/>
      <c r="U4716" s="1"/>
      <c r="Z4716" s="1"/>
    </row>
    <row r="4717" spans="20:26" x14ac:dyDescent="0.25">
      <c r="T4717" s="1"/>
      <c r="U4717" s="1"/>
      <c r="Z4717" s="1"/>
    </row>
    <row r="4718" spans="20:26" x14ac:dyDescent="0.25">
      <c r="T4718" s="1"/>
      <c r="U4718" s="1"/>
      <c r="Z4718" s="1"/>
    </row>
    <row r="4719" spans="20:26" x14ac:dyDescent="0.25">
      <c r="T4719" s="1"/>
      <c r="U4719" s="1"/>
      <c r="Z4719" s="1"/>
    </row>
    <row r="4720" spans="20:26" x14ac:dyDescent="0.25">
      <c r="T4720" s="1"/>
      <c r="U4720" s="1"/>
      <c r="Z4720" s="1"/>
    </row>
    <row r="4721" spans="20:26" x14ac:dyDescent="0.25">
      <c r="T4721" s="1"/>
      <c r="U4721" s="1"/>
      <c r="Z4721" s="1"/>
    </row>
    <row r="4722" spans="20:26" x14ac:dyDescent="0.25">
      <c r="T4722" s="1"/>
      <c r="U4722" s="1"/>
      <c r="Z4722" s="1"/>
    </row>
    <row r="4723" spans="20:26" x14ac:dyDescent="0.25">
      <c r="T4723" s="1"/>
      <c r="U4723" s="1"/>
      <c r="Z4723" s="1"/>
    </row>
    <row r="4724" spans="20:26" x14ac:dyDescent="0.25">
      <c r="T4724" s="1"/>
      <c r="U4724" s="1"/>
      <c r="Z4724" s="1"/>
    </row>
    <row r="4725" spans="20:26" x14ac:dyDescent="0.25">
      <c r="T4725" s="1"/>
      <c r="U4725" s="1"/>
      <c r="Z4725" s="1"/>
    </row>
    <row r="4726" spans="20:26" x14ac:dyDescent="0.25">
      <c r="T4726" s="1"/>
      <c r="U4726" s="1"/>
      <c r="Z4726" s="1"/>
    </row>
    <row r="4727" spans="20:26" x14ac:dyDescent="0.25">
      <c r="T4727" s="1"/>
      <c r="U4727" s="1"/>
      <c r="Z4727" s="1"/>
    </row>
    <row r="4728" spans="20:26" x14ac:dyDescent="0.25">
      <c r="T4728" s="1"/>
      <c r="U4728" s="1"/>
      <c r="Z4728" s="1"/>
    </row>
    <row r="4729" spans="20:26" x14ac:dyDescent="0.25">
      <c r="T4729" s="1"/>
      <c r="U4729" s="1"/>
      <c r="Z4729" s="1"/>
    </row>
    <row r="4730" spans="20:26" x14ac:dyDescent="0.25">
      <c r="T4730" s="1"/>
      <c r="U4730" s="1"/>
      <c r="Z4730" s="1"/>
    </row>
    <row r="4731" spans="20:26" x14ac:dyDescent="0.25">
      <c r="T4731" s="1"/>
      <c r="U4731" s="1"/>
      <c r="Z4731" s="1"/>
    </row>
    <row r="4732" spans="20:26" x14ac:dyDescent="0.25">
      <c r="T4732" s="1"/>
      <c r="U4732" s="1"/>
      <c r="Z4732" s="1"/>
    </row>
    <row r="4733" spans="20:26" x14ac:dyDescent="0.25">
      <c r="T4733" s="1"/>
      <c r="U4733" s="1"/>
      <c r="Z4733" s="1"/>
    </row>
    <row r="4734" spans="20:26" x14ac:dyDescent="0.25">
      <c r="T4734" s="1"/>
      <c r="U4734" s="1"/>
      <c r="Z4734" s="1"/>
    </row>
    <row r="4735" spans="20:26" x14ac:dyDescent="0.25">
      <c r="T4735" s="1"/>
      <c r="U4735" s="1"/>
      <c r="Z4735" s="1"/>
    </row>
    <row r="4736" spans="20:26" x14ac:dyDescent="0.25">
      <c r="T4736" s="1"/>
      <c r="U4736" s="1"/>
      <c r="Z4736" s="1"/>
    </row>
    <row r="4737" spans="20:26" x14ac:dyDescent="0.25">
      <c r="T4737" s="1"/>
      <c r="U4737" s="1"/>
      <c r="Z4737" s="1"/>
    </row>
    <row r="4738" spans="20:26" x14ac:dyDescent="0.25">
      <c r="T4738" s="1"/>
      <c r="U4738" s="1"/>
      <c r="Z4738" s="1"/>
    </row>
    <row r="4739" spans="20:26" x14ac:dyDescent="0.25">
      <c r="T4739" s="1"/>
      <c r="U4739" s="1"/>
      <c r="Z4739" s="1"/>
    </row>
    <row r="4740" spans="20:26" x14ac:dyDescent="0.25">
      <c r="T4740" s="1"/>
      <c r="U4740" s="1"/>
      <c r="Z4740" s="1"/>
    </row>
    <row r="4741" spans="20:26" x14ac:dyDescent="0.25">
      <c r="T4741" s="1"/>
      <c r="U4741" s="1"/>
      <c r="Z4741" s="1"/>
    </row>
    <row r="4742" spans="20:26" x14ac:dyDescent="0.25">
      <c r="T4742" s="1"/>
      <c r="U4742" s="1"/>
      <c r="Z4742" s="1"/>
    </row>
    <row r="4743" spans="20:26" x14ac:dyDescent="0.25">
      <c r="T4743" s="1"/>
      <c r="U4743" s="1"/>
      <c r="Z4743" s="1"/>
    </row>
    <row r="4744" spans="20:26" x14ac:dyDescent="0.25">
      <c r="T4744" s="1"/>
      <c r="U4744" s="1"/>
      <c r="Z4744" s="1"/>
    </row>
    <row r="4745" spans="20:26" x14ac:dyDescent="0.25">
      <c r="T4745" s="1"/>
      <c r="U4745" s="1"/>
      <c r="Z4745" s="1"/>
    </row>
    <row r="4746" spans="20:26" x14ac:dyDescent="0.25">
      <c r="T4746" s="1"/>
      <c r="U4746" s="1"/>
      <c r="Z4746" s="1"/>
    </row>
    <row r="4747" spans="20:26" x14ac:dyDescent="0.25">
      <c r="T4747" s="1"/>
      <c r="U4747" s="1"/>
      <c r="Z4747" s="1"/>
    </row>
    <row r="4748" spans="20:26" x14ac:dyDescent="0.25">
      <c r="T4748" s="1"/>
      <c r="U4748" s="1"/>
      <c r="Z4748" s="1"/>
    </row>
    <row r="4749" spans="20:26" x14ac:dyDescent="0.25">
      <c r="T4749" s="1"/>
      <c r="U4749" s="1"/>
      <c r="Z4749" s="1"/>
    </row>
    <row r="4750" spans="20:26" x14ac:dyDescent="0.25">
      <c r="T4750" s="1"/>
      <c r="U4750" s="1"/>
      <c r="Z4750" s="1"/>
    </row>
    <row r="4751" spans="20:26" x14ac:dyDescent="0.25">
      <c r="T4751" s="1"/>
      <c r="U4751" s="1"/>
      <c r="Z4751" s="1"/>
    </row>
    <row r="4752" spans="20:26" x14ac:dyDescent="0.25">
      <c r="T4752" s="1"/>
      <c r="U4752" s="1"/>
      <c r="Z4752" s="1"/>
    </row>
    <row r="4753" spans="20:26" x14ac:dyDescent="0.25">
      <c r="T4753" s="1"/>
      <c r="U4753" s="1"/>
      <c r="Z4753" s="1"/>
    </row>
    <row r="4754" spans="20:26" x14ac:dyDescent="0.25">
      <c r="T4754" s="1"/>
      <c r="U4754" s="1"/>
      <c r="Z4754" s="1"/>
    </row>
    <row r="4755" spans="20:26" x14ac:dyDescent="0.25">
      <c r="T4755" s="1"/>
      <c r="U4755" s="1"/>
      <c r="Z4755" s="1"/>
    </row>
    <row r="4756" spans="20:26" x14ac:dyDescent="0.25">
      <c r="T4756" s="1"/>
      <c r="U4756" s="1"/>
      <c r="Z4756" s="1"/>
    </row>
    <row r="4757" spans="20:26" x14ac:dyDescent="0.25">
      <c r="T4757" s="1"/>
      <c r="U4757" s="1"/>
      <c r="Z4757" s="1"/>
    </row>
    <row r="4758" spans="20:26" x14ac:dyDescent="0.25">
      <c r="T4758" s="1"/>
      <c r="U4758" s="1"/>
      <c r="Z4758" s="1"/>
    </row>
    <row r="4759" spans="20:26" x14ac:dyDescent="0.25">
      <c r="T4759" s="1"/>
      <c r="U4759" s="1"/>
      <c r="Z4759" s="1"/>
    </row>
    <row r="4760" spans="20:26" x14ac:dyDescent="0.25">
      <c r="T4760" s="1"/>
      <c r="U4760" s="1"/>
      <c r="Z4760" s="1"/>
    </row>
    <row r="4761" spans="20:26" x14ac:dyDescent="0.25">
      <c r="T4761" s="1"/>
      <c r="U4761" s="1"/>
      <c r="Z4761" s="1"/>
    </row>
    <row r="4762" spans="20:26" x14ac:dyDescent="0.25">
      <c r="T4762" s="1"/>
      <c r="U4762" s="1"/>
      <c r="Z4762" s="1"/>
    </row>
    <row r="4763" spans="20:26" x14ac:dyDescent="0.25">
      <c r="T4763" s="1"/>
      <c r="U4763" s="1"/>
      <c r="Z4763" s="1"/>
    </row>
    <row r="4764" spans="20:26" x14ac:dyDescent="0.25">
      <c r="T4764" s="1"/>
      <c r="U4764" s="1"/>
      <c r="Z4764" s="1"/>
    </row>
    <row r="4765" spans="20:26" x14ac:dyDescent="0.25">
      <c r="T4765" s="1"/>
      <c r="U4765" s="1"/>
      <c r="Z4765" s="1"/>
    </row>
    <row r="4766" spans="20:26" x14ac:dyDescent="0.25">
      <c r="T4766" s="1"/>
      <c r="U4766" s="1"/>
      <c r="Z4766" s="1"/>
    </row>
    <row r="4767" spans="20:26" x14ac:dyDescent="0.25">
      <c r="T4767" s="1"/>
      <c r="U4767" s="1"/>
      <c r="Z4767" s="1"/>
    </row>
    <row r="4768" spans="20:26" x14ac:dyDescent="0.25">
      <c r="T4768" s="1"/>
      <c r="U4768" s="1"/>
      <c r="Z4768" s="1"/>
    </row>
    <row r="4769" spans="20:26" x14ac:dyDescent="0.25">
      <c r="T4769" s="1"/>
      <c r="U4769" s="1"/>
      <c r="Z4769" s="1"/>
    </row>
    <row r="4770" spans="20:26" x14ac:dyDescent="0.25">
      <c r="T4770" s="1"/>
      <c r="U4770" s="1"/>
      <c r="Z4770" s="1"/>
    </row>
    <row r="4771" spans="20:26" x14ac:dyDescent="0.25">
      <c r="T4771" s="1"/>
      <c r="U4771" s="1"/>
      <c r="Z4771" s="1"/>
    </row>
    <row r="4772" spans="20:26" x14ac:dyDescent="0.25">
      <c r="T4772" s="1"/>
      <c r="U4772" s="1"/>
      <c r="Z4772" s="1"/>
    </row>
    <row r="4773" spans="20:26" x14ac:dyDescent="0.25">
      <c r="T4773" s="1"/>
      <c r="U4773" s="1"/>
      <c r="Z4773" s="1"/>
    </row>
    <row r="4774" spans="20:26" x14ac:dyDescent="0.25">
      <c r="T4774" s="1"/>
      <c r="U4774" s="1"/>
      <c r="Z4774" s="1"/>
    </row>
    <row r="4775" spans="20:26" x14ac:dyDescent="0.25">
      <c r="T4775" s="1"/>
      <c r="U4775" s="1"/>
      <c r="Z4775" s="1"/>
    </row>
    <row r="4776" spans="20:26" x14ac:dyDescent="0.25">
      <c r="T4776" s="1"/>
      <c r="U4776" s="1"/>
      <c r="Z4776" s="1"/>
    </row>
    <row r="4777" spans="20:26" x14ac:dyDescent="0.25">
      <c r="T4777" s="1"/>
      <c r="U4777" s="1"/>
      <c r="Z4777" s="1"/>
    </row>
    <row r="4778" spans="20:26" x14ac:dyDescent="0.25">
      <c r="T4778" s="1"/>
      <c r="U4778" s="1"/>
      <c r="Z4778" s="1"/>
    </row>
    <row r="4779" spans="20:26" x14ac:dyDescent="0.25">
      <c r="T4779" s="1"/>
      <c r="U4779" s="1"/>
      <c r="Z4779" s="1"/>
    </row>
    <row r="4780" spans="20:26" x14ac:dyDescent="0.25">
      <c r="T4780" s="1"/>
      <c r="U4780" s="1"/>
      <c r="Z4780" s="1"/>
    </row>
    <row r="4781" spans="20:26" x14ac:dyDescent="0.25">
      <c r="T4781" s="1"/>
      <c r="U4781" s="1"/>
      <c r="Z4781" s="1"/>
    </row>
    <row r="4782" spans="20:26" x14ac:dyDescent="0.25">
      <c r="T4782" s="1"/>
      <c r="U4782" s="1"/>
      <c r="Z4782" s="1"/>
    </row>
    <row r="4783" spans="20:26" x14ac:dyDescent="0.25">
      <c r="T4783" s="1"/>
      <c r="U4783" s="1"/>
      <c r="Z4783" s="1"/>
    </row>
    <row r="4784" spans="20:26" x14ac:dyDescent="0.25">
      <c r="T4784" s="1"/>
      <c r="U4784" s="1"/>
      <c r="Z4784" s="1"/>
    </row>
    <row r="4785" spans="20:26" x14ac:dyDescent="0.25">
      <c r="T4785" s="1"/>
      <c r="U4785" s="1"/>
      <c r="Z4785" s="1"/>
    </row>
    <row r="4786" spans="20:26" x14ac:dyDescent="0.25">
      <c r="T4786" s="1"/>
      <c r="U4786" s="1"/>
      <c r="Z4786" s="1"/>
    </row>
    <row r="4787" spans="20:26" x14ac:dyDescent="0.25">
      <c r="T4787" s="1"/>
      <c r="U4787" s="1"/>
      <c r="Z4787" s="1"/>
    </row>
    <row r="4788" spans="20:26" x14ac:dyDescent="0.25">
      <c r="T4788" s="1"/>
      <c r="U4788" s="1"/>
      <c r="Z4788" s="1"/>
    </row>
    <row r="4789" spans="20:26" x14ac:dyDescent="0.25">
      <c r="T4789" s="1"/>
      <c r="U4789" s="1"/>
      <c r="Z4789" s="1"/>
    </row>
    <row r="4790" spans="20:26" x14ac:dyDescent="0.25">
      <c r="T4790" s="1"/>
      <c r="U4790" s="1"/>
      <c r="Z4790" s="1"/>
    </row>
    <row r="4791" spans="20:26" x14ac:dyDescent="0.25">
      <c r="T4791" s="1"/>
      <c r="U4791" s="1"/>
      <c r="Z4791" s="1"/>
    </row>
    <row r="4792" spans="20:26" x14ac:dyDescent="0.25">
      <c r="T4792" s="1"/>
      <c r="U4792" s="1"/>
      <c r="Z4792" s="1"/>
    </row>
    <row r="4793" spans="20:26" x14ac:dyDescent="0.25">
      <c r="T4793" s="1"/>
      <c r="U4793" s="1"/>
      <c r="Z4793" s="1"/>
    </row>
    <row r="4794" spans="20:26" x14ac:dyDescent="0.25">
      <c r="T4794" s="1"/>
      <c r="U4794" s="1"/>
      <c r="Z4794" s="1"/>
    </row>
    <row r="4795" spans="20:26" x14ac:dyDescent="0.25">
      <c r="T4795" s="1"/>
      <c r="U4795" s="1"/>
      <c r="Z4795" s="1"/>
    </row>
    <row r="4796" spans="20:26" x14ac:dyDescent="0.25">
      <c r="T4796" s="1"/>
      <c r="U4796" s="1"/>
      <c r="Z4796" s="1"/>
    </row>
    <row r="4797" spans="20:26" x14ac:dyDescent="0.25">
      <c r="T4797" s="1"/>
      <c r="U4797" s="1"/>
      <c r="Z4797" s="1"/>
    </row>
    <row r="4798" spans="20:26" x14ac:dyDescent="0.25">
      <c r="T4798" s="1"/>
      <c r="U4798" s="1"/>
      <c r="Z4798" s="1"/>
    </row>
    <row r="4799" spans="20:26" x14ac:dyDescent="0.25">
      <c r="T4799" s="1"/>
      <c r="U4799" s="1"/>
      <c r="Z4799" s="1"/>
    </row>
    <row r="4800" spans="20:26" x14ac:dyDescent="0.25">
      <c r="T4800" s="1"/>
      <c r="U4800" s="1"/>
      <c r="Z4800" s="1"/>
    </row>
    <row r="4801" spans="20:26" x14ac:dyDescent="0.25">
      <c r="T4801" s="1"/>
      <c r="U4801" s="1"/>
      <c r="Z4801" s="1"/>
    </row>
    <row r="4802" spans="20:26" x14ac:dyDescent="0.25">
      <c r="T4802" s="1"/>
      <c r="U4802" s="1"/>
      <c r="Z4802" s="1"/>
    </row>
    <row r="4803" spans="20:26" x14ac:dyDescent="0.25">
      <c r="T4803" s="1"/>
      <c r="U4803" s="1"/>
      <c r="Z4803" s="1"/>
    </row>
    <row r="4804" spans="20:26" x14ac:dyDescent="0.25">
      <c r="T4804" s="1"/>
      <c r="U4804" s="1"/>
      <c r="Z4804" s="1"/>
    </row>
    <row r="4805" spans="20:26" x14ac:dyDescent="0.25">
      <c r="T4805" s="1"/>
      <c r="U4805" s="1"/>
      <c r="Z4805" s="1"/>
    </row>
    <row r="4806" spans="20:26" x14ac:dyDescent="0.25">
      <c r="T4806" s="1"/>
      <c r="U4806" s="1"/>
      <c r="Z4806" s="1"/>
    </row>
    <row r="4807" spans="20:26" x14ac:dyDescent="0.25">
      <c r="T4807" s="1"/>
      <c r="U4807" s="1"/>
      <c r="Z4807" s="1"/>
    </row>
    <row r="4808" spans="20:26" x14ac:dyDescent="0.25">
      <c r="T4808" s="1"/>
      <c r="U4808" s="1"/>
      <c r="Z4808" s="1"/>
    </row>
    <row r="4809" spans="20:26" x14ac:dyDescent="0.25">
      <c r="T4809" s="1"/>
      <c r="U4809" s="1"/>
      <c r="Z4809" s="1"/>
    </row>
    <row r="4810" spans="20:26" x14ac:dyDescent="0.25">
      <c r="T4810" s="1"/>
      <c r="U4810" s="1"/>
      <c r="Z4810" s="1"/>
    </row>
    <row r="4811" spans="20:26" x14ac:dyDescent="0.25">
      <c r="T4811" s="1"/>
      <c r="U4811" s="1"/>
      <c r="Z4811" s="1"/>
    </row>
    <row r="4812" spans="20:26" x14ac:dyDescent="0.25">
      <c r="T4812" s="1"/>
      <c r="U4812" s="1"/>
      <c r="Z4812" s="1"/>
    </row>
    <row r="4813" spans="20:26" x14ac:dyDescent="0.25">
      <c r="T4813" s="1"/>
      <c r="U4813" s="1"/>
      <c r="Z4813" s="1"/>
    </row>
    <row r="4814" spans="20:26" x14ac:dyDescent="0.25">
      <c r="T4814" s="1"/>
      <c r="U4814" s="1"/>
      <c r="Z4814" s="1"/>
    </row>
    <row r="4815" spans="20:26" x14ac:dyDescent="0.25">
      <c r="T4815" s="1"/>
      <c r="U4815" s="1"/>
      <c r="Z4815" s="1"/>
    </row>
    <row r="4816" spans="20:26" x14ac:dyDescent="0.25">
      <c r="T4816" s="1"/>
      <c r="U4816" s="1"/>
      <c r="Z4816" s="1"/>
    </row>
    <row r="4817" spans="20:26" x14ac:dyDescent="0.25">
      <c r="T4817" s="1"/>
      <c r="U4817" s="1"/>
      <c r="Z4817" s="1"/>
    </row>
    <row r="4818" spans="20:26" x14ac:dyDescent="0.25">
      <c r="T4818" s="1"/>
      <c r="U4818" s="1"/>
      <c r="Z4818" s="1"/>
    </row>
    <row r="4819" spans="20:26" x14ac:dyDescent="0.25">
      <c r="T4819" s="1"/>
      <c r="U4819" s="1"/>
      <c r="Z4819" s="1"/>
    </row>
    <row r="4820" spans="20:26" x14ac:dyDescent="0.25">
      <c r="T4820" s="1"/>
      <c r="U4820" s="1"/>
      <c r="Z4820" s="1"/>
    </row>
    <row r="4821" spans="20:26" x14ac:dyDescent="0.25">
      <c r="T4821" s="1"/>
      <c r="U4821" s="1"/>
      <c r="Z4821" s="1"/>
    </row>
    <row r="4822" spans="20:26" x14ac:dyDescent="0.25">
      <c r="T4822" s="1"/>
      <c r="U4822" s="1"/>
      <c r="Z4822" s="1"/>
    </row>
    <row r="4823" spans="20:26" x14ac:dyDescent="0.25">
      <c r="T4823" s="1"/>
      <c r="U4823" s="1"/>
      <c r="Z4823" s="1"/>
    </row>
    <row r="4824" spans="20:26" x14ac:dyDescent="0.25">
      <c r="T4824" s="1"/>
      <c r="U4824" s="1"/>
      <c r="Z4824" s="1"/>
    </row>
    <row r="4825" spans="20:26" x14ac:dyDescent="0.25">
      <c r="T4825" s="1"/>
      <c r="U4825" s="1"/>
      <c r="Z4825" s="1"/>
    </row>
    <row r="4826" spans="20:26" x14ac:dyDescent="0.25">
      <c r="T4826" s="1"/>
      <c r="U4826" s="1"/>
      <c r="Z4826" s="1"/>
    </row>
    <row r="4827" spans="20:26" x14ac:dyDescent="0.25">
      <c r="T4827" s="1"/>
      <c r="U4827" s="1"/>
      <c r="Z4827" s="1"/>
    </row>
    <row r="4828" spans="20:26" x14ac:dyDescent="0.25">
      <c r="T4828" s="1"/>
      <c r="U4828" s="1"/>
      <c r="Z4828" s="1"/>
    </row>
    <row r="4829" spans="20:26" x14ac:dyDescent="0.25">
      <c r="T4829" s="1"/>
      <c r="U4829" s="1"/>
      <c r="Z4829" s="1"/>
    </row>
    <row r="4830" spans="20:26" x14ac:dyDescent="0.25">
      <c r="T4830" s="1"/>
      <c r="U4830" s="1"/>
      <c r="Z4830" s="1"/>
    </row>
    <row r="4831" spans="20:26" x14ac:dyDescent="0.25">
      <c r="T4831" s="1"/>
      <c r="U4831" s="1"/>
      <c r="Z4831" s="1"/>
    </row>
    <row r="4832" spans="20:26" x14ac:dyDescent="0.25">
      <c r="T4832" s="1"/>
      <c r="U4832" s="1"/>
      <c r="Z4832" s="1"/>
    </row>
    <row r="4833" spans="20:26" x14ac:dyDescent="0.25">
      <c r="T4833" s="1"/>
      <c r="U4833" s="1"/>
      <c r="Z4833" s="1"/>
    </row>
    <row r="4834" spans="20:26" x14ac:dyDescent="0.25">
      <c r="T4834" s="1"/>
      <c r="U4834" s="1"/>
      <c r="Z4834" s="1"/>
    </row>
    <row r="4835" spans="20:26" x14ac:dyDescent="0.25">
      <c r="T4835" s="1"/>
      <c r="U4835" s="1"/>
      <c r="Z4835" s="1"/>
    </row>
    <row r="4836" spans="20:26" x14ac:dyDescent="0.25">
      <c r="T4836" s="1"/>
      <c r="U4836" s="1"/>
      <c r="Z4836" s="1"/>
    </row>
    <row r="4837" spans="20:26" x14ac:dyDescent="0.25">
      <c r="T4837" s="1"/>
      <c r="U4837" s="1"/>
      <c r="Z4837" s="1"/>
    </row>
    <row r="4838" spans="20:26" x14ac:dyDescent="0.25">
      <c r="T4838" s="1"/>
      <c r="U4838" s="1"/>
      <c r="Z4838" s="1"/>
    </row>
    <row r="4839" spans="20:26" x14ac:dyDescent="0.25">
      <c r="T4839" s="1"/>
      <c r="U4839" s="1"/>
      <c r="Z4839" s="1"/>
    </row>
    <row r="4840" spans="20:26" x14ac:dyDescent="0.25">
      <c r="T4840" s="1"/>
      <c r="U4840" s="1"/>
      <c r="Z4840" s="1"/>
    </row>
    <row r="4841" spans="20:26" x14ac:dyDescent="0.25">
      <c r="T4841" s="1"/>
      <c r="U4841" s="1"/>
      <c r="Z4841" s="1"/>
    </row>
    <row r="4842" spans="20:26" x14ac:dyDescent="0.25">
      <c r="T4842" s="1"/>
      <c r="U4842" s="1"/>
      <c r="Z4842" s="1"/>
    </row>
    <row r="4843" spans="20:26" x14ac:dyDescent="0.25">
      <c r="T4843" s="1"/>
      <c r="U4843" s="1"/>
      <c r="Z4843" s="1"/>
    </row>
    <row r="4844" spans="20:26" x14ac:dyDescent="0.25">
      <c r="T4844" s="1"/>
      <c r="U4844" s="1"/>
      <c r="Z4844" s="1"/>
    </row>
    <row r="4845" spans="20:26" x14ac:dyDescent="0.25">
      <c r="T4845" s="1"/>
      <c r="U4845" s="1"/>
      <c r="Z4845" s="1"/>
    </row>
    <row r="4846" spans="20:26" x14ac:dyDescent="0.25">
      <c r="T4846" s="1"/>
      <c r="U4846" s="1"/>
      <c r="Z4846" s="1"/>
    </row>
    <row r="4847" spans="20:26" x14ac:dyDescent="0.25">
      <c r="T4847" s="1"/>
      <c r="U4847" s="1"/>
      <c r="Z4847" s="1"/>
    </row>
    <row r="4848" spans="20:26" x14ac:dyDescent="0.25">
      <c r="T4848" s="1"/>
      <c r="U4848" s="1"/>
      <c r="Z4848" s="1"/>
    </row>
    <row r="4849" spans="20:26" x14ac:dyDescent="0.25">
      <c r="T4849" s="1"/>
      <c r="U4849" s="1"/>
      <c r="Z4849" s="1"/>
    </row>
    <row r="4850" spans="20:26" x14ac:dyDescent="0.25">
      <c r="T4850" s="1"/>
      <c r="U4850" s="1"/>
      <c r="Z4850" s="1"/>
    </row>
    <row r="4851" spans="20:26" x14ac:dyDescent="0.25">
      <c r="T4851" s="1"/>
      <c r="U4851" s="1"/>
      <c r="Z4851" s="1"/>
    </row>
    <row r="4852" spans="20:26" x14ac:dyDescent="0.25">
      <c r="T4852" s="1"/>
      <c r="U4852" s="1"/>
      <c r="Z4852" s="1"/>
    </row>
    <row r="4853" spans="20:26" x14ac:dyDescent="0.25">
      <c r="T4853" s="1"/>
      <c r="U4853" s="1"/>
      <c r="Z4853" s="1"/>
    </row>
    <row r="4854" spans="20:26" x14ac:dyDescent="0.25">
      <c r="T4854" s="1"/>
      <c r="U4854" s="1"/>
      <c r="Z4854" s="1"/>
    </row>
    <row r="4855" spans="20:26" x14ac:dyDescent="0.25">
      <c r="T4855" s="1"/>
      <c r="U4855" s="1"/>
      <c r="Z4855" s="1"/>
    </row>
    <row r="4856" spans="20:26" x14ac:dyDescent="0.25">
      <c r="T4856" s="1"/>
      <c r="U4856" s="1"/>
      <c r="Z4856" s="1"/>
    </row>
    <row r="4857" spans="20:26" x14ac:dyDescent="0.25">
      <c r="T4857" s="1"/>
      <c r="U4857" s="1"/>
      <c r="Z4857" s="1"/>
    </row>
    <row r="4858" spans="20:26" x14ac:dyDescent="0.25">
      <c r="T4858" s="1"/>
      <c r="U4858" s="1"/>
      <c r="Z4858" s="1"/>
    </row>
    <row r="4859" spans="20:26" x14ac:dyDescent="0.25">
      <c r="T4859" s="1"/>
      <c r="U4859" s="1"/>
      <c r="Z4859" s="1"/>
    </row>
    <row r="4860" spans="20:26" x14ac:dyDescent="0.25">
      <c r="T4860" s="1"/>
      <c r="U4860" s="1"/>
      <c r="Z4860" s="1"/>
    </row>
    <row r="4861" spans="20:26" x14ac:dyDescent="0.25">
      <c r="T4861" s="1"/>
      <c r="U4861" s="1"/>
      <c r="Z4861" s="1"/>
    </row>
    <row r="4862" spans="20:26" x14ac:dyDescent="0.25">
      <c r="T4862" s="1"/>
      <c r="U4862" s="1"/>
      <c r="Z4862" s="1"/>
    </row>
    <row r="4863" spans="20:26" x14ac:dyDescent="0.25">
      <c r="T4863" s="1"/>
      <c r="U4863" s="1"/>
      <c r="Z4863" s="1"/>
    </row>
    <row r="4864" spans="20:26" x14ac:dyDescent="0.25">
      <c r="T4864" s="1"/>
      <c r="U4864" s="1"/>
      <c r="Z4864" s="1"/>
    </row>
    <row r="4865" spans="20:26" x14ac:dyDescent="0.25">
      <c r="T4865" s="1"/>
      <c r="U4865" s="1"/>
      <c r="Z4865" s="1"/>
    </row>
    <row r="4866" spans="20:26" x14ac:dyDescent="0.25">
      <c r="T4866" s="1"/>
      <c r="U4866" s="1"/>
      <c r="Z4866" s="1"/>
    </row>
    <row r="4867" spans="20:26" x14ac:dyDescent="0.25">
      <c r="T4867" s="1"/>
      <c r="U4867" s="1"/>
      <c r="Z4867" s="1"/>
    </row>
    <row r="4868" spans="20:26" x14ac:dyDescent="0.25">
      <c r="T4868" s="1"/>
      <c r="U4868" s="1"/>
      <c r="Z4868" s="1"/>
    </row>
    <row r="4869" spans="20:26" x14ac:dyDescent="0.25">
      <c r="T4869" s="1"/>
      <c r="U4869" s="1"/>
      <c r="Z4869" s="1"/>
    </row>
    <row r="4870" spans="20:26" x14ac:dyDescent="0.25">
      <c r="T4870" s="1"/>
      <c r="U4870" s="1"/>
      <c r="Z4870" s="1"/>
    </row>
    <row r="4871" spans="20:26" x14ac:dyDescent="0.25">
      <c r="T4871" s="1"/>
      <c r="U4871" s="1"/>
      <c r="Z4871" s="1"/>
    </row>
    <row r="4872" spans="20:26" x14ac:dyDescent="0.25">
      <c r="T4872" s="1"/>
      <c r="U4872" s="1"/>
      <c r="Z4872" s="1"/>
    </row>
    <row r="4873" spans="20:26" x14ac:dyDescent="0.25">
      <c r="T4873" s="1"/>
      <c r="U4873" s="1"/>
      <c r="Z4873" s="1"/>
    </row>
    <row r="4874" spans="20:26" x14ac:dyDescent="0.25">
      <c r="T4874" s="1"/>
      <c r="U4874" s="1"/>
      <c r="Z4874" s="1"/>
    </row>
    <row r="4875" spans="20:26" x14ac:dyDescent="0.25">
      <c r="T4875" s="1"/>
      <c r="U4875" s="1"/>
      <c r="Z4875" s="1"/>
    </row>
    <row r="4876" spans="20:26" x14ac:dyDescent="0.25">
      <c r="T4876" s="1"/>
      <c r="U4876" s="1"/>
      <c r="Z4876" s="1"/>
    </row>
    <row r="4877" spans="20:26" x14ac:dyDescent="0.25">
      <c r="T4877" s="1"/>
      <c r="U4877" s="1"/>
      <c r="Z4877" s="1"/>
    </row>
    <row r="4878" spans="20:26" x14ac:dyDescent="0.25">
      <c r="T4878" s="1"/>
      <c r="U4878" s="1"/>
      <c r="Z4878" s="1"/>
    </row>
    <row r="4879" spans="20:26" x14ac:dyDescent="0.25">
      <c r="T4879" s="1"/>
      <c r="U4879" s="1"/>
      <c r="Z4879" s="1"/>
    </row>
    <row r="4880" spans="20:26" x14ac:dyDescent="0.25">
      <c r="T4880" s="1"/>
      <c r="U4880" s="1"/>
      <c r="Z4880" s="1"/>
    </row>
    <row r="4881" spans="20:26" x14ac:dyDescent="0.25">
      <c r="T4881" s="1"/>
      <c r="U4881" s="1"/>
      <c r="Z4881" s="1"/>
    </row>
    <row r="4882" spans="20:26" x14ac:dyDescent="0.25">
      <c r="T4882" s="1"/>
      <c r="U4882" s="1"/>
      <c r="Z4882" s="1"/>
    </row>
    <row r="4883" spans="20:26" x14ac:dyDescent="0.25">
      <c r="T4883" s="1"/>
      <c r="U4883" s="1"/>
      <c r="Z4883" s="1"/>
    </row>
    <row r="4884" spans="20:26" x14ac:dyDescent="0.25">
      <c r="T4884" s="1"/>
      <c r="U4884" s="1"/>
      <c r="Z4884" s="1"/>
    </row>
    <row r="4885" spans="20:26" x14ac:dyDescent="0.25">
      <c r="T4885" s="1"/>
      <c r="U4885" s="1"/>
      <c r="Z4885" s="1"/>
    </row>
    <row r="4886" spans="20:26" x14ac:dyDescent="0.25">
      <c r="T4886" s="1"/>
      <c r="U4886" s="1"/>
      <c r="Z4886" s="1"/>
    </row>
    <row r="4887" spans="20:26" x14ac:dyDescent="0.25">
      <c r="T4887" s="1"/>
      <c r="U4887" s="1"/>
      <c r="Z4887" s="1"/>
    </row>
    <row r="4888" spans="20:26" x14ac:dyDescent="0.25">
      <c r="T4888" s="1"/>
      <c r="U4888" s="1"/>
      <c r="Z4888" s="1"/>
    </row>
    <row r="4889" spans="20:26" x14ac:dyDescent="0.25">
      <c r="T4889" s="1"/>
      <c r="U4889" s="1"/>
      <c r="Z4889" s="1"/>
    </row>
    <row r="4890" spans="20:26" x14ac:dyDescent="0.25">
      <c r="T4890" s="1"/>
      <c r="U4890" s="1"/>
      <c r="Z4890" s="1"/>
    </row>
    <row r="4891" spans="20:26" x14ac:dyDescent="0.25">
      <c r="T4891" s="1"/>
      <c r="U4891" s="1"/>
      <c r="Z4891" s="1"/>
    </row>
    <row r="4892" spans="20:26" x14ac:dyDescent="0.25">
      <c r="T4892" s="1"/>
      <c r="U4892" s="1"/>
      <c r="Z4892" s="1"/>
    </row>
    <row r="4893" spans="20:26" x14ac:dyDescent="0.25">
      <c r="T4893" s="1"/>
      <c r="U4893" s="1"/>
      <c r="Z4893" s="1"/>
    </row>
    <row r="4894" spans="20:26" x14ac:dyDescent="0.25">
      <c r="T4894" s="1"/>
      <c r="U4894" s="1"/>
      <c r="Z4894" s="1"/>
    </row>
    <row r="4895" spans="20:26" x14ac:dyDescent="0.25">
      <c r="T4895" s="1"/>
      <c r="U4895" s="1"/>
      <c r="Z4895" s="1"/>
    </row>
    <row r="4896" spans="20:26" x14ac:dyDescent="0.25">
      <c r="T4896" s="1"/>
      <c r="U4896" s="1"/>
      <c r="Z4896" s="1"/>
    </row>
    <row r="4897" spans="20:26" x14ac:dyDescent="0.25">
      <c r="T4897" s="1"/>
      <c r="U4897" s="1"/>
      <c r="Z4897" s="1"/>
    </row>
    <row r="4898" spans="20:26" x14ac:dyDescent="0.25">
      <c r="T4898" s="1"/>
      <c r="U4898" s="1"/>
      <c r="Z4898" s="1"/>
    </row>
    <row r="4899" spans="20:26" x14ac:dyDescent="0.25">
      <c r="T4899" s="1"/>
      <c r="U4899" s="1"/>
      <c r="Z4899" s="1"/>
    </row>
    <row r="4900" spans="20:26" x14ac:dyDescent="0.25">
      <c r="T4900" s="1"/>
      <c r="U4900" s="1"/>
      <c r="Z4900" s="1"/>
    </row>
    <row r="4901" spans="20:26" x14ac:dyDescent="0.25">
      <c r="T4901" s="1"/>
      <c r="U4901" s="1"/>
      <c r="Z4901" s="1"/>
    </row>
    <row r="4902" spans="20:26" x14ac:dyDescent="0.25">
      <c r="T4902" s="1"/>
      <c r="U4902" s="1"/>
      <c r="Z4902" s="1"/>
    </row>
    <row r="4903" spans="20:26" x14ac:dyDescent="0.25">
      <c r="T4903" s="1"/>
      <c r="U4903" s="1"/>
      <c r="Z4903" s="1"/>
    </row>
    <row r="4904" spans="20:26" x14ac:dyDescent="0.25">
      <c r="T4904" s="1"/>
      <c r="U4904" s="1"/>
      <c r="Z4904" s="1"/>
    </row>
    <row r="4905" spans="20:26" x14ac:dyDescent="0.25">
      <c r="T4905" s="1"/>
      <c r="U4905" s="1"/>
      <c r="Z4905" s="1"/>
    </row>
    <row r="4906" spans="20:26" x14ac:dyDescent="0.25">
      <c r="T4906" s="1"/>
      <c r="U4906" s="1"/>
      <c r="Z4906" s="1"/>
    </row>
    <row r="4907" spans="20:26" x14ac:dyDescent="0.25">
      <c r="T4907" s="1"/>
      <c r="U4907" s="1"/>
      <c r="Z4907" s="1"/>
    </row>
    <row r="4908" spans="20:26" x14ac:dyDescent="0.25">
      <c r="T4908" s="1"/>
      <c r="U4908" s="1"/>
      <c r="Z4908" s="1"/>
    </row>
    <row r="4909" spans="20:26" x14ac:dyDescent="0.25">
      <c r="T4909" s="1"/>
      <c r="U4909" s="1"/>
      <c r="Z4909" s="1"/>
    </row>
    <row r="4910" spans="20:26" x14ac:dyDescent="0.25">
      <c r="T4910" s="1"/>
      <c r="U4910" s="1"/>
      <c r="Z4910" s="1"/>
    </row>
    <row r="4911" spans="20:26" x14ac:dyDescent="0.25">
      <c r="T4911" s="1"/>
      <c r="U4911" s="1"/>
      <c r="Z4911" s="1"/>
    </row>
    <row r="4912" spans="20:26" x14ac:dyDescent="0.25">
      <c r="T4912" s="1"/>
      <c r="U4912" s="1"/>
      <c r="Z4912" s="1"/>
    </row>
    <row r="4913" spans="20:26" x14ac:dyDescent="0.25">
      <c r="T4913" s="1"/>
      <c r="U4913" s="1"/>
      <c r="Z4913" s="1"/>
    </row>
    <row r="4914" spans="20:26" x14ac:dyDescent="0.25">
      <c r="T4914" s="1"/>
      <c r="U4914" s="1"/>
      <c r="Z4914" s="1"/>
    </row>
    <row r="4915" spans="20:26" x14ac:dyDescent="0.25">
      <c r="T4915" s="1"/>
      <c r="U4915" s="1"/>
      <c r="Z4915" s="1"/>
    </row>
    <row r="4916" spans="20:26" x14ac:dyDescent="0.25">
      <c r="T4916" s="1"/>
      <c r="U4916" s="1"/>
      <c r="Z4916" s="1"/>
    </row>
    <row r="4917" spans="20:26" x14ac:dyDescent="0.25">
      <c r="T4917" s="1"/>
      <c r="U4917" s="1"/>
      <c r="Z4917" s="1"/>
    </row>
    <row r="4918" spans="20:26" x14ac:dyDescent="0.25">
      <c r="T4918" s="1"/>
      <c r="U4918" s="1"/>
      <c r="Z4918" s="1"/>
    </row>
    <row r="4919" spans="20:26" x14ac:dyDescent="0.25">
      <c r="T4919" s="1"/>
      <c r="U4919" s="1"/>
      <c r="Z4919" s="1"/>
    </row>
    <row r="4920" spans="20:26" x14ac:dyDescent="0.25">
      <c r="T4920" s="1"/>
      <c r="U4920" s="1"/>
      <c r="Z4920" s="1"/>
    </row>
    <row r="4921" spans="20:26" x14ac:dyDescent="0.25">
      <c r="T4921" s="1"/>
      <c r="U4921" s="1"/>
      <c r="Z4921" s="1"/>
    </row>
    <row r="4922" spans="20:26" x14ac:dyDescent="0.25">
      <c r="T4922" s="1"/>
      <c r="U4922" s="1"/>
      <c r="Z4922" s="1"/>
    </row>
    <row r="4923" spans="20:26" x14ac:dyDescent="0.25">
      <c r="T4923" s="1"/>
      <c r="U4923" s="1"/>
      <c r="Z4923" s="1"/>
    </row>
    <row r="4924" spans="20:26" x14ac:dyDescent="0.25">
      <c r="T4924" s="1"/>
      <c r="U4924" s="1"/>
      <c r="Z4924" s="1"/>
    </row>
    <row r="4925" spans="20:26" x14ac:dyDescent="0.25">
      <c r="T4925" s="1"/>
      <c r="U4925" s="1"/>
      <c r="Z4925" s="1"/>
    </row>
    <row r="4926" spans="20:26" x14ac:dyDescent="0.25">
      <c r="T4926" s="1"/>
      <c r="U4926" s="1"/>
      <c r="Z4926" s="1"/>
    </row>
    <row r="4927" spans="20:26" x14ac:dyDescent="0.25">
      <c r="T4927" s="1"/>
      <c r="U4927" s="1"/>
      <c r="Z4927" s="1"/>
    </row>
    <row r="4928" spans="20:26" x14ac:dyDescent="0.25">
      <c r="T4928" s="1"/>
      <c r="U4928" s="1"/>
      <c r="Z4928" s="1"/>
    </row>
    <row r="4929" spans="20:26" x14ac:dyDescent="0.25">
      <c r="T4929" s="1"/>
      <c r="U4929" s="1"/>
      <c r="Z4929" s="1"/>
    </row>
    <row r="4930" spans="20:26" x14ac:dyDescent="0.25">
      <c r="T4930" s="1"/>
      <c r="U4930" s="1"/>
      <c r="Z4930" s="1"/>
    </row>
    <row r="4931" spans="20:26" x14ac:dyDescent="0.25">
      <c r="T4931" s="1"/>
      <c r="U4931" s="1"/>
      <c r="Z4931" s="1"/>
    </row>
    <row r="4932" spans="20:26" x14ac:dyDescent="0.25">
      <c r="T4932" s="1"/>
      <c r="U4932" s="1"/>
      <c r="Z4932" s="1"/>
    </row>
    <row r="4933" spans="20:26" x14ac:dyDescent="0.25">
      <c r="T4933" s="1"/>
      <c r="U4933" s="1"/>
      <c r="Z4933" s="1"/>
    </row>
    <row r="4934" spans="20:26" x14ac:dyDescent="0.25">
      <c r="T4934" s="1"/>
      <c r="U4934" s="1"/>
      <c r="Z4934" s="1"/>
    </row>
    <row r="4935" spans="20:26" x14ac:dyDescent="0.25">
      <c r="T4935" s="1"/>
      <c r="U4935" s="1"/>
      <c r="Z4935" s="1"/>
    </row>
    <row r="4936" spans="20:26" x14ac:dyDescent="0.25">
      <c r="T4936" s="1"/>
      <c r="U4936" s="1"/>
      <c r="Z4936" s="1"/>
    </row>
    <row r="4937" spans="20:26" x14ac:dyDescent="0.25">
      <c r="T4937" s="1"/>
      <c r="U4937" s="1"/>
      <c r="Z4937" s="1"/>
    </row>
    <row r="4938" spans="20:26" x14ac:dyDescent="0.25">
      <c r="T4938" s="1"/>
      <c r="U4938" s="1"/>
      <c r="Z4938" s="1"/>
    </row>
    <row r="4939" spans="20:26" x14ac:dyDescent="0.25">
      <c r="T4939" s="1"/>
      <c r="U4939" s="1"/>
      <c r="Z4939" s="1"/>
    </row>
    <row r="4940" spans="20:26" x14ac:dyDescent="0.25">
      <c r="T4940" s="1"/>
      <c r="U4940" s="1"/>
      <c r="Z4940" s="1"/>
    </row>
    <row r="4941" spans="20:26" x14ac:dyDescent="0.25">
      <c r="T4941" s="1"/>
      <c r="U4941" s="1"/>
      <c r="Z4941" s="1"/>
    </row>
    <row r="4942" spans="20:26" x14ac:dyDescent="0.25">
      <c r="T4942" s="1"/>
      <c r="U4942" s="1"/>
      <c r="Z4942" s="1"/>
    </row>
    <row r="4943" spans="20:26" x14ac:dyDescent="0.25">
      <c r="T4943" s="1"/>
      <c r="U4943" s="1"/>
      <c r="Z4943" s="1"/>
    </row>
    <row r="4944" spans="20:26" x14ac:dyDescent="0.25">
      <c r="T4944" s="1"/>
      <c r="U4944" s="1"/>
      <c r="Z4944" s="1"/>
    </row>
    <row r="4945" spans="20:26" x14ac:dyDescent="0.25">
      <c r="T4945" s="1"/>
      <c r="U4945" s="1"/>
      <c r="Z4945" s="1"/>
    </row>
    <row r="4946" spans="20:26" x14ac:dyDescent="0.25">
      <c r="T4946" s="1"/>
      <c r="U4946" s="1"/>
      <c r="Z4946" s="1"/>
    </row>
    <row r="4947" spans="20:26" x14ac:dyDescent="0.25">
      <c r="T4947" s="1"/>
      <c r="U4947" s="1"/>
      <c r="Z4947" s="1"/>
    </row>
    <row r="4948" spans="20:26" x14ac:dyDescent="0.25">
      <c r="T4948" s="1"/>
      <c r="U4948" s="1"/>
      <c r="Z4948" s="1"/>
    </row>
    <row r="4949" spans="20:26" x14ac:dyDescent="0.25">
      <c r="T4949" s="1"/>
      <c r="U4949" s="1"/>
      <c r="Z4949" s="1"/>
    </row>
    <row r="4950" spans="20:26" x14ac:dyDescent="0.25">
      <c r="T4950" s="1"/>
      <c r="U4950" s="1"/>
      <c r="Z4950" s="1"/>
    </row>
    <row r="4951" spans="20:26" x14ac:dyDescent="0.25">
      <c r="T4951" s="1"/>
      <c r="U4951" s="1"/>
      <c r="Z4951" s="1"/>
    </row>
    <row r="4952" spans="20:26" x14ac:dyDescent="0.25">
      <c r="T4952" s="1"/>
      <c r="U4952" s="1"/>
      <c r="Z4952" s="1"/>
    </row>
    <row r="4953" spans="20:26" x14ac:dyDescent="0.25">
      <c r="T4953" s="1"/>
      <c r="U4953" s="1"/>
      <c r="Z4953" s="1"/>
    </row>
    <row r="4954" spans="20:26" x14ac:dyDescent="0.25">
      <c r="T4954" s="1"/>
      <c r="U4954" s="1"/>
      <c r="Z4954" s="1"/>
    </row>
    <row r="4955" spans="20:26" x14ac:dyDescent="0.25">
      <c r="T4955" s="1"/>
      <c r="U4955" s="1"/>
      <c r="Z4955" s="1"/>
    </row>
    <row r="4956" spans="20:26" x14ac:dyDescent="0.25">
      <c r="T4956" s="1"/>
      <c r="U4956" s="1"/>
      <c r="Z4956" s="1"/>
    </row>
    <row r="4957" spans="20:26" x14ac:dyDescent="0.25">
      <c r="T4957" s="1"/>
      <c r="U4957" s="1"/>
      <c r="Z4957" s="1"/>
    </row>
    <row r="4958" spans="20:26" x14ac:dyDescent="0.25">
      <c r="T4958" s="1"/>
      <c r="U4958" s="1"/>
      <c r="Z4958" s="1"/>
    </row>
    <row r="4959" spans="20:26" x14ac:dyDescent="0.25">
      <c r="T4959" s="1"/>
      <c r="U4959" s="1"/>
      <c r="Z4959" s="1"/>
    </row>
    <row r="4960" spans="20:26" x14ac:dyDescent="0.25">
      <c r="T4960" s="1"/>
      <c r="U4960" s="1"/>
      <c r="Z4960" s="1"/>
    </row>
    <row r="4961" spans="20:26" x14ac:dyDescent="0.25">
      <c r="T4961" s="1"/>
      <c r="U4961" s="1"/>
      <c r="Z4961" s="1"/>
    </row>
    <row r="4962" spans="20:26" x14ac:dyDescent="0.25">
      <c r="T4962" s="1"/>
      <c r="U4962" s="1"/>
      <c r="Z4962" s="1"/>
    </row>
    <row r="4963" spans="20:26" x14ac:dyDescent="0.25">
      <c r="T4963" s="1"/>
      <c r="U4963" s="1"/>
      <c r="Z4963" s="1"/>
    </row>
    <row r="4964" spans="20:26" x14ac:dyDescent="0.25">
      <c r="T4964" s="1"/>
      <c r="U4964" s="1"/>
      <c r="Z4964" s="1"/>
    </row>
    <row r="4965" spans="20:26" x14ac:dyDescent="0.25">
      <c r="T4965" s="1"/>
      <c r="U4965" s="1"/>
      <c r="Z4965" s="1"/>
    </row>
    <row r="4966" spans="20:26" x14ac:dyDescent="0.25">
      <c r="T4966" s="1"/>
      <c r="U4966" s="1"/>
      <c r="Z4966" s="1"/>
    </row>
    <row r="4967" spans="20:26" x14ac:dyDescent="0.25">
      <c r="T4967" s="1"/>
      <c r="U4967" s="1"/>
      <c r="Z4967" s="1"/>
    </row>
    <row r="4968" spans="20:26" x14ac:dyDescent="0.25">
      <c r="T4968" s="1"/>
      <c r="U4968" s="1"/>
      <c r="Z4968" s="1"/>
    </row>
    <row r="4969" spans="20:26" x14ac:dyDescent="0.25">
      <c r="T4969" s="1"/>
      <c r="U4969" s="1"/>
      <c r="Z4969" s="1"/>
    </row>
    <row r="4970" spans="20:26" x14ac:dyDescent="0.25">
      <c r="T4970" s="1"/>
      <c r="U4970" s="1"/>
      <c r="Z4970" s="1"/>
    </row>
    <row r="4971" spans="20:26" x14ac:dyDescent="0.25">
      <c r="T4971" s="1"/>
      <c r="U4971" s="1"/>
      <c r="Z4971" s="1"/>
    </row>
    <row r="4972" spans="20:26" x14ac:dyDescent="0.25">
      <c r="T4972" s="1"/>
      <c r="U4972" s="1"/>
      <c r="Z4972" s="1"/>
    </row>
    <row r="4973" spans="20:26" x14ac:dyDescent="0.25">
      <c r="T4973" s="1"/>
      <c r="U4973" s="1"/>
      <c r="Z4973" s="1"/>
    </row>
    <row r="4974" spans="20:26" x14ac:dyDescent="0.25">
      <c r="T4974" s="1"/>
      <c r="U4974" s="1"/>
      <c r="Z4974" s="1"/>
    </row>
    <row r="4975" spans="20:26" x14ac:dyDescent="0.25">
      <c r="T4975" s="1"/>
      <c r="U4975" s="1"/>
      <c r="Z4975" s="1"/>
    </row>
    <row r="4976" spans="20:26" x14ac:dyDescent="0.25">
      <c r="T4976" s="1"/>
      <c r="U4976" s="1"/>
      <c r="Z4976" s="1"/>
    </row>
    <row r="4977" spans="20:26" x14ac:dyDescent="0.25">
      <c r="T4977" s="1"/>
      <c r="U4977" s="1"/>
      <c r="Z4977" s="1"/>
    </row>
    <row r="4978" spans="20:26" x14ac:dyDescent="0.25">
      <c r="T4978" s="1"/>
      <c r="U4978" s="1"/>
      <c r="Z4978" s="1"/>
    </row>
    <row r="4979" spans="20:26" x14ac:dyDescent="0.25">
      <c r="T4979" s="1"/>
      <c r="U4979" s="1"/>
      <c r="Z4979" s="1"/>
    </row>
    <row r="4980" spans="20:26" x14ac:dyDescent="0.25">
      <c r="T4980" s="1"/>
      <c r="U4980" s="1"/>
      <c r="Z4980" s="1"/>
    </row>
    <row r="4981" spans="20:26" x14ac:dyDescent="0.25">
      <c r="T4981" s="1"/>
      <c r="U4981" s="1"/>
      <c r="Z4981" s="1"/>
    </row>
    <row r="4982" spans="20:26" x14ac:dyDescent="0.25">
      <c r="T4982" s="1"/>
      <c r="U4982" s="1"/>
      <c r="Z4982" s="1"/>
    </row>
    <row r="4983" spans="20:26" x14ac:dyDescent="0.25">
      <c r="T4983" s="1"/>
      <c r="U4983" s="1"/>
      <c r="Z4983" s="1"/>
    </row>
    <row r="4984" spans="20:26" x14ac:dyDescent="0.25">
      <c r="T4984" s="1"/>
      <c r="U4984" s="1"/>
      <c r="Z4984" s="1"/>
    </row>
    <row r="4985" spans="20:26" x14ac:dyDescent="0.25">
      <c r="T4985" s="1"/>
      <c r="U4985" s="1"/>
      <c r="Z4985" s="1"/>
    </row>
    <row r="4986" spans="20:26" x14ac:dyDescent="0.25">
      <c r="T4986" s="1"/>
      <c r="U4986" s="1"/>
      <c r="Z4986" s="1"/>
    </row>
    <row r="4987" spans="20:26" x14ac:dyDescent="0.25">
      <c r="T4987" s="1"/>
      <c r="U4987" s="1"/>
      <c r="Z4987" s="1"/>
    </row>
    <row r="4988" spans="20:26" x14ac:dyDescent="0.25">
      <c r="T4988" s="1"/>
      <c r="U4988" s="1"/>
      <c r="Z4988" s="1"/>
    </row>
    <row r="4989" spans="20:26" x14ac:dyDescent="0.25">
      <c r="T4989" s="1"/>
      <c r="U4989" s="1"/>
      <c r="Z4989" s="1"/>
    </row>
    <row r="4990" spans="20:26" x14ac:dyDescent="0.25">
      <c r="T4990" s="1"/>
      <c r="U4990" s="1"/>
      <c r="Z4990" s="1"/>
    </row>
    <row r="4991" spans="20:26" x14ac:dyDescent="0.25">
      <c r="T4991" s="1"/>
      <c r="U4991" s="1"/>
      <c r="Z4991" s="1"/>
    </row>
    <row r="4992" spans="20:26" x14ac:dyDescent="0.25">
      <c r="T4992" s="1"/>
      <c r="U4992" s="1"/>
      <c r="Z4992" s="1"/>
    </row>
    <row r="4993" spans="20:26" x14ac:dyDescent="0.25">
      <c r="T4993" s="1"/>
      <c r="U4993" s="1"/>
      <c r="Z4993" s="1"/>
    </row>
    <row r="4994" spans="20:26" x14ac:dyDescent="0.25">
      <c r="T4994" s="1"/>
      <c r="U4994" s="1"/>
      <c r="Z4994" s="1"/>
    </row>
    <row r="4995" spans="20:26" x14ac:dyDescent="0.25">
      <c r="T4995" s="1"/>
      <c r="U4995" s="1"/>
      <c r="Z4995" s="1"/>
    </row>
    <row r="4996" spans="20:26" x14ac:dyDescent="0.25">
      <c r="T4996" s="1"/>
      <c r="U4996" s="1"/>
      <c r="Z4996" s="1"/>
    </row>
    <row r="4997" spans="20:26" x14ac:dyDescent="0.25">
      <c r="T4997" s="1"/>
      <c r="U4997" s="1"/>
      <c r="Z4997" s="1"/>
    </row>
    <row r="4998" spans="20:26" x14ac:dyDescent="0.25">
      <c r="T4998" s="1"/>
      <c r="U4998" s="1"/>
      <c r="Z4998" s="1"/>
    </row>
    <row r="4999" spans="20:26" x14ac:dyDescent="0.25">
      <c r="T4999" s="1"/>
      <c r="U4999" s="1"/>
      <c r="Z4999" s="1"/>
    </row>
    <row r="5000" spans="20:26" x14ac:dyDescent="0.25">
      <c r="T5000" s="1"/>
      <c r="U5000" s="1"/>
      <c r="Z5000" s="1"/>
    </row>
    <row r="5001" spans="20:26" x14ac:dyDescent="0.25">
      <c r="T5001" s="1"/>
      <c r="U5001" s="1"/>
      <c r="Z5001" s="1"/>
    </row>
    <row r="5002" spans="20:26" x14ac:dyDescent="0.25">
      <c r="T5002" s="1"/>
      <c r="U5002" s="1"/>
      <c r="Z5002" s="1"/>
    </row>
    <row r="5003" spans="20:26" x14ac:dyDescent="0.25">
      <c r="T5003" s="1"/>
      <c r="U5003" s="1"/>
      <c r="Z5003" s="1"/>
    </row>
    <row r="5004" spans="20:26" x14ac:dyDescent="0.25">
      <c r="T5004" s="1"/>
      <c r="U5004" s="1"/>
      <c r="Z5004" s="1"/>
    </row>
    <row r="5005" spans="20:26" x14ac:dyDescent="0.25">
      <c r="T5005" s="1"/>
      <c r="U5005" s="1"/>
      <c r="Z5005" s="1"/>
    </row>
    <row r="5006" spans="20:26" x14ac:dyDescent="0.25">
      <c r="T5006" s="1"/>
      <c r="U5006" s="1"/>
      <c r="Z5006" s="1"/>
    </row>
    <row r="5007" spans="20:26" x14ac:dyDescent="0.25">
      <c r="T5007" s="1"/>
      <c r="U5007" s="1"/>
      <c r="Z5007" s="1"/>
    </row>
    <row r="5008" spans="20:26" x14ac:dyDescent="0.25">
      <c r="T5008" s="1"/>
      <c r="U5008" s="1"/>
      <c r="Z5008" s="1"/>
    </row>
    <row r="5009" spans="20:26" x14ac:dyDescent="0.25">
      <c r="T5009" s="1"/>
      <c r="U5009" s="1"/>
      <c r="Z5009" s="1"/>
    </row>
    <row r="5010" spans="20:26" x14ac:dyDescent="0.25">
      <c r="T5010" s="1"/>
      <c r="U5010" s="1"/>
      <c r="Z5010" s="1"/>
    </row>
    <row r="5011" spans="20:26" x14ac:dyDescent="0.25">
      <c r="T5011" s="1"/>
      <c r="U5011" s="1"/>
      <c r="Z5011" s="1"/>
    </row>
    <row r="5012" spans="20:26" x14ac:dyDescent="0.25">
      <c r="T5012" s="1"/>
      <c r="U5012" s="1"/>
      <c r="Z5012" s="1"/>
    </row>
    <row r="5013" spans="20:26" x14ac:dyDescent="0.25">
      <c r="T5013" s="1"/>
      <c r="U5013" s="1"/>
      <c r="Z5013" s="1"/>
    </row>
    <row r="5014" spans="20:26" x14ac:dyDescent="0.25">
      <c r="T5014" s="1"/>
      <c r="U5014" s="1"/>
      <c r="Z5014" s="1"/>
    </row>
    <row r="5015" spans="20:26" x14ac:dyDescent="0.25">
      <c r="T5015" s="1"/>
      <c r="U5015" s="1"/>
      <c r="Z5015" s="1"/>
    </row>
    <row r="5016" spans="20:26" x14ac:dyDescent="0.25">
      <c r="T5016" s="1"/>
      <c r="U5016" s="1"/>
      <c r="Z5016" s="1"/>
    </row>
    <row r="5017" spans="20:26" x14ac:dyDescent="0.25">
      <c r="T5017" s="1"/>
      <c r="U5017" s="1"/>
      <c r="Z5017" s="1"/>
    </row>
    <row r="5018" spans="20:26" x14ac:dyDescent="0.25">
      <c r="T5018" s="1"/>
      <c r="U5018" s="1"/>
      <c r="Z5018" s="1"/>
    </row>
    <row r="5019" spans="20:26" x14ac:dyDescent="0.25">
      <c r="T5019" s="1"/>
      <c r="U5019" s="1"/>
      <c r="Z5019" s="1"/>
    </row>
    <row r="5020" spans="20:26" x14ac:dyDescent="0.25">
      <c r="T5020" s="1"/>
      <c r="U5020" s="1"/>
      <c r="Z5020" s="1"/>
    </row>
    <row r="5021" spans="20:26" x14ac:dyDescent="0.25">
      <c r="T5021" s="1"/>
      <c r="U5021" s="1"/>
      <c r="Z5021" s="1"/>
    </row>
    <row r="5022" spans="20:26" x14ac:dyDescent="0.25">
      <c r="T5022" s="1"/>
      <c r="U5022" s="1"/>
      <c r="Z5022" s="1"/>
    </row>
    <row r="5023" spans="20:26" x14ac:dyDescent="0.25">
      <c r="T5023" s="1"/>
      <c r="U5023" s="1"/>
      <c r="Z5023" s="1"/>
    </row>
    <row r="5024" spans="20:26" x14ac:dyDescent="0.25">
      <c r="T5024" s="1"/>
      <c r="U5024" s="1"/>
      <c r="Z5024" s="1"/>
    </row>
    <row r="5025" spans="20:26" x14ac:dyDescent="0.25">
      <c r="T5025" s="1"/>
      <c r="U5025" s="1"/>
      <c r="Z5025" s="1"/>
    </row>
    <row r="5026" spans="20:26" x14ac:dyDescent="0.25">
      <c r="T5026" s="1"/>
      <c r="U5026" s="1"/>
      <c r="Z5026" s="1"/>
    </row>
    <row r="5027" spans="20:26" x14ac:dyDescent="0.25">
      <c r="T5027" s="1"/>
      <c r="U5027" s="1"/>
      <c r="Z5027" s="1"/>
    </row>
    <row r="5028" spans="20:26" x14ac:dyDescent="0.25">
      <c r="T5028" s="1"/>
      <c r="U5028" s="1"/>
      <c r="Z5028" s="1"/>
    </row>
    <row r="5029" spans="20:26" x14ac:dyDescent="0.25">
      <c r="T5029" s="1"/>
      <c r="U5029" s="1"/>
      <c r="Z5029" s="1"/>
    </row>
    <row r="5030" spans="20:26" x14ac:dyDescent="0.25">
      <c r="T5030" s="1"/>
      <c r="U5030" s="1"/>
      <c r="Z5030" s="1"/>
    </row>
    <row r="5031" spans="20:26" x14ac:dyDescent="0.25">
      <c r="T5031" s="1"/>
      <c r="U5031" s="1"/>
      <c r="Z5031" s="1"/>
    </row>
    <row r="5032" spans="20:26" x14ac:dyDescent="0.25">
      <c r="T5032" s="1"/>
      <c r="U5032" s="1"/>
      <c r="Z5032" s="1"/>
    </row>
    <row r="5033" spans="20:26" x14ac:dyDescent="0.25">
      <c r="T5033" s="1"/>
      <c r="U5033" s="1"/>
      <c r="Z5033" s="1"/>
    </row>
    <row r="5034" spans="20:26" x14ac:dyDescent="0.25">
      <c r="T5034" s="1"/>
      <c r="U5034" s="1"/>
      <c r="Z5034" s="1"/>
    </row>
    <row r="5035" spans="20:26" x14ac:dyDescent="0.25">
      <c r="T5035" s="1"/>
      <c r="U5035" s="1"/>
      <c r="Z5035" s="1"/>
    </row>
    <row r="5036" spans="20:26" x14ac:dyDescent="0.25">
      <c r="T5036" s="1"/>
      <c r="U5036" s="1"/>
      <c r="Z5036" s="1"/>
    </row>
    <row r="5037" spans="20:26" x14ac:dyDescent="0.25">
      <c r="T5037" s="1"/>
      <c r="U5037" s="1"/>
      <c r="Z5037" s="1"/>
    </row>
    <row r="5038" spans="20:26" x14ac:dyDescent="0.25">
      <c r="T5038" s="1"/>
      <c r="U5038" s="1"/>
      <c r="Z5038" s="1"/>
    </row>
    <row r="5039" spans="20:26" x14ac:dyDescent="0.25">
      <c r="T5039" s="1"/>
      <c r="U5039" s="1"/>
      <c r="Z5039" s="1"/>
    </row>
    <row r="5040" spans="20:26" x14ac:dyDescent="0.25">
      <c r="T5040" s="1"/>
      <c r="U5040" s="1"/>
      <c r="Z5040" s="1"/>
    </row>
    <row r="5041" spans="20:26" x14ac:dyDescent="0.25">
      <c r="T5041" s="1"/>
      <c r="U5041" s="1"/>
      <c r="Z5041" s="1"/>
    </row>
    <row r="5042" spans="20:26" x14ac:dyDescent="0.25">
      <c r="T5042" s="1"/>
      <c r="U5042" s="1"/>
      <c r="Z5042" s="1"/>
    </row>
    <row r="5043" spans="20:26" x14ac:dyDescent="0.25">
      <c r="T5043" s="1"/>
      <c r="U5043" s="1"/>
      <c r="Z5043" s="1"/>
    </row>
    <row r="5044" spans="20:26" x14ac:dyDescent="0.25">
      <c r="T5044" s="1"/>
      <c r="U5044" s="1"/>
      <c r="Z5044" s="1"/>
    </row>
    <row r="5045" spans="20:26" x14ac:dyDescent="0.25">
      <c r="T5045" s="1"/>
      <c r="U5045" s="1"/>
      <c r="Z5045" s="1"/>
    </row>
    <row r="5046" spans="20:26" x14ac:dyDescent="0.25">
      <c r="T5046" s="1"/>
      <c r="U5046" s="1"/>
      <c r="Z5046" s="1"/>
    </row>
    <row r="5047" spans="20:26" x14ac:dyDescent="0.25">
      <c r="T5047" s="1"/>
      <c r="U5047" s="1"/>
      <c r="Z5047" s="1"/>
    </row>
    <row r="5048" spans="20:26" x14ac:dyDescent="0.25">
      <c r="T5048" s="1"/>
      <c r="U5048" s="1"/>
      <c r="Z5048" s="1"/>
    </row>
    <row r="5049" spans="20:26" x14ac:dyDescent="0.25">
      <c r="T5049" s="1"/>
      <c r="U5049" s="1"/>
      <c r="Z5049" s="1"/>
    </row>
    <row r="5050" spans="20:26" x14ac:dyDescent="0.25">
      <c r="T5050" s="1"/>
      <c r="U5050" s="1"/>
      <c r="Z5050" s="1"/>
    </row>
    <row r="5051" spans="20:26" x14ac:dyDescent="0.25">
      <c r="T5051" s="1"/>
      <c r="U5051" s="1"/>
      <c r="Z5051" s="1"/>
    </row>
    <row r="5052" spans="20:26" x14ac:dyDescent="0.25">
      <c r="T5052" s="1"/>
      <c r="U5052" s="1"/>
      <c r="Z5052" s="1"/>
    </row>
    <row r="5053" spans="20:26" x14ac:dyDescent="0.25">
      <c r="T5053" s="1"/>
      <c r="U5053" s="1"/>
      <c r="Z5053" s="1"/>
    </row>
    <row r="5054" spans="20:26" x14ac:dyDescent="0.25">
      <c r="T5054" s="1"/>
      <c r="U5054" s="1"/>
      <c r="Z5054" s="1"/>
    </row>
    <row r="5055" spans="20:26" x14ac:dyDescent="0.25">
      <c r="T5055" s="1"/>
      <c r="U5055" s="1"/>
      <c r="Z5055" s="1"/>
    </row>
    <row r="5056" spans="20:26" x14ac:dyDescent="0.25">
      <c r="T5056" s="1"/>
      <c r="U5056" s="1"/>
      <c r="Z5056" s="1"/>
    </row>
    <row r="5057" spans="20:26" x14ac:dyDescent="0.25">
      <c r="T5057" s="1"/>
      <c r="U5057" s="1"/>
      <c r="Z5057" s="1"/>
    </row>
    <row r="5058" spans="20:26" x14ac:dyDescent="0.25">
      <c r="T5058" s="1"/>
      <c r="U5058" s="1"/>
      <c r="Z5058" s="1"/>
    </row>
    <row r="5059" spans="20:26" x14ac:dyDescent="0.25">
      <c r="T5059" s="1"/>
      <c r="U5059" s="1"/>
      <c r="Z5059" s="1"/>
    </row>
    <row r="5060" spans="20:26" x14ac:dyDescent="0.25">
      <c r="T5060" s="1"/>
      <c r="U5060" s="1"/>
      <c r="Z5060" s="1"/>
    </row>
    <row r="5061" spans="20:26" x14ac:dyDescent="0.25">
      <c r="T5061" s="1"/>
      <c r="U5061" s="1"/>
      <c r="Z5061" s="1"/>
    </row>
    <row r="5062" spans="20:26" x14ac:dyDescent="0.25">
      <c r="T5062" s="1"/>
      <c r="U5062" s="1"/>
      <c r="Z5062" s="1"/>
    </row>
    <row r="5063" spans="20:26" x14ac:dyDescent="0.25">
      <c r="T5063" s="1"/>
      <c r="U5063" s="1"/>
      <c r="Z5063" s="1"/>
    </row>
    <row r="5064" spans="20:26" x14ac:dyDescent="0.25">
      <c r="T5064" s="1"/>
      <c r="U5064" s="1"/>
      <c r="Z5064" s="1"/>
    </row>
    <row r="5065" spans="20:26" x14ac:dyDescent="0.25">
      <c r="T5065" s="1"/>
      <c r="U5065" s="1"/>
      <c r="Z5065" s="1"/>
    </row>
    <row r="5066" spans="20:26" x14ac:dyDescent="0.25">
      <c r="T5066" s="1"/>
      <c r="U5066" s="1"/>
      <c r="Z5066" s="1"/>
    </row>
    <row r="5067" spans="20:26" x14ac:dyDescent="0.25">
      <c r="T5067" s="1"/>
      <c r="U5067" s="1"/>
      <c r="Z5067" s="1"/>
    </row>
    <row r="5068" spans="20:26" x14ac:dyDescent="0.25">
      <c r="T5068" s="1"/>
      <c r="U5068" s="1"/>
      <c r="Z5068" s="1"/>
    </row>
    <row r="5069" spans="20:26" x14ac:dyDescent="0.25">
      <c r="T5069" s="1"/>
      <c r="U5069" s="1"/>
      <c r="Z5069" s="1"/>
    </row>
    <row r="5070" spans="20:26" x14ac:dyDescent="0.25">
      <c r="T5070" s="1"/>
      <c r="U5070" s="1"/>
      <c r="Z5070" s="1"/>
    </row>
    <row r="5071" spans="20:26" x14ac:dyDescent="0.25">
      <c r="T5071" s="1"/>
      <c r="U5071" s="1"/>
      <c r="Z5071" s="1"/>
    </row>
    <row r="5072" spans="20:26" x14ac:dyDescent="0.25">
      <c r="T5072" s="1"/>
      <c r="U5072" s="1"/>
      <c r="Z5072" s="1"/>
    </row>
    <row r="5073" spans="20:26" x14ac:dyDescent="0.25">
      <c r="T5073" s="1"/>
      <c r="U5073" s="1"/>
      <c r="Z5073" s="1"/>
    </row>
    <row r="5074" spans="20:26" x14ac:dyDescent="0.25">
      <c r="T5074" s="1"/>
      <c r="U5074" s="1"/>
      <c r="Z5074" s="1"/>
    </row>
    <row r="5075" spans="20:26" x14ac:dyDescent="0.25">
      <c r="T5075" s="1"/>
      <c r="U5075" s="1"/>
      <c r="Z5075" s="1"/>
    </row>
    <row r="5076" spans="20:26" x14ac:dyDescent="0.25">
      <c r="T5076" s="1"/>
      <c r="U5076" s="1"/>
      <c r="Z5076" s="1"/>
    </row>
    <row r="5077" spans="20:26" x14ac:dyDescent="0.25">
      <c r="T5077" s="1"/>
      <c r="U5077" s="1"/>
      <c r="Z5077" s="1"/>
    </row>
    <row r="5078" spans="20:26" x14ac:dyDescent="0.25">
      <c r="T5078" s="1"/>
      <c r="U5078" s="1"/>
      <c r="Z5078" s="1"/>
    </row>
    <row r="5079" spans="20:26" x14ac:dyDescent="0.25">
      <c r="T5079" s="1"/>
      <c r="U5079" s="1"/>
      <c r="Z5079" s="1"/>
    </row>
    <row r="5080" spans="20:26" x14ac:dyDescent="0.25">
      <c r="T5080" s="1"/>
      <c r="U5080" s="1"/>
      <c r="Z5080" s="1"/>
    </row>
    <row r="5081" spans="20:26" x14ac:dyDescent="0.25">
      <c r="T5081" s="1"/>
      <c r="U5081" s="1"/>
      <c r="Z5081" s="1"/>
    </row>
    <row r="5082" spans="20:26" x14ac:dyDescent="0.25">
      <c r="T5082" s="1"/>
      <c r="U5082" s="1"/>
      <c r="Z5082" s="1"/>
    </row>
    <row r="5083" spans="20:26" x14ac:dyDescent="0.25">
      <c r="T5083" s="1"/>
      <c r="U5083" s="1"/>
      <c r="Z5083" s="1"/>
    </row>
    <row r="5084" spans="20:26" x14ac:dyDescent="0.25">
      <c r="T5084" s="1"/>
      <c r="U5084" s="1"/>
      <c r="Z5084" s="1"/>
    </row>
    <row r="5085" spans="20:26" x14ac:dyDescent="0.25">
      <c r="T5085" s="1"/>
      <c r="U5085" s="1"/>
      <c r="Z5085" s="1"/>
    </row>
    <row r="5086" spans="20:26" x14ac:dyDescent="0.25">
      <c r="T5086" s="1"/>
      <c r="U5086" s="1"/>
      <c r="Z5086" s="1"/>
    </row>
    <row r="5087" spans="20:26" x14ac:dyDescent="0.25">
      <c r="T5087" s="1"/>
      <c r="U5087" s="1"/>
      <c r="Z5087" s="1"/>
    </row>
    <row r="5088" spans="20:26" x14ac:dyDescent="0.25">
      <c r="T5088" s="1"/>
      <c r="U5088" s="1"/>
      <c r="Z5088" s="1"/>
    </row>
    <row r="5089" spans="20:26" x14ac:dyDescent="0.25">
      <c r="T5089" s="1"/>
      <c r="U5089" s="1"/>
      <c r="Z5089" s="1"/>
    </row>
    <row r="5090" spans="20:26" x14ac:dyDescent="0.25">
      <c r="T5090" s="1"/>
      <c r="U5090" s="1"/>
      <c r="Z5090" s="1"/>
    </row>
    <row r="5091" spans="20:26" x14ac:dyDescent="0.25">
      <c r="T5091" s="1"/>
      <c r="U5091" s="1"/>
      <c r="Z5091" s="1"/>
    </row>
    <row r="5092" spans="20:26" x14ac:dyDescent="0.25">
      <c r="T5092" s="1"/>
      <c r="U5092" s="1"/>
      <c r="Z5092" s="1"/>
    </row>
    <row r="5093" spans="20:26" x14ac:dyDescent="0.25">
      <c r="T5093" s="1"/>
      <c r="U5093" s="1"/>
      <c r="Z5093" s="1"/>
    </row>
    <row r="5094" spans="20:26" x14ac:dyDescent="0.25">
      <c r="T5094" s="1"/>
      <c r="U5094" s="1"/>
      <c r="Z5094" s="1"/>
    </row>
    <row r="5095" spans="20:26" x14ac:dyDescent="0.25">
      <c r="T5095" s="1"/>
      <c r="U5095" s="1"/>
      <c r="Z5095" s="1"/>
    </row>
    <row r="5096" spans="20:26" x14ac:dyDescent="0.25">
      <c r="T5096" s="1"/>
      <c r="U5096" s="1"/>
      <c r="Z5096" s="1"/>
    </row>
    <row r="5097" spans="20:26" x14ac:dyDescent="0.25">
      <c r="T5097" s="1"/>
      <c r="U5097" s="1"/>
      <c r="Z5097" s="1"/>
    </row>
    <row r="5098" spans="20:26" x14ac:dyDescent="0.25">
      <c r="T5098" s="1"/>
      <c r="U5098" s="1"/>
      <c r="Z5098" s="1"/>
    </row>
    <row r="5099" spans="20:26" x14ac:dyDescent="0.25">
      <c r="T5099" s="1"/>
      <c r="U5099" s="1"/>
      <c r="Z5099" s="1"/>
    </row>
    <row r="5100" spans="20:26" x14ac:dyDescent="0.25">
      <c r="T5100" s="1"/>
      <c r="U5100" s="1"/>
      <c r="Z5100" s="1"/>
    </row>
    <row r="5101" spans="20:26" x14ac:dyDescent="0.25">
      <c r="T5101" s="1"/>
      <c r="U5101" s="1"/>
      <c r="Z5101" s="1"/>
    </row>
    <row r="5102" spans="20:26" x14ac:dyDescent="0.25">
      <c r="T5102" s="1"/>
      <c r="U5102" s="1"/>
      <c r="Z5102" s="1"/>
    </row>
    <row r="5103" spans="20:26" x14ac:dyDescent="0.25">
      <c r="T5103" s="1"/>
      <c r="U5103" s="1"/>
      <c r="Z5103" s="1"/>
    </row>
    <row r="5104" spans="20:26" x14ac:dyDescent="0.25">
      <c r="T5104" s="1"/>
      <c r="U5104" s="1"/>
      <c r="Z5104" s="1"/>
    </row>
    <row r="5105" spans="20:26" x14ac:dyDescent="0.25">
      <c r="T5105" s="1"/>
      <c r="U5105" s="1"/>
      <c r="Z5105" s="1"/>
    </row>
    <row r="5106" spans="20:26" x14ac:dyDescent="0.25">
      <c r="T5106" s="1"/>
      <c r="U5106" s="1"/>
      <c r="Z5106" s="1"/>
    </row>
    <row r="5107" spans="20:26" x14ac:dyDescent="0.25">
      <c r="T5107" s="1"/>
      <c r="U5107" s="1"/>
      <c r="Z5107" s="1"/>
    </row>
    <row r="5108" spans="20:26" x14ac:dyDescent="0.25">
      <c r="T5108" s="1"/>
      <c r="U5108" s="1"/>
      <c r="Z5108" s="1"/>
    </row>
    <row r="5109" spans="20:26" x14ac:dyDescent="0.25">
      <c r="T5109" s="1"/>
      <c r="U5109" s="1"/>
      <c r="Z5109" s="1"/>
    </row>
    <row r="5110" spans="20:26" x14ac:dyDescent="0.25">
      <c r="T5110" s="1"/>
      <c r="U5110" s="1"/>
      <c r="Z5110" s="1"/>
    </row>
    <row r="5111" spans="20:26" x14ac:dyDescent="0.25">
      <c r="T5111" s="1"/>
      <c r="U5111" s="1"/>
      <c r="Z5111" s="1"/>
    </row>
    <row r="5112" spans="20:26" x14ac:dyDescent="0.25">
      <c r="T5112" s="1"/>
      <c r="U5112" s="1"/>
      <c r="Z5112" s="1"/>
    </row>
    <row r="5113" spans="20:26" x14ac:dyDescent="0.25">
      <c r="T5113" s="1"/>
      <c r="U5113" s="1"/>
      <c r="Z5113" s="1"/>
    </row>
    <row r="5114" spans="20:26" x14ac:dyDescent="0.25">
      <c r="T5114" s="1"/>
      <c r="U5114" s="1"/>
      <c r="Z5114" s="1"/>
    </row>
    <row r="5115" spans="20:26" x14ac:dyDescent="0.25">
      <c r="T5115" s="1"/>
      <c r="U5115" s="1"/>
      <c r="Z5115" s="1"/>
    </row>
    <row r="5116" spans="20:26" x14ac:dyDescent="0.25">
      <c r="T5116" s="1"/>
      <c r="U5116" s="1"/>
      <c r="Z5116" s="1"/>
    </row>
    <row r="5117" spans="20:26" x14ac:dyDescent="0.25">
      <c r="T5117" s="1"/>
      <c r="U5117" s="1"/>
      <c r="Z5117" s="1"/>
    </row>
    <row r="5118" spans="20:26" x14ac:dyDescent="0.25">
      <c r="T5118" s="1"/>
      <c r="U5118" s="1"/>
      <c r="Z5118" s="1"/>
    </row>
    <row r="5119" spans="20:26" x14ac:dyDescent="0.25">
      <c r="T5119" s="1"/>
      <c r="U5119" s="1"/>
      <c r="Z5119" s="1"/>
    </row>
    <row r="5120" spans="20:26" x14ac:dyDescent="0.25">
      <c r="T5120" s="1"/>
      <c r="U5120" s="1"/>
      <c r="Z5120" s="1"/>
    </row>
    <row r="5121" spans="20:26" x14ac:dyDescent="0.25">
      <c r="T5121" s="1"/>
      <c r="U5121" s="1"/>
      <c r="Z5121" s="1"/>
    </row>
    <row r="5122" spans="20:26" x14ac:dyDescent="0.25">
      <c r="T5122" s="1"/>
      <c r="U5122" s="1"/>
      <c r="Z5122" s="1"/>
    </row>
    <row r="5123" spans="20:26" x14ac:dyDescent="0.25">
      <c r="T5123" s="1"/>
      <c r="U5123" s="1"/>
      <c r="Z5123" s="1"/>
    </row>
    <row r="5124" spans="20:26" x14ac:dyDescent="0.25">
      <c r="T5124" s="1"/>
      <c r="U5124" s="1"/>
      <c r="Z5124" s="1"/>
    </row>
    <row r="5125" spans="20:26" x14ac:dyDescent="0.25">
      <c r="T5125" s="1"/>
      <c r="U5125" s="1"/>
      <c r="Z5125" s="1"/>
    </row>
    <row r="5126" spans="20:26" x14ac:dyDescent="0.25">
      <c r="T5126" s="1"/>
      <c r="U5126" s="1"/>
      <c r="Z5126" s="1"/>
    </row>
    <row r="5127" spans="20:26" x14ac:dyDescent="0.25">
      <c r="T5127" s="1"/>
      <c r="U5127" s="1"/>
      <c r="Z5127" s="1"/>
    </row>
    <row r="5128" spans="20:26" x14ac:dyDescent="0.25">
      <c r="T5128" s="1"/>
      <c r="U5128" s="1"/>
      <c r="Z5128" s="1"/>
    </row>
    <row r="5129" spans="20:26" x14ac:dyDescent="0.25">
      <c r="T5129" s="1"/>
      <c r="U5129" s="1"/>
      <c r="Z5129" s="1"/>
    </row>
    <row r="5130" spans="20:26" x14ac:dyDescent="0.25">
      <c r="T5130" s="1"/>
      <c r="U5130" s="1"/>
      <c r="Z5130" s="1"/>
    </row>
    <row r="5131" spans="20:26" x14ac:dyDescent="0.25">
      <c r="T5131" s="1"/>
      <c r="U5131" s="1"/>
      <c r="Z5131" s="1"/>
    </row>
    <row r="5132" spans="20:26" x14ac:dyDescent="0.25">
      <c r="T5132" s="1"/>
      <c r="U5132" s="1"/>
      <c r="Z5132" s="1"/>
    </row>
    <row r="5133" spans="20:26" x14ac:dyDescent="0.25">
      <c r="T5133" s="1"/>
      <c r="U5133" s="1"/>
      <c r="Z5133" s="1"/>
    </row>
    <row r="5134" spans="20:26" x14ac:dyDescent="0.25">
      <c r="T5134" s="1"/>
      <c r="U5134" s="1"/>
      <c r="Z5134" s="1"/>
    </row>
    <row r="5135" spans="20:26" x14ac:dyDescent="0.25">
      <c r="T5135" s="1"/>
      <c r="U5135" s="1"/>
      <c r="Z5135" s="1"/>
    </row>
    <row r="5136" spans="20:26" x14ac:dyDescent="0.25">
      <c r="T5136" s="1"/>
      <c r="U5136" s="1"/>
      <c r="Z5136" s="1"/>
    </row>
    <row r="5137" spans="20:26" x14ac:dyDescent="0.25">
      <c r="T5137" s="1"/>
      <c r="U5137" s="1"/>
      <c r="Z5137" s="1"/>
    </row>
    <row r="5138" spans="20:26" x14ac:dyDescent="0.25">
      <c r="T5138" s="1"/>
      <c r="U5138" s="1"/>
      <c r="Z5138" s="1"/>
    </row>
    <row r="5139" spans="20:26" x14ac:dyDescent="0.25">
      <c r="T5139" s="1"/>
      <c r="U5139" s="1"/>
      <c r="Z5139" s="1"/>
    </row>
    <row r="5140" spans="20:26" x14ac:dyDescent="0.25">
      <c r="T5140" s="1"/>
      <c r="U5140" s="1"/>
      <c r="Z5140" s="1"/>
    </row>
    <row r="5141" spans="20:26" x14ac:dyDescent="0.25">
      <c r="T5141" s="1"/>
      <c r="U5141" s="1"/>
      <c r="Z5141" s="1"/>
    </row>
    <row r="5142" spans="20:26" x14ac:dyDescent="0.25">
      <c r="T5142" s="1"/>
      <c r="U5142" s="1"/>
      <c r="Z5142" s="1"/>
    </row>
    <row r="5143" spans="20:26" x14ac:dyDescent="0.25">
      <c r="T5143" s="1"/>
      <c r="U5143" s="1"/>
      <c r="Z5143" s="1"/>
    </row>
    <row r="5144" spans="20:26" x14ac:dyDescent="0.25">
      <c r="T5144" s="1"/>
      <c r="U5144" s="1"/>
      <c r="Z5144" s="1"/>
    </row>
    <row r="5145" spans="20:26" x14ac:dyDescent="0.25">
      <c r="T5145" s="1"/>
      <c r="U5145" s="1"/>
      <c r="Z5145" s="1"/>
    </row>
    <row r="5146" spans="20:26" x14ac:dyDescent="0.25">
      <c r="T5146" s="1"/>
      <c r="U5146" s="1"/>
      <c r="Z5146" s="1"/>
    </row>
    <row r="5147" spans="20:26" x14ac:dyDescent="0.25">
      <c r="T5147" s="1"/>
      <c r="U5147" s="1"/>
      <c r="Z5147" s="1"/>
    </row>
    <row r="5148" spans="20:26" x14ac:dyDescent="0.25">
      <c r="T5148" s="1"/>
      <c r="U5148" s="1"/>
      <c r="Z5148" s="1"/>
    </row>
    <row r="5149" spans="20:26" x14ac:dyDescent="0.25">
      <c r="T5149" s="1"/>
      <c r="U5149" s="1"/>
      <c r="Z5149" s="1"/>
    </row>
    <row r="5150" spans="20:26" x14ac:dyDescent="0.25">
      <c r="T5150" s="1"/>
      <c r="U5150" s="1"/>
      <c r="Z5150" s="1"/>
    </row>
    <row r="5151" spans="20:26" x14ac:dyDescent="0.25">
      <c r="T5151" s="1"/>
      <c r="U5151" s="1"/>
      <c r="Z5151" s="1"/>
    </row>
    <row r="5152" spans="20:26" x14ac:dyDescent="0.25">
      <c r="T5152" s="1"/>
      <c r="U5152" s="1"/>
      <c r="Z5152" s="1"/>
    </row>
    <row r="5153" spans="20:26" x14ac:dyDescent="0.25">
      <c r="T5153" s="1"/>
      <c r="U5153" s="1"/>
      <c r="Z5153" s="1"/>
    </row>
    <row r="5154" spans="20:26" x14ac:dyDescent="0.25">
      <c r="T5154" s="1"/>
      <c r="U5154" s="1"/>
      <c r="Z5154" s="1"/>
    </row>
    <row r="5155" spans="20:26" x14ac:dyDescent="0.25">
      <c r="T5155" s="1"/>
      <c r="U5155" s="1"/>
      <c r="Z5155" s="1"/>
    </row>
    <row r="5156" spans="20:26" x14ac:dyDescent="0.25">
      <c r="T5156" s="1"/>
      <c r="U5156" s="1"/>
      <c r="Z5156" s="1"/>
    </row>
    <row r="5157" spans="20:26" x14ac:dyDescent="0.25">
      <c r="T5157" s="1"/>
      <c r="U5157" s="1"/>
      <c r="Z5157" s="1"/>
    </row>
    <row r="5158" spans="20:26" x14ac:dyDescent="0.25">
      <c r="T5158" s="1"/>
      <c r="U5158" s="1"/>
      <c r="Z5158" s="1"/>
    </row>
    <row r="5159" spans="20:26" x14ac:dyDescent="0.25">
      <c r="T5159" s="1"/>
      <c r="U5159" s="1"/>
      <c r="Z5159" s="1"/>
    </row>
    <row r="5160" spans="20:26" x14ac:dyDescent="0.25">
      <c r="T5160" s="1"/>
      <c r="U5160" s="1"/>
      <c r="Z5160" s="1"/>
    </row>
    <row r="5161" spans="20:26" x14ac:dyDescent="0.25">
      <c r="T5161" s="1"/>
      <c r="U5161" s="1"/>
      <c r="Z5161" s="1"/>
    </row>
    <row r="5162" spans="20:26" x14ac:dyDescent="0.25">
      <c r="T5162" s="1"/>
      <c r="U5162" s="1"/>
      <c r="Z5162" s="1"/>
    </row>
    <row r="5163" spans="20:26" x14ac:dyDescent="0.25">
      <c r="T5163" s="1"/>
      <c r="U5163" s="1"/>
      <c r="Z5163" s="1"/>
    </row>
    <row r="5164" spans="20:26" x14ac:dyDescent="0.25">
      <c r="T5164" s="1"/>
      <c r="U5164" s="1"/>
      <c r="Z5164" s="1"/>
    </row>
    <row r="5165" spans="20:26" x14ac:dyDescent="0.25">
      <c r="T5165" s="1"/>
      <c r="U5165" s="1"/>
      <c r="Z5165" s="1"/>
    </row>
    <row r="5166" spans="20:26" x14ac:dyDescent="0.25">
      <c r="T5166" s="1"/>
      <c r="U5166" s="1"/>
      <c r="Z5166" s="1"/>
    </row>
    <row r="5167" spans="20:26" x14ac:dyDescent="0.25">
      <c r="T5167" s="1"/>
      <c r="U5167" s="1"/>
      <c r="Z5167" s="1"/>
    </row>
    <row r="5168" spans="20:26" x14ac:dyDescent="0.25">
      <c r="T5168" s="1"/>
      <c r="U5168" s="1"/>
      <c r="Z5168" s="1"/>
    </row>
    <row r="5169" spans="20:26" x14ac:dyDescent="0.25">
      <c r="T5169" s="1"/>
      <c r="U5169" s="1"/>
      <c r="Z5169" s="1"/>
    </row>
    <row r="5170" spans="20:26" x14ac:dyDescent="0.25">
      <c r="T5170" s="1"/>
      <c r="U5170" s="1"/>
      <c r="Z5170" s="1"/>
    </row>
    <row r="5171" spans="20:26" x14ac:dyDescent="0.25">
      <c r="T5171" s="1"/>
      <c r="U5171" s="1"/>
      <c r="Z5171" s="1"/>
    </row>
    <row r="5172" spans="20:26" x14ac:dyDescent="0.25">
      <c r="T5172" s="1"/>
      <c r="U5172" s="1"/>
      <c r="Z5172" s="1"/>
    </row>
    <row r="5173" spans="20:26" x14ac:dyDescent="0.25">
      <c r="T5173" s="1"/>
      <c r="U5173" s="1"/>
      <c r="Z5173" s="1"/>
    </row>
    <row r="5174" spans="20:26" x14ac:dyDescent="0.25">
      <c r="T5174" s="1"/>
      <c r="U5174" s="1"/>
      <c r="Z5174" s="1"/>
    </row>
    <row r="5175" spans="20:26" x14ac:dyDescent="0.25">
      <c r="T5175" s="1"/>
      <c r="U5175" s="1"/>
      <c r="Z5175" s="1"/>
    </row>
    <row r="5176" spans="20:26" x14ac:dyDescent="0.25">
      <c r="T5176" s="1"/>
      <c r="U5176" s="1"/>
      <c r="Z5176" s="1"/>
    </row>
    <row r="5177" spans="20:26" x14ac:dyDescent="0.25">
      <c r="T5177" s="1"/>
      <c r="U5177" s="1"/>
      <c r="Z5177" s="1"/>
    </row>
    <row r="5178" spans="20:26" x14ac:dyDescent="0.25">
      <c r="T5178" s="1"/>
      <c r="U5178" s="1"/>
      <c r="Z5178" s="1"/>
    </row>
    <row r="5179" spans="20:26" x14ac:dyDescent="0.25">
      <c r="T5179" s="1"/>
      <c r="U5179" s="1"/>
      <c r="Z5179" s="1"/>
    </row>
    <row r="5180" spans="20:26" x14ac:dyDescent="0.25">
      <c r="T5180" s="1"/>
      <c r="U5180" s="1"/>
      <c r="Z5180" s="1"/>
    </row>
    <row r="5181" spans="20:26" x14ac:dyDescent="0.25">
      <c r="T5181" s="1"/>
      <c r="U5181" s="1"/>
      <c r="Z5181" s="1"/>
    </row>
    <row r="5182" spans="20:26" x14ac:dyDescent="0.25">
      <c r="T5182" s="1"/>
      <c r="U5182" s="1"/>
      <c r="Z5182" s="1"/>
    </row>
    <row r="5183" spans="20:26" x14ac:dyDescent="0.25">
      <c r="T5183" s="1"/>
      <c r="U5183" s="1"/>
      <c r="Z5183" s="1"/>
    </row>
    <row r="5184" spans="20:26" x14ac:dyDescent="0.25">
      <c r="T5184" s="1"/>
      <c r="U5184" s="1"/>
      <c r="Z5184" s="1"/>
    </row>
    <row r="5185" spans="20:26" x14ac:dyDescent="0.25">
      <c r="T5185" s="1"/>
      <c r="U5185" s="1"/>
      <c r="Z5185" s="1"/>
    </row>
    <row r="5186" spans="20:26" x14ac:dyDescent="0.25">
      <c r="T5186" s="1"/>
      <c r="U5186" s="1"/>
      <c r="Z5186" s="1"/>
    </row>
    <row r="5187" spans="20:26" x14ac:dyDescent="0.25">
      <c r="T5187" s="1"/>
      <c r="U5187" s="1"/>
      <c r="Z5187" s="1"/>
    </row>
    <row r="5188" spans="20:26" x14ac:dyDescent="0.25">
      <c r="T5188" s="1"/>
      <c r="U5188" s="1"/>
      <c r="Z5188" s="1"/>
    </row>
    <row r="5189" spans="20:26" x14ac:dyDescent="0.25">
      <c r="T5189" s="1"/>
      <c r="U5189" s="1"/>
      <c r="Z5189" s="1"/>
    </row>
    <row r="5190" spans="20:26" x14ac:dyDescent="0.25">
      <c r="T5190" s="1"/>
      <c r="U5190" s="1"/>
      <c r="Z5190" s="1"/>
    </row>
    <row r="5191" spans="20:26" x14ac:dyDescent="0.25">
      <c r="T5191" s="1"/>
      <c r="U5191" s="1"/>
      <c r="Z5191" s="1"/>
    </row>
    <row r="5192" spans="20:26" x14ac:dyDescent="0.25">
      <c r="T5192" s="1"/>
      <c r="U5192" s="1"/>
      <c r="Z5192" s="1"/>
    </row>
    <row r="5193" spans="20:26" x14ac:dyDescent="0.25">
      <c r="T5193" s="1"/>
      <c r="U5193" s="1"/>
      <c r="Z5193" s="1"/>
    </row>
    <row r="5194" spans="20:26" x14ac:dyDescent="0.25">
      <c r="T5194" s="1"/>
      <c r="U5194" s="1"/>
      <c r="Z5194" s="1"/>
    </row>
    <row r="5195" spans="20:26" x14ac:dyDescent="0.25">
      <c r="T5195" s="1"/>
      <c r="U5195" s="1"/>
      <c r="Z5195" s="1"/>
    </row>
    <row r="5196" spans="20:26" x14ac:dyDescent="0.25">
      <c r="T5196" s="1"/>
      <c r="U5196" s="1"/>
      <c r="Z5196" s="1"/>
    </row>
    <row r="5197" spans="20:26" x14ac:dyDescent="0.25">
      <c r="T5197" s="1"/>
      <c r="U5197" s="1"/>
      <c r="Z5197" s="1"/>
    </row>
    <row r="5198" spans="20:26" x14ac:dyDescent="0.25">
      <c r="T5198" s="1"/>
      <c r="U5198" s="1"/>
      <c r="Z5198" s="1"/>
    </row>
    <row r="5199" spans="20:26" x14ac:dyDescent="0.25">
      <c r="T5199" s="1"/>
      <c r="U5199" s="1"/>
      <c r="Z5199" s="1"/>
    </row>
    <row r="5200" spans="20:26" x14ac:dyDescent="0.25">
      <c r="T5200" s="1"/>
      <c r="U5200" s="1"/>
      <c r="Z5200" s="1"/>
    </row>
    <row r="5201" spans="20:26" x14ac:dyDescent="0.25">
      <c r="T5201" s="1"/>
      <c r="U5201" s="1"/>
      <c r="Z5201" s="1"/>
    </row>
    <row r="5202" spans="20:26" x14ac:dyDescent="0.25">
      <c r="T5202" s="1"/>
      <c r="U5202" s="1"/>
      <c r="Z5202" s="1"/>
    </row>
    <row r="5203" spans="20:26" x14ac:dyDescent="0.25">
      <c r="T5203" s="1"/>
      <c r="U5203" s="1"/>
      <c r="Z5203" s="1"/>
    </row>
    <row r="5204" spans="20:26" x14ac:dyDescent="0.25">
      <c r="T5204" s="1"/>
      <c r="U5204" s="1"/>
      <c r="Z5204" s="1"/>
    </row>
    <row r="5205" spans="20:26" x14ac:dyDescent="0.25">
      <c r="T5205" s="1"/>
      <c r="U5205" s="1"/>
      <c r="Z5205" s="1"/>
    </row>
    <row r="5206" spans="20:26" x14ac:dyDescent="0.25">
      <c r="T5206" s="1"/>
      <c r="U5206" s="1"/>
      <c r="Z5206" s="1"/>
    </row>
    <row r="5207" spans="20:26" x14ac:dyDescent="0.25">
      <c r="T5207" s="1"/>
      <c r="U5207" s="1"/>
      <c r="Z5207" s="1"/>
    </row>
    <row r="5208" spans="20:26" x14ac:dyDescent="0.25">
      <c r="T5208" s="1"/>
      <c r="U5208" s="1"/>
      <c r="Z5208" s="1"/>
    </row>
    <row r="5209" spans="20:26" x14ac:dyDescent="0.25">
      <c r="T5209" s="1"/>
      <c r="U5209" s="1"/>
      <c r="Z5209" s="1"/>
    </row>
    <row r="5210" spans="20:26" x14ac:dyDescent="0.25">
      <c r="T5210" s="1"/>
      <c r="U5210" s="1"/>
      <c r="Z5210" s="1"/>
    </row>
    <row r="5211" spans="20:26" x14ac:dyDescent="0.25">
      <c r="T5211" s="1"/>
      <c r="U5211" s="1"/>
      <c r="Z5211" s="1"/>
    </row>
    <row r="5212" spans="20:26" x14ac:dyDescent="0.25">
      <c r="T5212" s="1"/>
      <c r="U5212" s="1"/>
      <c r="Z5212" s="1"/>
    </row>
    <row r="5213" spans="20:26" x14ac:dyDescent="0.25">
      <c r="T5213" s="1"/>
      <c r="U5213" s="1"/>
      <c r="Z5213" s="1"/>
    </row>
    <row r="5214" spans="20:26" x14ac:dyDescent="0.25">
      <c r="T5214" s="1"/>
      <c r="U5214" s="1"/>
      <c r="Z5214" s="1"/>
    </row>
    <row r="5215" spans="20:26" x14ac:dyDescent="0.25">
      <c r="T5215" s="1"/>
      <c r="U5215" s="1"/>
      <c r="Z5215" s="1"/>
    </row>
    <row r="5216" spans="20:26" x14ac:dyDescent="0.25">
      <c r="T5216" s="1"/>
      <c r="U5216" s="1"/>
      <c r="Z5216" s="1"/>
    </row>
    <row r="5217" spans="20:26" x14ac:dyDescent="0.25">
      <c r="T5217" s="1"/>
      <c r="U5217" s="1"/>
      <c r="Z5217" s="1"/>
    </row>
    <row r="5218" spans="20:26" x14ac:dyDescent="0.25">
      <c r="T5218" s="1"/>
      <c r="U5218" s="1"/>
      <c r="Z5218" s="1"/>
    </row>
    <row r="5219" spans="20:26" x14ac:dyDescent="0.25">
      <c r="T5219" s="1"/>
      <c r="U5219" s="1"/>
      <c r="Z5219" s="1"/>
    </row>
    <row r="5220" spans="20:26" x14ac:dyDescent="0.25">
      <c r="T5220" s="1"/>
      <c r="U5220" s="1"/>
      <c r="Z5220" s="1"/>
    </row>
    <row r="5221" spans="20:26" x14ac:dyDescent="0.25">
      <c r="T5221" s="1"/>
      <c r="U5221" s="1"/>
      <c r="Z5221" s="1"/>
    </row>
    <row r="5222" spans="20:26" x14ac:dyDescent="0.25">
      <c r="T5222" s="1"/>
      <c r="U5222" s="1"/>
      <c r="Z5222" s="1"/>
    </row>
    <row r="5223" spans="20:26" x14ac:dyDescent="0.25">
      <c r="T5223" s="1"/>
      <c r="U5223" s="1"/>
      <c r="Z5223" s="1"/>
    </row>
    <row r="5224" spans="20:26" x14ac:dyDescent="0.25">
      <c r="T5224" s="1"/>
      <c r="U5224" s="1"/>
      <c r="Z5224" s="1"/>
    </row>
    <row r="5225" spans="20:26" x14ac:dyDescent="0.25">
      <c r="T5225" s="1"/>
      <c r="U5225" s="1"/>
      <c r="Z5225" s="1"/>
    </row>
    <row r="5226" spans="20:26" x14ac:dyDescent="0.25">
      <c r="T5226" s="1"/>
      <c r="U5226" s="1"/>
      <c r="Z5226" s="1"/>
    </row>
    <row r="5227" spans="20:26" x14ac:dyDescent="0.25">
      <c r="T5227" s="1"/>
      <c r="U5227" s="1"/>
      <c r="Z5227" s="1"/>
    </row>
    <row r="5228" spans="20:26" x14ac:dyDescent="0.25">
      <c r="T5228" s="1"/>
      <c r="U5228" s="1"/>
      <c r="Z5228" s="1"/>
    </row>
    <row r="5229" spans="20:26" x14ac:dyDescent="0.25">
      <c r="T5229" s="1"/>
      <c r="U5229" s="1"/>
      <c r="Z5229" s="1"/>
    </row>
    <row r="5230" spans="20:26" x14ac:dyDescent="0.25">
      <c r="T5230" s="1"/>
      <c r="U5230" s="1"/>
      <c r="Z5230" s="1"/>
    </row>
    <row r="5231" spans="20:26" x14ac:dyDescent="0.25">
      <c r="T5231" s="1"/>
      <c r="U5231" s="1"/>
      <c r="Z5231" s="1"/>
    </row>
    <row r="5232" spans="20:26" x14ac:dyDescent="0.25">
      <c r="T5232" s="1"/>
      <c r="U5232" s="1"/>
      <c r="Z5232" s="1"/>
    </row>
    <row r="5233" spans="20:26" x14ac:dyDescent="0.25">
      <c r="T5233" s="1"/>
      <c r="U5233" s="1"/>
      <c r="Z5233" s="1"/>
    </row>
    <row r="5234" spans="20:26" x14ac:dyDescent="0.25">
      <c r="T5234" s="1"/>
      <c r="U5234" s="1"/>
      <c r="Z5234" s="1"/>
    </row>
    <row r="5235" spans="20:26" x14ac:dyDescent="0.25">
      <c r="T5235" s="1"/>
      <c r="U5235" s="1"/>
      <c r="Z5235" s="1"/>
    </row>
    <row r="5236" spans="20:26" x14ac:dyDescent="0.25">
      <c r="T5236" s="1"/>
      <c r="U5236" s="1"/>
      <c r="Z5236" s="1"/>
    </row>
    <row r="5237" spans="20:26" x14ac:dyDescent="0.25">
      <c r="T5237" s="1"/>
      <c r="U5237" s="1"/>
      <c r="Z5237" s="1"/>
    </row>
    <row r="5238" spans="20:26" x14ac:dyDescent="0.25">
      <c r="T5238" s="1"/>
      <c r="U5238" s="1"/>
      <c r="Z5238" s="1"/>
    </row>
    <row r="5239" spans="20:26" x14ac:dyDescent="0.25">
      <c r="T5239" s="1"/>
      <c r="U5239" s="1"/>
      <c r="Z5239" s="1"/>
    </row>
    <row r="5240" spans="20:26" x14ac:dyDescent="0.25">
      <c r="T5240" s="1"/>
      <c r="U5240" s="1"/>
      <c r="Z5240" s="1"/>
    </row>
    <row r="5241" spans="20:26" x14ac:dyDescent="0.25">
      <c r="T5241" s="1"/>
      <c r="U5241" s="1"/>
      <c r="Z5241" s="1"/>
    </row>
    <row r="5242" spans="20:26" x14ac:dyDescent="0.25">
      <c r="T5242" s="1"/>
      <c r="U5242" s="1"/>
      <c r="Z5242" s="1"/>
    </row>
    <row r="5243" spans="20:26" x14ac:dyDescent="0.25">
      <c r="T5243" s="1"/>
      <c r="U5243" s="1"/>
      <c r="Z5243" s="1"/>
    </row>
    <row r="5244" spans="20:26" x14ac:dyDescent="0.25">
      <c r="T5244" s="1"/>
      <c r="U5244" s="1"/>
      <c r="Z5244" s="1"/>
    </row>
    <row r="5245" spans="20:26" x14ac:dyDescent="0.25">
      <c r="T5245" s="1"/>
      <c r="U5245" s="1"/>
      <c r="Z5245" s="1"/>
    </row>
    <row r="5246" spans="20:26" x14ac:dyDescent="0.25">
      <c r="T5246" s="1"/>
      <c r="U5246" s="1"/>
      <c r="Z5246" s="1"/>
    </row>
    <row r="5247" spans="20:26" x14ac:dyDescent="0.25">
      <c r="T5247" s="1"/>
      <c r="U5247" s="1"/>
      <c r="Z5247" s="1"/>
    </row>
    <row r="5248" spans="20:26" x14ac:dyDescent="0.25">
      <c r="T5248" s="1"/>
      <c r="U5248" s="1"/>
      <c r="Z5248" s="1"/>
    </row>
    <row r="5249" spans="20:26" x14ac:dyDescent="0.25">
      <c r="T5249" s="1"/>
      <c r="U5249" s="1"/>
      <c r="Z5249" s="1"/>
    </row>
    <row r="5250" spans="20:26" x14ac:dyDescent="0.25">
      <c r="T5250" s="1"/>
      <c r="U5250" s="1"/>
      <c r="Z5250" s="1"/>
    </row>
    <row r="5251" spans="20:26" x14ac:dyDescent="0.25">
      <c r="T5251" s="1"/>
      <c r="U5251" s="1"/>
      <c r="Z5251" s="1"/>
    </row>
    <row r="5252" spans="20:26" x14ac:dyDescent="0.25">
      <c r="T5252" s="1"/>
      <c r="U5252" s="1"/>
      <c r="Z5252" s="1"/>
    </row>
    <row r="5253" spans="20:26" x14ac:dyDescent="0.25">
      <c r="T5253" s="1"/>
      <c r="U5253" s="1"/>
      <c r="Z5253" s="1"/>
    </row>
    <row r="5254" spans="20:26" x14ac:dyDescent="0.25">
      <c r="T5254" s="1"/>
      <c r="U5254" s="1"/>
      <c r="Z5254" s="1"/>
    </row>
    <row r="5255" spans="20:26" x14ac:dyDescent="0.25">
      <c r="T5255" s="1"/>
      <c r="U5255" s="1"/>
      <c r="Z5255" s="1"/>
    </row>
    <row r="5256" spans="20:26" x14ac:dyDescent="0.25">
      <c r="T5256" s="1"/>
      <c r="U5256" s="1"/>
      <c r="Z5256" s="1"/>
    </row>
    <row r="5257" spans="20:26" x14ac:dyDescent="0.25">
      <c r="T5257" s="1"/>
      <c r="U5257" s="1"/>
      <c r="Z5257" s="1"/>
    </row>
    <row r="5258" spans="20:26" x14ac:dyDescent="0.25">
      <c r="T5258" s="1"/>
      <c r="U5258" s="1"/>
      <c r="Z5258" s="1"/>
    </row>
    <row r="5259" spans="20:26" x14ac:dyDescent="0.25">
      <c r="T5259" s="1"/>
      <c r="U5259" s="1"/>
      <c r="Z5259" s="1"/>
    </row>
    <row r="5260" spans="20:26" x14ac:dyDescent="0.25">
      <c r="T5260" s="1"/>
      <c r="U5260" s="1"/>
      <c r="Z5260" s="1"/>
    </row>
    <row r="5261" spans="20:26" x14ac:dyDescent="0.25">
      <c r="T5261" s="1"/>
      <c r="U5261" s="1"/>
      <c r="Z5261" s="1"/>
    </row>
    <row r="5262" spans="20:26" x14ac:dyDescent="0.25">
      <c r="T5262" s="1"/>
      <c r="U5262" s="1"/>
      <c r="Z5262" s="1"/>
    </row>
    <row r="5263" spans="20:26" x14ac:dyDescent="0.25">
      <c r="T5263" s="1"/>
      <c r="U5263" s="1"/>
      <c r="Z5263" s="1"/>
    </row>
    <row r="5264" spans="20:26" x14ac:dyDescent="0.25">
      <c r="T5264" s="1"/>
      <c r="U5264" s="1"/>
      <c r="Z5264" s="1"/>
    </row>
    <row r="5265" spans="20:26" x14ac:dyDescent="0.25">
      <c r="T5265" s="1"/>
      <c r="U5265" s="1"/>
      <c r="Z5265" s="1"/>
    </row>
    <row r="5266" spans="20:26" x14ac:dyDescent="0.25">
      <c r="T5266" s="1"/>
      <c r="U5266" s="1"/>
      <c r="Z5266" s="1"/>
    </row>
    <row r="5267" spans="20:26" x14ac:dyDescent="0.25">
      <c r="T5267" s="1"/>
      <c r="U5267" s="1"/>
      <c r="Z5267" s="1"/>
    </row>
    <row r="5268" spans="20:26" x14ac:dyDescent="0.25">
      <c r="T5268" s="1"/>
      <c r="U5268" s="1"/>
      <c r="Z5268" s="1"/>
    </row>
    <row r="5269" spans="20:26" x14ac:dyDescent="0.25">
      <c r="T5269" s="1"/>
      <c r="U5269" s="1"/>
      <c r="Z5269" s="1"/>
    </row>
    <row r="5270" spans="20:26" x14ac:dyDescent="0.25">
      <c r="T5270" s="1"/>
      <c r="U5270" s="1"/>
      <c r="Z5270" s="1"/>
    </row>
    <row r="5271" spans="20:26" x14ac:dyDescent="0.25">
      <c r="T5271" s="1"/>
      <c r="U5271" s="1"/>
      <c r="Z5271" s="1"/>
    </row>
    <row r="5272" spans="20:26" x14ac:dyDescent="0.25">
      <c r="T5272" s="1"/>
      <c r="U5272" s="1"/>
      <c r="Z5272" s="1"/>
    </row>
    <row r="5273" spans="20:26" x14ac:dyDescent="0.25">
      <c r="T5273" s="1"/>
      <c r="U5273" s="1"/>
      <c r="Z5273" s="1"/>
    </row>
    <row r="5274" spans="20:26" x14ac:dyDescent="0.25">
      <c r="T5274" s="1"/>
      <c r="U5274" s="1"/>
      <c r="Z5274" s="1"/>
    </row>
    <row r="5275" spans="20:26" x14ac:dyDescent="0.25">
      <c r="T5275" s="1"/>
      <c r="U5275" s="1"/>
      <c r="Z5275" s="1"/>
    </row>
    <row r="5276" spans="20:26" x14ac:dyDescent="0.25">
      <c r="T5276" s="1"/>
      <c r="U5276" s="1"/>
      <c r="Z5276" s="1"/>
    </row>
    <row r="5277" spans="20:26" x14ac:dyDescent="0.25">
      <c r="T5277" s="1"/>
      <c r="U5277" s="1"/>
      <c r="Z5277" s="1"/>
    </row>
    <row r="5278" spans="20:26" x14ac:dyDescent="0.25">
      <c r="T5278" s="1"/>
      <c r="U5278" s="1"/>
      <c r="Z5278" s="1"/>
    </row>
    <row r="5279" spans="20:26" x14ac:dyDescent="0.25">
      <c r="T5279" s="1"/>
      <c r="U5279" s="1"/>
      <c r="Z5279" s="1"/>
    </row>
    <row r="5280" spans="20:26" x14ac:dyDescent="0.25">
      <c r="T5280" s="1"/>
      <c r="U5280" s="1"/>
      <c r="Z5280" s="1"/>
    </row>
    <row r="5281" spans="20:26" x14ac:dyDescent="0.25">
      <c r="T5281" s="1"/>
      <c r="U5281" s="1"/>
      <c r="Z5281" s="1"/>
    </row>
    <row r="5282" spans="20:26" x14ac:dyDescent="0.25">
      <c r="T5282" s="1"/>
      <c r="U5282" s="1"/>
      <c r="Z5282" s="1"/>
    </row>
    <row r="5283" spans="20:26" x14ac:dyDescent="0.25">
      <c r="T5283" s="1"/>
      <c r="U5283" s="1"/>
      <c r="Z5283" s="1"/>
    </row>
    <row r="5284" spans="20:26" x14ac:dyDescent="0.25">
      <c r="T5284" s="1"/>
      <c r="U5284" s="1"/>
      <c r="Z5284" s="1"/>
    </row>
    <row r="5285" spans="20:26" x14ac:dyDescent="0.25">
      <c r="T5285" s="1"/>
      <c r="U5285" s="1"/>
      <c r="Z5285" s="1"/>
    </row>
    <row r="5286" spans="20:26" x14ac:dyDescent="0.25">
      <c r="T5286" s="1"/>
      <c r="U5286" s="1"/>
      <c r="Z5286" s="1"/>
    </row>
    <row r="5287" spans="20:26" x14ac:dyDescent="0.25">
      <c r="T5287" s="1"/>
      <c r="U5287" s="1"/>
      <c r="Z5287" s="1"/>
    </row>
    <row r="5288" spans="20:26" x14ac:dyDescent="0.25">
      <c r="T5288" s="1"/>
      <c r="U5288" s="1"/>
      <c r="Z5288" s="1"/>
    </row>
    <row r="5289" spans="20:26" x14ac:dyDescent="0.25">
      <c r="T5289" s="1"/>
      <c r="U5289" s="1"/>
      <c r="Z5289" s="1"/>
    </row>
    <row r="5290" spans="20:26" x14ac:dyDescent="0.25">
      <c r="T5290" s="1"/>
      <c r="U5290" s="1"/>
      <c r="Z5290" s="1"/>
    </row>
    <row r="5291" spans="20:26" x14ac:dyDescent="0.25">
      <c r="T5291" s="1"/>
      <c r="U5291" s="1"/>
      <c r="Z5291" s="1"/>
    </row>
    <row r="5292" spans="20:26" x14ac:dyDescent="0.25">
      <c r="T5292" s="1"/>
      <c r="U5292" s="1"/>
      <c r="Z5292" s="1"/>
    </row>
    <row r="5293" spans="20:26" x14ac:dyDescent="0.25">
      <c r="T5293" s="1"/>
      <c r="U5293" s="1"/>
      <c r="Z5293" s="1"/>
    </row>
    <row r="5294" spans="20:26" x14ac:dyDescent="0.25">
      <c r="T5294" s="1"/>
      <c r="U5294" s="1"/>
      <c r="Z5294" s="1"/>
    </row>
    <row r="5295" spans="20:26" x14ac:dyDescent="0.25">
      <c r="T5295" s="1"/>
      <c r="U5295" s="1"/>
      <c r="Z5295" s="1"/>
    </row>
    <row r="5296" spans="20:26" x14ac:dyDescent="0.25">
      <c r="T5296" s="1"/>
      <c r="U5296" s="1"/>
      <c r="Z5296" s="1"/>
    </row>
    <row r="5297" spans="20:26" x14ac:dyDescent="0.25">
      <c r="T5297" s="1"/>
      <c r="U5297" s="1"/>
      <c r="Z5297" s="1"/>
    </row>
    <row r="5298" spans="20:26" x14ac:dyDescent="0.25">
      <c r="T5298" s="1"/>
      <c r="U5298" s="1"/>
      <c r="Z5298" s="1"/>
    </row>
    <row r="5299" spans="20:26" x14ac:dyDescent="0.25">
      <c r="T5299" s="1"/>
      <c r="U5299" s="1"/>
      <c r="Z5299" s="1"/>
    </row>
    <row r="5300" spans="20:26" x14ac:dyDescent="0.25">
      <c r="T5300" s="1"/>
      <c r="U5300" s="1"/>
      <c r="Z5300" s="1"/>
    </row>
    <row r="5301" spans="20:26" x14ac:dyDescent="0.25">
      <c r="T5301" s="1"/>
      <c r="U5301" s="1"/>
      <c r="Z5301" s="1"/>
    </row>
    <row r="5302" spans="20:26" x14ac:dyDescent="0.25">
      <c r="T5302" s="1"/>
      <c r="U5302" s="1"/>
      <c r="Z5302" s="1"/>
    </row>
    <row r="5303" spans="20:26" x14ac:dyDescent="0.25">
      <c r="T5303" s="1"/>
      <c r="U5303" s="1"/>
      <c r="Z5303" s="1"/>
    </row>
    <row r="5304" spans="20:26" x14ac:dyDescent="0.25">
      <c r="T5304" s="1"/>
      <c r="U5304" s="1"/>
      <c r="Z5304" s="1"/>
    </row>
    <row r="5305" spans="20:26" x14ac:dyDescent="0.25">
      <c r="T5305" s="1"/>
      <c r="U5305" s="1"/>
      <c r="Z5305" s="1"/>
    </row>
    <row r="5306" spans="20:26" x14ac:dyDescent="0.25">
      <c r="T5306" s="1"/>
      <c r="U5306" s="1"/>
      <c r="Z5306" s="1"/>
    </row>
    <row r="5307" spans="20:26" x14ac:dyDescent="0.25">
      <c r="T5307" s="1"/>
      <c r="U5307" s="1"/>
      <c r="Z5307" s="1"/>
    </row>
    <row r="5308" spans="20:26" x14ac:dyDescent="0.25">
      <c r="T5308" s="1"/>
      <c r="U5308" s="1"/>
      <c r="Z5308" s="1"/>
    </row>
    <row r="5309" spans="20:26" x14ac:dyDescent="0.25">
      <c r="T5309" s="1"/>
      <c r="U5309" s="1"/>
      <c r="Z5309" s="1"/>
    </row>
    <row r="5310" spans="20:26" x14ac:dyDescent="0.25">
      <c r="T5310" s="1"/>
      <c r="U5310" s="1"/>
      <c r="Z5310" s="1"/>
    </row>
    <row r="5311" spans="20:26" x14ac:dyDescent="0.25">
      <c r="T5311" s="1"/>
      <c r="U5311" s="1"/>
      <c r="Z5311" s="1"/>
    </row>
    <row r="5312" spans="20:26" x14ac:dyDescent="0.25">
      <c r="T5312" s="1"/>
      <c r="U5312" s="1"/>
      <c r="Z5312" s="1"/>
    </row>
    <row r="5313" spans="20:26" x14ac:dyDescent="0.25">
      <c r="T5313" s="1"/>
      <c r="U5313" s="1"/>
      <c r="Z5313" s="1"/>
    </row>
    <row r="5314" spans="20:26" x14ac:dyDescent="0.25">
      <c r="T5314" s="1"/>
      <c r="U5314" s="1"/>
      <c r="Z5314" s="1"/>
    </row>
    <row r="5315" spans="20:26" x14ac:dyDescent="0.25">
      <c r="T5315" s="1"/>
      <c r="U5315" s="1"/>
      <c r="Z5315" s="1"/>
    </row>
    <row r="5316" spans="20:26" x14ac:dyDescent="0.25">
      <c r="T5316" s="1"/>
      <c r="U5316" s="1"/>
      <c r="Z5316" s="1"/>
    </row>
    <row r="5317" spans="20:26" x14ac:dyDescent="0.25">
      <c r="T5317" s="1"/>
      <c r="U5317" s="1"/>
      <c r="Z5317" s="1"/>
    </row>
    <row r="5318" spans="20:26" x14ac:dyDescent="0.25">
      <c r="T5318" s="1"/>
      <c r="U5318" s="1"/>
      <c r="Z5318" s="1"/>
    </row>
    <row r="5319" spans="20:26" x14ac:dyDescent="0.25">
      <c r="T5319" s="1"/>
      <c r="U5319" s="1"/>
      <c r="Z5319" s="1"/>
    </row>
    <row r="5320" spans="20:26" x14ac:dyDescent="0.25">
      <c r="T5320" s="1"/>
      <c r="U5320" s="1"/>
      <c r="Z5320" s="1"/>
    </row>
    <row r="5321" spans="20:26" x14ac:dyDescent="0.25">
      <c r="T5321" s="1"/>
      <c r="U5321" s="1"/>
      <c r="Z5321" s="1"/>
    </row>
    <row r="5322" spans="20:26" x14ac:dyDescent="0.25">
      <c r="T5322" s="1"/>
      <c r="U5322" s="1"/>
      <c r="Z5322" s="1"/>
    </row>
    <row r="5323" spans="20:26" x14ac:dyDescent="0.25">
      <c r="T5323" s="1"/>
      <c r="U5323" s="1"/>
      <c r="Z5323" s="1"/>
    </row>
    <row r="5324" spans="20:26" x14ac:dyDescent="0.25">
      <c r="T5324" s="1"/>
      <c r="U5324" s="1"/>
      <c r="Z5324" s="1"/>
    </row>
    <row r="5325" spans="20:26" x14ac:dyDescent="0.25">
      <c r="T5325" s="1"/>
      <c r="U5325" s="1"/>
      <c r="Z5325" s="1"/>
    </row>
    <row r="5326" spans="20:26" x14ac:dyDescent="0.25">
      <c r="T5326" s="1"/>
      <c r="U5326" s="1"/>
      <c r="Z5326" s="1"/>
    </row>
    <row r="5327" spans="20:26" x14ac:dyDescent="0.25">
      <c r="T5327" s="1"/>
      <c r="U5327" s="1"/>
      <c r="Z5327" s="1"/>
    </row>
    <row r="5328" spans="20:26" x14ac:dyDescent="0.25">
      <c r="T5328" s="1"/>
      <c r="U5328" s="1"/>
      <c r="Z5328" s="1"/>
    </row>
    <row r="5329" spans="20:26" x14ac:dyDescent="0.25">
      <c r="T5329" s="1"/>
      <c r="U5329" s="1"/>
      <c r="Z5329" s="1"/>
    </row>
    <row r="5330" spans="20:26" x14ac:dyDescent="0.25">
      <c r="T5330" s="1"/>
      <c r="U5330" s="1"/>
      <c r="Z5330" s="1"/>
    </row>
    <row r="5331" spans="20:26" x14ac:dyDescent="0.25">
      <c r="T5331" s="1"/>
      <c r="U5331" s="1"/>
      <c r="Z5331" s="1"/>
    </row>
    <row r="5332" spans="20:26" x14ac:dyDescent="0.25">
      <c r="T5332" s="1"/>
      <c r="U5332" s="1"/>
      <c r="Z5332" s="1"/>
    </row>
    <row r="5333" spans="20:26" x14ac:dyDescent="0.25">
      <c r="T5333" s="1"/>
      <c r="U5333" s="1"/>
      <c r="Z5333" s="1"/>
    </row>
    <row r="5334" spans="20:26" x14ac:dyDescent="0.25">
      <c r="T5334" s="1"/>
      <c r="U5334" s="1"/>
      <c r="Z5334" s="1"/>
    </row>
    <row r="5335" spans="20:26" x14ac:dyDescent="0.25">
      <c r="T5335" s="1"/>
      <c r="U5335" s="1"/>
      <c r="Z5335" s="1"/>
    </row>
    <row r="5336" spans="20:26" x14ac:dyDescent="0.25">
      <c r="T5336" s="1"/>
      <c r="U5336" s="1"/>
      <c r="Z5336" s="1"/>
    </row>
    <row r="5337" spans="20:26" x14ac:dyDescent="0.25">
      <c r="T5337" s="1"/>
      <c r="U5337" s="1"/>
      <c r="Z5337" s="1"/>
    </row>
    <row r="5338" spans="20:26" x14ac:dyDescent="0.25">
      <c r="T5338" s="1"/>
      <c r="U5338" s="1"/>
      <c r="Z5338" s="1"/>
    </row>
    <row r="5339" spans="20:26" x14ac:dyDescent="0.25">
      <c r="T5339" s="1"/>
      <c r="U5339" s="1"/>
      <c r="Z5339" s="1"/>
    </row>
    <row r="5340" spans="20:26" x14ac:dyDescent="0.25">
      <c r="T5340" s="1"/>
      <c r="U5340" s="1"/>
      <c r="Z5340" s="1"/>
    </row>
    <row r="5341" spans="20:26" x14ac:dyDescent="0.25">
      <c r="T5341" s="1"/>
      <c r="U5341" s="1"/>
      <c r="Z5341" s="1"/>
    </row>
    <row r="5342" spans="20:26" x14ac:dyDescent="0.25">
      <c r="T5342" s="1"/>
      <c r="U5342" s="1"/>
      <c r="Z5342" s="1"/>
    </row>
    <row r="5343" spans="20:26" x14ac:dyDescent="0.25">
      <c r="T5343" s="1"/>
      <c r="U5343" s="1"/>
      <c r="Z5343" s="1"/>
    </row>
    <row r="5344" spans="20:26" x14ac:dyDescent="0.25">
      <c r="T5344" s="1"/>
      <c r="U5344" s="1"/>
      <c r="Z5344" s="1"/>
    </row>
    <row r="5345" spans="20:26" x14ac:dyDescent="0.25">
      <c r="T5345" s="1"/>
      <c r="U5345" s="1"/>
      <c r="Z5345" s="1"/>
    </row>
    <row r="5346" spans="20:26" x14ac:dyDescent="0.25">
      <c r="T5346" s="1"/>
      <c r="U5346" s="1"/>
      <c r="Z5346" s="1"/>
    </row>
    <row r="5347" spans="20:26" x14ac:dyDescent="0.25">
      <c r="T5347" s="1"/>
      <c r="U5347" s="1"/>
      <c r="Z5347" s="1"/>
    </row>
    <row r="5348" spans="20:26" x14ac:dyDescent="0.25">
      <c r="T5348" s="1"/>
      <c r="U5348" s="1"/>
      <c r="Z5348" s="1"/>
    </row>
    <row r="5349" spans="20:26" x14ac:dyDescent="0.25">
      <c r="T5349" s="1"/>
      <c r="U5349" s="1"/>
      <c r="Z5349" s="1"/>
    </row>
    <row r="5350" spans="20:26" x14ac:dyDescent="0.25">
      <c r="T5350" s="1"/>
      <c r="U5350" s="1"/>
      <c r="Z5350" s="1"/>
    </row>
    <row r="5351" spans="20:26" x14ac:dyDescent="0.25">
      <c r="T5351" s="1"/>
      <c r="U5351" s="1"/>
      <c r="Z5351" s="1"/>
    </row>
    <row r="5352" spans="20:26" x14ac:dyDescent="0.25">
      <c r="T5352" s="1"/>
      <c r="U5352" s="1"/>
      <c r="Z5352" s="1"/>
    </row>
    <row r="5353" spans="20:26" x14ac:dyDescent="0.25">
      <c r="T5353" s="1"/>
      <c r="U5353" s="1"/>
      <c r="Z5353" s="1"/>
    </row>
    <row r="5354" spans="20:26" x14ac:dyDescent="0.25">
      <c r="T5354" s="1"/>
      <c r="U5354" s="1"/>
      <c r="Z5354" s="1"/>
    </row>
    <row r="5355" spans="20:26" x14ac:dyDescent="0.25">
      <c r="T5355" s="1"/>
      <c r="U5355" s="1"/>
      <c r="Z5355" s="1"/>
    </row>
    <row r="5356" spans="20:26" x14ac:dyDescent="0.25">
      <c r="T5356" s="1"/>
      <c r="U5356" s="1"/>
      <c r="Z5356" s="1"/>
    </row>
    <row r="5357" spans="20:26" x14ac:dyDescent="0.25">
      <c r="T5357" s="1"/>
      <c r="U5357" s="1"/>
      <c r="Z5357" s="1"/>
    </row>
    <row r="5358" spans="20:26" x14ac:dyDescent="0.25">
      <c r="T5358" s="1"/>
      <c r="U5358" s="1"/>
      <c r="Z5358" s="1"/>
    </row>
    <row r="5359" spans="20:26" x14ac:dyDescent="0.25">
      <c r="T5359" s="1"/>
      <c r="U5359" s="1"/>
      <c r="Z5359" s="1"/>
    </row>
    <row r="5360" spans="20:26" x14ac:dyDescent="0.25">
      <c r="T5360" s="1"/>
      <c r="U5360" s="1"/>
      <c r="Z5360" s="1"/>
    </row>
    <row r="5361" spans="20:26" x14ac:dyDescent="0.25">
      <c r="T5361" s="1"/>
      <c r="U5361" s="1"/>
      <c r="Z5361" s="1"/>
    </row>
    <row r="5362" spans="20:26" x14ac:dyDescent="0.25">
      <c r="T5362" s="1"/>
      <c r="U5362" s="1"/>
      <c r="Z5362" s="1"/>
    </row>
    <row r="5363" spans="20:26" x14ac:dyDescent="0.25">
      <c r="T5363" s="1"/>
      <c r="U5363" s="1"/>
      <c r="Z5363" s="1"/>
    </row>
    <row r="5364" spans="20:26" x14ac:dyDescent="0.25">
      <c r="T5364" s="1"/>
      <c r="U5364" s="1"/>
      <c r="Z5364" s="1"/>
    </row>
    <row r="5365" spans="20:26" x14ac:dyDescent="0.25">
      <c r="T5365" s="1"/>
      <c r="U5365" s="1"/>
      <c r="Z5365" s="1"/>
    </row>
    <row r="5366" spans="20:26" x14ac:dyDescent="0.25">
      <c r="T5366" s="1"/>
      <c r="U5366" s="1"/>
      <c r="Z5366" s="1"/>
    </row>
    <row r="5367" spans="20:26" x14ac:dyDescent="0.25">
      <c r="T5367" s="1"/>
      <c r="U5367" s="1"/>
      <c r="Z5367" s="1"/>
    </row>
    <row r="5368" spans="20:26" x14ac:dyDescent="0.25">
      <c r="T5368" s="1"/>
      <c r="U5368" s="1"/>
      <c r="Z5368" s="1"/>
    </row>
    <row r="5369" spans="20:26" x14ac:dyDescent="0.25">
      <c r="T5369" s="1"/>
      <c r="U5369" s="1"/>
      <c r="Z5369" s="1"/>
    </row>
    <row r="5370" spans="20:26" x14ac:dyDescent="0.25">
      <c r="T5370" s="1"/>
      <c r="U5370" s="1"/>
      <c r="Z5370" s="1"/>
    </row>
    <row r="5371" spans="20:26" x14ac:dyDescent="0.25">
      <c r="T5371" s="1"/>
      <c r="U5371" s="1"/>
      <c r="Z5371" s="1"/>
    </row>
    <row r="5372" spans="20:26" x14ac:dyDescent="0.25">
      <c r="T5372" s="1"/>
      <c r="U5372" s="1"/>
      <c r="Z5372" s="1"/>
    </row>
    <row r="5373" spans="20:26" x14ac:dyDescent="0.25">
      <c r="T5373" s="1"/>
      <c r="U5373" s="1"/>
      <c r="Z5373" s="1"/>
    </row>
    <row r="5374" spans="20:26" x14ac:dyDescent="0.25">
      <c r="T5374" s="1"/>
      <c r="U5374" s="1"/>
      <c r="Z5374" s="1"/>
    </row>
    <row r="5375" spans="20:26" x14ac:dyDescent="0.25">
      <c r="T5375" s="1"/>
      <c r="U5375" s="1"/>
      <c r="Z5375" s="1"/>
    </row>
    <row r="5376" spans="20:26" x14ac:dyDescent="0.25">
      <c r="T5376" s="1"/>
      <c r="U5376" s="1"/>
      <c r="Z5376" s="1"/>
    </row>
    <row r="5377" spans="20:26" x14ac:dyDescent="0.25">
      <c r="T5377" s="1"/>
      <c r="U5377" s="1"/>
      <c r="Z5377" s="1"/>
    </row>
    <row r="5378" spans="20:26" x14ac:dyDescent="0.25">
      <c r="T5378" s="1"/>
      <c r="U5378" s="1"/>
      <c r="Z5378" s="1"/>
    </row>
    <row r="5379" spans="20:26" x14ac:dyDescent="0.25">
      <c r="T5379" s="1"/>
      <c r="U5379" s="1"/>
      <c r="Z5379" s="1"/>
    </row>
    <row r="5380" spans="20:26" x14ac:dyDescent="0.25">
      <c r="T5380" s="1"/>
      <c r="U5380" s="1"/>
      <c r="Z5380" s="1"/>
    </row>
    <row r="5381" spans="20:26" x14ac:dyDescent="0.25">
      <c r="T5381" s="1"/>
      <c r="U5381" s="1"/>
      <c r="Z5381" s="1"/>
    </row>
    <row r="5382" spans="20:26" x14ac:dyDescent="0.25">
      <c r="T5382" s="1"/>
      <c r="U5382" s="1"/>
      <c r="Z5382" s="1"/>
    </row>
    <row r="5383" spans="20:26" x14ac:dyDescent="0.25">
      <c r="T5383" s="1"/>
      <c r="U5383" s="1"/>
      <c r="Z5383" s="1"/>
    </row>
    <row r="5384" spans="20:26" x14ac:dyDescent="0.25">
      <c r="T5384" s="1"/>
      <c r="U5384" s="1"/>
      <c r="Z5384" s="1"/>
    </row>
    <row r="5385" spans="20:26" x14ac:dyDescent="0.25">
      <c r="T5385" s="1"/>
      <c r="U5385" s="1"/>
      <c r="Z5385" s="1"/>
    </row>
    <row r="5386" spans="20:26" x14ac:dyDescent="0.25">
      <c r="T5386" s="1"/>
      <c r="U5386" s="1"/>
      <c r="Z5386" s="1"/>
    </row>
    <row r="5387" spans="20:26" x14ac:dyDescent="0.25">
      <c r="T5387" s="1"/>
      <c r="U5387" s="1"/>
      <c r="Z5387" s="1"/>
    </row>
    <row r="5388" spans="20:26" x14ac:dyDescent="0.25">
      <c r="T5388" s="1"/>
      <c r="U5388" s="1"/>
      <c r="Z5388" s="1"/>
    </row>
    <row r="5389" spans="20:26" x14ac:dyDescent="0.25">
      <c r="T5389" s="1"/>
      <c r="U5389" s="1"/>
      <c r="Z5389" s="1"/>
    </row>
    <row r="5390" spans="20:26" x14ac:dyDescent="0.25">
      <c r="T5390" s="1"/>
      <c r="U5390" s="1"/>
      <c r="Z5390" s="1"/>
    </row>
    <row r="5391" spans="20:26" x14ac:dyDescent="0.25">
      <c r="T5391" s="1"/>
      <c r="U5391" s="1"/>
      <c r="Z5391" s="1"/>
    </row>
    <row r="5392" spans="20:26" x14ac:dyDescent="0.25">
      <c r="T5392" s="1"/>
      <c r="U5392" s="1"/>
      <c r="Z5392" s="1"/>
    </row>
    <row r="5393" spans="20:26" x14ac:dyDescent="0.25">
      <c r="T5393" s="1"/>
      <c r="U5393" s="1"/>
      <c r="Z5393" s="1"/>
    </row>
    <row r="5394" spans="20:26" x14ac:dyDescent="0.25">
      <c r="T5394" s="1"/>
      <c r="U5394" s="1"/>
      <c r="Z5394" s="1"/>
    </row>
    <row r="5395" spans="20:26" x14ac:dyDescent="0.25">
      <c r="T5395" s="1"/>
      <c r="U5395" s="1"/>
      <c r="Z5395" s="1"/>
    </row>
    <row r="5396" spans="20:26" x14ac:dyDescent="0.25">
      <c r="T5396" s="1"/>
      <c r="U5396" s="1"/>
      <c r="Z5396" s="1"/>
    </row>
    <row r="5397" spans="20:26" x14ac:dyDescent="0.25">
      <c r="T5397" s="1"/>
      <c r="U5397" s="1"/>
      <c r="Z5397" s="1"/>
    </row>
    <row r="5398" spans="20:26" x14ac:dyDescent="0.25">
      <c r="T5398" s="1"/>
      <c r="U5398" s="1"/>
      <c r="Z5398" s="1"/>
    </row>
    <row r="5399" spans="20:26" x14ac:dyDescent="0.25">
      <c r="T5399" s="1"/>
      <c r="U5399" s="1"/>
      <c r="Z5399" s="1"/>
    </row>
    <row r="5400" spans="20:26" x14ac:dyDescent="0.25">
      <c r="T5400" s="1"/>
      <c r="U5400" s="1"/>
      <c r="Z5400" s="1"/>
    </row>
    <row r="5401" spans="20:26" x14ac:dyDescent="0.25">
      <c r="T5401" s="1"/>
      <c r="U5401" s="1"/>
      <c r="Z5401" s="1"/>
    </row>
    <row r="5402" spans="20:26" x14ac:dyDescent="0.25">
      <c r="T5402" s="1"/>
      <c r="U5402" s="1"/>
      <c r="Z5402" s="1"/>
    </row>
    <row r="5403" spans="20:26" x14ac:dyDescent="0.25">
      <c r="T5403" s="1"/>
      <c r="U5403" s="1"/>
      <c r="Z5403" s="1"/>
    </row>
    <row r="5404" spans="20:26" x14ac:dyDescent="0.25">
      <c r="T5404" s="1"/>
      <c r="U5404" s="1"/>
      <c r="Z5404" s="1"/>
    </row>
    <row r="5405" spans="20:26" x14ac:dyDescent="0.25">
      <c r="T5405" s="1"/>
      <c r="U5405" s="1"/>
      <c r="Z5405" s="1"/>
    </row>
    <row r="5406" spans="20:26" x14ac:dyDescent="0.25">
      <c r="T5406" s="1"/>
      <c r="U5406" s="1"/>
      <c r="Z5406" s="1"/>
    </row>
    <row r="5407" spans="20:26" x14ac:dyDescent="0.25">
      <c r="T5407" s="1"/>
      <c r="U5407" s="1"/>
      <c r="Z5407" s="1"/>
    </row>
    <row r="5408" spans="20:26" x14ac:dyDescent="0.25">
      <c r="T5408" s="1"/>
      <c r="U5408" s="1"/>
      <c r="Z5408" s="1"/>
    </row>
    <row r="5409" spans="20:26" x14ac:dyDescent="0.25">
      <c r="T5409" s="1"/>
      <c r="U5409" s="1"/>
      <c r="Z5409" s="1"/>
    </row>
    <row r="5410" spans="20:26" x14ac:dyDescent="0.25">
      <c r="T5410" s="1"/>
      <c r="U5410" s="1"/>
      <c r="Z5410" s="1"/>
    </row>
    <row r="5411" spans="20:26" x14ac:dyDescent="0.25">
      <c r="T5411" s="1"/>
      <c r="U5411" s="1"/>
      <c r="Z5411" s="1"/>
    </row>
    <row r="5412" spans="20:26" x14ac:dyDescent="0.25">
      <c r="T5412" s="1"/>
      <c r="U5412" s="1"/>
      <c r="Z5412" s="1"/>
    </row>
    <row r="5413" spans="20:26" x14ac:dyDescent="0.25">
      <c r="T5413" s="1"/>
      <c r="U5413" s="1"/>
      <c r="Z5413" s="1"/>
    </row>
    <row r="5414" spans="20:26" x14ac:dyDescent="0.25">
      <c r="T5414" s="1"/>
      <c r="U5414" s="1"/>
      <c r="Z5414" s="1"/>
    </row>
    <row r="5415" spans="20:26" x14ac:dyDescent="0.25">
      <c r="T5415" s="1"/>
      <c r="U5415" s="1"/>
      <c r="Z5415" s="1"/>
    </row>
    <row r="5416" spans="20:26" x14ac:dyDescent="0.25">
      <c r="T5416" s="1"/>
      <c r="U5416" s="1"/>
      <c r="Z5416" s="1"/>
    </row>
    <row r="5417" spans="20:26" x14ac:dyDescent="0.25">
      <c r="T5417" s="1"/>
      <c r="U5417" s="1"/>
      <c r="Z5417" s="1"/>
    </row>
    <row r="5418" spans="20:26" x14ac:dyDescent="0.25">
      <c r="T5418" s="1"/>
      <c r="U5418" s="1"/>
      <c r="Z5418" s="1"/>
    </row>
    <row r="5419" spans="20:26" x14ac:dyDescent="0.25">
      <c r="T5419" s="1"/>
      <c r="U5419" s="1"/>
      <c r="Z5419" s="1"/>
    </row>
    <row r="5420" spans="20:26" x14ac:dyDescent="0.25">
      <c r="T5420" s="1"/>
      <c r="U5420" s="1"/>
      <c r="Z5420" s="1"/>
    </row>
    <row r="5421" spans="20:26" x14ac:dyDescent="0.25">
      <c r="T5421" s="1"/>
      <c r="U5421" s="1"/>
      <c r="Z5421" s="1"/>
    </row>
    <row r="5422" spans="20:26" x14ac:dyDescent="0.25">
      <c r="T5422" s="1"/>
      <c r="U5422" s="1"/>
      <c r="Z5422" s="1"/>
    </row>
    <row r="5423" spans="20:26" x14ac:dyDescent="0.25">
      <c r="T5423" s="1"/>
      <c r="U5423" s="1"/>
      <c r="Z5423" s="1"/>
    </row>
    <row r="5424" spans="20:26" x14ac:dyDescent="0.25">
      <c r="T5424" s="1"/>
      <c r="U5424" s="1"/>
      <c r="Z5424" s="1"/>
    </row>
    <row r="5425" spans="20:26" x14ac:dyDescent="0.25">
      <c r="T5425" s="1"/>
      <c r="U5425" s="1"/>
      <c r="Z5425" s="1"/>
    </row>
    <row r="5426" spans="20:26" x14ac:dyDescent="0.25">
      <c r="T5426" s="1"/>
      <c r="U5426" s="1"/>
      <c r="Z5426" s="1"/>
    </row>
    <row r="5427" spans="20:26" x14ac:dyDescent="0.25">
      <c r="T5427" s="1"/>
      <c r="U5427" s="1"/>
      <c r="Z5427" s="1"/>
    </row>
    <row r="5428" spans="20:26" x14ac:dyDescent="0.25">
      <c r="T5428" s="1"/>
      <c r="U5428" s="1"/>
      <c r="Z5428" s="1"/>
    </row>
    <row r="5429" spans="20:26" x14ac:dyDescent="0.25">
      <c r="T5429" s="1"/>
      <c r="U5429" s="1"/>
      <c r="Z5429" s="1"/>
    </row>
    <row r="5430" spans="20:26" x14ac:dyDescent="0.25">
      <c r="T5430" s="1"/>
      <c r="U5430" s="1"/>
      <c r="Z5430" s="1"/>
    </row>
    <row r="5431" spans="20:26" x14ac:dyDescent="0.25">
      <c r="T5431" s="1"/>
      <c r="U5431" s="1"/>
      <c r="Z5431" s="1"/>
    </row>
    <row r="5432" spans="20:26" x14ac:dyDescent="0.25">
      <c r="T5432" s="1"/>
      <c r="U5432" s="1"/>
      <c r="Z5432" s="1"/>
    </row>
    <row r="5433" spans="20:26" x14ac:dyDescent="0.25">
      <c r="T5433" s="1"/>
      <c r="U5433" s="1"/>
      <c r="Z5433" s="1"/>
    </row>
    <row r="5434" spans="20:26" x14ac:dyDescent="0.25">
      <c r="T5434" s="1"/>
      <c r="U5434" s="1"/>
      <c r="Z5434" s="1"/>
    </row>
    <row r="5435" spans="20:26" x14ac:dyDescent="0.25">
      <c r="T5435" s="1"/>
      <c r="U5435" s="1"/>
      <c r="Z5435" s="1"/>
    </row>
    <row r="5436" spans="20:26" x14ac:dyDescent="0.25">
      <c r="T5436" s="1"/>
      <c r="U5436" s="1"/>
      <c r="Z5436" s="1"/>
    </row>
    <row r="5437" spans="20:26" x14ac:dyDescent="0.25">
      <c r="T5437" s="1"/>
      <c r="U5437" s="1"/>
      <c r="Z5437" s="1"/>
    </row>
    <row r="5438" spans="20:26" x14ac:dyDescent="0.25">
      <c r="T5438" s="1"/>
      <c r="U5438" s="1"/>
      <c r="Z5438" s="1"/>
    </row>
    <row r="5439" spans="20:26" x14ac:dyDescent="0.25">
      <c r="T5439" s="1"/>
      <c r="U5439" s="1"/>
      <c r="Z5439" s="1"/>
    </row>
    <row r="5440" spans="20:26" x14ac:dyDescent="0.25">
      <c r="T5440" s="1"/>
      <c r="U5440" s="1"/>
      <c r="Z5440" s="1"/>
    </row>
    <row r="5441" spans="20:26" x14ac:dyDescent="0.25">
      <c r="T5441" s="1"/>
      <c r="U5441" s="1"/>
      <c r="Z5441" s="1"/>
    </row>
    <row r="5442" spans="20:26" x14ac:dyDescent="0.25">
      <c r="T5442" s="1"/>
      <c r="U5442" s="1"/>
      <c r="Z5442" s="1"/>
    </row>
    <row r="5443" spans="20:26" x14ac:dyDescent="0.25">
      <c r="T5443" s="1"/>
      <c r="U5443" s="1"/>
      <c r="Z5443" s="1"/>
    </row>
    <row r="5444" spans="20:26" x14ac:dyDescent="0.25">
      <c r="T5444" s="1"/>
      <c r="U5444" s="1"/>
      <c r="Z5444" s="1"/>
    </row>
    <row r="5445" spans="20:26" x14ac:dyDescent="0.25">
      <c r="T5445" s="1"/>
      <c r="U5445" s="1"/>
      <c r="Z5445" s="1"/>
    </row>
    <row r="5446" spans="20:26" x14ac:dyDescent="0.25">
      <c r="T5446" s="1"/>
      <c r="U5446" s="1"/>
      <c r="Z5446" s="1"/>
    </row>
    <row r="5447" spans="20:26" x14ac:dyDescent="0.25">
      <c r="T5447" s="1"/>
      <c r="U5447" s="1"/>
      <c r="Z5447" s="1"/>
    </row>
    <row r="5448" spans="20:26" x14ac:dyDescent="0.25">
      <c r="T5448" s="1"/>
      <c r="U5448" s="1"/>
      <c r="Z5448" s="1"/>
    </row>
    <row r="5449" spans="20:26" x14ac:dyDescent="0.25">
      <c r="T5449" s="1"/>
      <c r="U5449" s="1"/>
      <c r="Z5449" s="1"/>
    </row>
    <row r="5450" spans="20:26" x14ac:dyDescent="0.25">
      <c r="T5450" s="1"/>
      <c r="U5450" s="1"/>
      <c r="Z5450" s="1"/>
    </row>
    <row r="5451" spans="20:26" x14ac:dyDescent="0.25">
      <c r="T5451" s="1"/>
      <c r="U5451" s="1"/>
      <c r="Z5451" s="1"/>
    </row>
    <row r="5452" spans="20:26" x14ac:dyDescent="0.25">
      <c r="T5452" s="1"/>
      <c r="U5452" s="1"/>
      <c r="Z5452" s="1"/>
    </row>
    <row r="5453" spans="20:26" x14ac:dyDescent="0.25">
      <c r="T5453" s="1"/>
      <c r="U5453" s="1"/>
      <c r="Z5453" s="1"/>
    </row>
    <row r="5454" spans="20:26" x14ac:dyDescent="0.25">
      <c r="T5454" s="1"/>
      <c r="U5454" s="1"/>
      <c r="Z5454" s="1"/>
    </row>
    <row r="5455" spans="20:26" x14ac:dyDescent="0.25">
      <c r="T5455" s="1"/>
      <c r="U5455" s="1"/>
      <c r="Z5455" s="1"/>
    </row>
    <row r="5456" spans="20:26" x14ac:dyDescent="0.25">
      <c r="T5456" s="1"/>
      <c r="U5456" s="1"/>
      <c r="Z5456" s="1"/>
    </row>
    <row r="5457" spans="20:26" x14ac:dyDescent="0.25">
      <c r="T5457" s="1"/>
      <c r="U5457" s="1"/>
      <c r="Z5457" s="1"/>
    </row>
    <row r="5458" spans="20:26" x14ac:dyDescent="0.25">
      <c r="T5458" s="1"/>
      <c r="U5458" s="1"/>
      <c r="Z5458" s="1"/>
    </row>
    <row r="5459" spans="20:26" x14ac:dyDescent="0.25">
      <c r="T5459" s="1"/>
      <c r="U5459" s="1"/>
      <c r="Z5459" s="1"/>
    </row>
    <row r="5460" spans="20:26" x14ac:dyDescent="0.25">
      <c r="T5460" s="1"/>
      <c r="U5460" s="1"/>
      <c r="Z5460" s="1"/>
    </row>
    <row r="5461" spans="20:26" x14ac:dyDescent="0.25">
      <c r="T5461" s="1"/>
      <c r="U5461" s="1"/>
      <c r="Z5461" s="1"/>
    </row>
    <row r="5462" spans="20:26" x14ac:dyDescent="0.25">
      <c r="T5462" s="1"/>
      <c r="U5462" s="1"/>
      <c r="Z5462" s="1"/>
    </row>
    <row r="5463" spans="20:26" x14ac:dyDescent="0.25">
      <c r="T5463" s="1"/>
      <c r="U5463" s="1"/>
      <c r="Z5463" s="1"/>
    </row>
    <row r="5464" spans="20:26" x14ac:dyDescent="0.25">
      <c r="T5464" s="1"/>
      <c r="U5464" s="1"/>
      <c r="Z5464" s="1"/>
    </row>
    <row r="5465" spans="20:26" x14ac:dyDescent="0.25">
      <c r="T5465" s="1"/>
      <c r="U5465" s="1"/>
      <c r="Z5465" s="1"/>
    </row>
    <row r="5466" spans="20:26" x14ac:dyDescent="0.25">
      <c r="T5466" s="1"/>
      <c r="U5466" s="1"/>
      <c r="Z5466" s="1"/>
    </row>
    <row r="5467" spans="20:26" x14ac:dyDescent="0.25">
      <c r="T5467" s="1"/>
      <c r="U5467" s="1"/>
      <c r="Z5467" s="1"/>
    </row>
    <row r="5468" spans="20:26" x14ac:dyDescent="0.25">
      <c r="T5468" s="1"/>
      <c r="U5468" s="1"/>
      <c r="Z5468" s="1"/>
    </row>
    <row r="5469" spans="20:26" x14ac:dyDescent="0.25">
      <c r="T5469" s="1"/>
      <c r="U5469" s="1"/>
      <c r="Z5469" s="1"/>
    </row>
    <row r="5470" spans="20:26" x14ac:dyDescent="0.25">
      <c r="T5470" s="1"/>
      <c r="U5470" s="1"/>
      <c r="Z5470" s="1"/>
    </row>
    <row r="5471" spans="20:26" x14ac:dyDescent="0.25">
      <c r="T5471" s="1"/>
      <c r="U5471" s="1"/>
      <c r="Z5471" s="1"/>
    </row>
    <row r="5472" spans="20:26" x14ac:dyDescent="0.25">
      <c r="T5472" s="1"/>
      <c r="U5472" s="1"/>
      <c r="Z5472" s="1"/>
    </row>
    <row r="5473" spans="20:26" x14ac:dyDescent="0.25">
      <c r="T5473" s="1"/>
      <c r="U5473" s="1"/>
      <c r="Z5473" s="1"/>
    </row>
    <row r="5474" spans="20:26" x14ac:dyDescent="0.25">
      <c r="T5474" s="1"/>
      <c r="U5474" s="1"/>
      <c r="Z5474" s="1"/>
    </row>
    <row r="5475" spans="20:26" x14ac:dyDescent="0.25">
      <c r="T5475" s="1"/>
      <c r="U5475" s="1"/>
      <c r="Z5475" s="1"/>
    </row>
    <row r="5476" spans="20:26" x14ac:dyDescent="0.25">
      <c r="T5476" s="1"/>
      <c r="U5476" s="1"/>
      <c r="Z5476" s="1"/>
    </row>
    <row r="5477" spans="20:26" x14ac:dyDescent="0.25">
      <c r="T5477" s="1"/>
      <c r="U5477" s="1"/>
      <c r="Z5477" s="1"/>
    </row>
    <row r="5478" spans="20:26" x14ac:dyDescent="0.25">
      <c r="T5478" s="1"/>
      <c r="U5478" s="1"/>
      <c r="Z5478" s="1"/>
    </row>
    <row r="5479" spans="20:26" x14ac:dyDescent="0.25">
      <c r="T5479" s="1"/>
      <c r="U5479" s="1"/>
      <c r="Z5479" s="1"/>
    </row>
    <row r="5480" spans="20:26" x14ac:dyDescent="0.25">
      <c r="T5480" s="1"/>
      <c r="U5480" s="1"/>
      <c r="Z5480" s="1"/>
    </row>
    <row r="5481" spans="20:26" x14ac:dyDescent="0.25">
      <c r="T5481" s="1"/>
      <c r="U5481" s="1"/>
      <c r="Z5481" s="1"/>
    </row>
    <row r="5482" spans="20:26" x14ac:dyDescent="0.25">
      <c r="T5482" s="1"/>
      <c r="U5482" s="1"/>
      <c r="Z5482" s="1"/>
    </row>
    <row r="5483" spans="20:26" x14ac:dyDescent="0.25">
      <c r="T5483" s="1"/>
      <c r="U5483" s="1"/>
      <c r="Z5483" s="1"/>
    </row>
    <row r="5484" spans="20:26" x14ac:dyDescent="0.25">
      <c r="T5484" s="1"/>
      <c r="U5484" s="1"/>
      <c r="Z5484" s="1"/>
    </row>
    <row r="5485" spans="20:26" x14ac:dyDescent="0.25">
      <c r="T5485" s="1"/>
      <c r="U5485" s="1"/>
      <c r="Z5485" s="1"/>
    </row>
    <row r="5486" spans="20:26" x14ac:dyDescent="0.25">
      <c r="T5486" s="1"/>
      <c r="U5486" s="1"/>
      <c r="Z5486" s="1"/>
    </row>
    <row r="5487" spans="20:26" x14ac:dyDescent="0.25">
      <c r="T5487" s="1"/>
      <c r="U5487" s="1"/>
      <c r="Z5487" s="1"/>
    </row>
    <row r="5488" spans="20:26" x14ac:dyDescent="0.25">
      <c r="T5488" s="1"/>
      <c r="U5488" s="1"/>
      <c r="Z5488" s="1"/>
    </row>
    <row r="5489" spans="20:26" x14ac:dyDescent="0.25">
      <c r="T5489" s="1"/>
      <c r="U5489" s="1"/>
      <c r="Z5489" s="1"/>
    </row>
    <row r="5490" spans="20:26" x14ac:dyDescent="0.25">
      <c r="T5490" s="1"/>
      <c r="U5490" s="1"/>
      <c r="Z5490" s="1"/>
    </row>
    <row r="5491" spans="20:26" x14ac:dyDescent="0.25">
      <c r="T5491" s="1"/>
      <c r="U5491" s="1"/>
      <c r="Z5491" s="1"/>
    </row>
    <row r="5492" spans="20:26" x14ac:dyDescent="0.25">
      <c r="T5492" s="1"/>
      <c r="U5492" s="1"/>
      <c r="Z5492" s="1"/>
    </row>
    <row r="5493" spans="20:26" x14ac:dyDescent="0.25">
      <c r="T5493" s="1"/>
      <c r="U5493" s="1"/>
      <c r="Z5493" s="1"/>
    </row>
    <row r="5494" spans="20:26" x14ac:dyDescent="0.25">
      <c r="T5494" s="1"/>
      <c r="U5494" s="1"/>
      <c r="Z5494" s="1"/>
    </row>
    <row r="5495" spans="20:26" x14ac:dyDescent="0.25">
      <c r="T5495" s="1"/>
      <c r="U5495" s="1"/>
      <c r="Z5495" s="1"/>
    </row>
    <row r="5496" spans="20:26" x14ac:dyDescent="0.25">
      <c r="T5496" s="1"/>
      <c r="U5496" s="1"/>
      <c r="Z5496" s="1"/>
    </row>
    <row r="5497" spans="20:26" x14ac:dyDescent="0.25">
      <c r="T5497" s="1"/>
      <c r="U5497" s="1"/>
      <c r="Z5497" s="1"/>
    </row>
    <row r="5498" spans="20:26" x14ac:dyDescent="0.25">
      <c r="T5498" s="1"/>
      <c r="U5498" s="1"/>
      <c r="Z5498" s="1"/>
    </row>
    <row r="5499" spans="20:26" x14ac:dyDescent="0.25">
      <c r="T5499" s="1"/>
      <c r="U5499" s="1"/>
      <c r="Z5499" s="1"/>
    </row>
    <row r="5500" spans="20:26" x14ac:dyDescent="0.25">
      <c r="T5500" s="1"/>
      <c r="U5500" s="1"/>
      <c r="Z5500" s="1"/>
    </row>
    <row r="5501" spans="20:26" x14ac:dyDescent="0.25">
      <c r="T5501" s="1"/>
      <c r="U5501" s="1"/>
      <c r="Z5501" s="1"/>
    </row>
    <row r="5502" spans="20:26" x14ac:dyDescent="0.25">
      <c r="T5502" s="1"/>
      <c r="U5502" s="1"/>
      <c r="Z5502" s="1"/>
    </row>
    <row r="5503" spans="20:26" x14ac:dyDescent="0.25">
      <c r="T5503" s="1"/>
      <c r="U5503" s="1"/>
      <c r="Z5503" s="1"/>
    </row>
    <row r="5504" spans="20:26" x14ac:dyDescent="0.25">
      <c r="T5504" s="1"/>
      <c r="U5504" s="1"/>
      <c r="Z5504" s="1"/>
    </row>
    <row r="5505" spans="20:26" x14ac:dyDescent="0.25">
      <c r="T5505" s="1"/>
      <c r="U5505" s="1"/>
      <c r="Z5505" s="1"/>
    </row>
    <row r="5506" spans="20:26" x14ac:dyDescent="0.25">
      <c r="T5506" s="1"/>
      <c r="U5506" s="1"/>
      <c r="Z5506" s="1"/>
    </row>
    <row r="5507" spans="20:26" x14ac:dyDescent="0.25">
      <c r="T5507" s="1"/>
      <c r="U5507" s="1"/>
      <c r="Z5507" s="1"/>
    </row>
    <row r="5508" spans="20:26" x14ac:dyDescent="0.25">
      <c r="T5508" s="1"/>
      <c r="U5508" s="1"/>
      <c r="Z5508" s="1"/>
    </row>
    <row r="5509" spans="20:26" x14ac:dyDescent="0.25">
      <c r="T5509" s="1"/>
      <c r="U5509" s="1"/>
      <c r="Z5509" s="1"/>
    </row>
    <row r="5510" spans="20:26" x14ac:dyDescent="0.25">
      <c r="T5510" s="1"/>
      <c r="U5510" s="1"/>
      <c r="Z5510" s="1"/>
    </row>
    <row r="5511" spans="20:26" x14ac:dyDescent="0.25">
      <c r="T5511" s="1"/>
      <c r="U5511" s="1"/>
      <c r="Z5511" s="1"/>
    </row>
    <row r="5512" spans="20:26" x14ac:dyDescent="0.25">
      <c r="T5512" s="1"/>
      <c r="U5512" s="1"/>
      <c r="Z5512" s="1"/>
    </row>
    <row r="5513" spans="20:26" x14ac:dyDescent="0.25">
      <c r="T5513" s="1"/>
      <c r="U5513" s="1"/>
      <c r="Z5513" s="1"/>
    </row>
    <row r="5514" spans="20:26" x14ac:dyDescent="0.25">
      <c r="T5514" s="1"/>
      <c r="U5514" s="1"/>
      <c r="Z5514" s="1"/>
    </row>
    <row r="5515" spans="20:26" x14ac:dyDescent="0.25">
      <c r="T5515" s="1"/>
      <c r="U5515" s="1"/>
      <c r="Z5515" s="1"/>
    </row>
    <row r="5516" spans="20:26" x14ac:dyDescent="0.25">
      <c r="T5516" s="1"/>
      <c r="U5516" s="1"/>
      <c r="Z5516" s="1"/>
    </row>
    <row r="5517" spans="20:26" x14ac:dyDescent="0.25">
      <c r="T5517" s="1"/>
      <c r="U5517" s="1"/>
      <c r="Z5517" s="1"/>
    </row>
    <row r="5518" spans="20:26" x14ac:dyDescent="0.25">
      <c r="T5518" s="1"/>
      <c r="U5518" s="1"/>
      <c r="Z5518" s="1"/>
    </row>
    <row r="5519" spans="20:26" x14ac:dyDescent="0.25">
      <c r="T5519" s="1"/>
      <c r="U5519" s="1"/>
      <c r="Z5519" s="1"/>
    </row>
    <row r="5520" spans="20:26" x14ac:dyDescent="0.25">
      <c r="T5520" s="1"/>
      <c r="U5520" s="1"/>
      <c r="Z5520" s="1"/>
    </row>
    <row r="5521" spans="20:26" x14ac:dyDescent="0.25">
      <c r="T5521" s="1"/>
      <c r="U5521" s="1"/>
      <c r="Z5521" s="1"/>
    </row>
    <row r="5522" spans="20:26" x14ac:dyDescent="0.25">
      <c r="T5522" s="1"/>
      <c r="U5522" s="1"/>
      <c r="Z5522" s="1"/>
    </row>
    <row r="5523" spans="20:26" x14ac:dyDescent="0.25">
      <c r="T5523" s="1"/>
      <c r="U5523" s="1"/>
      <c r="Z5523" s="1"/>
    </row>
    <row r="5524" spans="20:26" x14ac:dyDescent="0.25">
      <c r="T5524" s="1"/>
      <c r="U5524" s="1"/>
      <c r="Z5524" s="1"/>
    </row>
    <row r="5525" spans="20:26" x14ac:dyDescent="0.25">
      <c r="T5525" s="1"/>
      <c r="U5525" s="1"/>
      <c r="Z5525" s="1"/>
    </row>
    <row r="5526" spans="20:26" x14ac:dyDescent="0.25">
      <c r="T5526" s="1"/>
      <c r="U5526" s="1"/>
      <c r="Z5526" s="1"/>
    </row>
    <row r="5527" spans="20:26" x14ac:dyDescent="0.25">
      <c r="T5527" s="1"/>
      <c r="U5527" s="1"/>
      <c r="Z5527" s="1"/>
    </row>
    <row r="5528" spans="20:26" x14ac:dyDescent="0.25">
      <c r="T5528" s="1"/>
      <c r="U5528" s="1"/>
      <c r="Z5528" s="1"/>
    </row>
    <row r="5529" spans="20:26" x14ac:dyDescent="0.25">
      <c r="T5529" s="1"/>
      <c r="U5529" s="1"/>
      <c r="Z5529" s="1"/>
    </row>
    <row r="5530" spans="20:26" x14ac:dyDescent="0.25">
      <c r="T5530" s="1"/>
      <c r="U5530" s="1"/>
      <c r="Z5530" s="1"/>
    </row>
    <row r="5531" spans="20:26" x14ac:dyDescent="0.25">
      <c r="T5531" s="1"/>
      <c r="U5531" s="1"/>
      <c r="Z5531" s="1"/>
    </row>
    <row r="5532" spans="20:26" x14ac:dyDescent="0.25">
      <c r="T5532" s="1"/>
      <c r="U5532" s="1"/>
      <c r="Z5532" s="1"/>
    </row>
    <row r="5533" spans="20:26" x14ac:dyDescent="0.25">
      <c r="T5533" s="1"/>
      <c r="U5533" s="1"/>
      <c r="Z5533" s="1"/>
    </row>
    <row r="5534" spans="20:26" x14ac:dyDescent="0.25">
      <c r="T5534" s="1"/>
      <c r="U5534" s="1"/>
      <c r="Z5534" s="1"/>
    </row>
    <row r="5535" spans="20:26" x14ac:dyDescent="0.25">
      <c r="T5535" s="1"/>
      <c r="U5535" s="1"/>
      <c r="Z5535" s="1"/>
    </row>
    <row r="5536" spans="20:26" x14ac:dyDescent="0.25">
      <c r="T5536" s="1"/>
      <c r="U5536" s="1"/>
      <c r="Z5536" s="1"/>
    </row>
    <row r="5537" spans="20:26" x14ac:dyDescent="0.25">
      <c r="T5537" s="1"/>
      <c r="U5537" s="1"/>
      <c r="Z5537" s="1"/>
    </row>
    <row r="5538" spans="20:26" x14ac:dyDescent="0.25">
      <c r="T5538" s="1"/>
      <c r="U5538" s="1"/>
      <c r="Z5538" s="1"/>
    </row>
    <row r="5539" spans="20:26" x14ac:dyDescent="0.25">
      <c r="T5539" s="1"/>
      <c r="U5539" s="1"/>
      <c r="Z5539" s="1"/>
    </row>
    <row r="5540" spans="20:26" x14ac:dyDescent="0.25">
      <c r="T5540" s="1"/>
      <c r="U5540" s="1"/>
      <c r="Z5540" s="1"/>
    </row>
    <row r="5541" spans="20:26" x14ac:dyDescent="0.25">
      <c r="T5541" s="1"/>
      <c r="U5541" s="1"/>
      <c r="Z5541" s="1"/>
    </row>
    <row r="5542" spans="20:26" x14ac:dyDescent="0.25">
      <c r="T5542" s="1"/>
      <c r="U5542" s="1"/>
      <c r="Z5542" s="1"/>
    </row>
    <row r="5543" spans="20:26" x14ac:dyDescent="0.25">
      <c r="T5543" s="1"/>
      <c r="U5543" s="1"/>
      <c r="Z5543" s="1"/>
    </row>
    <row r="5544" spans="20:26" x14ac:dyDescent="0.25">
      <c r="T5544" s="1"/>
      <c r="U5544" s="1"/>
      <c r="Z5544" s="1"/>
    </row>
    <row r="5545" spans="20:26" x14ac:dyDescent="0.25">
      <c r="T5545" s="1"/>
      <c r="U5545" s="1"/>
      <c r="Z5545" s="1"/>
    </row>
    <row r="5546" spans="20:26" x14ac:dyDescent="0.25">
      <c r="T5546" s="1"/>
      <c r="U5546" s="1"/>
      <c r="Z5546" s="1"/>
    </row>
    <row r="5547" spans="20:26" x14ac:dyDescent="0.25">
      <c r="T5547" s="1"/>
      <c r="U5547" s="1"/>
      <c r="Z5547" s="1"/>
    </row>
    <row r="5548" spans="20:26" x14ac:dyDescent="0.25">
      <c r="T5548" s="1"/>
      <c r="U5548" s="1"/>
      <c r="Z5548" s="1"/>
    </row>
    <row r="5549" spans="20:26" x14ac:dyDescent="0.25">
      <c r="T5549" s="1"/>
      <c r="U5549" s="1"/>
      <c r="Z5549" s="1"/>
    </row>
    <row r="5550" spans="20:26" x14ac:dyDescent="0.25">
      <c r="T5550" s="1"/>
      <c r="U5550" s="1"/>
      <c r="Z5550" s="1"/>
    </row>
    <row r="5551" spans="20:26" x14ac:dyDescent="0.25">
      <c r="T5551" s="1"/>
      <c r="U5551" s="1"/>
      <c r="Z5551" s="1"/>
    </row>
    <row r="5552" spans="20:26" x14ac:dyDescent="0.25">
      <c r="T5552" s="1"/>
      <c r="U5552" s="1"/>
      <c r="Z5552" s="1"/>
    </row>
    <row r="5553" spans="20:26" x14ac:dyDescent="0.25">
      <c r="T5553" s="1"/>
      <c r="U5553" s="1"/>
      <c r="Z5553" s="1"/>
    </row>
    <row r="5554" spans="20:26" x14ac:dyDescent="0.25">
      <c r="T5554" s="1"/>
      <c r="U5554" s="1"/>
      <c r="Z5554" s="1"/>
    </row>
    <row r="5555" spans="20:26" x14ac:dyDescent="0.25">
      <c r="T5555" s="1"/>
      <c r="U5555" s="1"/>
      <c r="Z5555" s="1"/>
    </row>
    <row r="5556" spans="20:26" x14ac:dyDescent="0.25">
      <c r="T5556" s="1"/>
      <c r="U5556" s="1"/>
      <c r="Z5556" s="1"/>
    </row>
    <row r="5557" spans="20:26" x14ac:dyDescent="0.25">
      <c r="T5557" s="1"/>
      <c r="U5557" s="1"/>
      <c r="Z5557" s="1"/>
    </row>
    <row r="5558" spans="20:26" x14ac:dyDescent="0.25">
      <c r="T5558" s="1"/>
      <c r="U5558" s="1"/>
      <c r="Z5558" s="1"/>
    </row>
    <row r="5559" spans="20:26" x14ac:dyDescent="0.25">
      <c r="T5559" s="1"/>
      <c r="U5559" s="1"/>
      <c r="Z5559" s="1"/>
    </row>
    <row r="5560" spans="20:26" x14ac:dyDescent="0.25">
      <c r="T5560" s="1"/>
      <c r="U5560" s="1"/>
      <c r="Z5560" s="1"/>
    </row>
    <row r="5561" spans="20:26" x14ac:dyDescent="0.25">
      <c r="T5561" s="1"/>
      <c r="U5561" s="1"/>
      <c r="Z5561" s="1"/>
    </row>
    <row r="5562" spans="20:26" x14ac:dyDescent="0.25">
      <c r="T5562" s="1"/>
      <c r="U5562" s="1"/>
      <c r="Z5562" s="1"/>
    </row>
    <row r="5563" spans="20:26" x14ac:dyDescent="0.25">
      <c r="T5563" s="1"/>
      <c r="U5563" s="1"/>
      <c r="Z5563" s="1"/>
    </row>
    <row r="5564" spans="20:26" x14ac:dyDescent="0.25">
      <c r="T5564" s="1"/>
      <c r="U5564" s="1"/>
      <c r="Z5564" s="1"/>
    </row>
    <row r="5565" spans="20:26" x14ac:dyDescent="0.25">
      <c r="T5565" s="1"/>
      <c r="U5565" s="1"/>
      <c r="Z5565" s="1"/>
    </row>
    <row r="5566" spans="20:26" x14ac:dyDescent="0.25">
      <c r="T5566" s="1"/>
      <c r="U5566" s="1"/>
      <c r="Z5566" s="1"/>
    </row>
    <row r="5567" spans="20:26" x14ac:dyDescent="0.25">
      <c r="T5567" s="1"/>
      <c r="U5567" s="1"/>
      <c r="Z5567" s="1"/>
    </row>
    <row r="5568" spans="20:26" x14ac:dyDescent="0.25">
      <c r="T5568" s="1"/>
      <c r="U5568" s="1"/>
      <c r="Z5568" s="1"/>
    </row>
    <row r="5569" spans="20:26" x14ac:dyDescent="0.25">
      <c r="T5569" s="1"/>
      <c r="U5569" s="1"/>
      <c r="Z5569" s="1"/>
    </row>
    <row r="5570" spans="20:26" x14ac:dyDescent="0.25">
      <c r="T5570" s="1"/>
      <c r="U5570" s="1"/>
      <c r="Z5570" s="1"/>
    </row>
    <row r="5571" spans="20:26" x14ac:dyDescent="0.25">
      <c r="T5571" s="1"/>
      <c r="U5571" s="1"/>
      <c r="Z5571" s="1"/>
    </row>
    <row r="5572" spans="20:26" x14ac:dyDescent="0.25">
      <c r="T5572" s="1"/>
      <c r="U5572" s="1"/>
      <c r="Z5572" s="1"/>
    </row>
    <row r="5573" spans="20:26" x14ac:dyDescent="0.25">
      <c r="T5573" s="1"/>
      <c r="U5573" s="1"/>
      <c r="Z5573" s="1"/>
    </row>
    <row r="5574" spans="20:26" x14ac:dyDescent="0.25">
      <c r="T5574" s="1"/>
      <c r="U5574" s="1"/>
      <c r="Z5574" s="1"/>
    </row>
    <row r="5575" spans="20:26" x14ac:dyDescent="0.25">
      <c r="T5575" s="1"/>
      <c r="U5575" s="1"/>
      <c r="Z5575" s="1"/>
    </row>
    <row r="5576" spans="20:26" x14ac:dyDescent="0.25">
      <c r="T5576" s="1"/>
      <c r="U5576" s="1"/>
      <c r="Z5576" s="1"/>
    </row>
    <row r="5577" spans="20:26" x14ac:dyDescent="0.25">
      <c r="T5577" s="1"/>
      <c r="U5577" s="1"/>
      <c r="Z5577" s="1"/>
    </row>
    <row r="5578" spans="20:26" x14ac:dyDescent="0.25">
      <c r="T5578" s="1"/>
      <c r="U5578" s="1"/>
      <c r="Z5578" s="1"/>
    </row>
    <row r="5579" spans="20:26" x14ac:dyDescent="0.25">
      <c r="T5579" s="1"/>
      <c r="U5579" s="1"/>
      <c r="Z5579" s="1"/>
    </row>
    <row r="5580" spans="20:26" x14ac:dyDescent="0.25">
      <c r="T5580" s="1"/>
      <c r="U5580" s="1"/>
      <c r="Z5580" s="1"/>
    </row>
    <row r="5581" spans="20:26" x14ac:dyDescent="0.25">
      <c r="T5581" s="1"/>
      <c r="U5581" s="1"/>
      <c r="Z5581" s="1"/>
    </row>
    <row r="5582" spans="20:26" x14ac:dyDescent="0.25">
      <c r="T5582" s="1"/>
      <c r="U5582" s="1"/>
      <c r="Z5582" s="1"/>
    </row>
    <row r="5583" spans="20:26" x14ac:dyDescent="0.25">
      <c r="T5583" s="1"/>
      <c r="U5583" s="1"/>
      <c r="Z5583" s="1"/>
    </row>
    <row r="5584" spans="20:26" x14ac:dyDescent="0.25">
      <c r="T5584" s="1"/>
      <c r="U5584" s="1"/>
      <c r="Z5584" s="1"/>
    </row>
    <row r="5585" spans="20:26" x14ac:dyDescent="0.25">
      <c r="T5585" s="1"/>
      <c r="U5585" s="1"/>
      <c r="Z5585" s="1"/>
    </row>
    <row r="5586" spans="20:26" x14ac:dyDescent="0.25">
      <c r="T5586" s="1"/>
      <c r="U5586" s="1"/>
      <c r="Z5586" s="1"/>
    </row>
    <row r="5587" spans="20:26" x14ac:dyDescent="0.25">
      <c r="T5587" s="1"/>
      <c r="U5587" s="1"/>
      <c r="Z5587" s="1"/>
    </row>
    <row r="5588" spans="20:26" x14ac:dyDescent="0.25">
      <c r="T5588" s="1"/>
      <c r="U5588" s="1"/>
      <c r="Z5588" s="1"/>
    </row>
    <row r="5589" spans="20:26" x14ac:dyDescent="0.25">
      <c r="T5589" s="1"/>
      <c r="U5589" s="1"/>
      <c r="Z5589" s="1"/>
    </row>
    <row r="5590" spans="20:26" x14ac:dyDescent="0.25">
      <c r="T5590" s="1"/>
      <c r="U5590" s="1"/>
      <c r="Z5590" s="1"/>
    </row>
    <row r="5591" spans="20:26" x14ac:dyDescent="0.25">
      <c r="T5591" s="1"/>
      <c r="U5591" s="1"/>
      <c r="Z5591" s="1"/>
    </row>
    <row r="5592" spans="20:26" x14ac:dyDescent="0.25">
      <c r="T5592" s="1"/>
      <c r="U5592" s="1"/>
      <c r="Z5592" s="1"/>
    </row>
    <row r="5593" spans="20:26" x14ac:dyDescent="0.25">
      <c r="T5593" s="1"/>
      <c r="U5593" s="1"/>
      <c r="Z5593" s="1"/>
    </row>
    <row r="5594" spans="20:26" x14ac:dyDescent="0.25">
      <c r="T5594" s="1"/>
      <c r="U5594" s="1"/>
      <c r="Z5594" s="1"/>
    </row>
    <row r="5595" spans="20:26" x14ac:dyDescent="0.25">
      <c r="T5595" s="1"/>
      <c r="U5595" s="1"/>
      <c r="Z5595" s="1"/>
    </row>
    <row r="5596" spans="20:26" x14ac:dyDescent="0.25">
      <c r="T5596" s="1"/>
      <c r="U5596" s="1"/>
      <c r="Z5596" s="1"/>
    </row>
    <row r="5597" spans="20:26" x14ac:dyDescent="0.25">
      <c r="T5597" s="1"/>
      <c r="U5597" s="1"/>
      <c r="Z5597" s="1"/>
    </row>
    <row r="5598" spans="20:26" x14ac:dyDescent="0.25">
      <c r="T5598" s="1"/>
      <c r="U5598" s="1"/>
      <c r="Z5598" s="1"/>
    </row>
    <row r="5599" spans="20:26" x14ac:dyDescent="0.25">
      <c r="T5599" s="1"/>
      <c r="U5599" s="1"/>
      <c r="Z5599" s="1"/>
    </row>
    <row r="5600" spans="20:26" x14ac:dyDescent="0.25">
      <c r="T5600" s="1"/>
      <c r="U5600" s="1"/>
      <c r="Z5600" s="1"/>
    </row>
    <row r="5601" spans="20:26" x14ac:dyDescent="0.25">
      <c r="T5601" s="1"/>
      <c r="U5601" s="1"/>
      <c r="Z5601" s="1"/>
    </row>
    <row r="5602" spans="20:26" x14ac:dyDescent="0.25">
      <c r="T5602" s="1"/>
      <c r="U5602" s="1"/>
      <c r="Z5602" s="1"/>
    </row>
    <row r="5603" spans="20:26" x14ac:dyDescent="0.25">
      <c r="T5603" s="1"/>
      <c r="U5603" s="1"/>
      <c r="Z5603" s="1"/>
    </row>
    <row r="5604" spans="20:26" x14ac:dyDescent="0.25">
      <c r="T5604" s="1"/>
      <c r="U5604" s="1"/>
      <c r="Z5604" s="1"/>
    </row>
    <row r="5605" spans="20:26" x14ac:dyDescent="0.25">
      <c r="T5605" s="1"/>
      <c r="U5605" s="1"/>
      <c r="Z5605" s="1"/>
    </row>
    <row r="5606" spans="20:26" x14ac:dyDescent="0.25">
      <c r="T5606" s="1"/>
      <c r="U5606" s="1"/>
      <c r="Z5606" s="1"/>
    </row>
    <row r="5607" spans="20:26" x14ac:dyDescent="0.25">
      <c r="T5607" s="1"/>
      <c r="U5607" s="1"/>
      <c r="Z5607" s="1"/>
    </row>
    <row r="5608" spans="20:26" x14ac:dyDescent="0.25">
      <c r="T5608" s="1"/>
      <c r="U5608" s="1"/>
      <c r="Z5608" s="1"/>
    </row>
    <row r="5609" spans="20:26" x14ac:dyDescent="0.25">
      <c r="T5609" s="1"/>
      <c r="U5609" s="1"/>
      <c r="Z5609" s="1"/>
    </row>
    <row r="5610" spans="20:26" x14ac:dyDescent="0.25">
      <c r="T5610" s="1"/>
      <c r="U5610" s="1"/>
      <c r="Z5610" s="1"/>
    </row>
    <row r="5611" spans="20:26" x14ac:dyDescent="0.25">
      <c r="T5611" s="1"/>
      <c r="U5611" s="1"/>
      <c r="Z5611" s="1"/>
    </row>
    <row r="5612" spans="20:26" x14ac:dyDescent="0.25">
      <c r="T5612" s="1"/>
      <c r="U5612" s="1"/>
      <c r="Z5612" s="1"/>
    </row>
    <row r="5613" spans="20:26" x14ac:dyDescent="0.25">
      <c r="T5613" s="1"/>
      <c r="U5613" s="1"/>
      <c r="Z5613" s="1"/>
    </row>
    <row r="5614" spans="20:26" x14ac:dyDescent="0.25">
      <c r="T5614" s="1"/>
      <c r="U5614" s="1"/>
      <c r="Z5614" s="1"/>
    </row>
    <row r="5615" spans="20:26" x14ac:dyDescent="0.25">
      <c r="T5615" s="1"/>
      <c r="U5615" s="1"/>
      <c r="Z5615" s="1"/>
    </row>
    <row r="5616" spans="20:26" x14ac:dyDescent="0.25">
      <c r="T5616" s="1"/>
      <c r="U5616" s="1"/>
      <c r="Z5616" s="1"/>
    </row>
    <row r="5617" spans="20:26" x14ac:dyDescent="0.25">
      <c r="T5617" s="1"/>
      <c r="U5617" s="1"/>
      <c r="Z5617" s="1"/>
    </row>
    <row r="5618" spans="20:26" x14ac:dyDescent="0.25">
      <c r="T5618" s="1"/>
      <c r="U5618" s="1"/>
      <c r="Z5618" s="1"/>
    </row>
    <row r="5619" spans="20:26" x14ac:dyDescent="0.25">
      <c r="T5619" s="1"/>
      <c r="U5619" s="1"/>
      <c r="Z5619" s="1"/>
    </row>
    <row r="5620" spans="20:26" x14ac:dyDescent="0.25">
      <c r="T5620" s="1"/>
      <c r="U5620" s="1"/>
      <c r="Z5620" s="1"/>
    </row>
    <row r="5621" spans="20:26" x14ac:dyDescent="0.25">
      <c r="T5621" s="1"/>
      <c r="U5621" s="1"/>
      <c r="Z5621" s="1"/>
    </row>
    <row r="5622" spans="20:26" x14ac:dyDescent="0.25">
      <c r="T5622" s="1"/>
      <c r="U5622" s="1"/>
      <c r="Z5622" s="1"/>
    </row>
    <row r="5623" spans="20:26" x14ac:dyDescent="0.25">
      <c r="T5623" s="1"/>
      <c r="U5623" s="1"/>
      <c r="Z5623" s="1"/>
    </row>
    <row r="5624" spans="20:26" x14ac:dyDescent="0.25">
      <c r="T5624" s="1"/>
      <c r="U5624" s="1"/>
      <c r="Z5624" s="1"/>
    </row>
    <row r="5625" spans="20:26" x14ac:dyDescent="0.25">
      <c r="T5625" s="1"/>
      <c r="U5625" s="1"/>
      <c r="Z5625" s="1"/>
    </row>
    <row r="5626" spans="20:26" x14ac:dyDescent="0.25">
      <c r="T5626" s="1"/>
      <c r="U5626" s="1"/>
      <c r="Z5626" s="1"/>
    </row>
    <row r="5627" spans="20:26" x14ac:dyDescent="0.25">
      <c r="T5627" s="1"/>
      <c r="U5627" s="1"/>
      <c r="Z5627" s="1"/>
    </row>
    <row r="5628" spans="20:26" x14ac:dyDescent="0.25">
      <c r="T5628" s="1"/>
      <c r="U5628" s="1"/>
      <c r="Z5628" s="1"/>
    </row>
    <row r="5629" spans="20:26" x14ac:dyDescent="0.25">
      <c r="T5629" s="1"/>
      <c r="U5629" s="1"/>
      <c r="Z5629" s="1"/>
    </row>
    <row r="5630" spans="20:26" x14ac:dyDescent="0.25">
      <c r="T5630" s="1"/>
      <c r="U5630" s="1"/>
      <c r="Z5630" s="1"/>
    </row>
    <row r="5631" spans="20:26" x14ac:dyDescent="0.25">
      <c r="T5631" s="1"/>
      <c r="U5631" s="1"/>
      <c r="Z5631" s="1"/>
    </row>
    <row r="5632" spans="20:26" x14ac:dyDescent="0.25">
      <c r="T5632" s="1"/>
      <c r="U5632" s="1"/>
      <c r="Z5632" s="1"/>
    </row>
    <row r="5633" spans="20:26" x14ac:dyDescent="0.25">
      <c r="T5633" s="1"/>
      <c r="U5633" s="1"/>
      <c r="Z5633" s="1"/>
    </row>
    <row r="5634" spans="20:26" x14ac:dyDescent="0.25">
      <c r="T5634" s="1"/>
      <c r="U5634" s="1"/>
      <c r="Z5634" s="1"/>
    </row>
    <row r="5635" spans="20:26" x14ac:dyDescent="0.25">
      <c r="T5635" s="1"/>
      <c r="U5635" s="1"/>
      <c r="Z5635" s="1"/>
    </row>
    <row r="5636" spans="20:26" x14ac:dyDescent="0.25">
      <c r="T5636" s="1"/>
      <c r="U5636" s="1"/>
      <c r="Z5636" s="1"/>
    </row>
    <row r="5637" spans="20:26" x14ac:dyDescent="0.25">
      <c r="T5637" s="1"/>
      <c r="U5637" s="1"/>
      <c r="Z5637" s="1"/>
    </row>
    <row r="5638" spans="20:26" x14ac:dyDescent="0.25">
      <c r="T5638" s="1"/>
      <c r="U5638" s="1"/>
      <c r="Z5638" s="1"/>
    </row>
    <row r="5639" spans="20:26" x14ac:dyDescent="0.25">
      <c r="T5639" s="1"/>
      <c r="U5639" s="1"/>
      <c r="Z5639" s="1"/>
    </row>
    <row r="5640" spans="20:26" x14ac:dyDescent="0.25">
      <c r="T5640" s="1"/>
      <c r="U5640" s="1"/>
      <c r="Z5640" s="1"/>
    </row>
    <row r="5641" spans="20:26" x14ac:dyDescent="0.25">
      <c r="T5641" s="1"/>
      <c r="U5641" s="1"/>
      <c r="Z5641" s="1"/>
    </row>
    <row r="5642" spans="20:26" x14ac:dyDescent="0.25">
      <c r="T5642" s="1"/>
      <c r="U5642" s="1"/>
      <c r="Z5642" s="1"/>
    </row>
    <row r="5643" spans="20:26" x14ac:dyDescent="0.25">
      <c r="T5643" s="1"/>
      <c r="U5643" s="1"/>
      <c r="Z5643" s="1"/>
    </row>
    <row r="5644" spans="20:26" x14ac:dyDescent="0.25">
      <c r="T5644" s="1"/>
      <c r="U5644" s="1"/>
      <c r="Z5644" s="1"/>
    </row>
    <row r="5645" spans="20:26" x14ac:dyDescent="0.25">
      <c r="T5645" s="1"/>
      <c r="U5645" s="1"/>
      <c r="Z5645" s="1"/>
    </row>
    <row r="5646" spans="20:26" x14ac:dyDescent="0.25">
      <c r="T5646" s="1"/>
      <c r="U5646" s="1"/>
      <c r="Z5646" s="1"/>
    </row>
    <row r="5647" spans="20:26" x14ac:dyDescent="0.25">
      <c r="T5647" s="1"/>
      <c r="U5647" s="1"/>
      <c r="Z5647" s="1"/>
    </row>
    <row r="5648" spans="20:26" x14ac:dyDescent="0.25">
      <c r="T5648" s="1"/>
      <c r="U5648" s="1"/>
      <c r="Z5648" s="1"/>
    </row>
    <row r="5649" spans="20:26" x14ac:dyDescent="0.25">
      <c r="T5649" s="1"/>
      <c r="U5649" s="1"/>
      <c r="Z5649" s="1"/>
    </row>
    <row r="5650" spans="20:26" x14ac:dyDescent="0.25">
      <c r="T5650" s="1"/>
      <c r="U5650" s="1"/>
      <c r="Z5650" s="1"/>
    </row>
    <row r="5651" spans="20:26" x14ac:dyDescent="0.25">
      <c r="T5651" s="1"/>
      <c r="U5651" s="1"/>
      <c r="Z5651" s="1"/>
    </row>
    <row r="5652" spans="20:26" x14ac:dyDescent="0.25">
      <c r="T5652" s="1"/>
      <c r="U5652" s="1"/>
      <c r="Z5652" s="1"/>
    </row>
    <row r="5653" spans="20:26" x14ac:dyDescent="0.25">
      <c r="T5653" s="1"/>
      <c r="U5653" s="1"/>
      <c r="Z5653" s="1"/>
    </row>
    <row r="5654" spans="20:26" x14ac:dyDescent="0.25">
      <c r="T5654" s="1"/>
      <c r="U5654" s="1"/>
      <c r="Z5654" s="1"/>
    </row>
    <row r="5655" spans="20:26" x14ac:dyDescent="0.25">
      <c r="T5655" s="1"/>
      <c r="U5655" s="1"/>
      <c r="Z5655" s="1"/>
    </row>
    <row r="5656" spans="20:26" x14ac:dyDescent="0.25">
      <c r="T5656" s="1"/>
      <c r="U5656" s="1"/>
      <c r="Z5656" s="1"/>
    </row>
    <row r="5657" spans="20:26" x14ac:dyDescent="0.25">
      <c r="T5657" s="1"/>
      <c r="U5657" s="1"/>
      <c r="Z5657" s="1"/>
    </row>
    <row r="5658" spans="20:26" x14ac:dyDescent="0.25">
      <c r="T5658" s="1"/>
      <c r="U5658" s="1"/>
      <c r="Z5658" s="1"/>
    </row>
    <row r="5659" spans="20:26" x14ac:dyDescent="0.25">
      <c r="T5659" s="1"/>
      <c r="U5659" s="1"/>
      <c r="Z5659" s="1"/>
    </row>
    <row r="5660" spans="20:26" x14ac:dyDescent="0.25">
      <c r="T5660" s="1"/>
      <c r="U5660" s="1"/>
      <c r="Z5660" s="1"/>
    </row>
    <row r="5661" spans="20:26" x14ac:dyDescent="0.25">
      <c r="T5661" s="1"/>
      <c r="U5661" s="1"/>
      <c r="Z5661" s="1"/>
    </row>
    <row r="5662" spans="20:26" x14ac:dyDescent="0.25">
      <c r="T5662" s="1"/>
      <c r="U5662" s="1"/>
      <c r="Z5662" s="1"/>
    </row>
    <row r="5663" spans="20:26" x14ac:dyDescent="0.25">
      <c r="T5663" s="1"/>
      <c r="U5663" s="1"/>
      <c r="Z5663" s="1"/>
    </row>
    <row r="5664" spans="20:26" x14ac:dyDescent="0.25">
      <c r="T5664" s="1"/>
      <c r="U5664" s="1"/>
      <c r="Z5664" s="1"/>
    </row>
    <row r="5665" spans="20:26" x14ac:dyDescent="0.25">
      <c r="T5665" s="1"/>
      <c r="U5665" s="1"/>
      <c r="Z5665" s="1"/>
    </row>
    <row r="5666" spans="20:26" x14ac:dyDescent="0.25">
      <c r="T5666" s="1"/>
      <c r="U5666" s="1"/>
      <c r="Z5666" s="1"/>
    </row>
    <row r="5667" spans="20:26" x14ac:dyDescent="0.25">
      <c r="T5667" s="1"/>
      <c r="U5667" s="1"/>
      <c r="Z5667" s="1"/>
    </row>
    <row r="5668" spans="20:26" x14ac:dyDescent="0.25">
      <c r="T5668" s="1"/>
      <c r="U5668" s="1"/>
      <c r="Z5668" s="1"/>
    </row>
    <row r="5669" spans="20:26" x14ac:dyDescent="0.25">
      <c r="T5669" s="1"/>
      <c r="U5669" s="1"/>
      <c r="Z5669" s="1"/>
    </row>
    <row r="5670" spans="20:26" x14ac:dyDescent="0.25">
      <c r="T5670" s="1"/>
      <c r="U5670" s="1"/>
      <c r="Z5670" s="1"/>
    </row>
    <row r="5671" spans="20:26" x14ac:dyDescent="0.25">
      <c r="T5671" s="1"/>
      <c r="U5671" s="1"/>
      <c r="Z5671" s="1"/>
    </row>
    <row r="5672" spans="20:26" x14ac:dyDescent="0.25">
      <c r="T5672" s="1"/>
      <c r="U5672" s="1"/>
      <c r="Z5672" s="1"/>
    </row>
    <row r="5673" spans="20:26" x14ac:dyDescent="0.25">
      <c r="T5673" s="1"/>
      <c r="U5673" s="1"/>
      <c r="Z5673" s="1"/>
    </row>
    <row r="5674" spans="20:26" x14ac:dyDescent="0.25">
      <c r="T5674" s="1"/>
      <c r="U5674" s="1"/>
      <c r="Z5674" s="1"/>
    </row>
    <row r="5675" spans="20:26" x14ac:dyDescent="0.25">
      <c r="T5675" s="1"/>
      <c r="U5675" s="1"/>
      <c r="Z5675" s="1"/>
    </row>
    <row r="5676" spans="20:26" x14ac:dyDescent="0.25">
      <c r="T5676" s="1"/>
      <c r="U5676" s="1"/>
      <c r="Z5676" s="1"/>
    </row>
    <row r="5677" spans="20:26" x14ac:dyDescent="0.25">
      <c r="T5677" s="1"/>
      <c r="U5677" s="1"/>
      <c r="Z5677" s="1"/>
    </row>
    <row r="5678" spans="20:26" x14ac:dyDescent="0.25">
      <c r="T5678" s="1"/>
      <c r="U5678" s="1"/>
      <c r="Z5678" s="1"/>
    </row>
    <row r="5679" spans="20:26" x14ac:dyDescent="0.25">
      <c r="T5679" s="1"/>
      <c r="U5679" s="1"/>
      <c r="Z5679" s="1"/>
    </row>
    <row r="5680" spans="20:26" x14ac:dyDescent="0.25">
      <c r="T5680" s="1"/>
      <c r="U5680" s="1"/>
      <c r="Z5680" s="1"/>
    </row>
    <row r="5681" spans="20:26" x14ac:dyDescent="0.25">
      <c r="T5681" s="1"/>
      <c r="U5681" s="1"/>
      <c r="Z5681" s="1"/>
    </row>
    <row r="5682" spans="20:26" x14ac:dyDescent="0.25">
      <c r="T5682" s="1"/>
      <c r="U5682" s="1"/>
      <c r="Z5682" s="1"/>
    </row>
    <row r="5683" spans="20:26" x14ac:dyDescent="0.25">
      <c r="T5683" s="1"/>
      <c r="U5683" s="1"/>
      <c r="Z5683" s="1"/>
    </row>
    <row r="5684" spans="20:26" x14ac:dyDescent="0.25">
      <c r="T5684" s="1"/>
      <c r="U5684" s="1"/>
      <c r="Z5684" s="1"/>
    </row>
    <row r="5685" spans="20:26" x14ac:dyDescent="0.25">
      <c r="T5685" s="1"/>
      <c r="U5685" s="1"/>
      <c r="Z5685" s="1"/>
    </row>
    <row r="5686" spans="20:26" x14ac:dyDescent="0.25">
      <c r="T5686" s="1"/>
      <c r="U5686" s="1"/>
      <c r="Z5686" s="1"/>
    </row>
    <row r="5687" spans="20:26" x14ac:dyDescent="0.25">
      <c r="T5687" s="1"/>
      <c r="U5687" s="1"/>
      <c r="Z5687" s="1"/>
    </row>
    <row r="5688" spans="20:26" x14ac:dyDescent="0.25">
      <c r="T5688" s="1"/>
      <c r="U5688" s="1"/>
      <c r="Z5688" s="1"/>
    </row>
    <row r="5689" spans="20:26" x14ac:dyDescent="0.25">
      <c r="T5689" s="1"/>
      <c r="U5689" s="1"/>
      <c r="Z5689" s="1"/>
    </row>
    <row r="5690" spans="20:26" x14ac:dyDescent="0.25">
      <c r="T5690" s="1"/>
      <c r="U5690" s="1"/>
      <c r="Z5690" s="1"/>
    </row>
    <row r="5691" spans="20:26" x14ac:dyDescent="0.25">
      <c r="T5691" s="1"/>
      <c r="U5691" s="1"/>
      <c r="Z5691" s="1"/>
    </row>
    <row r="5692" spans="20:26" x14ac:dyDescent="0.25">
      <c r="T5692" s="1"/>
      <c r="U5692" s="1"/>
      <c r="Z5692" s="1"/>
    </row>
    <row r="5693" spans="20:26" x14ac:dyDescent="0.25">
      <c r="T5693" s="1"/>
      <c r="U5693" s="1"/>
      <c r="Z5693" s="1"/>
    </row>
    <row r="5694" spans="20:26" x14ac:dyDescent="0.25">
      <c r="T5694" s="1"/>
      <c r="U5694" s="1"/>
      <c r="Z5694" s="1"/>
    </row>
    <row r="5695" spans="20:26" x14ac:dyDescent="0.25">
      <c r="T5695" s="1"/>
      <c r="U5695" s="1"/>
      <c r="Z5695" s="1"/>
    </row>
    <row r="5696" spans="20:26" x14ac:dyDescent="0.25">
      <c r="T5696" s="1"/>
      <c r="U5696" s="1"/>
      <c r="Z5696" s="1"/>
    </row>
    <row r="5697" spans="20:26" x14ac:dyDescent="0.25">
      <c r="T5697" s="1"/>
      <c r="U5697" s="1"/>
      <c r="Z5697" s="1"/>
    </row>
    <row r="5698" spans="20:26" x14ac:dyDescent="0.25">
      <c r="T5698" s="1"/>
      <c r="U5698" s="1"/>
      <c r="Z5698" s="1"/>
    </row>
    <row r="5699" spans="20:26" x14ac:dyDescent="0.25">
      <c r="T5699" s="1"/>
      <c r="U5699" s="1"/>
      <c r="Z5699" s="1"/>
    </row>
    <row r="5700" spans="20:26" x14ac:dyDescent="0.25">
      <c r="T5700" s="1"/>
      <c r="U5700" s="1"/>
      <c r="Z5700" s="1"/>
    </row>
    <row r="5701" spans="20:26" x14ac:dyDescent="0.25">
      <c r="T5701" s="1"/>
      <c r="U5701" s="1"/>
      <c r="Z5701" s="1"/>
    </row>
    <row r="5702" spans="20:26" x14ac:dyDescent="0.25">
      <c r="T5702" s="1"/>
      <c r="U5702" s="1"/>
      <c r="Z5702" s="1"/>
    </row>
    <row r="5703" spans="20:26" x14ac:dyDescent="0.25">
      <c r="T5703" s="1"/>
      <c r="U5703" s="1"/>
      <c r="Z5703" s="1"/>
    </row>
    <row r="5704" spans="20:26" x14ac:dyDescent="0.25">
      <c r="T5704" s="1"/>
      <c r="U5704" s="1"/>
      <c r="Z5704" s="1"/>
    </row>
    <row r="5705" spans="20:26" x14ac:dyDescent="0.25">
      <c r="T5705" s="1"/>
      <c r="U5705" s="1"/>
      <c r="Z5705" s="1"/>
    </row>
    <row r="5706" spans="20:26" x14ac:dyDescent="0.25">
      <c r="T5706" s="1"/>
      <c r="U5706" s="1"/>
      <c r="Z5706" s="1"/>
    </row>
    <row r="5707" spans="20:26" x14ac:dyDescent="0.25">
      <c r="T5707" s="1"/>
      <c r="U5707" s="1"/>
      <c r="Z5707" s="1"/>
    </row>
    <row r="5708" spans="20:26" x14ac:dyDescent="0.25">
      <c r="T5708" s="1"/>
      <c r="U5708" s="1"/>
      <c r="Z5708" s="1"/>
    </row>
    <row r="5709" spans="20:26" x14ac:dyDescent="0.25">
      <c r="T5709" s="1"/>
      <c r="U5709" s="1"/>
      <c r="Z5709" s="1"/>
    </row>
    <row r="5710" spans="20:26" x14ac:dyDescent="0.25">
      <c r="T5710" s="1"/>
      <c r="U5710" s="1"/>
      <c r="Z5710" s="1"/>
    </row>
    <row r="5711" spans="20:26" x14ac:dyDescent="0.25">
      <c r="T5711" s="1"/>
      <c r="U5711" s="1"/>
      <c r="Z5711" s="1"/>
    </row>
    <row r="5712" spans="20:26" x14ac:dyDescent="0.25">
      <c r="T5712" s="1"/>
      <c r="U5712" s="1"/>
      <c r="Z5712" s="1"/>
    </row>
    <row r="5713" spans="20:26" x14ac:dyDescent="0.25">
      <c r="T5713" s="1"/>
      <c r="U5713" s="1"/>
      <c r="Z5713" s="1"/>
    </row>
    <row r="5714" spans="20:26" x14ac:dyDescent="0.25">
      <c r="T5714" s="1"/>
      <c r="U5714" s="1"/>
      <c r="Z5714" s="1"/>
    </row>
    <row r="5715" spans="20:26" x14ac:dyDescent="0.25">
      <c r="T5715" s="1"/>
      <c r="U5715" s="1"/>
      <c r="Z5715" s="1"/>
    </row>
    <row r="5716" spans="20:26" x14ac:dyDescent="0.25">
      <c r="T5716" s="1"/>
      <c r="U5716" s="1"/>
      <c r="Z5716" s="1"/>
    </row>
    <row r="5717" spans="20:26" x14ac:dyDescent="0.25">
      <c r="T5717" s="1"/>
      <c r="U5717" s="1"/>
      <c r="Z5717" s="1"/>
    </row>
    <row r="5718" spans="20:26" x14ac:dyDescent="0.25">
      <c r="T5718" s="1"/>
      <c r="U5718" s="1"/>
      <c r="Z5718" s="1"/>
    </row>
    <row r="5719" spans="20:26" x14ac:dyDescent="0.25">
      <c r="T5719" s="1"/>
      <c r="U5719" s="1"/>
      <c r="Z5719" s="1"/>
    </row>
    <row r="5720" spans="20:26" x14ac:dyDescent="0.25">
      <c r="T5720" s="1"/>
      <c r="U5720" s="1"/>
      <c r="Z5720" s="1"/>
    </row>
    <row r="5721" spans="20:26" x14ac:dyDescent="0.25">
      <c r="T5721" s="1"/>
      <c r="U5721" s="1"/>
      <c r="Z5721" s="1"/>
    </row>
    <row r="5722" spans="20:26" x14ac:dyDescent="0.25">
      <c r="T5722" s="1"/>
      <c r="U5722" s="1"/>
      <c r="Z5722" s="1"/>
    </row>
    <row r="5723" spans="20:26" x14ac:dyDescent="0.25">
      <c r="T5723" s="1"/>
      <c r="U5723" s="1"/>
      <c r="Z5723" s="1"/>
    </row>
    <row r="5724" spans="20:26" x14ac:dyDescent="0.25">
      <c r="T5724" s="1"/>
      <c r="U5724" s="1"/>
      <c r="Z5724" s="1"/>
    </row>
    <row r="5725" spans="20:26" x14ac:dyDescent="0.25">
      <c r="T5725" s="1"/>
      <c r="U5725" s="1"/>
      <c r="Z5725" s="1"/>
    </row>
    <row r="5726" spans="20:26" x14ac:dyDescent="0.25">
      <c r="T5726" s="1"/>
      <c r="U5726" s="1"/>
      <c r="Z5726" s="1"/>
    </row>
    <row r="5727" spans="20:26" x14ac:dyDescent="0.25">
      <c r="T5727" s="1"/>
      <c r="U5727" s="1"/>
      <c r="Z5727" s="1"/>
    </row>
    <row r="5728" spans="20:26" x14ac:dyDescent="0.25">
      <c r="T5728" s="1"/>
      <c r="U5728" s="1"/>
      <c r="Z5728" s="1"/>
    </row>
    <row r="5729" spans="20:26" x14ac:dyDescent="0.25">
      <c r="T5729" s="1"/>
      <c r="U5729" s="1"/>
      <c r="Z5729" s="1"/>
    </row>
    <row r="5730" spans="20:26" x14ac:dyDescent="0.25">
      <c r="T5730" s="1"/>
      <c r="U5730" s="1"/>
      <c r="Z5730" s="1"/>
    </row>
    <row r="5731" spans="20:26" x14ac:dyDescent="0.25">
      <c r="T5731" s="1"/>
      <c r="U5731" s="1"/>
      <c r="Z5731" s="1"/>
    </row>
    <row r="5732" spans="20:26" x14ac:dyDescent="0.25">
      <c r="T5732" s="1"/>
      <c r="U5732" s="1"/>
      <c r="Z5732" s="1"/>
    </row>
    <row r="5733" spans="20:26" x14ac:dyDescent="0.25">
      <c r="T5733" s="1"/>
      <c r="U5733" s="1"/>
      <c r="Z5733" s="1"/>
    </row>
    <row r="5734" spans="20:26" x14ac:dyDescent="0.25">
      <c r="T5734" s="1"/>
      <c r="U5734" s="1"/>
      <c r="Z5734" s="1"/>
    </row>
    <row r="5735" spans="20:26" x14ac:dyDescent="0.25">
      <c r="T5735" s="1"/>
      <c r="U5735" s="1"/>
      <c r="Z5735" s="1"/>
    </row>
    <row r="5736" spans="20:26" x14ac:dyDescent="0.25">
      <c r="T5736" s="1"/>
      <c r="U5736" s="1"/>
      <c r="Z5736" s="1"/>
    </row>
    <row r="5737" spans="20:26" x14ac:dyDescent="0.25">
      <c r="T5737" s="1"/>
      <c r="U5737" s="1"/>
      <c r="Z5737" s="1"/>
    </row>
    <row r="5738" spans="20:26" x14ac:dyDescent="0.25">
      <c r="T5738" s="1"/>
      <c r="U5738" s="1"/>
      <c r="Z5738" s="1"/>
    </row>
    <row r="5739" spans="20:26" x14ac:dyDescent="0.25">
      <c r="T5739" s="1"/>
      <c r="U5739" s="1"/>
      <c r="Z5739" s="1"/>
    </row>
    <row r="5740" spans="20:26" x14ac:dyDescent="0.25">
      <c r="T5740" s="1"/>
      <c r="U5740" s="1"/>
      <c r="Z5740" s="1"/>
    </row>
    <row r="5741" spans="20:26" x14ac:dyDescent="0.25">
      <c r="T5741" s="1"/>
      <c r="U5741" s="1"/>
      <c r="Z5741" s="1"/>
    </row>
    <row r="5742" spans="20:26" x14ac:dyDescent="0.25">
      <c r="T5742" s="1"/>
      <c r="U5742" s="1"/>
      <c r="Z5742" s="1"/>
    </row>
    <row r="5743" spans="20:26" x14ac:dyDescent="0.25">
      <c r="T5743" s="1"/>
      <c r="U5743" s="1"/>
      <c r="Z5743" s="1"/>
    </row>
    <row r="5744" spans="20:26" x14ac:dyDescent="0.25">
      <c r="T5744" s="1"/>
      <c r="U5744" s="1"/>
      <c r="Z5744" s="1"/>
    </row>
    <row r="5745" spans="20:26" x14ac:dyDescent="0.25">
      <c r="T5745" s="1"/>
      <c r="U5745" s="1"/>
      <c r="Z5745" s="1"/>
    </row>
    <row r="5746" spans="20:26" x14ac:dyDescent="0.25">
      <c r="T5746" s="1"/>
      <c r="U5746" s="1"/>
      <c r="Z5746" s="1"/>
    </row>
    <row r="5747" spans="20:26" x14ac:dyDescent="0.25">
      <c r="T5747" s="1"/>
      <c r="U5747" s="1"/>
      <c r="Z5747" s="1"/>
    </row>
    <row r="5748" spans="20:26" x14ac:dyDescent="0.25">
      <c r="T5748" s="1"/>
      <c r="U5748" s="1"/>
      <c r="Z5748" s="1"/>
    </row>
    <row r="5749" spans="20:26" x14ac:dyDescent="0.25">
      <c r="T5749" s="1"/>
      <c r="U5749" s="1"/>
      <c r="Z5749" s="1"/>
    </row>
    <row r="5750" spans="20:26" x14ac:dyDescent="0.25">
      <c r="T5750" s="1"/>
      <c r="U5750" s="1"/>
      <c r="Z5750" s="1"/>
    </row>
    <row r="5751" spans="20:26" x14ac:dyDescent="0.25">
      <c r="T5751" s="1"/>
      <c r="U5751" s="1"/>
      <c r="Z5751" s="1"/>
    </row>
    <row r="5752" spans="20:26" x14ac:dyDescent="0.25">
      <c r="T5752" s="1"/>
      <c r="U5752" s="1"/>
      <c r="Z5752" s="1"/>
    </row>
    <row r="5753" spans="20:26" x14ac:dyDescent="0.25">
      <c r="T5753" s="1"/>
      <c r="U5753" s="1"/>
      <c r="Z5753" s="1"/>
    </row>
    <row r="5754" spans="20:26" x14ac:dyDescent="0.25">
      <c r="T5754" s="1"/>
      <c r="U5754" s="1"/>
      <c r="Z5754" s="1"/>
    </row>
    <row r="5755" spans="20:26" x14ac:dyDescent="0.25">
      <c r="T5755" s="1"/>
      <c r="U5755" s="1"/>
      <c r="Z5755" s="1"/>
    </row>
    <row r="5756" spans="20:26" x14ac:dyDescent="0.25">
      <c r="T5756" s="1"/>
      <c r="U5756" s="1"/>
      <c r="Z5756" s="1"/>
    </row>
    <row r="5757" spans="20:26" x14ac:dyDescent="0.25">
      <c r="T5757" s="1"/>
      <c r="U5757" s="1"/>
      <c r="Z5757" s="1"/>
    </row>
    <row r="5758" spans="20:26" x14ac:dyDescent="0.25">
      <c r="T5758" s="1"/>
      <c r="U5758" s="1"/>
      <c r="Z5758" s="1"/>
    </row>
    <row r="5759" spans="20:26" x14ac:dyDescent="0.25">
      <c r="T5759" s="1"/>
      <c r="U5759" s="1"/>
      <c r="Z5759" s="1"/>
    </row>
    <row r="5760" spans="20:26" x14ac:dyDescent="0.25">
      <c r="T5760" s="1"/>
      <c r="U5760" s="1"/>
      <c r="Z5760" s="1"/>
    </row>
    <row r="5761" spans="20:26" x14ac:dyDescent="0.25">
      <c r="T5761" s="1"/>
      <c r="U5761" s="1"/>
      <c r="Z5761" s="1"/>
    </row>
    <row r="5762" spans="20:26" x14ac:dyDescent="0.25">
      <c r="T5762" s="1"/>
      <c r="U5762" s="1"/>
      <c r="Z5762" s="1"/>
    </row>
    <row r="5763" spans="20:26" x14ac:dyDescent="0.25">
      <c r="T5763" s="1"/>
      <c r="U5763" s="1"/>
      <c r="Z5763" s="1"/>
    </row>
    <row r="5764" spans="20:26" x14ac:dyDescent="0.25">
      <c r="T5764" s="1"/>
      <c r="U5764" s="1"/>
      <c r="Z5764" s="1"/>
    </row>
    <row r="5765" spans="20:26" x14ac:dyDescent="0.25">
      <c r="T5765" s="1"/>
      <c r="U5765" s="1"/>
      <c r="Z5765" s="1"/>
    </row>
    <row r="5766" spans="20:26" x14ac:dyDescent="0.25">
      <c r="T5766" s="1"/>
      <c r="U5766" s="1"/>
      <c r="Z5766" s="1"/>
    </row>
    <row r="5767" spans="20:26" x14ac:dyDescent="0.25">
      <c r="T5767" s="1"/>
      <c r="U5767" s="1"/>
      <c r="Z5767" s="1"/>
    </row>
    <row r="5768" spans="20:26" x14ac:dyDescent="0.25">
      <c r="T5768" s="1"/>
      <c r="U5768" s="1"/>
      <c r="Z5768" s="1"/>
    </row>
    <row r="5769" spans="20:26" x14ac:dyDescent="0.25">
      <c r="T5769" s="1"/>
      <c r="U5769" s="1"/>
      <c r="Z5769" s="1"/>
    </row>
    <row r="5770" spans="20:26" x14ac:dyDescent="0.25">
      <c r="T5770" s="1"/>
      <c r="U5770" s="1"/>
      <c r="Z5770" s="1"/>
    </row>
    <row r="5771" spans="20:26" x14ac:dyDescent="0.25">
      <c r="T5771" s="1"/>
      <c r="U5771" s="1"/>
      <c r="Z5771" s="1"/>
    </row>
    <row r="5772" spans="20:26" x14ac:dyDescent="0.25">
      <c r="T5772" s="1"/>
      <c r="U5772" s="1"/>
      <c r="Z5772" s="1"/>
    </row>
    <row r="5773" spans="20:26" x14ac:dyDescent="0.25">
      <c r="T5773" s="1"/>
      <c r="U5773" s="1"/>
      <c r="Z5773" s="1"/>
    </row>
    <row r="5774" spans="20:26" x14ac:dyDescent="0.25">
      <c r="T5774" s="1"/>
      <c r="U5774" s="1"/>
      <c r="Z5774" s="1"/>
    </row>
    <row r="5775" spans="20:26" x14ac:dyDescent="0.25">
      <c r="T5775" s="1"/>
      <c r="U5775" s="1"/>
      <c r="Z5775" s="1"/>
    </row>
    <row r="5776" spans="20:26" x14ac:dyDescent="0.25">
      <c r="T5776" s="1"/>
      <c r="U5776" s="1"/>
      <c r="Z5776" s="1"/>
    </row>
    <row r="5777" spans="20:26" x14ac:dyDescent="0.25">
      <c r="T5777" s="1"/>
      <c r="U5777" s="1"/>
      <c r="Z5777" s="1"/>
    </row>
    <row r="5778" spans="20:26" x14ac:dyDescent="0.25">
      <c r="T5778" s="1"/>
      <c r="U5778" s="1"/>
      <c r="Z5778" s="1"/>
    </row>
    <row r="5779" spans="20:26" x14ac:dyDescent="0.25">
      <c r="T5779" s="1"/>
      <c r="U5779" s="1"/>
      <c r="Z5779" s="1"/>
    </row>
    <row r="5780" spans="20:26" x14ac:dyDescent="0.25">
      <c r="T5780" s="1"/>
      <c r="U5780" s="1"/>
      <c r="Z5780" s="1"/>
    </row>
    <row r="5781" spans="20:26" x14ac:dyDescent="0.25">
      <c r="T5781" s="1"/>
      <c r="U5781" s="1"/>
      <c r="Z5781" s="1"/>
    </row>
    <row r="5782" spans="20:26" x14ac:dyDescent="0.25">
      <c r="T5782" s="1"/>
      <c r="U5782" s="1"/>
      <c r="Z5782" s="1"/>
    </row>
    <row r="5783" spans="20:26" x14ac:dyDescent="0.25">
      <c r="T5783" s="1"/>
      <c r="U5783" s="1"/>
      <c r="Z5783" s="1"/>
    </row>
    <row r="5784" spans="20:26" x14ac:dyDescent="0.25">
      <c r="T5784" s="1"/>
      <c r="U5784" s="1"/>
      <c r="Z5784" s="1"/>
    </row>
    <row r="5785" spans="20:26" x14ac:dyDescent="0.25">
      <c r="T5785" s="1"/>
      <c r="U5785" s="1"/>
      <c r="Z5785" s="1"/>
    </row>
    <row r="5786" spans="20:26" x14ac:dyDescent="0.25">
      <c r="T5786" s="1"/>
      <c r="U5786" s="1"/>
      <c r="Z5786" s="1"/>
    </row>
    <row r="5787" spans="20:26" x14ac:dyDescent="0.25">
      <c r="T5787" s="1"/>
      <c r="U5787" s="1"/>
      <c r="Z5787" s="1"/>
    </row>
    <row r="5788" spans="20:26" x14ac:dyDescent="0.25">
      <c r="T5788" s="1"/>
      <c r="U5788" s="1"/>
      <c r="Z5788" s="1"/>
    </row>
    <row r="5789" spans="20:26" x14ac:dyDescent="0.25">
      <c r="T5789" s="1"/>
      <c r="U5789" s="1"/>
      <c r="Z5789" s="1"/>
    </row>
    <row r="5790" spans="20:26" x14ac:dyDescent="0.25">
      <c r="T5790" s="1"/>
      <c r="U5790" s="1"/>
      <c r="Z5790" s="1"/>
    </row>
    <row r="5791" spans="20:26" x14ac:dyDescent="0.25">
      <c r="T5791" s="1"/>
      <c r="U5791" s="1"/>
      <c r="Z5791" s="1"/>
    </row>
    <row r="5792" spans="20:26" x14ac:dyDescent="0.25">
      <c r="T5792" s="1"/>
      <c r="U5792" s="1"/>
      <c r="Z5792" s="1"/>
    </row>
    <row r="5793" spans="20:26" x14ac:dyDescent="0.25">
      <c r="T5793" s="1"/>
      <c r="U5793" s="1"/>
      <c r="Z5793" s="1"/>
    </row>
    <row r="5794" spans="20:26" x14ac:dyDescent="0.25">
      <c r="T5794" s="1"/>
      <c r="U5794" s="1"/>
      <c r="Z5794" s="1"/>
    </row>
    <row r="5795" spans="20:26" x14ac:dyDescent="0.25">
      <c r="T5795" s="1"/>
      <c r="U5795" s="1"/>
      <c r="Z5795" s="1"/>
    </row>
    <row r="5796" spans="20:26" x14ac:dyDescent="0.25">
      <c r="T5796" s="1"/>
      <c r="U5796" s="1"/>
      <c r="Z5796" s="1"/>
    </row>
    <row r="5797" spans="20:26" x14ac:dyDescent="0.25">
      <c r="T5797" s="1"/>
      <c r="U5797" s="1"/>
      <c r="Z5797" s="1"/>
    </row>
    <row r="5798" spans="20:26" x14ac:dyDescent="0.25">
      <c r="T5798" s="1"/>
      <c r="U5798" s="1"/>
      <c r="Z5798" s="1"/>
    </row>
    <row r="5799" spans="20:26" x14ac:dyDescent="0.25">
      <c r="T5799" s="1"/>
      <c r="U5799" s="1"/>
      <c r="Z5799" s="1"/>
    </row>
    <row r="5800" spans="20:26" x14ac:dyDescent="0.25">
      <c r="T5800" s="1"/>
      <c r="U5800" s="1"/>
      <c r="Z5800" s="1"/>
    </row>
    <row r="5801" spans="20:26" x14ac:dyDescent="0.25">
      <c r="T5801" s="1"/>
      <c r="U5801" s="1"/>
      <c r="Z5801" s="1"/>
    </row>
    <row r="5802" spans="20:26" x14ac:dyDescent="0.25">
      <c r="T5802" s="1"/>
      <c r="U5802" s="1"/>
      <c r="Z5802" s="1"/>
    </row>
    <row r="5803" spans="20:26" x14ac:dyDescent="0.25">
      <c r="T5803" s="1"/>
      <c r="U5803" s="1"/>
      <c r="Z5803" s="1"/>
    </row>
    <row r="5804" spans="20:26" x14ac:dyDescent="0.25">
      <c r="T5804" s="1"/>
      <c r="U5804" s="1"/>
      <c r="Z5804" s="1"/>
    </row>
    <row r="5805" spans="20:26" x14ac:dyDescent="0.25">
      <c r="T5805" s="1"/>
      <c r="U5805" s="1"/>
      <c r="Z5805" s="1"/>
    </row>
    <row r="5806" spans="20:26" x14ac:dyDescent="0.25">
      <c r="T5806" s="1"/>
      <c r="U5806" s="1"/>
      <c r="Z5806" s="1"/>
    </row>
    <row r="5807" spans="20:26" x14ac:dyDescent="0.25">
      <c r="T5807" s="1"/>
      <c r="U5807" s="1"/>
      <c r="Z5807" s="1"/>
    </row>
    <row r="5808" spans="20:26" x14ac:dyDescent="0.25">
      <c r="T5808" s="1"/>
      <c r="U5808" s="1"/>
      <c r="Z5808" s="1"/>
    </row>
    <row r="5809" spans="20:26" x14ac:dyDescent="0.25">
      <c r="T5809" s="1"/>
      <c r="U5809" s="1"/>
      <c r="Z5809" s="1"/>
    </row>
    <row r="5810" spans="20:26" x14ac:dyDescent="0.25">
      <c r="T5810" s="1"/>
      <c r="U5810" s="1"/>
      <c r="Z5810" s="1"/>
    </row>
    <row r="5811" spans="20:26" x14ac:dyDescent="0.25">
      <c r="T5811" s="1"/>
      <c r="U5811" s="1"/>
      <c r="Z5811" s="1"/>
    </row>
    <row r="5812" spans="20:26" x14ac:dyDescent="0.25">
      <c r="T5812" s="1"/>
      <c r="U5812" s="1"/>
      <c r="Z5812" s="1"/>
    </row>
    <row r="5813" spans="20:26" x14ac:dyDescent="0.25">
      <c r="T5813" s="1"/>
      <c r="U5813" s="1"/>
      <c r="Z5813" s="1"/>
    </row>
    <row r="5814" spans="20:26" x14ac:dyDescent="0.25">
      <c r="T5814" s="1"/>
      <c r="U5814" s="1"/>
      <c r="Z5814" s="1"/>
    </row>
    <row r="5815" spans="20:26" x14ac:dyDescent="0.25">
      <c r="T5815" s="1"/>
      <c r="U5815" s="1"/>
      <c r="Z5815" s="1"/>
    </row>
    <row r="5816" spans="20:26" x14ac:dyDescent="0.25">
      <c r="T5816" s="1"/>
      <c r="U5816" s="1"/>
      <c r="Z5816" s="1"/>
    </row>
    <row r="5817" spans="20:26" x14ac:dyDescent="0.25">
      <c r="T5817" s="1"/>
      <c r="U5817" s="1"/>
      <c r="Z5817" s="1"/>
    </row>
    <row r="5818" spans="20:26" x14ac:dyDescent="0.25">
      <c r="T5818" s="1"/>
      <c r="U5818" s="1"/>
      <c r="Z5818" s="1"/>
    </row>
    <row r="5819" spans="20:26" x14ac:dyDescent="0.25">
      <c r="T5819" s="1"/>
      <c r="U5819" s="1"/>
      <c r="Z5819" s="1"/>
    </row>
    <row r="5820" spans="20:26" x14ac:dyDescent="0.25">
      <c r="T5820" s="1"/>
      <c r="U5820" s="1"/>
      <c r="Z5820" s="1"/>
    </row>
    <row r="5821" spans="20:26" x14ac:dyDescent="0.25">
      <c r="T5821" s="1"/>
      <c r="U5821" s="1"/>
      <c r="Z5821" s="1"/>
    </row>
    <row r="5822" spans="20:26" x14ac:dyDescent="0.25">
      <c r="T5822" s="1"/>
      <c r="U5822" s="1"/>
      <c r="Z5822" s="1"/>
    </row>
    <row r="5823" spans="20:26" x14ac:dyDescent="0.25">
      <c r="T5823" s="1"/>
      <c r="U5823" s="1"/>
      <c r="Z5823" s="1"/>
    </row>
    <row r="5824" spans="20:26" x14ac:dyDescent="0.25">
      <c r="T5824" s="1"/>
      <c r="U5824" s="1"/>
      <c r="Z5824" s="1"/>
    </row>
    <row r="5825" spans="20:26" x14ac:dyDescent="0.25">
      <c r="T5825" s="1"/>
      <c r="U5825" s="1"/>
      <c r="Z5825" s="1"/>
    </row>
    <row r="5826" spans="20:26" x14ac:dyDescent="0.25">
      <c r="T5826" s="1"/>
      <c r="U5826" s="1"/>
      <c r="Z5826" s="1"/>
    </row>
    <row r="5827" spans="20:26" x14ac:dyDescent="0.25">
      <c r="T5827" s="1"/>
      <c r="U5827" s="1"/>
      <c r="Z5827" s="1"/>
    </row>
    <row r="5828" spans="20:26" x14ac:dyDescent="0.25">
      <c r="T5828" s="1"/>
      <c r="U5828" s="1"/>
      <c r="Z5828" s="1"/>
    </row>
    <row r="5829" spans="20:26" x14ac:dyDescent="0.25">
      <c r="T5829" s="1"/>
      <c r="U5829" s="1"/>
      <c r="Z5829" s="1"/>
    </row>
    <row r="5830" spans="20:26" x14ac:dyDescent="0.25">
      <c r="T5830" s="1"/>
      <c r="U5830" s="1"/>
      <c r="Z5830" s="1"/>
    </row>
    <row r="5831" spans="20:26" x14ac:dyDescent="0.25">
      <c r="T5831" s="1"/>
      <c r="U5831" s="1"/>
      <c r="Z5831" s="1"/>
    </row>
    <row r="5832" spans="20:26" x14ac:dyDescent="0.25">
      <c r="T5832" s="1"/>
      <c r="U5832" s="1"/>
      <c r="Z5832" s="1"/>
    </row>
    <row r="5833" spans="20:26" x14ac:dyDescent="0.25">
      <c r="T5833" s="1"/>
      <c r="U5833" s="1"/>
      <c r="Z5833" s="1"/>
    </row>
    <row r="5834" spans="20:26" x14ac:dyDescent="0.25">
      <c r="T5834" s="1"/>
      <c r="U5834" s="1"/>
      <c r="Z5834" s="1"/>
    </row>
    <row r="5835" spans="20:26" x14ac:dyDescent="0.25">
      <c r="T5835" s="1"/>
      <c r="U5835" s="1"/>
      <c r="Z5835" s="1"/>
    </row>
    <row r="5836" spans="20:26" x14ac:dyDescent="0.25">
      <c r="T5836" s="1"/>
      <c r="U5836" s="1"/>
      <c r="Z5836" s="1"/>
    </row>
    <row r="5837" spans="20:26" x14ac:dyDescent="0.25">
      <c r="T5837" s="1"/>
      <c r="U5837" s="1"/>
      <c r="Z5837" s="1"/>
    </row>
    <row r="5838" spans="20:26" x14ac:dyDescent="0.25">
      <c r="T5838" s="1"/>
      <c r="U5838" s="1"/>
      <c r="Z5838" s="1"/>
    </row>
    <row r="5839" spans="20:26" x14ac:dyDescent="0.25">
      <c r="T5839" s="1"/>
      <c r="U5839" s="1"/>
      <c r="Z5839" s="1"/>
    </row>
    <row r="5840" spans="20:26" x14ac:dyDescent="0.25">
      <c r="T5840" s="1"/>
      <c r="U5840" s="1"/>
      <c r="Z5840" s="1"/>
    </row>
    <row r="5841" spans="20:26" x14ac:dyDescent="0.25">
      <c r="T5841" s="1"/>
      <c r="U5841" s="1"/>
      <c r="Z5841" s="1"/>
    </row>
    <row r="5842" spans="20:26" x14ac:dyDescent="0.25">
      <c r="T5842" s="1"/>
      <c r="U5842" s="1"/>
      <c r="Z5842" s="1"/>
    </row>
    <row r="5843" spans="20:26" x14ac:dyDescent="0.25">
      <c r="T5843" s="1"/>
      <c r="U5843" s="1"/>
      <c r="Z5843" s="1"/>
    </row>
    <row r="5844" spans="20:26" x14ac:dyDescent="0.25">
      <c r="T5844" s="1"/>
      <c r="U5844" s="1"/>
      <c r="Z5844" s="1"/>
    </row>
    <row r="5845" spans="20:26" x14ac:dyDescent="0.25">
      <c r="T5845" s="1"/>
      <c r="U5845" s="1"/>
      <c r="Z5845" s="1"/>
    </row>
    <row r="5846" spans="20:26" x14ac:dyDescent="0.25">
      <c r="T5846" s="1"/>
      <c r="U5846" s="1"/>
      <c r="Z5846" s="1"/>
    </row>
    <row r="5847" spans="20:26" x14ac:dyDescent="0.25">
      <c r="T5847" s="1"/>
      <c r="U5847" s="1"/>
      <c r="Z5847" s="1"/>
    </row>
    <row r="5848" spans="20:26" x14ac:dyDescent="0.25">
      <c r="T5848" s="1"/>
      <c r="U5848" s="1"/>
      <c r="Z5848" s="1"/>
    </row>
    <row r="5849" spans="20:26" x14ac:dyDescent="0.25">
      <c r="T5849" s="1"/>
      <c r="U5849" s="1"/>
      <c r="Z5849" s="1"/>
    </row>
    <row r="5850" spans="20:26" x14ac:dyDescent="0.25">
      <c r="T5850" s="1"/>
      <c r="U5850" s="1"/>
      <c r="Z5850" s="1"/>
    </row>
    <row r="5851" spans="20:26" x14ac:dyDescent="0.25">
      <c r="T5851" s="1"/>
      <c r="U5851" s="1"/>
      <c r="Z5851" s="1"/>
    </row>
    <row r="5852" spans="20:26" x14ac:dyDescent="0.25">
      <c r="T5852" s="1"/>
      <c r="U5852" s="1"/>
      <c r="Z5852" s="1"/>
    </row>
    <row r="5853" spans="20:26" x14ac:dyDescent="0.25">
      <c r="T5853" s="1"/>
      <c r="U5853" s="1"/>
      <c r="Z5853" s="1"/>
    </row>
    <row r="5854" spans="20:26" x14ac:dyDescent="0.25">
      <c r="T5854" s="1"/>
      <c r="U5854" s="1"/>
      <c r="Z5854" s="1"/>
    </row>
    <row r="5855" spans="20:26" x14ac:dyDescent="0.25">
      <c r="T5855" s="1"/>
      <c r="U5855" s="1"/>
      <c r="Z5855" s="1"/>
    </row>
    <row r="5856" spans="20:26" x14ac:dyDescent="0.25">
      <c r="T5856" s="1"/>
      <c r="U5856" s="1"/>
      <c r="Z5856" s="1"/>
    </row>
    <row r="5857" spans="20:26" x14ac:dyDescent="0.25">
      <c r="T5857" s="1"/>
      <c r="U5857" s="1"/>
      <c r="Z5857" s="1"/>
    </row>
    <row r="5858" spans="20:26" x14ac:dyDescent="0.25">
      <c r="T5858" s="1"/>
      <c r="U5858" s="1"/>
      <c r="Z5858" s="1"/>
    </row>
    <row r="5859" spans="20:26" x14ac:dyDescent="0.25">
      <c r="T5859" s="1"/>
      <c r="U5859" s="1"/>
      <c r="Z5859" s="1"/>
    </row>
    <row r="5860" spans="20:26" x14ac:dyDescent="0.25">
      <c r="T5860" s="1"/>
      <c r="U5860" s="1"/>
      <c r="Z5860" s="1"/>
    </row>
    <row r="5861" spans="20:26" x14ac:dyDescent="0.25">
      <c r="T5861" s="1"/>
      <c r="U5861" s="1"/>
      <c r="Z5861" s="1"/>
    </row>
    <row r="5862" spans="20:26" x14ac:dyDescent="0.25">
      <c r="T5862" s="1"/>
      <c r="U5862" s="1"/>
      <c r="Z5862" s="1"/>
    </row>
    <row r="5863" spans="20:26" x14ac:dyDescent="0.25">
      <c r="T5863" s="1"/>
      <c r="U5863" s="1"/>
      <c r="Z5863" s="1"/>
    </row>
    <row r="5864" spans="20:26" x14ac:dyDescent="0.25">
      <c r="T5864" s="1"/>
      <c r="U5864" s="1"/>
      <c r="Z5864" s="1"/>
    </row>
    <row r="5865" spans="20:26" x14ac:dyDescent="0.25">
      <c r="T5865" s="1"/>
      <c r="U5865" s="1"/>
      <c r="Z5865" s="1"/>
    </row>
    <row r="5866" spans="20:26" x14ac:dyDescent="0.25">
      <c r="T5866" s="1"/>
      <c r="U5866" s="1"/>
      <c r="Z5866" s="1"/>
    </row>
    <row r="5867" spans="20:26" x14ac:dyDescent="0.25">
      <c r="T5867" s="1"/>
      <c r="U5867" s="1"/>
      <c r="Z5867" s="1"/>
    </row>
    <row r="5868" spans="20:26" x14ac:dyDescent="0.25">
      <c r="T5868" s="1"/>
      <c r="U5868" s="1"/>
      <c r="Z5868" s="1"/>
    </row>
    <row r="5869" spans="20:26" x14ac:dyDescent="0.25">
      <c r="T5869" s="1"/>
      <c r="U5869" s="1"/>
      <c r="Z5869" s="1"/>
    </row>
    <row r="5870" spans="20:26" x14ac:dyDescent="0.25">
      <c r="T5870" s="1"/>
      <c r="U5870" s="1"/>
      <c r="Z5870" s="1"/>
    </row>
    <row r="5871" spans="20:26" x14ac:dyDescent="0.25">
      <c r="T5871" s="1"/>
      <c r="U5871" s="1"/>
      <c r="Z5871" s="1"/>
    </row>
    <row r="5872" spans="20:26" x14ac:dyDescent="0.25">
      <c r="T5872" s="1"/>
      <c r="U5872" s="1"/>
      <c r="Z5872" s="1"/>
    </row>
    <row r="5873" spans="20:26" x14ac:dyDescent="0.25">
      <c r="T5873" s="1"/>
      <c r="U5873" s="1"/>
      <c r="Z5873" s="1"/>
    </row>
    <row r="5874" spans="20:26" x14ac:dyDescent="0.25">
      <c r="T5874" s="1"/>
      <c r="U5874" s="1"/>
      <c r="Z5874" s="1"/>
    </row>
    <row r="5875" spans="20:26" x14ac:dyDescent="0.25">
      <c r="T5875" s="1"/>
      <c r="U5875" s="1"/>
      <c r="Z5875" s="1"/>
    </row>
    <row r="5876" spans="20:26" x14ac:dyDescent="0.25">
      <c r="T5876" s="1"/>
      <c r="U5876" s="1"/>
      <c r="Z5876" s="1"/>
    </row>
    <row r="5877" spans="20:26" x14ac:dyDescent="0.25">
      <c r="T5877" s="1"/>
      <c r="U5877" s="1"/>
      <c r="Z5877" s="1"/>
    </row>
    <row r="5878" spans="20:26" x14ac:dyDescent="0.25">
      <c r="T5878" s="1"/>
      <c r="U5878" s="1"/>
      <c r="Z5878" s="1"/>
    </row>
    <row r="5879" spans="20:26" x14ac:dyDescent="0.25">
      <c r="T5879" s="1"/>
      <c r="U5879" s="1"/>
      <c r="Z5879" s="1"/>
    </row>
    <row r="5880" spans="20:26" x14ac:dyDescent="0.25">
      <c r="T5880" s="1"/>
      <c r="U5880" s="1"/>
      <c r="Z5880" s="1"/>
    </row>
    <row r="5881" spans="20:26" x14ac:dyDescent="0.25">
      <c r="T5881" s="1"/>
      <c r="U5881" s="1"/>
      <c r="Z5881" s="1"/>
    </row>
    <row r="5882" spans="20:26" x14ac:dyDescent="0.25">
      <c r="T5882" s="1"/>
      <c r="U5882" s="1"/>
      <c r="Z5882" s="1"/>
    </row>
    <row r="5883" spans="20:26" x14ac:dyDescent="0.25">
      <c r="T5883" s="1"/>
      <c r="U5883" s="1"/>
      <c r="Z5883" s="1"/>
    </row>
    <row r="5884" spans="20:26" x14ac:dyDescent="0.25">
      <c r="T5884" s="1"/>
      <c r="U5884" s="1"/>
      <c r="Z5884" s="1"/>
    </row>
    <row r="5885" spans="20:26" x14ac:dyDescent="0.25">
      <c r="T5885" s="1"/>
      <c r="U5885" s="1"/>
      <c r="Z5885" s="1"/>
    </row>
    <row r="5886" spans="20:26" x14ac:dyDescent="0.25">
      <c r="T5886" s="1"/>
      <c r="U5886" s="1"/>
      <c r="Z5886" s="1"/>
    </row>
    <row r="5887" spans="20:26" x14ac:dyDescent="0.25">
      <c r="T5887" s="1"/>
      <c r="U5887" s="1"/>
      <c r="Z5887" s="1"/>
    </row>
    <row r="5888" spans="20:26" x14ac:dyDescent="0.25">
      <c r="T5888" s="1"/>
      <c r="U5888" s="1"/>
      <c r="Z5888" s="1"/>
    </row>
    <row r="5889" spans="20:26" x14ac:dyDescent="0.25">
      <c r="T5889" s="1"/>
      <c r="U5889" s="1"/>
      <c r="Z5889" s="1"/>
    </row>
    <row r="5890" spans="20:26" x14ac:dyDescent="0.25">
      <c r="T5890" s="1"/>
      <c r="U5890" s="1"/>
      <c r="Z5890" s="1"/>
    </row>
    <row r="5891" spans="20:26" x14ac:dyDescent="0.25">
      <c r="T5891" s="1"/>
      <c r="U5891" s="1"/>
      <c r="Z5891" s="1"/>
    </row>
    <row r="5892" spans="20:26" x14ac:dyDescent="0.25">
      <c r="T5892" s="1"/>
      <c r="U5892" s="1"/>
      <c r="Z5892" s="1"/>
    </row>
    <row r="5893" spans="20:26" x14ac:dyDescent="0.25">
      <c r="T5893" s="1"/>
      <c r="U5893" s="1"/>
      <c r="Z5893" s="1"/>
    </row>
    <row r="5894" spans="20:26" x14ac:dyDescent="0.25">
      <c r="T5894" s="1"/>
      <c r="U5894" s="1"/>
      <c r="Z5894" s="1"/>
    </row>
    <row r="5895" spans="20:26" x14ac:dyDescent="0.25">
      <c r="T5895" s="1"/>
      <c r="U5895" s="1"/>
      <c r="Z5895" s="1"/>
    </row>
    <row r="5896" spans="20:26" x14ac:dyDescent="0.25">
      <c r="T5896" s="1"/>
      <c r="U5896" s="1"/>
      <c r="Z5896" s="1"/>
    </row>
    <row r="5897" spans="20:26" x14ac:dyDescent="0.25">
      <c r="T5897" s="1"/>
      <c r="U5897" s="1"/>
      <c r="Z5897" s="1"/>
    </row>
    <row r="5898" spans="20:26" x14ac:dyDescent="0.25">
      <c r="T5898" s="1"/>
      <c r="U5898" s="1"/>
      <c r="Z5898" s="1"/>
    </row>
    <row r="5899" spans="20:26" x14ac:dyDescent="0.25">
      <c r="T5899" s="1"/>
      <c r="U5899" s="1"/>
      <c r="Z5899" s="1"/>
    </row>
    <row r="5900" spans="20:26" x14ac:dyDescent="0.25">
      <c r="T5900" s="1"/>
      <c r="U5900" s="1"/>
      <c r="Z5900" s="1"/>
    </row>
    <row r="5901" spans="20:26" x14ac:dyDescent="0.25">
      <c r="T5901" s="1"/>
      <c r="U5901" s="1"/>
      <c r="Z5901" s="1"/>
    </row>
    <row r="5902" spans="20:26" x14ac:dyDescent="0.25">
      <c r="T5902" s="1"/>
      <c r="U5902" s="1"/>
      <c r="Z5902" s="1"/>
    </row>
    <row r="5903" spans="20:26" x14ac:dyDescent="0.25">
      <c r="T5903" s="1"/>
      <c r="U5903" s="1"/>
      <c r="Z5903" s="1"/>
    </row>
    <row r="5904" spans="20:26" x14ac:dyDescent="0.25">
      <c r="T5904" s="1"/>
      <c r="U5904" s="1"/>
      <c r="Z5904" s="1"/>
    </row>
    <row r="5905" spans="20:26" x14ac:dyDescent="0.25">
      <c r="T5905" s="1"/>
      <c r="U5905" s="1"/>
      <c r="Z5905" s="1"/>
    </row>
    <row r="5906" spans="20:26" x14ac:dyDescent="0.25">
      <c r="T5906" s="1"/>
      <c r="U5906" s="1"/>
      <c r="Z5906" s="1"/>
    </row>
    <row r="5907" spans="20:26" x14ac:dyDescent="0.25">
      <c r="T5907" s="1"/>
      <c r="U5907" s="1"/>
      <c r="Z5907" s="1"/>
    </row>
    <row r="5908" spans="20:26" x14ac:dyDescent="0.25">
      <c r="T5908" s="1"/>
      <c r="U5908" s="1"/>
      <c r="Z5908" s="1"/>
    </row>
    <row r="5909" spans="20:26" x14ac:dyDescent="0.25">
      <c r="T5909" s="1"/>
      <c r="U5909" s="1"/>
      <c r="Z5909" s="1"/>
    </row>
    <row r="5910" spans="20:26" x14ac:dyDescent="0.25">
      <c r="T5910" s="1"/>
      <c r="U5910" s="1"/>
      <c r="Z5910" s="1"/>
    </row>
    <row r="5911" spans="20:26" x14ac:dyDescent="0.25">
      <c r="T5911" s="1"/>
      <c r="U5911" s="1"/>
      <c r="Z5911" s="1"/>
    </row>
    <row r="5912" spans="20:26" x14ac:dyDescent="0.25">
      <c r="T5912" s="1"/>
      <c r="U5912" s="1"/>
      <c r="Z5912" s="1"/>
    </row>
    <row r="5913" spans="20:26" x14ac:dyDescent="0.25">
      <c r="T5913" s="1"/>
      <c r="U5913" s="1"/>
      <c r="Z5913" s="1"/>
    </row>
    <row r="5914" spans="20:26" x14ac:dyDescent="0.25">
      <c r="T5914" s="1"/>
      <c r="U5914" s="1"/>
      <c r="Z5914" s="1"/>
    </row>
    <row r="5915" spans="20:26" x14ac:dyDescent="0.25">
      <c r="T5915" s="1"/>
      <c r="U5915" s="1"/>
      <c r="Z5915" s="1"/>
    </row>
    <row r="5916" spans="20:26" x14ac:dyDescent="0.25">
      <c r="T5916" s="1"/>
      <c r="U5916" s="1"/>
      <c r="Z5916" s="1"/>
    </row>
    <row r="5917" spans="20:26" x14ac:dyDescent="0.25">
      <c r="T5917" s="1"/>
      <c r="U5917" s="1"/>
      <c r="Z5917" s="1"/>
    </row>
    <row r="5918" spans="20:26" x14ac:dyDescent="0.25">
      <c r="T5918" s="1"/>
      <c r="U5918" s="1"/>
      <c r="Z5918" s="1"/>
    </row>
    <row r="5919" spans="20:26" x14ac:dyDescent="0.25">
      <c r="T5919" s="1"/>
      <c r="U5919" s="1"/>
      <c r="Z5919" s="1"/>
    </row>
    <row r="5920" spans="20:26" x14ac:dyDescent="0.25">
      <c r="T5920" s="1"/>
      <c r="U5920" s="1"/>
      <c r="Z5920" s="1"/>
    </row>
    <row r="5921" spans="20:26" x14ac:dyDescent="0.25">
      <c r="T5921" s="1"/>
      <c r="U5921" s="1"/>
      <c r="Z5921" s="1"/>
    </row>
    <row r="5922" spans="20:26" x14ac:dyDescent="0.25">
      <c r="T5922" s="1"/>
      <c r="U5922" s="1"/>
      <c r="Z5922" s="1"/>
    </row>
    <row r="5923" spans="20:26" x14ac:dyDescent="0.25">
      <c r="T5923" s="1"/>
      <c r="U5923" s="1"/>
      <c r="Z5923" s="1"/>
    </row>
    <row r="5924" spans="20:26" x14ac:dyDescent="0.25">
      <c r="T5924" s="1"/>
      <c r="U5924" s="1"/>
      <c r="Z5924" s="1"/>
    </row>
    <row r="5925" spans="20:26" x14ac:dyDescent="0.25">
      <c r="T5925" s="1"/>
      <c r="U5925" s="1"/>
      <c r="Z5925" s="1"/>
    </row>
    <row r="5926" spans="20:26" x14ac:dyDescent="0.25">
      <c r="T5926" s="1"/>
      <c r="U5926" s="1"/>
      <c r="Z5926" s="1"/>
    </row>
    <row r="5927" spans="20:26" x14ac:dyDescent="0.25">
      <c r="T5927" s="1"/>
      <c r="U5927" s="1"/>
      <c r="Z5927" s="1"/>
    </row>
    <row r="5928" spans="20:26" x14ac:dyDescent="0.25">
      <c r="T5928" s="1"/>
      <c r="U5928" s="1"/>
      <c r="Z5928" s="1"/>
    </row>
    <row r="5929" spans="20:26" x14ac:dyDescent="0.25">
      <c r="T5929" s="1"/>
      <c r="U5929" s="1"/>
      <c r="Z5929" s="1"/>
    </row>
    <row r="5930" spans="20:26" x14ac:dyDescent="0.25">
      <c r="T5930" s="1"/>
      <c r="U5930" s="1"/>
      <c r="Z5930" s="1"/>
    </row>
    <row r="5931" spans="20:26" x14ac:dyDescent="0.25">
      <c r="T5931" s="1"/>
      <c r="U5931" s="1"/>
      <c r="Z5931" s="1"/>
    </row>
    <row r="5932" spans="20:26" x14ac:dyDescent="0.25">
      <c r="T5932" s="1"/>
      <c r="U5932" s="1"/>
      <c r="Z5932" s="1"/>
    </row>
    <row r="5933" spans="20:26" x14ac:dyDescent="0.25">
      <c r="T5933" s="1"/>
      <c r="U5933" s="1"/>
      <c r="Z5933" s="1"/>
    </row>
    <row r="5934" spans="20:26" x14ac:dyDescent="0.25">
      <c r="T5934" s="1"/>
      <c r="U5934" s="1"/>
      <c r="Z5934" s="1"/>
    </row>
    <row r="5935" spans="20:26" x14ac:dyDescent="0.25">
      <c r="T5935" s="1"/>
      <c r="U5935" s="1"/>
      <c r="Z5935" s="1"/>
    </row>
    <row r="5936" spans="20:26" x14ac:dyDescent="0.25">
      <c r="T5936" s="1"/>
      <c r="U5936" s="1"/>
      <c r="Z5936" s="1"/>
    </row>
    <row r="5937" spans="20:26" x14ac:dyDescent="0.25">
      <c r="T5937" s="1"/>
      <c r="U5937" s="1"/>
      <c r="Z5937" s="1"/>
    </row>
    <row r="5938" spans="20:26" x14ac:dyDescent="0.25">
      <c r="T5938" s="1"/>
      <c r="U5938" s="1"/>
      <c r="Z5938" s="1"/>
    </row>
    <row r="5939" spans="20:26" x14ac:dyDescent="0.25">
      <c r="T5939" s="1"/>
      <c r="U5939" s="1"/>
      <c r="Z5939" s="1"/>
    </row>
    <row r="5940" spans="20:26" x14ac:dyDescent="0.25">
      <c r="T5940" s="1"/>
      <c r="U5940" s="1"/>
      <c r="Z5940" s="1"/>
    </row>
    <row r="5941" spans="20:26" x14ac:dyDescent="0.25">
      <c r="T5941" s="1"/>
      <c r="U5941" s="1"/>
      <c r="Z5941" s="1"/>
    </row>
    <row r="5942" spans="20:26" x14ac:dyDescent="0.25">
      <c r="T5942" s="1"/>
      <c r="U5942" s="1"/>
      <c r="Z5942" s="1"/>
    </row>
    <row r="5943" spans="20:26" x14ac:dyDescent="0.25">
      <c r="T5943" s="1"/>
      <c r="U5943" s="1"/>
      <c r="Z5943" s="1"/>
    </row>
    <row r="5944" spans="20:26" x14ac:dyDescent="0.25">
      <c r="T5944" s="1"/>
      <c r="U5944" s="1"/>
      <c r="Z5944" s="1"/>
    </row>
    <row r="5945" spans="20:26" x14ac:dyDescent="0.25">
      <c r="T5945" s="1"/>
      <c r="U5945" s="1"/>
      <c r="Z5945" s="1"/>
    </row>
    <row r="5946" spans="20:26" x14ac:dyDescent="0.25">
      <c r="T5946" s="1"/>
      <c r="U5946" s="1"/>
      <c r="Z5946" s="1"/>
    </row>
    <row r="5947" spans="20:26" x14ac:dyDescent="0.25">
      <c r="T5947" s="1"/>
      <c r="U5947" s="1"/>
      <c r="Z5947" s="1"/>
    </row>
    <row r="5948" spans="20:26" x14ac:dyDescent="0.25">
      <c r="T5948" s="1"/>
      <c r="U5948" s="1"/>
      <c r="Z5948" s="1"/>
    </row>
    <row r="5949" spans="20:26" x14ac:dyDescent="0.25">
      <c r="T5949" s="1"/>
      <c r="U5949" s="1"/>
      <c r="Z5949" s="1"/>
    </row>
    <row r="5950" spans="20:26" x14ac:dyDescent="0.25">
      <c r="T5950" s="1"/>
      <c r="U5950" s="1"/>
      <c r="Z5950" s="1"/>
    </row>
    <row r="5951" spans="20:26" x14ac:dyDescent="0.25">
      <c r="T5951" s="1"/>
      <c r="U5951" s="1"/>
      <c r="Z5951" s="1"/>
    </row>
    <row r="5952" spans="20:26" x14ac:dyDescent="0.25">
      <c r="T5952" s="1"/>
      <c r="U5952" s="1"/>
      <c r="Z5952" s="1"/>
    </row>
    <row r="5953" spans="20:26" x14ac:dyDescent="0.25">
      <c r="T5953" s="1"/>
      <c r="U5953" s="1"/>
      <c r="Z5953" s="1"/>
    </row>
    <row r="5954" spans="20:26" x14ac:dyDescent="0.25">
      <c r="T5954" s="1"/>
      <c r="U5954" s="1"/>
      <c r="Z5954" s="1"/>
    </row>
    <row r="5955" spans="20:26" x14ac:dyDescent="0.25">
      <c r="T5955" s="1"/>
      <c r="U5955" s="1"/>
      <c r="Z5955" s="1"/>
    </row>
    <row r="5956" spans="20:26" x14ac:dyDescent="0.25">
      <c r="T5956" s="1"/>
      <c r="U5956" s="1"/>
      <c r="Z5956" s="1"/>
    </row>
    <row r="5957" spans="20:26" x14ac:dyDescent="0.25">
      <c r="T5957" s="1"/>
      <c r="U5957" s="1"/>
      <c r="Z5957" s="1"/>
    </row>
    <row r="5958" spans="20:26" x14ac:dyDescent="0.25">
      <c r="T5958" s="1"/>
      <c r="U5958" s="1"/>
      <c r="Z5958" s="1"/>
    </row>
    <row r="5959" spans="20:26" x14ac:dyDescent="0.25">
      <c r="T5959" s="1"/>
      <c r="U5959" s="1"/>
      <c r="Z5959" s="1"/>
    </row>
    <row r="5960" spans="20:26" x14ac:dyDescent="0.25">
      <c r="T5960" s="1"/>
      <c r="U5960" s="1"/>
      <c r="Z5960" s="1"/>
    </row>
    <row r="5961" spans="20:26" x14ac:dyDescent="0.25">
      <c r="T5961" s="1"/>
      <c r="U5961" s="1"/>
      <c r="Z5961" s="1"/>
    </row>
    <row r="5962" spans="20:26" x14ac:dyDescent="0.25">
      <c r="T5962" s="1"/>
      <c r="U5962" s="1"/>
      <c r="Z5962" s="1"/>
    </row>
    <row r="5963" spans="20:26" x14ac:dyDescent="0.25">
      <c r="T5963" s="1"/>
      <c r="U5963" s="1"/>
      <c r="Z5963" s="1"/>
    </row>
    <row r="5964" spans="20:26" x14ac:dyDescent="0.25">
      <c r="T5964" s="1"/>
      <c r="U5964" s="1"/>
      <c r="Z5964" s="1"/>
    </row>
    <row r="5965" spans="20:26" x14ac:dyDescent="0.25">
      <c r="T5965" s="1"/>
      <c r="U5965" s="1"/>
      <c r="Z5965" s="1"/>
    </row>
    <row r="5966" spans="20:26" x14ac:dyDescent="0.25">
      <c r="T5966" s="1"/>
      <c r="U5966" s="1"/>
      <c r="Z5966" s="1"/>
    </row>
    <row r="5967" spans="20:26" x14ac:dyDescent="0.25">
      <c r="T5967" s="1"/>
      <c r="U5967" s="1"/>
      <c r="Z5967" s="1"/>
    </row>
    <row r="5968" spans="20:26" x14ac:dyDescent="0.25">
      <c r="T5968" s="1"/>
      <c r="U5968" s="1"/>
      <c r="Z5968" s="1"/>
    </row>
    <row r="5969" spans="20:26" x14ac:dyDescent="0.25">
      <c r="T5969" s="1"/>
      <c r="U5969" s="1"/>
      <c r="Z5969" s="1"/>
    </row>
    <row r="5970" spans="20:26" x14ac:dyDescent="0.25">
      <c r="T5970" s="1"/>
      <c r="U5970" s="1"/>
      <c r="Z5970" s="1"/>
    </row>
    <row r="5971" spans="20:26" x14ac:dyDescent="0.25">
      <c r="T5971" s="1"/>
      <c r="U5971" s="1"/>
      <c r="Z5971" s="1"/>
    </row>
    <row r="5972" spans="20:26" x14ac:dyDescent="0.25">
      <c r="T5972" s="1"/>
      <c r="U5972" s="1"/>
      <c r="Z5972" s="1"/>
    </row>
    <row r="5973" spans="20:26" x14ac:dyDescent="0.25">
      <c r="T5973" s="1"/>
      <c r="U5973" s="1"/>
      <c r="Z5973" s="1"/>
    </row>
    <row r="5974" spans="20:26" x14ac:dyDescent="0.25">
      <c r="T5974" s="1"/>
      <c r="U5974" s="1"/>
      <c r="Z5974" s="1"/>
    </row>
    <row r="5975" spans="20:26" x14ac:dyDescent="0.25">
      <c r="T5975" s="1"/>
      <c r="U5975" s="1"/>
      <c r="Z5975" s="1"/>
    </row>
    <row r="5976" spans="20:26" x14ac:dyDescent="0.25">
      <c r="T5976" s="1"/>
      <c r="U5976" s="1"/>
      <c r="Z5976" s="1"/>
    </row>
    <row r="5977" spans="20:26" x14ac:dyDescent="0.25">
      <c r="T5977" s="1"/>
      <c r="U5977" s="1"/>
      <c r="Z5977" s="1"/>
    </row>
    <row r="5978" spans="20:26" x14ac:dyDescent="0.25">
      <c r="T5978" s="1"/>
      <c r="U5978" s="1"/>
      <c r="Z5978" s="1"/>
    </row>
    <row r="5979" spans="20:26" x14ac:dyDescent="0.25">
      <c r="T5979" s="1"/>
      <c r="U5979" s="1"/>
      <c r="Z5979" s="1"/>
    </row>
    <row r="5980" spans="20:26" x14ac:dyDescent="0.25">
      <c r="T5980" s="1"/>
      <c r="U5980" s="1"/>
      <c r="Z5980" s="1"/>
    </row>
    <row r="5981" spans="20:26" x14ac:dyDescent="0.25">
      <c r="T5981" s="1"/>
      <c r="U5981" s="1"/>
      <c r="Z5981" s="1"/>
    </row>
    <row r="5982" spans="20:26" x14ac:dyDescent="0.25">
      <c r="T5982" s="1"/>
      <c r="U5982" s="1"/>
      <c r="Z5982" s="1"/>
    </row>
    <row r="5983" spans="20:26" x14ac:dyDescent="0.25">
      <c r="T5983" s="1"/>
      <c r="U5983" s="1"/>
      <c r="Z5983" s="1"/>
    </row>
    <row r="5984" spans="20:26" x14ac:dyDescent="0.25">
      <c r="T5984" s="1"/>
      <c r="U5984" s="1"/>
      <c r="Z5984" s="1"/>
    </row>
    <row r="5985" spans="20:26" x14ac:dyDescent="0.25">
      <c r="T5985" s="1"/>
      <c r="U5985" s="1"/>
      <c r="Z5985" s="1"/>
    </row>
    <row r="5986" spans="20:26" x14ac:dyDescent="0.25">
      <c r="T5986" s="1"/>
      <c r="U5986" s="1"/>
      <c r="Z5986" s="1"/>
    </row>
    <row r="5987" spans="20:26" x14ac:dyDescent="0.25">
      <c r="T5987" s="1"/>
      <c r="U5987" s="1"/>
      <c r="Z5987" s="1"/>
    </row>
    <row r="5988" spans="20:26" x14ac:dyDescent="0.25">
      <c r="T5988" s="1"/>
      <c r="U5988" s="1"/>
      <c r="Z5988" s="1"/>
    </row>
    <row r="5989" spans="20:26" x14ac:dyDescent="0.25">
      <c r="T5989" s="1"/>
      <c r="U5989" s="1"/>
      <c r="Z5989" s="1"/>
    </row>
    <row r="5990" spans="20:26" x14ac:dyDescent="0.25">
      <c r="T5990" s="1"/>
      <c r="U5990" s="1"/>
      <c r="Z5990" s="1"/>
    </row>
    <row r="5991" spans="20:26" x14ac:dyDescent="0.25">
      <c r="T5991" s="1"/>
      <c r="U5991" s="1"/>
      <c r="Z5991" s="1"/>
    </row>
    <row r="5992" spans="20:26" x14ac:dyDescent="0.25">
      <c r="T5992" s="1"/>
      <c r="U5992" s="1"/>
      <c r="Z5992" s="1"/>
    </row>
    <row r="5993" spans="20:26" x14ac:dyDescent="0.25">
      <c r="T5993" s="1"/>
      <c r="U5993" s="1"/>
      <c r="Z5993" s="1"/>
    </row>
    <row r="5994" spans="20:26" x14ac:dyDescent="0.25">
      <c r="T5994" s="1"/>
      <c r="U5994" s="1"/>
      <c r="Z5994" s="1"/>
    </row>
    <row r="5995" spans="20:26" x14ac:dyDescent="0.25">
      <c r="T5995" s="1"/>
      <c r="U5995" s="1"/>
      <c r="Z5995" s="1"/>
    </row>
    <row r="5996" spans="20:26" x14ac:dyDescent="0.25">
      <c r="T5996" s="1"/>
      <c r="U5996" s="1"/>
      <c r="Z5996" s="1"/>
    </row>
    <row r="5997" spans="20:26" x14ac:dyDescent="0.25">
      <c r="T5997" s="1"/>
      <c r="U5997" s="1"/>
      <c r="Z5997" s="1"/>
    </row>
    <row r="5998" spans="20:26" x14ac:dyDescent="0.25">
      <c r="T5998" s="1"/>
      <c r="U5998" s="1"/>
      <c r="Z5998" s="1"/>
    </row>
    <row r="5999" spans="20:26" x14ac:dyDescent="0.25">
      <c r="T5999" s="1"/>
      <c r="U5999" s="1"/>
      <c r="Z5999" s="1"/>
    </row>
    <row r="6000" spans="20:26" x14ac:dyDescent="0.25">
      <c r="T6000" s="1"/>
      <c r="U6000" s="1"/>
      <c r="Z6000" s="1"/>
    </row>
    <row r="6001" spans="20:26" x14ac:dyDescent="0.25">
      <c r="T6001" s="1"/>
      <c r="U6001" s="1"/>
      <c r="Z6001" s="1"/>
    </row>
    <row r="6002" spans="20:26" x14ac:dyDescent="0.25">
      <c r="T6002" s="1"/>
      <c r="U6002" s="1"/>
      <c r="Z6002" s="1"/>
    </row>
    <row r="6003" spans="20:26" x14ac:dyDescent="0.25">
      <c r="T6003" s="1"/>
      <c r="U6003" s="1"/>
      <c r="Z6003" s="1"/>
    </row>
    <row r="6004" spans="20:26" x14ac:dyDescent="0.25">
      <c r="T6004" s="1"/>
      <c r="U6004" s="1"/>
      <c r="Z6004" s="1"/>
    </row>
    <row r="6005" spans="20:26" x14ac:dyDescent="0.25">
      <c r="T6005" s="1"/>
      <c r="U6005" s="1"/>
      <c r="Z6005" s="1"/>
    </row>
    <row r="6006" spans="20:26" x14ac:dyDescent="0.25">
      <c r="T6006" s="1"/>
      <c r="U6006" s="1"/>
      <c r="Z6006" s="1"/>
    </row>
    <row r="6007" spans="20:26" x14ac:dyDescent="0.25">
      <c r="T6007" s="1"/>
      <c r="U6007" s="1"/>
      <c r="Z6007" s="1"/>
    </row>
    <row r="6008" spans="20:26" x14ac:dyDescent="0.25">
      <c r="T6008" s="1"/>
      <c r="U6008" s="1"/>
      <c r="Z6008" s="1"/>
    </row>
    <row r="6009" spans="20:26" x14ac:dyDescent="0.25">
      <c r="T6009" s="1"/>
      <c r="U6009" s="1"/>
      <c r="Z6009" s="1"/>
    </row>
    <row r="6010" spans="20:26" x14ac:dyDescent="0.25">
      <c r="T6010" s="1"/>
      <c r="U6010" s="1"/>
      <c r="Z6010" s="1"/>
    </row>
    <row r="6011" spans="20:26" x14ac:dyDescent="0.25">
      <c r="T6011" s="1"/>
      <c r="U6011" s="1"/>
      <c r="Z6011" s="1"/>
    </row>
    <row r="6012" spans="20:26" x14ac:dyDescent="0.25">
      <c r="T6012" s="1"/>
      <c r="U6012" s="1"/>
      <c r="Z6012" s="1"/>
    </row>
    <row r="6013" spans="20:26" x14ac:dyDescent="0.25">
      <c r="T6013" s="1"/>
      <c r="U6013" s="1"/>
      <c r="Z6013" s="1"/>
    </row>
    <row r="6014" spans="20:26" x14ac:dyDescent="0.25">
      <c r="T6014" s="1"/>
      <c r="U6014" s="1"/>
      <c r="Z6014" s="1"/>
    </row>
    <row r="6015" spans="20:26" x14ac:dyDescent="0.25">
      <c r="T6015" s="1"/>
      <c r="U6015" s="1"/>
      <c r="Z6015" s="1"/>
    </row>
    <row r="6016" spans="20:26" x14ac:dyDescent="0.25">
      <c r="T6016" s="1"/>
      <c r="U6016" s="1"/>
      <c r="Z6016" s="1"/>
    </row>
    <row r="6017" spans="20:26" x14ac:dyDescent="0.25">
      <c r="T6017" s="1"/>
      <c r="U6017" s="1"/>
      <c r="Z6017" s="1"/>
    </row>
    <row r="6018" spans="20:26" x14ac:dyDescent="0.25">
      <c r="T6018" s="1"/>
      <c r="U6018" s="1"/>
      <c r="Z6018" s="1"/>
    </row>
    <row r="6019" spans="20:26" x14ac:dyDescent="0.25">
      <c r="T6019" s="1"/>
      <c r="U6019" s="1"/>
      <c r="Z6019" s="1"/>
    </row>
    <row r="6020" spans="20:26" x14ac:dyDescent="0.25">
      <c r="T6020" s="1"/>
      <c r="U6020" s="1"/>
      <c r="Z6020" s="1"/>
    </row>
    <row r="6021" spans="20:26" x14ac:dyDescent="0.25">
      <c r="T6021" s="1"/>
      <c r="U6021" s="1"/>
      <c r="Z6021" s="1"/>
    </row>
    <row r="6022" spans="20:26" x14ac:dyDescent="0.25">
      <c r="T6022" s="1"/>
      <c r="U6022" s="1"/>
      <c r="Z6022" s="1"/>
    </row>
    <row r="6023" spans="20:26" x14ac:dyDescent="0.25">
      <c r="T6023" s="1"/>
      <c r="U6023" s="1"/>
      <c r="Z6023" s="1"/>
    </row>
    <row r="6024" spans="20:26" x14ac:dyDescent="0.25">
      <c r="T6024" s="1"/>
      <c r="U6024" s="1"/>
      <c r="Z6024" s="1"/>
    </row>
    <row r="6025" spans="20:26" x14ac:dyDescent="0.25">
      <c r="T6025" s="1"/>
      <c r="U6025" s="1"/>
      <c r="Z6025" s="1"/>
    </row>
    <row r="6026" spans="20:26" x14ac:dyDescent="0.25">
      <c r="T6026" s="1"/>
      <c r="U6026" s="1"/>
      <c r="Z6026" s="1"/>
    </row>
    <row r="6027" spans="20:26" x14ac:dyDescent="0.25">
      <c r="T6027" s="1"/>
      <c r="U6027" s="1"/>
      <c r="Z6027" s="1"/>
    </row>
    <row r="6028" spans="20:26" x14ac:dyDescent="0.25">
      <c r="T6028" s="1"/>
      <c r="U6028" s="1"/>
      <c r="Z6028" s="1"/>
    </row>
    <row r="6029" spans="20:26" x14ac:dyDescent="0.25">
      <c r="T6029" s="1"/>
      <c r="U6029" s="1"/>
      <c r="Z6029" s="1"/>
    </row>
    <row r="6030" spans="20:26" x14ac:dyDescent="0.25">
      <c r="T6030" s="1"/>
      <c r="U6030" s="1"/>
      <c r="Z6030" s="1"/>
    </row>
    <row r="6031" spans="20:26" x14ac:dyDescent="0.25">
      <c r="T6031" s="1"/>
      <c r="U6031" s="1"/>
      <c r="Z6031" s="1"/>
    </row>
    <row r="6032" spans="20:26" x14ac:dyDescent="0.25">
      <c r="T6032" s="1"/>
      <c r="U6032" s="1"/>
      <c r="Z6032" s="1"/>
    </row>
    <row r="6033" spans="20:26" x14ac:dyDescent="0.25">
      <c r="T6033" s="1"/>
      <c r="U6033" s="1"/>
      <c r="Z6033" s="1"/>
    </row>
    <row r="6034" spans="20:26" x14ac:dyDescent="0.25">
      <c r="T6034" s="1"/>
      <c r="U6034" s="1"/>
      <c r="Z6034" s="1"/>
    </row>
    <row r="6035" spans="20:26" x14ac:dyDescent="0.25">
      <c r="T6035" s="1"/>
      <c r="U6035" s="1"/>
      <c r="Z6035" s="1"/>
    </row>
    <row r="6036" spans="20:26" x14ac:dyDescent="0.25">
      <c r="T6036" s="1"/>
      <c r="U6036" s="1"/>
      <c r="Z6036" s="1"/>
    </row>
    <row r="6037" spans="20:26" x14ac:dyDescent="0.25">
      <c r="T6037" s="1"/>
      <c r="U6037" s="1"/>
      <c r="Z6037" s="1"/>
    </row>
    <row r="6038" spans="20:26" x14ac:dyDescent="0.25">
      <c r="T6038" s="1"/>
      <c r="U6038" s="1"/>
      <c r="Z6038" s="1"/>
    </row>
    <row r="6039" spans="20:26" x14ac:dyDescent="0.25">
      <c r="T6039" s="1"/>
      <c r="U6039" s="1"/>
      <c r="Z6039" s="1"/>
    </row>
    <row r="6040" spans="20:26" x14ac:dyDescent="0.25">
      <c r="T6040" s="1"/>
      <c r="U6040" s="1"/>
      <c r="Z6040" s="1"/>
    </row>
    <row r="6041" spans="20:26" x14ac:dyDescent="0.25">
      <c r="T6041" s="1"/>
      <c r="U6041" s="1"/>
      <c r="Z6041" s="1"/>
    </row>
    <row r="6042" spans="20:26" x14ac:dyDescent="0.25">
      <c r="T6042" s="1"/>
      <c r="U6042" s="1"/>
      <c r="Z6042" s="1"/>
    </row>
    <row r="6043" spans="20:26" x14ac:dyDescent="0.25">
      <c r="T6043" s="1"/>
      <c r="U6043" s="1"/>
      <c r="Z6043" s="1"/>
    </row>
    <row r="6044" spans="20:26" x14ac:dyDescent="0.25">
      <c r="T6044" s="1"/>
      <c r="U6044" s="1"/>
      <c r="Z6044" s="1"/>
    </row>
    <row r="6045" spans="20:26" x14ac:dyDescent="0.25">
      <c r="T6045" s="1"/>
      <c r="U6045" s="1"/>
      <c r="Z6045" s="1"/>
    </row>
    <row r="6046" spans="20:26" x14ac:dyDescent="0.25">
      <c r="T6046" s="1"/>
      <c r="U6046" s="1"/>
      <c r="Z6046" s="1"/>
    </row>
    <row r="6047" spans="20:26" x14ac:dyDescent="0.25">
      <c r="T6047" s="1"/>
      <c r="U6047" s="1"/>
      <c r="Z6047" s="1"/>
    </row>
    <row r="6048" spans="20:26" x14ac:dyDescent="0.25">
      <c r="T6048" s="1"/>
      <c r="U6048" s="1"/>
      <c r="Z6048" s="1"/>
    </row>
    <row r="6049" spans="20:26" x14ac:dyDescent="0.25">
      <c r="T6049" s="1"/>
      <c r="U6049" s="1"/>
      <c r="Z6049" s="1"/>
    </row>
    <row r="6050" spans="20:26" x14ac:dyDescent="0.25">
      <c r="T6050" s="1"/>
      <c r="U6050" s="1"/>
      <c r="Z6050" s="1"/>
    </row>
    <row r="6051" spans="20:26" x14ac:dyDescent="0.25">
      <c r="T6051" s="1"/>
      <c r="U6051" s="1"/>
      <c r="Z6051" s="1"/>
    </row>
    <row r="6052" spans="20:26" x14ac:dyDescent="0.25">
      <c r="T6052" s="1"/>
      <c r="U6052" s="1"/>
      <c r="Z6052" s="1"/>
    </row>
    <row r="6053" spans="20:26" x14ac:dyDescent="0.25">
      <c r="T6053" s="1"/>
      <c r="U6053" s="1"/>
      <c r="Z6053" s="1"/>
    </row>
    <row r="6054" spans="20:26" x14ac:dyDescent="0.25">
      <c r="T6054" s="1"/>
      <c r="U6054" s="1"/>
      <c r="Z6054" s="1"/>
    </row>
    <row r="6055" spans="20:26" x14ac:dyDescent="0.25">
      <c r="T6055" s="1"/>
      <c r="U6055" s="1"/>
      <c r="Z6055" s="1"/>
    </row>
    <row r="6056" spans="20:26" x14ac:dyDescent="0.25">
      <c r="T6056" s="1"/>
      <c r="U6056" s="1"/>
      <c r="Z6056" s="1"/>
    </row>
    <row r="6057" spans="20:26" x14ac:dyDescent="0.25">
      <c r="T6057" s="1"/>
      <c r="U6057" s="1"/>
      <c r="Z6057" s="1"/>
    </row>
    <row r="6058" spans="20:26" x14ac:dyDescent="0.25">
      <c r="T6058" s="1"/>
      <c r="U6058" s="1"/>
      <c r="Z6058" s="1"/>
    </row>
    <row r="6059" spans="20:26" x14ac:dyDescent="0.25">
      <c r="T6059" s="1"/>
      <c r="U6059" s="1"/>
      <c r="Z6059" s="1"/>
    </row>
    <row r="6060" spans="20:26" x14ac:dyDescent="0.25">
      <c r="T6060" s="1"/>
      <c r="U6060" s="1"/>
      <c r="Z6060" s="1"/>
    </row>
    <row r="6061" spans="20:26" x14ac:dyDescent="0.25">
      <c r="T6061" s="1"/>
      <c r="U6061" s="1"/>
      <c r="Z6061" s="1"/>
    </row>
    <row r="6062" spans="20:26" x14ac:dyDescent="0.25">
      <c r="T6062" s="1"/>
      <c r="U6062" s="1"/>
      <c r="Z6062" s="1"/>
    </row>
    <row r="6063" spans="20:26" x14ac:dyDescent="0.25">
      <c r="T6063" s="1"/>
      <c r="U6063" s="1"/>
      <c r="Z6063" s="1"/>
    </row>
    <row r="6064" spans="20:26" x14ac:dyDescent="0.25">
      <c r="T6064" s="1"/>
      <c r="U6064" s="1"/>
      <c r="Z6064" s="1"/>
    </row>
    <row r="6065" spans="20:26" x14ac:dyDescent="0.25">
      <c r="T6065" s="1"/>
      <c r="U6065" s="1"/>
      <c r="Z6065" s="1"/>
    </row>
    <row r="6066" spans="20:26" x14ac:dyDescent="0.25">
      <c r="T6066" s="1"/>
      <c r="U6066" s="1"/>
      <c r="Z6066" s="1"/>
    </row>
    <row r="6067" spans="20:26" x14ac:dyDescent="0.25">
      <c r="T6067" s="1"/>
      <c r="U6067" s="1"/>
      <c r="Z6067" s="1"/>
    </row>
    <row r="6068" spans="20:26" x14ac:dyDescent="0.25">
      <c r="T6068" s="1"/>
      <c r="U6068" s="1"/>
      <c r="Z6068" s="1"/>
    </row>
    <row r="6069" spans="20:26" x14ac:dyDescent="0.25">
      <c r="T6069" s="1"/>
      <c r="U6069" s="1"/>
      <c r="Z6069" s="1"/>
    </row>
    <row r="6070" spans="20:26" x14ac:dyDescent="0.25">
      <c r="T6070" s="1"/>
      <c r="U6070" s="1"/>
      <c r="Z6070" s="1"/>
    </row>
    <row r="6071" spans="20:26" x14ac:dyDescent="0.25">
      <c r="T6071" s="1"/>
      <c r="U6071" s="1"/>
      <c r="Z6071" s="1"/>
    </row>
    <row r="6072" spans="20:26" x14ac:dyDescent="0.25">
      <c r="T6072" s="1"/>
      <c r="U6072" s="1"/>
      <c r="Z6072" s="1"/>
    </row>
    <row r="6073" spans="20:26" x14ac:dyDescent="0.25">
      <c r="T6073" s="1"/>
      <c r="U6073" s="1"/>
      <c r="Z6073" s="1"/>
    </row>
    <row r="6074" spans="20:26" x14ac:dyDescent="0.25">
      <c r="T6074" s="1"/>
      <c r="U6074" s="1"/>
      <c r="Z6074" s="1"/>
    </row>
    <row r="6075" spans="20:26" x14ac:dyDescent="0.25">
      <c r="T6075" s="1"/>
      <c r="U6075" s="1"/>
      <c r="Z6075" s="1"/>
    </row>
    <row r="6076" spans="20:26" x14ac:dyDescent="0.25">
      <c r="T6076" s="1"/>
      <c r="U6076" s="1"/>
      <c r="Z6076" s="1"/>
    </row>
    <row r="6077" spans="20:26" x14ac:dyDescent="0.25">
      <c r="T6077" s="1"/>
      <c r="U6077" s="1"/>
      <c r="Z6077" s="1"/>
    </row>
    <row r="6078" spans="20:26" x14ac:dyDescent="0.25">
      <c r="T6078" s="1"/>
      <c r="U6078" s="1"/>
      <c r="Z6078" s="1"/>
    </row>
    <row r="6079" spans="20:26" x14ac:dyDescent="0.25">
      <c r="T6079" s="1"/>
      <c r="U6079" s="1"/>
      <c r="Z6079" s="1"/>
    </row>
    <row r="6080" spans="20:26" x14ac:dyDescent="0.25">
      <c r="T6080" s="1"/>
      <c r="U6080" s="1"/>
      <c r="Z6080" s="1"/>
    </row>
    <row r="6081" spans="20:26" x14ac:dyDescent="0.25">
      <c r="T6081" s="1"/>
      <c r="U6081" s="1"/>
      <c r="Z6081" s="1"/>
    </row>
    <row r="6082" spans="20:26" x14ac:dyDescent="0.25">
      <c r="T6082" s="1"/>
      <c r="U6082" s="1"/>
      <c r="Z6082" s="1"/>
    </row>
    <row r="6083" spans="20:26" x14ac:dyDescent="0.25">
      <c r="T6083" s="1"/>
      <c r="U6083" s="1"/>
      <c r="Z6083" s="1"/>
    </row>
    <row r="6084" spans="20:26" x14ac:dyDescent="0.25">
      <c r="T6084" s="1"/>
      <c r="U6084" s="1"/>
      <c r="Z6084" s="1"/>
    </row>
    <row r="6085" spans="20:26" x14ac:dyDescent="0.25">
      <c r="T6085" s="1"/>
      <c r="U6085" s="1"/>
      <c r="Z6085" s="1"/>
    </row>
    <row r="6086" spans="20:26" x14ac:dyDescent="0.25">
      <c r="T6086" s="1"/>
      <c r="U6086" s="1"/>
      <c r="Z6086" s="1"/>
    </row>
    <row r="6087" spans="20:26" x14ac:dyDescent="0.25">
      <c r="T6087" s="1"/>
      <c r="U6087" s="1"/>
      <c r="Z6087" s="1"/>
    </row>
    <row r="6088" spans="20:26" x14ac:dyDescent="0.25">
      <c r="T6088" s="1"/>
      <c r="U6088" s="1"/>
      <c r="Z6088" s="1"/>
    </row>
    <row r="6089" spans="20:26" x14ac:dyDescent="0.25">
      <c r="T6089" s="1"/>
      <c r="U6089" s="1"/>
      <c r="Z6089" s="1"/>
    </row>
    <row r="6090" spans="20:26" x14ac:dyDescent="0.25">
      <c r="T6090" s="1"/>
      <c r="U6090" s="1"/>
      <c r="Z6090" s="1"/>
    </row>
    <row r="6091" spans="20:26" x14ac:dyDescent="0.25">
      <c r="T6091" s="1"/>
      <c r="U6091" s="1"/>
      <c r="Z6091" s="1"/>
    </row>
    <row r="6092" spans="20:26" x14ac:dyDescent="0.25">
      <c r="T6092" s="1"/>
      <c r="U6092" s="1"/>
      <c r="Z6092" s="1"/>
    </row>
    <row r="6093" spans="20:26" x14ac:dyDescent="0.25">
      <c r="T6093" s="1"/>
      <c r="U6093" s="1"/>
      <c r="Z6093" s="1"/>
    </row>
    <row r="6094" spans="20:26" x14ac:dyDescent="0.25">
      <c r="T6094" s="1"/>
      <c r="U6094" s="1"/>
      <c r="Z6094" s="1"/>
    </row>
    <row r="6095" spans="20:26" x14ac:dyDescent="0.25">
      <c r="T6095" s="1"/>
      <c r="U6095" s="1"/>
      <c r="Z6095" s="1"/>
    </row>
    <row r="6096" spans="20:26" x14ac:dyDescent="0.25">
      <c r="T6096" s="1"/>
      <c r="U6096" s="1"/>
      <c r="Z6096" s="1"/>
    </row>
    <row r="6097" spans="20:26" x14ac:dyDescent="0.25">
      <c r="T6097" s="1"/>
      <c r="U6097" s="1"/>
      <c r="Z6097" s="1"/>
    </row>
    <row r="6098" spans="20:26" x14ac:dyDescent="0.25">
      <c r="T6098" s="1"/>
      <c r="U6098" s="1"/>
      <c r="Z6098" s="1"/>
    </row>
    <row r="6099" spans="20:26" x14ac:dyDescent="0.25">
      <c r="T6099" s="1"/>
      <c r="U6099" s="1"/>
      <c r="Z6099" s="1"/>
    </row>
    <row r="6100" spans="20:26" x14ac:dyDescent="0.25">
      <c r="T6100" s="1"/>
      <c r="U6100" s="1"/>
      <c r="Z6100" s="1"/>
    </row>
    <row r="6101" spans="20:26" x14ac:dyDescent="0.25">
      <c r="T6101" s="1"/>
      <c r="U6101" s="1"/>
      <c r="Z6101" s="1"/>
    </row>
    <row r="6102" spans="20:26" x14ac:dyDescent="0.25">
      <c r="T6102" s="1"/>
      <c r="U6102" s="1"/>
      <c r="Z6102" s="1"/>
    </row>
    <row r="6103" spans="20:26" x14ac:dyDescent="0.25">
      <c r="T6103" s="1"/>
      <c r="U6103" s="1"/>
      <c r="Z6103" s="1"/>
    </row>
    <row r="6104" spans="20:26" x14ac:dyDescent="0.25">
      <c r="T6104" s="1"/>
      <c r="U6104" s="1"/>
      <c r="Z6104" s="1"/>
    </row>
    <row r="6105" spans="20:26" x14ac:dyDescent="0.25">
      <c r="T6105" s="1"/>
      <c r="U6105" s="1"/>
      <c r="Z6105" s="1"/>
    </row>
    <row r="6106" spans="20:26" x14ac:dyDescent="0.25">
      <c r="T6106" s="1"/>
      <c r="U6106" s="1"/>
      <c r="Z6106" s="1"/>
    </row>
    <row r="6107" spans="20:26" x14ac:dyDescent="0.25">
      <c r="T6107" s="1"/>
      <c r="U6107" s="1"/>
      <c r="Z6107" s="1"/>
    </row>
    <row r="6108" spans="20:26" x14ac:dyDescent="0.25">
      <c r="T6108" s="1"/>
      <c r="U6108" s="1"/>
      <c r="Z6108" s="1"/>
    </row>
    <row r="6109" spans="20:26" x14ac:dyDescent="0.25">
      <c r="T6109" s="1"/>
      <c r="U6109" s="1"/>
      <c r="Z6109" s="1"/>
    </row>
    <row r="6110" spans="20:26" x14ac:dyDescent="0.25">
      <c r="T6110" s="1"/>
      <c r="U6110" s="1"/>
      <c r="Z6110" s="1"/>
    </row>
    <row r="6111" spans="20:26" x14ac:dyDescent="0.25">
      <c r="T6111" s="1"/>
      <c r="U6111" s="1"/>
      <c r="Z6111" s="1"/>
    </row>
    <row r="6112" spans="20:26" x14ac:dyDescent="0.25">
      <c r="T6112" s="1"/>
      <c r="U6112" s="1"/>
      <c r="Z6112" s="1"/>
    </row>
    <row r="6113" spans="20:26" x14ac:dyDescent="0.25">
      <c r="T6113" s="1"/>
      <c r="U6113" s="1"/>
      <c r="Z6113" s="1"/>
    </row>
    <row r="6114" spans="20:26" x14ac:dyDescent="0.25">
      <c r="T6114" s="1"/>
      <c r="U6114" s="1"/>
      <c r="Z6114" s="1"/>
    </row>
    <row r="6115" spans="20:26" x14ac:dyDescent="0.25">
      <c r="T6115" s="1"/>
      <c r="U6115" s="1"/>
      <c r="Z6115" s="1"/>
    </row>
    <row r="6116" spans="20:26" x14ac:dyDescent="0.25">
      <c r="T6116" s="1"/>
      <c r="U6116" s="1"/>
      <c r="Z6116" s="1"/>
    </row>
    <row r="6117" spans="20:26" x14ac:dyDescent="0.25">
      <c r="T6117" s="1"/>
      <c r="U6117" s="1"/>
      <c r="Z6117" s="1"/>
    </row>
    <row r="6118" spans="20:26" x14ac:dyDescent="0.25">
      <c r="T6118" s="1"/>
      <c r="U6118" s="1"/>
      <c r="Z6118" s="1"/>
    </row>
    <row r="6119" spans="20:26" x14ac:dyDescent="0.25">
      <c r="T6119" s="1"/>
      <c r="U6119" s="1"/>
      <c r="Z6119" s="1"/>
    </row>
    <row r="6120" spans="20:26" x14ac:dyDescent="0.25">
      <c r="T6120" s="1"/>
      <c r="U6120" s="1"/>
      <c r="Z6120" s="1"/>
    </row>
    <row r="6121" spans="20:26" x14ac:dyDescent="0.25">
      <c r="T6121" s="1"/>
      <c r="U6121" s="1"/>
      <c r="Z6121" s="1"/>
    </row>
    <row r="6122" spans="20:26" x14ac:dyDescent="0.25">
      <c r="T6122" s="1"/>
      <c r="U6122" s="1"/>
      <c r="Z6122" s="1"/>
    </row>
    <row r="6123" spans="20:26" x14ac:dyDescent="0.25">
      <c r="T6123" s="1"/>
      <c r="U6123" s="1"/>
      <c r="Z6123" s="1"/>
    </row>
    <row r="6124" spans="20:26" x14ac:dyDescent="0.25">
      <c r="T6124" s="1"/>
      <c r="U6124" s="1"/>
      <c r="Z6124" s="1"/>
    </row>
    <row r="6125" spans="20:26" x14ac:dyDescent="0.25">
      <c r="T6125" s="1"/>
      <c r="U6125" s="1"/>
      <c r="Z6125" s="1"/>
    </row>
    <row r="6126" spans="20:26" x14ac:dyDescent="0.25">
      <c r="T6126" s="1"/>
      <c r="U6126" s="1"/>
      <c r="Z6126" s="1"/>
    </row>
    <row r="6127" spans="20:26" x14ac:dyDescent="0.25">
      <c r="T6127" s="1"/>
      <c r="U6127" s="1"/>
      <c r="Z6127" s="1"/>
    </row>
    <row r="6128" spans="20:26" x14ac:dyDescent="0.25">
      <c r="T6128" s="1"/>
      <c r="U6128" s="1"/>
      <c r="Z6128" s="1"/>
    </row>
    <row r="6129" spans="20:26" x14ac:dyDescent="0.25">
      <c r="T6129" s="1"/>
      <c r="U6129" s="1"/>
      <c r="Z6129" s="1"/>
    </row>
    <row r="6130" spans="20:26" x14ac:dyDescent="0.25">
      <c r="T6130" s="1"/>
      <c r="U6130" s="1"/>
      <c r="Z6130" s="1"/>
    </row>
    <row r="6131" spans="20:26" x14ac:dyDescent="0.25">
      <c r="T6131" s="1"/>
      <c r="U6131" s="1"/>
      <c r="Z6131" s="1"/>
    </row>
    <row r="6132" spans="20:26" x14ac:dyDescent="0.25">
      <c r="T6132" s="1"/>
      <c r="U6132" s="1"/>
      <c r="Z6132" s="1"/>
    </row>
    <row r="6133" spans="20:26" x14ac:dyDescent="0.25">
      <c r="T6133" s="1"/>
      <c r="U6133" s="1"/>
      <c r="Z6133" s="1"/>
    </row>
    <row r="6134" spans="20:26" x14ac:dyDescent="0.25">
      <c r="T6134" s="1"/>
      <c r="U6134" s="1"/>
      <c r="Z6134" s="1"/>
    </row>
    <row r="6135" spans="20:26" x14ac:dyDescent="0.25">
      <c r="T6135" s="1"/>
      <c r="U6135" s="1"/>
      <c r="Z6135" s="1"/>
    </row>
    <row r="6136" spans="20:26" x14ac:dyDescent="0.25">
      <c r="T6136" s="1"/>
      <c r="U6136" s="1"/>
      <c r="Z6136" s="1"/>
    </row>
    <row r="6137" spans="20:26" x14ac:dyDescent="0.25">
      <c r="T6137" s="1"/>
      <c r="U6137" s="1"/>
      <c r="Z6137" s="1"/>
    </row>
    <row r="6138" spans="20:26" x14ac:dyDescent="0.25">
      <c r="T6138" s="1"/>
      <c r="U6138" s="1"/>
      <c r="Z6138" s="1"/>
    </row>
    <row r="6139" spans="20:26" x14ac:dyDescent="0.25">
      <c r="T6139" s="1"/>
      <c r="U6139" s="1"/>
      <c r="Z6139" s="1"/>
    </row>
    <row r="6140" spans="20:26" x14ac:dyDescent="0.25">
      <c r="T6140" s="1"/>
      <c r="U6140" s="1"/>
      <c r="Z6140" s="1"/>
    </row>
    <row r="6141" spans="20:26" x14ac:dyDescent="0.25">
      <c r="T6141" s="1"/>
      <c r="U6141" s="1"/>
      <c r="Z6141" s="1"/>
    </row>
    <row r="6142" spans="20:26" x14ac:dyDescent="0.25">
      <c r="T6142" s="1"/>
      <c r="U6142" s="1"/>
      <c r="Z6142" s="1"/>
    </row>
    <row r="6143" spans="20:26" x14ac:dyDescent="0.25">
      <c r="T6143" s="1"/>
      <c r="U6143" s="1"/>
      <c r="Z6143" s="1"/>
    </row>
    <row r="6144" spans="20:26" x14ac:dyDescent="0.25">
      <c r="T6144" s="1"/>
      <c r="U6144" s="1"/>
      <c r="Z6144" s="1"/>
    </row>
    <row r="6145" spans="20:26" x14ac:dyDescent="0.25">
      <c r="T6145" s="1"/>
      <c r="U6145" s="1"/>
      <c r="Z6145" s="1"/>
    </row>
    <row r="6146" spans="20:26" x14ac:dyDescent="0.25">
      <c r="T6146" s="1"/>
      <c r="U6146" s="1"/>
      <c r="Z6146" s="1"/>
    </row>
    <row r="6147" spans="20:26" x14ac:dyDescent="0.25">
      <c r="T6147" s="1"/>
      <c r="U6147" s="1"/>
      <c r="Z6147" s="1"/>
    </row>
    <row r="6148" spans="20:26" x14ac:dyDescent="0.25">
      <c r="T6148" s="1"/>
      <c r="U6148" s="1"/>
      <c r="Z6148" s="1"/>
    </row>
    <row r="6149" spans="20:26" x14ac:dyDescent="0.25">
      <c r="T6149" s="1"/>
      <c r="U6149" s="1"/>
      <c r="Z6149" s="1"/>
    </row>
    <row r="6150" spans="20:26" x14ac:dyDescent="0.25">
      <c r="T6150" s="1"/>
      <c r="U6150" s="1"/>
      <c r="Z6150" s="1"/>
    </row>
    <row r="6151" spans="20:26" x14ac:dyDescent="0.25">
      <c r="T6151" s="1"/>
      <c r="U6151" s="1"/>
      <c r="Z6151" s="1"/>
    </row>
    <row r="6152" spans="20:26" x14ac:dyDescent="0.25">
      <c r="T6152" s="1"/>
      <c r="U6152" s="1"/>
      <c r="Z6152" s="1"/>
    </row>
    <row r="6153" spans="20:26" x14ac:dyDescent="0.25">
      <c r="T6153" s="1"/>
      <c r="U6153" s="1"/>
      <c r="Z6153" s="1"/>
    </row>
    <row r="6154" spans="20:26" x14ac:dyDescent="0.25">
      <c r="T6154" s="1"/>
      <c r="U6154" s="1"/>
      <c r="Z6154" s="1"/>
    </row>
    <row r="6155" spans="20:26" x14ac:dyDescent="0.25">
      <c r="T6155" s="1"/>
      <c r="U6155" s="1"/>
      <c r="Z6155" s="1"/>
    </row>
    <row r="6156" spans="20:26" x14ac:dyDescent="0.25">
      <c r="T6156" s="1"/>
      <c r="U6156" s="1"/>
      <c r="Z6156" s="1"/>
    </row>
    <row r="6157" spans="20:26" x14ac:dyDescent="0.25">
      <c r="T6157" s="1"/>
      <c r="U6157" s="1"/>
      <c r="Z6157" s="1"/>
    </row>
    <row r="6158" spans="20:26" x14ac:dyDescent="0.25">
      <c r="T6158" s="1"/>
      <c r="U6158" s="1"/>
      <c r="Z6158" s="1"/>
    </row>
    <row r="6159" spans="20:26" x14ac:dyDescent="0.25">
      <c r="T6159" s="1"/>
      <c r="U6159" s="1"/>
      <c r="Z6159" s="1"/>
    </row>
    <row r="6160" spans="20:26" x14ac:dyDescent="0.25">
      <c r="T6160" s="1"/>
      <c r="U6160" s="1"/>
      <c r="Z6160" s="1"/>
    </row>
    <row r="6161" spans="20:26" x14ac:dyDescent="0.25">
      <c r="T6161" s="1"/>
      <c r="U6161" s="1"/>
      <c r="Z6161" s="1"/>
    </row>
    <row r="6162" spans="20:26" x14ac:dyDescent="0.25">
      <c r="T6162" s="1"/>
      <c r="U6162" s="1"/>
      <c r="Z6162" s="1"/>
    </row>
    <row r="6163" spans="20:26" x14ac:dyDescent="0.25">
      <c r="T6163" s="1"/>
      <c r="U6163" s="1"/>
      <c r="Z6163" s="1"/>
    </row>
    <row r="6164" spans="20:26" x14ac:dyDescent="0.25">
      <c r="T6164" s="1"/>
      <c r="U6164" s="1"/>
      <c r="Z6164" s="1"/>
    </row>
    <row r="6165" spans="20:26" x14ac:dyDescent="0.25">
      <c r="T6165" s="1"/>
      <c r="U6165" s="1"/>
      <c r="Z6165" s="1"/>
    </row>
    <row r="6166" spans="20:26" x14ac:dyDescent="0.25">
      <c r="T6166" s="1"/>
      <c r="U6166" s="1"/>
      <c r="Z6166" s="1"/>
    </row>
    <row r="6167" spans="20:26" x14ac:dyDescent="0.25">
      <c r="T6167" s="1"/>
      <c r="U6167" s="1"/>
      <c r="Z6167" s="1"/>
    </row>
    <row r="6168" spans="20:26" x14ac:dyDescent="0.25">
      <c r="T6168" s="1"/>
      <c r="U6168" s="1"/>
      <c r="Z6168" s="1"/>
    </row>
    <row r="6169" spans="20:26" x14ac:dyDescent="0.25">
      <c r="T6169" s="1"/>
      <c r="U6169" s="1"/>
      <c r="Z6169" s="1"/>
    </row>
    <row r="6170" spans="20:26" x14ac:dyDescent="0.25">
      <c r="T6170" s="1"/>
      <c r="U6170" s="1"/>
      <c r="Z6170" s="1"/>
    </row>
    <row r="6171" spans="20:26" x14ac:dyDescent="0.25">
      <c r="T6171" s="1"/>
      <c r="U6171" s="1"/>
      <c r="Z6171" s="1"/>
    </row>
    <row r="6172" spans="20:26" x14ac:dyDescent="0.25">
      <c r="T6172" s="1"/>
      <c r="U6172" s="1"/>
      <c r="Z6172" s="1"/>
    </row>
    <row r="6173" spans="20:26" x14ac:dyDescent="0.25">
      <c r="T6173" s="1"/>
      <c r="U6173" s="1"/>
      <c r="Z6173" s="1"/>
    </row>
    <row r="6174" spans="20:26" x14ac:dyDescent="0.25">
      <c r="T6174" s="1"/>
      <c r="U6174" s="1"/>
      <c r="Z6174" s="1"/>
    </row>
    <row r="6175" spans="20:26" x14ac:dyDescent="0.25">
      <c r="T6175" s="1"/>
      <c r="U6175" s="1"/>
      <c r="Z6175" s="1"/>
    </row>
    <row r="6176" spans="20:26" x14ac:dyDescent="0.25">
      <c r="T6176" s="1"/>
      <c r="U6176" s="1"/>
      <c r="Z6176" s="1"/>
    </row>
    <row r="6177" spans="20:26" x14ac:dyDescent="0.25">
      <c r="T6177" s="1"/>
      <c r="U6177" s="1"/>
      <c r="Z6177" s="1"/>
    </row>
    <row r="6178" spans="20:26" x14ac:dyDescent="0.25">
      <c r="T6178" s="1"/>
      <c r="U6178" s="1"/>
      <c r="Z6178" s="1"/>
    </row>
    <row r="6179" spans="20:26" x14ac:dyDescent="0.25">
      <c r="T6179" s="1"/>
      <c r="U6179" s="1"/>
      <c r="Z6179" s="1"/>
    </row>
    <row r="6180" spans="20:26" x14ac:dyDescent="0.25">
      <c r="T6180" s="1"/>
      <c r="U6180" s="1"/>
      <c r="Z6180" s="1"/>
    </row>
    <row r="6181" spans="20:26" x14ac:dyDescent="0.25">
      <c r="T6181" s="1"/>
      <c r="U6181" s="1"/>
      <c r="Z6181" s="1"/>
    </row>
    <row r="6182" spans="20:26" x14ac:dyDescent="0.25">
      <c r="T6182" s="1"/>
      <c r="U6182" s="1"/>
      <c r="Z6182" s="1"/>
    </row>
    <row r="6183" spans="20:26" x14ac:dyDescent="0.25">
      <c r="T6183" s="1"/>
      <c r="U6183" s="1"/>
      <c r="Z6183" s="1"/>
    </row>
    <row r="6184" spans="20:26" x14ac:dyDescent="0.25">
      <c r="T6184" s="1"/>
      <c r="U6184" s="1"/>
      <c r="Z6184" s="1"/>
    </row>
    <row r="6185" spans="20:26" x14ac:dyDescent="0.25">
      <c r="T6185" s="1"/>
      <c r="U6185" s="1"/>
      <c r="Z6185" s="1"/>
    </row>
    <row r="6186" spans="20:26" x14ac:dyDescent="0.25">
      <c r="T6186" s="1"/>
      <c r="U6186" s="1"/>
      <c r="Z6186" s="1"/>
    </row>
    <row r="6187" spans="20:26" x14ac:dyDescent="0.25">
      <c r="T6187" s="1"/>
      <c r="U6187" s="1"/>
      <c r="Z6187" s="1"/>
    </row>
    <row r="6188" spans="20:26" x14ac:dyDescent="0.25">
      <c r="T6188" s="1"/>
      <c r="U6188" s="1"/>
      <c r="Z6188" s="1"/>
    </row>
    <row r="6189" spans="20:26" x14ac:dyDescent="0.25">
      <c r="T6189" s="1"/>
      <c r="U6189" s="1"/>
      <c r="Z6189" s="1"/>
    </row>
    <row r="6190" spans="20:26" x14ac:dyDescent="0.25">
      <c r="T6190" s="1"/>
      <c r="U6190" s="1"/>
      <c r="Z6190" s="1"/>
    </row>
    <row r="6191" spans="20:26" x14ac:dyDescent="0.25">
      <c r="T6191" s="1"/>
      <c r="U6191" s="1"/>
      <c r="Z6191" s="1"/>
    </row>
    <row r="6192" spans="20:26" x14ac:dyDescent="0.25">
      <c r="T6192" s="1"/>
      <c r="U6192" s="1"/>
      <c r="Z6192" s="1"/>
    </row>
    <row r="6193" spans="20:26" x14ac:dyDescent="0.25">
      <c r="T6193" s="1"/>
      <c r="U6193" s="1"/>
      <c r="Z6193" s="1"/>
    </row>
    <row r="6194" spans="20:26" x14ac:dyDescent="0.25">
      <c r="T6194" s="1"/>
      <c r="U6194" s="1"/>
      <c r="Z6194" s="1"/>
    </row>
    <row r="6195" spans="20:26" x14ac:dyDescent="0.25">
      <c r="T6195" s="1"/>
      <c r="U6195" s="1"/>
      <c r="Z6195" s="1"/>
    </row>
    <row r="6196" spans="20:26" x14ac:dyDescent="0.25">
      <c r="T6196" s="1"/>
      <c r="U6196" s="1"/>
      <c r="Z6196" s="1"/>
    </row>
    <row r="6197" spans="20:26" x14ac:dyDescent="0.25">
      <c r="T6197" s="1"/>
      <c r="U6197" s="1"/>
      <c r="Z6197" s="1"/>
    </row>
    <row r="6198" spans="20:26" x14ac:dyDescent="0.25">
      <c r="T6198" s="1"/>
      <c r="U6198" s="1"/>
      <c r="Z6198" s="1"/>
    </row>
    <row r="6199" spans="20:26" x14ac:dyDescent="0.25">
      <c r="T6199" s="1"/>
      <c r="U6199" s="1"/>
      <c r="Z6199" s="1"/>
    </row>
    <row r="6200" spans="20:26" x14ac:dyDescent="0.25">
      <c r="T6200" s="1"/>
      <c r="U6200" s="1"/>
      <c r="Z6200" s="1"/>
    </row>
    <row r="6201" spans="20:26" x14ac:dyDescent="0.25">
      <c r="T6201" s="1"/>
      <c r="U6201" s="1"/>
      <c r="Z6201" s="1"/>
    </row>
    <row r="6202" spans="20:26" x14ac:dyDescent="0.25">
      <c r="T6202" s="1"/>
      <c r="U6202" s="1"/>
      <c r="Z6202" s="1"/>
    </row>
    <row r="6203" spans="20:26" x14ac:dyDescent="0.25">
      <c r="T6203" s="1"/>
      <c r="U6203" s="1"/>
      <c r="Z6203" s="1"/>
    </row>
    <row r="6204" spans="20:26" x14ac:dyDescent="0.25">
      <c r="T6204" s="1"/>
      <c r="U6204" s="1"/>
      <c r="Z6204" s="1"/>
    </row>
    <row r="6205" spans="20:26" x14ac:dyDescent="0.25">
      <c r="T6205" s="1"/>
      <c r="U6205" s="1"/>
      <c r="Z6205" s="1"/>
    </row>
    <row r="6206" spans="20:26" x14ac:dyDescent="0.25">
      <c r="T6206" s="1"/>
      <c r="U6206" s="1"/>
      <c r="Z6206" s="1"/>
    </row>
    <row r="6207" spans="20:26" x14ac:dyDescent="0.25">
      <c r="T6207" s="1"/>
      <c r="U6207" s="1"/>
      <c r="Z6207" s="1"/>
    </row>
    <row r="6208" spans="20:26" x14ac:dyDescent="0.25">
      <c r="T6208" s="1"/>
      <c r="U6208" s="1"/>
      <c r="Z6208" s="1"/>
    </row>
    <row r="6209" spans="20:26" x14ac:dyDescent="0.25">
      <c r="T6209" s="1"/>
      <c r="U6209" s="1"/>
      <c r="Z6209" s="1"/>
    </row>
    <row r="6210" spans="20:26" x14ac:dyDescent="0.25">
      <c r="T6210" s="1"/>
      <c r="U6210" s="1"/>
      <c r="Z6210" s="1"/>
    </row>
    <row r="6211" spans="20:26" x14ac:dyDescent="0.25">
      <c r="T6211" s="1"/>
      <c r="U6211" s="1"/>
      <c r="Z6211" s="1"/>
    </row>
    <row r="6212" spans="20:26" x14ac:dyDescent="0.25">
      <c r="T6212" s="1"/>
      <c r="U6212" s="1"/>
      <c r="Z6212" s="1"/>
    </row>
    <row r="6213" spans="20:26" x14ac:dyDescent="0.25">
      <c r="T6213" s="1"/>
      <c r="U6213" s="1"/>
      <c r="Z6213" s="1"/>
    </row>
    <row r="6214" spans="20:26" x14ac:dyDescent="0.25">
      <c r="T6214" s="1"/>
      <c r="U6214" s="1"/>
      <c r="Z6214" s="1"/>
    </row>
    <row r="6215" spans="20:26" x14ac:dyDescent="0.25">
      <c r="T6215" s="1"/>
      <c r="U6215" s="1"/>
      <c r="Z6215" s="1"/>
    </row>
    <row r="6216" spans="20:26" x14ac:dyDescent="0.25">
      <c r="T6216" s="1"/>
      <c r="U6216" s="1"/>
      <c r="Z6216" s="1"/>
    </row>
    <row r="6217" spans="20:26" x14ac:dyDescent="0.25">
      <c r="T6217" s="1"/>
      <c r="U6217" s="1"/>
      <c r="Z6217" s="1"/>
    </row>
    <row r="6218" spans="20:26" x14ac:dyDescent="0.25">
      <c r="T6218" s="1"/>
      <c r="U6218" s="1"/>
      <c r="Z6218" s="1"/>
    </row>
    <row r="6219" spans="20:26" x14ac:dyDescent="0.25">
      <c r="T6219" s="1"/>
      <c r="U6219" s="1"/>
      <c r="Z6219" s="1"/>
    </row>
    <row r="6220" spans="20:26" x14ac:dyDescent="0.25">
      <c r="T6220" s="1"/>
      <c r="U6220" s="1"/>
      <c r="Z6220" s="1"/>
    </row>
    <row r="6221" spans="20:26" x14ac:dyDescent="0.25">
      <c r="T6221" s="1"/>
      <c r="U6221" s="1"/>
      <c r="Z6221" s="1"/>
    </row>
    <row r="6222" spans="20:26" x14ac:dyDescent="0.25">
      <c r="T6222" s="1"/>
      <c r="U6222" s="1"/>
      <c r="Z6222" s="1"/>
    </row>
    <row r="6223" spans="20:26" x14ac:dyDescent="0.25">
      <c r="T6223" s="1"/>
      <c r="U6223" s="1"/>
      <c r="Z6223" s="1"/>
    </row>
    <row r="6224" spans="20:26" x14ac:dyDescent="0.25">
      <c r="T6224" s="1"/>
      <c r="U6224" s="1"/>
      <c r="Z6224" s="1"/>
    </row>
    <row r="6225" spans="20:26" x14ac:dyDescent="0.25">
      <c r="T6225" s="1"/>
      <c r="U6225" s="1"/>
      <c r="Z6225" s="1"/>
    </row>
    <row r="6226" spans="20:26" x14ac:dyDescent="0.25">
      <c r="T6226" s="1"/>
      <c r="U6226" s="1"/>
      <c r="Z6226" s="1"/>
    </row>
    <row r="6227" spans="20:26" x14ac:dyDescent="0.25">
      <c r="T6227" s="1"/>
      <c r="U6227" s="1"/>
      <c r="Z6227" s="1"/>
    </row>
    <row r="6228" spans="20:26" x14ac:dyDescent="0.25">
      <c r="T6228" s="1"/>
      <c r="U6228" s="1"/>
      <c r="Z6228" s="1"/>
    </row>
    <row r="6229" spans="20:26" x14ac:dyDescent="0.25">
      <c r="T6229" s="1"/>
      <c r="U6229" s="1"/>
      <c r="Z6229" s="1"/>
    </row>
    <row r="6230" spans="20:26" x14ac:dyDescent="0.25">
      <c r="T6230" s="1"/>
      <c r="U6230" s="1"/>
      <c r="Z6230" s="1"/>
    </row>
    <row r="6231" spans="20:26" x14ac:dyDescent="0.25">
      <c r="T6231" s="1"/>
      <c r="U6231" s="1"/>
      <c r="Z6231" s="1"/>
    </row>
    <row r="6232" spans="20:26" x14ac:dyDescent="0.25">
      <c r="T6232" s="1"/>
      <c r="U6232" s="1"/>
      <c r="Z6232" s="1"/>
    </row>
    <row r="6233" spans="20:26" x14ac:dyDescent="0.25">
      <c r="T6233" s="1"/>
      <c r="U6233" s="1"/>
      <c r="Z6233" s="1"/>
    </row>
    <row r="6234" spans="20:26" x14ac:dyDescent="0.25">
      <c r="T6234" s="1"/>
      <c r="U6234" s="1"/>
      <c r="Z6234" s="1"/>
    </row>
    <row r="6235" spans="20:26" x14ac:dyDescent="0.25">
      <c r="T6235" s="1"/>
      <c r="U6235" s="1"/>
      <c r="Z6235" s="1"/>
    </row>
    <row r="6236" spans="20:26" x14ac:dyDescent="0.25">
      <c r="T6236" s="1"/>
      <c r="U6236" s="1"/>
      <c r="Z6236" s="1"/>
    </row>
    <row r="6237" spans="20:26" x14ac:dyDescent="0.25">
      <c r="T6237" s="1"/>
      <c r="U6237" s="1"/>
      <c r="Z6237" s="1"/>
    </row>
    <row r="6238" spans="20:26" x14ac:dyDescent="0.25">
      <c r="T6238" s="1"/>
      <c r="U6238" s="1"/>
      <c r="Z6238" s="1"/>
    </row>
    <row r="6239" spans="20:26" x14ac:dyDescent="0.25">
      <c r="T6239" s="1"/>
      <c r="U6239" s="1"/>
      <c r="Z6239" s="1"/>
    </row>
    <row r="6240" spans="20:26" x14ac:dyDescent="0.25">
      <c r="T6240" s="1"/>
      <c r="U6240" s="1"/>
      <c r="Z6240" s="1"/>
    </row>
    <row r="6241" spans="20:26" x14ac:dyDescent="0.25">
      <c r="T6241" s="1"/>
      <c r="U6241" s="1"/>
      <c r="Z6241" s="1"/>
    </row>
    <row r="6242" spans="20:26" x14ac:dyDescent="0.25">
      <c r="T6242" s="1"/>
      <c r="U6242" s="1"/>
      <c r="Z6242" s="1"/>
    </row>
    <row r="6243" spans="20:26" x14ac:dyDescent="0.25">
      <c r="T6243" s="1"/>
      <c r="U6243" s="1"/>
      <c r="Z6243" s="1"/>
    </row>
    <row r="6244" spans="20:26" x14ac:dyDescent="0.25">
      <c r="T6244" s="1"/>
      <c r="U6244" s="1"/>
      <c r="Z6244" s="1"/>
    </row>
    <row r="6245" spans="20:26" x14ac:dyDescent="0.25">
      <c r="T6245" s="1"/>
      <c r="U6245" s="1"/>
      <c r="Z6245" s="1"/>
    </row>
    <row r="6246" spans="20:26" x14ac:dyDescent="0.25">
      <c r="T6246" s="1"/>
      <c r="U6246" s="1"/>
      <c r="Z6246" s="1"/>
    </row>
    <row r="6247" spans="20:26" x14ac:dyDescent="0.25">
      <c r="T6247" s="1"/>
      <c r="U6247" s="1"/>
      <c r="Z6247" s="1"/>
    </row>
    <row r="6248" spans="20:26" x14ac:dyDescent="0.25">
      <c r="T6248" s="1"/>
      <c r="U6248" s="1"/>
      <c r="Z6248" s="1"/>
    </row>
    <row r="6249" spans="20:26" x14ac:dyDescent="0.25">
      <c r="T6249" s="1"/>
      <c r="U6249" s="1"/>
      <c r="Z6249" s="1"/>
    </row>
    <row r="6250" spans="20:26" x14ac:dyDescent="0.25">
      <c r="T6250" s="1"/>
      <c r="U6250" s="1"/>
      <c r="Z6250" s="1"/>
    </row>
    <row r="6251" spans="20:26" x14ac:dyDescent="0.25">
      <c r="T6251" s="1"/>
      <c r="U6251" s="1"/>
      <c r="Z6251" s="1"/>
    </row>
    <row r="6252" spans="20:26" x14ac:dyDescent="0.25">
      <c r="T6252" s="1"/>
      <c r="U6252" s="1"/>
      <c r="Z6252" s="1"/>
    </row>
    <row r="6253" spans="20:26" x14ac:dyDescent="0.25">
      <c r="T6253" s="1"/>
      <c r="U6253" s="1"/>
      <c r="Z6253" s="1"/>
    </row>
    <row r="6254" spans="20:26" x14ac:dyDescent="0.25">
      <c r="T6254" s="1"/>
      <c r="U6254" s="1"/>
      <c r="Z6254" s="1"/>
    </row>
    <row r="6255" spans="20:26" x14ac:dyDescent="0.25">
      <c r="T6255" s="1"/>
      <c r="U6255" s="1"/>
      <c r="Z6255" s="1"/>
    </row>
    <row r="6256" spans="20:26" x14ac:dyDescent="0.25">
      <c r="T6256" s="1"/>
      <c r="U6256" s="1"/>
      <c r="Z6256" s="1"/>
    </row>
    <row r="6257" spans="20:26" x14ac:dyDescent="0.25">
      <c r="T6257" s="1"/>
      <c r="U6257" s="1"/>
      <c r="Z6257" s="1"/>
    </row>
    <row r="6258" spans="20:26" x14ac:dyDescent="0.25">
      <c r="T6258" s="1"/>
      <c r="U6258" s="1"/>
      <c r="Z6258" s="1"/>
    </row>
    <row r="6259" spans="20:26" x14ac:dyDescent="0.25">
      <c r="T6259" s="1"/>
      <c r="U6259" s="1"/>
      <c r="Z6259" s="1"/>
    </row>
    <row r="6260" spans="20:26" x14ac:dyDescent="0.25">
      <c r="T6260" s="1"/>
      <c r="U6260" s="1"/>
      <c r="Z6260" s="1"/>
    </row>
    <row r="6261" spans="20:26" x14ac:dyDescent="0.25">
      <c r="T6261" s="1"/>
      <c r="U6261" s="1"/>
      <c r="Z6261" s="1"/>
    </row>
    <row r="6262" spans="20:26" x14ac:dyDescent="0.25">
      <c r="T6262" s="1"/>
      <c r="U6262" s="1"/>
      <c r="Z6262" s="1"/>
    </row>
    <row r="6263" spans="20:26" x14ac:dyDescent="0.25">
      <c r="T6263" s="1"/>
      <c r="U6263" s="1"/>
      <c r="Z6263" s="1"/>
    </row>
    <row r="6264" spans="20:26" x14ac:dyDescent="0.25">
      <c r="T6264" s="1"/>
      <c r="U6264" s="1"/>
      <c r="Z6264" s="1"/>
    </row>
    <row r="6265" spans="20:26" x14ac:dyDescent="0.25">
      <c r="T6265" s="1"/>
      <c r="U6265" s="1"/>
      <c r="Z6265" s="1"/>
    </row>
    <row r="6266" spans="20:26" x14ac:dyDescent="0.25">
      <c r="T6266" s="1"/>
      <c r="U6266" s="1"/>
      <c r="Z6266" s="1"/>
    </row>
    <row r="6267" spans="20:26" x14ac:dyDescent="0.25">
      <c r="T6267" s="1"/>
      <c r="U6267" s="1"/>
      <c r="Z6267" s="1"/>
    </row>
    <row r="6268" spans="20:26" x14ac:dyDescent="0.25">
      <c r="T6268" s="1"/>
      <c r="U6268" s="1"/>
      <c r="Z6268" s="1"/>
    </row>
    <row r="6269" spans="20:26" x14ac:dyDescent="0.25">
      <c r="T6269" s="1"/>
      <c r="U6269" s="1"/>
      <c r="Z6269" s="1"/>
    </row>
    <row r="6270" spans="20:26" x14ac:dyDescent="0.25">
      <c r="T6270" s="1"/>
      <c r="U6270" s="1"/>
      <c r="Z6270" s="1"/>
    </row>
    <row r="6271" spans="20:26" x14ac:dyDescent="0.25">
      <c r="T6271" s="1"/>
      <c r="U6271" s="1"/>
      <c r="Z6271" s="1"/>
    </row>
    <row r="6272" spans="20:26" x14ac:dyDescent="0.25">
      <c r="T6272" s="1"/>
      <c r="U6272" s="1"/>
      <c r="Z6272" s="1"/>
    </row>
    <row r="6273" spans="20:26" x14ac:dyDescent="0.25">
      <c r="T6273" s="1"/>
      <c r="U6273" s="1"/>
      <c r="Z6273" s="1"/>
    </row>
    <row r="6274" spans="20:26" x14ac:dyDescent="0.25">
      <c r="T6274" s="1"/>
      <c r="U6274" s="1"/>
      <c r="Z6274" s="1"/>
    </row>
    <row r="6275" spans="20:26" x14ac:dyDescent="0.25">
      <c r="T6275" s="1"/>
      <c r="U6275" s="1"/>
      <c r="Z6275" s="1"/>
    </row>
    <row r="6276" spans="20:26" x14ac:dyDescent="0.25">
      <c r="T6276" s="1"/>
      <c r="U6276" s="1"/>
      <c r="Z6276" s="1"/>
    </row>
    <row r="6277" spans="20:26" x14ac:dyDescent="0.25">
      <c r="T6277" s="1"/>
      <c r="U6277" s="1"/>
      <c r="Z6277" s="1"/>
    </row>
    <row r="6278" spans="20:26" x14ac:dyDescent="0.25">
      <c r="T6278" s="1"/>
      <c r="U6278" s="1"/>
      <c r="Z6278" s="1"/>
    </row>
    <row r="6279" spans="20:26" x14ac:dyDescent="0.25">
      <c r="T6279" s="1"/>
      <c r="U6279" s="1"/>
      <c r="Z6279" s="1"/>
    </row>
    <row r="6280" spans="20:26" x14ac:dyDescent="0.25">
      <c r="T6280" s="1"/>
      <c r="U6280" s="1"/>
      <c r="Z6280" s="1"/>
    </row>
    <row r="6281" spans="20:26" x14ac:dyDescent="0.25">
      <c r="T6281" s="1"/>
      <c r="U6281" s="1"/>
      <c r="Z6281" s="1"/>
    </row>
    <row r="6282" spans="20:26" x14ac:dyDescent="0.25">
      <c r="T6282" s="1"/>
      <c r="U6282" s="1"/>
      <c r="Z6282" s="1"/>
    </row>
    <row r="6283" spans="20:26" x14ac:dyDescent="0.25">
      <c r="T6283" s="1"/>
      <c r="U6283" s="1"/>
      <c r="Z6283" s="1"/>
    </row>
    <row r="6284" spans="20:26" x14ac:dyDescent="0.25">
      <c r="T6284" s="1"/>
      <c r="U6284" s="1"/>
      <c r="Z6284" s="1"/>
    </row>
    <row r="6285" spans="20:26" x14ac:dyDescent="0.25">
      <c r="T6285" s="1"/>
      <c r="U6285" s="1"/>
      <c r="Z6285" s="1"/>
    </row>
    <row r="6286" spans="20:26" x14ac:dyDescent="0.25">
      <c r="T6286" s="1"/>
      <c r="U6286" s="1"/>
      <c r="Z6286" s="1"/>
    </row>
    <row r="6287" spans="20:26" x14ac:dyDescent="0.25">
      <c r="T6287" s="1"/>
      <c r="U6287" s="1"/>
      <c r="Z6287" s="1"/>
    </row>
    <row r="6288" spans="20:26" x14ac:dyDescent="0.25">
      <c r="T6288" s="1"/>
      <c r="U6288" s="1"/>
      <c r="Z6288" s="1"/>
    </row>
    <row r="6289" spans="20:26" x14ac:dyDescent="0.25">
      <c r="T6289" s="1"/>
      <c r="U6289" s="1"/>
      <c r="Z6289" s="1"/>
    </row>
    <row r="6290" spans="20:26" x14ac:dyDescent="0.25">
      <c r="T6290" s="1"/>
      <c r="U6290" s="1"/>
      <c r="Z6290" s="1"/>
    </row>
    <row r="6291" spans="20:26" x14ac:dyDescent="0.25">
      <c r="T6291" s="1"/>
      <c r="U6291" s="1"/>
      <c r="Z6291" s="1"/>
    </row>
    <row r="6292" spans="20:26" x14ac:dyDescent="0.25">
      <c r="T6292" s="1"/>
      <c r="U6292" s="1"/>
      <c r="Z6292" s="1"/>
    </row>
    <row r="6293" spans="20:26" x14ac:dyDescent="0.25">
      <c r="T6293" s="1"/>
      <c r="U6293" s="1"/>
      <c r="Z6293" s="1"/>
    </row>
    <row r="6294" spans="20:26" x14ac:dyDescent="0.25">
      <c r="T6294" s="1"/>
      <c r="U6294" s="1"/>
      <c r="Z6294" s="1"/>
    </row>
    <row r="6295" spans="20:26" x14ac:dyDescent="0.25">
      <c r="T6295" s="1"/>
      <c r="U6295" s="1"/>
      <c r="Z6295" s="1"/>
    </row>
    <row r="6296" spans="20:26" x14ac:dyDescent="0.25">
      <c r="T6296" s="1"/>
      <c r="U6296" s="1"/>
      <c r="Z6296" s="1"/>
    </row>
    <row r="6297" spans="20:26" x14ac:dyDescent="0.25">
      <c r="T6297" s="1"/>
      <c r="U6297" s="1"/>
      <c r="Z6297" s="1"/>
    </row>
    <row r="6298" spans="20:26" x14ac:dyDescent="0.25">
      <c r="T6298" s="1"/>
      <c r="U6298" s="1"/>
      <c r="Z6298" s="1"/>
    </row>
    <row r="6299" spans="20:26" x14ac:dyDescent="0.25">
      <c r="T6299" s="1"/>
      <c r="U6299" s="1"/>
      <c r="Z6299" s="1"/>
    </row>
    <row r="6300" spans="20:26" x14ac:dyDescent="0.25">
      <c r="T6300" s="1"/>
      <c r="U6300" s="1"/>
      <c r="Z6300" s="1"/>
    </row>
    <row r="6301" spans="20:26" x14ac:dyDescent="0.25">
      <c r="T6301" s="1"/>
      <c r="U6301" s="1"/>
      <c r="Z6301" s="1"/>
    </row>
    <row r="6302" spans="20:26" x14ac:dyDescent="0.25">
      <c r="T6302" s="1"/>
      <c r="U6302" s="1"/>
      <c r="Z6302" s="1"/>
    </row>
    <row r="6303" spans="20:26" x14ac:dyDescent="0.25">
      <c r="T6303" s="1"/>
      <c r="U6303" s="1"/>
      <c r="Z6303" s="1"/>
    </row>
    <row r="6304" spans="20:26" x14ac:dyDescent="0.25">
      <c r="T6304" s="1"/>
      <c r="U6304" s="1"/>
      <c r="Z6304" s="1"/>
    </row>
    <row r="6305" spans="20:26" x14ac:dyDescent="0.25">
      <c r="T6305" s="1"/>
      <c r="U6305" s="1"/>
      <c r="Z6305" s="1"/>
    </row>
    <row r="6306" spans="20:26" x14ac:dyDescent="0.25">
      <c r="T6306" s="1"/>
      <c r="U6306" s="1"/>
      <c r="Z6306" s="1"/>
    </row>
    <row r="6307" spans="20:26" x14ac:dyDescent="0.25">
      <c r="T6307" s="1"/>
      <c r="U6307" s="1"/>
      <c r="Z6307" s="1"/>
    </row>
    <row r="6308" spans="20:26" x14ac:dyDescent="0.25">
      <c r="T6308" s="1"/>
      <c r="U6308" s="1"/>
      <c r="Z6308" s="1"/>
    </row>
    <row r="6309" spans="20:26" x14ac:dyDescent="0.25">
      <c r="T6309" s="1"/>
      <c r="U6309" s="1"/>
      <c r="Z6309" s="1"/>
    </row>
    <row r="6310" spans="20:26" x14ac:dyDescent="0.25">
      <c r="T6310" s="1"/>
      <c r="U6310" s="1"/>
      <c r="Z6310" s="1"/>
    </row>
    <row r="6311" spans="20:26" x14ac:dyDescent="0.25">
      <c r="T6311" s="1"/>
      <c r="U6311" s="1"/>
      <c r="Z6311" s="1"/>
    </row>
    <row r="6312" spans="20:26" x14ac:dyDescent="0.25">
      <c r="T6312" s="1"/>
      <c r="U6312" s="1"/>
      <c r="Z6312" s="1"/>
    </row>
    <row r="6313" spans="20:26" x14ac:dyDescent="0.25">
      <c r="T6313" s="1"/>
      <c r="U6313" s="1"/>
      <c r="Z6313" s="1"/>
    </row>
    <row r="6314" spans="20:26" x14ac:dyDescent="0.25">
      <c r="T6314" s="1"/>
      <c r="U6314" s="1"/>
      <c r="Z6314" s="1"/>
    </row>
    <row r="6315" spans="20:26" x14ac:dyDescent="0.25">
      <c r="T6315" s="1"/>
      <c r="U6315" s="1"/>
      <c r="Z6315" s="1"/>
    </row>
    <row r="6316" spans="20:26" x14ac:dyDescent="0.25">
      <c r="T6316" s="1"/>
      <c r="U6316" s="1"/>
      <c r="Z6316" s="1"/>
    </row>
    <row r="6317" spans="20:26" x14ac:dyDescent="0.25">
      <c r="T6317" s="1"/>
      <c r="U6317" s="1"/>
      <c r="Z6317" s="1"/>
    </row>
    <row r="6318" spans="20:26" x14ac:dyDescent="0.25">
      <c r="T6318" s="1"/>
      <c r="U6318" s="1"/>
      <c r="Z6318" s="1"/>
    </row>
    <row r="6319" spans="20:26" x14ac:dyDescent="0.25">
      <c r="T6319" s="1"/>
      <c r="U6319" s="1"/>
      <c r="Z6319" s="1"/>
    </row>
    <row r="6320" spans="20:26" x14ac:dyDescent="0.25">
      <c r="T6320" s="1"/>
      <c r="U6320" s="1"/>
      <c r="Z6320" s="1"/>
    </row>
    <row r="6321" spans="20:26" x14ac:dyDescent="0.25">
      <c r="T6321" s="1"/>
      <c r="U6321" s="1"/>
      <c r="Z6321" s="1"/>
    </row>
    <row r="6322" spans="20:26" x14ac:dyDescent="0.25">
      <c r="T6322" s="1"/>
      <c r="U6322" s="1"/>
      <c r="Z6322" s="1"/>
    </row>
    <row r="6323" spans="20:26" x14ac:dyDescent="0.25">
      <c r="T6323" s="1"/>
      <c r="U6323" s="1"/>
      <c r="Z6323" s="1"/>
    </row>
    <row r="6324" spans="20:26" x14ac:dyDescent="0.25">
      <c r="T6324" s="1"/>
      <c r="U6324" s="1"/>
      <c r="Z6324" s="1"/>
    </row>
    <row r="6325" spans="20:26" x14ac:dyDescent="0.25">
      <c r="T6325" s="1"/>
      <c r="U6325" s="1"/>
      <c r="Z6325" s="1"/>
    </row>
    <row r="6326" spans="20:26" x14ac:dyDescent="0.25">
      <c r="T6326" s="1"/>
      <c r="U6326" s="1"/>
      <c r="Z6326" s="1"/>
    </row>
    <row r="6327" spans="20:26" x14ac:dyDescent="0.25">
      <c r="T6327" s="1"/>
      <c r="U6327" s="1"/>
      <c r="Z6327" s="1"/>
    </row>
    <row r="6328" spans="20:26" x14ac:dyDescent="0.25">
      <c r="T6328" s="1"/>
      <c r="U6328" s="1"/>
      <c r="Z6328" s="1"/>
    </row>
    <row r="6329" spans="20:26" x14ac:dyDescent="0.25">
      <c r="T6329" s="1"/>
      <c r="U6329" s="1"/>
      <c r="Z6329" s="1"/>
    </row>
    <row r="6330" spans="20:26" x14ac:dyDescent="0.25">
      <c r="T6330" s="1"/>
      <c r="U6330" s="1"/>
      <c r="Z6330" s="1"/>
    </row>
    <row r="6331" spans="20:26" x14ac:dyDescent="0.25">
      <c r="T6331" s="1"/>
      <c r="U6331" s="1"/>
      <c r="Z6331" s="1"/>
    </row>
    <row r="6332" spans="20:26" x14ac:dyDescent="0.25">
      <c r="T6332" s="1"/>
      <c r="U6332" s="1"/>
      <c r="Z6332" s="1"/>
    </row>
    <row r="6333" spans="20:26" x14ac:dyDescent="0.25">
      <c r="T6333" s="1"/>
      <c r="U6333" s="1"/>
      <c r="Z6333" s="1"/>
    </row>
    <row r="6334" spans="20:26" x14ac:dyDescent="0.25">
      <c r="T6334" s="1"/>
      <c r="U6334" s="1"/>
      <c r="Z6334" s="1"/>
    </row>
    <row r="6335" spans="20:26" x14ac:dyDescent="0.25">
      <c r="T6335" s="1"/>
      <c r="U6335" s="1"/>
      <c r="Z6335" s="1"/>
    </row>
    <row r="6336" spans="20:26" x14ac:dyDescent="0.25">
      <c r="T6336" s="1"/>
      <c r="U6336" s="1"/>
      <c r="Z6336" s="1"/>
    </row>
    <row r="6337" spans="20:26" x14ac:dyDescent="0.25">
      <c r="T6337" s="1"/>
      <c r="U6337" s="1"/>
      <c r="Z6337" s="1"/>
    </row>
    <row r="6338" spans="20:26" x14ac:dyDescent="0.25">
      <c r="T6338" s="1"/>
      <c r="U6338" s="1"/>
      <c r="Z6338" s="1"/>
    </row>
    <row r="6339" spans="20:26" x14ac:dyDescent="0.25">
      <c r="T6339" s="1"/>
      <c r="U6339" s="1"/>
      <c r="Z6339" s="1"/>
    </row>
    <row r="6340" spans="20:26" x14ac:dyDescent="0.25">
      <c r="T6340" s="1"/>
      <c r="U6340" s="1"/>
      <c r="Z6340" s="1"/>
    </row>
    <row r="6341" spans="20:26" x14ac:dyDescent="0.25">
      <c r="T6341" s="1"/>
      <c r="U6341" s="1"/>
      <c r="Z6341" s="1"/>
    </row>
    <row r="6342" spans="20:26" x14ac:dyDescent="0.25">
      <c r="T6342" s="1"/>
      <c r="U6342" s="1"/>
      <c r="Z6342" s="1"/>
    </row>
    <row r="6343" spans="20:26" x14ac:dyDescent="0.25">
      <c r="T6343" s="1"/>
      <c r="U6343" s="1"/>
      <c r="Z6343" s="1"/>
    </row>
    <row r="6344" spans="20:26" x14ac:dyDescent="0.25">
      <c r="T6344" s="1"/>
      <c r="U6344" s="1"/>
      <c r="Z6344" s="1"/>
    </row>
    <row r="6345" spans="20:26" x14ac:dyDescent="0.25">
      <c r="T6345" s="1"/>
      <c r="U6345" s="1"/>
      <c r="Z6345" s="1"/>
    </row>
    <row r="6346" spans="20:26" x14ac:dyDescent="0.25">
      <c r="T6346" s="1"/>
      <c r="U6346" s="1"/>
      <c r="Z6346" s="1"/>
    </row>
    <row r="6347" spans="20:26" x14ac:dyDescent="0.25">
      <c r="T6347" s="1"/>
      <c r="U6347" s="1"/>
      <c r="Z6347" s="1"/>
    </row>
    <row r="6348" spans="20:26" x14ac:dyDescent="0.25">
      <c r="T6348" s="1"/>
      <c r="U6348" s="1"/>
      <c r="Z6348" s="1"/>
    </row>
    <row r="6349" spans="20:26" x14ac:dyDescent="0.25">
      <c r="T6349" s="1"/>
      <c r="U6349" s="1"/>
      <c r="Z6349" s="1"/>
    </row>
    <row r="6350" spans="20:26" x14ac:dyDescent="0.25">
      <c r="T6350" s="1"/>
      <c r="U6350" s="1"/>
      <c r="Z6350" s="1"/>
    </row>
    <row r="6351" spans="20:26" x14ac:dyDescent="0.25">
      <c r="T6351" s="1"/>
      <c r="U6351" s="1"/>
      <c r="Z6351" s="1"/>
    </row>
    <row r="6352" spans="20:26" x14ac:dyDescent="0.25">
      <c r="T6352" s="1"/>
      <c r="U6352" s="1"/>
      <c r="Z6352" s="1"/>
    </row>
    <row r="6353" spans="20:26" x14ac:dyDescent="0.25">
      <c r="T6353" s="1"/>
      <c r="U6353" s="1"/>
      <c r="Z6353" s="1"/>
    </row>
    <row r="6354" spans="20:26" x14ac:dyDescent="0.25">
      <c r="T6354" s="1"/>
      <c r="U6354" s="1"/>
      <c r="Z6354" s="1"/>
    </row>
    <row r="6355" spans="20:26" x14ac:dyDescent="0.25">
      <c r="T6355" s="1"/>
      <c r="U6355" s="1"/>
      <c r="Z6355" s="1"/>
    </row>
    <row r="6356" spans="20:26" x14ac:dyDescent="0.25">
      <c r="T6356" s="1"/>
      <c r="U6356" s="1"/>
      <c r="Z6356" s="1"/>
    </row>
    <row r="6357" spans="20:26" x14ac:dyDescent="0.25">
      <c r="T6357" s="1"/>
      <c r="U6357" s="1"/>
      <c r="Z6357" s="1"/>
    </row>
    <row r="6358" spans="20:26" x14ac:dyDescent="0.25">
      <c r="T6358" s="1"/>
      <c r="U6358" s="1"/>
      <c r="Z6358" s="1"/>
    </row>
    <row r="6359" spans="20:26" x14ac:dyDescent="0.25">
      <c r="T6359" s="1"/>
      <c r="U6359" s="1"/>
      <c r="Z6359" s="1"/>
    </row>
    <row r="6360" spans="20:26" x14ac:dyDescent="0.25">
      <c r="T6360" s="1"/>
      <c r="U6360" s="1"/>
      <c r="Z6360" s="1"/>
    </row>
    <row r="6361" spans="20:26" x14ac:dyDescent="0.25">
      <c r="T6361" s="1"/>
      <c r="U6361" s="1"/>
      <c r="Z6361" s="1"/>
    </row>
    <row r="6362" spans="20:26" x14ac:dyDescent="0.25">
      <c r="T6362" s="1"/>
      <c r="U6362" s="1"/>
      <c r="Z6362" s="1"/>
    </row>
    <row r="6363" spans="20:26" x14ac:dyDescent="0.25">
      <c r="T6363" s="1"/>
      <c r="U6363" s="1"/>
      <c r="Z6363" s="1"/>
    </row>
    <row r="6364" spans="20:26" x14ac:dyDescent="0.25">
      <c r="T6364" s="1"/>
      <c r="U6364" s="1"/>
      <c r="Z6364" s="1"/>
    </row>
    <row r="6365" spans="20:26" x14ac:dyDescent="0.25">
      <c r="T6365" s="1"/>
      <c r="U6365" s="1"/>
      <c r="Z6365" s="1"/>
    </row>
    <row r="6366" spans="20:26" x14ac:dyDescent="0.25">
      <c r="T6366" s="1"/>
      <c r="U6366" s="1"/>
      <c r="Z6366" s="1"/>
    </row>
    <row r="6367" spans="20:26" x14ac:dyDescent="0.25">
      <c r="T6367" s="1"/>
      <c r="U6367" s="1"/>
      <c r="Z6367" s="1"/>
    </row>
    <row r="6368" spans="20:26" x14ac:dyDescent="0.25">
      <c r="T6368" s="1"/>
      <c r="U6368" s="1"/>
      <c r="Z6368" s="1"/>
    </row>
    <row r="6369" spans="20:26" x14ac:dyDescent="0.25">
      <c r="T6369" s="1"/>
      <c r="U6369" s="1"/>
      <c r="Z6369" s="1"/>
    </row>
    <row r="6370" spans="20:26" x14ac:dyDescent="0.25">
      <c r="T6370" s="1"/>
      <c r="U6370" s="1"/>
      <c r="Z6370" s="1"/>
    </row>
    <row r="6371" spans="20:26" x14ac:dyDescent="0.25">
      <c r="T6371" s="1"/>
      <c r="U6371" s="1"/>
      <c r="Z6371" s="1"/>
    </row>
    <row r="6372" spans="20:26" x14ac:dyDescent="0.25">
      <c r="T6372" s="1"/>
      <c r="U6372" s="1"/>
      <c r="Z6372" s="1"/>
    </row>
    <row r="6373" spans="20:26" x14ac:dyDescent="0.25">
      <c r="T6373" s="1"/>
      <c r="U6373" s="1"/>
      <c r="Z6373" s="1"/>
    </row>
    <row r="6374" spans="20:26" x14ac:dyDescent="0.25">
      <c r="T6374" s="1"/>
      <c r="U6374" s="1"/>
      <c r="Z6374" s="1"/>
    </row>
    <row r="6375" spans="20:26" x14ac:dyDescent="0.25">
      <c r="T6375" s="1"/>
      <c r="U6375" s="1"/>
      <c r="Z6375" s="1"/>
    </row>
    <row r="6376" spans="20:26" x14ac:dyDescent="0.25">
      <c r="T6376" s="1"/>
      <c r="U6376" s="1"/>
      <c r="Z6376" s="1"/>
    </row>
    <row r="6377" spans="20:26" x14ac:dyDescent="0.25">
      <c r="T6377" s="1"/>
      <c r="U6377" s="1"/>
      <c r="Z6377" s="1"/>
    </row>
    <row r="6378" spans="20:26" x14ac:dyDescent="0.25">
      <c r="T6378" s="1"/>
      <c r="U6378" s="1"/>
      <c r="Z6378" s="1"/>
    </row>
    <row r="6379" spans="20:26" x14ac:dyDescent="0.25">
      <c r="T6379" s="1"/>
      <c r="U6379" s="1"/>
      <c r="Z6379" s="1"/>
    </row>
    <row r="6380" spans="20:26" x14ac:dyDescent="0.25">
      <c r="T6380" s="1"/>
      <c r="U6380" s="1"/>
      <c r="Z6380" s="1"/>
    </row>
    <row r="6381" spans="20:26" x14ac:dyDescent="0.25">
      <c r="T6381" s="1"/>
      <c r="U6381" s="1"/>
      <c r="Z6381" s="1"/>
    </row>
    <row r="6382" spans="20:26" x14ac:dyDescent="0.25">
      <c r="T6382" s="1"/>
      <c r="U6382" s="1"/>
      <c r="Z6382" s="1"/>
    </row>
    <row r="6383" spans="20:26" x14ac:dyDescent="0.25">
      <c r="T6383" s="1"/>
      <c r="U6383" s="1"/>
      <c r="Z6383" s="1"/>
    </row>
    <row r="6384" spans="20:26" x14ac:dyDescent="0.25">
      <c r="T6384" s="1"/>
      <c r="U6384" s="1"/>
      <c r="Z6384" s="1"/>
    </row>
    <row r="6385" spans="20:26" x14ac:dyDescent="0.25">
      <c r="T6385" s="1"/>
      <c r="U6385" s="1"/>
      <c r="Z6385" s="1"/>
    </row>
    <row r="6386" spans="20:26" x14ac:dyDescent="0.25">
      <c r="T6386" s="1"/>
      <c r="U6386" s="1"/>
      <c r="Z6386" s="1"/>
    </row>
    <row r="6387" spans="20:26" x14ac:dyDescent="0.25">
      <c r="T6387" s="1"/>
      <c r="U6387" s="1"/>
      <c r="Z6387" s="1"/>
    </row>
    <row r="6388" spans="20:26" x14ac:dyDescent="0.25">
      <c r="T6388" s="1"/>
      <c r="U6388" s="1"/>
      <c r="Z6388" s="1"/>
    </row>
    <row r="6389" spans="20:26" x14ac:dyDescent="0.25">
      <c r="T6389" s="1"/>
      <c r="U6389" s="1"/>
      <c r="Z6389" s="1"/>
    </row>
    <row r="6390" spans="20:26" x14ac:dyDescent="0.25">
      <c r="T6390" s="1"/>
      <c r="U6390" s="1"/>
      <c r="Z6390" s="1"/>
    </row>
    <row r="6391" spans="20:26" x14ac:dyDescent="0.25">
      <c r="T6391" s="1"/>
      <c r="U6391" s="1"/>
      <c r="Z6391" s="1"/>
    </row>
    <row r="6392" spans="20:26" x14ac:dyDescent="0.25">
      <c r="T6392" s="1"/>
      <c r="U6392" s="1"/>
      <c r="Z6392" s="1"/>
    </row>
    <row r="6393" spans="20:26" x14ac:dyDescent="0.25">
      <c r="T6393" s="1"/>
      <c r="U6393" s="1"/>
      <c r="Z6393" s="1"/>
    </row>
    <row r="6394" spans="20:26" x14ac:dyDescent="0.25">
      <c r="T6394" s="1"/>
      <c r="U6394" s="1"/>
      <c r="Z6394" s="1"/>
    </row>
    <row r="6395" spans="20:26" x14ac:dyDescent="0.25">
      <c r="T6395" s="1"/>
      <c r="U6395" s="1"/>
      <c r="Z6395" s="1"/>
    </row>
    <row r="6396" spans="20:26" x14ac:dyDescent="0.25">
      <c r="T6396" s="1"/>
      <c r="U6396" s="1"/>
      <c r="Z6396" s="1"/>
    </row>
    <row r="6397" spans="20:26" x14ac:dyDescent="0.25">
      <c r="T6397" s="1"/>
      <c r="U6397" s="1"/>
      <c r="Z6397" s="1"/>
    </row>
    <row r="6398" spans="20:26" x14ac:dyDescent="0.25">
      <c r="T6398" s="1"/>
      <c r="U6398" s="1"/>
      <c r="Z6398" s="1"/>
    </row>
    <row r="6399" spans="20:26" x14ac:dyDescent="0.25">
      <c r="T6399" s="1"/>
      <c r="U6399" s="1"/>
      <c r="Z6399" s="1"/>
    </row>
    <row r="6400" spans="20:26" x14ac:dyDescent="0.25">
      <c r="T6400" s="1"/>
      <c r="U6400" s="1"/>
      <c r="Z6400" s="1"/>
    </row>
    <row r="6401" spans="20:26" x14ac:dyDescent="0.25">
      <c r="T6401" s="1"/>
      <c r="U6401" s="1"/>
      <c r="Z6401" s="1"/>
    </row>
    <row r="6402" spans="20:26" x14ac:dyDescent="0.25">
      <c r="T6402" s="1"/>
      <c r="U6402" s="1"/>
      <c r="Z6402" s="1"/>
    </row>
    <row r="6403" spans="20:26" x14ac:dyDescent="0.25">
      <c r="T6403" s="1"/>
      <c r="U6403" s="1"/>
      <c r="Z6403" s="1"/>
    </row>
    <row r="6404" spans="20:26" x14ac:dyDescent="0.25">
      <c r="T6404" s="1"/>
      <c r="U6404" s="1"/>
      <c r="Z6404" s="1"/>
    </row>
    <row r="6405" spans="20:26" x14ac:dyDescent="0.25">
      <c r="T6405" s="1"/>
      <c r="U6405" s="1"/>
      <c r="Z6405" s="1"/>
    </row>
    <row r="6406" spans="20:26" x14ac:dyDescent="0.25">
      <c r="T6406" s="1"/>
      <c r="U6406" s="1"/>
      <c r="Z6406" s="1"/>
    </row>
    <row r="6407" spans="20:26" x14ac:dyDescent="0.25">
      <c r="T6407" s="1"/>
      <c r="U6407" s="1"/>
      <c r="Z6407" s="1"/>
    </row>
    <row r="6408" spans="20:26" x14ac:dyDescent="0.25">
      <c r="T6408" s="1"/>
      <c r="U6408" s="1"/>
      <c r="Z6408" s="1"/>
    </row>
    <row r="6409" spans="20:26" x14ac:dyDescent="0.25">
      <c r="T6409" s="1"/>
      <c r="U6409" s="1"/>
      <c r="Z6409" s="1"/>
    </row>
    <row r="6410" spans="20:26" x14ac:dyDescent="0.25">
      <c r="T6410" s="1"/>
      <c r="U6410" s="1"/>
      <c r="Z6410" s="1"/>
    </row>
    <row r="6411" spans="20:26" x14ac:dyDescent="0.25">
      <c r="T6411" s="1"/>
      <c r="U6411" s="1"/>
      <c r="Z6411" s="1"/>
    </row>
    <row r="6412" spans="20:26" x14ac:dyDescent="0.25">
      <c r="T6412" s="1"/>
      <c r="U6412" s="1"/>
      <c r="Z6412" s="1"/>
    </row>
    <row r="6413" spans="20:26" x14ac:dyDescent="0.25">
      <c r="T6413" s="1"/>
      <c r="U6413" s="1"/>
      <c r="Z6413" s="1"/>
    </row>
    <row r="6414" spans="20:26" x14ac:dyDescent="0.25">
      <c r="T6414" s="1"/>
      <c r="U6414" s="1"/>
      <c r="Z6414" s="1"/>
    </row>
    <row r="6415" spans="20:26" x14ac:dyDescent="0.25">
      <c r="T6415" s="1"/>
      <c r="U6415" s="1"/>
      <c r="Z6415" s="1"/>
    </row>
    <row r="6416" spans="20:26" x14ac:dyDescent="0.25">
      <c r="T6416" s="1"/>
      <c r="U6416" s="1"/>
      <c r="Z6416" s="1"/>
    </row>
    <row r="6417" spans="20:26" x14ac:dyDescent="0.25">
      <c r="T6417" s="1"/>
      <c r="U6417" s="1"/>
      <c r="Z6417" s="1"/>
    </row>
    <row r="6418" spans="20:26" x14ac:dyDescent="0.25">
      <c r="T6418" s="1"/>
      <c r="U6418" s="1"/>
      <c r="Z6418" s="1"/>
    </row>
    <row r="6419" spans="20:26" x14ac:dyDescent="0.25">
      <c r="T6419" s="1"/>
      <c r="U6419" s="1"/>
      <c r="Z6419" s="1"/>
    </row>
    <row r="6420" spans="20:26" x14ac:dyDescent="0.25">
      <c r="T6420" s="1"/>
      <c r="U6420" s="1"/>
      <c r="Z6420" s="1"/>
    </row>
    <row r="6421" spans="20:26" x14ac:dyDescent="0.25">
      <c r="T6421" s="1"/>
      <c r="U6421" s="1"/>
      <c r="Z6421" s="1"/>
    </row>
    <row r="6422" spans="20:26" x14ac:dyDescent="0.25">
      <c r="T6422" s="1"/>
      <c r="U6422" s="1"/>
      <c r="Z6422" s="1"/>
    </row>
    <row r="6423" spans="20:26" x14ac:dyDescent="0.25">
      <c r="T6423" s="1"/>
      <c r="U6423" s="1"/>
      <c r="Z6423" s="1"/>
    </row>
    <row r="6424" spans="20:26" x14ac:dyDescent="0.25">
      <c r="T6424" s="1"/>
      <c r="U6424" s="1"/>
      <c r="Z6424" s="1"/>
    </row>
    <row r="6425" spans="20:26" x14ac:dyDescent="0.25">
      <c r="T6425" s="1"/>
      <c r="U6425" s="1"/>
      <c r="Z6425" s="1"/>
    </row>
    <row r="6426" spans="20:26" x14ac:dyDescent="0.25">
      <c r="T6426" s="1"/>
      <c r="U6426" s="1"/>
      <c r="Z6426" s="1"/>
    </row>
    <row r="6427" spans="20:26" x14ac:dyDescent="0.25">
      <c r="T6427" s="1"/>
      <c r="U6427" s="1"/>
      <c r="Z6427" s="1"/>
    </row>
    <row r="6428" spans="20:26" x14ac:dyDescent="0.25">
      <c r="T6428" s="1"/>
      <c r="U6428" s="1"/>
      <c r="Z6428" s="1"/>
    </row>
    <row r="6429" spans="20:26" x14ac:dyDescent="0.25">
      <c r="T6429" s="1"/>
      <c r="U6429" s="1"/>
      <c r="Z6429" s="1"/>
    </row>
    <row r="6430" spans="20:26" x14ac:dyDescent="0.25">
      <c r="T6430" s="1"/>
      <c r="U6430" s="1"/>
      <c r="Z6430" s="1"/>
    </row>
    <row r="6431" spans="20:26" x14ac:dyDescent="0.25">
      <c r="T6431" s="1"/>
      <c r="U6431" s="1"/>
      <c r="Z6431" s="1"/>
    </row>
    <row r="6432" spans="20:26" x14ac:dyDescent="0.25">
      <c r="T6432" s="1"/>
      <c r="U6432" s="1"/>
      <c r="Z6432" s="1"/>
    </row>
    <row r="6433" spans="20:26" x14ac:dyDescent="0.25">
      <c r="T6433" s="1"/>
      <c r="U6433" s="1"/>
      <c r="Z6433" s="1"/>
    </row>
    <row r="6434" spans="20:26" x14ac:dyDescent="0.25">
      <c r="T6434" s="1"/>
      <c r="U6434" s="1"/>
      <c r="Z6434" s="1"/>
    </row>
    <row r="6435" spans="20:26" x14ac:dyDescent="0.25">
      <c r="T6435" s="1"/>
      <c r="U6435" s="1"/>
      <c r="Z6435" s="1"/>
    </row>
    <row r="6436" spans="20:26" x14ac:dyDescent="0.25">
      <c r="T6436" s="1"/>
      <c r="U6436" s="1"/>
      <c r="Z6436" s="1"/>
    </row>
    <row r="6437" spans="20:26" x14ac:dyDescent="0.25">
      <c r="T6437" s="1"/>
      <c r="U6437" s="1"/>
      <c r="Z6437" s="1"/>
    </row>
    <row r="6438" spans="20:26" x14ac:dyDescent="0.25">
      <c r="T6438" s="1"/>
      <c r="U6438" s="1"/>
      <c r="Z6438" s="1"/>
    </row>
    <row r="6439" spans="20:26" x14ac:dyDescent="0.25">
      <c r="T6439" s="1"/>
      <c r="U6439" s="1"/>
      <c r="Z6439" s="1"/>
    </row>
    <row r="6440" spans="20:26" x14ac:dyDescent="0.25">
      <c r="T6440" s="1"/>
      <c r="U6440" s="1"/>
      <c r="Z6440" s="1"/>
    </row>
    <row r="6441" spans="20:26" x14ac:dyDescent="0.25">
      <c r="T6441" s="1"/>
      <c r="U6441" s="1"/>
      <c r="Z6441" s="1"/>
    </row>
    <row r="6442" spans="20:26" x14ac:dyDescent="0.25">
      <c r="T6442" s="1"/>
      <c r="U6442" s="1"/>
      <c r="Z6442" s="1"/>
    </row>
    <row r="6443" spans="20:26" x14ac:dyDescent="0.25">
      <c r="T6443" s="1"/>
      <c r="U6443" s="1"/>
      <c r="Z6443" s="1"/>
    </row>
    <row r="6444" spans="20:26" x14ac:dyDescent="0.25">
      <c r="T6444" s="1"/>
      <c r="U6444" s="1"/>
      <c r="Z6444" s="1"/>
    </row>
    <row r="6445" spans="20:26" x14ac:dyDescent="0.25">
      <c r="T6445" s="1"/>
      <c r="U6445" s="1"/>
      <c r="Z6445" s="1"/>
    </row>
    <row r="6446" spans="20:26" x14ac:dyDescent="0.25">
      <c r="T6446" s="1"/>
      <c r="U6446" s="1"/>
      <c r="Z6446" s="1"/>
    </row>
    <row r="6447" spans="20:26" x14ac:dyDescent="0.25">
      <c r="T6447" s="1"/>
      <c r="U6447" s="1"/>
      <c r="Z6447" s="1"/>
    </row>
    <row r="6448" spans="20:26" x14ac:dyDescent="0.25">
      <c r="T6448" s="1"/>
      <c r="U6448" s="1"/>
      <c r="Z6448" s="1"/>
    </row>
    <row r="6449" spans="20:26" x14ac:dyDescent="0.25">
      <c r="T6449" s="1"/>
      <c r="U6449" s="1"/>
      <c r="Z6449" s="1"/>
    </row>
    <row r="6450" spans="20:26" x14ac:dyDescent="0.25">
      <c r="T6450" s="1"/>
      <c r="U6450" s="1"/>
      <c r="Z6450" s="1"/>
    </row>
    <row r="6451" spans="20:26" x14ac:dyDescent="0.25">
      <c r="T6451" s="1"/>
      <c r="U6451" s="1"/>
      <c r="Z6451" s="1"/>
    </row>
    <row r="6452" spans="20:26" x14ac:dyDescent="0.25">
      <c r="T6452" s="1"/>
      <c r="U6452" s="1"/>
      <c r="Z6452" s="1"/>
    </row>
    <row r="6453" spans="20:26" x14ac:dyDescent="0.25">
      <c r="T6453" s="1"/>
      <c r="U6453" s="1"/>
      <c r="Z6453" s="1"/>
    </row>
    <row r="6454" spans="20:26" x14ac:dyDescent="0.25">
      <c r="T6454" s="1"/>
      <c r="U6454" s="1"/>
      <c r="Z6454" s="1"/>
    </row>
    <row r="6455" spans="20:26" x14ac:dyDescent="0.25">
      <c r="T6455" s="1"/>
      <c r="U6455" s="1"/>
      <c r="Z6455" s="1"/>
    </row>
    <row r="6456" spans="20:26" x14ac:dyDescent="0.25">
      <c r="T6456" s="1"/>
      <c r="U6456" s="1"/>
      <c r="Z6456" s="1"/>
    </row>
    <row r="6457" spans="20:26" x14ac:dyDescent="0.25">
      <c r="T6457" s="1"/>
      <c r="U6457" s="1"/>
      <c r="Z6457" s="1"/>
    </row>
    <row r="6458" spans="20:26" x14ac:dyDescent="0.25">
      <c r="T6458" s="1"/>
      <c r="U6458" s="1"/>
      <c r="Z6458" s="1"/>
    </row>
    <row r="6459" spans="20:26" x14ac:dyDescent="0.25">
      <c r="T6459" s="1"/>
      <c r="U6459" s="1"/>
      <c r="Z6459" s="1"/>
    </row>
    <row r="6460" spans="20:26" x14ac:dyDescent="0.25">
      <c r="T6460" s="1"/>
      <c r="U6460" s="1"/>
      <c r="Z6460" s="1"/>
    </row>
    <row r="6461" spans="20:26" x14ac:dyDescent="0.25">
      <c r="T6461" s="1"/>
      <c r="U6461" s="1"/>
      <c r="Z6461" s="1"/>
    </row>
    <row r="6462" spans="20:26" x14ac:dyDescent="0.25">
      <c r="T6462" s="1"/>
      <c r="U6462" s="1"/>
      <c r="Z6462" s="1"/>
    </row>
    <row r="6463" spans="20:26" x14ac:dyDescent="0.25">
      <c r="T6463" s="1"/>
      <c r="U6463" s="1"/>
      <c r="Z6463" s="1"/>
    </row>
    <row r="6464" spans="20:26" x14ac:dyDescent="0.25">
      <c r="T6464" s="1"/>
      <c r="U6464" s="1"/>
      <c r="Z6464" s="1"/>
    </row>
    <row r="6465" spans="20:26" x14ac:dyDescent="0.25">
      <c r="T6465" s="1"/>
      <c r="U6465" s="1"/>
      <c r="Z6465" s="1"/>
    </row>
    <row r="6466" spans="20:26" x14ac:dyDescent="0.25">
      <c r="T6466" s="1"/>
      <c r="U6466" s="1"/>
      <c r="Z6466" s="1"/>
    </row>
    <row r="6467" spans="20:26" x14ac:dyDescent="0.25">
      <c r="T6467" s="1"/>
      <c r="U6467" s="1"/>
      <c r="Z6467" s="1"/>
    </row>
    <row r="6468" spans="20:26" x14ac:dyDescent="0.25">
      <c r="T6468" s="1"/>
      <c r="U6468" s="1"/>
      <c r="Z6468" s="1"/>
    </row>
    <row r="6469" spans="20:26" x14ac:dyDescent="0.25">
      <c r="T6469" s="1"/>
      <c r="U6469" s="1"/>
      <c r="Z6469" s="1"/>
    </row>
    <row r="6470" spans="20:26" x14ac:dyDescent="0.25">
      <c r="T6470" s="1"/>
      <c r="U6470" s="1"/>
      <c r="Z6470" s="1"/>
    </row>
    <row r="6471" spans="20:26" x14ac:dyDescent="0.25">
      <c r="T6471" s="1"/>
      <c r="U6471" s="1"/>
      <c r="Z6471" s="1"/>
    </row>
    <row r="6472" spans="20:26" x14ac:dyDescent="0.25">
      <c r="T6472" s="1"/>
      <c r="U6472" s="1"/>
      <c r="Z6472" s="1"/>
    </row>
    <row r="6473" spans="20:26" x14ac:dyDescent="0.25">
      <c r="T6473" s="1"/>
      <c r="U6473" s="1"/>
      <c r="Z6473" s="1"/>
    </row>
    <row r="6474" spans="20:26" x14ac:dyDescent="0.25">
      <c r="T6474" s="1"/>
      <c r="U6474" s="1"/>
      <c r="Z6474" s="1"/>
    </row>
    <row r="6475" spans="20:26" x14ac:dyDescent="0.25">
      <c r="T6475" s="1"/>
      <c r="U6475" s="1"/>
      <c r="Z6475" s="1"/>
    </row>
    <row r="6476" spans="20:26" x14ac:dyDescent="0.25">
      <c r="T6476" s="1"/>
      <c r="U6476" s="1"/>
      <c r="Z6476" s="1"/>
    </row>
    <row r="6477" spans="20:26" x14ac:dyDescent="0.25">
      <c r="T6477" s="1"/>
      <c r="U6477" s="1"/>
      <c r="Z6477" s="1"/>
    </row>
    <row r="6478" spans="20:26" x14ac:dyDescent="0.25">
      <c r="T6478" s="1"/>
      <c r="U6478" s="1"/>
      <c r="Z6478" s="1"/>
    </row>
    <row r="6479" spans="20:26" x14ac:dyDescent="0.25">
      <c r="T6479" s="1"/>
      <c r="U6479" s="1"/>
      <c r="Z6479" s="1"/>
    </row>
    <row r="6480" spans="20:26" x14ac:dyDescent="0.25">
      <c r="T6480" s="1"/>
      <c r="U6480" s="1"/>
      <c r="Z6480" s="1"/>
    </row>
    <row r="6481" spans="20:26" x14ac:dyDescent="0.25">
      <c r="T6481" s="1"/>
      <c r="U6481" s="1"/>
      <c r="Z6481" s="1"/>
    </row>
    <row r="6482" spans="20:26" x14ac:dyDescent="0.25">
      <c r="T6482" s="1"/>
      <c r="U6482" s="1"/>
      <c r="Z6482" s="1"/>
    </row>
    <row r="6483" spans="20:26" x14ac:dyDescent="0.25">
      <c r="T6483" s="1"/>
      <c r="U6483" s="1"/>
      <c r="Z6483" s="1"/>
    </row>
    <row r="6484" spans="20:26" x14ac:dyDescent="0.25">
      <c r="T6484" s="1"/>
      <c r="U6484" s="1"/>
      <c r="Z6484" s="1"/>
    </row>
    <row r="6485" spans="20:26" x14ac:dyDescent="0.25">
      <c r="T6485" s="1"/>
      <c r="U6485" s="1"/>
      <c r="Z6485" s="1"/>
    </row>
    <row r="6486" spans="20:26" x14ac:dyDescent="0.25">
      <c r="T6486" s="1"/>
      <c r="U6486" s="1"/>
      <c r="Z6486" s="1"/>
    </row>
    <row r="6487" spans="20:26" x14ac:dyDescent="0.25">
      <c r="T6487" s="1"/>
      <c r="U6487" s="1"/>
      <c r="Z6487" s="1"/>
    </row>
    <row r="6488" spans="20:26" x14ac:dyDescent="0.25">
      <c r="T6488" s="1"/>
      <c r="U6488" s="1"/>
      <c r="Z6488" s="1"/>
    </row>
    <row r="6489" spans="20:26" x14ac:dyDescent="0.25">
      <c r="T6489" s="1"/>
      <c r="U6489" s="1"/>
      <c r="Z6489" s="1"/>
    </row>
    <row r="6490" spans="20:26" x14ac:dyDescent="0.25">
      <c r="T6490" s="1"/>
      <c r="U6490" s="1"/>
      <c r="Z6490" s="1"/>
    </row>
    <row r="6491" spans="20:26" x14ac:dyDescent="0.25">
      <c r="T6491" s="1"/>
      <c r="U6491" s="1"/>
      <c r="Z6491" s="1"/>
    </row>
    <row r="6492" spans="20:26" x14ac:dyDescent="0.25">
      <c r="T6492" s="1"/>
      <c r="U6492" s="1"/>
      <c r="Z6492" s="1"/>
    </row>
    <row r="6493" spans="20:26" x14ac:dyDescent="0.25">
      <c r="T6493" s="1"/>
      <c r="U6493" s="1"/>
      <c r="Z6493" s="1"/>
    </row>
    <row r="6494" spans="20:26" x14ac:dyDescent="0.25">
      <c r="T6494" s="1"/>
      <c r="U6494" s="1"/>
      <c r="Z6494" s="1"/>
    </row>
    <row r="6495" spans="20:26" x14ac:dyDescent="0.25">
      <c r="T6495" s="1"/>
      <c r="U6495" s="1"/>
      <c r="Z6495" s="1"/>
    </row>
    <row r="6496" spans="20:26" x14ac:dyDescent="0.25">
      <c r="T6496" s="1"/>
      <c r="U6496" s="1"/>
      <c r="Z6496" s="1"/>
    </row>
    <row r="6497" spans="20:26" x14ac:dyDescent="0.25">
      <c r="T6497" s="1"/>
      <c r="U6497" s="1"/>
      <c r="Z6497" s="1"/>
    </row>
    <row r="6498" spans="20:26" x14ac:dyDescent="0.25">
      <c r="T6498" s="1"/>
      <c r="U6498" s="1"/>
      <c r="Z6498" s="1"/>
    </row>
    <row r="6499" spans="20:26" x14ac:dyDescent="0.25">
      <c r="T6499" s="1"/>
      <c r="U6499" s="1"/>
      <c r="Z6499" s="1"/>
    </row>
    <row r="6500" spans="20:26" x14ac:dyDescent="0.25">
      <c r="T6500" s="1"/>
      <c r="U6500" s="1"/>
      <c r="Z6500" s="1"/>
    </row>
    <row r="6501" spans="20:26" x14ac:dyDescent="0.25">
      <c r="T6501" s="1"/>
      <c r="U6501" s="1"/>
      <c r="Z6501" s="1"/>
    </row>
    <row r="6502" spans="20:26" x14ac:dyDescent="0.25">
      <c r="T6502" s="1"/>
      <c r="U6502" s="1"/>
      <c r="Z6502" s="1"/>
    </row>
    <row r="6503" spans="20:26" x14ac:dyDescent="0.25">
      <c r="T6503" s="1"/>
      <c r="U6503" s="1"/>
      <c r="Z6503" s="1"/>
    </row>
    <row r="6504" spans="20:26" x14ac:dyDescent="0.25">
      <c r="T6504" s="1"/>
      <c r="U6504" s="1"/>
      <c r="Z6504" s="1"/>
    </row>
    <row r="6505" spans="20:26" x14ac:dyDescent="0.25">
      <c r="T6505" s="1"/>
      <c r="U6505" s="1"/>
      <c r="Z6505" s="1"/>
    </row>
    <row r="6506" spans="20:26" x14ac:dyDescent="0.25">
      <c r="T6506" s="1"/>
      <c r="U6506" s="1"/>
      <c r="Z6506" s="1"/>
    </row>
    <row r="6507" spans="20:26" x14ac:dyDescent="0.25">
      <c r="T6507" s="1"/>
      <c r="U6507" s="1"/>
      <c r="Z6507" s="1"/>
    </row>
    <row r="6508" spans="20:26" x14ac:dyDescent="0.25">
      <c r="T6508" s="1"/>
      <c r="U6508" s="1"/>
      <c r="Z6508" s="1"/>
    </row>
    <row r="6509" spans="20:26" x14ac:dyDescent="0.25">
      <c r="T6509" s="1"/>
      <c r="U6509" s="1"/>
      <c r="Z6509" s="1"/>
    </row>
    <row r="6510" spans="20:26" x14ac:dyDescent="0.25">
      <c r="T6510" s="1"/>
      <c r="U6510" s="1"/>
      <c r="Z6510" s="1"/>
    </row>
    <row r="6511" spans="20:26" x14ac:dyDescent="0.25">
      <c r="T6511" s="1"/>
      <c r="U6511" s="1"/>
      <c r="Z6511" s="1"/>
    </row>
    <row r="6512" spans="20:26" x14ac:dyDescent="0.25">
      <c r="T6512" s="1"/>
      <c r="U6512" s="1"/>
      <c r="Z6512" s="1"/>
    </row>
    <row r="6513" spans="20:26" x14ac:dyDescent="0.25">
      <c r="T6513" s="1"/>
      <c r="U6513" s="1"/>
      <c r="Z6513" s="1"/>
    </row>
    <row r="6514" spans="20:26" x14ac:dyDescent="0.25">
      <c r="T6514" s="1"/>
      <c r="U6514" s="1"/>
      <c r="Z6514" s="1"/>
    </row>
    <row r="6515" spans="20:26" x14ac:dyDescent="0.25">
      <c r="T6515" s="1"/>
      <c r="U6515" s="1"/>
      <c r="Z6515" s="1"/>
    </row>
    <row r="6516" spans="20:26" x14ac:dyDescent="0.25">
      <c r="T6516" s="1"/>
      <c r="U6516" s="1"/>
      <c r="Z6516" s="1"/>
    </row>
    <row r="6517" spans="20:26" x14ac:dyDescent="0.25">
      <c r="T6517" s="1"/>
      <c r="U6517" s="1"/>
      <c r="Z6517" s="1"/>
    </row>
    <row r="6518" spans="20:26" x14ac:dyDescent="0.25">
      <c r="T6518" s="1"/>
      <c r="U6518" s="1"/>
      <c r="Z6518" s="1"/>
    </row>
    <row r="6519" spans="20:26" x14ac:dyDescent="0.25">
      <c r="T6519" s="1"/>
      <c r="U6519" s="1"/>
      <c r="Z6519" s="1"/>
    </row>
    <row r="6520" spans="20:26" x14ac:dyDescent="0.25">
      <c r="T6520" s="1"/>
      <c r="U6520" s="1"/>
      <c r="Z6520" s="1"/>
    </row>
    <row r="6521" spans="20:26" x14ac:dyDescent="0.25">
      <c r="T6521" s="1"/>
      <c r="U6521" s="1"/>
      <c r="Z6521" s="1"/>
    </row>
    <row r="6522" spans="20:26" x14ac:dyDescent="0.25">
      <c r="T6522" s="1"/>
      <c r="U6522" s="1"/>
      <c r="Z6522" s="1"/>
    </row>
    <row r="6523" spans="20:26" x14ac:dyDescent="0.25">
      <c r="T6523" s="1"/>
      <c r="U6523" s="1"/>
      <c r="Z6523" s="1"/>
    </row>
    <row r="6524" spans="20:26" x14ac:dyDescent="0.25">
      <c r="T6524" s="1"/>
      <c r="U6524" s="1"/>
      <c r="Z6524" s="1"/>
    </row>
    <row r="6525" spans="20:26" x14ac:dyDescent="0.25">
      <c r="T6525" s="1"/>
      <c r="U6525" s="1"/>
      <c r="Z6525" s="1"/>
    </row>
    <row r="6526" spans="20:26" x14ac:dyDescent="0.25">
      <c r="T6526" s="1"/>
      <c r="U6526" s="1"/>
      <c r="Z6526" s="1"/>
    </row>
    <row r="6527" spans="20:26" x14ac:dyDescent="0.25">
      <c r="T6527" s="1"/>
      <c r="U6527" s="1"/>
      <c r="Z6527" s="1"/>
    </row>
    <row r="6528" spans="20:26" x14ac:dyDescent="0.25">
      <c r="T6528" s="1"/>
      <c r="U6528" s="1"/>
      <c r="Z6528" s="1"/>
    </row>
    <row r="6529" spans="20:26" x14ac:dyDescent="0.25">
      <c r="T6529" s="1"/>
      <c r="U6529" s="1"/>
      <c r="Z6529" s="1"/>
    </row>
    <row r="6530" spans="20:26" x14ac:dyDescent="0.25">
      <c r="T6530" s="1"/>
      <c r="U6530" s="1"/>
      <c r="Z6530" s="1"/>
    </row>
    <row r="6531" spans="20:26" x14ac:dyDescent="0.25">
      <c r="T6531" s="1"/>
      <c r="U6531" s="1"/>
      <c r="Z6531" s="1"/>
    </row>
    <row r="6532" spans="20:26" x14ac:dyDescent="0.25">
      <c r="T6532" s="1"/>
      <c r="U6532" s="1"/>
      <c r="Z6532" s="1"/>
    </row>
    <row r="6533" spans="20:26" x14ac:dyDescent="0.25">
      <c r="T6533" s="1"/>
      <c r="U6533" s="1"/>
      <c r="Z6533" s="1"/>
    </row>
    <row r="6534" spans="20:26" x14ac:dyDescent="0.25">
      <c r="T6534" s="1"/>
      <c r="U6534" s="1"/>
      <c r="Z6534" s="1"/>
    </row>
    <row r="6535" spans="20:26" x14ac:dyDescent="0.25">
      <c r="T6535" s="1"/>
      <c r="U6535" s="1"/>
      <c r="Z6535" s="1"/>
    </row>
    <row r="6536" spans="20:26" x14ac:dyDescent="0.25">
      <c r="T6536" s="1"/>
      <c r="U6536" s="1"/>
      <c r="Z6536" s="1"/>
    </row>
    <row r="6537" spans="20:26" x14ac:dyDescent="0.25">
      <c r="T6537" s="1"/>
      <c r="U6537" s="1"/>
      <c r="Z6537" s="1"/>
    </row>
    <row r="6538" spans="20:26" x14ac:dyDescent="0.25">
      <c r="T6538" s="1"/>
      <c r="U6538" s="1"/>
      <c r="Z6538" s="1"/>
    </row>
    <row r="6539" spans="20:26" x14ac:dyDescent="0.25">
      <c r="T6539" s="1"/>
      <c r="U6539" s="1"/>
      <c r="Z6539" s="1"/>
    </row>
    <row r="6540" spans="20:26" x14ac:dyDescent="0.25">
      <c r="T6540" s="1"/>
      <c r="U6540" s="1"/>
      <c r="Z6540" s="1"/>
    </row>
    <row r="6541" spans="20:26" x14ac:dyDescent="0.25">
      <c r="T6541" s="1"/>
      <c r="U6541" s="1"/>
      <c r="Z6541" s="1"/>
    </row>
    <row r="6542" spans="20:26" x14ac:dyDescent="0.25">
      <c r="T6542" s="1"/>
      <c r="U6542" s="1"/>
      <c r="Z6542" s="1"/>
    </row>
    <row r="6543" spans="20:26" x14ac:dyDescent="0.25">
      <c r="T6543" s="1"/>
      <c r="U6543" s="1"/>
      <c r="Z6543" s="1"/>
    </row>
    <row r="6544" spans="20:26" x14ac:dyDescent="0.25">
      <c r="T6544" s="1"/>
      <c r="U6544" s="1"/>
      <c r="Z6544" s="1"/>
    </row>
    <row r="6545" spans="20:26" x14ac:dyDescent="0.25">
      <c r="T6545" s="1"/>
      <c r="U6545" s="1"/>
      <c r="Z6545" s="1"/>
    </row>
    <row r="6546" spans="20:26" x14ac:dyDescent="0.25">
      <c r="T6546" s="1"/>
      <c r="U6546" s="1"/>
      <c r="Z6546" s="1"/>
    </row>
    <row r="6547" spans="20:26" x14ac:dyDescent="0.25">
      <c r="T6547" s="1"/>
      <c r="U6547" s="1"/>
      <c r="Z6547" s="1"/>
    </row>
    <row r="6548" spans="20:26" x14ac:dyDescent="0.25">
      <c r="T6548" s="1"/>
      <c r="U6548" s="1"/>
      <c r="Z6548" s="1"/>
    </row>
    <row r="6549" spans="20:26" x14ac:dyDescent="0.25">
      <c r="T6549" s="1"/>
      <c r="U6549" s="1"/>
      <c r="Z6549" s="1"/>
    </row>
    <row r="6550" spans="20:26" x14ac:dyDescent="0.25">
      <c r="T6550" s="1"/>
      <c r="U6550" s="1"/>
      <c r="Z6550" s="1"/>
    </row>
    <row r="6551" spans="20:26" x14ac:dyDescent="0.25">
      <c r="T6551" s="1"/>
      <c r="U6551" s="1"/>
      <c r="Z6551" s="1"/>
    </row>
    <row r="6552" spans="20:26" x14ac:dyDescent="0.25">
      <c r="T6552" s="1"/>
      <c r="U6552" s="1"/>
      <c r="Z6552" s="1"/>
    </row>
    <row r="6553" spans="20:26" x14ac:dyDescent="0.25">
      <c r="T6553" s="1"/>
      <c r="U6553" s="1"/>
      <c r="Z6553" s="1"/>
    </row>
    <row r="6554" spans="20:26" x14ac:dyDescent="0.25">
      <c r="T6554" s="1"/>
      <c r="U6554" s="1"/>
      <c r="Z6554" s="1"/>
    </row>
    <row r="6555" spans="20:26" x14ac:dyDescent="0.25">
      <c r="T6555" s="1"/>
      <c r="U6555" s="1"/>
      <c r="Z6555" s="1"/>
    </row>
    <row r="6556" spans="20:26" x14ac:dyDescent="0.25">
      <c r="T6556" s="1"/>
      <c r="U6556" s="1"/>
      <c r="Z6556" s="1"/>
    </row>
    <row r="6557" spans="20:26" x14ac:dyDescent="0.25">
      <c r="T6557" s="1"/>
      <c r="U6557" s="1"/>
      <c r="Z6557" s="1"/>
    </row>
    <row r="6558" spans="20:26" x14ac:dyDescent="0.25">
      <c r="T6558" s="1"/>
      <c r="U6558" s="1"/>
      <c r="Z6558" s="1"/>
    </row>
    <row r="6559" spans="20:26" x14ac:dyDescent="0.25">
      <c r="T6559" s="1"/>
      <c r="U6559" s="1"/>
      <c r="Z6559" s="1"/>
    </row>
    <row r="6560" spans="20:26" x14ac:dyDescent="0.25">
      <c r="T6560" s="1"/>
      <c r="U6560" s="1"/>
      <c r="Z6560" s="1"/>
    </row>
    <row r="6561" spans="20:26" x14ac:dyDescent="0.25">
      <c r="T6561" s="1"/>
      <c r="U6561" s="1"/>
      <c r="Z6561" s="1"/>
    </row>
    <row r="6562" spans="20:26" x14ac:dyDescent="0.25">
      <c r="T6562" s="1"/>
      <c r="U6562" s="1"/>
      <c r="Z6562" s="1"/>
    </row>
    <row r="6563" spans="20:26" x14ac:dyDescent="0.25">
      <c r="T6563" s="1"/>
      <c r="U6563" s="1"/>
      <c r="Z6563" s="1"/>
    </row>
    <row r="6564" spans="20:26" x14ac:dyDescent="0.25">
      <c r="T6564" s="1"/>
      <c r="U6564" s="1"/>
      <c r="Z6564" s="1"/>
    </row>
    <row r="6565" spans="20:26" x14ac:dyDescent="0.25">
      <c r="T6565" s="1"/>
      <c r="U6565" s="1"/>
      <c r="Z6565" s="1"/>
    </row>
    <row r="6566" spans="20:26" x14ac:dyDescent="0.25">
      <c r="T6566" s="1"/>
      <c r="U6566" s="1"/>
      <c r="Z6566" s="1"/>
    </row>
    <row r="6567" spans="20:26" x14ac:dyDescent="0.25">
      <c r="T6567" s="1"/>
      <c r="U6567" s="1"/>
      <c r="Z6567" s="1"/>
    </row>
    <row r="6568" spans="20:26" x14ac:dyDescent="0.25">
      <c r="T6568" s="1"/>
      <c r="U6568" s="1"/>
      <c r="Z6568" s="1"/>
    </row>
    <row r="6569" spans="20:26" x14ac:dyDescent="0.25">
      <c r="T6569" s="1"/>
      <c r="U6569" s="1"/>
      <c r="Z6569" s="1"/>
    </row>
    <row r="6570" spans="20:26" x14ac:dyDescent="0.25">
      <c r="T6570" s="1"/>
      <c r="U6570" s="1"/>
      <c r="Z6570" s="1"/>
    </row>
    <row r="6571" spans="20:26" x14ac:dyDescent="0.25">
      <c r="T6571" s="1"/>
      <c r="U6571" s="1"/>
      <c r="Z6571" s="1"/>
    </row>
    <row r="6572" spans="20:26" x14ac:dyDescent="0.25">
      <c r="T6572" s="1"/>
      <c r="U6572" s="1"/>
      <c r="Z6572" s="1"/>
    </row>
    <row r="6573" spans="20:26" x14ac:dyDescent="0.25">
      <c r="T6573" s="1"/>
      <c r="U6573" s="1"/>
      <c r="Z6573" s="1"/>
    </row>
    <row r="6574" spans="20:26" x14ac:dyDescent="0.25">
      <c r="T6574" s="1"/>
      <c r="U6574" s="1"/>
      <c r="Z6574" s="1"/>
    </row>
    <row r="6575" spans="20:26" x14ac:dyDescent="0.25">
      <c r="T6575" s="1"/>
      <c r="U6575" s="1"/>
      <c r="Z6575" s="1"/>
    </row>
    <row r="6576" spans="20:26" x14ac:dyDescent="0.25">
      <c r="T6576" s="1"/>
      <c r="U6576" s="1"/>
      <c r="Z6576" s="1"/>
    </row>
    <row r="6577" spans="20:26" x14ac:dyDescent="0.25">
      <c r="T6577" s="1"/>
      <c r="U6577" s="1"/>
      <c r="Z6577" s="1"/>
    </row>
    <row r="6578" spans="20:26" x14ac:dyDescent="0.25">
      <c r="T6578" s="1"/>
      <c r="U6578" s="1"/>
      <c r="Z6578" s="1"/>
    </row>
    <row r="6579" spans="20:26" x14ac:dyDescent="0.25">
      <c r="T6579" s="1"/>
      <c r="U6579" s="1"/>
      <c r="Z6579" s="1"/>
    </row>
    <row r="6580" spans="20:26" x14ac:dyDescent="0.25">
      <c r="T6580" s="1"/>
      <c r="U6580" s="1"/>
      <c r="Z6580" s="1"/>
    </row>
    <row r="6581" spans="20:26" x14ac:dyDescent="0.25">
      <c r="T6581" s="1"/>
      <c r="U6581" s="1"/>
      <c r="Z6581" s="1"/>
    </row>
    <row r="6582" spans="20:26" x14ac:dyDescent="0.25">
      <c r="T6582" s="1"/>
      <c r="U6582" s="1"/>
      <c r="Z6582" s="1"/>
    </row>
    <row r="6583" spans="20:26" x14ac:dyDescent="0.25">
      <c r="T6583" s="1"/>
      <c r="U6583" s="1"/>
      <c r="Z6583" s="1"/>
    </row>
    <row r="6584" spans="20:26" x14ac:dyDescent="0.25">
      <c r="T6584" s="1"/>
      <c r="U6584" s="1"/>
      <c r="Z6584" s="1"/>
    </row>
    <row r="6585" spans="20:26" x14ac:dyDescent="0.25">
      <c r="T6585" s="1"/>
      <c r="U6585" s="1"/>
      <c r="Z6585" s="1"/>
    </row>
    <row r="6586" spans="20:26" x14ac:dyDescent="0.25">
      <c r="T6586" s="1"/>
      <c r="U6586" s="1"/>
      <c r="Z6586" s="1"/>
    </row>
    <row r="6587" spans="20:26" x14ac:dyDescent="0.25">
      <c r="T6587" s="1"/>
      <c r="U6587" s="1"/>
      <c r="Z6587" s="1"/>
    </row>
    <row r="6588" spans="20:26" x14ac:dyDescent="0.25">
      <c r="T6588" s="1"/>
      <c r="U6588" s="1"/>
      <c r="Z6588" s="1"/>
    </row>
    <row r="6589" spans="20:26" x14ac:dyDescent="0.25">
      <c r="T6589" s="1"/>
      <c r="U6589" s="1"/>
      <c r="Z6589" s="1"/>
    </row>
    <row r="6590" spans="20:26" x14ac:dyDescent="0.25">
      <c r="T6590" s="1"/>
      <c r="U6590" s="1"/>
      <c r="Z6590" s="1"/>
    </row>
    <row r="6591" spans="20:26" x14ac:dyDescent="0.25">
      <c r="T6591" s="1"/>
      <c r="U6591" s="1"/>
      <c r="Z6591" s="1"/>
    </row>
    <row r="6592" spans="20:26" x14ac:dyDescent="0.25">
      <c r="T6592" s="1"/>
      <c r="U6592" s="1"/>
      <c r="Z6592" s="1"/>
    </row>
    <row r="6593" spans="20:26" x14ac:dyDescent="0.25">
      <c r="T6593" s="1"/>
      <c r="U6593" s="1"/>
      <c r="Z6593" s="1"/>
    </row>
    <row r="6594" spans="20:26" x14ac:dyDescent="0.25">
      <c r="T6594" s="1"/>
      <c r="U6594" s="1"/>
      <c r="Z6594" s="1"/>
    </row>
    <row r="6595" spans="20:26" x14ac:dyDescent="0.25">
      <c r="T6595" s="1"/>
      <c r="U6595" s="1"/>
      <c r="Z6595" s="1"/>
    </row>
    <row r="6596" spans="20:26" x14ac:dyDescent="0.25">
      <c r="T6596" s="1"/>
      <c r="U6596" s="1"/>
      <c r="Z6596" s="1"/>
    </row>
    <row r="6597" spans="20:26" x14ac:dyDescent="0.25">
      <c r="T6597" s="1"/>
      <c r="U6597" s="1"/>
      <c r="Z6597" s="1"/>
    </row>
    <row r="6598" spans="20:26" x14ac:dyDescent="0.25">
      <c r="T6598" s="1"/>
      <c r="U6598" s="1"/>
      <c r="Z6598" s="1"/>
    </row>
    <row r="6599" spans="20:26" x14ac:dyDescent="0.25">
      <c r="T6599" s="1"/>
      <c r="U6599" s="1"/>
      <c r="Z6599" s="1"/>
    </row>
    <row r="6600" spans="20:26" x14ac:dyDescent="0.25">
      <c r="T6600" s="1"/>
      <c r="U6600" s="1"/>
      <c r="Z6600" s="1"/>
    </row>
    <row r="6601" spans="20:26" x14ac:dyDescent="0.25">
      <c r="T6601" s="1"/>
      <c r="U6601" s="1"/>
      <c r="Z6601" s="1"/>
    </row>
    <row r="6602" spans="20:26" x14ac:dyDescent="0.25">
      <c r="T6602" s="1"/>
      <c r="U6602" s="1"/>
      <c r="Z6602" s="1"/>
    </row>
    <row r="6603" spans="20:26" x14ac:dyDescent="0.25">
      <c r="T6603" s="1"/>
      <c r="U6603" s="1"/>
      <c r="Z6603" s="1"/>
    </row>
    <row r="6604" spans="20:26" x14ac:dyDescent="0.25">
      <c r="T6604" s="1"/>
      <c r="U6604" s="1"/>
      <c r="Z6604" s="1"/>
    </row>
    <row r="6605" spans="20:26" x14ac:dyDescent="0.25">
      <c r="T6605" s="1"/>
      <c r="U6605" s="1"/>
      <c r="Z6605" s="1"/>
    </row>
    <row r="6606" spans="20:26" x14ac:dyDescent="0.25">
      <c r="T6606" s="1"/>
      <c r="U6606" s="1"/>
      <c r="Z6606" s="1"/>
    </row>
    <row r="6607" spans="20:26" x14ac:dyDescent="0.25">
      <c r="T6607" s="1"/>
      <c r="U6607" s="1"/>
      <c r="Z6607" s="1"/>
    </row>
    <row r="6608" spans="20:26" x14ac:dyDescent="0.25">
      <c r="T6608" s="1"/>
      <c r="U6608" s="1"/>
      <c r="Z6608" s="1"/>
    </row>
    <row r="6609" spans="20:26" x14ac:dyDescent="0.25">
      <c r="T6609" s="1"/>
      <c r="U6609" s="1"/>
      <c r="Z6609" s="1"/>
    </row>
    <row r="6610" spans="20:26" x14ac:dyDescent="0.25">
      <c r="T6610" s="1"/>
      <c r="U6610" s="1"/>
      <c r="Z6610" s="1"/>
    </row>
    <row r="6611" spans="20:26" x14ac:dyDescent="0.25">
      <c r="T6611" s="1"/>
      <c r="U6611" s="1"/>
      <c r="Z6611" s="1"/>
    </row>
    <row r="6612" spans="20:26" x14ac:dyDescent="0.25">
      <c r="T6612" s="1"/>
      <c r="U6612" s="1"/>
      <c r="Z6612" s="1"/>
    </row>
    <row r="6613" spans="20:26" x14ac:dyDescent="0.25">
      <c r="T6613" s="1"/>
      <c r="U6613" s="1"/>
      <c r="Z6613" s="1"/>
    </row>
    <row r="6614" spans="20:26" x14ac:dyDescent="0.25">
      <c r="T6614" s="1"/>
      <c r="U6614" s="1"/>
      <c r="Z6614" s="1"/>
    </row>
    <row r="6615" spans="20:26" x14ac:dyDescent="0.25">
      <c r="T6615" s="1"/>
      <c r="U6615" s="1"/>
      <c r="Z6615" s="1"/>
    </row>
    <row r="6616" spans="20:26" x14ac:dyDescent="0.25">
      <c r="T6616" s="1"/>
      <c r="U6616" s="1"/>
      <c r="Z6616" s="1"/>
    </row>
    <row r="6617" spans="20:26" x14ac:dyDescent="0.25">
      <c r="T6617" s="1"/>
      <c r="U6617" s="1"/>
      <c r="Z6617" s="1"/>
    </row>
    <row r="6618" spans="20:26" x14ac:dyDescent="0.25">
      <c r="T6618" s="1"/>
      <c r="U6618" s="1"/>
      <c r="Z6618" s="1"/>
    </row>
    <row r="6619" spans="20:26" x14ac:dyDescent="0.25">
      <c r="T6619" s="1"/>
      <c r="U6619" s="1"/>
      <c r="Z6619" s="1"/>
    </row>
    <row r="6620" spans="20:26" x14ac:dyDescent="0.25">
      <c r="T6620" s="1"/>
      <c r="U6620" s="1"/>
      <c r="Z6620" s="1"/>
    </row>
    <row r="6621" spans="20:26" x14ac:dyDescent="0.25">
      <c r="T6621" s="1"/>
      <c r="U6621" s="1"/>
      <c r="Z6621" s="1"/>
    </row>
    <row r="6622" spans="20:26" x14ac:dyDescent="0.25">
      <c r="T6622" s="1"/>
      <c r="U6622" s="1"/>
      <c r="Z6622" s="1"/>
    </row>
    <row r="6623" spans="20:26" x14ac:dyDescent="0.25">
      <c r="T6623" s="1"/>
      <c r="U6623" s="1"/>
      <c r="Z6623" s="1"/>
    </row>
    <row r="6624" spans="20:26" x14ac:dyDescent="0.25">
      <c r="T6624" s="1"/>
      <c r="U6624" s="1"/>
      <c r="Z6624" s="1"/>
    </row>
    <row r="6625" spans="20:26" x14ac:dyDescent="0.25">
      <c r="T6625" s="1"/>
      <c r="U6625" s="1"/>
      <c r="Z6625" s="1"/>
    </row>
    <row r="6626" spans="20:26" x14ac:dyDescent="0.25">
      <c r="T6626" s="1"/>
      <c r="U6626" s="1"/>
      <c r="Z6626" s="1"/>
    </row>
    <row r="6627" spans="20:26" x14ac:dyDescent="0.25">
      <c r="T6627" s="1"/>
      <c r="U6627" s="1"/>
      <c r="Z6627" s="1"/>
    </row>
    <row r="6628" spans="20:26" x14ac:dyDescent="0.25">
      <c r="T6628" s="1"/>
      <c r="U6628" s="1"/>
      <c r="Z6628" s="1"/>
    </row>
    <row r="6629" spans="20:26" x14ac:dyDescent="0.25">
      <c r="T6629" s="1"/>
      <c r="U6629" s="1"/>
      <c r="Z6629" s="1"/>
    </row>
    <row r="6630" spans="20:26" x14ac:dyDescent="0.25">
      <c r="T6630" s="1"/>
      <c r="U6630" s="1"/>
      <c r="Z6630" s="1"/>
    </row>
    <row r="6631" spans="20:26" x14ac:dyDescent="0.25">
      <c r="T6631" s="1"/>
      <c r="U6631" s="1"/>
      <c r="Z6631" s="1"/>
    </row>
    <row r="6632" spans="20:26" x14ac:dyDescent="0.25">
      <c r="T6632" s="1"/>
      <c r="U6632" s="1"/>
      <c r="Z6632" s="1"/>
    </row>
    <row r="6633" spans="20:26" x14ac:dyDescent="0.25">
      <c r="T6633" s="1"/>
      <c r="U6633" s="1"/>
      <c r="Z6633" s="1"/>
    </row>
    <row r="6634" spans="20:26" x14ac:dyDescent="0.25">
      <c r="T6634" s="1"/>
      <c r="U6634" s="1"/>
      <c r="Z6634" s="1"/>
    </row>
    <row r="6635" spans="20:26" x14ac:dyDescent="0.25">
      <c r="T6635" s="1"/>
      <c r="U6635" s="1"/>
      <c r="Z6635" s="1"/>
    </row>
    <row r="6636" spans="20:26" x14ac:dyDescent="0.25">
      <c r="T6636" s="1"/>
      <c r="U6636" s="1"/>
      <c r="Z6636" s="1"/>
    </row>
    <row r="6637" spans="20:26" x14ac:dyDescent="0.25">
      <c r="T6637" s="1"/>
      <c r="U6637" s="1"/>
      <c r="Z6637" s="1"/>
    </row>
    <row r="6638" spans="20:26" x14ac:dyDescent="0.25">
      <c r="T6638" s="1"/>
      <c r="U6638" s="1"/>
      <c r="Z6638" s="1"/>
    </row>
    <row r="6639" spans="20:26" x14ac:dyDescent="0.25">
      <c r="T6639" s="1"/>
      <c r="U6639" s="1"/>
      <c r="Z6639" s="1"/>
    </row>
    <row r="6640" spans="20:26" x14ac:dyDescent="0.25">
      <c r="T6640" s="1"/>
      <c r="U6640" s="1"/>
      <c r="Z6640" s="1"/>
    </row>
    <row r="6641" spans="20:26" x14ac:dyDescent="0.25">
      <c r="T6641" s="1"/>
      <c r="U6641" s="1"/>
      <c r="Z6641" s="1"/>
    </row>
    <row r="6642" spans="20:26" x14ac:dyDescent="0.25">
      <c r="T6642" s="1"/>
      <c r="U6642" s="1"/>
      <c r="Z6642" s="1"/>
    </row>
    <row r="6643" spans="20:26" x14ac:dyDescent="0.25">
      <c r="T6643" s="1"/>
      <c r="U6643" s="1"/>
      <c r="Z6643" s="1"/>
    </row>
    <row r="6644" spans="20:26" x14ac:dyDescent="0.25">
      <c r="T6644" s="1"/>
      <c r="U6644" s="1"/>
      <c r="Z6644" s="1"/>
    </row>
    <row r="6645" spans="20:26" x14ac:dyDescent="0.25">
      <c r="T6645" s="1"/>
      <c r="U6645" s="1"/>
      <c r="Z6645" s="1"/>
    </row>
    <row r="6646" spans="20:26" x14ac:dyDescent="0.25">
      <c r="T6646" s="1"/>
      <c r="U6646" s="1"/>
      <c r="Z6646" s="1"/>
    </row>
    <row r="6647" spans="20:26" x14ac:dyDescent="0.25">
      <c r="T6647" s="1"/>
      <c r="U6647" s="1"/>
      <c r="Z6647" s="1"/>
    </row>
    <row r="6648" spans="20:26" x14ac:dyDescent="0.25">
      <c r="T6648" s="1"/>
      <c r="U6648" s="1"/>
      <c r="Z6648" s="1"/>
    </row>
    <row r="6649" spans="20:26" x14ac:dyDescent="0.25">
      <c r="T6649" s="1"/>
      <c r="U6649" s="1"/>
      <c r="Z6649" s="1"/>
    </row>
    <row r="6650" spans="20:26" x14ac:dyDescent="0.25">
      <c r="T6650" s="1"/>
      <c r="U6650" s="1"/>
      <c r="Z6650" s="1"/>
    </row>
    <row r="6651" spans="20:26" x14ac:dyDescent="0.25">
      <c r="T6651" s="1"/>
      <c r="U6651" s="1"/>
      <c r="Z6651" s="1"/>
    </row>
    <row r="6652" spans="20:26" x14ac:dyDescent="0.25">
      <c r="T6652" s="1"/>
      <c r="U6652" s="1"/>
      <c r="Z6652" s="1"/>
    </row>
    <row r="6653" spans="20:26" x14ac:dyDescent="0.25">
      <c r="T6653" s="1"/>
      <c r="U6653" s="1"/>
      <c r="Z6653" s="1"/>
    </row>
    <row r="6654" spans="20:26" x14ac:dyDescent="0.25">
      <c r="T6654" s="1"/>
      <c r="U6654" s="1"/>
      <c r="Z6654" s="1"/>
    </row>
    <row r="6655" spans="20:26" x14ac:dyDescent="0.25">
      <c r="T6655" s="1"/>
      <c r="U6655" s="1"/>
      <c r="Z6655" s="1"/>
    </row>
    <row r="6656" spans="20:26" x14ac:dyDescent="0.25">
      <c r="T6656" s="1"/>
      <c r="U6656" s="1"/>
      <c r="Z6656" s="1"/>
    </row>
    <row r="6657" spans="20:26" x14ac:dyDescent="0.25">
      <c r="T6657" s="1"/>
      <c r="U6657" s="1"/>
      <c r="Z6657" s="1"/>
    </row>
    <row r="6658" spans="20:26" x14ac:dyDescent="0.25">
      <c r="T6658" s="1"/>
      <c r="U6658" s="1"/>
      <c r="Z6658" s="1"/>
    </row>
    <row r="6659" spans="20:26" x14ac:dyDescent="0.25">
      <c r="T6659" s="1"/>
      <c r="U6659" s="1"/>
      <c r="Z6659" s="1"/>
    </row>
    <row r="6660" spans="20:26" x14ac:dyDescent="0.25">
      <c r="T6660" s="1"/>
      <c r="U6660" s="1"/>
      <c r="Z6660" s="1"/>
    </row>
    <row r="6661" spans="20:26" x14ac:dyDescent="0.25">
      <c r="T6661" s="1"/>
      <c r="U6661" s="1"/>
      <c r="Z6661" s="1"/>
    </row>
    <row r="6662" spans="20:26" x14ac:dyDescent="0.25">
      <c r="T6662" s="1"/>
      <c r="U6662" s="1"/>
      <c r="Z6662" s="1"/>
    </row>
    <row r="6663" spans="20:26" x14ac:dyDescent="0.25">
      <c r="T6663" s="1"/>
      <c r="U6663" s="1"/>
      <c r="Z6663" s="1"/>
    </row>
    <row r="6664" spans="20:26" x14ac:dyDescent="0.25">
      <c r="T6664" s="1"/>
      <c r="U6664" s="1"/>
      <c r="Z6664" s="1"/>
    </row>
    <row r="6665" spans="20:26" x14ac:dyDescent="0.25">
      <c r="T6665" s="1"/>
      <c r="U6665" s="1"/>
      <c r="Z6665" s="1"/>
    </row>
    <row r="6666" spans="20:26" x14ac:dyDescent="0.25">
      <c r="T6666" s="1"/>
      <c r="U6666" s="1"/>
      <c r="Z6666" s="1"/>
    </row>
    <row r="6667" spans="20:26" x14ac:dyDescent="0.25">
      <c r="T6667" s="1"/>
      <c r="U6667" s="1"/>
      <c r="Z6667" s="1"/>
    </row>
    <row r="6668" spans="20:26" x14ac:dyDescent="0.25">
      <c r="T6668" s="1"/>
      <c r="U6668" s="1"/>
      <c r="Z6668" s="1"/>
    </row>
    <row r="6669" spans="20:26" x14ac:dyDescent="0.25">
      <c r="T6669" s="1"/>
      <c r="U6669" s="1"/>
      <c r="Z6669" s="1"/>
    </row>
    <row r="6670" spans="20:26" x14ac:dyDescent="0.25">
      <c r="T6670" s="1"/>
      <c r="U6670" s="1"/>
      <c r="Z6670" s="1"/>
    </row>
    <row r="6671" spans="20:26" x14ac:dyDescent="0.25">
      <c r="T6671" s="1"/>
      <c r="U6671" s="1"/>
      <c r="Z6671" s="1"/>
    </row>
    <row r="6672" spans="20:26" x14ac:dyDescent="0.25">
      <c r="T6672" s="1"/>
      <c r="U6672" s="1"/>
      <c r="Z6672" s="1"/>
    </row>
    <row r="6673" spans="20:26" x14ac:dyDescent="0.25">
      <c r="T6673" s="1"/>
      <c r="U6673" s="1"/>
      <c r="Z6673" s="1"/>
    </row>
    <row r="6674" spans="20:26" x14ac:dyDescent="0.25">
      <c r="T6674" s="1"/>
      <c r="U6674" s="1"/>
      <c r="Z6674" s="1"/>
    </row>
    <row r="6675" spans="20:26" x14ac:dyDescent="0.25">
      <c r="T6675" s="1"/>
      <c r="U6675" s="1"/>
      <c r="Z6675" s="1"/>
    </row>
    <row r="6676" spans="20:26" x14ac:dyDescent="0.25">
      <c r="T6676" s="1"/>
      <c r="U6676" s="1"/>
      <c r="Z6676" s="1"/>
    </row>
    <row r="6677" spans="20:26" x14ac:dyDescent="0.25">
      <c r="T6677" s="1"/>
      <c r="U6677" s="1"/>
      <c r="Z6677" s="1"/>
    </row>
    <row r="6678" spans="20:26" x14ac:dyDescent="0.25">
      <c r="T6678" s="1"/>
      <c r="U6678" s="1"/>
      <c r="Z6678" s="1"/>
    </row>
    <row r="6679" spans="20:26" x14ac:dyDescent="0.25">
      <c r="T6679" s="1"/>
      <c r="U6679" s="1"/>
      <c r="Z6679" s="1"/>
    </row>
    <row r="6680" spans="20:26" x14ac:dyDescent="0.25">
      <c r="T6680" s="1"/>
      <c r="U6680" s="1"/>
      <c r="Z6680" s="1"/>
    </row>
    <row r="6681" spans="20:26" x14ac:dyDescent="0.25">
      <c r="T6681" s="1"/>
      <c r="U6681" s="1"/>
      <c r="Z6681" s="1"/>
    </row>
    <row r="6682" spans="20:26" x14ac:dyDescent="0.25">
      <c r="T6682" s="1"/>
      <c r="U6682" s="1"/>
      <c r="Z6682" s="1"/>
    </row>
    <row r="6683" spans="20:26" x14ac:dyDescent="0.25">
      <c r="T6683" s="1"/>
      <c r="U6683" s="1"/>
      <c r="Z6683" s="1"/>
    </row>
    <row r="6684" spans="20:26" x14ac:dyDescent="0.25">
      <c r="T6684" s="1"/>
      <c r="U6684" s="1"/>
      <c r="Z6684" s="1"/>
    </row>
    <row r="6685" spans="20:26" x14ac:dyDescent="0.25">
      <c r="T6685" s="1"/>
      <c r="U6685" s="1"/>
      <c r="Z6685" s="1"/>
    </row>
    <row r="6686" spans="20:26" x14ac:dyDescent="0.25">
      <c r="T6686" s="1"/>
      <c r="U6686" s="1"/>
      <c r="Z6686" s="1"/>
    </row>
    <row r="6687" spans="20:26" x14ac:dyDescent="0.25">
      <c r="T6687" s="1"/>
      <c r="U6687" s="1"/>
      <c r="Z6687" s="1"/>
    </row>
    <row r="6688" spans="20:26" x14ac:dyDescent="0.25">
      <c r="T6688" s="1"/>
      <c r="U6688" s="1"/>
      <c r="Z6688" s="1"/>
    </row>
    <row r="6689" spans="20:26" x14ac:dyDescent="0.25">
      <c r="T6689" s="1"/>
      <c r="U6689" s="1"/>
      <c r="Z6689" s="1"/>
    </row>
    <row r="6690" spans="20:26" x14ac:dyDescent="0.25">
      <c r="T6690" s="1"/>
      <c r="U6690" s="1"/>
      <c r="Z6690" s="1"/>
    </row>
    <row r="6691" spans="20:26" x14ac:dyDescent="0.25">
      <c r="T6691" s="1"/>
      <c r="U6691" s="1"/>
      <c r="Z6691" s="1"/>
    </row>
    <row r="6692" spans="20:26" x14ac:dyDescent="0.25">
      <c r="T6692" s="1"/>
      <c r="U6692" s="1"/>
      <c r="Z6692" s="1"/>
    </row>
    <row r="6693" spans="20:26" x14ac:dyDescent="0.25">
      <c r="T6693" s="1"/>
      <c r="U6693" s="1"/>
      <c r="Z6693" s="1"/>
    </row>
    <row r="6694" spans="20:26" x14ac:dyDescent="0.25">
      <c r="T6694" s="1"/>
      <c r="U6694" s="1"/>
      <c r="Z6694" s="1"/>
    </row>
    <row r="6695" spans="20:26" x14ac:dyDescent="0.25">
      <c r="T6695" s="1"/>
      <c r="U6695" s="1"/>
      <c r="Z6695" s="1"/>
    </row>
    <row r="6696" spans="20:26" x14ac:dyDescent="0.25">
      <c r="T6696" s="1"/>
      <c r="U6696" s="1"/>
      <c r="Z6696" s="1"/>
    </row>
    <row r="6697" spans="20:26" x14ac:dyDescent="0.25">
      <c r="T6697" s="1"/>
      <c r="U6697" s="1"/>
      <c r="Z6697" s="1"/>
    </row>
    <row r="6698" spans="20:26" x14ac:dyDescent="0.25">
      <c r="T6698" s="1"/>
      <c r="U6698" s="1"/>
      <c r="Z6698" s="1"/>
    </row>
    <row r="6699" spans="20:26" x14ac:dyDescent="0.25">
      <c r="T6699" s="1"/>
      <c r="U6699" s="1"/>
      <c r="Z6699" s="1"/>
    </row>
    <row r="6700" spans="20:26" x14ac:dyDescent="0.25">
      <c r="T6700" s="1"/>
      <c r="U6700" s="1"/>
      <c r="Z6700" s="1"/>
    </row>
    <row r="6701" spans="20:26" x14ac:dyDescent="0.25">
      <c r="T6701" s="1"/>
      <c r="U6701" s="1"/>
      <c r="Z6701" s="1"/>
    </row>
    <row r="6702" spans="20:26" x14ac:dyDescent="0.25">
      <c r="T6702" s="1"/>
      <c r="U6702" s="1"/>
      <c r="Z6702" s="1"/>
    </row>
    <row r="6703" spans="20:26" x14ac:dyDescent="0.25">
      <c r="T6703" s="1"/>
      <c r="U6703" s="1"/>
      <c r="Z6703" s="1"/>
    </row>
    <row r="6704" spans="20:26" x14ac:dyDescent="0.25">
      <c r="T6704" s="1"/>
      <c r="U6704" s="1"/>
      <c r="Z6704" s="1"/>
    </row>
    <row r="6705" spans="20:26" x14ac:dyDescent="0.25">
      <c r="T6705" s="1"/>
      <c r="U6705" s="1"/>
      <c r="Z6705" s="1"/>
    </row>
    <row r="6706" spans="20:26" x14ac:dyDescent="0.25">
      <c r="T6706" s="1"/>
      <c r="U6706" s="1"/>
      <c r="Z6706" s="1"/>
    </row>
    <row r="6707" spans="20:26" x14ac:dyDescent="0.25">
      <c r="T6707" s="1"/>
      <c r="U6707" s="1"/>
      <c r="Z6707" s="1"/>
    </row>
    <row r="6708" spans="20:26" x14ac:dyDescent="0.25">
      <c r="T6708" s="1"/>
      <c r="U6708" s="1"/>
      <c r="Z6708" s="1"/>
    </row>
    <row r="6709" spans="20:26" x14ac:dyDescent="0.25">
      <c r="T6709" s="1"/>
      <c r="U6709" s="1"/>
      <c r="Z6709" s="1"/>
    </row>
    <row r="6710" spans="20:26" x14ac:dyDescent="0.25">
      <c r="T6710" s="1"/>
      <c r="U6710" s="1"/>
      <c r="Z6710" s="1"/>
    </row>
    <row r="6711" spans="20:26" x14ac:dyDescent="0.25">
      <c r="T6711" s="1"/>
      <c r="U6711" s="1"/>
      <c r="Z6711" s="1"/>
    </row>
    <row r="6712" spans="20:26" x14ac:dyDescent="0.25">
      <c r="T6712" s="1"/>
      <c r="U6712" s="1"/>
      <c r="Z6712" s="1"/>
    </row>
    <row r="6713" spans="20:26" x14ac:dyDescent="0.25">
      <c r="T6713" s="1"/>
      <c r="U6713" s="1"/>
      <c r="Z6713" s="1"/>
    </row>
    <row r="6714" spans="20:26" x14ac:dyDescent="0.25">
      <c r="T6714" s="1"/>
      <c r="U6714" s="1"/>
      <c r="Z6714" s="1"/>
    </row>
    <row r="6715" spans="20:26" x14ac:dyDescent="0.25">
      <c r="T6715" s="1"/>
      <c r="U6715" s="1"/>
      <c r="Z6715" s="1"/>
    </row>
    <row r="6716" spans="20:26" x14ac:dyDescent="0.25">
      <c r="T6716" s="1"/>
      <c r="U6716" s="1"/>
      <c r="Z6716" s="1"/>
    </row>
    <row r="6717" spans="20:26" x14ac:dyDescent="0.25">
      <c r="T6717" s="1"/>
      <c r="U6717" s="1"/>
      <c r="Z6717" s="1"/>
    </row>
    <row r="6718" spans="20:26" x14ac:dyDescent="0.25">
      <c r="T6718" s="1"/>
      <c r="U6718" s="1"/>
      <c r="Z6718" s="1"/>
    </row>
    <row r="6719" spans="20:26" x14ac:dyDescent="0.25">
      <c r="T6719" s="1"/>
      <c r="U6719" s="1"/>
      <c r="Z6719" s="1"/>
    </row>
    <row r="6720" spans="20:26" x14ac:dyDescent="0.25">
      <c r="T6720" s="1"/>
      <c r="U6720" s="1"/>
      <c r="Z6720" s="1"/>
    </row>
    <row r="6721" spans="20:26" x14ac:dyDescent="0.25">
      <c r="T6721" s="1"/>
      <c r="U6721" s="1"/>
      <c r="Z6721" s="1"/>
    </row>
    <row r="6722" spans="20:26" x14ac:dyDescent="0.25">
      <c r="T6722" s="1"/>
      <c r="U6722" s="1"/>
      <c r="Z6722" s="1"/>
    </row>
    <row r="6723" spans="20:26" x14ac:dyDescent="0.25">
      <c r="T6723" s="1"/>
      <c r="U6723" s="1"/>
      <c r="Z6723" s="1"/>
    </row>
    <row r="6724" spans="20:26" x14ac:dyDescent="0.25">
      <c r="T6724" s="1"/>
      <c r="U6724" s="1"/>
      <c r="Z6724" s="1"/>
    </row>
    <row r="6725" spans="20:26" x14ac:dyDescent="0.25">
      <c r="T6725" s="1"/>
      <c r="U6725" s="1"/>
      <c r="Z6725" s="1"/>
    </row>
    <row r="6726" spans="20:26" x14ac:dyDescent="0.25">
      <c r="T6726" s="1"/>
      <c r="U6726" s="1"/>
      <c r="Z6726" s="1"/>
    </row>
    <row r="6727" spans="20:26" x14ac:dyDescent="0.25">
      <c r="T6727" s="1"/>
      <c r="U6727" s="1"/>
      <c r="Z6727" s="1"/>
    </row>
    <row r="6728" spans="20:26" x14ac:dyDescent="0.25">
      <c r="T6728" s="1"/>
      <c r="U6728" s="1"/>
      <c r="Z6728" s="1"/>
    </row>
    <row r="6729" spans="20:26" x14ac:dyDescent="0.25">
      <c r="T6729" s="1"/>
      <c r="U6729" s="1"/>
      <c r="Z6729" s="1"/>
    </row>
    <row r="6730" spans="20:26" x14ac:dyDescent="0.25">
      <c r="T6730" s="1"/>
      <c r="U6730" s="1"/>
      <c r="Z6730" s="1"/>
    </row>
    <row r="6731" spans="20:26" x14ac:dyDescent="0.25">
      <c r="T6731" s="1"/>
      <c r="U6731" s="1"/>
      <c r="Z6731" s="1"/>
    </row>
    <row r="6732" spans="20:26" x14ac:dyDescent="0.25">
      <c r="T6732" s="1"/>
      <c r="U6732" s="1"/>
      <c r="Z6732" s="1"/>
    </row>
    <row r="6733" spans="20:26" x14ac:dyDescent="0.25">
      <c r="T6733" s="1"/>
      <c r="U6733" s="1"/>
      <c r="Z6733" s="1"/>
    </row>
    <row r="6734" spans="20:26" x14ac:dyDescent="0.25">
      <c r="T6734" s="1"/>
      <c r="U6734" s="1"/>
      <c r="Z6734" s="1"/>
    </row>
    <row r="6735" spans="20:26" x14ac:dyDescent="0.25">
      <c r="T6735" s="1"/>
      <c r="U6735" s="1"/>
      <c r="Z6735" s="1"/>
    </row>
    <row r="6736" spans="20:26" x14ac:dyDescent="0.25">
      <c r="T6736" s="1"/>
      <c r="U6736" s="1"/>
      <c r="Z6736" s="1"/>
    </row>
    <row r="6737" spans="20:26" x14ac:dyDescent="0.25">
      <c r="T6737" s="1"/>
      <c r="U6737" s="1"/>
      <c r="Z6737" s="1"/>
    </row>
    <row r="6738" spans="20:26" x14ac:dyDescent="0.25">
      <c r="T6738" s="1"/>
      <c r="U6738" s="1"/>
      <c r="Z6738" s="1"/>
    </row>
    <row r="6739" spans="20:26" x14ac:dyDescent="0.25">
      <c r="T6739" s="1"/>
      <c r="U6739" s="1"/>
      <c r="Z6739" s="1"/>
    </row>
    <row r="6740" spans="20:26" x14ac:dyDescent="0.25">
      <c r="T6740" s="1"/>
      <c r="U6740" s="1"/>
      <c r="Z6740" s="1"/>
    </row>
    <row r="6741" spans="20:26" x14ac:dyDescent="0.25">
      <c r="T6741" s="1"/>
      <c r="U6741" s="1"/>
      <c r="Z6741" s="1"/>
    </row>
    <row r="6742" spans="20:26" x14ac:dyDescent="0.25">
      <c r="T6742" s="1"/>
      <c r="U6742" s="1"/>
      <c r="Z6742" s="1"/>
    </row>
    <row r="6743" spans="20:26" x14ac:dyDescent="0.25">
      <c r="T6743" s="1"/>
      <c r="U6743" s="1"/>
      <c r="Z6743" s="1"/>
    </row>
    <row r="6744" spans="20:26" x14ac:dyDescent="0.25">
      <c r="T6744" s="1"/>
      <c r="U6744" s="1"/>
      <c r="Z6744" s="1"/>
    </row>
    <row r="6745" spans="20:26" x14ac:dyDescent="0.25">
      <c r="T6745" s="1"/>
      <c r="U6745" s="1"/>
      <c r="Z6745" s="1"/>
    </row>
    <row r="6746" spans="20:26" x14ac:dyDescent="0.25">
      <c r="T6746" s="1"/>
      <c r="U6746" s="1"/>
      <c r="Z6746" s="1"/>
    </row>
    <row r="6747" spans="20:26" x14ac:dyDescent="0.25">
      <c r="T6747" s="1"/>
      <c r="U6747" s="1"/>
      <c r="Z6747" s="1"/>
    </row>
    <row r="6748" spans="20:26" x14ac:dyDescent="0.25">
      <c r="T6748" s="1"/>
      <c r="U6748" s="1"/>
      <c r="Z6748" s="1"/>
    </row>
    <row r="6749" spans="20:26" x14ac:dyDescent="0.25">
      <c r="T6749" s="1"/>
      <c r="U6749" s="1"/>
      <c r="Z6749" s="1"/>
    </row>
    <row r="6750" spans="20:26" x14ac:dyDescent="0.25">
      <c r="T6750" s="1"/>
      <c r="U6750" s="1"/>
      <c r="Z6750" s="1"/>
    </row>
    <row r="6751" spans="20:26" x14ac:dyDescent="0.25">
      <c r="T6751" s="1"/>
      <c r="U6751" s="1"/>
      <c r="Z6751" s="1"/>
    </row>
    <row r="6752" spans="20:26" x14ac:dyDescent="0.25">
      <c r="T6752" s="1"/>
      <c r="U6752" s="1"/>
      <c r="Z6752" s="1"/>
    </row>
    <row r="6753" spans="20:26" x14ac:dyDescent="0.25">
      <c r="T6753" s="1"/>
      <c r="U6753" s="1"/>
      <c r="Z6753" s="1"/>
    </row>
    <row r="6754" spans="20:26" x14ac:dyDescent="0.25">
      <c r="T6754" s="1"/>
      <c r="U6754" s="1"/>
      <c r="Z6754" s="1"/>
    </row>
    <row r="6755" spans="20:26" x14ac:dyDescent="0.25">
      <c r="T6755" s="1"/>
      <c r="U6755" s="1"/>
      <c r="Z6755" s="1"/>
    </row>
    <row r="6756" spans="20:26" x14ac:dyDescent="0.25">
      <c r="T6756" s="1"/>
      <c r="U6756" s="1"/>
      <c r="Z6756" s="1"/>
    </row>
    <row r="6757" spans="20:26" x14ac:dyDescent="0.25">
      <c r="T6757" s="1"/>
      <c r="U6757" s="1"/>
      <c r="Z6757" s="1"/>
    </row>
    <row r="6758" spans="20:26" x14ac:dyDescent="0.25">
      <c r="T6758" s="1"/>
      <c r="U6758" s="1"/>
      <c r="Z6758" s="1"/>
    </row>
    <row r="6759" spans="20:26" x14ac:dyDescent="0.25">
      <c r="T6759" s="1"/>
      <c r="U6759" s="1"/>
      <c r="Z6759" s="1"/>
    </row>
    <row r="6760" spans="20:26" x14ac:dyDescent="0.25">
      <c r="T6760" s="1"/>
      <c r="U6760" s="1"/>
      <c r="Z6760" s="1"/>
    </row>
    <row r="6761" spans="20:26" x14ac:dyDescent="0.25">
      <c r="T6761" s="1"/>
      <c r="U6761" s="1"/>
      <c r="Z6761" s="1"/>
    </row>
    <row r="6762" spans="20:26" x14ac:dyDescent="0.25">
      <c r="T6762" s="1"/>
      <c r="U6762" s="1"/>
      <c r="Z6762" s="1"/>
    </row>
    <row r="6763" spans="20:26" x14ac:dyDescent="0.25">
      <c r="T6763" s="1"/>
      <c r="U6763" s="1"/>
      <c r="Z6763" s="1"/>
    </row>
    <row r="6764" spans="20:26" x14ac:dyDescent="0.25">
      <c r="T6764" s="1"/>
      <c r="U6764" s="1"/>
      <c r="Z6764" s="1"/>
    </row>
    <row r="6765" spans="20:26" x14ac:dyDescent="0.25">
      <c r="T6765" s="1"/>
      <c r="U6765" s="1"/>
      <c r="Z6765" s="1"/>
    </row>
    <row r="6766" spans="20:26" x14ac:dyDescent="0.25">
      <c r="T6766" s="1"/>
      <c r="U6766" s="1"/>
      <c r="Z6766" s="1"/>
    </row>
    <row r="6767" spans="20:26" x14ac:dyDescent="0.25">
      <c r="T6767" s="1"/>
      <c r="U6767" s="1"/>
      <c r="Z6767" s="1"/>
    </row>
    <row r="6768" spans="20:26" x14ac:dyDescent="0.25">
      <c r="T6768" s="1"/>
      <c r="U6768" s="1"/>
      <c r="Z6768" s="1"/>
    </row>
    <row r="6769" spans="20:26" x14ac:dyDescent="0.25">
      <c r="T6769" s="1"/>
      <c r="U6769" s="1"/>
      <c r="Z6769" s="1"/>
    </row>
    <row r="6770" spans="20:26" x14ac:dyDescent="0.25">
      <c r="T6770" s="1"/>
      <c r="U6770" s="1"/>
      <c r="Z6770" s="1"/>
    </row>
    <row r="6771" spans="20:26" x14ac:dyDescent="0.25">
      <c r="T6771" s="1"/>
      <c r="U6771" s="1"/>
      <c r="Z6771" s="1"/>
    </row>
    <row r="6772" spans="20:26" x14ac:dyDescent="0.25">
      <c r="T6772" s="1"/>
      <c r="U6772" s="1"/>
      <c r="Z6772" s="1"/>
    </row>
    <row r="6773" spans="20:26" x14ac:dyDescent="0.25">
      <c r="T6773" s="1"/>
      <c r="U6773" s="1"/>
      <c r="Z6773" s="1"/>
    </row>
    <row r="6774" spans="20:26" x14ac:dyDescent="0.25">
      <c r="T6774" s="1"/>
      <c r="U6774" s="1"/>
      <c r="Z6774" s="1"/>
    </row>
    <row r="6775" spans="20:26" x14ac:dyDescent="0.25">
      <c r="T6775" s="1"/>
      <c r="U6775" s="1"/>
      <c r="Z6775" s="1"/>
    </row>
    <row r="6776" spans="20:26" x14ac:dyDescent="0.25">
      <c r="T6776" s="1"/>
      <c r="U6776" s="1"/>
      <c r="Z6776" s="1"/>
    </row>
    <row r="6777" spans="20:26" x14ac:dyDescent="0.25">
      <c r="T6777" s="1"/>
      <c r="U6777" s="1"/>
      <c r="Z6777" s="1"/>
    </row>
    <row r="6778" spans="20:26" x14ac:dyDescent="0.25">
      <c r="T6778" s="1"/>
      <c r="U6778" s="1"/>
      <c r="Z6778" s="1"/>
    </row>
    <row r="6779" spans="20:26" x14ac:dyDescent="0.25">
      <c r="T6779" s="1"/>
      <c r="U6779" s="1"/>
      <c r="Z6779" s="1"/>
    </row>
    <row r="6780" spans="20:26" x14ac:dyDescent="0.25">
      <c r="T6780" s="1"/>
      <c r="U6780" s="1"/>
      <c r="Z6780" s="1"/>
    </row>
    <row r="6781" spans="20:26" x14ac:dyDescent="0.25">
      <c r="T6781" s="1"/>
      <c r="U6781" s="1"/>
      <c r="Z6781" s="1"/>
    </row>
    <row r="6782" spans="20:26" x14ac:dyDescent="0.25">
      <c r="T6782" s="1"/>
      <c r="U6782" s="1"/>
      <c r="Z6782" s="1"/>
    </row>
    <row r="6783" spans="20:26" x14ac:dyDescent="0.25">
      <c r="T6783" s="1"/>
      <c r="U6783" s="1"/>
      <c r="Z6783" s="1"/>
    </row>
    <row r="6784" spans="20:26" x14ac:dyDescent="0.25">
      <c r="T6784" s="1"/>
      <c r="U6784" s="1"/>
      <c r="Z6784" s="1"/>
    </row>
    <row r="6785" spans="20:26" x14ac:dyDescent="0.25">
      <c r="T6785" s="1"/>
      <c r="U6785" s="1"/>
      <c r="Z6785" s="1"/>
    </row>
    <row r="6786" spans="20:26" x14ac:dyDescent="0.25">
      <c r="T6786" s="1"/>
      <c r="U6786" s="1"/>
      <c r="Z6786" s="1"/>
    </row>
    <row r="6787" spans="20:26" x14ac:dyDescent="0.25">
      <c r="T6787" s="1"/>
      <c r="U6787" s="1"/>
      <c r="Z6787" s="1"/>
    </row>
    <row r="6788" spans="20:26" x14ac:dyDescent="0.25">
      <c r="T6788" s="1"/>
      <c r="U6788" s="1"/>
      <c r="Z6788" s="1"/>
    </row>
    <row r="6789" spans="20:26" x14ac:dyDescent="0.25">
      <c r="T6789" s="1"/>
      <c r="U6789" s="1"/>
      <c r="Z6789" s="1"/>
    </row>
    <row r="6790" spans="20:26" x14ac:dyDescent="0.25">
      <c r="T6790" s="1"/>
      <c r="U6790" s="1"/>
      <c r="Z6790" s="1"/>
    </row>
    <row r="6791" spans="20:26" x14ac:dyDescent="0.25">
      <c r="T6791" s="1"/>
      <c r="U6791" s="1"/>
      <c r="Z6791" s="1"/>
    </row>
    <row r="6792" spans="20:26" x14ac:dyDescent="0.25">
      <c r="T6792" s="1"/>
      <c r="U6792" s="1"/>
      <c r="Z6792" s="1"/>
    </row>
    <row r="6793" spans="20:26" x14ac:dyDescent="0.25">
      <c r="T6793" s="1"/>
      <c r="U6793" s="1"/>
      <c r="Z6793" s="1"/>
    </row>
    <row r="6794" spans="20:26" x14ac:dyDescent="0.25">
      <c r="T6794" s="1"/>
      <c r="U6794" s="1"/>
      <c r="Z6794" s="1"/>
    </row>
    <row r="6795" spans="20:26" x14ac:dyDescent="0.25">
      <c r="T6795" s="1"/>
      <c r="U6795" s="1"/>
      <c r="Z6795" s="1"/>
    </row>
    <row r="6796" spans="20:26" x14ac:dyDescent="0.25">
      <c r="T6796" s="1"/>
      <c r="U6796" s="1"/>
      <c r="Z6796" s="1"/>
    </row>
    <row r="6797" spans="20:26" x14ac:dyDescent="0.25">
      <c r="T6797" s="1"/>
      <c r="U6797" s="1"/>
      <c r="Z6797" s="1"/>
    </row>
    <row r="6798" spans="20:26" x14ac:dyDescent="0.25">
      <c r="T6798" s="1"/>
      <c r="U6798" s="1"/>
      <c r="Z6798" s="1"/>
    </row>
    <row r="6799" spans="20:26" x14ac:dyDescent="0.25">
      <c r="T6799" s="1"/>
      <c r="U6799" s="1"/>
      <c r="Z6799" s="1"/>
    </row>
    <row r="6800" spans="20:26" x14ac:dyDescent="0.25">
      <c r="T6800" s="1"/>
      <c r="U6800" s="1"/>
      <c r="Z6800" s="1"/>
    </row>
    <row r="6801" spans="20:26" x14ac:dyDescent="0.25">
      <c r="T6801" s="1"/>
      <c r="U6801" s="1"/>
      <c r="Z6801" s="1"/>
    </row>
    <row r="6802" spans="20:26" x14ac:dyDescent="0.25">
      <c r="T6802" s="1"/>
      <c r="U6802" s="1"/>
      <c r="Z6802" s="1"/>
    </row>
    <row r="6803" spans="20:26" x14ac:dyDescent="0.25">
      <c r="T6803" s="1"/>
      <c r="U6803" s="1"/>
      <c r="Z6803" s="1"/>
    </row>
    <row r="6804" spans="20:26" x14ac:dyDescent="0.25">
      <c r="T6804" s="1"/>
      <c r="U6804" s="1"/>
      <c r="Z6804" s="1"/>
    </row>
    <row r="6805" spans="20:26" x14ac:dyDescent="0.25">
      <c r="T6805" s="1"/>
      <c r="U6805" s="1"/>
      <c r="Z6805" s="1"/>
    </row>
    <row r="6806" spans="20:26" x14ac:dyDescent="0.25">
      <c r="T6806" s="1"/>
      <c r="U6806" s="1"/>
      <c r="Z6806" s="1"/>
    </row>
    <row r="6807" spans="20:26" x14ac:dyDescent="0.25">
      <c r="T6807" s="1"/>
      <c r="U6807" s="1"/>
      <c r="Z6807" s="1"/>
    </row>
    <row r="6808" spans="20:26" x14ac:dyDescent="0.25">
      <c r="T6808" s="1"/>
      <c r="U6808" s="1"/>
      <c r="Z6808" s="1"/>
    </row>
    <row r="6809" spans="20:26" x14ac:dyDescent="0.25">
      <c r="T6809" s="1"/>
      <c r="U6809" s="1"/>
      <c r="Z6809" s="1"/>
    </row>
    <row r="6810" spans="20:26" x14ac:dyDescent="0.25">
      <c r="T6810" s="1"/>
      <c r="U6810" s="1"/>
      <c r="Z6810" s="1"/>
    </row>
    <row r="6811" spans="20:26" x14ac:dyDescent="0.25">
      <c r="T6811" s="1"/>
      <c r="U6811" s="1"/>
      <c r="Z6811" s="1"/>
    </row>
    <row r="6812" spans="20:26" x14ac:dyDescent="0.25">
      <c r="T6812" s="1"/>
      <c r="U6812" s="1"/>
      <c r="Z6812" s="1"/>
    </row>
    <row r="6813" spans="20:26" x14ac:dyDescent="0.25">
      <c r="T6813" s="1"/>
      <c r="U6813" s="1"/>
      <c r="Z6813" s="1"/>
    </row>
    <row r="6814" spans="20:26" x14ac:dyDescent="0.25">
      <c r="T6814" s="1"/>
      <c r="U6814" s="1"/>
      <c r="Z6814" s="1"/>
    </row>
    <row r="6815" spans="20:26" x14ac:dyDescent="0.25">
      <c r="T6815" s="1"/>
      <c r="U6815" s="1"/>
      <c r="Z6815" s="1"/>
    </row>
    <row r="6816" spans="20:26" x14ac:dyDescent="0.25">
      <c r="T6816" s="1"/>
      <c r="U6816" s="1"/>
      <c r="Z6816" s="1"/>
    </row>
    <row r="6817" spans="20:26" x14ac:dyDescent="0.25">
      <c r="T6817" s="1"/>
      <c r="U6817" s="1"/>
      <c r="Z6817" s="1"/>
    </row>
    <row r="6818" spans="20:26" x14ac:dyDescent="0.25">
      <c r="T6818" s="1"/>
      <c r="U6818" s="1"/>
      <c r="Z6818" s="1"/>
    </row>
    <row r="6819" spans="20:26" x14ac:dyDescent="0.25">
      <c r="T6819" s="1"/>
      <c r="U6819" s="1"/>
      <c r="Z6819" s="1"/>
    </row>
    <row r="6820" spans="20:26" x14ac:dyDescent="0.25">
      <c r="T6820" s="1"/>
      <c r="U6820" s="1"/>
      <c r="Z6820" s="1"/>
    </row>
    <row r="6821" spans="20:26" x14ac:dyDescent="0.25">
      <c r="T6821" s="1"/>
      <c r="U6821" s="1"/>
      <c r="Z6821" s="1"/>
    </row>
    <row r="6822" spans="20:26" x14ac:dyDescent="0.25">
      <c r="T6822" s="1"/>
      <c r="U6822" s="1"/>
      <c r="Z6822" s="1"/>
    </row>
    <row r="6823" spans="20:26" x14ac:dyDescent="0.25">
      <c r="T6823" s="1"/>
      <c r="U6823" s="1"/>
      <c r="Z6823" s="1"/>
    </row>
    <row r="6824" spans="20:26" x14ac:dyDescent="0.25">
      <c r="T6824" s="1"/>
      <c r="U6824" s="1"/>
      <c r="Z6824" s="1"/>
    </row>
    <row r="6825" spans="20:26" x14ac:dyDescent="0.25">
      <c r="T6825" s="1"/>
      <c r="U6825" s="1"/>
      <c r="Z6825" s="1"/>
    </row>
    <row r="6826" spans="20:26" x14ac:dyDescent="0.25">
      <c r="T6826" s="1"/>
      <c r="U6826" s="1"/>
      <c r="Z6826" s="1"/>
    </row>
    <row r="6827" spans="20:26" x14ac:dyDescent="0.25">
      <c r="T6827" s="1"/>
      <c r="U6827" s="1"/>
      <c r="Z6827" s="1"/>
    </row>
    <row r="6828" spans="20:26" x14ac:dyDescent="0.25">
      <c r="T6828" s="1"/>
      <c r="U6828" s="1"/>
      <c r="Z6828" s="1"/>
    </row>
    <row r="6829" spans="20:26" x14ac:dyDescent="0.25">
      <c r="T6829" s="1"/>
      <c r="U6829" s="1"/>
      <c r="Z6829" s="1"/>
    </row>
    <row r="6830" spans="20:26" x14ac:dyDescent="0.25">
      <c r="T6830" s="1"/>
      <c r="U6830" s="1"/>
      <c r="Z6830" s="1"/>
    </row>
    <row r="6831" spans="20:26" x14ac:dyDescent="0.25">
      <c r="T6831" s="1"/>
      <c r="U6831" s="1"/>
      <c r="Z6831" s="1"/>
    </row>
    <row r="6832" spans="20:26" x14ac:dyDescent="0.25">
      <c r="T6832" s="1"/>
      <c r="U6832" s="1"/>
      <c r="Z6832" s="1"/>
    </row>
    <row r="6833" spans="20:26" x14ac:dyDescent="0.25">
      <c r="T6833" s="1"/>
      <c r="U6833" s="1"/>
      <c r="Z6833" s="1"/>
    </row>
    <row r="6834" spans="20:26" x14ac:dyDescent="0.25">
      <c r="T6834" s="1"/>
      <c r="U6834" s="1"/>
      <c r="Z6834" s="1"/>
    </row>
    <row r="6835" spans="20:26" x14ac:dyDescent="0.25">
      <c r="T6835" s="1"/>
      <c r="U6835" s="1"/>
      <c r="Z6835" s="1"/>
    </row>
    <row r="6836" spans="20:26" x14ac:dyDescent="0.25">
      <c r="T6836" s="1"/>
      <c r="U6836" s="1"/>
      <c r="Z6836" s="1"/>
    </row>
    <row r="6837" spans="20:26" x14ac:dyDescent="0.25">
      <c r="T6837" s="1"/>
      <c r="U6837" s="1"/>
      <c r="Z6837" s="1"/>
    </row>
    <row r="6838" spans="20:26" x14ac:dyDescent="0.25">
      <c r="T6838" s="1"/>
      <c r="U6838" s="1"/>
      <c r="Z6838" s="1"/>
    </row>
    <row r="6839" spans="20:26" x14ac:dyDescent="0.25">
      <c r="T6839" s="1"/>
      <c r="U6839" s="1"/>
      <c r="Z6839" s="1"/>
    </row>
    <row r="6840" spans="20:26" x14ac:dyDescent="0.25">
      <c r="T6840" s="1"/>
      <c r="U6840" s="1"/>
      <c r="Z6840" s="1"/>
    </row>
    <row r="6841" spans="20:26" x14ac:dyDescent="0.25">
      <c r="T6841" s="1"/>
      <c r="U6841" s="1"/>
      <c r="Z6841" s="1"/>
    </row>
    <row r="6842" spans="20:26" x14ac:dyDescent="0.25">
      <c r="T6842" s="1"/>
      <c r="U6842" s="1"/>
      <c r="Z6842" s="1"/>
    </row>
    <row r="6843" spans="20:26" x14ac:dyDescent="0.25">
      <c r="T6843" s="1"/>
      <c r="U6843" s="1"/>
      <c r="Z6843" s="1"/>
    </row>
    <row r="6844" spans="20:26" x14ac:dyDescent="0.25">
      <c r="T6844" s="1"/>
      <c r="U6844" s="1"/>
      <c r="Z6844" s="1"/>
    </row>
    <row r="6845" spans="20:26" x14ac:dyDescent="0.25">
      <c r="T6845" s="1"/>
      <c r="U6845" s="1"/>
      <c r="Z6845" s="1"/>
    </row>
    <row r="6846" spans="20:26" x14ac:dyDescent="0.25">
      <c r="T6846" s="1"/>
      <c r="U6846" s="1"/>
      <c r="Z6846" s="1"/>
    </row>
    <row r="6847" spans="20:26" x14ac:dyDescent="0.25">
      <c r="T6847" s="1"/>
      <c r="U6847" s="1"/>
      <c r="Z6847" s="1"/>
    </row>
    <row r="6848" spans="20:26" x14ac:dyDescent="0.25">
      <c r="T6848" s="1"/>
      <c r="U6848" s="1"/>
      <c r="Z6848" s="1"/>
    </row>
    <row r="6849" spans="20:26" x14ac:dyDescent="0.25">
      <c r="T6849" s="1"/>
      <c r="U6849" s="1"/>
      <c r="Z6849" s="1"/>
    </row>
    <row r="6850" spans="20:26" x14ac:dyDescent="0.25">
      <c r="T6850" s="1"/>
      <c r="U6850" s="1"/>
      <c r="Z6850" s="1"/>
    </row>
    <row r="6851" spans="20:26" x14ac:dyDescent="0.25">
      <c r="T6851" s="1"/>
      <c r="U6851" s="1"/>
      <c r="Z6851" s="1"/>
    </row>
    <row r="6852" spans="20:26" x14ac:dyDescent="0.25">
      <c r="T6852" s="1"/>
      <c r="U6852" s="1"/>
      <c r="Z6852" s="1"/>
    </row>
    <row r="6853" spans="20:26" x14ac:dyDescent="0.25">
      <c r="T6853" s="1"/>
      <c r="U6853" s="1"/>
      <c r="Z6853" s="1"/>
    </row>
    <row r="6854" spans="20:26" x14ac:dyDescent="0.25">
      <c r="T6854" s="1"/>
      <c r="U6854" s="1"/>
      <c r="Z6854" s="1"/>
    </row>
    <row r="6855" spans="20:26" x14ac:dyDescent="0.25">
      <c r="T6855" s="1"/>
      <c r="U6855" s="1"/>
      <c r="Z6855" s="1"/>
    </row>
    <row r="6856" spans="20:26" x14ac:dyDescent="0.25">
      <c r="T6856" s="1"/>
      <c r="U6856" s="1"/>
      <c r="Z6856" s="1"/>
    </row>
    <row r="6857" spans="20:26" x14ac:dyDescent="0.25">
      <c r="T6857" s="1"/>
      <c r="U6857" s="1"/>
      <c r="Z6857" s="1"/>
    </row>
    <row r="6858" spans="20:26" x14ac:dyDescent="0.25">
      <c r="T6858" s="1"/>
      <c r="U6858" s="1"/>
      <c r="Z6858" s="1"/>
    </row>
    <row r="6859" spans="20:26" x14ac:dyDescent="0.25">
      <c r="T6859" s="1"/>
      <c r="U6859" s="1"/>
      <c r="Z6859" s="1"/>
    </row>
    <row r="6860" spans="20:26" x14ac:dyDescent="0.25">
      <c r="T6860" s="1"/>
      <c r="U6860" s="1"/>
      <c r="Z6860" s="1"/>
    </row>
    <row r="6861" spans="20:26" x14ac:dyDescent="0.25">
      <c r="T6861" s="1"/>
      <c r="U6861" s="1"/>
      <c r="Z6861" s="1"/>
    </row>
    <row r="6862" spans="20:26" x14ac:dyDescent="0.25">
      <c r="T6862" s="1"/>
      <c r="U6862" s="1"/>
      <c r="Z6862" s="1"/>
    </row>
    <row r="6863" spans="20:26" x14ac:dyDescent="0.25">
      <c r="T6863" s="1"/>
      <c r="U6863" s="1"/>
      <c r="Z6863" s="1"/>
    </row>
    <row r="6864" spans="20:26" x14ac:dyDescent="0.25">
      <c r="T6864" s="1"/>
      <c r="U6864" s="1"/>
      <c r="Z6864" s="1"/>
    </row>
    <row r="6865" spans="20:26" x14ac:dyDescent="0.25">
      <c r="T6865" s="1"/>
      <c r="U6865" s="1"/>
      <c r="Z6865" s="1"/>
    </row>
    <row r="6866" spans="20:26" x14ac:dyDescent="0.25">
      <c r="T6866" s="1"/>
      <c r="U6866" s="1"/>
      <c r="Z6866" s="1"/>
    </row>
    <row r="6867" spans="20:26" x14ac:dyDescent="0.25">
      <c r="T6867" s="1"/>
      <c r="U6867" s="1"/>
      <c r="Z6867" s="1"/>
    </row>
    <row r="6868" spans="20:26" x14ac:dyDescent="0.25">
      <c r="T6868" s="1"/>
      <c r="U6868" s="1"/>
      <c r="Z6868" s="1"/>
    </row>
    <row r="6869" spans="20:26" x14ac:dyDescent="0.25">
      <c r="T6869" s="1"/>
      <c r="U6869" s="1"/>
      <c r="Z6869" s="1"/>
    </row>
    <row r="6870" spans="20:26" x14ac:dyDescent="0.25">
      <c r="T6870" s="1"/>
      <c r="U6870" s="1"/>
      <c r="Z6870" s="1"/>
    </row>
    <row r="6871" spans="20:26" x14ac:dyDescent="0.25">
      <c r="T6871" s="1"/>
      <c r="U6871" s="1"/>
      <c r="Z6871" s="1"/>
    </row>
    <row r="6872" spans="20:26" x14ac:dyDescent="0.25">
      <c r="T6872" s="1"/>
      <c r="U6872" s="1"/>
      <c r="Z6872" s="1"/>
    </row>
    <row r="6873" spans="20:26" x14ac:dyDescent="0.25">
      <c r="T6873" s="1"/>
      <c r="U6873" s="1"/>
      <c r="Z6873" s="1"/>
    </row>
    <row r="6874" spans="20:26" x14ac:dyDescent="0.25">
      <c r="T6874" s="1"/>
      <c r="U6874" s="1"/>
      <c r="Z6874" s="1"/>
    </row>
    <row r="6875" spans="20:26" x14ac:dyDescent="0.25">
      <c r="T6875" s="1"/>
      <c r="U6875" s="1"/>
      <c r="Z6875" s="1"/>
    </row>
    <row r="6876" spans="20:26" x14ac:dyDescent="0.25">
      <c r="T6876" s="1"/>
      <c r="U6876" s="1"/>
      <c r="Z6876" s="1"/>
    </row>
    <row r="6877" spans="20:26" x14ac:dyDescent="0.25">
      <c r="T6877" s="1"/>
      <c r="U6877" s="1"/>
      <c r="Z6877" s="1"/>
    </row>
    <row r="6878" spans="20:26" x14ac:dyDescent="0.25">
      <c r="T6878" s="1"/>
      <c r="U6878" s="1"/>
      <c r="Z6878" s="1"/>
    </row>
    <row r="6879" spans="20:26" x14ac:dyDescent="0.25">
      <c r="T6879" s="1"/>
      <c r="U6879" s="1"/>
      <c r="Z6879" s="1"/>
    </row>
    <row r="6880" spans="20:26" x14ac:dyDescent="0.25">
      <c r="T6880" s="1"/>
      <c r="U6880" s="1"/>
      <c r="Z6880" s="1"/>
    </row>
    <row r="6881" spans="20:26" x14ac:dyDescent="0.25">
      <c r="T6881" s="1"/>
      <c r="U6881" s="1"/>
      <c r="Z6881" s="1"/>
    </row>
    <row r="6882" spans="20:26" x14ac:dyDescent="0.25">
      <c r="T6882" s="1"/>
      <c r="U6882" s="1"/>
      <c r="Z6882" s="1"/>
    </row>
    <row r="6883" spans="20:26" x14ac:dyDescent="0.25">
      <c r="T6883" s="1"/>
      <c r="U6883" s="1"/>
      <c r="Z6883" s="1"/>
    </row>
    <row r="6884" spans="20:26" x14ac:dyDescent="0.25">
      <c r="T6884" s="1"/>
      <c r="U6884" s="1"/>
      <c r="Z6884" s="1"/>
    </row>
    <row r="6885" spans="20:26" x14ac:dyDescent="0.25">
      <c r="T6885" s="1"/>
      <c r="U6885" s="1"/>
      <c r="Z6885" s="1"/>
    </row>
    <row r="6886" spans="20:26" x14ac:dyDescent="0.25">
      <c r="T6886" s="1"/>
      <c r="U6886" s="1"/>
      <c r="Z6886" s="1"/>
    </row>
    <row r="6887" spans="20:26" x14ac:dyDescent="0.25">
      <c r="T6887" s="1"/>
      <c r="U6887" s="1"/>
      <c r="Z6887" s="1"/>
    </row>
    <row r="6888" spans="20:26" x14ac:dyDescent="0.25">
      <c r="T6888" s="1"/>
      <c r="U6888" s="1"/>
      <c r="Z6888" s="1"/>
    </row>
    <row r="6889" spans="20:26" x14ac:dyDescent="0.25">
      <c r="T6889" s="1"/>
      <c r="U6889" s="1"/>
      <c r="Z6889" s="1"/>
    </row>
    <row r="6890" spans="20:26" x14ac:dyDescent="0.25">
      <c r="T6890" s="1"/>
      <c r="U6890" s="1"/>
      <c r="Z6890" s="1"/>
    </row>
    <row r="6891" spans="20:26" x14ac:dyDescent="0.25">
      <c r="T6891" s="1"/>
      <c r="U6891" s="1"/>
      <c r="Z6891" s="1"/>
    </row>
    <row r="6892" spans="20:26" x14ac:dyDescent="0.25">
      <c r="T6892" s="1"/>
      <c r="U6892" s="1"/>
      <c r="Z6892" s="1"/>
    </row>
    <row r="6893" spans="20:26" x14ac:dyDescent="0.25">
      <c r="T6893" s="1"/>
      <c r="U6893" s="1"/>
      <c r="Z6893" s="1"/>
    </row>
    <row r="6894" spans="20:26" x14ac:dyDescent="0.25">
      <c r="T6894" s="1"/>
      <c r="U6894" s="1"/>
      <c r="Z6894" s="1"/>
    </row>
    <row r="6895" spans="20:26" x14ac:dyDescent="0.25">
      <c r="T6895" s="1"/>
      <c r="U6895" s="1"/>
      <c r="Z6895" s="1"/>
    </row>
    <row r="6896" spans="20:26" x14ac:dyDescent="0.25">
      <c r="T6896" s="1"/>
      <c r="U6896" s="1"/>
      <c r="Z6896" s="1"/>
    </row>
    <row r="6897" spans="20:26" x14ac:dyDescent="0.25">
      <c r="T6897" s="1"/>
      <c r="U6897" s="1"/>
      <c r="Z6897" s="1"/>
    </row>
    <row r="6898" spans="20:26" x14ac:dyDescent="0.25">
      <c r="T6898" s="1"/>
      <c r="U6898" s="1"/>
      <c r="Z6898" s="1"/>
    </row>
    <row r="6899" spans="20:26" x14ac:dyDescent="0.25">
      <c r="T6899" s="1"/>
      <c r="U6899" s="1"/>
      <c r="Z6899" s="1"/>
    </row>
    <row r="6900" spans="20:26" x14ac:dyDescent="0.25">
      <c r="T6900" s="1"/>
      <c r="U6900" s="1"/>
      <c r="Z6900" s="1"/>
    </row>
    <row r="6901" spans="20:26" x14ac:dyDescent="0.25">
      <c r="T6901" s="1"/>
      <c r="U6901" s="1"/>
      <c r="Z6901" s="1"/>
    </row>
    <row r="6902" spans="20:26" x14ac:dyDescent="0.25">
      <c r="T6902" s="1"/>
      <c r="U6902" s="1"/>
      <c r="Z6902" s="1"/>
    </row>
    <row r="6903" spans="20:26" x14ac:dyDescent="0.25">
      <c r="T6903" s="1"/>
      <c r="U6903" s="1"/>
      <c r="Z6903" s="1"/>
    </row>
    <row r="6904" spans="20:26" x14ac:dyDescent="0.25">
      <c r="T6904" s="1"/>
      <c r="U6904" s="1"/>
      <c r="Z6904" s="1"/>
    </row>
    <row r="6905" spans="20:26" x14ac:dyDescent="0.25">
      <c r="T6905" s="1"/>
      <c r="U6905" s="1"/>
      <c r="Z6905" s="1"/>
    </row>
    <row r="6906" spans="20:26" x14ac:dyDescent="0.25">
      <c r="T6906" s="1"/>
      <c r="U6906" s="1"/>
      <c r="Z6906" s="1"/>
    </row>
    <row r="6907" spans="20:26" x14ac:dyDescent="0.25">
      <c r="T6907" s="1"/>
      <c r="U6907" s="1"/>
      <c r="Z6907" s="1"/>
    </row>
    <row r="6908" spans="20:26" x14ac:dyDescent="0.25">
      <c r="T6908" s="1"/>
      <c r="U6908" s="1"/>
      <c r="Z6908" s="1"/>
    </row>
    <row r="6909" spans="20:26" x14ac:dyDescent="0.25">
      <c r="T6909" s="1"/>
      <c r="U6909" s="1"/>
      <c r="Z6909" s="1"/>
    </row>
    <row r="6910" spans="20:26" x14ac:dyDescent="0.25">
      <c r="T6910" s="1"/>
      <c r="U6910" s="1"/>
      <c r="Z6910" s="1"/>
    </row>
    <row r="6911" spans="20:26" x14ac:dyDescent="0.25">
      <c r="T6911" s="1"/>
      <c r="U6911" s="1"/>
      <c r="Z6911" s="1"/>
    </row>
    <row r="6912" spans="20:26" x14ac:dyDescent="0.25">
      <c r="T6912" s="1"/>
      <c r="U6912" s="1"/>
      <c r="Z6912" s="1"/>
    </row>
    <row r="6913" spans="20:26" x14ac:dyDescent="0.25">
      <c r="T6913" s="1"/>
      <c r="U6913" s="1"/>
      <c r="Z6913" s="1"/>
    </row>
    <row r="6914" spans="20:26" x14ac:dyDescent="0.25">
      <c r="T6914" s="1"/>
      <c r="U6914" s="1"/>
      <c r="Z6914" s="1"/>
    </row>
    <row r="6915" spans="20:26" x14ac:dyDescent="0.25">
      <c r="T6915" s="1"/>
      <c r="U6915" s="1"/>
      <c r="Z6915" s="1"/>
    </row>
    <row r="6916" spans="20:26" x14ac:dyDescent="0.25">
      <c r="T6916" s="1"/>
      <c r="U6916" s="1"/>
      <c r="Z6916" s="1"/>
    </row>
    <row r="6917" spans="20:26" x14ac:dyDescent="0.25">
      <c r="T6917" s="1"/>
      <c r="U6917" s="1"/>
      <c r="Z6917" s="1"/>
    </row>
    <row r="6918" spans="20:26" x14ac:dyDescent="0.25">
      <c r="T6918" s="1"/>
      <c r="U6918" s="1"/>
      <c r="Z6918" s="1"/>
    </row>
    <row r="6919" spans="20:26" x14ac:dyDescent="0.25">
      <c r="T6919" s="1"/>
      <c r="U6919" s="1"/>
      <c r="Z6919" s="1"/>
    </row>
    <row r="6920" spans="20:26" x14ac:dyDescent="0.25">
      <c r="T6920" s="1"/>
      <c r="U6920" s="1"/>
      <c r="Z6920" s="1"/>
    </row>
    <row r="6921" spans="20:26" x14ac:dyDescent="0.25">
      <c r="T6921" s="1"/>
      <c r="U6921" s="1"/>
      <c r="Z6921" s="1"/>
    </row>
    <row r="6922" spans="20:26" x14ac:dyDescent="0.25">
      <c r="T6922" s="1"/>
      <c r="U6922" s="1"/>
      <c r="Z6922" s="1"/>
    </row>
    <row r="6923" spans="20:26" x14ac:dyDescent="0.25">
      <c r="T6923" s="1"/>
      <c r="U6923" s="1"/>
      <c r="Z6923" s="1"/>
    </row>
    <row r="6924" spans="20:26" x14ac:dyDescent="0.25">
      <c r="T6924" s="1"/>
      <c r="U6924" s="1"/>
      <c r="Z6924" s="1"/>
    </row>
    <row r="6925" spans="20:26" x14ac:dyDescent="0.25">
      <c r="T6925" s="1"/>
      <c r="U6925" s="1"/>
      <c r="Z6925" s="1"/>
    </row>
    <row r="6926" spans="20:26" x14ac:dyDescent="0.25">
      <c r="T6926" s="1"/>
      <c r="U6926" s="1"/>
      <c r="Z6926" s="1"/>
    </row>
    <row r="6927" spans="20:26" x14ac:dyDescent="0.25">
      <c r="T6927" s="1"/>
      <c r="U6927" s="1"/>
      <c r="Z6927" s="1"/>
    </row>
    <row r="6928" spans="20:26" x14ac:dyDescent="0.25">
      <c r="T6928" s="1"/>
      <c r="U6928" s="1"/>
      <c r="Z6928" s="1"/>
    </row>
    <row r="6929" spans="20:26" x14ac:dyDescent="0.25">
      <c r="T6929" s="1"/>
      <c r="U6929" s="1"/>
      <c r="Z6929" s="1"/>
    </row>
    <row r="6930" spans="20:26" x14ac:dyDescent="0.25">
      <c r="T6930" s="1"/>
      <c r="U6930" s="1"/>
      <c r="Z6930" s="1"/>
    </row>
    <row r="6931" spans="20:26" x14ac:dyDescent="0.25">
      <c r="T6931" s="1"/>
      <c r="U6931" s="1"/>
      <c r="Z6931" s="1"/>
    </row>
    <row r="6932" spans="20:26" x14ac:dyDescent="0.25">
      <c r="T6932" s="1"/>
      <c r="U6932" s="1"/>
      <c r="Z6932" s="1"/>
    </row>
    <row r="6933" spans="20:26" x14ac:dyDescent="0.25">
      <c r="T6933" s="1"/>
      <c r="U6933" s="1"/>
      <c r="Z6933" s="1"/>
    </row>
    <row r="6934" spans="20:26" x14ac:dyDescent="0.25">
      <c r="T6934" s="1"/>
      <c r="U6934" s="1"/>
      <c r="Z6934" s="1"/>
    </row>
    <row r="6935" spans="20:26" x14ac:dyDescent="0.25">
      <c r="T6935" s="1"/>
      <c r="U6935" s="1"/>
      <c r="Z6935" s="1"/>
    </row>
    <row r="6936" spans="20:26" x14ac:dyDescent="0.25">
      <c r="T6936" s="1"/>
      <c r="U6936" s="1"/>
      <c r="Z6936" s="1"/>
    </row>
    <row r="6937" spans="20:26" x14ac:dyDescent="0.25">
      <c r="T6937" s="1"/>
      <c r="U6937" s="1"/>
      <c r="Z6937" s="1"/>
    </row>
    <row r="6938" spans="20:26" x14ac:dyDescent="0.25">
      <c r="T6938" s="1"/>
      <c r="U6938" s="1"/>
      <c r="Z6938" s="1"/>
    </row>
    <row r="6939" spans="20:26" x14ac:dyDescent="0.25">
      <c r="T6939" s="1"/>
      <c r="U6939" s="1"/>
      <c r="Z6939" s="1"/>
    </row>
    <row r="6940" spans="20:26" x14ac:dyDescent="0.25">
      <c r="T6940" s="1"/>
      <c r="U6940" s="1"/>
      <c r="Z6940" s="1"/>
    </row>
    <row r="6941" spans="20:26" x14ac:dyDescent="0.25">
      <c r="T6941" s="1"/>
      <c r="U6941" s="1"/>
      <c r="Z6941" s="1"/>
    </row>
    <row r="6942" spans="20:26" x14ac:dyDescent="0.25">
      <c r="T6942" s="1"/>
      <c r="U6942" s="1"/>
      <c r="Z6942" s="1"/>
    </row>
    <row r="6943" spans="20:26" x14ac:dyDescent="0.25">
      <c r="T6943" s="1"/>
      <c r="U6943" s="1"/>
      <c r="Z6943" s="1"/>
    </row>
    <row r="6944" spans="20:26" x14ac:dyDescent="0.25">
      <c r="T6944" s="1"/>
      <c r="U6944" s="1"/>
      <c r="Z6944" s="1"/>
    </row>
    <row r="6945" spans="20:26" x14ac:dyDescent="0.25">
      <c r="T6945" s="1"/>
      <c r="U6945" s="1"/>
      <c r="Z6945" s="1"/>
    </row>
    <row r="6946" spans="20:26" x14ac:dyDescent="0.25">
      <c r="T6946" s="1"/>
      <c r="U6946" s="1"/>
      <c r="Z6946" s="1"/>
    </row>
    <row r="6947" spans="20:26" x14ac:dyDescent="0.25">
      <c r="T6947" s="1"/>
      <c r="U6947" s="1"/>
      <c r="Z6947" s="1"/>
    </row>
    <row r="6948" spans="20:26" x14ac:dyDescent="0.25">
      <c r="T6948" s="1"/>
      <c r="U6948" s="1"/>
      <c r="Z6948" s="1"/>
    </row>
    <row r="6949" spans="20:26" x14ac:dyDescent="0.25">
      <c r="T6949" s="1"/>
      <c r="U6949" s="1"/>
      <c r="Z6949" s="1"/>
    </row>
    <row r="6950" spans="20:26" x14ac:dyDescent="0.25">
      <c r="T6950" s="1"/>
      <c r="U6950" s="1"/>
      <c r="Z6950" s="1"/>
    </row>
    <row r="6951" spans="20:26" x14ac:dyDescent="0.25">
      <c r="T6951" s="1"/>
      <c r="U6951" s="1"/>
      <c r="Z6951" s="1"/>
    </row>
    <row r="6952" spans="20:26" x14ac:dyDescent="0.25">
      <c r="T6952" s="1"/>
      <c r="U6952" s="1"/>
      <c r="Z6952" s="1"/>
    </row>
    <row r="6953" spans="20:26" x14ac:dyDescent="0.25">
      <c r="T6953" s="1"/>
      <c r="U6953" s="1"/>
      <c r="Z6953" s="1"/>
    </row>
    <row r="6954" spans="20:26" x14ac:dyDescent="0.25">
      <c r="T6954" s="1"/>
      <c r="U6954" s="1"/>
      <c r="Z6954" s="1"/>
    </row>
    <row r="6955" spans="20:26" x14ac:dyDescent="0.25">
      <c r="T6955" s="1"/>
      <c r="U6955" s="1"/>
      <c r="Z6955" s="1"/>
    </row>
    <row r="6956" spans="20:26" x14ac:dyDescent="0.25">
      <c r="T6956" s="1"/>
      <c r="U6956" s="1"/>
      <c r="Z6956" s="1"/>
    </row>
    <row r="6957" spans="20:26" x14ac:dyDescent="0.25">
      <c r="T6957" s="1"/>
      <c r="U6957" s="1"/>
      <c r="Z6957" s="1"/>
    </row>
    <row r="6958" spans="20:26" x14ac:dyDescent="0.25">
      <c r="T6958" s="1"/>
      <c r="U6958" s="1"/>
      <c r="Z6958" s="1"/>
    </row>
    <row r="6959" spans="20:26" x14ac:dyDescent="0.25">
      <c r="T6959" s="1"/>
      <c r="U6959" s="1"/>
      <c r="Z6959" s="1"/>
    </row>
    <row r="6960" spans="20:26" x14ac:dyDescent="0.25">
      <c r="T6960" s="1"/>
      <c r="U6960" s="1"/>
      <c r="Z6960" s="1"/>
    </row>
    <row r="6961" spans="20:26" x14ac:dyDescent="0.25">
      <c r="T6961" s="1"/>
      <c r="U6961" s="1"/>
      <c r="Z6961" s="1"/>
    </row>
    <row r="6962" spans="20:26" x14ac:dyDescent="0.25">
      <c r="T6962" s="1"/>
      <c r="U6962" s="1"/>
      <c r="Z6962" s="1"/>
    </row>
    <row r="6963" spans="20:26" x14ac:dyDescent="0.25">
      <c r="T6963" s="1"/>
      <c r="U6963" s="1"/>
      <c r="Z6963" s="1"/>
    </row>
    <row r="6964" spans="20:26" x14ac:dyDescent="0.25">
      <c r="T6964" s="1"/>
      <c r="U6964" s="1"/>
      <c r="Z6964" s="1"/>
    </row>
    <row r="6965" spans="20:26" x14ac:dyDescent="0.25">
      <c r="T6965" s="1"/>
      <c r="U6965" s="1"/>
      <c r="Z6965" s="1"/>
    </row>
    <row r="6966" spans="20:26" x14ac:dyDescent="0.25">
      <c r="T6966" s="1"/>
      <c r="U6966" s="1"/>
      <c r="Z6966" s="1"/>
    </row>
    <row r="6967" spans="20:26" x14ac:dyDescent="0.25">
      <c r="T6967" s="1"/>
      <c r="U6967" s="1"/>
      <c r="Z6967" s="1"/>
    </row>
    <row r="6968" spans="20:26" x14ac:dyDescent="0.25">
      <c r="T6968" s="1"/>
      <c r="U6968" s="1"/>
      <c r="Z6968" s="1"/>
    </row>
    <row r="6969" spans="20:26" x14ac:dyDescent="0.25">
      <c r="T6969" s="1"/>
      <c r="U6969" s="1"/>
      <c r="Z6969" s="1"/>
    </row>
    <row r="6970" spans="20:26" x14ac:dyDescent="0.25">
      <c r="T6970" s="1"/>
      <c r="U6970" s="1"/>
      <c r="Z6970" s="1"/>
    </row>
    <row r="6971" spans="20:26" x14ac:dyDescent="0.25">
      <c r="T6971" s="1"/>
      <c r="U6971" s="1"/>
      <c r="Z6971" s="1"/>
    </row>
    <row r="6972" spans="20:26" x14ac:dyDescent="0.25">
      <c r="T6972" s="1"/>
      <c r="U6972" s="1"/>
      <c r="Z6972" s="1"/>
    </row>
    <row r="6973" spans="20:26" x14ac:dyDescent="0.25">
      <c r="T6973" s="1"/>
      <c r="U6973" s="1"/>
      <c r="Z6973" s="1"/>
    </row>
    <row r="6974" spans="20:26" x14ac:dyDescent="0.25">
      <c r="T6974" s="1"/>
      <c r="U6974" s="1"/>
      <c r="Z6974" s="1"/>
    </row>
    <row r="6975" spans="20:26" x14ac:dyDescent="0.25">
      <c r="T6975" s="1"/>
      <c r="U6975" s="1"/>
      <c r="Z6975" s="1"/>
    </row>
    <row r="6976" spans="20:26" x14ac:dyDescent="0.25">
      <c r="T6976" s="1"/>
      <c r="U6976" s="1"/>
      <c r="Z6976" s="1"/>
    </row>
    <row r="6977" spans="20:26" x14ac:dyDescent="0.25">
      <c r="T6977" s="1"/>
      <c r="U6977" s="1"/>
      <c r="Z6977" s="1"/>
    </row>
    <row r="6978" spans="20:26" x14ac:dyDescent="0.25">
      <c r="T6978" s="1"/>
      <c r="U6978" s="1"/>
      <c r="Z6978" s="1"/>
    </row>
    <row r="6979" spans="20:26" x14ac:dyDescent="0.25">
      <c r="T6979" s="1"/>
      <c r="U6979" s="1"/>
      <c r="Z6979" s="1"/>
    </row>
    <row r="6980" spans="20:26" x14ac:dyDescent="0.25">
      <c r="T6980" s="1"/>
      <c r="U6980" s="1"/>
      <c r="Z6980" s="1"/>
    </row>
    <row r="6981" spans="20:26" x14ac:dyDescent="0.25">
      <c r="T6981" s="1"/>
      <c r="U6981" s="1"/>
      <c r="Z6981" s="1"/>
    </row>
    <row r="6982" spans="20:26" x14ac:dyDescent="0.25">
      <c r="T6982" s="1"/>
      <c r="U6982" s="1"/>
      <c r="Z6982" s="1"/>
    </row>
    <row r="6983" spans="20:26" x14ac:dyDescent="0.25">
      <c r="T6983" s="1"/>
      <c r="U6983" s="1"/>
      <c r="Z6983" s="1"/>
    </row>
    <row r="6984" spans="20:26" x14ac:dyDescent="0.25">
      <c r="T6984" s="1"/>
      <c r="U6984" s="1"/>
      <c r="Z6984" s="1"/>
    </row>
    <row r="6985" spans="20:26" x14ac:dyDescent="0.25">
      <c r="T6985" s="1"/>
      <c r="U6985" s="1"/>
      <c r="Z6985" s="1"/>
    </row>
    <row r="6986" spans="20:26" x14ac:dyDescent="0.25">
      <c r="T6986" s="1"/>
      <c r="U6986" s="1"/>
      <c r="Z6986" s="1"/>
    </row>
    <row r="6987" spans="20:26" x14ac:dyDescent="0.25">
      <c r="T6987" s="1"/>
      <c r="U6987" s="1"/>
      <c r="Z6987" s="1"/>
    </row>
    <row r="6988" spans="20:26" x14ac:dyDescent="0.25">
      <c r="T6988" s="1"/>
      <c r="U6988" s="1"/>
      <c r="Z6988" s="1"/>
    </row>
    <row r="6989" spans="20:26" x14ac:dyDescent="0.25">
      <c r="T6989" s="1"/>
      <c r="U6989" s="1"/>
      <c r="Z6989" s="1"/>
    </row>
    <row r="6990" spans="20:26" x14ac:dyDescent="0.25">
      <c r="T6990" s="1"/>
      <c r="U6990" s="1"/>
      <c r="Z6990" s="1"/>
    </row>
    <row r="6991" spans="20:26" x14ac:dyDescent="0.25">
      <c r="T6991" s="1"/>
      <c r="U6991" s="1"/>
      <c r="Z6991" s="1"/>
    </row>
    <row r="6992" spans="20:26" x14ac:dyDescent="0.25">
      <c r="T6992" s="1"/>
      <c r="U6992" s="1"/>
      <c r="Z6992" s="1"/>
    </row>
    <row r="6993" spans="20:26" x14ac:dyDescent="0.25">
      <c r="T6993" s="1"/>
      <c r="U6993" s="1"/>
      <c r="Z6993" s="1"/>
    </row>
    <row r="6994" spans="20:26" x14ac:dyDescent="0.25">
      <c r="T6994" s="1"/>
      <c r="U6994" s="1"/>
      <c r="Z6994" s="1"/>
    </row>
    <row r="6995" spans="20:26" x14ac:dyDescent="0.25">
      <c r="T6995" s="1"/>
      <c r="U6995" s="1"/>
      <c r="Z6995" s="1"/>
    </row>
    <row r="6996" spans="20:26" x14ac:dyDescent="0.25">
      <c r="T6996" s="1"/>
      <c r="U6996" s="1"/>
      <c r="Z6996" s="1"/>
    </row>
    <row r="6997" spans="20:26" x14ac:dyDescent="0.25">
      <c r="T6997" s="1"/>
      <c r="U6997" s="1"/>
      <c r="Z6997" s="1"/>
    </row>
    <row r="6998" spans="20:26" x14ac:dyDescent="0.25">
      <c r="T6998" s="1"/>
      <c r="U6998" s="1"/>
      <c r="Z6998" s="1"/>
    </row>
    <row r="6999" spans="20:26" x14ac:dyDescent="0.25">
      <c r="T6999" s="1"/>
      <c r="U6999" s="1"/>
      <c r="Z6999" s="1"/>
    </row>
    <row r="7000" spans="20:26" x14ac:dyDescent="0.25">
      <c r="T7000" s="1"/>
      <c r="U7000" s="1"/>
      <c r="Z7000" s="1"/>
    </row>
    <row r="7001" spans="20:26" x14ac:dyDescent="0.25">
      <c r="T7001" s="1"/>
      <c r="U7001" s="1"/>
      <c r="Z7001" s="1"/>
    </row>
    <row r="7002" spans="20:26" x14ac:dyDescent="0.25">
      <c r="T7002" s="1"/>
      <c r="U7002" s="1"/>
      <c r="Z7002" s="1"/>
    </row>
    <row r="7003" spans="20:26" x14ac:dyDescent="0.25">
      <c r="T7003" s="1"/>
      <c r="U7003" s="1"/>
      <c r="Z7003" s="1"/>
    </row>
    <row r="7004" spans="20:26" x14ac:dyDescent="0.25">
      <c r="T7004" s="1"/>
      <c r="U7004" s="1"/>
      <c r="Z7004" s="1"/>
    </row>
    <row r="7005" spans="20:26" x14ac:dyDescent="0.25">
      <c r="T7005" s="1"/>
      <c r="U7005" s="1"/>
      <c r="Z7005" s="1"/>
    </row>
    <row r="7006" spans="20:26" x14ac:dyDescent="0.25">
      <c r="T7006" s="1"/>
      <c r="U7006" s="1"/>
      <c r="Z7006" s="1"/>
    </row>
    <row r="7007" spans="20:26" x14ac:dyDescent="0.25">
      <c r="T7007" s="1"/>
      <c r="U7007" s="1"/>
      <c r="Z7007" s="1"/>
    </row>
    <row r="7008" spans="20:26" x14ac:dyDescent="0.25">
      <c r="T7008" s="1"/>
      <c r="U7008" s="1"/>
      <c r="Z7008" s="1"/>
    </row>
    <row r="7009" spans="20:26" x14ac:dyDescent="0.25">
      <c r="T7009" s="1"/>
      <c r="U7009" s="1"/>
      <c r="Z7009" s="1"/>
    </row>
    <row r="7010" spans="20:26" x14ac:dyDescent="0.25">
      <c r="T7010" s="1"/>
      <c r="U7010" s="1"/>
      <c r="Z7010" s="1"/>
    </row>
    <row r="7011" spans="20:26" x14ac:dyDescent="0.25">
      <c r="T7011" s="1"/>
      <c r="U7011" s="1"/>
      <c r="Z7011" s="1"/>
    </row>
    <row r="7012" spans="20:26" x14ac:dyDescent="0.25">
      <c r="T7012" s="1"/>
      <c r="U7012" s="1"/>
      <c r="Z7012" s="1"/>
    </row>
    <row r="7013" spans="20:26" x14ac:dyDescent="0.25">
      <c r="T7013" s="1"/>
      <c r="U7013" s="1"/>
      <c r="Z7013" s="1"/>
    </row>
    <row r="7014" spans="20:26" x14ac:dyDescent="0.25">
      <c r="T7014" s="1"/>
      <c r="U7014" s="1"/>
      <c r="Z7014" s="1"/>
    </row>
    <row r="7015" spans="20:26" x14ac:dyDescent="0.25">
      <c r="T7015" s="1"/>
      <c r="U7015" s="1"/>
      <c r="Z7015" s="1"/>
    </row>
    <row r="7016" spans="20:26" x14ac:dyDescent="0.25">
      <c r="T7016" s="1"/>
      <c r="U7016" s="1"/>
      <c r="Z7016" s="1"/>
    </row>
    <row r="7017" spans="20:26" x14ac:dyDescent="0.25">
      <c r="T7017" s="1"/>
      <c r="U7017" s="1"/>
      <c r="Z7017" s="1"/>
    </row>
    <row r="7018" spans="20:26" x14ac:dyDescent="0.25">
      <c r="T7018" s="1"/>
      <c r="U7018" s="1"/>
      <c r="Z7018" s="1"/>
    </row>
    <row r="7019" spans="20:26" x14ac:dyDescent="0.25">
      <c r="T7019" s="1"/>
      <c r="U7019" s="1"/>
      <c r="Z7019" s="1"/>
    </row>
    <row r="7020" spans="20:26" x14ac:dyDescent="0.25">
      <c r="T7020" s="1"/>
      <c r="U7020" s="1"/>
      <c r="Z7020" s="1"/>
    </row>
    <row r="7021" spans="20:26" x14ac:dyDescent="0.25">
      <c r="T7021" s="1"/>
      <c r="U7021" s="1"/>
      <c r="Z7021" s="1"/>
    </row>
    <row r="7022" spans="20:26" x14ac:dyDescent="0.25">
      <c r="T7022" s="1"/>
      <c r="U7022" s="1"/>
      <c r="Z7022" s="1"/>
    </row>
    <row r="7023" spans="20:26" x14ac:dyDescent="0.25">
      <c r="T7023" s="1"/>
      <c r="U7023" s="1"/>
      <c r="Z7023" s="1"/>
    </row>
    <row r="7024" spans="20:26" x14ac:dyDescent="0.25">
      <c r="T7024" s="1"/>
      <c r="U7024" s="1"/>
      <c r="Z7024" s="1"/>
    </row>
    <row r="7025" spans="20:26" x14ac:dyDescent="0.25">
      <c r="T7025" s="1"/>
      <c r="U7025" s="1"/>
      <c r="Z7025" s="1"/>
    </row>
    <row r="7026" spans="20:26" x14ac:dyDescent="0.25">
      <c r="T7026" s="1"/>
      <c r="U7026" s="1"/>
      <c r="Z7026" s="1"/>
    </row>
    <row r="7027" spans="20:26" x14ac:dyDescent="0.25">
      <c r="T7027" s="1"/>
      <c r="U7027" s="1"/>
      <c r="Z7027" s="1"/>
    </row>
    <row r="7028" spans="20:26" x14ac:dyDescent="0.25">
      <c r="T7028" s="1"/>
      <c r="U7028" s="1"/>
      <c r="Z7028" s="1"/>
    </row>
    <row r="7029" spans="20:26" x14ac:dyDescent="0.25">
      <c r="T7029" s="1"/>
      <c r="U7029" s="1"/>
      <c r="Z7029" s="1"/>
    </row>
    <row r="7030" spans="20:26" x14ac:dyDescent="0.25">
      <c r="T7030" s="1"/>
      <c r="U7030" s="1"/>
      <c r="Z7030" s="1"/>
    </row>
    <row r="7031" spans="20:26" x14ac:dyDescent="0.25">
      <c r="T7031" s="1"/>
      <c r="U7031" s="1"/>
      <c r="Z7031" s="1"/>
    </row>
    <row r="7032" spans="20:26" x14ac:dyDescent="0.25">
      <c r="T7032" s="1"/>
      <c r="U7032" s="1"/>
      <c r="Z7032" s="1"/>
    </row>
    <row r="7033" spans="20:26" x14ac:dyDescent="0.25">
      <c r="T7033" s="1"/>
      <c r="U7033" s="1"/>
      <c r="Z7033" s="1"/>
    </row>
    <row r="7034" spans="20:26" x14ac:dyDescent="0.25">
      <c r="T7034" s="1"/>
      <c r="U7034" s="1"/>
      <c r="Z7034" s="1"/>
    </row>
    <row r="7035" spans="20:26" x14ac:dyDescent="0.25">
      <c r="T7035" s="1"/>
      <c r="U7035" s="1"/>
      <c r="Z7035" s="1"/>
    </row>
    <row r="7036" spans="20:26" x14ac:dyDescent="0.25">
      <c r="T7036" s="1"/>
      <c r="U7036" s="1"/>
      <c r="Z7036" s="1"/>
    </row>
    <row r="7037" spans="20:26" x14ac:dyDescent="0.25">
      <c r="T7037" s="1"/>
      <c r="U7037" s="1"/>
      <c r="Z7037" s="1"/>
    </row>
    <row r="7038" spans="20:26" x14ac:dyDescent="0.25">
      <c r="T7038" s="1"/>
      <c r="U7038" s="1"/>
      <c r="Z7038" s="1"/>
    </row>
    <row r="7039" spans="20:26" x14ac:dyDescent="0.25">
      <c r="T7039" s="1"/>
      <c r="U7039" s="1"/>
      <c r="Z7039" s="1"/>
    </row>
    <row r="7040" spans="20:26" x14ac:dyDescent="0.25">
      <c r="T7040" s="1"/>
      <c r="U7040" s="1"/>
      <c r="Z7040" s="1"/>
    </row>
    <row r="7041" spans="20:26" x14ac:dyDescent="0.25">
      <c r="T7041" s="1"/>
      <c r="U7041" s="1"/>
      <c r="Z7041" s="1"/>
    </row>
    <row r="7042" spans="20:26" x14ac:dyDescent="0.25">
      <c r="T7042" s="1"/>
      <c r="U7042" s="1"/>
      <c r="Z7042" s="1"/>
    </row>
    <row r="7043" spans="20:26" x14ac:dyDescent="0.25">
      <c r="T7043" s="1"/>
      <c r="U7043" s="1"/>
      <c r="Z7043" s="1"/>
    </row>
    <row r="7044" spans="20:26" x14ac:dyDescent="0.25">
      <c r="T7044" s="1"/>
      <c r="U7044" s="1"/>
      <c r="Z7044" s="1"/>
    </row>
    <row r="7045" spans="20:26" x14ac:dyDescent="0.25">
      <c r="T7045" s="1"/>
      <c r="U7045" s="1"/>
      <c r="Z7045" s="1"/>
    </row>
    <row r="7046" spans="20:26" x14ac:dyDescent="0.25">
      <c r="T7046" s="1"/>
      <c r="U7046" s="1"/>
      <c r="Z7046" s="1"/>
    </row>
    <row r="7047" spans="20:26" x14ac:dyDescent="0.25">
      <c r="T7047" s="1"/>
      <c r="U7047" s="1"/>
      <c r="Z7047" s="1"/>
    </row>
    <row r="7048" spans="20:26" x14ac:dyDescent="0.25">
      <c r="T7048" s="1"/>
      <c r="U7048" s="1"/>
      <c r="Z7048" s="1"/>
    </row>
    <row r="7049" spans="20:26" x14ac:dyDescent="0.25">
      <c r="T7049" s="1"/>
      <c r="U7049" s="1"/>
      <c r="Z7049" s="1"/>
    </row>
    <row r="7050" spans="20:26" x14ac:dyDescent="0.25">
      <c r="T7050" s="1"/>
      <c r="U7050" s="1"/>
      <c r="Z7050" s="1"/>
    </row>
    <row r="7051" spans="20:26" x14ac:dyDescent="0.25">
      <c r="T7051" s="1"/>
      <c r="U7051" s="1"/>
      <c r="Z7051" s="1"/>
    </row>
    <row r="7052" spans="20:26" x14ac:dyDescent="0.25">
      <c r="T7052" s="1"/>
      <c r="U7052" s="1"/>
      <c r="Z7052" s="1"/>
    </row>
    <row r="7053" spans="20:26" x14ac:dyDescent="0.25">
      <c r="T7053" s="1"/>
      <c r="U7053" s="1"/>
      <c r="Z7053" s="1"/>
    </row>
    <row r="7054" spans="20:26" x14ac:dyDescent="0.25">
      <c r="T7054" s="1"/>
      <c r="U7054" s="1"/>
      <c r="Z7054" s="1"/>
    </row>
    <row r="7055" spans="20:26" x14ac:dyDescent="0.25">
      <c r="T7055" s="1"/>
      <c r="U7055" s="1"/>
      <c r="Z7055" s="1"/>
    </row>
    <row r="7056" spans="20:26" x14ac:dyDescent="0.25">
      <c r="T7056" s="1"/>
      <c r="U7056" s="1"/>
      <c r="Z7056" s="1"/>
    </row>
    <row r="7057" spans="20:26" x14ac:dyDescent="0.25">
      <c r="T7057" s="1"/>
      <c r="U7057" s="1"/>
      <c r="Z7057" s="1"/>
    </row>
    <row r="7058" spans="20:26" x14ac:dyDescent="0.25">
      <c r="T7058" s="1"/>
      <c r="U7058" s="1"/>
      <c r="Z7058" s="1"/>
    </row>
    <row r="7059" spans="20:26" x14ac:dyDescent="0.25">
      <c r="T7059" s="1"/>
      <c r="U7059" s="1"/>
      <c r="Z7059" s="1"/>
    </row>
    <row r="7060" spans="20:26" x14ac:dyDescent="0.25">
      <c r="T7060" s="1"/>
      <c r="U7060" s="1"/>
      <c r="Z7060" s="1"/>
    </row>
    <row r="7061" spans="20:26" x14ac:dyDescent="0.25">
      <c r="T7061" s="1"/>
      <c r="U7061" s="1"/>
      <c r="Z7061" s="1"/>
    </row>
    <row r="7062" spans="20:26" x14ac:dyDescent="0.25">
      <c r="T7062" s="1"/>
      <c r="U7062" s="1"/>
      <c r="Z7062" s="1"/>
    </row>
    <row r="7063" spans="20:26" x14ac:dyDescent="0.25">
      <c r="T7063" s="1"/>
      <c r="U7063" s="1"/>
      <c r="Z7063" s="1"/>
    </row>
    <row r="7064" spans="20:26" x14ac:dyDescent="0.25">
      <c r="T7064" s="1"/>
      <c r="U7064" s="1"/>
      <c r="Z7064" s="1"/>
    </row>
    <row r="7065" spans="20:26" x14ac:dyDescent="0.25">
      <c r="T7065" s="1"/>
      <c r="U7065" s="1"/>
      <c r="Z7065" s="1"/>
    </row>
    <row r="7066" spans="20:26" x14ac:dyDescent="0.25">
      <c r="T7066" s="1"/>
      <c r="U7066" s="1"/>
      <c r="Z7066" s="1"/>
    </row>
    <row r="7067" spans="20:26" x14ac:dyDescent="0.25">
      <c r="T7067" s="1"/>
      <c r="U7067" s="1"/>
      <c r="Z7067" s="1"/>
    </row>
    <row r="7068" spans="20:26" x14ac:dyDescent="0.25">
      <c r="T7068" s="1"/>
      <c r="U7068" s="1"/>
      <c r="Z7068" s="1"/>
    </row>
    <row r="7069" spans="20:26" x14ac:dyDescent="0.25">
      <c r="T7069" s="1"/>
      <c r="U7069" s="1"/>
      <c r="Z7069" s="1"/>
    </row>
    <row r="7070" spans="20:26" x14ac:dyDescent="0.25">
      <c r="T7070" s="1"/>
      <c r="U7070" s="1"/>
      <c r="Z7070" s="1"/>
    </row>
    <row r="7071" spans="20:26" x14ac:dyDescent="0.25">
      <c r="T7071" s="1"/>
      <c r="U7071" s="1"/>
      <c r="Z7071" s="1"/>
    </row>
    <row r="7072" spans="20:26" x14ac:dyDescent="0.25">
      <c r="T7072" s="1"/>
      <c r="U7072" s="1"/>
      <c r="Z7072" s="1"/>
    </row>
    <row r="7073" spans="20:26" x14ac:dyDescent="0.25">
      <c r="T7073" s="1"/>
      <c r="U7073" s="1"/>
      <c r="Z7073" s="1"/>
    </row>
    <row r="7074" spans="20:26" x14ac:dyDescent="0.25">
      <c r="T7074" s="1"/>
      <c r="U7074" s="1"/>
      <c r="Z7074" s="1"/>
    </row>
    <row r="7075" spans="20:26" x14ac:dyDescent="0.25">
      <c r="T7075" s="1"/>
      <c r="U7075" s="1"/>
      <c r="Z7075" s="1"/>
    </row>
    <row r="7076" spans="20:26" x14ac:dyDescent="0.25">
      <c r="T7076" s="1"/>
      <c r="U7076" s="1"/>
      <c r="Z7076" s="1"/>
    </row>
    <row r="7077" spans="20:26" x14ac:dyDescent="0.25">
      <c r="T7077" s="1"/>
      <c r="U7077" s="1"/>
      <c r="Z7077" s="1"/>
    </row>
    <row r="7078" spans="20:26" x14ac:dyDescent="0.25">
      <c r="T7078" s="1"/>
      <c r="U7078" s="1"/>
      <c r="Z7078" s="1"/>
    </row>
    <row r="7079" spans="20:26" x14ac:dyDescent="0.25">
      <c r="T7079" s="1"/>
      <c r="U7079" s="1"/>
      <c r="Z7079" s="1"/>
    </row>
    <row r="7080" spans="20:26" x14ac:dyDescent="0.25">
      <c r="T7080" s="1"/>
      <c r="U7080" s="1"/>
      <c r="Z7080" s="1"/>
    </row>
    <row r="7081" spans="20:26" x14ac:dyDescent="0.25">
      <c r="T7081" s="1"/>
      <c r="U7081" s="1"/>
      <c r="Z7081" s="1"/>
    </row>
    <row r="7082" spans="20:26" x14ac:dyDescent="0.25">
      <c r="T7082" s="1"/>
      <c r="U7082" s="1"/>
      <c r="Z7082" s="1"/>
    </row>
    <row r="7083" spans="20:26" x14ac:dyDescent="0.25">
      <c r="T7083" s="1"/>
      <c r="U7083" s="1"/>
      <c r="Z7083" s="1"/>
    </row>
    <row r="7084" spans="20:26" x14ac:dyDescent="0.25">
      <c r="T7084" s="1"/>
      <c r="U7084" s="1"/>
      <c r="Z7084" s="1"/>
    </row>
    <row r="7085" spans="20:26" x14ac:dyDescent="0.25">
      <c r="T7085" s="1"/>
      <c r="U7085" s="1"/>
      <c r="Z7085" s="1"/>
    </row>
    <row r="7086" spans="20:26" x14ac:dyDescent="0.25">
      <c r="T7086" s="1"/>
      <c r="U7086" s="1"/>
      <c r="Z7086" s="1"/>
    </row>
    <row r="7087" spans="20:26" x14ac:dyDescent="0.25">
      <c r="T7087" s="1"/>
      <c r="U7087" s="1"/>
      <c r="Z7087" s="1"/>
    </row>
    <row r="7088" spans="20:26" x14ac:dyDescent="0.25">
      <c r="T7088" s="1"/>
      <c r="U7088" s="1"/>
      <c r="Z7088" s="1"/>
    </row>
    <row r="7089" spans="20:26" x14ac:dyDescent="0.25">
      <c r="T7089" s="1"/>
      <c r="U7089" s="1"/>
      <c r="Z7089" s="1"/>
    </row>
    <row r="7090" spans="20:26" x14ac:dyDescent="0.25">
      <c r="T7090" s="1"/>
      <c r="U7090" s="1"/>
      <c r="Z7090" s="1"/>
    </row>
    <row r="7091" spans="20:26" x14ac:dyDescent="0.25">
      <c r="T7091" s="1"/>
      <c r="U7091" s="1"/>
      <c r="Z7091" s="1"/>
    </row>
    <row r="7092" spans="20:26" x14ac:dyDescent="0.25">
      <c r="T7092" s="1"/>
      <c r="U7092" s="1"/>
      <c r="Z7092" s="1"/>
    </row>
    <row r="7093" spans="20:26" x14ac:dyDescent="0.25">
      <c r="T7093" s="1"/>
      <c r="U7093" s="1"/>
      <c r="Z7093" s="1"/>
    </row>
    <row r="7094" spans="20:26" x14ac:dyDescent="0.25">
      <c r="T7094" s="1"/>
      <c r="U7094" s="1"/>
      <c r="Z7094" s="1"/>
    </row>
    <row r="7095" spans="20:26" x14ac:dyDescent="0.25">
      <c r="T7095" s="1"/>
      <c r="U7095" s="1"/>
      <c r="Z7095" s="1"/>
    </row>
    <row r="7096" spans="20:26" x14ac:dyDescent="0.25">
      <c r="T7096" s="1"/>
      <c r="U7096" s="1"/>
      <c r="Z7096" s="1"/>
    </row>
    <row r="7097" spans="20:26" x14ac:dyDescent="0.25">
      <c r="T7097" s="1"/>
      <c r="U7097" s="1"/>
      <c r="Z7097" s="1"/>
    </row>
    <row r="7098" spans="20:26" x14ac:dyDescent="0.25">
      <c r="T7098" s="1"/>
      <c r="U7098" s="1"/>
      <c r="Z7098" s="1"/>
    </row>
    <row r="7099" spans="20:26" x14ac:dyDescent="0.25">
      <c r="T7099" s="1"/>
      <c r="U7099" s="1"/>
      <c r="Z7099" s="1"/>
    </row>
    <row r="7100" spans="20:26" x14ac:dyDescent="0.25">
      <c r="T7100" s="1"/>
      <c r="U7100" s="1"/>
      <c r="Z7100" s="1"/>
    </row>
    <row r="7101" spans="20:26" x14ac:dyDescent="0.25">
      <c r="T7101" s="1"/>
      <c r="U7101" s="1"/>
      <c r="Z7101" s="1"/>
    </row>
    <row r="7102" spans="20:26" x14ac:dyDescent="0.25">
      <c r="T7102" s="1"/>
      <c r="U7102" s="1"/>
      <c r="Z7102" s="1"/>
    </row>
    <row r="7103" spans="20:26" x14ac:dyDescent="0.25">
      <c r="T7103" s="1"/>
      <c r="U7103" s="1"/>
      <c r="Z7103" s="1"/>
    </row>
    <row r="7104" spans="20:26" x14ac:dyDescent="0.25">
      <c r="T7104" s="1"/>
      <c r="U7104" s="1"/>
      <c r="Z7104" s="1"/>
    </row>
    <row r="7105" spans="20:26" x14ac:dyDescent="0.25">
      <c r="T7105" s="1"/>
      <c r="U7105" s="1"/>
      <c r="Z7105" s="1"/>
    </row>
    <row r="7106" spans="20:26" x14ac:dyDescent="0.25">
      <c r="T7106" s="1"/>
      <c r="U7106" s="1"/>
      <c r="Z7106" s="1"/>
    </row>
    <row r="7107" spans="20:26" x14ac:dyDescent="0.25">
      <c r="T7107" s="1"/>
      <c r="U7107" s="1"/>
      <c r="Z7107" s="1"/>
    </row>
    <row r="7108" spans="20:26" x14ac:dyDescent="0.25">
      <c r="T7108" s="1"/>
      <c r="U7108" s="1"/>
      <c r="Z7108" s="1"/>
    </row>
    <row r="7109" spans="20:26" x14ac:dyDescent="0.25">
      <c r="T7109" s="1"/>
      <c r="U7109" s="1"/>
      <c r="Z7109" s="1"/>
    </row>
    <row r="7110" spans="20:26" x14ac:dyDescent="0.25">
      <c r="T7110" s="1"/>
      <c r="U7110" s="1"/>
      <c r="Z7110" s="1"/>
    </row>
    <row r="7111" spans="20:26" x14ac:dyDescent="0.25">
      <c r="T7111" s="1"/>
      <c r="U7111" s="1"/>
      <c r="Z7111" s="1"/>
    </row>
    <row r="7112" spans="20:26" x14ac:dyDescent="0.25">
      <c r="T7112" s="1"/>
      <c r="U7112" s="1"/>
      <c r="Z7112" s="1"/>
    </row>
    <row r="7113" spans="20:26" x14ac:dyDescent="0.25">
      <c r="T7113" s="1"/>
      <c r="U7113" s="1"/>
      <c r="Z7113" s="1"/>
    </row>
    <row r="7114" spans="20:26" x14ac:dyDescent="0.25">
      <c r="T7114" s="1"/>
      <c r="U7114" s="1"/>
      <c r="Z7114" s="1"/>
    </row>
    <row r="7115" spans="20:26" x14ac:dyDescent="0.25">
      <c r="T7115" s="1"/>
      <c r="U7115" s="1"/>
      <c r="Z7115" s="1"/>
    </row>
    <row r="7116" spans="20:26" x14ac:dyDescent="0.25">
      <c r="T7116" s="1"/>
      <c r="U7116" s="1"/>
      <c r="Z7116" s="1"/>
    </row>
    <row r="7117" spans="20:26" x14ac:dyDescent="0.25">
      <c r="T7117" s="1"/>
      <c r="U7117" s="1"/>
      <c r="Z7117" s="1"/>
    </row>
    <row r="7118" spans="20:26" x14ac:dyDescent="0.25">
      <c r="T7118" s="1"/>
      <c r="U7118" s="1"/>
      <c r="Z7118" s="1"/>
    </row>
    <row r="7119" spans="20:26" x14ac:dyDescent="0.25">
      <c r="T7119" s="1"/>
      <c r="U7119" s="1"/>
      <c r="Z7119" s="1"/>
    </row>
    <row r="7120" spans="20:26" x14ac:dyDescent="0.25">
      <c r="T7120" s="1"/>
      <c r="U7120" s="1"/>
      <c r="Z7120" s="1"/>
    </row>
    <row r="7121" spans="20:26" x14ac:dyDescent="0.25">
      <c r="T7121" s="1"/>
      <c r="U7121" s="1"/>
      <c r="Z7121" s="1"/>
    </row>
    <row r="7122" spans="20:26" x14ac:dyDescent="0.25">
      <c r="T7122" s="1"/>
      <c r="U7122" s="1"/>
      <c r="Z7122" s="1"/>
    </row>
    <row r="7123" spans="20:26" x14ac:dyDescent="0.25">
      <c r="T7123" s="1"/>
      <c r="U7123" s="1"/>
      <c r="Z7123" s="1"/>
    </row>
    <row r="7124" spans="20:26" x14ac:dyDescent="0.25">
      <c r="T7124" s="1"/>
      <c r="U7124" s="1"/>
      <c r="Z7124" s="1"/>
    </row>
    <row r="7125" spans="20:26" x14ac:dyDescent="0.25">
      <c r="T7125" s="1"/>
      <c r="U7125" s="1"/>
      <c r="Z7125" s="1"/>
    </row>
    <row r="7126" spans="20:26" x14ac:dyDescent="0.25">
      <c r="T7126" s="1"/>
      <c r="U7126" s="1"/>
      <c r="Z7126" s="1"/>
    </row>
    <row r="7127" spans="20:26" x14ac:dyDescent="0.25">
      <c r="T7127" s="1"/>
      <c r="U7127" s="1"/>
      <c r="Z7127" s="1"/>
    </row>
    <row r="7128" spans="20:26" x14ac:dyDescent="0.25">
      <c r="T7128" s="1"/>
      <c r="U7128" s="1"/>
      <c r="Z7128" s="1"/>
    </row>
    <row r="7129" spans="20:26" x14ac:dyDescent="0.25">
      <c r="T7129" s="1"/>
      <c r="U7129" s="1"/>
      <c r="Z7129" s="1"/>
    </row>
    <row r="7130" spans="20:26" x14ac:dyDescent="0.25">
      <c r="T7130" s="1"/>
      <c r="U7130" s="1"/>
      <c r="Z7130" s="1"/>
    </row>
    <row r="7131" spans="20:26" x14ac:dyDescent="0.25">
      <c r="T7131" s="1"/>
      <c r="U7131" s="1"/>
      <c r="Z7131" s="1"/>
    </row>
    <row r="7132" spans="20:26" x14ac:dyDescent="0.25">
      <c r="T7132" s="1"/>
      <c r="U7132" s="1"/>
      <c r="Z7132" s="1"/>
    </row>
    <row r="7133" spans="20:26" x14ac:dyDescent="0.25">
      <c r="T7133" s="1"/>
      <c r="U7133" s="1"/>
      <c r="Z7133" s="1"/>
    </row>
    <row r="7134" spans="20:26" x14ac:dyDescent="0.25">
      <c r="T7134" s="1"/>
      <c r="U7134" s="1"/>
      <c r="Z7134" s="1"/>
    </row>
    <row r="7135" spans="20:26" x14ac:dyDescent="0.25">
      <c r="T7135" s="1"/>
      <c r="U7135" s="1"/>
      <c r="Z7135" s="1"/>
    </row>
    <row r="7136" spans="20:26" x14ac:dyDescent="0.25">
      <c r="T7136" s="1"/>
      <c r="U7136" s="1"/>
      <c r="Z7136" s="1"/>
    </row>
    <row r="7137" spans="20:26" x14ac:dyDescent="0.25">
      <c r="T7137" s="1"/>
      <c r="U7137" s="1"/>
      <c r="Z7137" s="1"/>
    </row>
    <row r="7138" spans="20:26" x14ac:dyDescent="0.25">
      <c r="T7138" s="1"/>
      <c r="U7138" s="1"/>
      <c r="Z7138" s="1"/>
    </row>
    <row r="7139" spans="20:26" x14ac:dyDescent="0.25">
      <c r="T7139" s="1"/>
      <c r="U7139" s="1"/>
      <c r="Z7139" s="1"/>
    </row>
    <row r="7140" spans="20:26" x14ac:dyDescent="0.25">
      <c r="T7140" s="1"/>
      <c r="U7140" s="1"/>
      <c r="Z7140" s="1"/>
    </row>
    <row r="7141" spans="20:26" x14ac:dyDescent="0.25">
      <c r="T7141" s="1"/>
      <c r="U7141" s="1"/>
      <c r="Z7141" s="1"/>
    </row>
    <row r="7142" spans="20:26" x14ac:dyDescent="0.25">
      <c r="T7142" s="1"/>
      <c r="U7142" s="1"/>
      <c r="Z7142" s="1"/>
    </row>
    <row r="7143" spans="20:26" x14ac:dyDescent="0.25">
      <c r="T7143" s="1"/>
      <c r="U7143" s="1"/>
      <c r="Z7143" s="1"/>
    </row>
    <row r="7144" spans="20:26" x14ac:dyDescent="0.25">
      <c r="T7144" s="1"/>
      <c r="U7144" s="1"/>
      <c r="Z7144" s="1"/>
    </row>
    <row r="7145" spans="20:26" x14ac:dyDescent="0.25">
      <c r="T7145" s="1"/>
      <c r="U7145" s="1"/>
      <c r="Z7145" s="1"/>
    </row>
    <row r="7146" spans="20:26" x14ac:dyDescent="0.25">
      <c r="T7146" s="1"/>
      <c r="U7146" s="1"/>
      <c r="Z7146" s="1"/>
    </row>
    <row r="7147" spans="20:26" x14ac:dyDescent="0.25">
      <c r="T7147" s="1"/>
      <c r="U7147" s="1"/>
      <c r="Z7147" s="1"/>
    </row>
    <row r="7148" spans="20:26" x14ac:dyDescent="0.25">
      <c r="T7148" s="1"/>
      <c r="U7148" s="1"/>
      <c r="Z7148" s="1"/>
    </row>
    <row r="7149" spans="20:26" x14ac:dyDescent="0.25">
      <c r="T7149" s="1"/>
      <c r="U7149" s="1"/>
      <c r="Z7149" s="1"/>
    </row>
    <row r="7150" spans="20:26" x14ac:dyDescent="0.25">
      <c r="T7150" s="1"/>
      <c r="U7150" s="1"/>
      <c r="Z7150" s="1"/>
    </row>
    <row r="7151" spans="20:26" x14ac:dyDescent="0.25">
      <c r="T7151" s="1"/>
      <c r="U7151" s="1"/>
      <c r="Z7151" s="1"/>
    </row>
    <row r="7152" spans="20:26" x14ac:dyDescent="0.25">
      <c r="T7152" s="1"/>
      <c r="U7152" s="1"/>
      <c r="Z7152" s="1"/>
    </row>
    <row r="7153" spans="20:26" x14ac:dyDescent="0.25">
      <c r="T7153" s="1"/>
      <c r="U7153" s="1"/>
      <c r="Z7153" s="1"/>
    </row>
    <row r="7154" spans="20:26" x14ac:dyDescent="0.25">
      <c r="T7154" s="1"/>
      <c r="U7154" s="1"/>
      <c r="Z7154" s="1"/>
    </row>
    <row r="7155" spans="20:26" x14ac:dyDescent="0.25">
      <c r="T7155" s="1"/>
      <c r="U7155" s="1"/>
      <c r="Z7155" s="1"/>
    </row>
    <row r="7156" spans="20:26" x14ac:dyDescent="0.25">
      <c r="T7156" s="1"/>
      <c r="U7156" s="1"/>
      <c r="Z7156" s="1"/>
    </row>
    <row r="7157" spans="20:26" x14ac:dyDescent="0.25">
      <c r="T7157" s="1"/>
      <c r="U7157" s="1"/>
      <c r="Z7157" s="1"/>
    </row>
    <row r="7158" spans="20:26" x14ac:dyDescent="0.25">
      <c r="T7158" s="1"/>
      <c r="U7158" s="1"/>
      <c r="Z7158" s="1"/>
    </row>
    <row r="7159" spans="20:26" x14ac:dyDescent="0.25">
      <c r="T7159" s="1"/>
      <c r="U7159" s="1"/>
      <c r="Z7159" s="1"/>
    </row>
    <row r="7160" spans="20:26" x14ac:dyDescent="0.25">
      <c r="T7160" s="1"/>
      <c r="U7160" s="1"/>
      <c r="Z7160" s="1"/>
    </row>
    <row r="7161" spans="20:26" x14ac:dyDescent="0.25">
      <c r="T7161" s="1"/>
      <c r="U7161" s="1"/>
      <c r="Z7161" s="1"/>
    </row>
    <row r="7162" spans="20:26" x14ac:dyDescent="0.25">
      <c r="T7162" s="1"/>
      <c r="U7162" s="1"/>
      <c r="Z7162" s="1"/>
    </row>
    <row r="7163" spans="20:26" x14ac:dyDescent="0.25">
      <c r="T7163" s="1"/>
      <c r="U7163" s="1"/>
      <c r="Z7163" s="1"/>
    </row>
    <row r="7164" spans="20:26" x14ac:dyDescent="0.25">
      <c r="T7164" s="1"/>
      <c r="U7164" s="1"/>
      <c r="Z7164" s="1"/>
    </row>
    <row r="7165" spans="20:26" x14ac:dyDescent="0.25">
      <c r="T7165" s="1"/>
      <c r="U7165" s="1"/>
      <c r="Z7165" s="1"/>
    </row>
    <row r="7166" spans="20:26" x14ac:dyDescent="0.25">
      <c r="T7166" s="1"/>
      <c r="U7166" s="1"/>
      <c r="Z7166" s="1"/>
    </row>
    <row r="7167" spans="20:26" x14ac:dyDescent="0.25">
      <c r="T7167" s="1"/>
      <c r="U7167" s="1"/>
      <c r="Z7167" s="1"/>
    </row>
    <row r="7168" spans="20:26" x14ac:dyDescent="0.25">
      <c r="T7168" s="1"/>
      <c r="U7168" s="1"/>
      <c r="Z7168" s="1"/>
    </row>
    <row r="7169" spans="20:26" x14ac:dyDescent="0.25">
      <c r="T7169" s="1"/>
      <c r="U7169" s="1"/>
      <c r="Z7169" s="1"/>
    </row>
    <row r="7170" spans="20:26" x14ac:dyDescent="0.25">
      <c r="T7170" s="1"/>
      <c r="U7170" s="1"/>
      <c r="Z7170" s="1"/>
    </row>
    <row r="7171" spans="20:26" x14ac:dyDescent="0.25">
      <c r="T7171" s="1"/>
      <c r="U7171" s="1"/>
      <c r="Z7171" s="1"/>
    </row>
    <row r="7172" spans="20:26" x14ac:dyDescent="0.25">
      <c r="T7172" s="1"/>
      <c r="U7172" s="1"/>
      <c r="Z7172" s="1"/>
    </row>
    <row r="7173" spans="20:26" x14ac:dyDescent="0.25">
      <c r="T7173" s="1"/>
      <c r="U7173" s="1"/>
      <c r="Z7173" s="1"/>
    </row>
    <row r="7174" spans="20:26" x14ac:dyDescent="0.25">
      <c r="T7174" s="1"/>
      <c r="U7174" s="1"/>
      <c r="Z7174" s="1"/>
    </row>
    <row r="7175" spans="20:26" x14ac:dyDescent="0.25">
      <c r="T7175" s="1"/>
      <c r="U7175" s="1"/>
      <c r="Z7175" s="1"/>
    </row>
    <row r="7176" spans="20:26" x14ac:dyDescent="0.25">
      <c r="T7176" s="1"/>
      <c r="U7176" s="1"/>
      <c r="Z7176" s="1"/>
    </row>
    <row r="7177" spans="20:26" x14ac:dyDescent="0.25">
      <c r="T7177" s="1"/>
      <c r="U7177" s="1"/>
      <c r="Z7177" s="1"/>
    </row>
    <row r="7178" spans="20:26" x14ac:dyDescent="0.25">
      <c r="T7178" s="1"/>
      <c r="U7178" s="1"/>
      <c r="Z7178" s="1"/>
    </row>
    <row r="7179" spans="20:26" x14ac:dyDescent="0.25">
      <c r="T7179" s="1"/>
      <c r="U7179" s="1"/>
      <c r="Z7179" s="1"/>
    </row>
    <row r="7180" spans="20:26" x14ac:dyDescent="0.25">
      <c r="T7180" s="1"/>
      <c r="U7180" s="1"/>
      <c r="Z7180" s="1"/>
    </row>
    <row r="7181" spans="20:26" x14ac:dyDescent="0.25">
      <c r="T7181" s="1"/>
      <c r="U7181" s="1"/>
      <c r="Z7181" s="1"/>
    </row>
    <row r="7182" spans="20:26" x14ac:dyDescent="0.25">
      <c r="T7182" s="1"/>
      <c r="U7182" s="1"/>
      <c r="Z7182" s="1"/>
    </row>
    <row r="7183" spans="20:26" x14ac:dyDescent="0.25">
      <c r="T7183" s="1"/>
      <c r="U7183" s="1"/>
      <c r="Z7183" s="1"/>
    </row>
    <row r="7184" spans="20:26" x14ac:dyDescent="0.25">
      <c r="T7184" s="1"/>
      <c r="U7184" s="1"/>
      <c r="Z7184" s="1"/>
    </row>
    <row r="7185" spans="20:26" x14ac:dyDescent="0.25">
      <c r="T7185" s="1"/>
      <c r="U7185" s="1"/>
      <c r="Z7185" s="1"/>
    </row>
    <row r="7186" spans="20:26" x14ac:dyDescent="0.25">
      <c r="T7186" s="1"/>
      <c r="U7186" s="1"/>
      <c r="Z7186" s="1"/>
    </row>
    <row r="7187" spans="20:26" x14ac:dyDescent="0.25">
      <c r="T7187" s="1"/>
      <c r="U7187" s="1"/>
      <c r="Z7187" s="1"/>
    </row>
    <row r="7188" spans="20:26" x14ac:dyDescent="0.25">
      <c r="T7188" s="1"/>
      <c r="U7188" s="1"/>
      <c r="Z7188" s="1"/>
    </row>
    <row r="7189" spans="20:26" x14ac:dyDescent="0.25">
      <c r="T7189" s="1"/>
      <c r="U7189" s="1"/>
      <c r="Z7189" s="1"/>
    </row>
    <row r="7190" spans="20:26" x14ac:dyDescent="0.25">
      <c r="T7190" s="1"/>
      <c r="U7190" s="1"/>
      <c r="Z7190" s="1"/>
    </row>
    <row r="7191" spans="20:26" x14ac:dyDescent="0.25">
      <c r="T7191" s="1"/>
      <c r="U7191" s="1"/>
      <c r="Z7191" s="1"/>
    </row>
    <row r="7192" spans="20:26" x14ac:dyDescent="0.25">
      <c r="T7192" s="1"/>
      <c r="U7192" s="1"/>
      <c r="Z7192" s="1"/>
    </row>
    <row r="7193" spans="20:26" x14ac:dyDescent="0.25">
      <c r="T7193" s="1"/>
      <c r="U7193" s="1"/>
      <c r="Z7193" s="1"/>
    </row>
    <row r="7194" spans="20:26" x14ac:dyDescent="0.25">
      <c r="T7194" s="1"/>
      <c r="U7194" s="1"/>
      <c r="Z7194" s="1"/>
    </row>
    <row r="7195" spans="20:26" x14ac:dyDescent="0.25">
      <c r="T7195" s="1"/>
      <c r="U7195" s="1"/>
      <c r="Z7195" s="1"/>
    </row>
    <row r="7196" spans="20:26" x14ac:dyDescent="0.25">
      <c r="T7196" s="1"/>
      <c r="U7196" s="1"/>
      <c r="Z7196" s="1"/>
    </row>
    <row r="7197" spans="20:26" x14ac:dyDescent="0.25">
      <c r="T7197" s="1"/>
      <c r="U7197" s="1"/>
      <c r="Z7197" s="1"/>
    </row>
    <row r="7198" spans="20:26" x14ac:dyDescent="0.25">
      <c r="T7198" s="1"/>
      <c r="U7198" s="1"/>
      <c r="Z7198" s="1"/>
    </row>
    <row r="7199" spans="20:26" x14ac:dyDescent="0.25">
      <c r="T7199" s="1"/>
      <c r="U7199" s="1"/>
      <c r="Z7199" s="1"/>
    </row>
    <row r="7200" spans="20:26" x14ac:dyDescent="0.25">
      <c r="T7200" s="1"/>
      <c r="U7200" s="1"/>
      <c r="Z7200" s="1"/>
    </row>
    <row r="7201" spans="20:26" x14ac:dyDescent="0.25">
      <c r="T7201" s="1"/>
      <c r="U7201" s="1"/>
      <c r="Z7201" s="1"/>
    </row>
    <row r="7202" spans="20:26" x14ac:dyDescent="0.25">
      <c r="T7202" s="1"/>
      <c r="U7202" s="1"/>
      <c r="Z7202" s="1"/>
    </row>
    <row r="7203" spans="20:26" x14ac:dyDescent="0.25">
      <c r="T7203" s="1"/>
      <c r="U7203" s="1"/>
      <c r="Z7203" s="1"/>
    </row>
    <row r="7204" spans="20:26" x14ac:dyDescent="0.25">
      <c r="T7204" s="1"/>
      <c r="U7204" s="1"/>
      <c r="Z7204" s="1"/>
    </row>
    <row r="7205" spans="20:26" x14ac:dyDescent="0.25">
      <c r="T7205" s="1"/>
      <c r="U7205" s="1"/>
      <c r="Z7205" s="1"/>
    </row>
    <row r="7206" spans="20:26" x14ac:dyDescent="0.25">
      <c r="T7206" s="1"/>
      <c r="U7206" s="1"/>
      <c r="Z7206" s="1"/>
    </row>
    <row r="7207" spans="20:26" x14ac:dyDescent="0.25">
      <c r="T7207" s="1"/>
      <c r="U7207" s="1"/>
      <c r="Z7207" s="1"/>
    </row>
    <row r="7208" spans="20:26" x14ac:dyDescent="0.25">
      <c r="T7208" s="1"/>
      <c r="U7208" s="1"/>
      <c r="Z7208" s="1"/>
    </row>
    <row r="7209" spans="20:26" x14ac:dyDescent="0.25">
      <c r="T7209" s="1"/>
      <c r="U7209" s="1"/>
      <c r="Z7209" s="1"/>
    </row>
    <row r="7210" spans="20:26" x14ac:dyDescent="0.25">
      <c r="T7210" s="1"/>
      <c r="U7210" s="1"/>
      <c r="Z7210" s="1"/>
    </row>
    <row r="7211" spans="20:26" x14ac:dyDescent="0.25">
      <c r="T7211" s="1"/>
      <c r="U7211" s="1"/>
      <c r="Z7211" s="1"/>
    </row>
    <row r="7212" spans="20:26" x14ac:dyDescent="0.25">
      <c r="T7212" s="1"/>
      <c r="U7212" s="1"/>
      <c r="Z7212" s="1"/>
    </row>
    <row r="7213" spans="20:26" x14ac:dyDescent="0.25">
      <c r="T7213" s="1"/>
      <c r="U7213" s="1"/>
      <c r="Z7213" s="1"/>
    </row>
    <row r="7214" spans="20:26" x14ac:dyDescent="0.25">
      <c r="T7214" s="1"/>
      <c r="U7214" s="1"/>
      <c r="Z7214" s="1"/>
    </row>
    <row r="7215" spans="20:26" x14ac:dyDescent="0.25">
      <c r="T7215" s="1"/>
      <c r="U7215" s="1"/>
      <c r="Z7215" s="1"/>
    </row>
    <row r="7216" spans="20:26" x14ac:dyDescent="0.25">
      <c r="T7216" s="1"/>
      <c r="U7216" s="1"/>
      <c r="Z7216" s="1"/>
    </row>
    <row r="7217" spans="20:26" x14ac:dyDescent="0.25">
      <c r="T7217" s="1"/>
      <c r="U7217" s="1"/>
      <c r="Z7217" s="1"/>
    </row>
    <row r="7218" spans="20:26" x14ac:dyDescent="0.25">
      <c r="T7218" s="1"/>
      <c r="U7218" s="1"/>
      <c r="Z7218" s="1"/>
    </row>
    <row r="7219" spans="20:26" x14ac:dyDescent="0.25">
      <c r="T7219" s="1"/>
      <c r="U7219" s="1"/>
      <c r="Z7219" s="1"/>
    </row>
    <row r="7220" spans="20:26" x14ac:dyDescent="0.25">
      <c r="T7220" s="1"/>
      <c r="U7220" s="1"/>
      <c r="Z7220" s="1"/>
    </row>
    <row r="7221" spans="20:26" x14ac:dyDescent="0.25">
      <c r="T7221" s="1"/>
      <c r="U7221" s="1"/>
      <c r="Z7221" s="1"/>
    </row>
    <row r="7222" spans="20:26" x14ac:dyDescent="0.25">
      <c r="T7222" s="1"/>
      <c r="U7222" s="1"/>
      <c r="Z7222" s="1"/>
    </row>
    <row r="7223" spans="20:26" x14ac:dyDescent="0.25">
      <c r="T7223" s="1"/>
      <c r="U7223" s="1"/>
      <c r="Z7223" s="1"/>
    </row>
    <row r="7224" spans="20:26" x14ac:dyDescent="0.25">
      <c r="T7224" s="1"/>
      <c r="U7224" s="1"/>
      <c r="Z7224" s="1"/>
    </row>
    <row r="7225" spans="20:26" x14ac:dyDescent="0.25">
      <c r="T7225" s="1"/>
      <c r="U7225" s="1"/>
      <c r="Z7225" s="1"/>
    </row>
    <row r="7226" spans="20:26" x14ac:dyDescent="0.25">
      <c r="T7226" s="1"/>
      <c r="U7226" s="1"/>
      <c r="Z7226" s="1"/>
    </row>
    <row r="7227" spans="20:26" x14ac:dyDescent="0.25">
      <c r="T7227" s="1"/>
      <c r="U7227" s="1"/>
      <c r="Z7227" s="1"/>
    </row>
    <row r="7228" spans="20:26" x14ac:dyDescent="0.25">
      <c r="T7228" s="1"/>
      <c r="U7228" s="1"/>
      <c r="Z7228" s="1"/>
    </row>
    <row r="7229" spans="20:26" x14ac:dyDescent="0.25">
      <c r="T7229" s="1"/>
      <c r="U7229" s="1"/>
      <c r="Z7229" s="1"/>
    </row>
    <row r="7230" spans="20:26" x14ac:dyDescent="0.25">
      <c r="T7230" s="1"/>
      <c r="U7230" s="1"/>
      <c r="Z7230" s="1"/>
    </row>
    <row r="7231" spans="20:26" x14ac:dyDescent="0.25">
      <c r="T7231" s="1"/>
      <c r="U7231" s="1"/>
      <c r="Z7231" s="1"/>
    </row>
    <row r="7232" spans="20:26" x14ac:dyDescent="0.25">
      <c r="T7232" s="1"/>
      <c r="U7232" s="1"/>
      <c r="Z7232" s="1"/>
    </row>
    <row r="7233" spans="20:26" x14ac:dyDescent="0.25">
      <c r="T7233" s="1"/>
      <c r="U7233" s="1"/>
      <c r="Z7233" s="1"/>
    </row>
    <row r="7234" spans="20:26" x14ac:dyDescent="0.25">
      <c r="T7234" s="1"/>
      <c r="U7234" s="1"/>
      <c r="Z7234" s="1"/>
    </row>
    <row r="7235" spans="20:26" x14ac:dyDescent="0.25">
      <c r="T7235" s="1"/>
      <c r="U7235" s="1"/>
      <c r="Z7235" s="1"/>
    </row>
    <row r="7236" spans="20:26" x14ac:dyDescent="0.25">
      <c r="T7236" s="1"/>
      <c r="U7236" s="1"/>
      <c r="Z7236" s="1"/>
    </row>
    <row r="7237" spans="20:26" x14ac:dyDescent="0.25">
      <c r="T7237" s="1"/>
      <c r="U7237" s="1"/>
      <c r="Z7237" s="1"/>
    </row>
    <row r="7238" spans="20:26" x14ac:dyDescent="0.25">
      <c r="T7238" s="1"/>
      <c r="U7238" s="1"/>
      <c r="Z7238" s="1"/>
    </row>
    <row r="7239" spans="20:26" x14ac:dyDescent="0.25">
      <c r="T7239" s="1"/>
      <c r="U7239" s="1"/>
      <c r="Z7239" s="1"/>
    </row>
    <row r="7240" spans="20:26" x14ac:dyDescent="0.25">
      <c r="T7240" s="1"/>
      <c r="U7240" s="1"/>
      <c r="Z7240" s="1"/>
    </row>
    <row r="7241" spans="20:26" x14ac:dyDescent="0.25">
      <c r="T7241" s="1"/>
      <c r="U7241" s="1"/>
      <c r="Z7241" s="1"/>
    </row>
    <row r="7242" spans="20:26" x14ac:dyDescent="0.25">
      <c r="T7242" s="1"/>
      <c r="U7242" s="1"/>
      <c r="Z7242" s="1"/>
    </row>
    <row r="7243" spans="20:26" x14ac:dyDescent="0.25">
      <c r="T7243" s="1"/>
      <c r="U7243" s="1"/>
      <c r="Z7243" s="1"/>
    </row>
    <row r="7244" spans="20:26" x14ac:dyDescent="0.25">
      <c r="T7244" s="1"/>
      <c r="U7244" s="1"/>
      <c r="Z7244" s="1"/>
    </row>
    <row r="7245" spans="20:26" x14ac:dyDescent="0.25">
      <c r="T7245" s="1"/>
      <c r="U7245" s="1"/>
      <c r="Z7245" s="1"/>
    </row>
    <row r="7246" spans="20:26" x14ac:dyDescent="0.25">
      <c r="T7246" s="1"/>
      <c r="U7246" s="1"/>
      <c r="Z7246" s="1"/>
    </row>
    <row r="7247" spans="20:26" x14ac:dyDescent="0.25">
      <c r="T7247" s="1"/>
      <c r="U7247" s="1"/>
      <c r="Z7247" s="1"/>
    </row>
    <row r="7248" spans="20:26" x14ac:dyDescent="0.25">
      <c r="T7248" s="1"/>
      <c r="U7248" s="1"/>
      <c r="Z7248" s="1"/>
    </row>
    <row r="7249" spans="20:26" x14ac:dyDescent="0.25">
      <c r="T7249" s="1"/>
      <c r="U7249" s="1"/>
      <c r="Z7249" s="1"/>
    </row>
    <row r="7250" spans="20:26" x14ac:dyDescent="0.25">
      <c r="T7250" s="1"/>
      <c r="U7250" s="1"/>
      <c r="Z7250" s="1"/>
    </row>
    <row r="7251" spans="20:26" x14ac:dyDescent="0.25">
      <c r="T7251" s="1"/>
      <c r="U7251" s="1"/>
      <c r="Z7251" s="1"/>
    </row>
    <row r="7252" spans="20:26" x14ac:dyDescent="0.25">
      <c r="T7252" s="1"/>
      <c r="U7252" s="1"/>
      <c r="Z7252" s="1"/>
    </row>
    <row r="7253" spans="20:26" x14ac:dyDescent="0.25">
      <c r="T7253" s="1"/>
      <c r="U7253" s="1"/>
      <c r="Z7253" s="1"/>
    </row>
    <row r="7254" spans="20:26" x14ac:dyDescent="0.25">
      <c r="T7254" s="1"/>
      <c r="U7254" s="1"/>
      <c r="Z7254" s="1"/>
    </row>
    <row r="7255" spans="20:26" x14ac:dyDescent="0.25">
      <c r="T7255" s="1"/>
      <c r="U7255" s="1"/>
      <c r="Z7255" s="1"/>
    </row>
    <row r="7256" spans="20:26" x14ac:dyDescent="0.25">
      <c r="T7256" s="1"/>
      <c r="U7256" s="1"/>
      <c r="Z7256" s="1"/>
    </row>
    <row r="7257" spans="20:26" x14ac:dyDescent="0.25">
      <c r="T7257" s="1"/>
      <c r="U7257" s="1"/>
      <c r="Z7257" s="1"/>
    </row>
    <row r="7258" spans="20:26" x14ac:dyDescent="0.25">
      <c r="T7258" s="1"/>
      <c r="U7258" s="1"/>
      <c r="Z7258" s="1"/>
    </row>
    <row r="7259" spans="20:26" x14ac:dyDescent="0.25">
      <c r="T7259" s="1"/>
      <c r="U7259" s="1"/>
      <c r="Z7259" s="1"/>
    </row>
    <row r="7260" spans="20:26" x14ac:dyDescent="0.25">
      <c r="T7260" s="1"/>
      <c r="U7260" s="1"/>
      <c r="Z7260" s="1"/>
    </row>
    <row r="7261" spans="20:26" x14ac:dyDescent="0.25">
      <c r="T7261" s="1"/>
      <c r="U7261" s="1"/>
      <c r="Z7261" s="1"/>
    </row>
    <row r="7262" spans="20:26" x14ac:dyDescent="0.25">
      <c r="T7262" s="1"/>
      <c r="U7262" s="1"/>
      <c r="Z7262" s="1"/>
    </row>
    <row r="7263" spans="20:26" x14ac:dyDescent="0.25">
      <c r="T7263" s="1"/>
      <c r="U7263" s="1"/>
      <c r="Z7263" s="1"/>
    </row>
    <row r="7264" spans="20:26" x14ac:dyDescent="0.25">
      <c r="T7264" s="1"/>
      <c r="U7264" s="1"/>
      <c r="Z7264" s="1"/>
    </row>
    <row r="7265" spans="20:26" x14ac:dyDescent="0.25">
      <c r="T7265" s="1"/>
      <c r="U7265" s="1"/>
      <c r="Z7265" s="1"/>
    </row>
    <row r="7266" spans="20:26" x14ac:dyDescent="0.25">
      <c r="T7266" s="1"/>
      <c r="U7266" s="1"/>
      <c r="Z7266" s="1"/>
    </row>
    <row r="7267" spans="20:26" x14ac:dyDescent="0.25">
      <c r="T7267" s="1"/>
      <c r="U7267" s="1"/>
      <c r="Z7267" s="1"/>
    </row>
    <row r="7268" spans="20:26" x14ac:dyDescent="0.25">
      <c r="T7268" s="1"/>
      <c r="U7268" s="1"/>
      <c r="Z7268" s="1"/>
    </row>
    <row r="7269" spans="20:26" x14ac:dyDescent="0.25">
      <c r="T7269" s="1"/>
      <c r="U7269" s="1"/>
      <c r="Z7269" s="1"/>
    </row>
    <row r="7270" spans="20:26" x14ac:dyDescent="0.25">
      <c r="T7270" s="1"/>
      <c r="U7270" s="1"/>
      <c r="Z7270" s="1"/>
    </row>
    <row r="7271" spans="20:26" x14ac:dyDescent="0.25">
      <c r="T7271" s="1"/>
      <c r="U7271" s="1"/>
      <c r="Z7271" s="1"/>
    </row>
    <row r="7272" spans="20:26" x14ac:dyDescent="0.25">
      <c r="T7272" s="1"/>
      <c r="U7272" s="1"/>
      <c r="Z7272" s="1"/>
    </row>
    <row r="7273" spans="20:26" x14ac:dyDescent="0.25">
      <c r="T7273" s="1"/>
      <c r="U7273" s="1"/>
      <c r="Z7273" s="1"/>
    </row>
    <row r="7274" spans="20:26" x14ac:dyDescent="0.25">
      <c r="T7274" s="1"/>
      <c r="U7274" s="1"/>
      <c r="Z7274" s="1"/>
    </row>
    <row r="7275" spans="20:26" x14ac:dyDescent="0.25">
      <c r="T7275" s="1"/>
      <c r="U7275" s="1"/>
      <c r="Z7275" s="1"/>
    </row>
    <row r="7276" spans="20:26" x14ac:dyDescent="0.25">
      <c r="T7276" s="1"/>
      <c r="U7276" s="1"/>
      <c r="Z7276" s="1"/>
    </row>
    <row r="7277" spans="20:26" x14ac:dyDescent="0.25">
      <c r="T7277" s="1"/>
      <c r="U7277" s="1"/>
      <c r="Z7277" s="1"/>
    </row>
    <row r="7278" spans="20:26" x14ac:dyDescent="0.25">
      <c r="T7278" s="1"/>
      <c r="U7278" s="1"/>
      <c r="Z7278" s="1"/>
    </row>
    <row r="7279" spans="20:26" x14ac:dyDescent="0.25">
      <c r="T7279" s="1"/>
      <c r="U7279" s="1"/>
      <c r="Z7279" s="1"/>
    </row>
    <row r="7280" spans="20:26" x14ac:dyDescent="0.25">
      <c r="T7280" s="1"/>
      <c r="U7280" s="1"/>
      <c r="Z7280" s="1"/>
    </row>
    <row r="7281" spans="20:26" x14ac:dyDescent="0.25">
      <c r="T7281" s="1"/>
      <c r="U7281" s="1"/>
      <c r="Z7281" s="1"/>
    </row>
    <row r="7282" spans="20:26" x14ac:dyDescent="0.25">
      <c r="T7282" s="1"/>
      <c r="U7282" s="1"/>
      <c r="Z7282" s="1"/>
    </row>
    <row r="7283" spans="20:26" x14ac:dyDescent="0.25">
      <c r="T7283" s="1"/>
      <c r="U7283" s="1"/>
      <c r="Z7283" s="1"/>
    </row>
    <row r="7284" spans="20:26" x14ac:dyDescent="0.25">
      <c r="T7284" s="1"/>
      <c r="U7284" s="1"/>
      <c r="Z7284" s="1"/>
    </row>
    <row r="7285" spans="20:26" x14ac:dyDescent="0.25">
      <c r="T7285" s="1"/>
      <c r="U7285" s="1"/>
      <c r="Z7285" s="1"/>
    </row>
    <row r="7286" spans="20:26" x14ac:dyDescent="0.25">
      <c r="T7286" s="1"/>
      <c r="U7286" s="1"/>
      <c r="Z7286" s="1"/>
    </row>
    <row r="7287" spans="20:26" x14ac:dyDescent="0.25">
      <c r="T7287" s="1"/>
      <c r="U7287" s="1"/>
      <c r="Z7287" s="1"/>
    </row>
    <row r="7288" spans="20:26" x14ac:dyDescent="0.25">
      <c r="T7288" s="1"/>
      <c r="U7288" s="1"/>
      <c r="Z7288" s="1"/>
    </row>
    <row r="7289" spans="20:26" x14ac:dyDescent="0.25">
      <c r="T7289" s="1"/>
      <c r="U7289" s="1"/>
      <c r="Z7289" s="1"/>
    </row>
    <row r="7290" spans="20:26" x14ac:dyDescent="0.25">
      <c r="T7290" s="1"/>
      <c r="U7290" s="1"/>
      <c r="Z7290" s="1"/>
    </row>
    <row r="7291" spans="20:26" x14ac:dyDescent="0.25">
      <c r="T7291" s="1"/>
      <c r="U7291" s="1"/>
      <c r="Z7291" s="1"/>
    </row>
    <row r="7292" spans="20:26" x14ac:dyDescent="0.25">
      <c r="T7292" s="1"/>
      <c r="U7292" s="1"/>
      <c r="Z7292" s="1"/>
    </row>
    <row r="7293" spans="20:26" x14ac:dyDescent="0.25">
      <c r="T7293" s="1"/>
      <c r="U7293" s="1"/>
      <c r="Z7293" s="1"/>
    </row>
    <row r="7294" spans="20:26" x14ac:dyDescent="0.25">
      <c r="T7294" s="1"/>
      <c r="U7294" s="1"/>
      <c r="Z7294" s="1"/>
    </row>
    <row r="7295" spans="20:26" x14ac:dyDescent="0.25">
      <c r="T7295" s="1"/>
      <c r="U7295" s="1"/>
      <c r="Z7295" s="1"/>
    </row>
    <row r="7296" spans="20:26" x14ac:dyDescent="0.25">
      <c r="T7296" s="1"/>
      <c r="U7296" s="1"/>
      <c r="Z7296" s="1"/>
    </row>
    <row r="7297" spans="20:26" x14ac:dyDescent="0.25">
      <c r="T7297" s="1"/>
      <c r="U7297" s="1"/>
      <c r="Z7297" s="1"/>
    </row>
    <row r="7298" spans="20:26" x14ac:dyDescent="0.25">
      <c r="T7298" s="1"/>
      <c r="U7298" s="1"/>
      <c r="Z7298" s="1"/>
    </row>
    <row r="7299" spans="20:26" x14ac:dyDescent="0.25">
      <c r="T7299" s="1"/>
      <c r="U7299" s="1"/>
      <c r="Z7299" s="1"/>
    </row>
    <row r="7300" spans="20:26" x14ac:dyDescent="0.25">
      <c r="T7300" s="1"/>
      <c r="U7300" s="1"/>
      <c r="Z7300" s="1"/>
    </row>
    <row r="7301" spans="20:26" x14ac:dyDescent="0.25">
      <c r="T7301" s="1"/>
      <c r="U7301" s="1"/>
      <c r="Z7301" s="1"/>
    </row>
    <row r="7302" spans="20:26" x14ac:dyDescent="0.25">
      <c r="T7302" s="1"/>
      <c r="U7302" s="1"/>
      <c r="Z7302" s="1"/>
    </row>
    <row r="7303" spans="20:26" x14ac:dyDescent="0.25">
      <c r="T7303" s="1"/>
      <c r="U7303" s="1"/>
      <c r="Z7303" s="1"/>
    </row>
    <row r="7304" spans="20:26" x14ac:dyDescent="0.25">
      <c r="T7304" s="1"/>
      <c r="U7304" s="1"/>
      <c r="Z7304" s="1"/>
    </row>
    <row r="7305" spans="20:26" x14ac:dyDescent="0.25">
      <c r="T7305" s="1"/>
      <c r="U7305" s="1"/>
      <c r="Z7305" s="1"/>
    </row>
    <row r="7306" spans="20:26" x14ac:dyDescent="0.25">
      <c r="T7306" s="1"/>
      <c r="U7306" s="1"/>
      <c r="Z7306" s="1"/>
    </row>
    <row r="7307" spans="20:26" x14ac:dyDescent="0.25">
      <c r="T7307" s="1"/>
      <c r="U7307" s="1"/>
      <c r="Z7307" s="1"/>
    </row>
    <row r="7308" spans="20:26" x14ac:dyDescent="0.25">
      <c r="T7308" s="1"/>
      <c r="U7308" s="1"/>
      <c r="Z7308" s="1"/>
    </row>
    <row r="7309" spans="20:26" x14ac:dyDescent="0.25">
      <c r="T7309" s="1"/>
      <c r="U7309" s="1"/>
      <c r="Z7309" s="1"/>
    </row>
    <row r="7310" spans="20:26" x14ac:dyDescent="0.25">
      <c r="T7310" s="1"/>
      <c r="U7310" s="1"/>
      <c r="Z7310" s="1"/>
    </row>
    <row r="7311" spans="20:26" x14ac:dyDescent="0.25">
      <c r="T7311" s="1"/>
      <c r="U7311" s="1"/>
      <c r="Z7311" s="1"/>
    </row>
    <row r="7312" spans="20:26" x14ac:dyDescent="0.25">
      <c r="T7312" s="1"/>
      <c r="U7312" s="1"/>
      <c r="Z7312" s="1"/>
    </row>
    <row r="7313" spans="20:26" x14ac:dyDescent="0.25">
      <c r="T7313" s="1"/>
      <c r="U7313" s="1"/>
      <c r="Z7313" s="1"/>
    </row>
    <row r="7314" spans="20:26" x14ac:dyDescent="0.25">
      <c r="T7314" s="1"/>
      <c r="U7314" s="1"/>
      <c r="Z7314" s="1"/>
    </row>
    <row r="7315" spans="20:26" x14ac:dyDescent="0.25">
      <c r="T7315" s="1"/>
      <c r="U7315" s="1"/>
      <c r="Z7315" s="1"/>
    </row>
    <row r="7316" spans="20:26" x14ac:dyDescent="0.25">
      <c r="T7316" s="1"/>
      <c r="U7316" s="1"/>
      <c r="Z7316" s="1"/>
    </row>
    <row r="7317" spans="20:26" x14ac:dyDescent="0.25">
      <c r="T7317" s="1"/>
      <c r="U7317" s="1"/>
      <c r="Z7317" s="1"/>
    </row>
    <row r="7318" spans="20:26" x14ac:dyDescent="0.25">
      <c r="T7318" s="1"/>
      <c r="U7318" s="1"/>
      <c r="Z7318" s="1"/>
    </row>
    <row r="7319" spans="20:26" x14ac:dyDescent="0.25">
      <c r="T7319" s="1"/>
      <c r="U7319" s="1"/>
      <c r="Z7319" s="1"/>
    </row>
    <row r="7320" spans="20:26" x14ac:dyDescent="0.25">
      <c r="T7320" s="1"/>
      <c r="U7320" s="1"/>
      <c r="Z7320" s="1"/>
    </row>
    <row r="7321" spans="20:26" x14ac:dyDescent="0.25">
      <c r="T7321" s="1"/>
      <c r="U7321" s="1"/>
      <c r="Z7321" s="1"/>
    </row>
    <row r="7322" spans="20:26" x14ac:dyDescent="0.25">
      <c r="T7322" s="1"/>
      <c r="U7322" s="1"/>
      <c r="Z7322" s="1"/>
    </row>
    <row r="7323" spans="20:26" x14ac:dyDescent="0.25">
      <c r="T7323" s="1"/>
      <c r="U7323" s="1"/>
      <c r="Z7323" s="1"/>
    </row>
    <row r="7324" spans="20:26" x14ac:dyDescent="0.25">
      <c r="T7324" s="1"/>
      <c r="U7324" s="1"/>
      <c r="Z7324" s="1"/>
    </row>
    <row r="7325" spans="20:26" x14ac:dyDescent="0.25">
      <c r="T7325" s="1"/>
      <c r="U7325" s="1"/>
      <c r="Z7325" s="1"/>
    </row>
    <row r="7326" spans="20:26" x14ac:dyDescent="0.25">
      <c r="T7326" s="1"/>
      <c r="U7326" s="1"/>
      <c r="Z7326" s="1"/>
    </row>
    <row r="7327" spans="20:26" x14ac:dyDescent="0.25">
      <c r="T7327" s="1"/>
      <c r="U7327" s="1"/>
      <c r="Z7327" s="1"/>
    </row>
    <row r="7328" spans="20:26" x14ac:dyDescent="0.25">
      <c r="T7328" s="1"/>
      <c r="U7328" s="1"/>
      <c r="Z7328" s="1"/>
    </row>
    <row r="7329" spans="20:26" x14ac:dyDescent="0.25">
      <c r="T7329" s="1"/>
      <c r="U7329" s="1"/>
      <c r="Z7329" s="1"/>
    </row>
    <row r="7330" spans="20:26" x14ac:dyDescent="0.25">
      <c r="T7330" s="1"/>
      <c r="U7330" s="1"/>
      <c r="Z7330" s="1"/>
    </row>
    <row r="7331" spans="20:26" x14ac:dyDescent="0.25">
      <c r="T7331" s="1"/>
      <c r="U7331" s="1"/>
      <c r="Z7331" s="1"/>
    </row>
    <row r="7332" spans="20:26" x14ac:dyDescent="0.25">
      <c r="T7332" s="1"/>
      <c r="U7332" s="1"/>
      <c r="Z7332" s="1"/>
    </row>
    <row r="7333" spans="20:26" x14ac:dyDescent="0.25">
      <c r="T7333" s="1"/>
      <c r="U7333" s="1"/>
      <c r="Z7333" s="1"/>
    </row>
    <row r="7334" spans="20:26" x14ac:dyDescent="0.25">
      <c r="T7334" s="1"/>
      <c r="U7334" s="1"/>
      <c r="Z7334" s="1"/>
    </row>
    <row r="7335" spans="20:26" x14ac:dyDescent="0.25">
      <c r="T7335" s="1"/>
      <c r="U7335" s="1"/>
      <c r="Z7335" s="1"/>
    </row>
    <row r="7336" spans="20:26" x14ac:dyDescent="0.25">
      <c r="T7336" s="1"/>
      <c r="U7336" s="1"/>
      <c r="Z7336" s="1"/>
    </row>
    <row r="7337" spans="20:26" x14ac:dyDescent="0.25">
      <c r="T7337" s="1"/>
      <c r="U7337" s="1"/>
      <c r="Z7337" s="1"/>
    </row>
    <row r="7338" spans="20:26" x14ac:dyDescent="0.25">
      <c r="T7338" s="1"/>
      <c r="U7338" s="1"/>
      <c r="Z7338" s="1"/>
    </row>
    <row r="7339" spans="20:26" x14ac:dyDescent="0.25">
      <c r="T7339" s="1"/>
      <c r="U7339" s="1"/>
      <c r="Z7339" s="1"/>
    </row>
    <row r="7340" spans="20:26" x14ac:dyDescent="0.25">
      <c r="T7340" s="1"/>
      <c r="U7340" s="1"/>
      <c r="Z7340" s="1"/>
    </row>
    <row r="7341" spans="20:26" x14ac:dyDescent="0.25">
      <c r="T7341" s="1"/>
      <c r="U7341" s="1"/>
      <c r="Z7341" s="1"/>
    </row>
    <row r="7342" spans="20:26" x14ac:dyDescent="0.25">
      <c r="T7342" s="1"/>
      <c r="U7342" s="1"/>
      <c r="Z7342" s="1"/>
    </row>
    <row r="7343" spans="20:26" x14ac:dyDescent="0.25">
      <c r="T7343" s="1"/>
      <c r="U7343" s="1"/>
      <c r="Z7343" s="1"/>
    </row>
    <row r="7344" spans="20:26" x14ac:dyDescent="0.25">
      <c r="T7344" s="1"/>
      <c r="U7344" s="1"/>
      <c r="Z7344" s="1"/>
    </row>
    <row r="7345" spans="20:26" x14ac:dyDescent="0.25">
      <c r="T7345" s="1"/>
      <c r="U7345" s="1"/>
      <c r="Z7345" s="1"/>
    </row>
    <row r="7346" spans="20:26" x14ac:dyDescent="0.25">
      <c r="T7346" s="1"/>
      <c r="U7346" s="1"/>
      <c r="Z7346" s="1"/>
    </row>
    <row r="7347" spans="20:26" x14ac:dyDescent="0.25">
      <c r="T7347" s="1"/>
      <c r="U7347" s="1"/>
      <c r="Z7347" s="1"/>
    </row>
    <row r="7348" spans="20:26" x14ac:dyDescent="0.25">
      <c r="T7348" s="1"/>
      <c r="U7348" s="1"/>
      <c r="Z7348" s="1"/>
    </row>
    <row r="7349" spans="20:26" x14ac:dyDescent="0.25">
      <c r="T7349" s="1"/>
      <c r="U7349" s="1"/>
      <c r="Z7349" s="1"/>
    </row>
    <row r="7350" spans="20:26" x14ac:dyDescent="0.25">
      <c r="T7350" s="1"/>
      <c r="U7350" s="1"/>
      <c r="Z7350" s="1"/>
    </row>
    <row r="7351" spans="20:26" x14ac:dyDescent="0.25">
      <c r="T7351" s="1"/>
      <c r="U7351" s="1"/>
      <c r="Z7351" s="1"/>
    </row>
    <row r="7352" spans="20:26" x14ac:dyDescent="0.25">
      <c r="T7352" s="1"/>
      <c r="U7352" s="1"/>
      <c r="Z7352" s="1"/>
    </row>
    <row r="7353" spans="20:26" x14ac:dyDescent="0.25">
      <c r="T7353" s="1"/>
      <c r="U7353" s="1"/>
      <c r="Z7353" s="1"/>
    </row>
    <row r="7354" spans="20:26" x14ac:dyDescent="0.25">
      <c r="T7354" s="1"/>
      <c r="U7354" s="1"/>
      <c r="Z7354" s="1"/>
    </row>
    <row r="7355" spans="20:26" x14ac:dyDescent="0.25">
      <c r="T7355" s="1"/>
      <c r="U7355" s="1"/>
      <c r="Z7355" s="1"/>
    </row>
    <row r="7356" spans="20:26" x14ac:dyDescent="0.25">
      <c r="T7356" s="1"/>
      <c r="U7356" s="1"/>
      <c r="Z7356" s="1"/>
    </row>
    <row r="7357" spans="20:26" x14ac:dyDescent="0.25">
      <c r="T7357" s="1"/>
      <c r="U7357" s="1"/>
      <c r="Z7357" s="1"/>
    </row>
    <row r="7358" spans="20:26" x14ac:dyDescent="0.25">
      <c r="T7358" s="1"/>
      <c r="U7358" s="1"/>
      <c r="Z7358" s="1"/>
    </row>
    <row r="7359" spans="20:26" x14ac:dyDescent="0.25">
      <c r="T7359" s="1"/>
      <c r="U7359" s="1"/>
      <c r="Z7359" s="1"/>
    </row>
    <row r="7360" spans="20:26" x14ac:dyDescent="0.25">
      <c r="T7360" s="1"/>
      <c r="U7360" s="1"/>
      <c r="Z7360" s="1"/>
    </row>
    <row r="7361" spans="20:26" x14ac:dyDescent="0.25">
      <c r="T7361" s="1"/>
      <c r="U7361" s="1"/>
      <c r="Z7361" s="1"/>
    </row>
    <row r="7362" spans="20:26" x14ac:dyDescent="0.25">
      <c r="T7362" s="1"/>
      <c r="U7362" s="1"/>
      <c r="Z7362" s="1"/>
    </row>
    <row r="7363" spans="20:26" x14ac:dyDescent="0.25">
      <c r="T7363" s="1"/>
      <c r="U7363" s="1"/>
      <c r="Z7363" s="1"/>
    </row>
    <row r="7364" spans="20:26" x14ac:dyDescent="0.25">
      <c r="T7364" s="1"/>
      <c r="U7364" s="1"/>
      <c r="Z7364" s="1"/>
    </row>
    <row r="7365" spans="20:26" x14ac:dyDescent="0.25">
      <c r="T7365" s="1"/>
      <c r="U7365" s="1"/>
      <c r="Z7365" s="1"/>
    </row>
    <row r="7366" spans="20:26" x14ac:dyDescent="0.25">
      <c r="T7366" s="1"/>
      <c r="U7366" s="1"/>
      <c r="Z7366" s="1"/>
    </row>
    <row r="7367" spans="20:26" x14ac:dyDescent="0.25">
      <c r="T7367" s="1"/>
      <c r="U7367" s="1"/>
      <c r="Z7367" s="1"/>
    </row>
    <row r="7368" spans="20:26" x14ac:dyDescent="0.25">
      <c r="T7368" s="1"/>
      <c r="U7368" s="1"/>
      <c r="Z7368" s="1"/>
    </row>
    <row r="7369" spans="20:26" x14ac:dyDescent="0.25">
      <c r="T7369" s="1"/>
      <c r="U7369" s="1"/>
      <c r="Z7369" s="1"/>
    </row>
    <row r="7370" spans="20:26" x14ac:dyDescent="0.25">
      <c r="T7370" s="1"/>
      <c r="U7370" s="1"/>
      <c r="Z7370" s="1"/>
    </row>
    <row r="7371" spans="20:26" x14ac:dyDescent="0.25">
      <c r="T7371" s="1"/>
      <c r="U7371" s="1"/>
      <c r="Z7371" s="1"/>
    </row>
    <row r="7372" spans="20:26" x14ac:dyDescent="0.25">
      <c r="T7372" s="1"/>
      <c r="U7372" s="1"/>
      <c r="Z7372" s="1"/>
    </row>
    <row r="7373" spans="20:26" x14ac:dyDescent="0.25">
      <c r="T7373" s="1"/>
      <c r="U7373" s="1"/>
      <c r="Z7373" s="1"/>
    </row>
    <row r="7374" spans="20:26" x14ac:dyDescent="0.25">
      <c r="T7374" s="1"/>
      <c r="U7374" s="1"/>
      <c r="Z7374" s="1"/>
    </row>
    <row r="7375" spans="20:26" x14ac:dyDescent="0.25">
      <c r="T7375" s="1"/>
      <c r="U7375" s="1"/>
      <c r="Z7375" s="1"/>
    </row>
    <row r="7376" spans="20:26" x14ac:dyDescent="0.25">
      <c r="T7376" s="1"/>
      <c r="U7376" s="1"/>
      <c r="Z7376" s="1"/>
    </row>
    <row r="7377" spans="20:26" x14ac:dyDescent="0.25">
      <c r="T7377" s="1"/>
      <c r="U7377" s="1"/>
      <c r="Z7377" s="1"/>
    </row>
    <row r="7378" spans="20:26" x14ac:dyDescent="0.25">
      <c r="T7378" s="1"/>
      <c r="U7378" s="1"/>
      <c r="Z7378" s="1"/>
    </row>
    <row r="7379" spans="20:26" x14ac:dyDescent="0.25">
      <c r="T7379" s="1"/>
      <c r="U7379" s="1"/>
      <c r="Z7379" s="1"/>
    </row>
    <row r="7380" spans="20:26" x14ac:dyDescent="0.25">
      <c r="T7380" s="1"/>
      <c r="U7380" s="1"/>
      <c r="Z7380" s="1"/>
    </row>
    <row r="7381" spans="20:26" x14ac:dyDescent="0.25">
      <c r="T7381" s="1"/>
      <c r="U7381" s="1"/>
      <c r="Z7381" s="1"/>
    </row>
    <row r="7382" spans="20:26" x14ac:dyDescent="0.25">
      <c r="T7382" s="1"/>
      <c r="U7382" s="1"/>
      <c r="Z7382" s="1"/>
    </row>
    <row r="7383" spans="20:26" x14ac:dyDescent="0.25">
      <c r="T7383" s="1"/>
      <c r="U7383" s="1"/>
      <c r="Z7383" s="1"/>
    </row>
    <row r="7384" spans="20:26" x14ac:dyDescent="0.25">
      <c r="T7384" s="1"/>
      <c r="U7384" s="1"/>
      <c r="Z7384" s="1"/>
    </row>
    <row r="7385" spans="20:26" x14ac:dyDescent="0.25">
      <c r="T7385" s="1"/>
      <c r="U7385" s="1"/>
      <c r="Z7385" s="1"/>
    </row>
    <row r="7386" spans="20:26" x14ac:dyDescent="0.25">
      <c r="T7386" s="1"/>
      <c r="U7386" s="1"/>
      <c r="Z7386" s="1"/>
    </row>
    <row r="7387" spans="20:26" x14ac:dyDescent="0.25">
      <c r="T7387" s="1"/>
      <c r="U7387" s="1"/>
      <c r="Z7387" s="1"/>
    </row>
    <row r="7388" spans="20:26" x14ac:dyDescent="0.25">
      <c r="T7388" s="1"/>
      <c r="U7388" s="1"/>
      <c r="Z7388" s="1"/>
    </row>
    <row r="7389" spans="20:26" x14ac:dyDescent="0.25">
      <c r="T7389" s="1"/>
      <c r="U7389" s="1"/>
      <c r="Z7389" s="1"/>
    </row>
    <row r="7390" spans="20:26" x14ac:dyDescent="0.25">
      <c r="T7390" s="1"/>
      <c r="U7390" s="1"/>
      <c r="Z7390" s="1"/>
    </row>
    <row r="7391" spans="20:26" x14ac:dyDescent="0.25">
      <c r="T7391" s="1"/>
      <c r="U7391" s="1"/>
      <c r="Z7391" s="1"/>
    </row>
    <row r="7392" spans="20:26" x14ac:dyDescent="0.25">
      <c r="T7392" s="1"/>
      <c r="U7392" s="1"/>
      <c r="Z7392" s="1"/>
    </row>
    <row r="7393" spans="20:26" x14ac:dyDescent="0.25">
      <c r="T7393" s="1"/>
      <c r="U7393" s="1"/>
      <c r="Z7393" s="1"/>
    </row>
    <row r="7394" spans="20:26" x14ac:dyDescent="0.25">
      <c r="T7394" s="1"/>
      <c r="U7394" s="1"/>
      <c r="Z7394" s="1"/>
    </row>
    <row r="7395" spans="20:26" x14ac:dyDescent="0.25">
      <c r="T7395" s="1"/>
      <c r="U7395" s="1"/>
      <c r="Z7395" s="1"/>
    </row>
    <row r="7396" spans="20:26" x14ac:dyDescent="0.25">
      <c r="T7396" s="1"/>
      <c r="U7396" s="1"/>
      <c r="Z7396" s="1"/>
    </row>
    <row r="7397" spans="20:26" x14ac:dyDescent="0.25">
      <c r="T7397" s="1"/>
      <c r="U7397" s="1"/>
      <c r="Z7397" s="1"/>
    </row>
    <row r="7398" spans="20:26" x14ac:dyDescent="0.25">
      <c r="T7398" s="1"/>
      <c r="U7398" s="1"/>
      <c r="Z7398" s="1"/>
    </row>
    <row r="7399" spans="20:26" x14ac:dyDescent="0.25">
      <c r="T7399" s="1"/>
      <c r="U7399" s="1"/>
      <c r="Z7399" s="1"/>
    </row>
    <row r="7400" spans="20:26" x14ac:dyDescent="0.25">
      <c r="T7400" s="1"/>
      <c r="U7400" s="1"/>
      <c r="Z7400" s="1"/>
    </row>
    <row r="7401" spans="20:26" x14ac:dyDescent="0.25">
      <c r="T7401" s="1"/>
      <c r="U7401" s="1"/>
      <c r="Z7401" s="1"/>
    </row>
    <row r="7402" spans="20:26" x14ac:dyDescent="0.25">
      <c r="T7402" s="1"/>
      <c r="U7402" s="1"/>
      <c r="Z7402" s="1"/>
    </row>
    <row r="7403" spans="20:26" x14ac:dyDescent="0.25">
      <c r="T7403" s="1"/>
      <c r="U7403" s="1"/>
      <c r="Z7403" s="1"/>
    </row>
    <row r="7404" spans="20:26" x14ac:dyDescent="0.25">
      <c r="T7404" s="1"/>
      <c r="U7404" s="1"/>
      <c r="Z7404" s="1"/>
    </row>
    <row r="7405" spans="20:26" x14ac:dyDescent="0.25">
      <c r="T7405" s="1"/>
      <c r="U7405" s="1"/>
      <c r="Z7405" s="1"/>
    </row>
    <row r="7406" spans="20:26" x14ac:dyDescent="0.25">
      <c r="T7406" s="1"/>
      <c r="U7406" s="1"/>
      <c r="Z7406" s="1"/>
    </row>
    <row r="7407" spans="20:26" x14ac:dyDescent="0.25">
      <c r="T7407" s="1"/>
      <c r="U7407" s="1"/>
      <c r="Z7407" s="1"/>
    </row>
    <row r="7408" spans="20:26" x14ac:dyDescent="0.25">
      <c r="T7408" s="1"/>
      <c r="U7408" s="1"/>
      <c r="Z7408" s="1"/>
    </row>
    <row r="7409" spans="20:26" x14ac:dyDescent="0.25">
      <c r="T7409" s="1"/>
      <c r="U7409" s="1"/>
      <c r="Z7409" s="1"/>
    </row>
    <row r="7410" spans="20:26" x14ac:dyDescent="0.25">
      <c r="T7410" s="1"/>
      <c r="U7410" s="1"/>
      <c r="Z7410" s="1"/>
    </row>
    <row r="7411" spans="20:26" x14ac:dyDescent="0.25">
      <c r="T7411" s="1"/>
      <c r="U7411" s="1"/>
      <c r="Z7411" s="1"/>
    </row>
    <row r="7412" spans="20:26" x14ac:dyDescent="0.25">
      <c r="T7412" s="1"/>
      <c r="U7412" s="1"/>
      <c r="Z7412" s="1"/>
    </row>
    <row r="7413" spans="20:26" x14ac:dyDescent="0.25">
      <c r="T7413" s="1"/>
      <c r="U7413" s="1"/>
      <c r="Z7413" s="1"/>
    </row>
    <row r="7414" spans="20:26" x14ac:dyDescent="0.25">
      <c r="T7414" s="1"/>
      <c r="U7414" s="1"/>
      <c r="Z7414" s="1"/>
    </row>
    <row r="7415" spans="20:26" x14ac:dyDescent="0.25">
      <c r="T7415" s="1"/>
      <c r="U7415" s="1"/>
      <c r="Z7415" s="1"/>
    </row>
    <row r="7416" spans="20:26" x14ac:dyDescent="0.25">
      <c r="T7416" s="1"/>
      <c r="U7416" s="1"/>
      <c r="Z7416" s="1"/>
    </row>
    <row r="7417" spans="20:26" x14ac:dyDescent="0.25">
      <c r="T7417" s="1"/>
      <c r="U7417" s="1"/>
      <c r="Z7417" s="1"/>
    </row>
    <row r="7418" spans="20:26" x14ac:dyDescent="0.25">
      <c r="T7418" s="1"/>
      <c r="U7418" s="1"/>
      <c r="Z7418" s="1"/>
    </row>
    <row r="7419" spans="20:26" x14ac:dyDescent="0.25">
      <c r="T7419" s="1"/>
      <c r="U7419" s="1"/>
      <c r="Z7419" s="1"/>
    </row>
    <row r="7420" spans="20:26" x14ac:dyDescent="0.25">
      <c r="T7420" s="1"/>
      <c r="U7420" s="1"/>
      <c r="Z7420" s="1"/>
    </row>
    <row r="7421" spans="20:26" x14ac:dyDescent="0.25">
      <c r="T7421" s="1"/>
      <c r="U7421" s="1"/>
      <c r="Z7421" s="1"/>
    </row>
    <row r="7422" spans="20:26" x14ac:dyDescent="0.25">
      <c r="T7422" s="1"/>
      <c r="U7422" s="1"/>
      <c r="Z7422" s="1"/>
    </row>
    <row r="7423" spans="20:26" x14ac:dyDescent="0.25">
      <c r="T7423" s="1"/>
      <c r="U7423" s="1"/>
      <c r="Z7423" s="1"/>
    </row>
    <row r="7424" spans="20:26" x14ac:dyDescent="0.25">
      <c r="T7424" s="1"/>
      <c r="U7424" s="1"/>
      <c r="Z7424" s="1"/>
    </row>
    <row r="7425" spans="20:26" x14ac:dyDescent="0.25">
      <c r="T7425" s="1"/>
      <c r="U7425" s="1"/>
      <c r="Z7425" s="1"/>
    </row>
    <row r="7426" spans="20:26" x14ac:dyDescent="0.25">
      <c r="T7426" s="1"/>
      <c r="U7426" s="1"/>
      <c r="Z7426" s="1"/>
    </row>
    <row r="7427" spans="20:26" x14ac:dyDescent="0.25">
      <c r="T7427" s="1"/>
      <c r="U7427" s="1"/>
      <c r="Z7427" s="1"/>
    </row>
    <row r="7428" spans="20:26" x14ac:dyDescent="0.25">
      <c r="T7428" s="1"/>
      <c r="U7428" s="1"/>
      <c r="Z7428" s="1"/>
    </row>
    <row r="7429" spans="20:26" x14ac:dyDescent="0.25">
      <c r="T7429" s="1"/>
      <c r="U7429" s="1"/>
      <c r="Z7429" s="1"/>
    </row>
    <row r="7430" spans="20:26" x14ac:dyDescent="0.25">
      <c r="T7430" s="1"/>
      <c r="U7430" s="1"/>
      <c r="Z7430" s="1"/>
    </row>
    <row r="7431" spans="20:26" x14ac:dyDescent="0.25">
      <c r="T7431" s="1"/>
      <c r="U7431" s="1"/>
      <c r="Z7431" s="1"/>
    </row>
    <row r="7432" spans="20:26" x14ac:dyDescent="0.25">
      <c r="T7432" s="1"/>
      <c r="U7432" s="1"/>
      <c r="Z7432" s="1"/>
    </row>
    <row r="7433" spans="20:26" x14ac:dyDescent="0.25">
      <c r="T7433" s="1"/>
      <c r="U7433" s="1"/>
      <c r="Z7433" s="1"/>
    </row>
    <row r="7434" spans="20:26" x14ac:dyDescent="0.25">
      <c r="T7434" s="1"/>
      <c r="U7434" s="1"/>
      <c r="Z7434" s="1"/>
    </row>
    <row r="7435" spans="20:26" x14ac:dyDescent="0.25">
      <c r="T7435" s="1"/>
      <c r="U7435" s="1"/>
      <c r="Z7435" s="1"/>
    </row>
    <row r="7436" spans="20:26" x14ac:dyDescent="0.25">
      <c r="T7436" s="1"/>
      <c r="U7436" s="1"/>
      <c r="Z7436" s="1"/>
    </row>
    <row r="7437" spans="20:26" x14ac:dyDescent="0.25">
      <c r="T7437" s="1"/>
      <c r="U7437" s="1"/>
      <c r="Z7437" s="1"/>
    </row>
    <row r="7438" spans="20:26" x14ac:dyDescent="0.25">
      <c r="T7438" s="1"/>
      <c r="U7438" s="1"/>
      <c r="Z7438" s="1"/>
    </row>
    <row r="7439" spans="20:26" x14ac:dyDescent="0.25">
      <c r="T7439" s="1"/>
      <c r="U7439" s="1"/>
      <c r="Z7439" s="1"/>
    </row>
    <row r="7440" spans="20:26" x14ac:dyDescent="0.25">
      <c r="T7440" s="1"/>
      <c r="U7440" s="1"/>
      <c r="Z7440" s="1"/>
    </row>
    <row r="7441" spans="20:26" x14ac:dyDescent="0.25">
      <c r="T7441" s="1"/>
      <c r="U7441" s="1"/>
      <c r="Z7441" s="1"/>
    </row>
    <row r="7442" spans="20:26" x14ac:dyDescent="0.25">
      <c r="T7442" s="1"/>
      <c r="U7442" s="1"/>
      <c r="Z7442" s="1"/>
    </row>
    <row r="7443" spans="20:26" x14ac:dyDescent="0.25">
      <c r="T7443" s="1"/>
      <c r="U7443" s="1"/>
      <c r="Z7443" s="1"/>
    </row>
    <row r="7444" spans="20:26" x14ac:dyDescent="0.25">
      <c r="T7444" s="1"/>
      <c r="U7444" s="1"/>
      <c r="Z7444" s="1"/>
    </row>
    <row r="7445" spans="20:26" x14ac:dyDescent="0.25">
      <c r="T7445" s="1"/>
      <c r="U7445" s="1"/>
      <c r="Z7445" s="1"/>
    </row>
    <row r="7446" spans="20:26" x14ac:dyDescent="0.25">
      <c r="T7446" s="1"/>
      <c r="U7446" s="1"/>
      <c r="Z7446" s="1"/>
    </row>
    <row r="7447" spans="20:26" x14ac:dyDescent="0.25">
      <c r="T7447" s="1"/>
      <c r="U7447" s="1"/>
      <c r="Z7447" s="1"/>
    </row>
    <row r="7448" spans="20:26" x14ac:dyDescent="0.25">
      <c r="T7448" s="1"/>
      <c r="U7448" s="1"/>
      <c r="Z7448" s="1"/>
    </row>
    <row r="7449" spans="20:26" x14ac:dyDescent="0.25">
      <c r="T7449" s="1"/>
      <c r="U7449" s="1"/>
      <c r="Z7449" s="1"/>
    </row>
    <row r="7450" spans="20:26" x14ac:dyDescent="0.25">
      <c r="T7450" s="1"/>
      <c r="U7450" s="1"/>
      <c r="Z7450" s="1"/>
    </row>
    <row r="7451" spans="20:26" x14ac:dyDescent="0.25">
      <c r="T7451" s="1"/>
      <c r="U7451" s="1"/>
      <c r="Z7451" s="1"/>
    </row>
    <row r="7452" spans="20:26" x14ac:dyDescent="0.25">
      <c r="T7452" s="1"/>
      <c r="U7452" s="1"/>
      <c r="Z7452" s="1"/>
    </row>
    <row r="7453" spans="20:26" x14ac:dyDescent="0.25">
      <c r="T7453" s="1"/>
      <c r="U7453" s="1"/>
      <c r="Z7453" s="1"/>
    </row>
    <row r="7454" spans="20:26" x14ac:dyDescent="0.25">
      <c r="T7454" s="1"/>
      <c r="U7454" s="1"/>
      <c r="Z7454" s="1"/>
    </row>
    <row r="7455" spans="20:26" x14ac:dyDescent="0.25">
      <c r="T7455" s="1"/>
      <c r="U7455" s="1"/>
      <c r="Z7455" s="1"/>
    </row>
    <row r="7456" spans="20:26" x14ac:dyDescent="0.25">
      <c r="T7456" s="1"/>
      <c r="U7456" s="1"/>
      <c r="Z7456" s="1"/>
    </row>
    <row r="7457" spans="20:26" x14ac:dyDescent="0.25">
      <c r="T7457" s="1"/>
      <c r="U7457" s="1"/>
      <c r="Z7457" s="1"/>
    </row>
    <row r="7458" spans="20:26" x14ac:dyDescent="0.25">
      <c r="T7458" s="1"/>
      <c r="U7458" s="1"/>
      <c r="Z7458" s="1"/>
    </row>
    <row r="7459" spans="20:26" x14ac:dyDescent="0.25">
      <c r="T7459" s="1"/>
      <c r="U7459" s="1"/>
      <c r="Z7459" s="1"/>
    </row>
    <row r="7460" spans="20:26" x14ac:dyDescent="0.25">
      <c r="T7460" s="1"/>
      <c r="U7460" s="1"/>
      <c r="Z7460" s="1"/>
    </row>
    <row r="7461" spans="20:26" x14ac:dyDescent="0.25">
      <c r="T7461" s="1"/>
      <c r="U7461" s="1"/>
      <c r="Z7461" s="1"/>
    </row>
    <row r="7462" spans="20:26" x14ac:dyDescent="0.25">
      <c r="T7462" s="1"/>
      <c r="U7462" s="1"/>
      <c r="Z7462" s="1"/>
    </row>
    <row r="7463" spans="20:26" x14ac:dyDescent="0.25">
      <c r="T7463" s="1"/>
      <c r="U7463" s="1"/>
      <c r="Z7463" s="1"/>
    </row>
    <row r="7464" spans="20:26" x14ac:dyDescent="0.25">
      <c r="T7464" s="1"/>
      <c r="U7464" s="1"/>
      <c r="Z7464" s="1"/>
    </row>
    <row r="7465" spans="20:26" x14ac:dyDescent="0.25">
      <c r="T7465" s="1"/>
      <c r="U7465" s="1"/>
      <c r="Z7465" s="1"/>
    </row>
    <row r="7466" spans="20:26" x14ac:dyDescent="0.25">
      <c r="T7466" s="1"/>
      <c r="U7466" s="1"/>
      <c r="Z7466" s="1"/>
    </row>
    <row r="7467" spans="20:26" x14ac:dyDescent="0.25">
      <c r="T7467" s="1"/>
      <c r="U7467" s="1"/>
      <c r="Z7467" s="1"/>
    </row>
    <row r="7468" spans="20:26" x14ac:dyDescent="0.25">
      <c r="T7468" s="1"/>
      <c r="U7468" s="1"/>
      <c r="Z7468" s="1"/>
    </row>
    <row r="7469" spans="20:26" x14ac:dyDescent="0.25">
      <c r="T7469" s="1"/>
      <c r="U7469" s="1"/>
      <c r="Z7469" s="1"/>
    </row>
    <row r="7470" spans="20:26" x14ac:dyDescent="0.25">
      <c r="T7470" s="1"/>
      <c r="U7470" s="1"/>
      <c r="Z7470" s="1"/>
    </row>
    <row r="7471" spans="20:26" x14ac:dyDescent="0.25">
      <c r="T7471" s="1"/>
      <c r="U7471" s="1"/>
      <c r="Z7471" s="1"/>
    </row>
    <row r="7472" spans="20:26" x14ac:dyDescent="0.25">
      <c r="T7472" s="1"/>
      <c r="U7472" s="1"/>
      <c r="Z7472" s="1"/>
    </row>
    <row r="7473" spans="20:26" x14ac:dyDescent="0.25">
      <c r="T7473" s="1"/>
      <c r="U7473" s="1"/>
      <c r="Z7473" s="1"/>
    </row>
    <row r="7474" spans="20:26" x14ac:dyDescent="0.25">
      <c r="T7474" s="1"/>
      <c r="U7474" s="1"/>
      <c r="Z7474" s="1"/>
    </row>
    <row r="7475" spans="20:26" x14ac:dyDescent="0.25">
      <c r="T7475" s="1"/>
      <c r="U7475" s="1"/>
      <c r="Z7475" s="1"/>
    </row>
    <row r="7476" spans="20:26" x14ac:dyDescent="0.25">
      <c r="T7476" s="1"/>
      <c r="U7476" s="1"/>
      <c r="Z7476" s="1"/>
    </row>
    <row r="7477" spans="20:26" x14ac:dyDescent="0.25">
      <c r="T7477" s="1"/>
      <c r="U7477" s="1"/>
      <c r="Z7477" s="1"/>
    </row>
    <row r="7478" spans="20:26" x14ac:dyDescent="0.25">
      <c r="T7478" s="1"/>
      <c r="U7478" s="1"/>
      <c r="Z7478" s="1"/>
    </row>
    <row r="7479" spans="20:26" x14ac:dyDescent="0.25">
      <c r="T7479" s="1"/>
      <c r="U7479" s="1"/>
      <c r="Z7479" s="1"/>
    </row>
    <row r="7480" spans="20:26" x14ac:dyDescent="0.25">
      <c r="T7480" s="1"/>
      <c r="U7480" s="1"/>
      <c r="Z7480" s="1"/>
    </row>
    <row r="7481" spans="20:26" x14ac:dyDescent="0.25">
      <c r="T7481" s="1"/>
      <c r="U7481" s="1"/>
      <c r="Z7481" s="1"/>
    </row>
    <row r="7482" spans="20:26" x14ac:dyDescent="0.25">
      <c r="T7482" s="1"/>
      <c r="U7482" s="1"/>
      <c r="Z7482" s="1"/>
    </row>
    <row r="7483" spans="20:26" x14ac:dyDescent="0.25">
      <c r="T7483" s="1"/>
      <c r="U7483" s="1"/>
      <c r="Z7483" s="1"/>
    </row>
    <row r="7484" spans="20:26" x14ac:dyDescent="0.25">
      <c r="T7484" s="1"/>
      <c r="U7484" s="1"/>
      <c r="Z7484" s="1"/>
    </row>
    <row r="7485" spans="20:26" x14ac:dyDescent="0.25">
      <c r="T7485" s="1"/>
      <c r="U7485" s="1"/>
      <c r="Z7485" s="1"/>
    </row>
    <row r="7486" spans="20:26" x14ac:dyDescent="0.25">
      <c r="T7486" s="1"/>
      <c r="U7486" s="1"/>
      <c r="Z7486" s="1"/>
    </row>
    <row r="7487" spans="20:26" x14ac:dyDescent="0.25">
      <c r="T7487" s="1"/>
      <c r="U7487" s="1"/>
      <c r="Z7487" s="1"/>
    </row>
    <row r="7488" spans="20:26" x14ac:dyDescent="0.25">
      <c r="T7488" s="1"/>
      <c r="U7488" s="1"/>
      <c r="Z7488" s="1"/>
    </row>
    <row r="7489" spans="20:26" x14ac:dyDescent="0.25">
      <c r="T7489" s="1"/>
      <c r="U7489" s="1"/>
      <c r="Z7489" s="1"/>
    </row>
    <row r="7490" spans="20:26" x14ac:dyDescent="0.25">
      <c r="T7490" s="1"/>
      <c r="U7490" s="1"/>
      <c r="Z7490" s="1"/>
    </row>
    <row r="7491" spans="20:26" x14ac:dyDescent="0.25">
      <c r="T7491" s="1"/>
      <c r="U7491" s="1"/>
      <c r="Z7491" s="1"/>
    </row>
    <row r="7492" spans="20:26" x14ac:dyDescent="0.25">
      <c r="T7492" s="1"/>
      <c r="U7492" s="1"/>
      <c r="Z7492" s="1"/>
    </row>
    <row r="7493" spans="20:26" x14ac:dyDescent="0.25">
      <c r="T7493" s="1"/>
      <c r="U7493" s="1"/>
      <c r="Z7493" s="1"/>
    </row>
    <row r="7494" spans="20:26" x14ac:dyDescent="0.25">
      <c r="T7494" s="1"/>
      <c r="U7494" s="1"/>
      <c r="Z7494" s="1"/>
    </row>
    <row r="7495" spans="20:26" x14ac:dyDescent="0.25">
      <c r="T7495" s="1"/>
      <c r="U7495" s="1"/>
      <c r="Z7495" s="1"/>
    </row>
    <row r="7496" spans="20:26" x14ac:dyDescent="0.25">
      <c r="T7496" s="1"/>
      <c r="U7496" s="1"/>
      <c r="Z7496" s="1"/>
    </row>
    <row r="7497" spans="20:26" x14ac:dyDescent="0.25">
      <c r="T7497" s="1"/>
      <c r="U7497" s="1"/>
      <c r="Z7497" s="1"/>
    </row>
    <row r="7498" spans="20:26" x14ac:dyDescent="0.25">
      <c r="T7498" s="1"/>
      <c r="U7498" s="1"/>
      <c r="Z7498" s="1"/>
    </row>
    <row r="7499" spans="20:26" x14ac:dyDescent="0.25">
      <c r="T7499" s="1"/>
      <c r="U7499" s="1"/>
      <c r="Z7499" s="1"/>
    </row>
    <row r="7500" spans="20:26" x14ac:dyDescent="0.25">
      <c r="T7500" s="1"/>
      <c r="U7500" s="1"/>
      <c r="Z7500" s="1"/>
    </row>
    <row r="7501" spans="20:26" x14ac:dyDescent="0.25">
      <c r="T7501" s="1"/>
      <c r="U7501" s="1"/>
      <c r="Z7501" s="1"/>
    </row>
    <row r="7502" spans="20:26" x14ac:dyDescent="0.25">
      <c r="T7502" s="1"/>
      <c r="U7502" s="1"/>
      <c r="Z7502" s="1"/>
    </row>
    <row r="7503" spans="20:26" x14ac:dyDescent="0.25">
      <c r="T7503" s="1"/>
      <c r="U7503" s="1"/>
      <c r="Z7503" s="1"/>
    </row>
    <row r="7504" spans="20:26" x14ac:dyDescent="0.25">
      <c r="T7504" s="1"/>
      <c r="U7504" s="1"/>
      <c r="Z7504" s="1"/>
    </row>
    <row r="7505" spans="20:26" x14ac:dyDescent="0.25">
      <c r="T7505" s="1"/>
      <c r="U7505" s="1"/>
      <c r="Z7505" s="1"/>
    </row>
    <row r="7506" spans="20:26" x14ac:dyDescent="0.25">
      <c r="T7506" s="1"/>
      <c r="U7506" s="1"/>
      <c r="Z7506" s="1"/>
    </row>
    <row r="7507" spans="20:26" x14ac:dyDescent="0.25">
      <c r="T7507" s="1"/>
      <c r="U7507" s="1"/>
      <c r="Z7507" s="1"/>
    </row>
    <row r="7508" spans="20:26" x14ac:dyDescent="0.25">
      <c r="T7508" s="1"/>
      <c r="U7508" s="1"/>
      <c r="Z7508" s="1"/>
    </row>
    <row r="7509" spans="20:26" x14ac:dyDescent="0.25">
      <c r="T7509" s="1"/>
      <c r="U7509" s="1"/>
      <c r="Z7509" s="1"/>
    </row>
    <row r="7510" spans="20:26" x14ac:dyDescent="0.25">
      <c r="T7510" s="1"/>
      <c r="U7510" s="1"/>
      <c r="Z7510" s="1"/>
    </row>
    <row r="7511" spans="20:26" x14ac:dyDescent="0.25">
      <c r="T7511" s="1"/>
      <c r="U7511" s="1"/>
      <c r="Z7511" s="1"/>
    </row>
    <row r="7512" spans="20:26" x14ac:dyDescent="0.25">
      <c r="T7512" s="1"/>
      <c r="U7512" s="1"/>
      <c r="Z7512" s="1"/>
    </row>
    <row r="7513" spans="20:26" x14ac:dyDescent="0.25">
      <c r="T7513" s="1"/>
      <c r="U7513" s="1"/>
      <c r="Z7513" s="1"/>
    </row>
    <row r="7514" spans="20:26" x14ac:dyDescent="0.25">
      <c r="T7514" s="1"/>
      <c r="U7514" s="1"/>
      <c r="Z7514" s="1"/>
    </row>
    <row r="7515" spans="20:26" x14ac:dyDescent="0.25">
      <c r="T7515" s="1"/>
      <c r="U7515" s="1"/>
      <c r="Z7515" s="1"/>
    </row>
    <row r="7516" spans="20:26" x14ac:dyDescent="0.25">
      <c r="T7516" s="1"/>
      <c r="U7516" s="1"/>
      <c r="Z7516" s="1"/>
    </row>
    <row r="7517" spans="20:26" x14ac:dyDescent="0.25">
      <c r="T7517" s="1"/>
      <c r="U7517" s="1"/>
      <c r="Z7517" s="1"/>
    </row>
    <row r="7518" spans="20:26" x14ac:dyDescent="0.25">
      <c r="T7518" s="1"/>
      <c r="U7518" s="1"/>
      <c r="Z7518" s="1"/>
    </row>
    <row r="7519" spans="20:26" x14ac:dyDescent="0.25">
      <c r="T7519" s="1"/>
      <c r="U7519" s="1"/>
      <c r="Z7519" s="1"/>
    </row>
    <row r="7520" spans="20:26" x14ac:dyDescent="0.25">
      <c r="T7520" s="1"/>
      <c r="U7520" s="1"/>
      <c r="Z7520" s="1"/>
    </row>
    <row r="7521" spans="20:26" x14ac:dyDescent="0.25">
      <c r="T7521" s="1"/>
      <c r="U7521" s="1"/>
      <c r="Z7521" s="1"/>
    </row>
    <row r="7522" spans="20:26" x14ac:dyDescent="0.25">
      <c r="T7522" s="1"/>
      <c r="U7522" s="1"/>
      <c r="Z7522" s="1"/>
    </row>
    <row r="7523" spans="20:26" x14ac:dyDescent="0.25">
      <c r="T7523" s="1"/>
      <c r="U7523" s="1"/>
      <c r="Z7523" s="1"/>
    </row>
    <row r="7524" spans="20:26" x14ac:dyDescent="0.25">
      <c r="T7524" s="1"/>
      <c r="U7524" s="1"/>
      <c r="Z7524" s="1"/>
    </row>
    <row r="7525" spans="20:26" x14ac:dyDescent="0.25">
      <c r="T7525" s="1"/>
      <c r="U7525" s="1"/>
      <c r="Z7525" s="1"/>
    </row>
    <row r="7526" spans="20:26" x14ac:dyDescent="0.25">
      <c r="T7526" s="1"/>
      <c r="U7526" s="1"/>
      <c r="Z7526" s="1"/>
    </row>
    <row r="7527" spans="20:26" x14ac:dyDescent="0.25">
      <c r="T7527" s="1"/>
      <c r="U7527" s="1"/>
      <c r="Z7527" s="1"/>
    </row>
    <row r="7528" spans="20:26" x14ac:dyDescent="0.25">
      <c r="T7528" s="1"/>
      <c r="U7528" s="1"/>
      <c r="Z7528" s="1"/>
    </row>
    <row r="7529" spans="20:26" x14ac:dyDescent="0.25">
      <c r="T7529" s="1"/>
      <c r="U7529" s="1"/>
      <c r="Z7529" s="1"/>
    </row>
    <row r="7530" spans="20:26" x14ac:dyDescent="0.25">
      <c r="T7530" s="1"/>
      <c r="U7530" s="1"/>
      <c r="Z7530" s="1"/>
    </row>
    <row r="7531" spans="20:26" x14ac:dyDescent="0.25">
      <c r="T7531" s="1"/>
      <c r="U7531" s="1"/>
      <c r="Z7531" s="1"/>
    </row>
    <row r="7532" spans="20:26" x14ac:dyDescent="0.25">
      <c r="T7532" s="1"/>
      <c r="U7532" s="1"/>
      <c r="Z7532" s="1"/>
    </row>
    <row r="7533" spans="20:26" x14ac:dyDescent="0.25">
      <c r="T7533" s="1"/>
      <c r="U7533" s="1"/>
      <c r="Z7533" s="1"/>
    </row>
    <row r="7534" spans="20:26" x14ac:dyDescent="0.25">
      <c r="T7534" s="1"/>
      <c r="U7534" s="1"/>
      <c r="Z7534" s="1"/>
    </row>
    <row r="7535" spans="20:26" x14ac:dyDescent="0.25">
      <c r="T7535" s="1"/>
      <c r="U7535" s="1"/>
      <c r="Z7535" s="1"/>
    </row>
    <row r="7536" spans="20:26" x14ac:dyDescent="0.25">
      <c r="T7536" s="1"/>
      <c r="U7536" s="1"/>
      <c r="Z7536" s="1"/>
    </row>
    <row r="7537" spans="20:26" x14ac:dyDescent="0.25">
      <c r="T7537" s="1"/>
      <c r="U7537" s="1"/>
      <c r="Z7537" s="1"/>
    </row>
    <row r="7538" spans="20:26" x14ac:dyDescent="0.25">
      <c r="T7538" s="1"/>
      <c r="U7538" s="1"/>
      <c r="Z7538" s="1"/>
    </row>
    <row r="7539" spans="20:26" x14ac:dyDescent="0.25">
      <c r="T7539" s="1"/>
      <c r="U7539" s="1"/>
      <c r="Z7539" s="1"/>
    </row>
    <row r="7540" spans="20:26" x14ac:dyDescent="0.25">
      <c r="T7540" s="1"/>
      <c r="U7540" s="1"/>
      <c r="Z7540" s="1"/>
    </row>
    <row r="7541" spans="20:26" x14ac:dyDescent="0.25">
      <c r="T7541" s="1"/>
      <c r="U7541" s="1"/>
      <c r="Z7541" s="1"/>
    </row>
    <row r="7542" spans="20:26" x14ac:dyDescent="0.25">
      <c r="T7542" s="1"/>
      <c r="U7542" s="1"/>
      <c r="Z7542" s="1"/>
    </row>
    <row r="7543" spans="20:26" x14ac:dyDescent="0.25">
      <c r="T7543" s="1"/>
      <c r="U7543" s="1"/>
      <c r="Z7543" s="1"/>
    </row>
    <row r="7544" spans="20:26" x14ac:dyDescent="0.25">
      <c r="T7544" s="1"/>
      <c r="U7544" s="1"/>
      <c r="Z7544" s="1"/>
    </row>
    <row r="7545" spans="20:26" x14ac:dyDescent="0.25">
      <c r="T7545" s="1"/>
      <c r="U7545" s="1"/>
      <c r="Z7545" s="1"/>
    </row>
    <row r="7546" spans="20:26" x14ac:dyDescent="0.25">
      <c r="T7546" s="1"/>
      <c r="U7546" s="1"/>
      <c r="Z7546" s="1"/>
    </row>
    <row r="7547" spans="20:26" x14ac:dyDescent="0.25">
      <c r="T7547" s="1"/>
      <c r="U7547" s="1"/>
      <c r="Z7547" s="1"/>
    </row>
    <row r="7548" spans="20:26" x14ac:dyDescent="0.25">
      <c r="T7548" s="1"/>
      <c r="U7548" s="1"/>
      <c r="Z7548" s="1"/>
    </row>
    <row r="7549" spans="20:26" x14ac:dyDescent="0.25">
      <c r="T7549" s="1"/>
      <c r="U7549" s="1"/>
      <c r="Z7549" s="1"/>
    </row>
    <row r="7550" spans="20:26" x14ac:dyDescent="0.25">
      <c r="T7550" s="1"/>
      <c r="U7550" s="1"/>
      <c r="Z7550" s="1"/>
    </row>
    <row r="7551" spans="20:26" x14ac:dyDescent="0.25">
      <c r="T7551" s="1"/>
      <c r="U7551" s="1"/>
      <c r="Z7551" s="1"/>
    </row>
    <row r="7552" spans="20:26" x14ac:dyDescent="0.25">
      <c r="T7552" s="1"/>
      <c r="U7552" s="1"/>
      <c r="Z7552" s="1"/>
    </row>
    <row r="7553" spans="20:26" x14ac:dyDescent="0.25">
      <c r="T7553" s="1"/>
      <c r="U7553" s="1"/>
      <c r="Z7553" s="1"/>
    </row>
    <row r="7554" spans="20:26" x14ac:dyDescent="0.25">
      <c r="T7554" s="1"/>
      <c r="U7554" s="1"/>
      <c r="Z7554" s="1"/>
    </row>
    <row r="7555" spans="20:26" x14ac:dyDescent="0.25">
      <c r="T7555" s="1"/>
      <c r="U7555" s="1"/>
      <c r="Z7555" s="1"/>
    </row>
    <row r="7556" spans="20:26" x14ac:dyDescent="0.25">
      <c r="T7556" s="1"/>
      <c r="U7556" s="1"/>
      <c r="Z7556" s="1"/>
    </row>
    <row r="7557" spans="20:26" x14ac:dyDescent="0.25">
      <c r="T7557" s="1"/>
      <c r="U7557" s="1"/>
      <c r="Z7557" s="1"/>
    </row>
    <row r="7558" spans="20:26" x14ac:dyDescent="0.25">
      <c r="T7558" s="1"/>
      <c r="U7558" s="1"/>
      <c r="Z7558" s="1"/>
    </row>
    <row r="7559" spans="20:26" x14ac:dyDescent="0.25">
      <c r="T7559" s="1"/>
      <c r="U7559" s="1"/>
      <c r="Z7559" s="1"/>
    </row>
    <row r="7560" spans="20:26" x14ac:dyDescent="0.25">
      <c r="T7560" s="1"/>
      <c r="U7560" s="1"/>
      <c r="Z7560" s="1"/>
    </row>
    <row r="7561" spans="20:26" x14ac:dyDescent="0.25">
      <c r="T7561" s="1"/>
      <c r="U7561" s="1"/>
      <c r="Z7561" s="1"/>
    </row>
    <row r="7562" spans="20:26" x14ac:dyDescent="0.25">
      <c r="T7562" s="1"/>
      <c r="U7562" s="1"/>
      <c r="Z7562" s="1"/>
    </row>
    <row r="7563" spans="20:26" x14ac:dyDescent="0.25">
      <c r="T7563" s="1"/>
      <c r="U7563" s="1"/>
      <c r="Z7563" s="1"/>
    </row>
    <row r="7564" spans="20:26" x14ac:dyDescent="0.25">
      <c r="T7564" s="1"/>
      <c r="U7564" s="1"/>
      <c r="Z7564" s="1"/>
    </row>
    <row r="7565" spans="20:26" x14ac:dyDescent="0.25">
      <c r="T7565" s="1"/>
      <c r="U7565" s="1"/>
      <c r="Z7565" s="1"/>
    </row>
    <row r="7566" spans="20:26" x14ac:dyDescent="0.25">
      <c r="T7566" s="1"/>
      <c r="U7566" s="1"/>
      <c r="Z7566" s="1"/>
    </row>
    <row r="7567" spans="20:26" x14ac:dyDescent="0.25">
      <c r="T7567" s="1"/>
      <c r="U7567" s="1"/>
      <c r="Z7567" s="1"/>
    </row>
    <row r="7568" spans="20:26" x14ac:dyDescent="0.25">
      <c r="T7568" s="1"/>
      <c r="U7568" s="1"/>
      <c r="Z7568" s="1"/>
    </row>
    <row r="7569" spans="20:26" x14ac:dyDescent="0.25">
      <c r="T7569" s="1"/>
      <c r="U7569" s="1"/>
      <c r="Z7569" s="1"/>
    </row>
    <row r="7570" spans="20:26" x14ac:dyDescent="0.25">
      <c r="T7570" s="1"/>
      <c r="U7570" s="1"/>
      <c r="Z7570" s="1"/>
    </row>
    <row r="7571" spans="20:26" x14ac:dyDescent="0.25">
      <c r="T7571" s="1"/>
      <c r="U7571" s="1"/>
      <c r="Z7571" s="1"/>
    </row>
    <row r="7572" spans="20:26" x14ac:dyDescent="0.25">
      <c r="T7572" s="1"/>
      <c r="U7572" s="1"/>
      <c r="Z7572" s="1"/>
    </row>
    <row r="7573" spans="20:26" x14ac:dyDescent="0.25">
      <c r="T7573" s="1"/>
      <c r="U7573" s="1"/>
      <c r="Z7573" s="1"/>
    </row>
    <row r="7574" spans="20:26" x14ac:dyDescent="0.25">
      <c r="T7574" s="1"/>
      <c r="U7574" s="1"/>
      <c r="Z7574" s="1"/>
    </row>
    <row r="7575" spans="20:26" x14ac:dyDescent="0.25">
      <c r="T7575" s="1"/>
      <c r="U7575" s="1"/>
      <c r="Z7575" s="1"/>
    </row>
    <row r="7576" spans="20:26" x14ac:dyDescent="0.25">
      <c r="T7576" s="1"/>
      <c r="U7576" s="1"/>
      <c r="Z7576" s="1"/>
    </row>
    <row r="7577" spans="20:26" x14ac:dyDescent="0.25">
      <c r="T7577" s="1"/>
      <c r="U7577" s="1"/>
      <c r="Z7577" s="1"/>
    </row>
    <row r="7578" spans="20:26" x14ac:dyDescent="0.25">
      <c r="T7578" s="1"/>
      <c r="U7578" s="1"/>
      <c r="Z7578" s="1"/>
    </row>
    <row r="7579" spans="20:26" x14ac:dyDescent="0.25">
      <c r="T7579" s="1"/>
      <c r="U7579" s="1"/>
      <c r="Z7579" s="1"/>
    </row>
    <row r="7580" spans="20:26" x14ac:dyDescent="0.25">
      <c r="T7580" s="1"/>
      <c r="U7580" s="1"/>
      <c r="Z7580" s="1"/>
    </row>
    <row r="7581" spans="20:26" x14ac:dyDescent="0.25">
      <c r="T7581" s="1"/>
      <c r="U7581" s="1"/>
      <c r="Z7581" s="1"/>
    </row>
    <row r="7582" spans="20:26" x14ac:dyDescent="0.25">
      <c r="T7582" s="1"/>
      <c r="U7582" s="1"/>
      <c r="Z7582" s="1"/>
    </row>
    <row r="7583" spans="20:26" x14ac:dyDescent="0.25">
      <c r="T7583" s="1"/>
      <c r="U7583" s="1"/>
      <c r="Z7583" s="1"/>
    </row>
    <row r="7584" spans="20:26" x14ac:dyDescent="0.25">
      <c r="T7584" s="1"/>
      <c r="U7584" s="1"/>
      <c r="Z7584" s="1"/>
    </row>
    <row r="7585" spans="20:26" x14ac:dyDescent="0.25">
      <c r="T7585" s="1"/>
      <c r="U7585" s="1"/>
      <c r="Z7585" s="1"/>
    </row>
    <row r="7586" spans="20:26" x14ac:dyDescent="0.25">
      <c r="T7586" s="1"/>
      <c r="U7586" s="1"/>
      <c r="Z7586" s="1"/>
    </row>
    <row r="7587" spans="20:26" x14ac:dyDescent="0.25">
      <c r="T7587" s="1"/>
      <c r="U7587" s="1"/>
      <c r="Z7587" s="1"/>
    </row>
    <row r="7588" spans="20:26" x14ac:dyDescent="0.25">
      <c r="T7588" s="1"/>
      <c r="U7588" s="1"/>
      <c r="Z7588" s="1"/>
    </row>
    <row r="7589" spans="20:26" x14ac:dyDescent="0.25">
      <c r="T7589" s="1"/>
      <c r="U7589" s="1"/>
      <c r="Z7589" s="1"/>
    </row>
    <row r="7590" spans="20:26" x14ac:dyDescent="0.25">
      <c r="T7590" s="1"/>
      <c r="U7590" s="1"/>
      <c r="Z7590" s="1"/>
    </row>
    <row r="7591" spans="20:26" x14ac:dyDescent="0.25">
      <c r="T7591" s="1"/>
      <c r="U7591" s="1"/>
      <c r="Z7591" s="1"/>
    </row>
    <row r="7592" spans="20:26" x14ac:dyDescent="0.25">
      <c r="T7592" s="1"/>
      <c r="U7592" s="1"/>
      <c r="Z7592" s="1"/>
    </row>
    <row r="7593" spans="20:26" x14ac:dyDescent="0.25">
      <c r="T7593" s="1"/>
      <c r="U7593" s="1"/>
      <c r="Z7593" s="1"/>
    </row>
    <row r="7594" spans="20:26" x14ac:dyDescent="0.25">
      <c r="T7594" s="1"/>
      <c r="U7594" s="1"/>
      <c r="Z7594" s="1"/>
    </row>
    <row r="7595" spans="20:26" x14ac:dyDescent="0.25">
      <c r="T7595" s="1"/>
      <c r="U7595" s="1"/>
      <c r="Z7595" s="1"/>
    </row>
    <row r="7596" spans="20:26" x14ac:dyDescent="0.25">
      <c r="T7596" s="1"/>
      <c r="U7596" s="1"/>
      <c r="Z7596" s="1"/>
    </row>
    <row r="7597" spans="20:26" x14ac:dyDescent="0.25">
      <c r="T7597" s="1"/>
      <c r="U7597" s="1"/>
      <c r="Z7597" s="1"/>
    </row>
    <row r="7598" spans="20:26" x14ac:dyDescent="0.25">
      <c r="T7598" s="1"/>
      <c r="U7598" s="1"/>
      <c r="Z7598" s="1"/>
    </row>
    <row r="7599" spans="20:26" x14ac:dyDescent="0.25">
      <c r="T7599" s="1"/>
      <c r="U7599" s="1"/>
      <c r="Z7599" s="1"/>
    </row>
    <row r="7600" spans="20:26" x14ac:dyDescent="0.25">
      <c r="T7600" s="1"/>
      <c r="U7600" s="1"/>
      <c r="Z7600" s="1"/>
    </row>
    <row r="7601" spans="20:26" x14ac:dyDescent="0.25">
      <c r="T7601" s="1"/>
      <c r="U7601" s="1"/>
      <c r="Z7601" s="1"/>
    </row>
    <row r="7602" spans="20:26" x14ac:dyDescent="0.25">
      <c r="T7602" s="1"/>
      <c r="U7602" s="1"/>
      <c r="Z7602" s="1"/>
    </row>
    <row r="7603" spans="20:26" x14ac:dyDescent="0.25">
      <c r="T7603" s="1"/>
      <c r="U7603" s="1"/>
      <c r="Z7603" s="1"/>
    </row>
    <row r="7604" spans="20:26" x14ac:dyDescent="0.25">
      <c r="T7604" s="1"/>
      <c r="U7604" s="1"/>
      <c r="Z7604" s="1"/>
    </row>
    <row r="7605" spans="20:26" x14ac:dyDescent="0.25">
      <c r="T7605" s="1"/>
      <c r="U7605" s="1"/>
      <c r="Z7605" s="1"/>
    </row>
    <row r="7606" spans="20:26" x14ac:dyDescent="0.25">
      <c r="T7606" s="1"/>
      <c r="U7606" s="1"/>
      <c r="Z7606" s="1"/>
    </row>
    <row r="7607" spans="20:26" x14ac:dyDescent="0.25">
      <c r="T7607" s="1"/>
      <c r="U7607" s="1"/>
      <c r="Z7607" s="1"/>
    </row>
    <row r="7608" spans="20:26" x14ac:dyDescent="0.25">
      <c r="T7608" s="1"/>
      <c r="U7608" s="1"/>
      <c r="Z7608" s="1"/>
    </row>
    <row r="7609" spans="20:26" x14ac:dyDescent="0.25">
      <c r="T7609" s="1"/>
      <c r="U7609" s="1"/>
      <c r="Z7609" s="1"/>
    </row>
    <row r="7610" spans="20:26" x14ac:dyDescent="0.25">
      <c r="T7610" s="1"/>
      <c r="U7610" s="1"/>
      <c r="Z7610" s="1"/>
    </row>
    <row r="7611" spans="20:26" x14ac:dyDescent="0.25">
      <c r="T7611" s="1"/>
      <c r="U7611" s="1"/>
      <c r="Z7611" s="1"/>
    </row>
    <row r="7612" spans="20:26" x14ac:dyDescent="0.25">
      <c r="T7612" s="1"/>
      <c r="U7612" s="1"/>
      <c r="Z7612" s="1"/>
    </row>
    <row r="7613" spans="20:26" x14ac:dyDescent="0.25">
      <c r="T7613" s="1"/>
      <c r="U7613" s="1"/>
      <c r="Z7613" s="1"/>
    </row>
    <row r="7614" spans="20:26" x14ac:dyDescent="0.25">
      <c r="T7614" s="1"/>
      <c r="U7614" s="1"/>
      <c r="Z7614" s="1"/>
    </row>
    <row r="7615" spans="20:26" x14ac:dyDescent="0.25">
      <c r="T7615" s="1"/>
      <c r="U7615" s="1"/>
      <c r="Z7615" s="1"/>
    </row>
    <row r="7616" spans="20:26" x14ac:dyDescent="0.25">
      <c r="T7616" s="1"/>
      <c r="U7616" s="1"/>
      <c r="Z7616" s="1"/>
    </row>
    <row r="7617" spans="20:26" x14ac:dyDescent="0.25">
      <c r="T7617" s="1"/>
      <c r="U7617" s="1"/>
      <c r="Z7617" s="1"/>
    </row>
    <row r="7618" spans="20:26" x14ac:dyDescent="0.25">
      <c r="T7618" s="1"/>
      <c r="U7618" s="1"/>
      <c r="Z7618" s="1"/>
    </row>
    <row r="7619" spans="20:26" x14ac:dyDescent="0.25">
      <c r="T7619" s="1"/>
      <c r="U7619" s="1"/>
      <c r="Z7619" s="1"/>
    </row>
    <row r="7620" spans="20:26" x14ac:dyDescent="0.25">
      <c r="T7620" s="1"/>
      <c r="U7620" s="1"/>
      <c r="Z7620" s="1"/>
    </row>
    <row r="7621" spans="20:26" x14ac:dyDescent="0.25">
      <c r="T7621" s="1"/>
      <c r="U7621" s="1"/>
      <c r="Z7621" s="1"/>
    </row>
    <row r="7622" spans="20:26" x14ac:dyDescent="0.25">
      <c r="T7622" s="1"/>
      <c r="U7622" s="1"/>
      <c r="Z7622" s="1"/>
    </row>
    <row r="7623" spans="20:26" x14ac:dyDescent="0.25">
      <c r="T7623" s="1"/>
      <c r="U7623" s="1"/>
      <c r="Z7623" s="1"/>
    </row>
    <row r="7624" spans="20:26" x14ac:dyDescent="0.25">
      <c r="T7624" s="1"/>
      <c r="U7624" s="1"/>
      <c r="Z7624" s="1"/>
    </row>
    <row r="7625" spans="20:26" x14ac:dyDescent="0.25">
      <c r="T7625" s="1"/>
      <c r="U7625" s="1"/>
      <c r="Z7625" s="1"/>
    </row>
    <row r="7626" spans="20:26" x14ac:dyDescent="0.25">
      <c r="T7626" s="1"/>
      <c r="U7626" s="1"/>
      <c r="Z7626" s="1"/>
    </row>
    <row r="7627" spans="20:26" x14ac:dyDescent="0.25">
      <c r="T7627" s="1"/>
      <c r="U7627" s="1"/>
      <c r="Z7627" s="1"/>
    </row>
    <row r="7628" spans="20:26" x14ac:dyDescent="0.25">
      <c r="T7628" s="1"/>
      <c r="U7628" s="1"/>
      <c r="Z7628" s="1"/>
    </row>
    <row r="7629" spans="20:26" x14ac:dyDescent="0.25">
      <c r="T7629" s="1"/>
      <c r="U7629" s="1"/>
      <c r="Z7629" s="1"/>
    </row>
    <row r="7630" spans="20:26" x14ac:dyDescent="0.25">
      <c r="T7630" s="1"/>
      <c r="U7630" s="1"/>
      <c r="Z7630" s="1"/>
    </row>
    <row r="7631" spans="20:26" x14ac:dyDescent="0.25">
      <c r="T7631" s="1"/>
      <c r="U7631" s="1"/>
      <c r="Z7631" s="1"/>
    </row>
    <row r="7632" spans="20:26" x14ac:dyDescent="0.25">
      <c r="T7632" s="1"/>
      <c r="U7632" s="1"/>
      <c r="Z7632" s="1"/>
    </row>
    <row r="7633" spans="20:26" x14ac:dyDescent="0.25">
      <c r="T7633" s="1"/>
      <c r="U7633" s="1"/>
      <c r="Z7633" s="1"/>
    </row>
    <row r="7634" spans="20:26" x14ac:dyDescent="0.25">
      <c r="T7634" s="1"/>
      <c r="U7634" s="1"/>
      <c r="Z7634" s="1"/>
    </row>
    <row r="7635" spans="20:26" x14ac:dyDescent="0.25">
      <c r="T7635" s="1"/>
      <c r="U7635" s="1"/>
      <c r="Z7635" s="1"/>
    </row>
    <row r="7636" spans="20:26" x14ac:dyDescent="0.25">
      <c r="T7636" s="1"/>
      <c r="U7636" s="1"/>
      <c r="Z7636" s="1"/>
    </row>
    <row r="7637" spans="20:26" x14ac:dyDescent="0.25">
      <c r="T7637" s="1"/>
      <c r="U7637" s="1"/>
      <c r="Z7637" s="1"/>
    </row>
    <row r="7638" spans="20:26" x14ac:dyDescent="0.25">
      <c r="T7638" s="1"/>
      <c r="U7638" s="1"/>
      <c r="Z7638" s="1"/>
    </row>
    <row r="7639" spans="20:26" x14ac:dyDescent="0.25">
      <c r="T7639" s="1"/>
      <c r="U7639" s="1"/>
      <c r="Z7639" s="1"/>
    </row>
    <row r="7640" spans="20:26" x14ac:dyDescent="0.25">
      <c r="T7640" s="1"/>
      <c r="U7640" s="1"/>
      <c r="Z7640" s="1"/>
    </row>
    <row r="7641" spans="20:26" x14ac:dyDescent="0.25">
      <c r="T7641" s="1"/>
      <c r="U7641" s="1"/>
      <c r="Z7641" s="1"/>
    </row>
    <row r="7642" spans="20:26" x14ac:dyDescent="0.25">
      <c r="T7642" s="1"/>
      <c r="U7642" s="1"/>
      <c r="Z7642" s="1"/>
    </row>
    <row r="7643" spans="20:26" x14ac:dyDescent="0.25">
      <c r="T7643" s="1"/>
      <c r="U7643" s="1"/>
      <c r="Z7643" s="1"/>
    </row>
    <row r="7644" spans="20:26" x14ac:dyDescent="0.25">
      <c r="T7644" s="1"/>
      <c r="U7644" s="1"/>
      <c r="Z7644" s="1"/>
    </row>
    <row r="7645" spans="20:26" x14ac:dyDescent="0.25">
      <c r="T7645" s="1"/>
      <c r="U7645" s="1"/>
      <c r="Z7645" s="1"/>
    </row>
    <row r="7646" spans="20:26" x14ac:dyDescent="0.25">
      <c r="T7646" s="1"/>
      <c r="U7646" s="1"/>
      <c r="Z7646" s="1"/>
    </row>
    <row r="7647" spans="20:26" x14ac:dyDescent="0.25">
      <c r="T7647" s="1"/>
      <c r="U7647" s="1"/>
      <c r="Z7647" s="1"/>
    </row>
    <row r="7648" spans="20:26" x14ac:dyDescent="0.25">
      <c r="T7648" s="1"/>
      <c r="U7648" s="1"/>
      <c r="Z7648" s="1"/>
    </row>
    <row r="7649" spans="20:26" x14ac:dyDescent="0.25">
      <c r="T7649" s="1"/>
      <c r="U7649" s="1"/>
      <c r="Z7649" s="1"/>
    </row>
    <row r="7650" spans="20:26" x14ac:dyDescent="0.25">
      <c r="T7650" s="1"/>
      <c r="U7650" s="1"/>
      <c r="Z7650" s="1"/>
    </row>
    <row r="7651" spans="20:26" x14ac:dyDescent="0.25">
      <c r="T7651" s="1"/>
      <c r="U7651" s="1"/>
      <c r="Z7651" s="1"/>
    </row>
    <row r="7652" spans="20:26" x14ac:dyDescent="0.25">
      <c r="T7652" s="1"/>
      <c r="U7652" s="1"/>
      <c r="Z7652" s="1"/>
    </row>
    <row r="7653" spans="20:26" x14ac:dyDescent="0.25">
      <c r="T7653" s="1"/>
      <c r="U7653" s="1"/>
      <c r="Z7653" s="1"/>
    </row>
    <row r="7654" spans="20:26" x14ac:dyDescent="0.25">
      <c r="T7654" s="1"/>
      <c r="U7654" s="1"/>
      <c r="Z7654" s="1"/>
    </row>
    <row r="7655" spans="20:26" x14ac:dyDescent="0.25">
      <c r="T7655" s="1"/>
      <c r="U7655" s="1"/>
      <c r="Z7655" s="1"/>
    </row>
    <row r="7656" spans="20:26" x14ac:dyDescent="0.25">
      <c r="T7656" s="1"/>
      <c r="U7656" s="1"/>
      <c r="Z7656" s="1"/>
    </row>
    <row r="7657" spans="20:26" x14ac:dyDescent="0.25">
      <c r="T7657" s="1"/>
      <c r="U7657" s="1"/>
      <c r="Z7657" s="1"/>
    </row>
    <row r="7658" spans="20:26" x14ac:dyDescent="0.25">
      <c r="T7658" s="1"/>
      <c r="U7658" s="1"/>
      <c r="Z7658" s="1"/>
    </row>
    <row r="7659" spans="20:26" x14ac:dyDescent="0.25">
      <c r="T7659" s="1"/>
      <c r="U7659" s="1"/>
      <c r="Z7659" s="1"/>
    </row>
    <row r="7660" spans="20:26" x14ac:dyDescent="0.25">
      <c r="T7660" s="1"/>
      <c r="U7660" s="1"/>
      <c r="Z7660" s="1"/>
    </row>
    <row r="7661" spans="20:26" x14ac:dyDescent="0.25">
      <c r="T7661" s="1"/>
      <c r="U7661" s="1"/>
      <c r="Z7661" s="1"/>
    </row>
    <row r="7662" spans="20:26" x14ac:dyDescent="0.25">
      <c r="T7662" s="1"/>
      <c r="U7662" s="1"/>
      <c r="Z7662" s="1"/>
    </row>
    <row r="7663" spans="20:26" x14ac:dyDescent="0.25">
      <c r="T7663" s="1"/>
      <c r="U7663" s="1"/>
      <c r="Z7663" s="1"/>
    </row>
    <row r="7664" spans="20:26" x14ac:dyDescent="0.25">
      <c r="T7664" s="1"/>
      <c r="U7664" s="1"/>
      <c r="Z7664" s="1"/>
    </row>
    <row r="7665" spans="20:26" x14ac:dyDescent="0.25">
      <c r="T7665" s="1"/>
      <c r="U7665" s="1"/>
      <c r="Z7665" s="1"/>
    </row>
    <row r="7666" spans="20:26" x14ac:dyDescent="0.25">
      <c r="T7666" s="1"/>
      <c r="U7666" s="1"/>
      <c r="Z7666" s="1"/>
    </row>
    <row r="7667" spans="20:26" x14ac:dyDescent="0.25">
      <c r="T7667" s="1"/>
      <c r="U7667" s="1"/>
      <c r="Z7667" s="1"/>
    </row>
    <row r="7668" spans="20:26" x14ac:dyDescent="0.25">
      <c r="T7668" s="1"/>
      <c r="U7668" s="1"/>
      <c r="Z7668" s="1"/>
    </row>
    <row r="7669" spans="20:26" x14ac:dyDescent="0.25">
      <c r="T7669" s="1"/>
      <c r="U7669" s="1"/>
      <c r="Z7669" s="1"/>
    </row>
    <row r="7670" spans="20:26" x14ac:dyDescent="0.25">
      <c r="T7670" s="1"/>
      <c r="U7670" s="1"/>
      <c r="Z7670" s="1"/>
    </row>
    <row r="7671" spans="20:26" x14ac:dyDescent="0.25">
      <c r="T7671" s="1"/>
      <c r="U7671" s="1"/>
      <c r="Z7671" s="1"/>
    </row>
    <row r="7672" spans="20:26" x14ac:dyDescent="0.25">
      <c r="T7672" s="1"/>
      <c r="U7672" s="1"/>
      <c r="Z7672" s="1"/>
    </row>
    <row r="7673" spans="20:26" x14ac:dyDescent="0.25">
      <c r="T7673" s="1"/>
      <c r="U7673" s="1"/>
      <c r="Z7673" s="1"/>
    </row>
    <row r="7674" spans="20:26" x14ac:dyDescent="0.25">
      <c r="T7674" s="1"/>
      <c r="U7674" s="1"/>
      <c r="Z7674" s="1"/>
    </row>
    <row r="7675" spans="20:26" x14ac:dyDescent="0.25">
      <c r="T7675" s="1"/>
      <c r="U7675" s="1"/>
      <c r="Z7675" s="1"/>
    </row>
    <row r="7676" spans="20:26" x14ac:dyDescent="0.25">
      <c r="T7676" s="1"/>
      <c r="U7676" s="1"/>
      <c r="Z7676" s="1"/>
    </row>
    <row r="7677" spans="20:26" x14ac:dyDescent="0.25">
      <c r="T7677" s="1"/>
      <c r="U7677" s="1"/>
      <c r="Z7677" s="1"/>
    </row>
    <row r="7678" spans="20:26" x14ac:dyDescent="0.25">
      <c r="T7678" s="1"/>
      <c r="U7678" s="1"/>
      <c r="Z7678" s="1"/>
    </row>
    <row r="7679" spans="20:26" x14ac:dyDescent="0.25">
      <c r="T7679" s="1"/>
      <c r="U7679" s="1"/>
      <c r="Z7679" s="1"/>
    </row>
    <row r="7680" spans="20:26" x14ac:dyDescent="0.25">
      <c r="T7680" s="1"/>
      <c r="U7680" s="1"/>
      <c r="Z7680" s="1"/>
    </row>
    <row r="7681" spans="20:26" x14ac:dyDescent="0.25">
      <c r="T7681" s="1"/>
      <c r="U7681" s="1"/>
      <c r="Z7681" s="1"/>
    </row>
    <row r="7682" spans="20:26" x14ac:dyDescent="0.25">
      <c r="T7682" s="1"/>
      <c r="U7682" s="1"/>
      <c r="Z7682" s="1"/>
    </row>
    <row r="7683" spans="20:26" x14ac:dyDescent="0.25">
      <c r="T7683" s="1"/>
      <c r="U7683" s="1"/>
      <c r="Z7683" s="1"/>
    </row>
    <row r="7684" spans="20:26" x14ac:dyDescent="0.25">
      <c r="T7684" s="1"/>
      <c r="U7684" s="1"/>
      <c r="Z7684" s="1"/>
    </row>
    <row r="7685" spans="20:26" x14ac:dyDescent="0.25">
      <c r="T7685" s="1"/>
      <c r="U7685" s="1"/>
      <c r="Z7685" s="1"/>
    </row>
    <row r="7686" spans="20:26" x14ac:dyDescent="0.25">
      <c r="T7686" s="1"/>
      <c r="U7686" s="1"/>
      <c r="Z7686" s="1"/>
    </row>
    <row r="7687" spans="20:26" x14ac:dyDescent="0.25">
      <c r="T7687" s="1"/>
      <c r="U7687" s="1"/>
      <c r="Z7687" s="1"/>
    </row>
    <row r="7688" spans="20:26" x14ac:dyDescent="0.25">
      <c r="T7688" s="1"/>
      <c r="U7688" s="1"/>
      <c r="Z7688" s="1"/>
    </row>
    <row r="7689" spans="20:26" x14ac:dyDescent="0.25">
      <c r="T7689" s="1"/>
      <c r="U7689" s="1"/>
      <c r="Z7689" s="1"/>
    </row>
    <row r="7690" spans="20:26" x14ac:dyDescent="0.25">
      <c r="T7690" s="1"/>
      <c r="U7690" s="1"/>
      <c r="Z7690" s="1"/>
    </row>
    <row r="7691" spans="20:26" x14ac:dyDescent="0.25">
      <c r="T7691" s="1"/>
      <c r="U7691" s="1"/>
      <c r="Z7691" s="1"/>
    </row>
    <row r="7692" spans="20:26" x14ac:dyDescent="0.25">
      <c r="T7692" s="1"/>
      <c r="U7692" s="1"/>
      <c r="Z7692" s="1"/>
    </row>
    <row r="7693" spans="20:26" x14ac:dyDescent="0.25">
      <c r="T7693" s="1"/>
      <c r="U7693" s="1"/>
      <c r="Z7693" s="1"/>
    </row>
    <row r="7694" spans="20:26" x14ac:dyDescent="0.25">
      <c r="T7694" s="1"/>
      <c r="U7694" s="1"/>
      <c r="Z7694" s="1"/>
    </row>
    <row r="7695" spans="20:26" x14ac:dyDescent="0.25">
      <c r="T7695" s="1"/>
      <c r="U7695" s="1"/>
      <c r="Z7695" s="1"/>
    </row>
    <row r="7696" spans="20:26" x14ac:dyDescent="0.25">
      <c r="T7696" s="1"/>
      <c r="U7696" s="1"/>
      <c r="Z7696" s="1"/>
    </row>
    <row r="7697" spans="20:26" x14ac:dyDescent="0.25">
      <c r="T7697" s="1"/>
      <c r="U7697" s="1"/>
      <c r="Z7697" s="1"/>
    </row>
    <row r="7698" spans="20:26" x14ac:dyDescent="0.25">
      <c r="T7698" s="1"/>
      <c r="U7698" s="1"/>
      <c r="Z7698" s="1"/>
    </row>
    <row r="7699" spans="20:26" x14ac:dyDescent="0.25">
      <c r="T7699" s="1"/>
      <c r="U7699" s="1"/>
      <c r="Z7699" s="1"/>
    </row>
    <row r="7700" spans="20:26" x14ac:dyDescent="0.25">
      <c r="T7700" s="1"/>
      <c r="U7700" s="1"/>
      <c r="Z7700" s="1"/>
    </row>
    <row r="7701" spans="20:26" x14ac:dyDescent="0.25">
      <c r="T7701" s="1"/>
      <c r="U7701" s="1"/>
      <c r="Z7701" s="1"/>
    </row>
    <row r="7702" spans="20:26" x14ac:dyDescent="0.25">
      <c r="T7702" s="1"/>
      <c r="U7702" s="1"/>
      <c r="Z7702" s="1"/>
    </row>
    <row r="7703" spans="20:26" x14ac:dyDescent="0.25">
      <c r="T7703" s="1"/>
      <c r="U7703" s="1"/>
      <c r="Z7703" s="1"/>
    </row>
    <row r="7704" spans="20:26" x14ac:dyDescent="0.25">
      <c r="T7704" s="1"/>
      <c r="U7704" s="1"/>
      <c r="Z7704" s="1"/>
    </row>
    <row r="7705" spans="20:26" x14ac:dyDescent="0.25">
      <c r="T7705" s="1"/>
      <c r="U7705" s="1"/>
      <c r="Z7705" s="1"/>
    </row>
    <row r="7706" spans="20:26" x14ac:dyDescent="0.25">
      <c r="T7706" s="1"/>
      <c r="U7706" s="1"/>
      <c r="Z7706" s="1"/>
    </row>
    <row r="7707" spans="20:26" x14ac:dyDescent="0.25">
      <c r="T7707" s="1"/>
      <c r="U7707" s="1"/>
      <c r="Z7707" s="1"/>
    </row>
    <row r="7708" spans="20:26" x14ac:dyDescent="0.25">
      <c r="T7708" s="1"/>
      <c r="U7708" s="1"/>
      <c r="Z7708" s="1"/>
    </row>
    <row r="7709" spans="20:26" x14ac:dyDescent="0.25">
      <c r="T7709" s="1"/>
      <c r="U7709" s="1"/>
      <c r="Z7709" s="1"/>
    </row>
    <row r="7710" spans="20:26" x14ac:dyDescent="0.25">
      <c r="T7710" s="1"/>
      <c r="U7710" s="1"/>
      <c r="Z7710" s="1"/>
    </row>
    <row r="7711" spans="20:26" x14ac:dyDescent="0.25">
      <c r="T7711" s="1"/>
      <c r="U7711" s="1"/>
      <c r="Z7711" s="1"/>
    </row>
    <row r="7712" spans="20:26" x14ac:dyDescent="0.25">
      <c r="T7712" s="1"/>
      <c r="U7712" s="1"/>
      <c r="Z7712" s="1"/>
    </row>
    <row r="7713" spans="20:26" x14ac:dyDescent="0.25">
      <c r="T7713" s="1"/>
      <c r="U7713" s="1"/>
      <c r="Z7713" s="1"/>
    </row>
    <row r="7714" spans="20:26" x14ac:dyDescent="0.25">
      <c r="T7714" s="1"/>
      <c r="U7714" s="1"/>
      <c r="Z7714" s="1"/>
    </row>
    <row r="7715" spans="20:26" x14ac:dyDescent="0.25">
      <c r="T7715" s="1"/>
      <c r="U7715" s="1"/>
      <c r="Z7715" s="1"/>
    </row>
    <row r="7716" spans="20:26" x14ac:dyDescent="0.25">
      <c r="T7716" s="1"/>
      <c r="U7716" s="1"/>
      <c r="Z7716" s="1"/>
    </row>
    <row r="7717" spans="20:26" x14ac:dyDescent="0.25">
      <c r="T7717" s="1"/>
      <c r="U7717" s="1"/>
      <c r="Z7717" s="1"/>
    </row>
    <row r="7718" spans="20:26" x14ac:dyDescent="0.25">
      <c r="T7718" s="1"/>
      <c r="U7718" s="1"/>
      <c r="Z7718" s="1"/>
    </row>
    <row r="7719" spans="20:26" x14ac:dyDescent="0.25">
      <c r="T7719" s="1"/>
      <c r="U7719" s="1"/>
      <c r="Z7719" s="1"/>
    </row>
    <row r="7720" spans="20:26" x14ac:dyDescent="0.25">
      <c r="T7720" s="1"/>
      <c r="U7720" s="1"/>
      <c r="Z7720" s="1"/>
    </row>
    <row r="7721" spans="20:26" x14ac:dyDescent="0.25">
      <c r="T7721" s="1"/>
      <c r="U7721" s="1"/>
      <c r="Z7721" s="1"/>
    </row>
    <row r="7722" spans="20:26" x14ac:dyDescent="0.25">
      <c r="T7722" s="1"/>
      <c r="U7722" s="1"/>
      <c r="Z7722" s="1"/>
    </row>
    <row r="7723" spans="20:26" x14ac:dyDescent="0.25">
      <c r="T7723" s="1"/>
      <c r="U7723" s="1"/>
      <c r="Z7723" s="1"/>
    </row>
    <row r="7724" spans="20:26" x14ac:dyDescent="0.25">
      <c r="T7724" s="1"/>
      <c r="U7724" s="1"/>
      <c r="Z7724" s="1"/>
    </row>
    <row r="7725" spans="20:26" x14ac:dyDescent="0.25">
      <c r="T7725" s="1"/>
      <c r="U7725" s="1"/>
      <c r="Z7725" s="1"/>
    </row>
    <row r="7726" spans="20:26" x14ac:dyDescent="0.25">
      <c r="T7726" s="1"/>
      <c r="U7726" s="1"/>
      <c r="Z7726" s="1"/>
    </row>
    <row r="7727" spans="20:26" x14ac:dyDescent="0.25">
      <c r="T7727" s="1"/>
      <c r="U7727" s="1"/>
      <c r="Z7727" s="1"/>
    </row>
    <row r="7728" spans="20:26" x14ac:dyDescent="0.25">
      <c r="T7728" s="1"/>
      <c r="U7728" s="1"/>
      <c r="Z7728" s="1"/>
    </row>
    <row r="7729" spans="20:26" x14ac:dyDescent="0.25">
      <c r="T7729" s="1"/>
      <c r="U7729" s="1"/>
      <c r="Z7729" s="1"/>
    </row>
    <row r="7730" spans="20:26" x14ac:dyDescent="0.25">
      <c r="T7730" s="1"/>
      <c r="U7730" s="1"/>
      <c r="Z7730" s="1"/>
    </row>
    <row r="7731" spans="20:26" x14ac:dyDescent="0.25">
      <c r="T7731" s="1"/>
      <c r="U7731" s="1"/>
      <c r="Z7731" s="1"/>
    </row>
    <row r="7732" spans="20:26" x14ac:dyDescent="0.25">
      <c r="T7732" s="1"/>
      <c r="U7732" s="1"/>
      <c r="Z7732" s="1"/>
    </row>
    <row r="7733" spans="20:26" x14ac:dyDescent="0.25">
      <c r="T7733" s="1"/>
      <c r="U7733" s="1"/>
      <c r="Z7733" s="1"/>
    </row>
    <row r="7734" spans="20:26" x14ac:dyDescent="0.25">
      <c r="T7734" s="1"/>
      <c r="U7734" s="1"/>
      <c r="Z7734" s="1"/>
    </row>
    <row r="7735" spans="20:26" x14ac:dyDescent="0.25">
      <c r="T7735" s="1"/>
      <c r="U7735" s="1"/>
      <c r="Z7735" s="1"/>
    </row>
    <row r="7736" spans="20:26" x14ac:dyDescent="0.25">
      <c r="T7736" s="1"/>
      <c r="U7736" s="1"/>
      <c r="Z7736" s="1"/>
    </row>
    <row r="7737" spans="20:26" x14ac:dyDescent="0.25">
      <c r="T7737" s="1"/>
      <c r="U7737" s="1"/>
      <c r="Z7737" s="1"/>
    </row>
    <row r="7738" spans="20:26" x14ac:dyDescent="0.25">
      <c r="T7738" s="1"/>
      <c r="U7738" s="1"/>
      <c r="Z7738" s="1"/>
    </row>
    <row r="7739" spans="20:26" x14ac:dyDescent="0.25">
      <c r="T7739" s="1"/>
      <c r="U7739" s="1"/>
      <c r="Z7739" s="1"/>
    </row>
    <row r="7740" spans="20:26" x14ac:dyDescent="0.25">
      <c r="T7740" s="1"/>
      <c r="U7740" s="1"/>
      <c r="Z7740" s="1"/>
    </row>
    <row r="7741" spans="20:26" x14ac:dyDescent="0.25">
      <c r="T7741" s="1"/>
      <c r="U7741" s="1"/>
      <c r="Z7741" s="1"/>
    </row>
    <row r="7742" spans="20:26" x14ac:dyDescent="0.25">
      <c r="T7742" s="1"/>
      <c r="U7742" s="1"/>
      <c r="Z7742" s="1"/>
    </row>
    <row r="7743" spans="20:26" x14ac:dyDescent="0.25">
      <c r="T7743" s="1"/>
      <c r="U7743" s="1"/>
      <c r="Z7743" s="1"/>
    </row>
    <row r="7744" spans="20:26" x14ac:dyDescent="0.25">
      <c r="T7744" s="1"/>
      <c r="U7744" s="1"/>
      <c r="Z7744" s="1"/>
    </row>
    <row r="7745" spans="20:26" x14ac:dyDescent="0.25">
      <c r="T7745" s="1"/>
      <c r="U7745" s="1"/>
      <c r="Z7745" s="1"/>
    </row>
    <row r="7746" spans="20:26" x14ac:dyDescent="0.25">
      <c r="T7746" s="1"/>
      <c r="U7746" s="1"/>
      <c r="Z7746" s="1"/>
    </row>
    <row r="7747" spans="20:26" x14ac:dyDescent="0.25">
      <c r="T7747" s="1"/>
      <c r="U7747" s="1"/>
      <c r="Z7747" s="1"/>
    </row>
    <row r="7748" spans="20:26" x14ac:dyDescent="0.25">
      <c r="T7748" s="1"/>
      <c r="U7748" s="1"/>
      <c r="Z7748" s="1"/>
    </row>
    <row r="7749" spans="20:26" x14ac:dyDescent="0.25">
      <c r="T7749" s="1"/>
      <c r="U7749" s="1"/>
      <c r="Z7749" s="1"/>
    </row>
    <row r="7750" spans="20:26" x14ac:dyDescent="0.25">
      <c r="T7750" s="1"/>
      <c r="U7750" s="1"/>
      <c r="Z7750" s="1"/>
    </row>
    <row r="7751" spans="20:26" x14ac:dyDescent="0.25">
      <c r="T7751" s="1"/>
      <c r="U7751" s="1"/>
      <c r="Z7751" s="1"/>
    </row>
    <row r="7752" spans="20:26" x14ac:dyDescent="0.25">
      <c r="T7752" s="1"/>
      <c r="U7752" s="1"/>
      <c r="Z7752" s="1"/>
    </row>
    <row r="7753" spans="20:26" x14ac:dyDescent="0.25">
      <c r="T7753" s="1"/>
      <c r="U7753" s="1"/>
      <c r="Z7753" s="1"/>
    </row>
    <row r="7754" spans="20:26" x14ac:dyDescent="0.25">
      <c r="T7754" s="1"/>
      <c r="U7754" s="1"/>
      <c r="Z7754" s="1"/>
    </row>
    <row r="7755" spans="20:26" x14ac:dyDescent="0.25">
      <c r="T7755" s="1"/>
      <c r="U7755" s="1"/>
      <c r="Z7755" s="1"/>
    </row>
    <row r="7756" spans="20:26" x14ac:dyDescent="0.25">
      <c r="T7756" s="1"/>
      <c r="U7756" s="1"/>
      <c r="Z7756" s="1"/>
    </row>
    <row r="7757" spans="20:26" x14ac:dyDescent="0.25">
      <c r="T7757" s="1"/>
      <c r="U7757" s="1"/>
      <c r="Z7757" s="1"/>
    </row>
    <row r="7758" spans="20:26" x14ac:dyDescent="0.25">
      <c r="T7758" s="1"/>
      <c r="U7758" s="1"/>
      <c r="Z7758" s="1"/>
    </row>
    <row r="7759" spans="20:26" x14ac:dyDescent="0.25">
      <c r="T7759" s="1"/>
      <c r="U7759" s="1"/>
      <c r="Z7759" s="1"/>
    </row>
    <row r="7760" spans="20:26" x14ac:dyDescent="0.25">
      <c r="T7760" s="1"/>
      <c r="U7760" s="1"/>
      <c r="Z7760" s="1"/>
    </row>
    <row r="7761" spans="20:26" x14ac:dyDescent="0.25">
      <c r="T7761" s="1"/>
      <c r="U7761" s="1"/>
      <c r="Z7761" s="1"/>
    </row>
    <row r="7762" spans="20:26" x14ac:dyDescent="0.25">
      <c r="T7762" s="1"/>
      <c r="U7762" s="1"/>
      <c r="Z7762" s="1"/>
    </row>
    <row r="7763" spans="20:26" x14ac:dyDescent="0.25">
      <c r="T7763" s="1"/>
      <c r="U7763" s="1"/>
      <c r="Z7763" s="1"/>
    </row>
    <row r="7764" spans="20:26" x14ac:dyDescent="0.25">
      <c r="T7764" s="1"/>
      <c r="U7764" s="1"/>
      <c r="Z7764" s="1"/>
    </row>
    <row r="7765" spans="20:26" x14ac:dyDescent="0.25">
      <c r="T7765" s="1"/>
      <c r="U7765" s="1"/>
      <c r="Z7765" s="1"/>
    </row>
    <row r="7766" spans="20:26" x14ac:dyDescent="0.25">
      <c r="T7766" s="1"/>
      <c r="U7766" s="1"/>
      <c r="Z7766" s="1"/>
    </row>
    <row r="7767" spans="20:26" x14ac:dyDescent="0.25">
      <c r="T7767" s="1"/>
      <c r="U7767" s="1"/>
      <c r="Z7767" s="1"/>
    </row>
    <row r="7768" spans="20:26" x14ac:dyDescent="0.25">
      <c r="T7768" s="1"/>
      <c r="U7768" s="1"/>
      <c r="Z7768" s="1"/>
    </row>
    <row r="7769" spans="20:26" x14ac:dyDescent="0.25">
      <c r="T7769" s="1"/>
      <c r="U7769" s="1"/>
      <c r="Z7769" s="1"/>
    </row>
    <row r="7770" spans="20:26" x14ac:dyDescent="0.25">
      <c r="T7770" s="1"/>
      <c r="U7770" s="1"/>
      <c r="Z7770" s="1"/>
    </row>
    <row r="7771" spans="20:26" x14ac:dyDescent="0.25">
      <c r="T7771" s="1"/>
      <c r="U7771" s="1"/>
      <c r="Z7771" s="1"/>
    </row>
    <row r="7772" spans="20:26" x14ac:dyDescent="0.25">
      <c r="T7772" s="1"/>
      <c r="U7772" s="1"/>
      <c r="Z7772" s="1"/>
    </row>
    <row r="7773" spans="20:26" x14ac:dyDescent="0.25">
      <c r="T7773" s="1"/>
      <c r="U7773" s="1"/>
      <c r="Z7773" s="1"/>
    </row>
    <row r="7774" spans="20:26" x14ac:dyDescent="0.25">
      <c r="T7774" s="1"/>
      <c r="U7774" s="1"/>
      <c r="Z7774" s="1"/>
    </row>
    <row r="7775" spans="20:26" x14ac:dyDescent="0.25">
      <c r="T7775" s="1"/>
      <c r="U7775" s="1"/>
      <c r="Z7775" s="1"/>
    </row>
    <row r="7776" spans="20:26" x14ac:dyDescent="0.25">
      <c r="T7776" s="1"/>
      <c r="U7776" s="1"/>
      <c r="Z7776" s="1"/>
    </row>
    <row r="7777" spans="20:26" x14ac:dyDescent="0.25">
      <c r="T7777" s="1"/>
      <c r="U7777" s="1"/>
      <c r="Z7777" s="1"/>
    </row>
    <row r="7778" spans="20:26" x14ac:dyDescent="0.25">
      <c r="T7778" s="1"/>
      <c r="U7778" s="1"/>
      <c r="Z7778" s="1"/>
    </row>
    <row r="7779" spans="20:26" x14ac:dyDescent="0.25">
      <c r="T7779" s="1"/>
      <c r="U7779" s="1"/>
      <c r="Z7779" s="1"/>
    </row>
    <row r="7780" spans="20:26" x14ac:dyDescent="0.25">
      <c r="T7780" s="1"/>
      <c r="U7780" s="1"/>
      <c r="Z7780" s="1"/>
    </row>
    <row r="7781" spans="20:26" x14ac:dyDescent="0.25">
      <c r="T7781" s="1"/>
      <c r="U7781" s="1"/>
      <c r="Z7781" s="1"/>
    </row>
    <row r="7782" spans="20:26" x14ac:dyDescent="0.25">
      <c r="T7782" s="1"/>
      <c r="U7782" s="1"/>
      <c r="Z7782" s="1"/>
    </row>
    <row r="7783" spans="20:26" x14ac:dyDescent="0.25">
      <c r="T7783" s="1"/>
      <c r="U7783" s="1"/>
      <c r="Z7783" s="1"/>
    </row>
    <row r="7784" spans="20:26" x14ac:dyDescent="0.25">
      <c r="T7784" s="1"/>
      <c r="U7784" s="1"/>
      <c r="Z7784" s="1"/>
    </row>
    <row r="7785" spans="20:26" x14ac:dyDescent="0.25">
      <c r="T7785" s="1"/>
      <c r="U7785" s="1"/>
      <c r="Z7785" s="1"/>
    </row>
    <row r="7786" spans="20:26" x14ac:dyDescent="0.25">
      <c r="T7786" s="1"/>
      <c r="U7786" s="1"/>
      <c r="Z7786" s="1"/>
    </row>
    <row r="7787" spans="20:26" x14ac:dyDescent="0.25">
      <c r="T7787" s="1"/>
      <c r="U7787" s="1"/>
      <c r="Z7787" s="1"/>
    </row>
    <row r="7788" spans="20:26" x14ac:dyDescent="0.25">
      <c r="T7788" s="1"/>
      <c r="U7788" s="1"/>
      <c r="Z7788" s="1"/>
    </row>
    <row r="7789" spans="20:26" x14ac:dyDescent="0.25">
      <c r="T7789" s="1"/>
      <c r="U7789" s="1"/>
      <c r="Z7789" s="1"/>
    </row>
    <row r="7790" spans="20:26" x14ac:dyDescent="0.25">
      <c r="T7790" s="1"/>
      <c r="U7790" s="1"/>
      <c r="Z7790" s="1"/>
    </row>
    <row r="7791" spans="20:26" x14ac:dyDescent="0.25">
      <c r="T7791" s="1"/>
      <c r="U7791" s="1"/>
      <c r="Z7791" s="1"/>
    </row>
    <row r="7792" spans="20:26" x14ac:dyDescent="0.25">
      <c r="T7792" s="1"/>
      <c r="U7792" s="1"/>
      <c r="Z7792" s="1"/>
    </row>
    <row r="7793" spans="20:26" x14ac:dyDescent="0.25">
      <c r="T7793" s="1"/>
      <c r="U7793" s="1"/>
      <c r="Z7793" s="1"/>
    </row>
    <row r="7794" spans="20:26" x14ac:dyDescent="0.25">
      <c r="T7794" s="1"/>
      <c r="U7794" s="1"/>
      <c r="Z7794" s="1"/>
    </row>
    <row r="7795" spans="20:26" x14ac:dyDescent="0.25">
      <c r="T7795" s="1"/>
      <c r="U7795" s="1"/>
      <c r="Z7795" s="1"/>
    </row>
    <row r="7796" spans="20:26" x14ac:dyDescent="0.25">
      <c r="T7796" s="1"/>
      <c r="U7796" s="1"/>
      <c r="Z7796" s="1"/>
    </row>
    <row r="7797" spans="20:26" x14ac:dyDescent="0.25">
      <c r="T7797" s="1"/>
      <c r="U7797" s="1"/>
      <c r="Z7797" s="1"/>
    </row>
    <row r="7798" spans="20:26" x14ac:dyDescent="0.25">
      <c r="T7798" s="1"/>
      <c r="U7798" s="1"/>
      <c r="Z7798" s="1"/>
    </row>
    <row r="7799" spans="20:26" x14ac:dyDescent="0.25">
      <c r="T7799" s="1"/>
      <c r="U7799" s="1"/>
      <c r="Z7799" s="1"/>
    </row>
    <row r="7800" spans="20:26" x14ac:dyDescent="0.25">
      <c r="T7800" s="1"/>
      <c r="U7800" s="1"/>
      <c r="Z7800" s="1"/>
    </row>
    <row r="7801" spans="20:26" x14ac:dyDescent="0.25">
      <c r="T7801" s="1"/>
      <c r="U7801" s="1"/>
      <c r="Z7801" s="1"/>
    </row>
    <row r="7802" spans="20:26" x14ac:dyDescent="0.25">
      <c r="T7802" s="1"/>
      <c r="U7802" s="1"/>
      <c r="Z7802" s="1"/>
    </row>
    <row r="7803" spans="20:26" x14ac:dyDescent="0.25">
      <c r="T7803" s="1"/>
      <c r="U7803" s="1"/>
      <c r="Z7803" s="1"/>
    </row>
    <row r="7804" spans="20:26" x14ac:dyDescent="0.25">
      <c r="T7804" s="1"/>
      <c r="U7804" s="1"/>
      <c r="Z7804" s="1"/>
    </row>
    <row r="7805" spans="20:26" x14ac:dyDescent="0.25">
      <c r="T7805" s="1"/>
      <c r="U7805" s="1"/>
      <c r="Z7805" s="1"/>
    </row>
    <row r="7806" spans="20:26" x14ac:dyDescent="0.25">
      <c r="T7806" s="1"/>
      <c r="U7806" s="1"/>
      <c r="Z7806" s="1"/>
    </row>
    <row r="7807" spans="20:26" x14ac:dyDescent="0.25">
      <c r="T7807" s="1"/>
      <c r="U7807" s="1"/>
      <c r="Z7807" s="1"/>
    </row>
    <row r="7808" spans="20:26" x14ac:dyDescent="0.25">
      <c r="T7808" s="1"/>
      <c r="U7808" s="1"/>
      <c r="Z7808" s="1"/>
    </row>
    <row r="7809" spans="20:26" x14ac:dyDescent="0.25">
      <c r="T7809" s="1"/>
      <c r="U7809" s="1"/>
      <c r="Z7809" s="1"/>
    </row>
    <row r="7810" spans="20:26" x14ac:dyDescent="0.25">
      <c r="T7810" s="1"/>
      <c r="U7810" s="1"/>
      <c r="Z7810" s="1"/>
    </row>
    <row r="7811" spans="20:26" x14ac:dyDescent="0.25">
      <c r="T7811" s="1"/>
      <c r="U7811" s="1"/>
      <c r="Z7811" s="1"/>
    </row>
    <row r="7812" spans="20:26" x14ac:dyDescent="0.25">
      <c r="T7812" s="1"/>
      <c r="U7812" s="1"/>
      <c r="Z7812" s="1"/>
    </row>
    <row r="7813" spans="20:26" x14ac:dyDescent="0.25">
      <c r="T7813" s="1"/>
      <c r="U7813" s="1"/>
      <c r="Z7813" s="1"/>
    </row>
    <row r="7814" spans="20:26" x14ac:dyDescent="0.25">
      <c r="T7814" s="1"/>
      <c r="U7814" s="1"/>
      <c r="Z7814" s="1"/>
    </row>
    <row r="7815" spans="20:26" x14ac:dyDescent="0.25">
      <c r="T7815" s="1"/>
      <c r="U7815" s="1"/>
      <c r="Z7815" s="1"/>
    </row>
    <row r="7816" spans="20:26" x14ac:dyDescent="0.25">
      <c r="T7816" s="1"/>
      <c r="U7816" s="1"/>
      <c r="Z7816" s="1"/>
    </row>
    <row r="7817" spans="20:26" x14ac:dyDescent="0.25">
      <c r="T7817" s="1"/>
      <c r="U7817" s="1"/>
      <c r="Z7817" s="1"/>
    </row>
    <row r="7818" spans="20:26" x14ac:dyDescent="0.25">
      <c r="T7818" s="1"/>
      <c r="U7818" s="1"/>
      <c r="Z7818" s="1"/>
    </row>
    <row r="7819" spans="20:26" x14ac:dyDescent="0.25">
      <c r="T7819" s="1"/>
      <c r="U7819" s="1"/>
      <c r="Z7819" s="1"/>
    </row>
    <row r="7820" spans="20:26" x14ac:dyDescent="0.25">
      <c r="T7820" s="1"/>
      <c r="U7820" s="1"/>
      <c r="Z7820" s="1"/>
    </row>
    <row r="7821" spans="20:26" x14ac:dyDescent="0.25">
      <c r="T7821" s="1"/>
      <c r="U7821" s="1"/>
      <c r="Z7821" s="1"/>
    </row>
    <row r="7822" spans="20:26" x14ac:dyDescent="0.25">
      <c r="T7822" s="1"/>
      <c r="U7822" s="1"/>
      <c r="Z7822" s="1"/>
    </row>
    <row r="7823" spans="20:26" x14ac:dyDescent="0.25">
      <c r="T7823" s="1"/>
      <c r="U7823" s="1"/>
      <c r="Z7823" s="1"/>
    </row>
    <row r="7824" spans="20:26" x14ac:dyDescent="0.25">
      <c r="T7824" s="1"/>
      <c r="U7824" s="1"/>
      <c r="Z7824" s="1"/>
    </row>
    <row r="7825" spans="20:26" x14ac:dyDescent="0.25">
      <c r="T7825" s="1"/>
      <c r="U7825" s="1"/>
      <c r="Z7825" s="1"/>
    </row>
    <row r="7826" spans="20:26" x14ac:dyDescent="0.25">
      <c r="T7826" s="1"/>
      <c r="U7826" s="1"/>
      <c r="Z7826" s="1"/>
    </row>
    <row r="7827" spans="20:26" x14ac:dyDescent="0.25">
      <c r="T7827" s="1"/>
      <c r="U7827" s="1"/>
      <c r="Z7827" s="1"/>
    </row>
    <row r="7828" spans="20:26" x14ac:dyDescent="0.25">
      <c r="T7828" s="1"/>
      <c r="U7828" s="1"/>
      <c r="Z7828" s="1"/>
    </row>
    <row r="7829" spans="20:26" x14ac:dyDescent="0.25">
      <c r="T7829" s="1"/>
      <c r="U7829" s="1"/>
      <c r="Z7829" s="1"/>
    </row>
    <row r="7830" spans="20:26" x14ac:dyDescent="0.25">
      <c r="T7830" s="1"/>
      <c r="U7830" s="1"/>
      <c r="Z7830" s="1"/>
    </row>
    <row r="7831" spans="20:26" x14ac:dyDescent="0.25">
      <c r="T7831" s="1"/>
      <c r="U7831" s="1"/>
      <c r="Z7831" s="1"/>
    </row>
    <row r="7832" spans="20:26" x14ac:dyDescent="0.25">
      <c r="T7832" s="1"/>
      <c r="U7832" s="1"/>
      <c r="Z7832" s="1"/>
    </row>
    <row r="7833" spans="20:26" x14ac:dyDescent="0.25">
      <c r="T7833" s="1"/>
      <c r="U7833" s="1"/>
      <c r="Z7833" s="1"/>
    </row>
    <row r="7834" spans="20:26" x14ac:dyDescent="0.25">
      <c r="T7834" s="1"/>
      <c r="U7834" s="1"/>
      <c r="Z7834" s="1"/>
    </row>
    <row r="7835" spans="20:26" x14ac:dyDescent="0.25">
      <c r="T7835" s="1"/>
      <c r="U7835" s="1"/>
      <c r="Z7835" s="1"/>
    </row>
    <row r="7836" spans="20:26" x14ac:dyDescent="0.25">
      <c r="T7836" s="1"/>
      <c r="U7836" s="1"/>
      <c r="Z7836" s="1"/>
    </row>
    <row r="7837" spans="20:26" x14ac:dyDescent="0.25">
      <c r="T7837" s="1"/>
      <c r="U7837" s="1"/>
      <c r="Z7837" s="1"/>
    </row>
    <row r="7838" spans="20:26" x14ac:dyDescent="0.25">
      <c r="T7838" s="1"/>
      <c r="U7838" s="1"/>
      <c r="Z7838" s="1"/>
    </row>
    <row r="7839" spans="20:26" x14ac:dyDescent="0.25">
      <c r="T7839" s="1"/>
      <c r="U7839" s="1"/>
      <c r="Z7839" s="1"/>
    </row>
    <row r="7840" spans="20:26" x14ac:dyDescent="0.25">
      <c r="T7840" s="1"/>
      <c r="U7840" s="1"/>
      <c r="Z7840" s="1"/>
    </row>
    <row r="7841" spans="20:26" x14ac:dyDescent="0.25">
      <c r="T7841" s="1"/>
      <c r="U7841" s="1"/>
      <c r="Z7841" s="1"/>
    </row>
    <row r="7842" spans="20:26" x14ac:dyDescent="0.25">
      <c r="T7842" s="1"/>
      <c r="U7842" s="1"/>
      <c r="Z7842" s="1"/>
    </row>
    <row r="7843" spans="20:26" x14ac:dyDescent="0.25">
      <c r="T7843" s="1"/>
      <c r="U7843" s="1"/>
      <c r="Z7843" s="1"/>
    </row>
    <row r="7844" spans="20:26" x14ac:dyDescent="0.25">
      <c r="T7844" s="1"/>
      <c r="U7844" s="1"/>
      <c r="Z7844" s="1"/>
    </row>
    <row r="7845" spans="20:26" x14ac:dyDescent="0.25">
      <c r="T7845" s="1"/>
      <c r="U7845" s="1"/>
      <c r="Z7845" s="1"/>
    </row>
    <row r="7846" spans="20:26" x14ac:dyDescent="0.25">
      <c r="T7846" s="1"/>
      <c r="U7846" s="1"/>
      <c r="Z7846" s="1"/>
    </row>
    <row r="7847" spans="20:26" x14ac:dyDescent="0.25">
      <c r="T7847" s="1"/>
      <c r="U7847" s="1"/>
      <c r="Z7847" s="1"/>
    </row>
    <row r="7848" spans="20:26" x14ac:dyDescent="0.25">
      <c r="T7848" s="1"/>
      <c r="U7848" s="1"/>
      <c r="Z7848" s="1"/>
    </row>
    <row r="7849" spans="20:26" x14ac:dyDescent="0.25">
      <c r="T7849" s="1"/>
      <c r="U7849" s="1"/>
      <c r="Z7849" s="1"/>
    </row>
    <row r="7850" spans="20:26" x14ac:dyDescent="0.25">
      <c r="T7850" s="1"/>
      <c r="U7850" s="1"/>
      <c r="Z7850" s="1"/>
    </row>
    <row r="7851" spans="20:26" x14ac:dyDescent="0.25">
      <c r="T7851" s="1"/>
      <c r="U7851" s="1"/>
      <c r="Z7851" s="1"/>
    </row>
    <row r="7852" spans="20:26" x14ac:dyDescent="0.25">
      <c r="T7852" s="1"/>
      <c r="U7852" s="1"/>
      <c r="Z7852" s="1"/>
    </row>
    <row r="7853" spans="20:26" x14ac:dyDescent="0.25">
      <c r="T7853" s="1"/>
      <c r="U7853" s="1"/>
      <c r="Z7853" s="1"/>
    </row>
    <row r="7854" spans="20:26" x14ac:dyDescent="0.25">
      <c r="T7854" s="1"/>
      <c r="U7854" s="1"/>
      <c r="Z7854" s="1"/>
    </row>
    <row r="7855" spans="20:26" x14ac:dyDescent="0.25">
      <c r="T7855" s="1"/>
      <c r="U7855" s="1"/>
      <c r="Z7855" s="1"/>
    </row>
    <row r="7856" spans="20:26" x14ac:dyDescent="0.25">
      <c r="T7856" s="1"/>
      <c r="U7856" s="1"/>
      <c r="Z7856" s="1"/>
    </row>
    <row r="7857" spans="20:26" x14ac:dyDescent="0.25">
      <c r="T7857" s="1"/>
      <c r="U7857" s="1"/>
      <c r="Z7857" s="1"/>
    </row>
    <row r="7858" spans="20:26" x14ac:dyDescent="0.25">
      <c r="T7858" s="1"/>
      <c r="U7858" s="1"/>
      <c r="Z7858" s="1"/>
    </row>
    <row r="7859" spans="20:26" x14ac:dyDescent="0.25">
      <c r="T7859" s="1"/>
      <c r="U7859" s="1"/>
      <c r="Z7859" s="1"/>
    </row>
    <row r="7860" spans="20:26" x14ac:dyDescent="0.25">
      <c r="T7860" s="1"/>
      <c r="U7860" s="1"/>
      <c r="Z7860" s="1"/>
    </row>
    <row r="7861" spans="20:26" x14ac:dyDescent="0.25">
      <c r="T7861" s="1"/>
      <c r="U7861" s="1"/>
      <c r="Z7861" s="1"/>
    </row>
    <row r="7862" spans="20:26" x14ac:dyDescent="0.25">
      <c r="T7862" s="1"/>
      <c r="U7862" s="1"/>
      <c r="Z7862" s="1"/>
    </row>
    <row r="7863" spans="20:26" x14ac:dyDescent="0.25">
      <c r="T7863" s="1"/>
      <c r="U7863" s="1"/>
      <c r="Z7863" s="1"/>
    </row>
    <row r="7864" spans="20:26" x14ac:dyDescent="0.25">
      <c r="T7864" s="1"/>
      <c r="U7864" s="1"/>
      <c r="Z7864" s="1"/>
    </row>
    <row r="7865" spans="20:26" x14ac:dyDescent="0.25">
      <c r="T7865" s="1"/>
      <c r="U7865" s="1"/>
      <c r="Z7865" s="1"/>
    </row>
    <row r="7866" spans="20:26" x14ac:dyDescent="0.25">
      <c r="T7866" s="1"/>
      <c r="U7866" s="1"/>
      <c r="Z7866" s="1"/>
    </row>
    <row r="7867" spans="20:26" x14ac:dyDescent="0.25">
      <c r="T7867" s="1"/>
      <c r="U7867" s="1"/>
      <c r="Z7867" s="1"/>
    </row>
    <row r="7868" spans="20:26" x14ac:dyDescent="0.25">
      <c r="T7868" s="1"/>
      <c r="U7868" s="1"/>
      <c r="Z7868" s="1"/>
    </row>
    <row r="7869" spans="20:26" x14ac:dyDescent="0.25">
      <c r="T7869" s="1"/>
      <c r="U7869" s="1"/>
      <c r="Z7869" s="1"/>
    </row>
    <row r="7870" spans="20:26" x14ac:dyDescent="0.25">
      <c r="T7870" s="1"/>
      <c r="U7870" s="1"/>
      <c r="Z7870" s="1"/>
    </row>
    <row r="7871" spans="20:26" x14ac:dyDescent="0.25">
      <c r="T7871" s="1"/>
      <c r="U7871" s="1"/>
      <c r="Z7871" s="1"/>
    </row>
    <row r="7872" spans="20:26" x14ac:dyDescent="0.25">
      <c r="T7872" s="1"/>
      <c r="U7872" s="1"/>
      <c r="Z7872" s="1"/>
    </row>
    <row r="7873" spans="20:26" x14ac:dyDescent="0.25">
      <c r="T7873" s="1"/>
      <c r="U7873" s="1"/>
      <c r="Z7873" s="1"/>
    </row>
    <row r="7874" spans="20:26" x14ac:dyDescent="0.25">
      <c r="T7874" s="1"/>
      <c r="U7874" s="1"/>
      <c r="Z7874" s="1"/>
    </row>
    <row r="7875" spans="20:26" x14ac:dyDescent="0.25">
      <c r="T7875" s="1"/>
      <c r="U7875" s="1"/>
      <c r="Z7875" s="1"/>
    </row>
    <row r="7876" spans="20:26" x14ac:dyDescent="0.25">
      <c r="T7876" s="1"/>
      <c r="U7876" s="1"/>
      <c r="Z7876" s="1"/>
    </row>
    <row r="7877" spans="20:26" x14ac:dyDescent="0.25">
      <c r="T7877" s="1"/>
      <c r="U7877" s="1"/>
      <c r="Z7877" s="1"/>
    </row>
    <row r="7878" spans="20:26" x14ac:dyDescent="0.25">
      <c r="T7878" s="1"/>
      <c r="U7878" s="1"/>
      <c r="Z7878" s="1"/>
    </row>
    <row r="7879" spans="20:26" x14ac:dyDescent="0.25">
      <c r="T7879" s="1"/>
      <c r="U7879" s="1"/>
      <c r="Z7879" s="1"/>
    </row>
    <row r="7880" spans="20:26" x14ac:dyDescent="0.25">
      <c r="T7880" s="1"/>
      <c r="U7880" s="1"/>
      <c r="Z7880" s="1"/>
    </row>
    <row r="7881" spans="20:26" x14ac:dyDescent="0.25">
      <c r="T7881" s="1"/>
      <c r="U7881" s="1"/>
      <c r="Z7881" s="1"/>
    </row>
    <row r="7882" spans="20:26" x14ac:dyDescent="0.25">
      <c r="T7882" s="1"/>
      <c r="U7882" s="1"/>
      <c r="Z7882" s="1"/>
    </row>
    <row r="7883" spans="20:26" x14ac:dyDescent="0.25">
      <c r="T7883" s="1"/>
      <c r="U7883" s="1"/>
      <c r="Z7883" s="1"/>
    </row>
    <row r="7884" spans="20:26" x14ac:dyDescent="0.25">
      <c r="T7884" s="1"/>
      <c r="U7884" s="1"/>
      <c r="Z7884" s="1"/>
    </row>
    <row r="7885" spans="20:26" x14ac:dyDescent="0.25">
      <c r="T7885" s="1"/>
      <c r="U7885" s="1"/>
      <c r="Z7885" s="1"/>
    </row>
    <row r="7886" spans="20:26" x14ac:dyDescent="0.25">
      <c r="T7886" s="1"/>
      <c r="U7886" s="1"/>
      <c r="Z7886" s="1"/>
    </row>
    <row r="7887" spans="20:26" x14ac:dyDescent="0.25">
      <c r="T7887" s="1"/>
      <c r="U7887" s="1"/>
      <c r="Z7887" s="1"/>
    </row>
    <row r="7888" spans="20:26" x14ac:dyDescent="0.25">
      <c r="T7888" s="1"/>
      <c r="U7888" s="1"/>
      <c r="Z7888" s="1"/>
    </row>
    <row r="7889" spans="20:26" x14ac:dyDescent="0.25">
      <c r="T7889" s="1"/>
      <c r="U7889" s="1"/>
      <c r="Z7889" s="1"/>
    </row>
    <row r="7890" spans="20:26" x14ac:dyDescent="0.25">
      <c r="T7890" s="1"/>
      <c r="U7890" s="1"/>
      <c r="Z7890" s="1"/>
    </row>
    <row r="7891" spans="20:26" x14ac:dyDescent="0.25">
      <c r="T7891" s="1"/>
      <c r="U7891" s="1"/>
      <c r="Z7891" s="1"/>
    </row>
    <row r="7892" spans="20:26" x14ac:dyDescent="0.25">
      <c r="T7892" s="1"/>
      <c r="U7892" s="1"/>
      <c r="Z7892" s="1"/>
    </row>
    <row r="7893" spans="20:26" x14ac:dyDescent="0.25">
      <c r="T7893" s="1"/>
      <c r="U7893" s="1"/>
      <c r="Z7893" s="1"/>
    </row>
    <row r="7894" spans="20:26" x14ac:dyDescent="0.25">
      <c r="T7894" s="1"/>
      <c r="U7894" s="1"/>
      <c r="Z7894" s="1"/>
    </row>
    <row r="7895" spans="20:26" x14ac:dyDescent="0.25">
      <c r="T7895" s="1"/>
      <c r="U7895" s="1"/>
      <c r="Z7895" s="1"/>
    </row>
    <row r="7896" spans="20:26" x14ac:dyDescent="0.25">
      <c r="T7896" s="1"/>
      <c r="U7896" s="1"/>
      <c r="Z7896" s="1"/>
    </row>
    <row r="7897" spans="20:26" x14ac:dyDescent="0.25">
      <c r="T7897" s="1"/>
      <c r="U7897" s="1"/>
      <c r="Z7897" s="1"/>
    </row>
    <row r="7898" spans="20:26" x14ac:dyDescent="0.25">
      <c r="T7898" s="1"/>
      <c r="U7898" s="1"/>
      <c r="Z7898" s="1"/>
    </row>
    <row r="7899" spans="20:26" x14ac:dyDescent="0.25">
      <c r="T7899" s="1"/>
      <c r="U7899" s="1"/>
      <c r="Z7899" s="1"/>
    </row>
    <row r="7900" spans="20:26" x14ac:dyDescent="0.25">
      <c r="T7900" s="1"/>
      <c r="U7900" s="1"/>
      <c r="Z7900" s="1"/>
    </row>
    <row r="7901" spans="20:26" x14ac:dyDescent="0.25">
      <c r="T7901" s="1"/>
      <c r="U7901" s="1"/>
      <c r="Z7901" s="1"/>
    </row>
    <row r="7902" spans="20:26" x14ac:dyDescent="0.25">
      <c r="T7902" s="1"/>
      <c r="U7902" s="1"/>
      <c r="Z7902" s="1"/>
    </row>
    <row r="7903" spans="20:26" x14ac:dyDescent="0.25">
      <c r="T7903" s="1"/>
      <c r="U7903" s="1"/>
      <c r="Z7903" s="1"/>
    </row>
    <row r="7904" spans="20:26" x14ac:dyDescent="0.25">
      <c r="T7904" s="1"/>
      <c r="U7904" s="1"/>
      <c r="Z7904" s="1"/>
    </row>
    <row r="7905" spans="20:26" x14ac:dyDescent="0.25">
      <c r="T7905" s="1"/>
      <c r="U7905" s="1"/>
      <c r="Z7905" s="1"/>
    </row>
    <row r="7906" spans="20:26" x14ac:dyDescent="0.25">
      <c r="T7906" s="1"/>
      <c r="U7906" s="1"/>
      <c r="Z7906" s="1"/>
    </row>
    <row r="7907" spans="20:26" x14ac:dyDescent="0.25">
      <c r="T7907" s="1"/>
      <c r="U7907" s="1"/>
      <c r="Z7907" s="1"/>
    </row>
    <row r="7908" spans="20:26" x14ac:dyDescent="0.25">
      <c r="T7908" s="1"/>
      <c r="U7908" s="1"/>
      <c r="Z7908" s="1"/>
    </row>
    <row r="7909" spans="20:26" x14ac:dyDescent="0.25">
      <c r="T7909" s="1"/>
      <c r="U7909" s="1"/>
      <c r="Z7909" s="1"/>
    </row>
    <row r="7910" spans="20:26" x14ac:dyDescent="0.25">
      <c r="T7910" s="1"/>
      <c r="U7910" s="1"/>
      <c r="Z7910" s="1"/>
    </row>
    <row r="7911" spans="20:26" x14ac:dyDescent="0.25">
      <c r="T7911" s="1"/>
      <c r="U7911" s="1"/>
      <c r="Z7911" s="1"/>
    </row>
    <row r="7912" spans="20:26" x14ac:dyDescent="0.25">
      <c r="T7912" s="1"/>
      <c r="U7912" s="1"/>
      <c r="Z7912" s="1"/>
    </row>
    <row r="7913" spans="20:26" x14ac:dyDescent="0.25">
      <c r="T7913" s="1"/>
      <c r="U7913" s="1"/>
      <c r="Z7913" s="1"/>
    </row>
    <row r="7914" spans="20:26" x14ac:dyDescent="0.25">
      <c r="T7914" s="1"/>
      <c r="U7914" s="1"/>
      <c r="Z7914" s="1"/>
    </row>
    <row r="7915" spans="20:26" x14ac:dyDescent="0.25">
      <c r="T7915" s="1"/>
      <c r="U7915" s="1"/>
      <c r="Z7915" s="1"/>
    </row>
    <row r="7916" spans="20:26" x14ac:dyDescent="0.25">
      <c r="T7916" s="1"/>
      <c r="U7916" s="1"/>
      <c r="Z7916" s="1"/>
    </row>
    <row r="7917" spans="20:26" x14ac:dyDescent="0.25">
      <c r="T7917" s="1"/>
      <c r="U7917" s="1"/>
      <c r="Z7917" s="1"/>
    </row>
    <row r="7918" spans="20:26" x14ac:dyDescent="0.25">
      <c r="T7918" s="1"/>
      <c r="U7918" s="1"/>
      <c r="Z7918" s="1"/>
    </row>
    <row r="7919" spans="20:26" x14ac:dyDescent="0.25">
      <c r="T7919" s="1"/>
      <c r="U7919" s="1"/>
      <c r="Z7919" s="1"/>
    </row>
    <row r="7920" spans="20:26" x14ac:dyDescent="0.25">
      <c r="T7920" s="1"/>
      <c r="U7920" s="1"/>
      <c r="Z7920" s="1"/>
    </row>
    <row r="7921" spans="20:26" x14ac:dyDescent="0.25">
      <c r="T7921" s="1"/>
      <c r="U7921" s="1"/>
      <c r="Z7921" s="1"/>
    </row>
    <row r="7922" spans="20:26" x14ac:dyDescent="0.25">
      <c r="T7922" s="1"/>
      <c r="U7922" s="1"/>
      <c r="Z7922" s="1"/>
    </row>
    <row r="7923" spans="20:26" x14ac:dyDescent="0.25">
      <c r="T7923" s="1"/>
      <c r="U7923" s="1"/>
      <c r="Z7923" s="1"/>
    </row>
    <row r="7924" spans="20:26" x14ac:dyDescent="0.25">
      <c r="T7924" s="1"/>
      <c r="U7924" s="1"/>
      <c r="Z7924" s="1"/>
    </row>
    <row r="7925" spans="20:26" x14ac:dyDescent="0.25">
      <c r="T7925" s="1"/>
      <c r="U7925" s="1"/>
      <c r="Z7925" s="1"/>
    </row>
    <row r="7926" spans="20:26" x14ac:dyDescent="0.25">
      <c r="T7926" s="1"/>
      <c r="U7926" s="1"/>
      <c r="Z7926" s="1"/>
    </row>
    <row r="7927" spans="20:26" x14ac:dyDescent="0.25">
      <c r="T7927" s="1"/>
      <c r="U7927" s="1"/>
      <c r="Z7927" s="1"/>
    </row>
    <row r="7928" spans="20:26" x14ac:dyDescent="0.25">
      <c r="T7928" s="1"/>
      <c r="U7928" s="1"/>
      <c r="Z7928" s="1"/>
    </row>
    <row r="7929" spans="20:26" x14ac:dyDescent="0.25">
      <c r="T7929" s="1"/>
      <c r="U7929" s="1"/>
      <c r="Z7929" s="1"/>
    </row>
    <row r="7930" spans="20:26" x14ac:dyDescent="0.25">
      <c r="T7930" s="1"/>
      <c r="U7930" s="1"/>
      <c r="Z7930" s="1"/>
    </row>
    <row r="7931" spans="20:26" x14ac:dyDescent="0.25">
      <c r="T7931" s="1"/>
      <c r="U7931" s="1"/>
      <c r="Z7931" s="1"/>
    </row>
    <row r="7932" spans="20:26" x14ac:dyDescent="0.25">
      <c r="T7932" s="1"/>
      <c r="U7932" s="1"/>
      <c r="Z7932" s="1"/>
    </row>
    <row r="7933" spans="20:26" x14ac:dyDescent="0.25">
      <c r="T7933" s="1"/>
      <c r="U7933" s="1"/>
      <c r="Z7933" s="1"/>
    </row>
    <row r="7934" spans="20:26" x14ac:dyDescent="0.25">
      <c r="T7934" s="1"/>
      <c r="U7934" s="1"/>
      <c r="Z7934" s="1"/>
    </row>
    <row r="7935" spans="20:26" x14ac:dyDescent="0.25">
      <c r="T7935" s="1"/>
      <c r="U7935" s="1"/>
      <c r="Z7935" s="1"/>
    </row>
    <row r="7936" spans="20:26" x14ac:dyDescent="0.25">
      <c r="T7936" s="1"/>
      <c r="U7936" s="1"/>
      <c r="Z7936" s="1"/>
    </row>
    <row r="7937" spans="20:26" x14ac:dyDescent="0.25">
      <c r="T7937" s="1"/>
      <c r="U7937" s="1"/>
      <c r="Z7937" s="1"/>
    </row>
    <row r="7938" spans="20:26" x14ac:dyDescent="0.25">
      <c r="T7938" s="1"/>
      <c r="U7938" s="1"/>
      <c r="Z7938" s="1"/>
    </row>
    <row r="7939" spans="20:26" x14ac:dyDescent="0.25">
      <c r="T7939" s="1"/>
      <c r="U7939" s="1"/>
      <c r="Z7939" s="1"/>
    </row>
    <row r="7940" spans="20:26" x14ac:dyDescent="0.25">
      <c r="T7940" s="1"/>
      <c r="U7940" s="1"/>
      <c r="Z7940" s="1"/>
    </row>
    <row r="7941" spans="20:26" x14ac:dyDescent="0.25">
      <c r="T7941" s="1"/>
      <c r="U7941" s="1"/>
      <c r="Z7941" s="1"/>
    </row>
    <row r="7942" spans="20:26" x14ac:dyDescent="0.25">
      <c r="T7942" s="1"/>
      <c r="U7942" s="1"/>
      <c r="Z7942" s="1"/>
    </row>
    <row r="7943" spans="20:26" x14ac:dyDescent="0.25">
      <c r="T7943" s="1"/>
      <c r="U7943" s="1"/>
      <c r="Z7943" s="1"/>
    </row>
    <row r="7944" spans="20:26" x14ac:dyDescent="0.25">
      <c r="T7944" s="1"/>
      <c r="U7944" s="1"/>
      <c r="Z7944" s="1"/>
    </row>
    <row r="7945" spans="20:26" x14ac:dyDescent="0.25">
      <c r="T7945" s="1"/>
      <c r="U7945" s="1"/>
      <c r="Z7945" s="1"/>
    </row>
    <row r="7946" spans="20:26" x14ac:dyDescent="0.25">
      <c r="T7946" s="1"/>
      <c r="U7946" s="1"/>
      <c r="Z7946" s="1"/>
    </row>
    <row r="7947" spans="20:26" x14ac:dyDescent="0.25">
      <c r="T7947" s="1"/>
      <c r="U7947" s="1"/>
      <c r="Z7947" s="1"/>
    </row>
    <row r="7948" spans="20:26" x14ac:dyDescent="0.25">
      <c r="T7948" s="1"/>
      <c r="U7948" s="1"/>
      <c r="Z7948" s="1"/>
    </row>
    <row r="7949" spans="20:26" x14ac:dyDescent="0.25">
      <c r="T7949" s="1"/>
      <c r="U7949" s="1"/>
      <c r="Z7949" s="1"/>
    </row>
    <row r="7950" spans="20:26" x14ac:dyDescent="0.25">
      <c r="T7950" s="1"/>
      <c r="U7950" s="1"/>
      <c r="Z7950" s="1"/>
    </row>
    <row r="7951" spans="20:26" x14ac:dyDescent="0.25">
      <c r="T7951" s="1"/>
      <c r="U7951" s="1"/>
      <c r="Z7951" s="1"/>
    </row>
    <row r="7952" spans="20:26" x14ac:dyDescent="0.25">
      <c r="T7952" s="1"/>
      <c r="U7952" s="1"/>
      <c r="Z7952" s="1"/>
    </row>
    <row r="7953" spans="20:26" x14ac:dyDescent="0.25">
      <c r="T7953" s="1"/>
      <c r="U7953" s="1"/>
      <c r="Z7953" s="1"/>
    </row>
    <row r="7954" spans="20:26" x14ac:dyDescent="0.25">
      <c r="T7954" s="1"/>
      <c r="U7954" s="1"/>
      <c r="Z7954" s="1"/>
    </row>
    <row r="7955" spans="20:26" x14ac:dyDescent="0.25">
      <c r="T7955" s="1"/>
      <c r="U7955" s="1"/>
      <c r="Z7955" s="1"/>
    </row>
    <row r="7956" spans="20:26" x14ac:dyDescent="0.25">
      <c r="T7956" s="1"/>
      <c r="U7956" s="1"/>
      <c r="Z7956" s="1"/>
    </row>
    <row r="7957" spans="20:26" x14ac:dyDescent="0.25">
      <c r="T7957" s="1"/>
      <c r="U7957" s="1"/>
      <c r="Z7957" s="1"/>
    </row>
    <row r="7958" spans="20:26" x14ac:dyDescent="0.25">
      <c r="T7958" s="1"/>
      <c r="U7958" s="1"/>
      <c r="Z7958" s="1"/>
    </row>
    <row r="7959" spans="20:26" x14ac:dyDescent="0.25">
      <c r="T7959" s="1"/>
      <c r="U7959" s="1"/>
      <c r="Z7959" s="1"/>
    </row>
    <row r="7960" spans="20:26" x14ac:dyDescent="0.25">
      <c r="T7960" s="1"/>
      <c r="U7960" s="1"/>
      <c r="Z7960" s="1"/>
    </row>
    <row r="7961" spans="20:26" x14ac:dyDescent="0.25">
      <c r="T7961" s="1"/>
      <c r="U7961" s="1"/>
      <c r="Z7961" s="1"/>
    </row>
    <row r="7962" spans="20:26" x14ac:dyDescent="0.25">
      <c r="T7962" s="1"/>
      <c r="U7962" s="1"/>
      <c r="Z7962" s="1"/>
    </row>
    <row r="7963" spans="20:26" x14ac:dyDescent="0.25">
      <c r="T7963" s="1"/>
      <c r="U7963" s="1"/>
      <c r="Z7963" s="1"/>
    </row>
    <row r="7964" spans="20:26" x14ac:dyDescent="0.25">
      <c r="T7964" s="1"/>
      <c r="U7964" s="1"/>
      <c r="Z7964" s="1"/>
    </row>
    <row r="7965" spans="20:26" x14ac:dyDescent="0.25">
      <c r="T7965" s="1"/>
      <c r="U7965" s="1"/>
      <c r="Z7965" s="1"/>
    </row>
    <row r="7966" spans="20:26" x14ac:dyDescent="0.25">
      <c r="T7966" s="1"/>
      <c r="U7966" s="1"/>
      <c r="Z7966" s="1"/>
    </row>
    <row r="7967" spans="20:26" x14ac:dyDescent="0.25">
      <c r="T7967" s="1"/>
      <c r="U7967" s="1"/>
      <c r="Z7967" s="1"/>
    </row>
    <row r="7968" spans="20:26" x14ac:dyDescent="0.25">
      <c r="T7968" s="1"/>
      <c r="U7968" s="1"/>
      <c r="Z7968" s="1"/>
    </row>
    <row r="7969" spans="20:26" x14ac:dyDescent="0.25">
      <c r="T7969" s="1"/>
      <c r="U7969" s="1"/>
      <c r="Z7969" s="1"/>
    </row>
    <row r="7970" spans="20:26" x14ac:dyDescent="0.25">
      <c r="T7970" s="1"/>
      <c r="U7970" s="1"/>
      <c r="Z7970" s="1"/>
    </row>
    <row r="7971" spans="20:26" x14ac:dyDescent="0.25">
      <c r="T7971" s="1"/>
      <c r="U7971" s="1"/>
      <c r="Z7971" s="1"/>
    </row>
    <row r="7972" spans="20:26" x14ac:dyDescent="0.25">
      <c r="T7972" s="1"/>
      <c r="U7972" s="1"/>
      <c r="Z7972" s="1"/>
    </row>
    <row r="7973" spans="20:26" x14ac:dyDescent="0.25">
      <c r="T7973" s="1"/>
      <c r="U7973" s="1"/>
      <c r="Z7973" s="1"/>
    </row>
    <row r="7974" spans="20:26" x14ac:dyDescent="0.25">
      <c r="T7974" s="1"/>
      <c r="U7974" s="1"/>
      <c r="Z7974" s="1"/>
    </row>
    <row r="7975" spans="20:26" x14ac:dyDescent="0.25">
      <c r="T7975" s="1"/>
      <c r="U7975" s="1"/>
      <c r="Z7975" s="1"/>
    </row>
    <row r="7976" spans="20:26" x14ac:dyDescent="0.25">
      <c r="T7976" s="1"/>
      <c r="U7976" s="1"/>
      <c r="Z7976" s="1"/>
    </row>
    <row r="7977" spans="20:26" x14ac:dyDescent="0.25">
      <c r="T7977" s="1"/>
      <c r="U7977" s="1"/>
      <c r="Z7977" s="1"/>
    </row>
    <row r="7978" spans="20:26" x14ac:dyDescent="0.25">
      <c r="T7978" s="1"/>
      <c r="U7978" s="1"/>
      <c r="Z7978" s="1"/>
    </row>
    <row r="7979" spans="20:26" x14ac:dyDescent="0.25">
      <c r="T7979" s="1"/>
      <c r="U7979" s="1"/>
      <c r="Z7979" s="1"/>
    </row>
    <row r="7980" spans="20:26" x14ac:dyDescent="0.25">
      <c r="T7980" s="1"/>
      <c r="U7980" s="1"/>
      <c r="Z7980" s="1"/>
    </row>
    <row r="7981" spans="20:26" x14ac:dyDescent="0.25">
      <c r="T7981" s="1"/>
      <c r="U7981" s="1"/>
      <c r="Z7981" s="1"/>
    </row>
    <row r="7982" spans="20:26" x14ac:dyDescent="0.25">
      <c r="T7982" s="1"/>
      <c r="U7982" s="1"/>
      <c r="Z7982" s="1"/>
    </row>
    <row r="7983" spans="20:26" x14ac:dyDescent="0.25">
      <c r="T7983" s="1"/>
      <c r="U7983" s="1"/>
      <c r="Z7983" s="1"/>
    </row>
    <row r="7984" spans="20:26" x14ac:dyDescent="0.25">
      <c r="T7984" s="1"/>
      <c r="U7984" s="1"/>
      <c r="Z7984" s="1"/>
    </row>
    <row r="7985" spans="20:26" x14ac:dyDescent="0.25">
      <c r="T7985" s="1"/>
      <c r="U7985" s="1"/>
      <c r="Z7985" s="1"/>
    </row>
    <row r="7986" spans="20:26" x14ac:dyDescent="0.25">
      <c r="T7986" s="1"/>
      <c r="U7986" s="1"/>
      <c r="Z7986" s="1"/>
    </row>
    <row r="7987" spans="20:26" x14ac:dyDescent="0.25">
      <c r="T7987" s="1"/>
      <c r="U7987" s="1"/>
      <c r="Z7987" s="1"/>
    </row>
    <row r="7988" spans="20:26" x14ac:dyDescent="0.25">
      <c r="T7988" s="1"/>
      <c r="U7988" s="1"/>
      <c r="Z7988" s="1"/>
    </row>
    <row r="7989" spans="20:26" x14ac:dyDescent="0.25">
      <c r="T7989" s="1"/>
      <c r="U7989" s="1"/>
      <c r="Z7989" s="1"/>
    </row>
    <row r="7990" spans="20:26" x14ac:dyDescent="0.25">
      <c r="T7990" s="1"/>
      <c r="U7990" s="1"/>
      <c r="Z7990" s="1"/>
    </row>
    <row r="7991" spans="20:26" x14ac:dyDescent="0.25">
      <c r="T7991" s="1"/>
      <c r="U7991" s="1"/>
      <c r="Z7991" s="1"/>
    </row>
    <row r="7992" spans="20:26" x14ac:dyDescent="0.25">
      <c r="T7992" s="1"/>
      <c r="U7992" s="1"/>
      <c r="Z7992" s="1"/>
    </row>
    <row r="7993" spans="20:26" x14ac:dyDescent="0.25">
      <c r="T7993" s="1"/>
      <c r="U7993" s="1"/>
      <c r="Z7993" s="1"/>
    </row>
    <row r="7994" spans="20:26" x14ac:dyDescent="0.25">
      <c r="T7994" s="1"/>
      <c r="U7994" s="1"/>
      <c r="Z7994" s="1"/>
    </row>
    <row r="7995" spans="20:26" x14ac:dyDescent="0.25">
      <c r="T7995" s="1"/>
      <c r="U7995" s="1"/>
      <c r="Z7995" s="1"/>
    </row>
    <row r="7996" spans="20:26" x14ac:dyDescent="0.25">
      <c r="T7996" s="1"/>
      <c r="U7996" s="1"/>
      <c r="Z7996" s="1"/>
    </row>
    <row r="7997" spans="20:26" x14ac:dyDescent="0.25">
      <c r="T7997" s="1"/>
      <c r="U7997" s="1"/>
      <c r="Z7997" s="1"/>
    </row>
    <row r="7998" spans="20:26" x14ac:dyDescent="0.25">
      <c r="T7998" s="1"/>
      <c r="U7998" s="1"/>
      <c r="Z7998" s="1"/>
    </row>
    <row r="7999" spans="20:26" x14ac:dyDescent="0.25">
      <c r="T7999" s="1"/>
      <c r="U7999" s="1"/>
      <c r="Z7999" s="1"/>
    </row>
    <row r="8000" spans="20:26" x14ac:dyDescent="0.25">
      <c r="T8000" s="1"/>
      <c r="U8000" s="1"/>
      <c r="Z8000" s="1"/>
    </row>
    <row r="8001" spans="20:26" x14ac:dyDescent="0.25">
      <c r="T8001" s="1"/>
      <c r="U8001" s="1"/>
      <c r="Z8001" s="1"/>
    </row>
    <row r="8002" spans="20:26" x14ac:dyDescent="0.25">
      <c r="T8002" s="1"/>
      <c r="U8002" s="1"/>
      <c r="Z8002" s="1"/>
    </row>
    <row r="8003" spans="20:26" x14ac:dyDescent="0.25">
      <c r="T8003" s="1"/>
      <c r="U8003" s="1"/>
      <c r="Z8003" s="1"/>
    </row>
    <row r="8004" spans="20:26" x14ac:dyDescent="0.25">
      <c r="T8004" s="1"/>
      <c r="U8004" s="1"/>
      <c r="Z8004" s="1"/>
    </row>
    <row r="8005" spans="20:26" x14ac:dyDescent="0.25">
      <c r="T8005" s="1"/>
      <c r="U8005" s="1"/>
      <c r="Z8005" s="1"/>
    </row>
    <row r="8006" spans="20:26" x14ac:dyDescent="0.25">
      <c r="T8006" s="1"/>
      <c r="U8006" s="1"/>
      <c r="Z8006" s="1"/>
    </row>
    <row r="8007" spans="20:26" x14ac:dyDescent="0.25">
      <c r="T8007" s="1"/>
      <c r="U8007" s="1"/>
      <c r="Z8007" s="1"/>
    </row>
    <row r="8008" spans="20:26" x14ac:dyDescent="0.25">
      <c r="T8008" s="1"/>
      <c r="U8008" s="1"/>
      <c r="Z8008" s="1"/>
    </row>
    <row r="8009" spans="20:26" x14ac:dyDescent="0.25">
      <c r="T8009" s="1"/>
      <c r="U8009" s="1"/>
      <c r="Z8009" s="1"/>
    </row>
    <row r="8010" spans="20:26" x14ac:dyDescent="0.25">
      <c r="T8010" s="1"/>
      <c r="U8010" s="1"/>
      <c r="Z8010" s="1"/>
    </row>
    <row r="8011" spans="20:26" x14ac:dyDescent="0.25">
      <c r="T8011" s="1"/>
      <c r="U8011" s="1"/>
      <c r="Z8011" s="1"/>
    </row>
    <row r="8012" spans="20:26" x14ac:dyDescent="0.25">
      <c r="T8012" s="1"/>
      <c r="U8012" s="1"/>
      <c r="Z8012" s="1"/>
    </row>
    <row r="8013" spans="20:26" x14ac:dyDescent="0.25">
      <c r="T8013" s="1"/>
      <c r="U8013" s="1"/>
      <c r="Z8013" s="1"/>
    </row>
    <row r="8014" spans="20:26" x14ac:dyDescent="0.25">
      <c r="T8014" s="1"/>
      <c r="U8014" s="1"/>
      <c r="Z8014" s="1"/>
    </row>
    <row r="8015" spans="20:26" x14ac:dyDescent="0.25">
      <c r="T8015" s="1"/>
      <c r="U8015" s="1"/>
      <c r="Z8015" s="1"/>
    </row>
    <row r="8016" spans="20:26" x14ac:dyDescent="0.25">
      <c r="T8016" s="1"/>
      <c r="U8016" s="1"/>
      <c r="Z8016" s="1"/>
    </row>
    <row r="8017" spans="20:26" x14ac:dyDescent="0.25">
      <c r="T8017" s="1"/>
      <c r="U8017" s="1"/>
      <c r="Z8017" s="1"/>
    </row>
    <row r="8018" spans="20:26" x14ac:dyDescent="0.25">
      <c r="T8018" s="1"/>
      <c r="U8018" s="1"/>
      <c r="Z8018" s="1"/>
    </row>
    <row r="8019" spans="20:26" x14ac:dyDescent="0.25">
      <c r="T8019" s="1"/>
      <c r="U8019" s="1"/>
      <c r="Z8019" s="1"/>
    </row>
    <row r="8020" spans="20:26" x14ac:dyDescent="0.25">
      <c r="T8020" s="1"/>
      <c r="U8020" s="1"/>
      <c r="Z8020" s="1"/>
    </row>
    <row r="8021" spans="20:26" x14ac:dyDescent="0.25">
      <c r="T8021" s="1"/>
      <c r="U8021" s="1"/>
      <c r="Z8021" s="1"/>
    </row>
    <row r="8022" spans="20:26" x14ac:dyDescent="0.25">
      <c r="T8022" s="1"/>
      <c r="U8022" s="1"/>
      <c r="Z8022" s="1"/>
    </row>
    <row r="8023" spans="20:26" x14ac:dyDescent="0.25">
      <c r="T8023" s="1"/>
      <c r="U8023" s="1"/>
      <c r="Z8023" s="1"/>
    </row>
    <row r="8024" spans="20:26" x14ac:dyDescent="0.25">
      <c r="T8024" s="1"/>
      <c r="U8024" s="1"/>
      <c r="Z8024" s="1"/>
    </row>
    <row r="8025" spans="20:26" x14ac:dyDescent="0.25">
      <c r="T8025" s="1"/>
      <c r="U8025" s="1"/>
      <c r="Z8025" s="1"/>
    </row>
    <row r="8026" spans="20:26" x14ac:dyDescent="0.25">
      <c r="T8026" s="1"/>
      <c r="U8026" s="1"/>
      <c r="Z8026" s="1"/>
    </row>
    <row r="8027" spans="20:26" x14ac:dyDescent="0.25">
      <c r="T8027" s="1"/>
      <c r="U8027" s="1"/>
      <c r="Z8027" s="1"/>
    </row>
    <row r="8028" spans="20:26" x14ac:dyDescent="0.25">
      <c r="T8028" s="1"/>
      <c r="U8028" s="1"/>
      <c r="Z8028" s="1"/>
    </row>
    <row r="8029" spans="20:26" x14ac:dyDescent="0.25">
      <c r="T8029" s="1"/>
      <c r="U8029" s="1"/>
      <c r="Z8029" s="1"/>
    </row>
    <row r="8030" spans="20:26" x14ac:dyDescent="0.25">
      <c r="T8030" s="1"/>
      <c r="U8030" s="1"/>
      <c r="Z8030" s="1"/>
    </row>
    <row r="8031" spans="20:26" x14ac:dyDescent="0.25">
      <c r="T8031" s="1"/>
      <c r="U8031" s="1"/>
      <c r="Z8031" s="1"/>
    </row>
    <row r="8032" spans="20:26" x14ac:dyDescent="0.25">
      <c r="T8032" s="1"/>
      <c r="U8032" s="1"/>
      <c r="Z8032" s="1"/>
    </row>
    <row r="8033" spans="20:26" x14ac:dyDescent="0.25">
      <c r="T8033" s="1"/>
      <c r="U8033" s="1"/>
      <c r="Z8033" s="1"/>
    </row>
    <row r="8034" spans="20:26" x14ac:dyDescent="0.25">
      <c r="T8034" s="1"/>
      <c r="U8034" s="1"/>
      <c r="Z8034" s="1"/>
    </row>
    <row r="8035" spans="20:26" x14ac:dyDescent="0.25">
      <c r="T8035" s="1"/>
      <c r="U8035" s="1"/>
      <c r="Z8035" s="1"/>
    </row>
    <row r="8036" spans="20:26" x14ac:dyDescent="0.25">
      <c r="T8036" s="1"/>
      <c r="U8036" s="1"/>
      <c r="Z8036" s="1"/>
    </row>
    <row r="8037" spans="20:26" x14ac:dyDescent="0.25">
      <c r="T8037" s="1"/>
      <c r="U8037" s="1"/>
      <c r="Z8037" s="1"/>
    </row>
    <row r="8038" spans="20:26" x14ac:dyDescent="0.25">
      <c r="T8038" s="1"/>
      <c r="U8038" s="1"/>
      <c r="Z8038" s="1"/>
    </row>
    <row r="8039" spans="20:26" x14ac:dyDescent="0.25">
      <c r="T8039" s="1"/>
      <c r="U8039" s="1"/>
      <c r="Z8039" s="1"/>
    </row>
    <row r="8040" spans="20:26" x14ac:dyDescent="0.25">
      <c r="T8040" s="1"/>
      <c r="U8040" s="1"/>
      <c r="Z8040" s="1"/>
    </row>
    <row r="8041" spans="20:26" x14ac:dyDescent="0.25">
      <c r="T8041" s="1"/>
      <c r="U8041" s="1"/>
      <c r="Z8041" s="1"/>
    </row>
    <row r="8042" spans="20:26" x14ac:dyDescent="0.25">
      <c r="T8042" s="1"/>
      <c r="U8042" s="1"/>
      <c r="Z8042" s="1"/>
    </row>
    <row r="8043" spans="20:26" x14ac:dyDescent="0.25">
      <c r="T8043" s="1"/>
      <c r="U8043" s="1"/>
      <c r="Z8043" s="1"/>
    </row>
    <row r="8044" spans="20:26" x14ac:dyDescent="0.25">
      <c r="T8044" s="1"/>
      <c r="U8044" s="1"/>
      <c r="Z8044" s="1"/>
    </row>
    <row r="8045" spans="20:26" x14ac:dyDescent="0.25">
      <c r="T8045" s="1"/>
      <c r="U8045" s="1"/>
      <c r="Z8045" s="1"/>
    </row>
    <row r="8046" spans="20:26" x14ac:dyDescent="0.25">
      <c r="T8046" s="1"/>
      <c r="U8046" s="1"/>
      <c r="Z8046" s="1"/>
    </row>
    <row r="8047" spans="20:26" x14ac:dyDescent="0.25">
      <c r="T8047" s="1"/>
      <c r="U8047" s="1"/>
      <c r="Z8047" s="1"/>
    </row>
    <row r="8048" spans="20:26" x14ac:dyDescent="0.25">
      <c r="T8048" s="1"/>
      <c r="U8048" s="1"/>
      <c r="Z8048" s="1"/>
    </row>
    <row r="8049" spans="20:26" x14ac:dyDescent="0.25">
      <c r="T8049" s="1"/>
      <c r="U8049" s="1"/>
      <c r="Z8049" s="1"/>
    </row>
    <row r="8050" spans="20:26" x14ac:dyDescent="0.25">
      <c r="T8050" s="1"/>
      <c r="U8050" s="1"/>
      <c r="Z8050" s="1"/>
    </row>
    <row r="8051" spans="20:26" x14ac:dyDescent="0.25">
      <c r="T8051" s="1"/>
      <c r="U8051" s="1"/>
      <c r="Z8051" s="1"/>
    </row>
    <row r="8052" spans="20:26" x14ac:dyDescent="0.25">
      <c r="T8052" s="1"/>
      <c r="U8052" s="1"/>
      <c r="Z8052" s="1"/>
    </row>
    <row r="8053" spans="20:26" x14ac:dyDescent="0.25">
      <c r="T8053" s="1"/>
      <c r="U8053" s="1"/>
      <c r="Z8053" s="1"/>
    </row>
    <row r="8054" spans="20:26" x14ac:dyDescent="0.25">
      <c r="T8054" s="1"/>
      <c r="U8054" s="1"/>
      <c r="Z8054" s="1"/>
    </row>
    <row r="8055" spans="20:26" x14ac:dyDescent="0.25">
      <c r="T8055" s="1"/>
      <c r="U8055" s="1"/>
      <c r="Z8055" s="1"/>
    </row>
    <row r="8056" spans="20:26" x14ac:dyDescent="0.25">
      <c r="T8056" s="1"/>
      <c r="U8056" s="1"/>
      <c r="Z8056" s="1"/>
    </row>
    <row r="8057" spans="20:26" x14ac:dyDescent="0.25">
      <c r="T8057" s="1"/>
      <c r="U8057" s="1"/>
      <c r="Z8057" s="1"/>
    </row>
    <row r="8058" spans="20:26" x14ac:dyDescent="0.25">
      <c r="T8058" s="1"/>
      <c r="U8058" s="1"/>
      <c r="Z8058" s="1"/>
    </row>
    <row r="8059" spans="20:26" x14ac:dyDescent="0.25">
      <c r="T8059" s="1"/>
      <c r="U8059" s="1"/>
      <c r="Z8059" s="1"/>
    </row>
    <row r="8060" spans="20:26" x14ac:dyDescent="0.25">
      <c r="T8060" s="1"/>
      <c r="U8060" s="1"/>
      <c r="Z8060" s="1"/>
    </row>
    <row r="8061" spans="20:26" x14ac:dyDescent="0.25">
      <c r="T8061" s="1"/>
      <c r="U8061" s="1"/>
      <c r="Z8061" s="1"/>
    </row>
    <row r="8062" spans="20:26" x14ac:dyDescent="0.25">
      <c r="T8062" s="1"/>
      <c r="U8062" s="1"/>
      <c r="Z8062" s="1"/>
    </row>
    <row r="8063" spans="20:26" x14ac:dyDescent="0.25">
      <c r="T8063" s="1"/>
      <c r="U8063" s="1"/>
      <c r="Z8063" s="1"/>
    </row>
    <row r="8064" spans="20:26" x14ac:dyDescent="0.25">
      <c r="T8064" s="1"/>
      <c r="U8064" s="1"/>
      <c r="Z8064" s="1"/>
    </row>
    <row r="8065" spans="20:26" x14ac:dyDescent="0.25">
      <c r="T8065" s="1"/>
      <c r="U8065" s="1"/>
      <c r="Z8065" s="1"/>
    </row>
    <row r="8066" spans="20:26" x14ac:dyDescent="0.25">
      <c r="T8066" s="1"/>
      <c r="U8066" s="1"/>
      <c r="Z8066" s="1"/>
    </row>
    <row r="8067" spans="20:26" x14ac:dyDescent="0.25">
      <c r="T8067" s="1"/>
      <c r="U8067" s="1"/>
      <c r="Z8067" s="1"/>
    </row>
    <row r="8068" spans="20:26" x14ac:dyDescent="0.25">
      <c r="T8068" s="1"/>
      <c r="U8068" s="1"/>
      <c r="Z8068" s="1"/>
    </row>
    <row r="8069" spans="20:26" x14ac:dyDescent="0.25">
      <c r="T8069" s="1"/>
      <c r="U8069" s="1"/>
      <c r="Z8069" s="1"/>
    </row>
    <row r="8070" spans="20:26" x14ac:dyDescent="0.25">
      <c r="T8070" s="1"/>
      <c r="U8070" s="1"/>
      <c r="Z8070" s="1"/>
    </row>
    <row r="8071" spans="20:26" x14ac:dyDescent="0.25">
      <c r="T8071" s="1"/>
      <c r="U8071" s="1"/>
      <c r="Z8071" s="1"/>
    </row>
    <row r="8072" spans="20:26" x14ac:dyDescent="0.25">
      <c r="T8072" s="1"/>
      <c r="U8072" s="1"/>
      <c r="Z8072" s="1"/>
    </row>
    <row r="8073" spans="20:26" x14ac:dyDescent="0.25">
      <c r="T8073" s="1"/>
      <c r="U8073" s="1"/>
      <c r="Z8073" s="1"/>
    </row>
    <row r="8074" spans="20:26" x14ac:dyDescent="0.25">
      <c r="T8074" s="1"/>
      <c r="U8074" s="1"/>
      <c r="Z8074" s="1"/>
    </row>
    <row r="8075" spans="20:26" x14ac:dyDescent="0.25">
      <c r="T8075" s="1"/>
      <c r="U8075" s="1"/>
      <c r="Z8075" s="1"/>
    </row>
    <row r="8076" spans="20:26" x14ac:dyDescent="0.25">
      <c r="T8076" s="1"/>
      <c r="U8076" s="1"/>
      <c r="Z8076" s="1"/>
    </row>
    <row r="8077" spans="20:26" x14ac:dyDescent="0.25">
      <c r="T8077" s="1"/>
      <c r="U8077" s="1"/>
      <c r="Z8077" s="1"/>
    </row>
    <row r="8078" spans="20:26" x14ac:dyDescent="0.25">
      <c r="T8078" s="1"/>
      <c r="U8078" s="1"/>
      <c r="Z8078" s="1"/>
    </row>
    <row r="8079" spans="20:26" x14ac:dyDescent="0.25">
      <c r="T8079" s="1"/>
      <c r="U8079" s="1"/>
      <c r="Z8079" s="1"/>
    </row>
    <row r="8080" spans="20:26" x14ac:dyDescent="0.25">
      <c r="T8080" s="1"/>
      <c r="U8080" s="1"/>
      <c r="Z8080" s="1"/>
    </row>
    <row r="8081" spans="20:26" x14ac:dyDescent="0.25">
      <c r="T8081" s="1"/>
      <c r="U8081" s="1"/>
      <c r="Z8081" s="1"/>
    </row>
    <row r="8082" spans="20:26" x14ac:dyDescent="0.25">
      <c r="T8082" s="1"/>
      <c r="U8082" s="1"/>
      <c r="Z8082" s="1"/>
    </row>
    <row r="8083" spans="20:26" x14ac:dyDescent="0.25">
      <c r="T8083" s="1"/>
      <c r="U8083" s="1"/>
      <c r="Z8083" s="1"/>
    </row>
    <row r="8084" spans="20:26" x14ac:dyDescent="0.25">
      <c r="T8084" s="1"/>
      <c r="U8084" s="1"/>
      <c r="Z8084" s="1"/>
    </row>
    <row r="8085" spans="20:26" x14ac:dyDescent="0.25">
      <c r="T8085" s="1"/>
      <c r="U8085" s="1"/>
      <c r="Z8085" s="1"/>
    </row>
    <row r="8086" spans="20:26" x14ac:dyDescent="0.25">
      <c r="T8086" s="1"/>
      <c r="U8086" s="1"/>
      <c r="Z8086" s="1"/>
    </row>
    <row r="8087" spans="20:26" x14ac:dyDescent="0.25">
      <c r="T8087" s="1"/>
      <c r="U8087" s="1"/>
      <c r="Z8087" s="1"/>
    </row>
    <row r="8088" spans="20:26" x14ac:dyDescent="0.25">
      <c r="T8088" s="1"/>
      <c r="U8088" s="1"/>
      <c r="Z8088" s="1"/>
    </row>
    <row r="8089" spans="20:26" x14ac:dyDescent="0.25">
      <c r="T8089" s="1"/>
      <c r="U8089" s="1"/>
      <c r="Z8089" s="1"/>
    </row>
    <row r="8090" spans="20:26" x14ac:dyDescent="0.25">
      <c r="T8090" s="1"/>
      <c r="U8090" s="1"/>
      <c r="Z8090" s="1"/>
    </row>
    <row r="8091" spans="20:26" x14ac:dyDescent="0.25">
      <c r="T8091" s="1"/>
      <c r="U8091" s="1"/>
      <c r="Z8091" s="1"/>
    </row>
    <row r="8092" spans="20:26" x14ac:dyDescent="0.25">
      <c r="T8092" s="1"/>
      <c r="U8092" s="1"/>
      <c r="Z8092" s="1"/>
    </row>
    <row r="8093" spans="20:26" x14ac:dyDescent="0.25">
      <c r="T8093" s="1"/>
      <c r="U8093" s="1"/>
      <c r="Z8093" s="1"/>
    </row>
    <row r="8094" spans="20:26" x14ac:dyDescent="0.25">
      <c r="T8094" s="1"/>
      <c r="U8094" s="1"/>
      <c r="Z8094" s="1"/>
    </row>
    <row r="8095" spans="20:26" x14ac:dyDescent="0.25">
      <c r="T8095" s="1"/>
      <c r="U8095" s="1"/>
      <c r="Z8095" s="1"/>
    </row>
    <row r="8096" spans="20:26" x14ac:dyDescent="0.25">
      <c r="T8096" s="1"/>
      <c r="U8096" s="1"/>
      <c r="Z8096" s="1"/>
    </row>
    <row r="8097" spans="20:26" x14ac:dyDescent="0.25">
      <c r="T8097" s="1"/>
      <c r="U8097" s="1"/>
      <c r="Z8097" s="1"/>
    </row>
    <row r="8098" spans="20:26" x14ac:dyDescent="0.25">
      <c r="T8098" s="1"/>
      <c r="U8098" s="1"/>
      <c r="Z8098" s="1"/>
    </row>
    <row r="8099" spans="20:26" x14ac:dyDescent="0.25">
      <c r="T8099" s="1"/>
      <c r="U8099" s="1"/>
      <c r="Z8099" s="1"/>
    </row>
    <row r="8100" spans="20:26" x14ac:dyDescent="0.25">
      <c r="T8100" s="1"/>
      <c r="U8100" s="1"/>
      <c r="Z8100" s="1"/>
    </row>
    <row r="8101" spans="20:26" x14ac:dyDescent="0.25">
      <c r="T8101" s="1"/>
      <c r="U8101" s="1"/>
      <c r="Z8101" s="1"/>
    </row>
    <row r="8102" spans="20:26" x14ac:dyDescent="0.25">
      <c r="T8102" s="1"/>
      <c r="U8102" s="1"/>
      <c r="Z8102" s="1"/>
    </row>
    <row r="8103" spans="20:26" x14ac:dyDescent="0.25">
      <c r="T8103" s="1"/>
      <c r="U8103" s="1"/>
      <c r="Z8103" s="1"/>
    </row>
    <row r="8104" spans="20:26" x14ac:dyDescent="0.25">
      <c r="T8104" s="1"/>
      <c r="U8104" s="1"/>
      <c r="Z8104" s="1"/>
    </row>
    <row r="8105" spans="20:26" x14ac:dyDescent="0.25">
      <c r="T8105" s="1"/>
      <c r="U8105" s="1"/>
      <c r="Z8105" s="1"/>
    </row>
    <row r="8106" spans="20:26" x14ac:dyDescent="0.25">
      <c r="T8106" s="1"/>
      <c r="U8106" s="1"/>
      <c r="Z8106" s="1"/>
    </row>
    <row r="8107" spans="20:26" x14ac:dyDescent="0.25">
      <c r="T8107" s="1"/>
      <c r="U8107" s="1"/>
      <c r="Z8107" s="1"/>
    </row>
    <row r="8108" spans="20:26" x14ac:dyDescent="0.25">
      <c r="T8108" s="1"/>
      <c r="U8108" s="1"/>
      <c r="Z8108" s="1"/>
    </row>
    <row r="8109" spans="20:26" x14ac:dyDescent="0.25">
      <c r="T8109" s="1"/>
      <c r="U8109" s="1"/>
      <c r="Z8109" s="1"/>
    </row>
    <row r="8110" spans="20:26" x14ac:dyDescent="0.25">
      <c r="T8110" s="1"/>
      <c r="U8110" s="1"/>
      <c r="Z8110" s="1"/>
    </row>
    <row r="8111" spans="20:26" x14ac:dyDescent="0.25">
      <c r="T8111" s="1"/>
      <c r="U8111" s="1"/>
      <c r="Z8111" s="1"/>
    </row>
    <row r="8112" spans="20:26" x14ac:dyDescent="0.25">
      <c r="T8112" s="1"/>
      <c r="U8112" s="1"/>
      <c r="Z8112" s="1"/>
    </row>
    <row r="8113" spans="20:26" x14ac:dyDescent="0.25">
      <c r="T8113" s="1"/>
      <c r="U8113" s="1"/>
      <c r="Z8113" s="1"/>
    </row>
    <row r="8114" spans="20:26" x14ac:dyDescent="0.25">
      <c r="T8114" s="1"/>
      <c r="U8114" s="1"/>
      <c r="Z8114" s="1"/>
    </row>
    <row r="8115" spans="20:26" x14ac:dyDescent="0.25">
      <c r="T8115" s="1"/>
      <c r="U8115" s="1"/>
      <c r="Z8115" s="1"/>
    </row>
    <row r="8116" spans="20:26" x14ac:dyDescent="0.25">
      <c r="T8116" s="1"/>
      <c r="U8116" s="1"/>
      <c r="Z8116" s="1"/>
    </row>
    <row r="8117" spans="20:26" x14ac:dyDescent="0.25">
      <c r="T8117" s="1"/>
      <c r="U8117" s="1"/>
      <c r="Z8117" s="1"/>
    </row>
    <row r="8118" spans="20:26" x14ac:dyDescent="0.25">
      <c r="T8118" s="1"/>
      <c r="U8118" s="1"/>
      <c r="Z8118" s="1"/>
    </row>
    <row r="8119" spans="20:26" x14ac:dyDescent="0.25">
      <c r="T8119" s="1"/>
      <c r="U8119" s="1"/>
      <c r="Z8119" s="1"/>
    </row>
    <row r="8120" spans="20:26" x14ac:dyDescent="0.25">
      <c r="T8120" s="1"/>
      <c r="U8120" s="1"/>
      <c r="Z8120" s="1"/>
    </row>
    <row r="8121" spans="20:26" x14ac:dyDescent="0.25">
      <c r="T8121" s="1"/>
      <c r="U8121" s="1"/>
      <c r="Z8121" s="1"/>
    </row>
    <row r="8122" spans="20:26" x14ac:dyDescent="0.25">
      <c r="T8122" s="1"/>
      <c r="U8122" s="1"/>
      <c r="Z8122" s="1"/>
    </row>
    <row r="8123" spans="20:26" x14ac:dyDescent="0.25">
      <c r="T8123" s="1"/>
      <c r="U8123" s="1"/>
      <c r="Z8123" s="1"/>
    </row>
    <row r="8124" spans="20:26" x14ac:dyDescent="0.25">
      <c r="T8124" s="1"/>
      <c r="U8124" s="1"/>
      <c r="Z8124" s="1"/>
    </row>
    <row r="8125" spans="20:26" x14ac:dyDescent="0.25">
      <c r="T8125" s="1"/>
      <c r="U8125" s="1"/>
      <c r="Z8125" s="1"/>
    </row>
    <row r="8126" spans="20:26" x14ac:dyDescent="0.25">
      <c r="T8126" s="1"/>
      <c r="U8126" s="1"/>
      <c r="Z8126" s="1"/>
    </row>
    <row r="8127" spans="20:26" x14ac:dyDescent="0.25">
      <c r="T8127" s="1"/>
      <c r="U8127" s="1"/>
      <c r="Z8127" s="1"/>
    </row>
    <row r="8128" spans="20:26" x14ac:dyDescent="0.25">
      <c r="T8128" s="1"/>
      <c r="U8128" s="1"/>
      <c r="Z8128" s="1"/>
    </row>
    <row r="8129" spans="20:26" x14ac:dyDescent="0.25">
      <c r="T8129" s="1"/>
      <c r="U8129" s="1"/>
      <c r="Z8129" s="1"/>
    </row>
    <row r="8130" spans="20:26" x14ac:dyDescent="0.25">
      <c r="T8130" s="1"/>
      <c r="U8130" s="1"/>
      <c r="Z8130" s="1"/>
    </row>
    <row r="8131" spans="20:26" x14ac:dyDescent="0.25">
      <c r="T8131" s="1"/>
      <c r="U8131" s="1"/>
      <c r="Z8131" s="1"/>
    </row>
    <row r="8132" spans="20:26" x14ac:dyDescent="0.25">
      <c r="T8132" s="1"/>
      <c r="U8132" s="1"/>
      <c r="Z8132" s="1"/>
    </row>
    <row r="8133" spans="20:26" x14ac:dyDescent="0.25">
      <c r="T8133" s="1"/>
      <c r="U8133" s="1"/>
      <c r="Z8133" s="1"/>
    </row>
    <row r="8134" spans="20:26" x14ac:dyDescent="0.25">
      <c r="T8134" s="1"/>
      <c r="U8134" s="1"/>
      <c r="Z8134" s="1"/>
    </row>
    <row r="8135" spans="20:26" x14ac:dyDescent="0.25">
      <c r="T8135" s="1"/>
      <c r="U8135" s="1"/>
      <c r="Z8135" s="1"/>
    </row>
    <row r="8136" spans="20:26" x14ac:dyDescent="0.25">
      <c r="T8136" s="1"/>
      <c r="U8136" s="1"/>
      <c r="Z8136" s="1"/>
    </row>
    <row r="8137" spans="20:26" x14ac:dyDescent="0.25">
      <c r="T8137" s="1"/>
      <c r="U8137" s="1"/>
      <c r="Z8137" s="1"/>
    </row>
    <row r="8138" spans="20:26" x14ac:dyDescent="0.25">
      <c r="T8138" s="1"/>
      <c r="U8138" s="1"/>
      <c r="Z8138" s="1"/>
    </row>
    <row r="8139" spans="20:26" x14ac:dyDescent="0.25">
      <c r="T8139" s="1"/>
      <c r="U8139" s="1"/>
      <c r="Z8139" s="1"/>
    </row>
    <row r="8140" spans="20:26" x14ac:dyDescent="0.25">
      <c r="T8140" s="1"/>
      <c r="U8140" s="1"/>
      <c r="Z8140" s="1"/>
    </row>
    <row r="8141" spans="20:26" x14ac:dyDescent="0.25">
      <c r="T8141" s="1"/>
      <c r="U8141" s="1"/>
      <c r="Z8141" s="1"/>
    </row>
    <row r="8142" spans="20:26" x14ac:dyDescent="0.25">
      <c r="T8142" s="1"/>
      <c r="U8142" s="1"/>
      <c r="Z8142" s="1"/>
    </row>
    <row r="8143" spans="20:26" x14ac:dyDescent="0.25">
      <c r="T8143" s="1"/>
      <c r="U8143" s="1"/>
      <c r="Z8143" s="1"/>
    </row>
    <row r="8144" spans="20:26" x14ac:dyDescent="0.25">
      <c r="T8144" s="1"/>
      <c r="U8144" s="1"/>
      <c r="Z8144" s="1"/>
    </row>
    <row r="8145" spans="20:26" x14ac:dyDescent="0.25">
      <c r="T8145" s="1"/>
      <c r="U8145" s="1"/>
      <c r="Z8145" s="1"/>
    </row>
    <row r="8146" spans="20:26" x14ac:dyDescent="0.25">
      <c r="T8146" s="1"/>
      <c r="U8146" s="1"/>
      <c r="Z8146" s="1"/>
    </row>
    <row r="8147" spans="20:26" x14ac:dyDescent="0.25">
      <c r="T8147" s="1"/>
      <c r="U8147" s="1"/>
      <c r="Z8147" s="1"/>
    </row>
    <row r="8148" spans="20:26" x14ac:dyDescent="0.25">
      <c r="T8148" s="1"/>
      <c r="U8148" s="1"/>
      <c r="Z8148" s="1"/>
    </row>
    <row r="8149" spans="20:26" x14ac:dyDescent="0.25">
      <c r="T8149" s="1"/>
      <c r="U8149" s="1"/>
      <c r="Z8149" s="1"/>
    </row>
    <row r="8150" spans="20:26" x14ac:dyDescent="0.25">
      <c r="T8150" s="1"/>
      <c r="U8150" s="1"/>
      <c r="Z8150" s="1"/>
    </row>
    <row r="8151" spans="20:26" x14ac:dyDescent="0.25">
      <c r="T8151" s="1"/>
      <c r="U8151" s="1"/>
      <c r="Z8151" s="1"/>
    </row>
    <row r="8152" spans="20:26" x14ac:dyDescent="0.25">
      <c r="T8152" s="1"/>
      <c r="U8152" s="1"/>
      <c r="Z8152" s="1"/>
    </row>
    <row r="8153" spans="20:26" x14ac:dyDescent="0.25">
      <c r="T8153" s="1"/>
      <c r="U8153" s="1"/>
      <c r="Z8153" s="1"/>
    </row>
    <row r="8154" spans="20:26" x14ac:dyDescent="0.25">
      <c r="T8154" s="1"/>
      <c r="U8154" s="1"/>
      <c r="Z8154" s="1"/>
    </row>
    <row r="8155" spans="20:26" x14ac:dyDescent="0.25">
      <c r="T8155" s="1"/>
      <c r="U8155" s="1"/>
      <c r="Z8155" s="1"/>
    </row>
    <row r="8156" spans="20:26" x14ac:dyDescent="0.25">
      <c r="T8156" s="1"/>
      <c r="U8156" s="1"/>
      <c r="Z8156" s="1"/>
    </row>
    <row r="8157" spans="20:26" x14ac:dyDescent="0.25">
      <c r="T8157" s="1"/>
      <c r="U8157" s="1"/>
      <c r="Z8157" s="1"/>
    </row>
    <row r="8158" spans="20:26" x14ac:dyDescent="0.25">
      <c r="T8158" s="1"/>
      <c r="U8158" s="1"/>
      <c r="Z8158" s="1"/>
    </row>
    <row r="8159" spans="20:26" x14ac:dyDescent="0.25">
      <c r="T8159" s="1"/>
      <c r="U8159" s="1"/>
      <c r="Z8159" s="1"/>
    </row>
    <row r="8160" spans="20:26" x14ac:dyDescent="0.25">
      <c r="T8160" s="1"/>
      <c r="U8160" s="1"/>
      <c r="Z8160" s="1"/>
    </row>
    <row r="8161" spans="20:26" x14ac:dyDescent="0.25">
      <c r="T8161" s="1"/>
      <c r="U8161" s="1"/>
      <c r="Z8161" s="1"/>
    </row>
    <row r="8162" spans="20:26" x14ac:dyDescent="0.25">
      <c r="T8162" s="1"/>
      <c r="U8162" s="1"/>
      <c r="Z8162" s="1"/>
    </row>
    <row r="8163" spans="20:26" x14ac:dyDescent="0.25">
      <c r="T8163" s="1"/>
      <c r="U8163" s="1"/>
      <c r="Z8163" s="1"/>
    </row>
    <row r="8164" spans="20:26" x14ac:dyDescent="0.25">
      <c r="T8164" s="1"/>
      <c r="U8164" s="1"/>
      <c r="Z8164" s="1"/>
    </row>
    <row r="8165" spans="20:26" x14ac:dyDescent="0.25">
      <c r="T8165" s="1"/>
      <c r="U8165" s="1"/>
      <c r="Z8165" s="1"/>
    </row>
    <row r="8166" spans="20:26" x14ac:dyDescent="0.25">
      <c r="T8166" s="1"/>
      <c r="U8166" s="1"/>
      <c r="Z8166" s="1"/>
    </row>
    <row r="8167" spans="20:26" x14ac:dyDescent="0.25">
      <c r="T8167" s="1"/>
      <c r="U8167" s="1"/>
      <c r="Z8167" s="1"/>
    </row>
    <row r="8168" spans="20:26" x14ac:dyDescent="0.25">
      <c r="T8168" s="1"/>
      <c r="U8168" s="1"/>
      <c r="Z8168" s="1"/>
    </row>
    <row r="8169" spans="20:26" x14ac:dyDescent="0.25">
      <c r="T8169" s="1"/>
      <c r="U8169" s="1"/>
      <c r="Z8169" s="1"/>
    </row>
    <row r="8170" spans="20:26" x14ac:dyDescent="0.25">
      <c r="T8170" s="1"/>
      <c r="U8170" s="1"/>
      <c r="Z8170" s="1"/>
    </row>
    <row r="8171" spans="20:26" x14ac:dyDescent="0.25">
      <c r="T8171" s="1"/>
      <c r="U8171" s="1"/>
      <c r="Z8171" s="1"/>
    </row>
    <row r="8172" spans="20:26" x14ac:dyDescent="0.25">
      <c r="T8172" s="1"/>
      <c r="U8172" s="1"/>
      <c r="Z8172" s="1"/>
    </row>
    <row r="8173" spans="20:26" x14ac:dyDescent="0.25">
      <c r="T8173" s="1"/>
      <c r="U8173" s="1"/>
      <c r="Z8173" s="1"/>
    </row>
    <row r="8174" spans="20:26" x14ac:dyDescent="0.25">
      <c r="T8174" s="1"/>
      <c r="U8174" s="1"/>
      <c r="Z8174" s="1"/>
    </row>
    <row r="8175" spans="20:26" x14ac:dyDescent="0.25">
      <c r="T8175" s="1"/>
      <c r="U8175" s="1"/>
      <c r="Z8175" s="1"/>
    </row>
    <row r="8176" spans="20:26" x14ac:dyDescent="0.25">
      <c r="T8176" s="1"/>
      <c r="U8176" s="1"/>
      <c r="Z8176" s="1"/>
    </row>
    <row r="8177" spans="20:26" x14ac:dyDescent="0.25">
      <c r="T8177" s="1"/>
      <c r="U8177" s="1"/>
      <c r="Z8177" s="1"/>
    </row>
    <row r="8178" spans="20:26" x14ac:dyDescent="0.25">
      <c r="T8178" s="1"/>
      <c r="U8178" s="1"/>
      <c r="Z8178" s="1"/>
    </row>
    <row r="8179" spans="20:26" x14ac:dyDescent="0.25">
      <c r="T8179" s="1"/>
      <c r="U8179" s="1"/>
      <c r="Z8179" s="1"/>
    </row>
    <row r="8180" spans="20:26" x14ac:dyDescent="0.25">
      <c r="T8180" s="1"/>
      <c r="U8180" s="1"/>
      <c r="Z8180" s="1"/>
    </row>
    <row r="8181" spans="20:26" x14ac:dyDescent="0.25">
      <c r="T8181" s="1"/>
      <c r="U8181" s="1"/>
      <c r="Z8181" s="1"/>
    </row>
    <row r="8182" spans="20:26" x14ac:dyDescent="0.25">
      <c r="T8182" s="1"/>
      <c r="U8182" s="1"/>
      <c r="Z8182" s="1"/>
    </row>
    <row r="8183" spans="20:26" x14ac:dyDescent="0.25">
      <c r="T8183" s="1"/>
      <c r="U8183" s="1"/>
      <c r="Z8183" s="1"/>
    </row>
    <row r="8184" spans="20:26" x14ac:dyDescent="0.25">
      <c r="T8184" s="1"/>
      <c r="U8184" s="1"/>
      <c r="Z8184" s="1"/>
    </row>
    <row r="8185" spans="20:26" x14ac:dyDescent="0.25">
      <c r="T8185" s="1"/>
      <c r="U8185" s="1"/>
      <c r="Z8185" s="1"/>
    </row>
    <row r="8186" spans="20:26" x14ac:dyDescent="0.25">
      <c r="T8186" s="1"/>
      <c r="U8186" s="1"/>
      <c r="Z8186" s="1"/>
    </row>
    <row r="8187" spans="20:26" x14ac:dyDescent="0.25">
      <c r="T8187" s="1"/>
      <c r="U8187" s="1"/>
      <c r="Z8187" s="1"/>
    </row>
    <row r="8188" spans="20:26" x14ac:dyDescent="0.25">
      <c r="T8188" s="1"/>
      <c r="U8188" s="1"/>
      <c r="Z8188" s="1"/>
    </row>
    <row r="8189" spans="20:26" x14ac:dyDescent="0.25">
      <c r="T8189" s="1"/>
      <c r="U8189" s="1"/>
      <c r="Z8189" s="1"/>
    </row>
    <row r="8190" spans="20:26" x14ac:dyDescent="0.25">
      <c r="T8190" s="1"/>
      <c r="U8190" s="1"/>
      <c r="Z8190" s="1"/>
    </row>
    <row r="8191" spans="20:26" x14ac:dyDescent="0.25">
      <c r="T8191" s="1"/>
      <c r="U8191" s="1"/>
      <c r="Z8191" s="1"/>
    </row>
    <row r="8192" spans="20:26" x14ac:dyDescent="0.25">
      <c r="T8192" s="1"/>
      <c r="U8192" s="1"/>
      <c r="Z8192" s="1"/>
    </row>
    <row r="8193" spans="20:26" x14ac:dyDescent="0.25">
      <c r="T8193" s="1"/>
      <c r="U8193" s="1"/>
      <c r="Z8193" s="1"/>
    </row>
    <row r="8194" spans="20:26" x14ac:dyDescent="0.25">
      <c r="T8194" s="1"/>
      <c r="U8194" s="1"/>
      <c r="Z8194" s="1"/>
    </row>
    <row r="8195" spans="20:26" x14ac:dyDescent="0.25">
      <c r="T8195" s="1"/>
      <c r="U8195" s="1"/>
      <c r="Z8195" s="1"/>
    </row>
    <row r="8196" spans="20:26" x14ac:dyDescent="0.25">
      <c r="T8196" s="1"/>
      <c r="U8196" s="1"/>
      <c r="Z8196" s="1"/>
    </row>
    <row r="8197" spans="20:26" x14ac:dyDescent="0.25">
      <c r="T8197" s="1"/>
      <c r="U8197" s="1"/>
      <c r="Z8197" s="1"/>
    </row>
    <row r="8198" spans="20:26" x14ac:dyDescent="0.25">
      <c r="T8198" s="1"/>
      <c r="U8198" s="1"/>
      <c r="Z8198" s="1"/>
    </row>
    <row r="8199" spans="20:26" x14ac:dyDescent="0.25">
      <c r="T8199" s="1"/>
      <c r="U8199" s="1"/>
      <c r="Z8199" s="1"/>
    </row>
    <row r="8200" spans="20:26" x14ac:dyDescent="0.25">
      <c r="T8200" s="1"/>
      <c r="U8200" s="1"/>
      <c r="Z8200" s="1"/>
    </row>
    <row r="8201" spans="20:26" x14ac:dyDescent="0.25">
      <c r="T8201" s="1"/>
      <c r="U8201" s="1"/>
      <c r="Z8201" s="1"/>
    </row>
    <row r="8202" spans="20:26" x14ac:dyDescent="0.25">
      <c r="T8202" s="1"/>
      <c r="U8202" s="1"/>
      <c r="Z8202" s="1"/>
    </row>
    <row r="8203" spans="20:26" x14ac:dyDescent="0.25">
      <c r="T8203" s="1"/>
      <c r="U8203" s="1"/>
      <c r="Z8203" s="1"/>
    </row>
    <row r="8204" spans="20:26" x14ac:dyDescent="0.25">
      <c r="T8204" s="1"/>
      <c r="U8204" s="1"/>
      <c r="Z8204" s="1"/>
    </row>
    <row r="8205" spans="20:26" x14ac:dyDescent="0.25">
      <c r="T8205" s="1"/>
      <c r="U8205" s="1"/>
      <c r="Z8205" s="1"/>
    </row>
    <row r="8206" spans="20:26" x14ac:dyDescent="0.25">
      <c r="T8206" s="1"/>
      <c r="U8206" s="1"/>
      <c r="Z8206" s="1"/>
    </row>
    <row r="8207" spans="20:26" x14ac:dyDescent="0.25">
      <c r="T8207" s="1"/>
      <c r="U8207" s="1"/>
      <c r="Z8207" s="1"/>
    </row>
    <row r="8208" spans="20:26" x14ac:dyDescent="0.25">
      <c r="T8208" s="1"/>
      <c r="U8208" s="1"/>
      <c r="Z8208" s="1"/>
    </row>
    <row r="8209" spans="20:26" x14ac:dyDescent="0.25">
      <c r="T8209" s="1"/>
      <c r="U8209" s="1"/>
      <c r="Z8209" s="1"/>
    </row>
    <row r="8210" spans="20:26" x14ac:dyDescent="0.25">
      <c r="T8210" s="1"/>
      <c r="U8210" s="1"/>
      <c r="Z8210" s="1"/>
    </row>
    <row r="8211" spans="20:26" x14ac:dyDescent="0.25">
      <c r="T8211" s="1"/>
      <c r="U8211" s="1"/>
      <c r="Z8211" s="1"/>
    </row>
    <row r="8212" spans="20:26" x14ac:dyDescent="0.25">
      <c r="T8212" s="1"/>
      <c r="U8212" s="1"/>
      <c r="Z8212" s="1"/>
    </row>
    <row r="8213" spans="20:26" x14ac:dyDescent="0.25">
      <c r="T8213" s="1"/>
      <c r="U8213" s="1"/>
      <c r="Z8213" s="1"/>
    </row>
    <row r="8214" spans="20:26" x14ac:dyDescent="0.25">
      <c r="T8214" s="1"/>
      <c r="U8214" s="1"/>
      <c r="Z8214" s="1"/>
    </row>
    <row r="8215" spans="20:26" x14ac:dyDescent="0.25">
      <c r="T8215" s="1"/>
      <c r="U8215" s="1"/>
      <c r="Z8215" s="1"/>
    </row>
    <row r="8216" spans="20:26" x14ac:dyDescent="0.25">
      <c r="T8216" s="1"/>
      <c r="U8216" s="1"/>
      <c r="Z8216" s="1"/>
    </row>
    <row r="8217" spans="20:26" x14ac:dyDescent="0.25">
      <c r="T8217" s="1"/>
      <c r="U8217" s="1"/>
      <c r="Z8217" s="1"/>
    </row>
    <row r="8218" spans="20:26" x14ac:dyDescent="0.25">
      <c r="T8218" s="1"/>
      <c r="U8218" s="1"/>
      <c r="Z8218" s="1"/>
    </row>
    <row r="8219" spans="20:26" x14ac:dyDescent="0.25">
      <c r="T8219" s="1"/>
      <c r="U8219" s="1"/>
      <c r="Z8219" s="1"/>
    </row>
    <row r="8220" spans="20:26" x14ac:dyDescent="0.25">
      <c r="T8220" s="1"/>
      <c r="U8220" s="1"/>
      <c r="Z8220" s="1"/>
    </row>
    <row r="8221" spans="20:26" x14ac:dyDescent="0.25">
      <c r="T8221" s="1"/>
      <c r="U8221" s="1"/>
      <c r="Z8221" s="1"/>
    </row>
    <row r="8222" spans="20:26" x14ac:dyDescent="0.25">
      <c r="T8222" s="1"/>
      <c r="U8222" s="1"/>
      <c r="Z8222" s="1"/>
    </row>
    <row r="8223" spans="20:26" x14ac:dyDescent="0.25">
      <c r="T8223" s="1"/>
      <c r="U8223" s="1"/>
      <c r="Z8223" s="1"/>
    </row>
    <row r="8224" spans="20:26" x14ac:dyDescent="0.25">
      <c r="T8224" s="1"/>
      <c r="U8224" s="1"/>
      <c r="Z8224" s="1"/>
    </row>
    <row r="8225" spans="20:26" x14ac:dyDescent="0.25">
      <c r="T8225" s="1"/>
      <c r="U8225" s="1"/>
      <c r="Z8225" s="1"/>
    </row>
    <row r="8226" spans="20:26" x14ac:dyDescent="0.25">
      <c r="T8226" s="1"/>
      <c r="U8226" s="1"/>
      <c r="Z8226" s="1"/>
    </row>
    <row r="8227" spans="20:26" x14ac:dyDescent="0.25">
      <c r="T8227" s="1"/>
      <c r="U8227" s="1"/>
      <c r="Z8227" s="1"/>
    </row>
    <row r="8228" spans="20:26" x14ac:dyDescent="0.25">
      <c r="T8228" s="1"/>
      <c r="U8228" s="1"/>
      <c r="Z8228" s="1"/>
    </row>
    <row r="8229" spans="20:26" x14ac:dyDescent="0.25">
      <c r="T8229" s="1"/>
      <c r="U8229" s="1"/>
      <c r="Z8229" s="1"/>
    </row>
    <row r="8230" spans="20:26" x14ac:dyDescent="0.25">
      <c r="T8230" s="1"/>
      <c r="U8230" s="1"/>
      <c r="Z8230" s="1"/>
    </row>
    <row r="8231" spans="20:26" x14ac:dyDescent="0.25">
      <c r="T8231" s="1"/>
      <c r="U8231" s="1"/>
      <c r="Z8231" s="1"/>
    </row>
    <row r="8232" spans="20:26" x14ac:dyDescent="0.25">
      <c r="T8232" s="1"/>
      <c r="U8232" s="1"/>
      <c r="Z8232" s="1"/>
    </row>
    <row r="8233" spans="20:26" x14ac:dyDescent="0.25">
      <c r="T8233" s="1"/>
      <c r="U8233" s="1"/>
      <c r="Z8233" s="1"/>
    </row>
    <row r="8234" spans="20:26" x14ac:dyDescent="0.25">
      <c r="T8234" s="1"/>
      <c r="U8234" s="1"/>
      <c r="Z8234" s="1"/>
    </row>
    <row r="8235" spans="20:26" x14ac:dyDescent="0.25">
      <c r="T8235" s="1"/>
      <c r="U8235" s="1"/>
      <c r="Z8235" s="1"/>
    </row>
    <row r="8236" spans="20:26" x14ac:dyDescent="0.25">
      <c r="T8236" s="1"/>
      <c r="U8236" s="1"/>
      <c r="Z8236" s="1"/>
    </row>
    <row r="8237" spans="20:26" x14ac:dyDescent="0.25">
      <c r="T8237" s="1"/>
      <c r="U8237" s="1"/>
      <c r="Z8237" s="1"/>
    </row>
    <row r="8238" spans="20:26" x14ac:dyDescent="0.25">
      <c r="T8238" s="1"/>
      <c r="U8238" s="1"/>
      <c r="Z8238" s="1"/>
    </row>
    <row r="8239" spans="20:26" x14ac:dyDescent="0.25">
      <c r="T8239" s="1"/>
      <c r="U8239" s="1"/>
      <c r="Z8239" s="1"/>
    </row>
    <row r="8240" spans="20:26" x14ac:dyDescent="0.25">
      <c r="T8240" s="1"/>
      <c r="U8240" s="1"/>
      <c r="Z8240" s="1"/>
    </row>
    <row r="8241" spans="20:26" x14ac:dyDescent="0.25">
      <c r="T8241" s="1"/>
      <c r="U8241" s="1"/>
      <c r="Z8241" s="1"/>
    </row>
    <row r="8242" spans="20:26" x14ac:dyDescent="0.25">
      <c r="T8242" s="1"/>
      <c r="U8242" s="1"/>
      <c r="Z8242" s="1"/>
    </row>
    <row r="8243" spans="20:26" x14ac:dyDescent="0.25">
      <c r="T8243" s="1"/>
      <c r="U8243" s="1"/>
      <c r="Z8243" s="1"/>
    </row>
    <row r="8244" spans="20:26" x14ac:dyDescent="0.25">
      <c r="T8244" s="1"/>
      <c r="U8244" s="1"/>
      <c r="Z8244" s="1"/>
    </row>
    <row r="8245" spans="20:26" x14ac:dyDescent="0.25">
      <c r="T8245" s="1"/>
      <c r="U8245" s="1"/>
      <c r="Z8245" s="1"/>
    </row>
    <row r="8246" spans="20:26" x14ac:dyDescent="0.25">
      <c r="T8246" s="1"/>
      <c r="U8246" s="1"/>
      <c r="Z8246" s="1"/>
    </row>
    <row r="8247" spans="20:26" x14ac:dyDescent="0.25">
      <c r="T8247" s="1"/>
      <c r="U8247" s="1"/>
      <c r="Z8247" s="1"/>
    </row>
    <row r="8248" spans="20:26" x14ac:dyDescent="0.25">
      <c r="T8248" s="1"/>
      <c r="U8248" s="1"/>
      <c r="Z8248" s="1"/>
    </row>
    <row r="8249" spans="20:26" x14ac:dyDescent="0.25">
      <c r="T8249" s="1"/>
      <c r="U8249" s="1"/>
      <c r="Z8249" s="1"/>
    </row>
    <row r="8250" spans="20:26" x14ac:dyDescent="0.25">
      <c r="T8250" s="1"/>
      <c r="U8250" s="1"/>
      <c r="Z8250" s="1"/>
    </row>
    <row r="8251" spans="20:26" x14ac:dyDescent="0.25">
      <c r="T8251" s="1"/>
      <c r="U8251" s="1"/>
      <c r="Z8251" s="1"/>
    </row>
    <row r="8252" spans="20:26" x14ac:dyDescent="0.25">
      <c r="T8252" s="1"/>
      <c r="U8252" s="1"/>
      <c r="Z8252" s="1"/>
    </row>
    <row r="8253" spans="20:26" x14ac:dyDescent="0.25">
      <c r="T8253" s="1"/>
      <c r="U8253" s="1"/>
      <c r="Z8253" s="1"/>
    </row>
    <row r="8254" spans="20:26" x14ac:dyDescent="0.25">
      <c r="T8254" s="1"/>
      <c r="U8254" s="1"/>
      <c r="Z8254" s="1"/>
    </row>
    <row r="8255" spans="20:26" x14ac:dyDescent="0.25">
      <c r="T8255" s="1"/>
      <c r="U8255" s="1"/>
      <c r="Z8255" s="1"/>
    </row>
    <row r="8256" spans="20:26" x14ac:dyDescent="0.25">
      <c r="T8256" s="1"/>
      <c r="U8256" s="1"/>
      <c r="Z8256" s="1"/>
    </row>
    <row r="8257" spans="20:26" x14ac:dyDescent="0.25">
      <c r="T8257" s="1"/>
      <c r="U8257" s="1"/>
      <c r="Z8257" s="1"/>
    </row>
    <row r="8258" spans="20:26" x14ac:dyDescent="0.25">
      <c r="T8258" s="1"/>
      <c r="U8258" s="1"/>
      <c r="Z8258" s="1"/>
    </row>
    <row r="8259" spans="20:26" x14ac:dyDescent="0.25">
      <c r="T8259" s="1"/>
      <c r="U8259" s="1"/>
      <c r="Z8259" s="1"/>
    </row>
    <row r="8260" spans="20:26" x14ac:dyDescent="0.25">
      <c r="T8260" s="1"/>
      <c r="U8260" s="1"/>
      <c r="Z8260" s="1"/>
    </row>
    <row r="8261" spans="20:26" x14ac:dyDescent="0.25">
      <c r="T8261" s="1"/>
      <c r="U8261" s="1"/>
      <c r="Z8261" s="1"/>
    </row>
    <row r="8262" spans="20:26" x14ac:dyDescent="0.25">
      <c r="T8262" s="1"/>
      <c r="U8262" s="1"/>
      <c r="Z8262" s="1"/>
    </row>
    <row r="8263" spans="20:26" x14ac:dyDescent="0.25">
      <c r="T8263" s="1"/>
      <c r="U8263" s="1"/>
      <c r="Z8263" s="1"/>
    </row>
    <row r="8264" spans="20:26" x14ac:dyDescent="0.25">
      <c r="T8264" s="1"/>
      <c r="U8264" s="1"/>
      <c r="Z8264" s="1"/>
    </row>
    <row r="8265" spans="20:26" x14ac:dyDescent="0.25">
      <c r="T8265" s="1"/>
      <c r="U8265" s="1"/>
      <c r="Z8265" s="1"/>
    </row>
    <row r="8266" spans="20:26" x14ac:dyDescent="0.25">
      <c r="T8266" s="1"/>
      <c r="U8266" s="1"/>
      <c r="Z8266" s="1"/>
    </row>
    <row r="8267" spans="20:26" x14ac:dyDescent="0.25">
      <c r="T8267" s="1"/>
      <c r="U8267" s="1"/>
      <c r="Z8267" s="1"/>
    </row>
    <row r="8268" spans="20:26" x14ac:dyDescent="0.25">
      <c r="T8268" s="1"/>
      <c r="U8268" s="1"/>
      <c r="Z8268" s="1"/>
    </row>
    <row r="8269" spans="20:26" x14ac:dyDescent="0.25">
      <c r="T8269" s="1"/>
      <c r="U8269" s="1"/>
      <c r="Z8269" s="1"/>
    </row>
    <row r="8270" spans="20:26" x14ac:dyDescent="0.25">
      <c r="T8270" s="1"/>
      <c r="U8270" s="1"/>
      <c r="Z8270" s="1"/>
    </row>
    <row r="8271" spans="20:26" x14ac:dyDescent="0.25">
      <c r="T8271" s="1"/>
      <c r="U8271" s="1"/>
      <c r="Z8271" s="1"/>
    </row>
    <row r="8272" spans="20:26" x14ac:dyDescent="0.25">
      <c r="T8272" s="1"/>
      <c r="U8272" s="1"/>
      <c r="Z8272" s="1"/>
    </row>
    <row r="8273" spans="20:26" x14ac:dyDescent="0.25">
      <c r="T8273" s="1"/>
      <c r="U8273" s="1"/>
      <c r="Z8273" s="1"/>
    </row>
    <row r="8274" spans="20:26" x14ac:dyDescent="0.25">
      <c r="T8274" s="1"/>
      <c r="U8274" s="1"/>
      <c r="Z8274" s="1"/>
    </row>
    <row r="8275" spans="20:26" x14ac:dyDescent="0.25">
      <c r="T8275" s="1"/>
      <c r="U8275" s="1"/>
      <c r="Z8275" s="1"/>
    </row>
    <row r="8276" spans="20:26" x14ac:dyDescent="0.25">
      <c r="T8276" s="1"/>
      <c r="U8276" s="1"/>
      <c r="Z8276" s="1"/>
    </row>
    <row r="8277" spans="20:26" x14ac:dyDescent="0.25">
      <c r="T8277" s="1"/>
      <c r="U8277" s="1"/>
      <c r="Z8277" s="1"/>
    </row>
    <row r="8278" spans="20:26" x14ac:dyDescent="0.25">
      <c r="T8278" s="1"/>
      <c r="U8278" s="1"/>
      <c r="Z8278" s="1"/>
    </row>
    <row r="8279" spans="20:26" x14ac:dyDescent="0.25">
      <c r="T8279" s="1"/>
      <c r="U8279" s="1"/>
      <c r="Z8279" s="1"/>
    </row>
    <row r="8280" spans="20:26" x14ac:dyDescent="0.25">
      <c r="T8280" s="1"/>
      <c r="U8280" s="1"/>
      <c r="Z8280" s="1"/>
    </row>
    <row r="8281" spans="20:26" x14ac:dyDescent="0.25">
      <c r="T8281" s="1"/>
      <c r="U8281" s="1"/>
      <c r="Z8281" s="1"/>
    </row>
    <row r="8282" spans="20:26" x14ac:dyDescent="0.25">
      <c r="T8282" s="1"/>
      <c r="U8282" s="1"/>
      <c r="Z8282" s="1"/>
    </row>
    <row r="8283" spans="20:26" x14ac:dyDescent="0.25">
      <c r="T8283" s="1"/>
      <c r="U8283" s="1"/>
      <c r="Z8283" s="1"/>
    </row>
    <row r="8284" spans="20:26" x14ac:dyDescent="0.25">
      <c r="T8284" s="1"/>
      <c r="U8284" s="1"/>
      <c r="Z8284" s="1"/>
    </row>
    <row r="8285" spans="20:26" x14ac:dyDescent="0.25">
      <c r="T8285" s="1"/>
      <c r="U8285" s="1"/>
      <c r="Z8285" s="1"/>
    </row>
    <row r="8286" spans="20:26" x14ac:dyDescent="0.25">
      <c r="T8286" s="1"/>
      <c r="U8286" s="1"/>
      <c r="Z8286" s="1"/>
    </row>
    <row r="8287" spans="20:26" x14ac:dyDescent="0.25">
      <c r="T8287" s="1"/>
      <c r="U8287" s="1"/>
      <c r="Z8287" s="1"/>
    </row>
    <row r="8288" spans="20:26" x14ac:dyDescent="0.25">
      <c r="T8288" s="1"/>
      <c r="U8288" s="1"/>
      <c r="Z8288" s="1"/>
    </row>
    <row r="8289" spans="20:26" x14ac:dyDescent="0.25">
      <c r="T8289" s="1"/>
      <c r="U8289" s="1"/>
      <c r="Z8289" s="1"/>
    </row>
    <row r="8290" spans="20:26" x14ac:dyDescent="0.25">
      <c r="T8290" s="1"/>
      <c r="U8290" s="1"/>
      <c r="Z8290" s="1"/>
    </row>
    <row r="8291" spans="20:26" x14ac:dyDescent="0.25">
      <c r="T8291" s="1"/>
      <c r="U8291" s="1"/>
      <c r="Z8291" s="1"/>
    </row>
    <row r="8292" spans="20:26" x14ac:dyDescent="0.25">
      <c r="T8292" s="1"/>
      <c r="U8292" s="1"/>
      <c r="Z8292" s="1"/>
    </row>
    <row r="8293" spans="20:26" x14ac:dyDescent="0.25">
      <c r="T8293" s="1"/>
      <c r="U8293" s="1"/>
      <c r="Z8293" s="1"/>
    </row>
    <row r="8294" spans="20:26" x14ac:dyDescent="0.25">
      <c r="T8294" s="1"/>
      <c r="U8294" s="1"/>
      <c r="Z8294" s="1"/>
    </row>
    <row r="8295" spans="20:26" x14ac:dyDescent="0.25">
      <c r="T8295" s="1"/>
      <c r="U8295" s="1"/>
      <c r="Z8295" s="1"/>
    </row>
    <row r="8296" spans="20:26" x14ac:dyDescent="0.25">
      <c r="T8296" s="1"/>
      <c r="U8296" s="1"/>
      <c r="Z8296" s="1"/>
    </row>
    <row r="8297" spans="20:26" x14ac:dyDescent="0.25">
      <c r="T8297" s="1"/>
      <c r="U8297" s="1"/>
      <c r="Z8297" s="1"/>
    </row>
    <row r="8298" spans="20:26" x14ac:dyDescent="0.25">
      <c r="T8298" s="1"/>
      <c r="U8298" s="1"/>
      <c r="Z8298" s="1"/>
    </row>
    <row r="8299" spans="20:26" x14ac:dyDescent="0.25">
      <c r="T8299" s="1"/>
      <c r="U8299" s="1"/>
      <c r="Z8299" s="1"/>
    </row>
    <row r="8300" spans="20:26" x14ac:dyDescent="0.25">
      <c r="T8300" s="1"/>
      <c r="U8300" s="1"/>
      <c r="Z8300" s="1"/>
    </row>
    <row r="8301" spans="20:26" x14ac:dyDescent="0.25">
      <c r="T8301" s="1"/>
      <c r="U8301" s="1"/>
      <c r="Z8301" s="1"/>
    </row>
    <row r="8302" spans="20:26" x14ac:dyDescent="0.25">
      <c r="T8302" s="1"/>
      <c r="U8302" s="1"/>
      <c r="Z8302" s="1"/>
    </row>
    <row r="8303" spans="20:26" x14ac:dyDescent="0.25">
      <c r="T8303" s="1"/>
      <c r="U8303" s="1"/>
      <c r="Z8303" s="1"/>
    </row>
    <row r="8304" spans="20:26" x14ac:dyDescent="0.25">
      <c r="T8304" s="1"/>
      <c r="U8304" s="1"/>
      <c r="Z8304" s="1"/>
    </row>
    <row r="8305" spans="20:26" x14ac:dyDescent="0.25">
      <c r="T8305" s="1"/>
      <c r="U8305" s="1"/>
      <c r="Z8305" s="1"/>
    </row>
    <row r="8306" spans="20:26" x14ac:dyDescent="0.25">
      <c r="T8306" s="1"/>
      <c r="U8306" s="1"/>
      <c r="Z8306" s="1"/>
    </row>
    <row r="8307" spans="20:26" x14ac:dyDescent="0.25">
      <c r="T8307" s="1"/>
      <c r="U8307" s="1"/>
      <c r="Z8307" s="1"/>
    </row>
    <row r="8308" spans="20:26" x14ac:dyDescent="0.25">
      <c r="T8308" s="1"/>
      <c r="U8308" s="1"/>
      <c r="Z8308" s="1"/>
    </row>
    <row r="8309" spans="20:26" x14ac:dyDescent="0.25">
      <c r="T8309" s="1"/>
      <c r="U8309" s="1"/>
      <c r="Z8309" s="1"/>
    </row>
    <row r="8310" spans="20:26" x14ac:dyDescent="0.25">
      <c r="T8310" s="1"/>
      <c r="U8310" s="1"/>
      <c r="Z8310" s="1"/>
    </row>
    <row r="8311" spans="20:26" x14ac:dyDescent="0.25">
      <c r="T8311" s="1"/>
      <c r="U8311" s="1"/>
      <c r="Z8311" s="1"/>
    </row>
    <row r="8312" spans="20:26" x14ac:dyDescent="0.25">
      <c r="T8312" s="1"/>
      <c r="U8312" s="1"/>
      <c r="Z8312" s="1"/>
    </row>
    <row r="8313" spans="20:26" x14ac:dyDescent="0.25">
      <c r="T8313" s="1"/>
      <c r="U8313" s="1"/>
      <c r="Z8313" s="1"/>
    </row>
    <row r="8314" spans="20:26" x14ac:dyDescent="0.25">
      <c r="T8314" s="1"/>
      <c r="U8314" s="1"/>
      <c r="Z8314" s="1"/>
    </row>
    <row r="8315" spans="20:26" x14ac:dyDescent="0.25">
      <c r="T8315" s="1"/>
      <c r="U8315" s="1"/>
      <c r="Z8315" s="1"/>
    </row>
    <row r="8316" spans="20:26" x14ac:dyDescent="0.25">
      <c r="T8316" s="1"/>
      <c r="U8316" s="1"/>
      <c r="Z8316" s="1"/>
    </row>
    <row r="8317" spans="20:26" x14ac:dyDescent="0.25">
      <c r="T8317" s="1"/>
      <c r="U8317" s="1"/>
      <c r="Z8317" s="1"/>
    </row>
    <row r="8318" spans="20:26" x14ac:dyDescent="0.25">
      <c r="T8318" s="1"/>
      <c r="U8318" s="1"/>
      <c r="Z8318" s="1"/>
    </row>
    <row r="8319" spans="20:26" x14ac:dyDescent="0.25">
      <c r="T8319" s="1"/>
      <c r="U8319" s="1"/>
      <c r="Z8319" s="1"/>
    </row>
    <row r="8320" spans="20:26" x14ac:dyDescent="0.25">
      <c r="T8320" s="1"/>
      <c r="U8320" s="1"/>
      <c r="Z8320" s="1"/>
    </row>
    <row r="8321" spans="20:26" x14ac:dyDescent="0.25">
      <c r="T8321" s="1"/>
      <c r="U8321" s="1"/>
      <c r="Z8321" s="1"/>
    </row>
    <row r="8322" spans="20:26" x14ac:dyDescent="0.25">
      <c r="T8322" s="1"/>
      <c r="U8322" s="1"/>
      <c r="Z8322" s="1"/>
    </row>
    <row r="8323" spans="20:26" x14ac:dyDescent="0.25">
      <c r="T8323" s="1"/>
      <c r="U8323" s="1"/>
      <c r="Z8323" s="1"/>
    </row>
    <row r="8324" spans="20:26" x14ac:dyDescent="0.25">
      <c r="T8324" s="1"/>
      <c r="U8324" s="1"/>
      <c r="Z8324" s="1"/>
    </row>
    <row r="8325" spans="20:26" x14ac:dyDescent="0.25">
      <c r="T8325" s="1"/>
      <c r="U8325" s="1"/>
      <c r="Z8325" s="1"/>
    </row>
    <row r="8326" spans="20:26" x14ac:dyDescent="0.25">
      <c r="T8326" s="1"/>
      <c r="U8326" s="1"/>
      <c r="Z8326" s="1"/>
    </row>
    <row r="8327" spans="20:26" x14ac:dyDescent="0.25">
      <c r="T8327" s="1"/>
      <c r="U8327" s="1"/>
      <c r="Z8327" s="1"/>
    </row>
    <row r="8328" spans="20:26" x14ac:dyDescent="0.25">
      <c r="T8328" s="1"/>
      <c r="U8328" s="1"/>
      <c r="Z8328" s="1"/>
    </row>
    <row r="8329" spans="20:26" x14ac:dyDescent="0.25">
      <c r="T8329" s="1"/>
      <c r="U8329" s="1"/>
      <c r="Z8329" s="1"/>
    </row>
    <row r="8330" spans="20:26" x14ac:dyDescent="0.25">
      <c r="T8330" s="1"/>
      <c r="U8330" s="1"/>
      <c r="Z8330" s="1"/>
    </row>
    <row r="8331" spans="20:26" x14ac:dyDescent="0.25">
      <c r="T8331" s="1"/>
      <c r="U8331" s="1"/>
      <c r="Z8331" s="1"/>
    </row>
    <row r="8332" spans="20:26" x14ac:dyDescent="0.25">
      <c r="T8332" s="1"/>
      <c r="U8332" s="1"/>
      <c r="Z8332" s="1"/>
    </row>
    <row r="8333" spans="20:26" x14ac:dyDescent="0.25">
      <c r="T8333" s="1"/>
      <c r="U8333" s="1"/>
      <c r="Z8333" s="1"/>
    </row>
    <row r="8334" spans="20:26" x14ac:dyDescent="0.25">
      <c r="T8334" s="1"/>
      <c r="U8334" s="1"/>
      <c r="Z8334" s="1"/>
    </row>
    <row r="8335" spans="20:26" x14ac:dyDescent="0.25">
      <c r="T8335" s="1"/>
      <c r="U8335" s="1"/>
      <c r="Z8335" s="1"/>
    </row>
    <row r="8336" spans="20:26" x14ac:dyDescent="0.25">
      <c r="T8336" s="1"/>
      <c r="U8336" s="1"/>
      <c r="Z8336" s="1"/>
    </row>
    <row r="8337" spans="20:26" x14ac:dyDescent="0.25">
      <c r="T8337" s="1"/>
      <c r="U8337" s="1"/>
      <c r="Z8337" s="1"/>
    </row>
    <row r="8338" spans="20:26" x14ac:dyDescent="0.25">
      <c r="T8338" s="1"/>
      <c r="U8338" s="1"/>
      <c r="Z8338" s="1"/>
    </row>
    <row r="8339" spans="20:26" x14ac:dyDescent="0.25">
      <c r="T8339" s="1"/>
      <c r="U8339" s="1"/>
      <c r="Z8339" s="1"/>
    </row>
    <row r="8340" spans="20:26" x14ac:dyDescent="0.25">
      <c r="T8340" s="1"/>
      <c r="U8340" s="1"/>
      <c r="Z8340" s="1"/>
    </row>
    <row r="8341" spans="20:26" x14ac:dyDescent="0.25">
      <c r="T8341" s="1"/>
      <c r="U8341" s="1"/>
      <c r="Z8341" s="1"/>
    </row>
    <row r="8342" spans="20:26" x14ac:dyDescent="0.25">
      <c r="T8342" s="1"/>
      <c r="U8342" s="1"/>
      <c r="Z8342" s="1"/>
    </row>
    <row r="8343" spans="20:26" x14ac:dyDescent="0.25">
      <c r="T8343" s="1"/>
      <c r="U8343" s="1"/>
      <c r="Z8343" s="1"/>
    </row>
    <row r="8344" spans="20:26" x14ac:dyDescent="0.25">
      <c r="T8344" s="1"/>
      <c r="U8344" s="1"/>
      <c r="Z8344" s="1"/>
    </row>
    <row r="8345" spans="20:26" x14ac:dyDescent="0.25">
      <c r="T8345" s="1"/>
      <c r="U8345" s="1"/>
      <c r="Z8345" s="1"/>
    </row>
    <row r="8346" spans="20:26" x14ac:dyDescent="0.25">
      <c r="T8346" s="1"/>
      <c r="U8346" s="1"/>
      <c r="Z8346" s="1"/>
    </row>
    <row r="8347" spans="20:26" x14ac:dyDescent="0.25">
      <c r="T8347" s="1"/>
      <c r="U8347" s="1"/>
      <c r="Z8347" s="1"/>
    </row>
    <row r="8348" spans="20:26" x14ac:dyDescent="0.25">
      <c r="T8348" s="1"/>
      <c r="U8348" s="1"/>
      <c r="Z8348" s="1"/>
    </row>
    <row r="8349" spans="20:26" x14ac:dyDescent="0.25">
      <c r="T8349" s="1"/>
      <c r="U8349" s="1"/>
      <c r="Z8349" s="1"/>
    </row>
    <row r="8350" spans="20:26" x14ac:dyDescent="0.25">
      <c r="T8350" s="1"/>
      <c r="U8350" s="1"/>
      <c r="Z8350" s="1"/>
    </row>
    <row r="8351" spans="20:26" x14ac:dyDescent="0.25">
      <c r="T8351" s="1"/>
      <c r="U8351" s="1"/>
      <c r="Z8351" s="1"/>
    </row>
    <row r="8352" spans="20:26" x14ac:dyDescent="0.25">
      <c r="T8352" s="1"/>
      <c r="U8352" s="1"/>
      <c r="Z8352" s="1"/>
    </row>
    <row r="8353" spans="20:26" x14ac:dyDescent="0.25">
      <c r="T8353" s="1"/>
      <c r="U8353" s="1"/>
      <c r="Z8353" s="1"/>
    </row>
    <row r="8354" spans="20:26" x14ac:dyDescent="0.25">
      <c r="T8354" s="1"/>
      <c r="U8354" s="1"/>
      <c r="Z8354" s="1"/>
    </row>
    <row r="8355" spans="20:26" x14ac:dyDescent="0.25">
      <c r="T8355" s="1"/>
      <c r="U8355" s="1"/>
      <c r="Z8355" s="1"/>
    </row>
    <row r="8356" spans="20:26" x14ac:dyDescent="0.25">
      <c r="T8356" s="1"/>
      <c r="U8356" s="1"/>
      <c r="Z8356" s="1"/>
    </row>
    <row r="8357" spans="20:26" x14ac:dyDescent="0.25">
      <c r="T8357" s="1"/>
      <c r="U8357" s="1"/>
      <c r="Z8357" s="1"/>
    </row>
    <row r="8358" spans="20:26" x14ac:dyDescent="0.25">
      <c r="T8358" s="1"/>
      <c r="U8358" s="1"/>
      <c r="Z8358" s="1"/>
    </row>
    <row r="8359" spans="20:26" x14ac:dyDescent="0.25">
      <c r="T8359" s="1"/>
      <c r="U8359" s="1"/>
      <c r="Z8359" s="1"/>
    </row>
    <row r="8360" spans="20:26" x14ac:dyDescent="0.25">
      <c r="T8360" s="1"/>
      <c r="U8360" s="1"/>
      <c r="Z8360" s="1"/>
    </row>
    <row r="8361" spans="20:26" x14ac:dyDescent="0.25">
      <c r="T8361" s="1"/>
      <c r="U8361" s="1"/>
      <c r="Z8361" s="1"/>
    </row>
    <row r="8362" spans="20:26" x14ac:dyDescent="0.25">
      <c r="T8362" s="1"/>
      <c r="U8362" s="1"/>
      <c r="Z8362" s="1"/>
    </row>
    <row r="8363" spans="20:26" x14ac:dyDescent="0.25">
      <c r="T8363" s="1"/>
      <c r="U8363" s="1"/>
      <c r="Z8363" s="1"/>
    </row>
    <row r="8364" spans="20:26" x14ac:dyDescent="0.25">
      <c r="T8364" s="1"/>
      <c r="U8364" s="1"/>
      <c r="Z8364" s="1"/>
    </row>
    <row r="8365" spans="20:26" x14ac:dyDescent="0.25">
      <c r="T8365" s="1"/>
      <c r="U8365" s="1"/>
      <c r="Z8365" s="1"/>
    </row>
    <row r="8366" spans="20:26" x14ac:dyDescent="0.25">
      <c r="T8366" s="1"/>
      <c r="U8366" s="1"/>
      <c r="Z8366" s="1"/>
    </row>
    <row r="8367" spans="20:26" x14ac:dyDescent="0.25">
      <c r="T8367" s="1"/>
      <c r="U8367" s="1"/>
      <c r="Z8367" s="1"/>
    </row>
    <row r="8368" spans="20:26" x14ac:dyDescent="0.25">
      <c r="T8368" s="1"/>
      <c r="U8368" s="1"/>
      <c r="Z8368" s="1"/>
    </row>
    <row r="8369" spans="20:26" x14ac:dyDescent="0.25">
      <c r="T8369" s="1"/>
      <c r="U8369" s="1"/>
      <c r="Z8369" s="1"/>
    </row>
    <row r="8370" spans="20:26" x14ac:dyDescent="0.25">
      <c r="T8370" s="1"/>
      <c r="U8370" s="1"/>
      <c r="Z8370" s="1"/>
    </row>
    <row r="8371" spans="20:26" x14ac:dyDescent="0.25">
      <c r="T8371" s="1"/>
      <c r="U8371" s="1"/>
      <c r="Z8371" s="1"/>
    </row>
    <row r="8372" spans="20:26" x14ac:dyDescent="0.25">
      <c r="T8372" s="1"/>
      <c r="U8372" s="1"/>
      <c r="Z8372" s="1"/>
    </row>
    <row r="8373" spans="20:26" x14ac:dyDescent="0.25">
      <c r="T8373" s="1"/>
      <c r="U8373" s="1"/>
      <c r="Z8373" s="1"/>
    </row>
    <row r="8374" spans="20:26" x14ac:dyDescent="0.25">
      <c r="T8374" s="1"/>
      <c r="U8374" s="1"/>
      <c r="Z8374" s="1"/>
    </row>
    <row r="8375" spans="20:26" x14ac:dyDescent="0.25">
      <c r="T8375" s="1"/>
      <c r="U8375" s="1"/>
      <c r="Z8375" s="1"/>
    </row>
    <row r="8376" spans="20:26" x14ac:dyDescent="0.25">
      <c r="T8376" s="1"/>
      <c r="U8376" s="1"/>
      <c r="Z8376" s="1"/>
    </row>
    <row r="8377" spans="20:26" x14ac:dyDescent="0.25">
      <c r="T8377" s="1"/>
      <c r="U8377" s="1"/>
      <c r="Z8377" s="1"/>
    </row>
    <row r="8378" spans="20:26" x14ac:dyDescent="0.25">
      <c r="T8378" s="1"/>
      <c r="U8378" s="1"/>
      <c r="Z8378" s="1"/>
    </row>
    <row r="8379" spans="20:26" x14ac:dyDescent="0.25">
      <c r="T8379" s="1"/>
      <c r="U8379" s="1"/>
      <c r="Z8379" s="1"/>
    </row>
    <row r="8380" spans="20:26" x14ac:dyDescent="0.25">
      <c r="T8380" s="1"/>
      <c r="U8380" s="1"/>
      <c r="Z8380" s="1"/>
    </row>
    <row r="8381" spans="20:26" x14ac:dyDescent="0.25">
      <c r="T8381" s="1"/>
      <c r="U8381" s="1"/>
      <c r="Z8381" s="1"/>
    </row>
    <row r="8382" spans="20:26" x14ac:dyDescent="0.25">
      <c r="T8382" s="1"/>
      <c r="U8382" s="1"/>
      <c r="Z8382" s="1"/>
    </row>
    <row r="8383" spans="20:26" x14ac:dyDescent="0.25">
      <c r="T8383" s="1"/>
      <c r="U8383" s="1"/>
      <c r="Z8383" s="1"/>
    </row>
    <row r="8384" spans="20:26" x14ac:dyDescent="0.25">
      <c r="T8384" s="1"/>
      <c r="U8384" s="1"/>
      <c r="Z8384" s="1"/>
    </row>
    <row r="8385" spans="20:26" x14ac:dyDescent="0.25">
      <c r="T8385" s="1"/>
      <c r="U8385" s="1"/>
      <c r="Z8385" s="1"/>
    </row>
    <row r="8386" spans="20:26" x14ac:dyDescent="0.25">
      <c r="T8386" s="1"/>
      <c r="U8386" s="1"/>
      <c r="Z8386" s="1"/>
    </row>
    <row r="8387" spans="20:26" x14ac:dyDescent="0.25">
      <c r="T8387" s="1"/>
      <c r="U8387" s="1"/>
      <c r="Z8387" s="1"/>
    </row>
    <row r="8388" spans="20:26" x14ac:dyDescent="0.25">
      <c r="T8388" s="1"/>
      <c r="U8388" s="1"/>
      <c r="Z8388" s="1"/>
    </row>
    <row r="8389" spans="20:26" x14ac:dyDescent="0.25">
      <c r="T8389" s="1"/>
      <c r="U8389" s="1"/>
      <c r="Z8389" s="1"/>
    </row>
    <row r="8390" spans="20:26" x14ac:dyDescent="0.25">
      <c r="T8390" s="1"/>
      <c r="U8390" s="1"/>
      <c r="Z8390" s="1"/>
    </row>
    <row r="8391" spans="20:26" x14ac:dyDescent="0.25">
      <c r="T8391" s="1"/>
      <c r="U8391" s="1"/>
      <c r="Z8391" s="1"/>
    </row>
    <row r="8392" spans="20:26" x14ac:dyDescent="0.25">
      <c r="T8392" s="1"/>
      <c r="U8392" s="1"/>
      <c r="Z8392" s="1"/>
    </row>
    <row r="8393" spans="20:26" x14ac:dyDescent="0.25">
      <c r="T8393" s="1"/>
      <c r="U8393" s="1"/>
      <c r="Z8393" s="1"/>
    </row>
    <row r="8394" spans="20:26" x14ac:dyDescent="0.25">
      <c r="T8394" s="1"/>
      <c r="U8394" s="1"/>
      <c r="Z8394" s="1"/>
    </row>
    <row r="8395" spans="20:26" x14ac:dyDescent="0.25">
      <c r="T8395" s="1"/>
      <c r="U8395" s="1"/>
      <c r="Z8395" s="1"/>
    </row>
    <row r="8396" spans="20:26" x14ac:dyDescent="0.25">
      <c r="T8396" s="1"/>
      <c r="U8396" s="1"/>
      <c r="Z8396" s="1"/>
    </row>
    <row r="8397" spans="20:26" x14ac:dyDescent="0.25">
      <c r="T8397" s="1"/>
      <c r="U8397" s="1"/>
      <c r="Z8397" s="1"/>
    </row>
    <row r="8398" spans="20:26" x14ac:dyDescent="0.25">
      <c r="T8398" s="1"/>
      <c r="U8398" s="1"/>
      <c r="Z8398" s="1"/>
    </row>
    <row r="8399" spans="20:26" x14ac:dyDescent="0.25">
      <c r="T8399" s="1"/>
      <c r="U8399" s="1"/>
      <c r="Z8399" s="1"/>
    </row>
    <row r="8400" spans="20:26" x14ac:dyDescent="0.25">
      <c r="T8400" s="1"/>
      <c r="U8400" s="1"/>
      <c r="Z8400" s="1"/>
    </row>
    <row r="8401" spans="20:26" x14ac:dyDescent="0.25">
      <c r="T8401" s="1"/>
      <c r="U8401" s="1"/>
      <c r="Z8401" s="1"/>
    </row>
    <row r="8402" spans="20:26" x14ac:dyDescent="0.25">
      <c r="T8402" s="1"/>
      <c r="U8402" s="1"/>
      <c r="Z8402" s="1"/>
    </row>
    <row r="8403" spans="20:26" x14ac:dyDescent="0.25">
      <c r="T8403" s="1"/>
      <c r="U8403" s="1"/>
      <c r="Z8403" s="1"/>
    </row>
    <row r="8404" spans="20:26" x14ac:dyDescent="0.25">
      <c r="T8404" s="1"/>
      <c r="U8404" s="1"/>
      <c r="Z8404" s="1"/>
    </row>
    <row r="8405" spans="20:26" x14ac:dyDescent="0.25">
      <c r="T8405" s="1"/>
      <c r="U8405" s="1"/>
      <c r="Z8405" s="1"/>
    </row>
    <row r="8406" spans="20:26" x14ac:dyDescent="0.25">
      <c r="T8406" s="1"/>
      <c r="U8406" s="1"/>
      <c r="Z8406" s="1"/>
    </row>
    <row r="8407" spans="20:26" x14ac:dyDescent="0.25">
      <c r="T8407" s="1"/>
      <c r="U8407" s="1"/>
      <c r="Z8407" s="1"/>
    </row>
    <row r="8408" spans="20:26" x14ac:dyDescent="0.25">
      <c r="T8408" s="1"/>
      <c r="U8408" s="1"/>
      <c r="Z8408" s="1"/>
    </row>
    <row r="8409" spans="20:26" x14ac:dyDescent="0.25">
      <c r="T8409" s="1"/>
      <c r="U8409" s="1"/>
      <c r="Z8409" s="1"/>
    </row>
    <row r="8410" spans="20:26" x14ac:dyDescent="0.25">
      <c r="T8410" s="1"/>
      <c r="U8410" s="1"/>
      <c r="Z8410" s="1"/>
    </row>
    <row r="8411" spans="20:26" x14ac:dyDescent="0.25">
      <c r="T8411" s="1"/>
      <c r="U8411" s="1"/>
      <c r="Z8411" s="1"/>
    </row>
    <row r="8412" spans="20:26" x14ac:dyDescent="0.25">
      <c r="T8412" s="1"/>
      <c r="U8412" s="1"/>
      <c r="Z8412" s="1"/>
    </row>
    <row r="8413" spans="20:26" x14ac:dyDescent="0.25">
      <c r="T8413" s="1"/>
      <c r="U8413" s="1"/>
      <c r="Z8413" s="1"/>
    </row>
    <row r="8414" spans="20:26" x14ac:dyDescent="0.25">
      <c r="T8414" s="1"/>
      <c r="U8414" s="1"/>
      <c r="Z8414" s="1"/>
    </row>
    <row r="8415" spans="20:26" x14ac:dyDescent="0.25">
      <c r="T8415" s="1"/>
      <c r="U8415" s="1"/>
      <c r="Z8415" s="1"/>
    </row>
    <row r="8416" spans="20:26" x14ac:dyDescent="0.25">
      <c r="T8416" s="1"/>
      <c r="U8416" s="1"/>
      <c r="Z8416" s="1"/>
    </row>
    <row r="8417" spans="20:26" x14ac:dyDescent="0.25">
      <c r="T8417" s="1"/>
      <c r="U8417" s="1"/>
      <c r="Z8417" s="1"/>
    </row>
    <row r="8418" spans="20:26" x14ac:dyDescent="0.25">
      <c r="T8418" s="1"/>
      <c r="U8418" s="1"/>
      <c r="Z8418" s="1"/>
    </row>
    <row r="8419" spans="20:26" x14ac:dyDescent="0.25">
      <c r="T8419" s="1"/>
      <c r="U8419" s="1"/>
      <c r="Z8419" s="1"/>
    </row>
    <row r="8420" spans="20:26" x14ac:dyDescent="0.25">
      <c r="T8420" s="1"/>
      <c r="U8420" s="1"/>
      <c r="Z8420" s="1"/>
    </row>
    <row r="8421" spans="20:26" x14ac:dyDescent="0.25">
      <c r="T8421" s="1"/>
      <c r="U8421" s="1"/>
      <c r="Z8421" s="1"/>
    </row>
    <row r="8422" spans="20:26" x14ac:dyDescent="0.25">
      <c r="T8422" s="1"/>
      <c r="U8422" s="1"/>
      <c r="Z8422" s="1"/>
    </row>
    <row r="8423" spans="20:26" x14ac:dyDescent="0.25">
      <c r="T8423" s="1"/>
      <c r="U8423" s="1"/>
      <c r="Z8423" s="1"/>
    </row>
    <row r="8424" spans="20:26" x14ac:dyDescent="0.25">
      <c r="T8424" s="1"/>
      <c r="U8424" s="1"/>
      <c r="Z8424" s="1"/>
    </row>
    <row r="8425" spans="20:26" x14ac:dyDescent="0.25">
      <c r="T8425" s="1"/>
      <c r="U8425" s="1"/>
      <c r="Z8425" s="1"/>
    </row>
    <row r="8426" spans="20:26" x14ac:dyDescent="0.25">
      <c r="T8426" s="1"/>
      <c r="U8426" s="1"/>
      <c r="Z8426" s="1"/>
    </row>
    <row r="8427" spans="20:26" x14ac:dyDescent="0.25">
      <c r="T8427" s="1"/>
      <c r="U8427" s="1"/>
      <c r="Z8427" s="1"/>
    </row>
    <row r="8428" spans="20:26" x14ac:dyDescent="0.25">
      <c r="T8428" s="1"/>
      <c r="U8428" s="1"/>
      <c r="Z8428" s="1"/>
    </row>
    <row r="8429" spans="20:26" x14ac:dyDescent="0.25">
      <c r="T8429" s="1"/>
      <c r="U8429" s="1"/>
      <c r="Z8429" s="1"/>
    </row>
    <row r="8430" spans="20:26" x14ac:dyDescent="0.25">
      <c r="T8430" s="1"/>
      <c r="U8430" s="1"/>
      <c r="Z8430" s="1"/>
    </row>
    <row r="8431" spans="20:26" x14ac:dyDescent="0.25">
      <c r="T8431" s="1"/>
      <c r="U8431" s="1"/>
      <c r="Z8431" s="1"/>
    </row>
    <row r="8432" spans="20:26" x14ac:dyDescent="0.25">
      <c r="T8432" s="1"/>
      <c r="U8432" s="1"/>
      <c r="Z8432" s="1"/>
    </row>
    <row r="8433" spans="20:26" x14ac:dyDescent="0.25">
      <c r="T8433" s="1"/>
      <c r="U8433" s="1"/>
      <c r="Z8433" s="1"/>
    </row>
    <row r="8434" spans="20:26" x14ac:dyDescent="0.25">
      <c r="T8434" s="1"/>
      <c r="U8434" s="1"/>
      <c r="Z8434" s="1"/>
    </row>
    <row r="8435" spans="20:26" x14ac:dyDescent="0.25">
      <c r="T8435" s="1"/>
      <c r="U8435" s="1"/>
      <c r="Z8435" s="1"/>
    </row>
    <row r="8436" spans="20:26" x14ac:dyDescent="0.25">
      <c r="T8436" s="1"/>
      <c r="U8436" s="1"/>
      <c r="Z8436" s="1"/>
    </row>
    <row r="8437" spans="20:26" x14ac:dyDescent="0.25">
      <c r="T8437" s="1"/>
      <c r="U8437" s="1"/>
      <c r="Z8437" s="1"/>
    </row>
    <row r="8438" spans="20:26" x14ac:dyDescent="0.25">
      <c r="T8438" s="1"/>
      <c r="U8438" s="1"/>
      <c r="Z8438" s="1"/>
    </row>
    <row r="8439" spans="20:26" x14ac:dyDescent="0.25">
      <c r="T8439" s="1"/>
      <c r="U8439" s="1"/>
      <c r="Z8439" s="1"/>
    </row>
    <row r="8440" spans="20:26" x14ac:dyDescent="0.25">
      <c r="T8440" s="1"/>
      <c r="U8440" s="1"/>
      <c r="Z8440" s="1"/>
    </row>
    <row r="8441" spans="20:26" x14ac:dyDescent="0.25">
      <c r="T8441" s="1"/>
      <c r="U8441" s="1"/>
      <c r="Z8441" s="1"/>
    </row>
    <row r="8442" spans="20:26" x14ac:dyDescent="0.25">
      <c r="T8442" s="1"/>
      <c r="U8442" s="1"/>
      <c r="Z8442" s="1"/>
    </row>
    <row r="8443" spans="20:26" x14ac:dyDescent="0.25">
      <c r="T8443" s="1"/>
      <c r="U8443" s="1"/>
      <c r="Z8443" s="1"/>
    </row>
    <row r="8444" spans="20:26" x14ac:dyDescent="0.25">
      <c r="T8444" s="1"/>
      <c r="U8444" s="1"/>
      <c r="Z8444" s="1"/>
    </row>
    <row r="8445" spans="20:26" x14ac:dyDescent="0.25">
      <c r="T8445" s="1"/>
      <c r="U8445" s="1"/>
      <c r="Z8445" s="1"/>
    </row>
    <row r="8446" spans="20:26" x14ac:dyDescent="0.25">
      <c r="T8446" s="1"/>
      <c r="U8446" s="1"/>
      <c r="Z8446" s="1"/>
    </row>
    <row r="8447" spans="20:26" x14ac:dyDescent="0.25">
      <c r="T8447" s="1"/>
      <c r="U8447" s="1"/>
      <c r="Z8447" s="1"/>
    </row>
    <row r="8448" spans="20:26" x14ac:dyDescent="0.25">
      <c r="T8448" s="1"/>
      <c r="U8448" s="1"/>
      <c r="Z8448" s="1"/>
    </row>
    <row r="8449" spans="20:26" x14ac:dyDescent="0.25">
      <c r="T8449" s="1"/>
      <c r="U8449" s="1"/>
      <c r="Z8449" s="1"/>
    </row>
    <row r="8450" spans="20:26" x14ac:dyDescent="0.25">
      <c r="T8450" s="1"/>
      <c r="U8450" s="1"/>
      <c r="Z8450" s="1"/>
    </row>
    <row r="8451" spans="20:26" x14ac:dyDescent="0.25">
      <c r="T8451" s="1"/>
      <c r="U8451" s="1"/>
      <c r="Z8451" s="1"/>
    </row>
    <row r="8452" spans="20:26" x14ac:dyDescent="0.25">
      <c r="T8452" s="1"/>
      <c r="U8452" s="1"/>
      <c r="Z8452" s="1"/>
    </row>
    <row r="8453" spans="20:26" x14ac:dyDescent="0.25">
      <c r="T8453" s="1"/>
      <c r="U8453" s="1"/>
      <c r="Z8453" s="1"/>
    </row>
    <row r="8454" spans="20:26" x14ac:dyDescent="0.25">
      <c r="T8454" s="1"/>
      <c r="U8454" s="1"/>
      <c r="Z8454" s="1"/>
    </row>
    <row r="8455" spans="20:26" x14ac:dyDescent="0.25">
      <c r="T8455" s="1"/>
      <c r="U8455" s="1"/>
      <c r="Z8455" s="1"/>
    </row>
    <row r="8456" spans="20:26" x14ac:dyDescent="0.25">
      <c r="T8456" s="1"/>
      <c r="U8456" s="1"/>
      <c r="Z8456" s="1"/>
    </row>
    <row r="8457" spans="20:26" x14ac:dyDescent="0.25">
      <c r="T8457" s="1"/>
      <c r="U8457" s="1"/>
      <c r="Z8457" s="1"/>
    </row>
    <row r="8458" spans="20:26" x14ac:dyDescent="0.25">
      <c r="T8458" s="1"/>
      <c r="U8458" s="1"/>
      <c r="Z8458" s="1"/>
    </row>
    <row r="8459" spans="20:26" x14ac:dyDescent="0.25">
      <c r="T8459" s="1"/>
      <c r="U8459" s="1"/>
      <c r="Z8459" s="1"/>
    </row>
    <row r="8460" spans="20:26" x14ac:dyDescent="0.25">
      <c r="T8460" s="1"/>
      <c r="U8460" s="1"/>
      <c r="Z8460" s="1"/>
    </row>
    <row r="8461" spans="20:26" x14ac:dyDescent="0.25">
      <c r="T8461" s="1"/>
      <c r="U8461" s="1"/>
      <c r="Z8461" s="1"/>
    </row>
    <row r="8462" spans="20:26" x14ac:dyDescent="0.25">
      <c r="T8462" s="1"/>
      <c r="U8462" s="1"/>
      <c r="Z8462" s="1"/>
    </row>
    <row r="8463" spans="20:26" x14ac:dyDescent="0.25">
      <c r="T8463" s="1"/>
      <c r="U8463" s="1"/>
      <c r="Z8463" s="1"/>
    </row>
    <row r="8464" spans="20:26" x14ac:dyDescent="0.25">
      <c r="T8464" s="1"/>
      <c r="U8464" s="1"/>
      <c r="Z8464" s="1"/>
    </row>
    <row r="8465" spans="20:26" x14ac:dyDescent="0.25">
      <c r="T8465" s="1"/>
      <c r="U8465" s="1"/>
      <c r="Z8465" s="1"/>
    </row>
    <row r="8466" spans="20:26" x14ac:dyDescent="0.25">
      <c r="T8466" s="1"/>
      <c r="U8466" s="1"/>
      <c r="Z8466" s="1"/>
    </row>
    <row r="8467" spans="20:26" x14ac:dyDescent="0.25">
      <c r="T8467" s="1"/>
      <c r="U8467" s="1"/>
      <c r="Z8467" s="1"/>
    </row>
    <row r="8468" spans="20:26" x14ac:dyDescent="0.25">
      <c r="T8468" s="1"/>
      <c r="U8468" s="1"/>
      <c r="Z8468" s="1"/>
    </row>
    <row r="8469" spans="20:26" x14ac:dyDescent="0.25">
      <c r="T8469" s="1"/>
      <c r="U8469" s="1"/>
      <c r="Z8469" s="1"/>
    </row>
    <row r="8470" spans="20:26" x14ac:dyDescent="0.25">
      <c r="T8470" s="1"/>
      <c r="U8470" s="1"/>
      <c r="Z8470" s="1"/>
    </row>
    <row r="8471" spans="20:26" x14ac:dyDescent="0.25">
      <c r="T8471" s="1"/>
      <c r="U8471" s="1"/>
      <c r="Z8471" s="1"/>
    </row>
    <row r="8472" spans="20:26" x14ac:dyDescent="0.25">
      <c r="T8472" s="1"/>
      <c r="U8472" s="1"/>
      <c r="Z8472" s="1"/>
    </row>
    <row r="8473" spans="20:26" x14ac:dyDescent="0.25">
      <c r="T8473" s="1"/>
      <c r="U8473" s="1"/>
      <c r="Z8473" s="1"/>
    </row>
    <row r="8474" spans="20:26" x14ac:dyDescent="0.25">
      <c r="T8474" s="1"/>
      <c r="U8474" s="1"/>
      <c r="Z8474" s="1"/>
    </row>
    <row r="8475" spans="20:26" x14ac:dyDescent="0.25">
      <c r="T8475" s="1"/>
      <c r="U8475" s="1"/>
      <c r="Z8475" s="1"/>
    </row>
    <row r="8476" spans="20:26" x14ac:dyDescent="0.25">
      <c r="T8476" s="1"/>
      <c r="U8476" s="1"/>
      <c r="Z8476" s="1"/>
    </row>
    <row r="8477" spans="20:26" x14ac:dyDescent="0.25">
      <c r="T8477" s="1"/>
      <c r="U8477" s="1"/>
      <c r="Z8477" s="1"/>
    </row>
    <row r="8478" spans="20:26" x14ac:dyDescent="0.25">
      <c r="T8478" s="1"/>
      <c r="U8478" s="1"/>
      <c r="Z8478" s="1"/>
    </row>
    <row r="8479" spans="20:26" x14ac:dyDescent="0.25">
      <c r="T8479" s="1"/>
      <c r="U8479" s="1"/>
      <c r="Z8479" s="1"/>
    </row>
    <row r="8480" spans="20:26" x14ac:dyDescent="0.25">
      <c r="T8480" s="1"/>
      <c r="U8480" s="1"/>
      <c r="Z8480" s="1"/>
    </row>
    <row r="8481" spans="20:26" x14ac:dyDescent="0.25">
      <c r="T8481" s="1"/>
      <c r="U8481" s="1"/>
      <c r="Z8481" s="1"/>
    </row>
    <row r="8482" spans="20:26" x14ac:dyDescent="0.25">
      <c r="T8482" s="1"/>
      <c r="U8482" s="1"/>
      <c r="Z8482" s="1"/>
    </row>
    <row r="8483" spans="20:26" x14ac:dyDescent="0.25">
      <c r="T8483" s="1"/>
      <c r="U8483" s="1"/>
      <c r="Z8483" s="1"/>
    </row>
    <row r="8484" spans="20:26" x14ac:dyDescent="0.25">
      <c r="T8484" s="1"/>
      <c r="U8484" s="1"/>
      <c r="Z8484" s="1"/>
    </row>
    <row r="8485" spans="20:26" x14ac:dyDescent="0.25">
      <c r="T8485" s="1"/>
      <c r="U8485" s="1"/>
      <c r="Z8485" s="1"/>
    </row>
    <row r="8486" spans="20:26" x14ac:dyDescent="0.25">
      <c r="T8486" s="1"/>
      <c r="U8486" s="1"/>
      <c r="Z8486" s="1"/>
    </row>
    <row r="8487" spans="20:26" x14ac:dyDescent="0.25">
      <c r="T8487" s="1"/>
      <c r="U8487" s="1"/>
      <c r="Z8487" s="1"/>
    </row>
    <row r="8488" spans="20:26" x14ac:dyDescent="0.25">
      <c r="T8488" s="1"/>
      <c r="U8488" s="1"/>
      <c r="Z8488" s="1"/>
    </row>
    <row r="8489" spans="20:26" x14ac:dyDescent="0.25">
      <c r="T8489" s="1"/>
      <c r="U8489" s="1"/>
      <c r="Z8489" s="1"/>
    </row>
    <row r="8490" spans="20:26" x14ac:dyDescent="0.25">
      <c r="T8490" s="1"/>
      <c r="U8490" s="1"/>
      <c r="Z8490" s="1"/>
    </row>
    <row r="8491" spans="20:26" x14ac:dyDescent="0.25">
      <c r="T8491" s="1"/>
      <c r="U8491" s="1"/>
      <c r="Z8491" s="1"/>
    </row>
    <row r="8492" spans="20:26" x14ac:dyDescent="0.25">
      <c r="T8492" s="1"/>
      <c r="U8492" s="1"/>
      <c r="Z8492" s="1"/>
    </row>
    <row r="8493" spans="20:26" x14ac:dyDescent="0.25">
      <c r="T8493" s="1"/>
      <c r="U8493" s="1"/>
      <c r="Z8493" s="1"/>
    </row>
    <row r="8494" spans="20:26" x14ac:dyDescent="0.25">
      <c r="T8494" s="1"/>
      <c r="U8494" s="1"/>
      <c r="Z8494" s="1"/>
    </row>
    <row r="8495" spans="20:26" x14ac:dyDescent="0.25">
      <c r="T8495" s="1"/>
      <c r="U8495" s="1"/>
      <c r="Z8495" s="1"/>
    </row>
    <row r="8496" spans="20:26" x14ac:dyDescent="0.25">
      <c r="T8496" s="1"/>
      <c r="U8496" s="1"/>
      <c r="Z8496" s="1"/>
    </row>
    <row r="8497" spans="20:26" x14ac:dyDescent="0.25">
      <c r="T8497" s="1"/>
      <c r="U8497" s="1"/>
      <c r="Z8497" s="1"/>
    </row>
    <row r="8498" spans="20:26" x14ac:dyDescent="0.25">
      <c r="T8498" s="1"/>
      <c r="U8498" s="1"/>
      <c r="Z8498" s="1"/>
    </row>
    <row r="8499" spans="20:26" x14ac:dyDescent="0.25">
      <c r="T8499" s="1"/>
      <c r="U8499" s="1"/>
      <c r="Z8499" s="1"/>
    </row>
    <row r="8500" spans="20:26" x14ac:dyDescent="0.25">
      <c r="T8500" s="1"/>
      <c r="U8500" s="1"/>
      <c r="Z8500" s="1"/>
    </row>
    <row r="8501" spans="20:26" x14ac:dyDescent="0.25">
      <c r="T8501" s="1"/>
      <c r="U8501" s="1"/>
      <c r="Z8501" s="1"/>
    </row>
    <row r="8502" spans="20:26" x14ac:dyDescent="0.25">
      <c r="T8502" s="1"/>
      <c r="U8502" s="1"/>
      <c r="Z8502" s="1"/>
    </row>
    <row r="8503" spans="20:26" x14ac:dyDescent="0.25">
      <c r="T8503" s="1"/>
      <c r="U8503" s="1"/>
      <c r="Z8503" s="1"/>
    </row>
    <row r="8504" spans="20:26" x14ac:dyDescent="0.25">
      <c r="T8504" s="1"/>
      <c r="U8504" s="1"/>
      <c r="Z8504" s="1"/>
    </row>
    <row r="8505" spans="20:26" x14ac:dyDescent="0.25">
      <c r="T8505" s="1"/>
      <c r="U8505" s="1"/>
      <c r="Z8505" s="1"/>
    </row>
    <row r="8506" spans="20:26" x14ac:dyDescent="0.25">
      <c r="T8506" s="1"/>
      <c r="U8506" s="1"/>
      <c r="Z8506" s="1"/>
    </row>
    <row r="8507" spans="20:26" x14ac:dyDescent="0.25">
      <c r="T8507" s="1"/>
      <c r="U8507" s="1"/>
      <c r="Z8507" s="1"/>
    </row>
    <row r="8508" spans="20:26" x14ac:dyDescent="0.25">
      <c r="T8508" s="1"/>
      <c r="U8508" s="1"/>
      <c r="Z8508" s="1"/>
    </row>
    <row r="8509" spans="20:26" x14ac:dyDescent="0.25">
      <c r="T8509" s="1"/>
      <c r="U8509" s="1"/>
      <c r="Z8509" s="1"/>
    </row>
    <row r="8510" spans="20:26" x14ac:dyDescent="0.25">
      <c r="T8510" s="1"/>
      <c r="U8510" s="1"/>
      <c r="Z8510" s="1"/>
    </row>
    <row r="8511" spans="20:26" x14ac:dyDescent="0.25">
      <c r="T8511" s="1"/>
      <c r="U8511" s="1"/>
      <c r="Z8511" s="1"/>
    </row>
    <row r="8512" spans="20:26" x14ac:dyDescent="0.25">
      <c r="T8512" s="1"/>
      <c r="U8512" s="1"/>
      <c r="Z8512" s="1"/>
    </row>
    <row r="8513" spans="20:26" x14ac:dyDescent="0.25">
      <c r="T8513" s="1"/>
      <c r="U8513" s="1"/>
      <c r="Z8513" s="1"/>
    </row>
    <row r="8514" spans="20:26" x14ac:dyDescent="0.25">
      <c r="T8514" s="1"/>
      <c r="U8514" s="1"/>
      <c r="Z8514" s="1"/>
    </row>
    <row r="8515" spans="20:26" x14ac:dyDescent="0.25">
      <c r="T8515" s="1"/>
      <c r="U8515" s="1"/>
      <c r="Z8515" s="1"/>
    </row>
    <row r="8516" spans="20:26" x14ac:dyDescent="0.25">
      <c r="T8516" s="1"/>
      <c r="U8516" s="1"/>
      <c r="Z8516" s="1"/>
    </row>
    <row r="8517" spans="20:26" x14ac:dyDescent="0.25">
      <c r="T8517" s="1"/>
      <c r="U8517" s="1"/>
      <c r="Z8517" s="1"/>
    </row>
    <row r="8518" spans="20:26" x14ac:dyDescent="0.25">
      <c r="T8518" s="1"/>
      <c r="U8518" s="1"/>
      <c r="Z8518" s="1"/>
    </row>
    <row r="8519" spans="20:26" x14ac:dyDescent="0.25">
      <c r="T8519" s="1"/>
      <c r="U8519" s="1"/>
      <c r="Z8519" s="1"/>
    </row>
    <row r="8520" spans="20:26" x14ac:dyDescent="0.25">
      <c r="T8520" s="1"/>
      <c r="U8520" s="1"/>
      <c r="Z8520" s="1"/>
    </row>
    <row r="8521" spans="20:26" x14ac:dyDescent="0.25">
      <c r="T8521" s="1"/>
      <c r="U8521" s="1"/>
      <c r="Z8521" s="1"/>
    </row>
    <row r="8522" spans="20:26" x14ac:dyDescent="0.25">
      <c r="T8522" s="1"/>
      <c r="U8522" s="1"/>
      <c r="Z8522" s="1"/>
    </row>
    <row r="8523" spans="20:26" x14ac:dyDescent="0.25">
      <c r="T8523" s="1"/>
      <c r="U8523" s="1"/>
      <c r="Z8523" s="1"/>
    </row>
    <row r="8524" spans="20:26" x14ac:dyDescent="0.25">
      <c r="T8524" s="1"/>
      <c r="U8524" s="1"/>
      <c r="Z8524" s="1"/>
    </row>
    <row r="8525" spans="20:26" x14ac:dyDescent="0.25">
      <c r="T8525" s="1"/>
      <c r="U8525" s="1"/>
      <c r="Z8525" s="1"/>
    </row>
    <row r="8526" spans="20:26" x14ac:dyDescent="0.25">
      <c r="T8526" s="1"/>
      <c r="U8526" s="1"/>
      <c r="Z8526" s="1"/>
    </row>
    <row r="8527" spans="20:26" x14ac:dyDescent="0.25">
      <c r="T8527" s="1"/>
      <c r="U8527" s="1"/>
      <c r="Z8527" s="1"/>
    </row>
    <row r="8528" spans="20:26" x14ac:dyDescent="0.25">
      <c r="T8528" s="1"/>
      <c r="U8528" s="1"/>
      <c r="Z8528" s="1"/>
    </row>
    <row r="8529" spans="20:26" x14ac:dyDescent="0.25">
      <c r="T8529" s="1"/>
      <c r="U8529" s="1"/>
      <c r="Z8529" s="1"/>
    </row>
    <row r="8530" spans="20:26" x14ac:dyDescent="0.25">
      <c r="T8530" s="1"/>
      <c r="U8530" s="1"/>
      <c r="Z8530" s="1"/>
    </row>
    <row r="8531" spans="20:26" x14ac:dyDescent="0.25">
      <c r="T8531" s="1"/>
      <c r="U8531" s="1"/>
      <c r="Z8531" s="1"/>
    </row>
    <row r="8532" spans="20:26" x14ac:dyDescent="0.25">
      <c r="T8532" s="1"/>
      <c r="U8532" s="1"/>
      <c r="Z8532" s="1"/>
    </row>
    <row r="8533" spans="20:26" x14ac:dyDescent="0.25">
      <c r="T8533" s="1"/>
      <c r="U8533" s="1"/>
      <c r="Z8533" s="1"/>
    </row>
    <row r="8534" spans="20:26" x14ac:dyDescent="0.25">
      <c r="T8534" s="1"/>
      <c r="U8534" s="1"/>
      <c r="Z8534" s="1"/>
    </row>
    <row r="8535" spans="20:26" x14ac:dyDescent="0.25">
      <c r="T8535" s="1"/>
      <c r="U8535" s="1"/>
      <c r="Z8535" s="1"/>
    </row>
    <row r="8536" spans="20:26" x14ac:dyDescent="0.25">
      <c r="T8536" s="1"/>
      <c r="U8536" s="1"/>
      <c r="Z8536" s="1"/>
    </row>
    <row r="8537" spans="20:26" x14ac:dyDescent="0.25">
      <c r="T8537" s="1"/>
      <c r="U8537" s="1"/>
      <c r="Z8537" s="1"/>
    </row>
    <row r="8538" spans="20:26" x14ac:dyDescent="0.25">
      <c r="T8538" s="1"/>
      <c r="U8538" s="1"/>
      <c r="Z8538" s="1"/>
    </row>
    <row r="8539" spans="20:26" x14ac:dyDescent="0.25">
      <c r="T8539" s="1"/>
      <c r="U8539" s="1"/>
      <c r="Z8539" s="1"/>
    </row>
    <row r="8540" spans="20:26" x14ac:dyDescent="0.25">
      <c r="T8540" s="1"/>
      <c r="U8540" s="1"/>
      <c r="Z8540" s="1"/>
    </row>
    <row r="8541" spans="20:26" x14ac:dyDescent="0.25">
      <c r="T8541" s="1"/>
      <c r="U8541" s="1"/>
      <c r="Z8541" s="1"/>
    </row>
    <row r="8542" spans="20:26" x14ac:dyDescent="0.25">
      <c r="T8542" s="1"/>
      <c r="U8542" s="1"/>
      <c r="Z8542" s="1"/>
    </row>
    <row r="8543" spans="20:26" x14ac:dyDescent="0.25">
      <c r="T8543" s="1"/>
      <c r="U8543" s="1"/>
      <c r="Z8543" s="1"/>
    </row>
    <row r="8544" spans="20:26" x14ac:dyDescent="0.25">
      <c r="T8544" s="1"/>
      <c r="U8544" s="1"/>
      <c r="Z8544" s="1"/>
    </row>
    <row r="8545" spans="20:26" x14ac:dyDescent="0.25">
      <c r="T8545" s="1"/>
      <c r="U8545" s="1"/>
      <c r="Z8545" s="1"/>
    </row>
    <row r="8546" spans="20:26" x14ac:dyDescent="0.25">
      <c r="T8546" s="1"/>
      <c r="U8546" s="1"/>
      <c r="Z8546" s="1"/>
    </row>
    <row r="8547" spans="20:26" x14ac:dyDescent="0.25">
      <c r="T8547" s="1"/>
      <c r="U8547" s="1"/>
      <c r="Z8547" s="1"/>
    </row>
    <row r="8548" spans="20:26" x14ac:dyDescent="0.25">
      <c r="T8548" s="1"/>
      <c r="U8548" s="1"/>
      <c r="Z8548" s="1"/>
    </row>
    <row r="8549" spans="20:26" x14ac:dyDescent="0.25">
      <c r="T8549" s="1"/>
      <c r="U8549" s="1"/>
      <c r="Z8549" s="1"/>
    </row>
    <row r="8550" spans="20:26" x14ac:dyDescent="0.25">
      <c r="T8550" s="1"/>
      <c r="U8550" s="1"/>
      <c r="Z8550" s="1"/>
    </row>
    <row r="8551" spans="20:26" x14ac:dyDescent="0.25">
      <c r="T8551" s="1"/>
      <c r="U8551" s="1"/>
      <c r="Z8551" s="1"/>
    </row>
    <row r="8552" spans="20:26" x14ac:dyDescent="0.25">
      <c r="T8552" s="1"/>
      <c r="U8552" s="1"/>
      <c r="Z8552" s="1"/>
    </row>
    <row r="8553" spans="20:26" x14ac:dyDescent="0.25">
      <c r="T8553" s="1"/>
      <c r="U8553" s="1"/>
      <c r="Z8553" s="1"/>
    </row>
    <row r="8554" spans="20:26" x14ac:dyDescent="0.25">
      <c r="T8554" s="1"/>
      <c r="U8554" s="1"/>
      <c r="Z8554" s="1"/>
    </row>
    <row r="8555" spans="20:26" x14ac:dyDescent="0.25">
      <c r="T8555" s="1"/>
      <c r="U8555" s="1"/>
      <c r="Z8555" s="1"/>
    </row>
    <row r="8556" spans="20:26" x14ac:dyDescent="0.25">
      <c r="T8556" s="1"/>
      <c r="U8556" s="1"/>
      <c r="Z8556" s="1"/>
    </row>
    <row r="8557" spans="20:26" x14ac:dyDescent="0.25">
      <c r="T8557" s="1"/>
      <c r="U8557" s="1"/>
      <c r="Z8557" s="1"/>
    </row>
    <row r="8558" spans="20:26" x14ac:dyDescent="0.25">
      <c r="T8558" s="1"/>
      <c r="U8558" s="1"/>
      <c r="Z8558" s="1"/>
    </row>
    <row r="8559" spans="20:26" x14ac:dyDescent="0.25">
      <c r="T8559" s="1"/>
      <c r="U8559" s="1"/>
      <c r="Z8559" s="1"/>
    </row>
    <row r="8560" spans="20:26" x14ac:dyDescent="0.25">
      <c r="T8560" s="1"/>
      <c r="U8560" s="1"/>
      <c r="Z8560" s="1"/>
    </row>
    <row r="8561" spans="20:26" x14ac:dyDescent="0.25">
      <c r="T8561" s="1"/>
      <c r="U8561" s="1"/>
      <c r="Z8561" s="1"/>
    </row>
    <row r="8562" spans="20:26" x14ac:dyDescent="0.25">
      <c r="T8562" s="1"/>
      <c r="U8562" s="1"/>
      <c r="Z8562" s="1"/>
    </row>
    <row r="8563" spans="20:26" x14ac:dyDescent="0.25">
      <c r="T8563" s="1"/>
      <c r="U8563" s="1"/>
      <c r="Z8563" s="1"/>
    </row>
    <row r="8564" spans="20:26" x14ac:dyDescent="0.25">
      <c r="T8564" s="1"/>
      <c r="U8564" s="1"/>
      <c r="Z8564" s="1"/>
    </row>
    <row r="8565" spans="20:26" x14ac:dyDescent="0.25">
      <c r="T8565" s="1"/>
      <c r="U8565" s="1"/>
      <c r="Z8565" s="1"/>
    </row>
    <row r="8566" spans="20:26" x14ac:dyDescent="0.25">
      <c r="T8566" s="1"/>
      <c r="U8566" s="1"/>
      <c r="Z8566" s="1"/>
    </row>
    <row r="8567" spans="20:26" x14ac:dyDescent="0.25">
      <c r="T8567" s="1"/>
      <c r="U8567" s="1"/>
      <c r="Z8567" s="1"/>
    </row>
    <row r="8568" spans="20:26" x14ac:dyDescent="0.25">
      <c r="T8568" s="1"/>
      <c r="U8568" s="1"/>
      <c r="Z8568" s="1"/>
    </row>
    <row r="8569" spans="20:26" x14ac:dyDescent="0.25">
      <c r="T8569" s="1"/>
      <c r="U8569" s="1"/>
      <c r="Z8569" s="1"/>
    </row>
    <row r="8570" spans="20:26" x14ac:dyDescent="0.25">
      <c r="T8570" s="1"/>
      <c r="U8570" s="1"/>
      <c r="Z8570" s="1"/>
    </row>
    <row r="8571" spans="20:26" x14ac:dyDescent="0.25">
      <c r="T8571" s="1"/>
      <c r="U8571" s="1"/>
      <c r="Z8571" s="1"/>
    </row>
    <row r="8572" spans="20:26" x14ac:dyDescent="0.25">
      <c r="T8572" s="1"/>
      <c r="U8572" s="1"/>
      <c r="Z8572" s="1"/>
    </row>
    <row r="8573" spans="20:26" x14ac:dyDescent="0.25">
      <c r="T8573" s="1"/>
      <c r="U8573" s="1"/>
      <c r="Z8573" s="1"/>
    </row>
    <row r="8574" spans="20:26" x14ac:dyDescent="0.25">
      <c r="T8574" s="1"/>
      <c r="U8574" s="1"/>
      <c r="Z8574" s="1"/>
    </row>
    <row r="8575" spans="20:26" x14ac:dyDescent="0.25">
      <c r="T8575" s="1"/>
      <c r="U8575" s="1"/>
      <c r="Z8575" s="1"/>
    </row>
    <row r="8576" spans="20:26" x14ac:dyDescent="0.25">
      <c r="T8576" s="1"/>
      <c r="U8576" s="1"/>
      <c r="Z8576" s="1"/>
    </row>
    <row r="8577" spans="20:26" x14ac:dyDescent="0.25">
      <c r="T8577" s="1"/>
      <c r="U8577" s="1"/>
      <c r="Z8577" s="1"/>
    </row>
    <row r="8578" spans="20:26" x14ac:dyDescent="0.25">
      <c r="T8578" s="1"/>
      <c r="U8578" s="1"/>
      <c r="Z8578" s="1"/>
    </row>
    <row r="8579" spans="20:26" x14ac:dyDescent="0.25">
      <c r="T8579" s="1"/>
      <c r="U8579" s="1"/>
      <c r="Z8579" s="1"/>
    </row>
    <row r="8580" spans="20:26" x14ac:dyDescent="0.25">
      <c r="T8580" s="1"/>
      <c r="U8580" s="1"/>
      <c r="Z8580" s="1"/>
    </row>
    <row r="8581" spans="20:26" x14ac:dyDescent="0.25">
      <c r="T8581" s="1"/>
      <c r="U8581" s="1"/>
      <c r="Z8581" s="1"/>
    </row>
    <row r="8582" spans="20:26" x14ac:dyDescent="0.25">
      <c r="T8582" s="1"/>
      <c r="U8582" s="1"/>
      <c r="Z8582" s="1"/>
    </row>
    <row r="8583" spans="20:26" x14ac:dyDescent="0.25">
      <c r="T8583" s="1"/>
      <c r="U8583" s="1"/>
      <c r="Z8583" s="1"/>
    </row>
    <row r="8584" spans="20:26" x14ac:dyDescent="0.25">
      <c r="T8584" s="1"/>
      <c r="U8584" s="1"/>
      <c r="Z8584" s="1"/>
    </row>
    <row r="8585" spans="20:26" x14ac:dyDescent="0.25">
      <c r="T8585" s="1"/>
      <c r="U8585" s="1"/>
      <c r="Z8585" s="1"/>
    </row>
    <row r="8586" spans="20:26" x14ac:dyDescent="0.25">
      <c r="T8586" s="1"/>
      <c r="U8586" s="1"/>
      <c r="Z8586" s="1"/>
    </row>
    <row r="8587" spans="20:26" x14ac:dyDescent="0.25">
      <c r="T8587" s="1"/>
      <c r="U8587" s="1"/>
      <c r="Z8587" s="1"/>
    </row>
    <row r="8588" spans="20:26" x14ac:dyDescent="0.25">
      <c r="T8588" s="1"/>
      <c r="U8588" s="1"/>
      <c r="Z8588" s="1"/>
    </row>
    <row r="8589" spans="20:26" x14ac:dyDescent="0.25">
      <c r="T8589" s="1"/>
      <c r="U8589" s="1"/>
      <c r="Z8589" s="1"/>
    </row>
    <row r="8590" spans="20:26" x14ac:dyDescent="0.25">
      <c r="T8590" s="1"/>
      <c r="U8590" s="1"/>
      <c r="Z8590" s="1"/>
    </row>
    <row r="8591" spans="20:26" x14ac:dyDescent="0.25">
      <c r="T8591" s="1"/>
      <c r="U8591" s="1"/>
      <c r="Z8591" s="1"/>
    </row>
    <row r="8592" spans="20:26" x14ac:dyDescent="0.25">
      <c r="T8592" s="1"/>
      <c r="U8592" s="1"/>
      <c r="Z8592" s="1"/>
    </row>
    <row r="8593" spans="20:26" x14ac:dyDescent="0.25">
      <c r="T8593" s="1"/>
      <c r="U8593" s="1"/>
      <c r="Z8593" s="1"/>
    </row>
    <row r="8594" spans="20:26" x14ac:dyDescent="0.25">
      <c r="T8594" s="1"/>
      <c r="U8594" s="1"/>
      <c r="Z8594" s="1"/>
    </row>
    <row r="8595" spans="20:26" x14ac:dyDescent="0.25">
      <c r="T8595" s="1"/>
      <c r="U8595" s="1"/>
      <c r="Z8595" s="1"/>
    </row>
    <row r="8596" spans="20:26" x14ac:dyDescent="0.25">
      <c r="T8596" s="1"/>
      <c r="U8596" s="1"/>
      <c r="Z8596" s="1"/>
    </row>
    <row r="8597" spans="20:26" x14ac:dyDescent="0.25">
      <c r="T8597" s="1"/>
      <c r="U8597" s="1"/>
      <c r="Z8597" s="1"/>
    </row>
    <row r="8598" spans="20:26" x14ac:dyDescent="0.25">
      <c r="T8598" s="1"/>
      <c r="U8598" s="1"/>
      <c r="Z8598" s="1"/>
    </row>
    <row r="8599" spans="20:26" x14ac:dyDescent="0.25">
      <c r="T8599" s="1"/>
      <c r="U8599" s="1"/>
      <c r="Z8599" s="1"/>
    </row>
    <row r="8600" spans="20:26" x14ac:dyDescent="0.25">
      <c r="T8600" s="1"/>
      <c r="U8600" s="1"/>
      <c r="Z8600" s="1"/>
    </row>
    <row r="8601" spans="20:26" x14ac:dyDescent="0.25">
      <c r="T8601" s="1"/>
      <c r="U8601" s="1"/>
      <c r="Z8601" s="1"/>
    </row>
    <row r="8602" spans="20:26" x14ac:dyDescent="0.25">
      <c r="T8602" s="1"/>
      <c r="U8602" s="1"/>
      <c r="Z8602" s="1"/>
    </row>
    <row r="8603" spans="20:26" x14ac:dyDescent="0.25">
      <c r="T8603" s="1"/>
      <c r="U8603" s="1"/>
      <c r="Z8603" s="1"/>
    </row>
    <row r="8604" spans="20:26" x14ac:dyDescent="0.25">
      <c r="T8604" s="1"/>
      <c r="U8604" s="1"/>
      <c r="Z8604" s="1"/>
    </row>
    <row r="8605" spans="20:26" x14ac:dyDescent="0.25">
      <c r="T8605" s="1"/>
      <c r="U8605" s="1"/>
      <c r="Z8605" s="1"/>
    </row>
    <row r="8606" spans="20:26" x14ac:dyDescent="0.25">
      <c r="T8606" s="1"/>
      <c r="U8606" s="1"/>
      <c r="Z8606" s="1"/>
    </row>
    <row r="8607" spans="20:26" x14ac:dyDescent="0.25">
      <c r="T8607" s="1"/>
      <c r="U8607" s="1"/>
      <c r="Z8607" s="1"/>
    </row>
    <row r="8608" spans="20:26" x14ac:dyDescent="0.25">
      <c r="T8608" s="1"/>
      <c r="U8608" s="1"/>
      <c r="Z8608" s="1"/>
    </row>
    <row r="8609" spans="20:26" x14ac:dyDescent="0.25">
      <c r="T8609" s="1"/>
      <c r="U8609" s="1"/>
      <c r="Z8609" s="1"/>
    </row>
    <row r="8610" spans="20:26" x14ac:dyDescent="0.25">
      <c r="T8610" s="1"/>
      <c r="U8610" s="1"/>
      <c r="Z8610" s="1"/>
    </row>
    <row r="8611" spans="20:26" x14ac:dyDescent="0.25">
      <c r="T8611" s="1"/>
      <c r="U8611" s="1"/>
      <c r="Z8611" s="1"/>
    </row>
    <row r="8612" spans="20:26" x14ac:dyDescent="0.25">
      <c r="T8612" s="1"/>
      <c r="U8612" s="1"/>
      <c r="Z8612" s="1"/>
    </row>
    <row r="8613" spans="20:26" x14ac:dyDescent="0.25">
      <c r="T8613" s="1"/>
      <c r="U8613" s="1"/>
      <c r="Z8613" s="1"/>
    </row>
    <row r="8614" spans="20:26" x14ac:dyDescent="0.25">
      <c r="T8614" s="1"/>
      <c r="U8614" s="1"/>
      <c r="Z8614" s="1"/>
    </row>
    <row r="8615" spans="20:26" x14ac:dyDescent="0.25">
      <c r="T8615" s="1"/>
      <c r="U8615" s="1"/>
      <c r="Z8615" s="1"/>
    </row>
    <row r="8616" spans="20:26" x14ac:dyDescent="0.25">
      <c r="T8616" s="1"/>
      <c r="U8616" s="1"/>
      <c r="Z8616" s="1"/>
    </row>
    <row r="8617" spans="20:26" x14ac:dyDescent="0.25">
      <c r="T8617" s="1"/>
      <c r="U8617" s="1"/>
      <c r="Z8617" s="1"/>
    </row>
    <row r="8618" spans="20:26" x14ac:dyDescent="0.25">
      <c r="T8618" s="1"/>
      <c r="U8618" s="1"/>
      <c r="Z8618" s="1"/>
    </row>
    <row r="8619" spans="20:26" x14ac:dyDescent="0.25">
      <c r="T8619" s="1"/>
      <c r="U8619" s="1"/>
      <c r="Z8619" s="1"/>
    </row>
    <row r="8620" spans="20:26" x14ac:dyDescent="0.25">
      <c r="T8620" s="1"/>
      <c r="U8620" s="1"/>
      <c r="Z8620" s="1"/>
    </row>
    <row r="8621" spans="20:26" x14ac:dyDescent="0.25">
      <c r="T8621" s="1"/>
      <c r="U8621" s="1"/>
      <c r="Z8621" s="1"/>
    </row>
    <row r="8622" spans="20:26" x14ac:dyDescent="0.25">
      <c r="T8622" s="1"/>
      <c r="U8622" s="1"/>
      <c r="Z8622" s="1"/>
    </row>
    <row r="8623" spans="20:26" x14ac:dyDescent="0.25">
      <c r="T8623" s="1"/>
      <c r="U8623" s="1"/>
      <c r="Z8623" s="1"/>
    </row>
    <row r="8624" spans="20:26" x14ac:dyDescent="0.25">
      <c r="T8624" s="1"/>
      <c r="U8624" s="1"/>
      <c r="Z8624" s="1"/>
    </row>
    <row r="8625" spans="20:26" x14ac:dyDescent="0.25">
      <c r="T8625" s="1"/>
      <c r="U8625" s="1"/>
      <c r="Z8625" s="1"/>
    </row>
    <row r="8626" spans="20:26" x14ac:dyDescent="0.25">
      <c r="T8626" s="1"/>
      <c r="U8626" s="1"/>
      <c r="Z8626" s="1"/>
    </row>
    <row r="8627" spans="20:26" x14ac:dyDescent="0.25">
      <c r="T8627" s="1"/>
      <c r="U8627" s="1"/>
      <c r="Z8627" s="1"/>
    </row>
    <row r="8628" spans="20:26" x14ac:dyDescent="0.25">
      <c r="T8628" s="1"/>
      <c r="U8628" s="1"/>
      <c r="Z8628" s="1"/>
    </row>
    <row r="8629" spans="20:26" x14ac:dyDescent="0.25">
      <c r="T8629" s="1"/>
      <c r="U8629" s="1"/>
      <c r="Z8629" s="1"/>
    </row>
    <row r="8630" spans="20:26" x14ac:dyDescent="0.25">
      <c r="T8630" s="1"/>
      <c r="U8630" s="1"/>
      <c r="Z8630" s="1"/>
    </row>
    <row r="8631" spans="20:26" x14ac:dyDescent="0.25">
      <c r="T8631" s="1"/>
      <c r="U8631" s="1"/>
      <c r="Z8631" s="1"/>
    </row>
    <row r="8632" spans="20:26" x14ac:dyDescent="0.25">
      <c r="T8632" s="1"/>
      <c r="U8632" s="1"/>
      <c r="Z8632" s="1"/>
    </row>
    <row r="8633" spans="20:26" x14ac:dyDescent="0.25">
      <c r="T8633" s="1"/>
      <c r="U8633" s="1"/>
      <c r="Z8633" s="1"/>
    </row>
    <row r="8634" spans="20:26" x14ac:dyDescent="0.25">
      <c r="T8634" s="1"/>
      <c r="U8634" s="1"/>
      <c r="Z8634" s="1"/>
    </row>
    <row r="8635" spans="20:26" x14ac:dyDescent="0.25">
      <c r="T8635" s="1"/>
      <c r="U8635" s="1"/>
      <c r="Z8635" s="1"/>
    </row>
    <row r="8636" spans="20:26" x14ac:dyDescent="0.25">
      <c r="T8636" s="1"/>
      <c r="U8636" s="1"/>
      <c r="Z8636" s="1"/>
    </row>
    <row r="8637" spans="20:26" x14ac:dyDescent="0.25">
      <c r="T8637" s="1"/>
      <c r="U8637" s="1"/>
      <c r="Z8637" s="1"/>
    </row>
    <row r="8638" spans="20:26" x14ac:dyDescent="0.25">
      <c r="T8638" s="1"/>
      <c r="U8638" s="1"/>
      <c r="Z8638" s="1"/>
    </row>
    <row r="8639" spans="20:26" x14ac:dyDescent="0.25">
      <c r="T8639" s="1"/>
      <c r="U8639" s="1"/>
      <c r="Z8639" s="1"/>
    </row>
    <row r="8640" spans="20:26" x14ac:dyDescent="0.25">
      <c r="T8640" s="1"/>
      <c r="U8640" s="1"/>
      <c r="Z8640" s="1"/>
    </row>
    <row r="8641" spans="20:26" x14ac:dyDescent="0.25">
      <c r="T8641" s="1"/>
      <c r="U8641" s="1"/>
      <c r="Z8641" s="1"/>
    </row>
    <row r="8642" spans="20:26" x14ac:dyDescent="0.25">
      <c r="T8642" s="1"/>
      <c r="U8642" s="1"/>
      <c r="Z8642" s="1"/>
    </row>
    <row r="8643" spans="20:26" x14ac:dyDescent="0.25">
      <c r="T8643" s="1"/>
      <c r="U8643" s="1"/>
      <c r="Z8643" s="1"/>
    </row>
    <row r="8644" spans="20:26" x14ac:dyDescent="0.25">
      <c r="T8644" s="1"/>
      <c r="U8644" s="1"/>
      <c r="Z8644" s="1"/>
    </row>
    <row r="8645" spans="20:26" x14ac:dyDescent="0.25">
      <c r="T8645" s="1"/>
      <c r="U8645" s="1"/>
      <c r="Z8645" s="1"/>
    </row>
    <row r="8646" spans="20:26" x14ac:dyDescent="0.25">
      <c r="T8646" s="1"/>
      <c r="U8646" s="1"/>
      <c r="Z8646" s="1"/>
    </row>
    <row r="8647" spans="20:26" x14ac:dyDescent="0.25">
      <c r="T8647" s="1"/>
      <c r="U8647" s="1"/>
      <c r="Z8647" s="1"/>
    </row>
    <row r="8648" spans="20:26" x14ac:dyDescent="0.25">
      <c r="T8648" s="1"/>
      <c r="U8648" s="1"/>
      <c r="Z8648" s="1"/>
    </row>
    <row r="8649" spans="20:26" x14ac:dyDescent="0.25">
      <c r="T8649" s="1"/>
      <c r="U8649" s="1"/>
      <c r="Z8649" s="1"/>
    </row>
    <row r="8650" spans="20:26" x14ac:dyDescent="0.25">
      <c r="T8650" s="1"/>
      <c r="U8650" s="1"/>
      <c r="Z8650" s="1"/>
    </row>
    <row r="8651" spans="20:26" x14ac:dyDescent="0.25">
      <c r="T8651" s="1"/>
      <c r="U8651" s="1"/>
      <c r="Z8651" s="1"/>
    </row>
    <row r="8652" spans="20:26" x14ac:dyDescent="0.25">
      <c r="T8652" s="1"/>
      <c r="U8652" s="1"/>
      <c r="Z8652" s="1"/>
    </row>
    <row r="8653" spans="20:26" x14ac:dyDescent="0.25">
      <c r="T8653" s="1"/>
      <c r="U8653" s="1"/>
      <c r="Z8653" s="1"/>
    </row>
    <row r="8654" spans="20:26" x14ac:dyDescent="0.25">
      <c r="T8654" s="1"/>
      <c r="U8654" s="1"/>
      <c r="Z8654" s="1"/>
    </row>
    <row r="8655" spans="20:26" x14ac:dyDescent="0.25">
      <c r="T8655" s="1"/>
      <c r="U8655" s="1"/>
      <c r="Z8655" s="1"/>
    </row>
    <row r="8656" spans="20:26" x14ac:dyDescent="0.25">
      <c r="T8656" s="1"/>
      <c r="U8656" s="1"/>
      <c r="Z8656" s="1"/>
    </row>
    <row r="8657" spans="20:26" x14ac:dyDescent="0.25">
      <c r="T8657" s="1"/>
      <c r="U8657" s="1"/>
      <c r="Z8657" s="1"/>
    </row>
    <row r="8658" spans="20:26" x14ac:dyDescent="0.25">
      <c r="T8658" s="1"/>
      <c r="U8658" s="1"/>
      <c r="Z8658" s="1"/>
    </row>
    <row r="8659" spans="20:26" x14ac:dyDescent="0.25">
      <c r="T8659" s="1"/>
      <c r="U8659" s="1"/>
      <c r="Z8659" s="1"/>
    </row>
    <row r="8660" spans="20:26" x14ac:dyDescent="0.25">
      <c r="T8660" s="1"/>
      <c r="U8660" s="1"/>
      <c r="Z8660" s="1"/>
    </row>
    <row r="8661" spans="20:26" x14ac:dyDescent="0.25">
      <c r="T8661" s="1"/>
      <c r="U8661" s="1"/>
      <c r="Z8661" s="1"/>
    </row>
    <row r="8662" spans="20:26" x14ac:dyDescent="0.25">
      <c r="T8662" s="1"/>
      <c r="U8662" s="1"/>
      <c r="Z8662" s="1"/>
    </row>
    <row r="8663" spans="20:26" x14ac:dyDescent="0.25">
      <c r="T8663" s="1"/>
      <c r="U8663" s="1"/>
      <c r="Z8663" s="1"/>
    </row>
    <row r="8664" spans="20:26" x14ac:dyDescent="0.25">
      <c r="T8664" s="1"/>
      <c r="U8664" s="1"/>
      <c r="Z8664" s="1"/>
    </row>
    <row r="8665" spans="20:26" x14ac:dyDescent="0.25">
      <c r="T8665" s="1"/>
      <c r="U8665" s="1"/>
      <c r="Z8665" s="1"/>
    </row>
    <row r="8666" spans="20:26" x14ac:dyDescent="0.25">
      <c r="T8666" s="1"/>
      <c r="U8666" s="1"/>
      <c r="Z8666" s="1"/>
    </row>
    <row r="8667" spans="20:26" x14ac:dyDescent="0.25">
      <c r="T8667" s="1"/>
      <c r="U8667" s="1"/>
      <c r="Z8667" s="1"/>
    </row>
    <row r="8668" spans="20:26" x14ac:dyDescent="0.25">
      <c r="T8668" s="1"/>
      <c r="U8668" s="1"/>
      <c r="Z8668" s="1"/>
    </row>
    <row r="8669" spans="20:26" x14ac:dyDescent="0.25">
      <c r="T8669" s="1"/>
      <c r="U8669" s="1"/>
      <c r="Z8669" s="1"/>
    </row>
    <row r="8670" spans="20:26" x14ac:dyDescent="0.25">
      <c r="T8670" s="1"/>
      <c r="U8670" s="1"/>
      <c r="Z8670" s="1"/>
    </row>
    <row r="8671" spans="20:26" x14ac:dyDescent="0.25">
      <c r="T8671" s="1"/>
      <c r="U8671" s="1"/>
      <c r="Z8671" s="1"/>
    </row>
    <row r="8672" spans="20:26" x14ac:dyDescent="0.25">
      <c r="T8672" s="1"/>
      <c r="U8672" s="1"/>
      <c r="Z8672" s="1"/>
    </row>
    <row r="8673" spans="20:26" x14ac:dyDescent="0.25">
      <c r="T8673" s="1"/>
      <c r="U8673" s="1"/>
      <c r="Z8673" s="1"/>
    </row>
    <row r="8674" spans="20:26" x14ac:dyDescent="0.25">
      <c r="T8674" s="1"/>
      <c r="U8674" s="1"/>
      <c r="Z8674" s="1"/>
    </row>
    <row r="8675" spans="20:26" x14ac:dyDescent="0.25">
      <c r="T8675" s="1"/>
      <c r="U8675" s="1"/>
      <c r="Z8675" s="1"/>
    </row>
    <row r="8676" spans="20:26" x14ac:dyDescent="0.25">
      <c r="T8676" s="1"/>
      <c r="U8676" s="1"/>
      <c r="Z8676" s="1"/>
    </row>
    <row r="8677" spans="20:26" x14ac:dyDescent="0.25">
      <c r="T8677" s="1"/>
      <c r="U8677" s="1"/>
      <c r="Z8677" s="1"/>
    </row>
    <row r="8678" spans="20:26" x14ac:dyDescent="0.25">
      <c r="T8678" s="1"/>
      <c r="U8678" s="1"/>
      <c r="Z8678" s="1"/>
    </row>
    <row r="8679" spans="20:26" x14ac:dyDescent="0.25">
      <c r="T8679" s="1"/>
      <c r="U8679" s="1"/>
      <c r="Z8679" s="1"/>
    </row>
    <row r="8680" spans="20:26" x14ac:dyDescent="0.25">
      <c r="T8680" s="1"/>
      <c r="U8680" s="1"/>
      <c r="Z8680" s="1"/>
    </row>
    <row r="8681" spans="20:26" x14ac:dyDescent="0.25">
      <c r="T8681" s="1"/>
      <c r="U8681" s="1"/>
      <c r="Z8681" s="1"/>
    </row>
    <row r="8682" spans="20:26" x14ac:dyDescent="0.25">
      <c r="T8682" s="1"/>
      <c r="U8682" s="1"/>
      <c r="Z8682" s="1"/>
    </row>
    <row r="8683" spans="20:26" x14ac:dyDescent="0.25">
      <c r="T8683" s="1"/>
      <c r="U8683" s="1"/>
      <c r="Z8683" s="1"/>
    </row>
    <row r="8684" spans="20:26" x14ac:dyDescent="0.25">
      <c r="T8684" s="1"/>
      <c r="U8684" s="1"/>
      <c r="Z8684" s="1"/>
    </row>
    <row r="8685" spans="20:26" x14ac:dyDescent="0.25">
      <c r="T8685" s="1"/>
      <c r="U8685" s="1"/>
      <c r="Z8685" s="1"/>
    </row>
    <row r="8686" spans="20:26" x14ac:dyDescent="0.25">
      <c r="T8686" s="1"/>
      <c r="U8686" s="1"/>
      <c r="Z8686" s="1"/>
    </row>
    <row r="8687" spans="20:26" x14ac:dyDescent="0.25">
      <c r="T8687" s="1"/>
      <c r="U8687" s="1"/>
      <c r="Z8687" s="1"/>
    </row>
    <row r="8688" spans="20:26" x14ac:dyDescent="0.25">
      <c r="T8688" s="1"/>
      <c r="U8688" s="1"/>
      <c r="Z8688" s="1"/>
    </row>
    <row r="8689" spans="20:26" x14ac:dyDescent="0.25">
      <c r="T8689" s="1"/>
      <c r="U8689" s="1"/>
      <c r="Z8689" s="1"/>
    </row>
    <row r="8690" spans="20:26" x14ac:dyDescent="0.25">
      <c r="T8690" s="1"/>
      <c r="U8690" s="1"/>
      <c r="Z8690" s="1"/>
    </row>
    <row r="8691" spans="20:26" x14ac:dyDescent="0.25">
      <c r="T8691" s="1"/>
      <c r="U8691" s="1"/>
      <c r="Z8691" s="1"/>
    </row>
    <row r="8692" spans="20:26" x14ac:dyDescent="0.25">
      <c r="T8692" s="1"/>
      <c r="U8692" s="1"/>
      <c r="Z8692" s="1"/>
    </row>
    <row r="8693" spans="20:26" x14ac:dyDescent="0.25">
      <c r="T8693" s="1"/>
      <c r="U8693" s="1"/>
      <c r="Z8693" s="1"/>
    </row>
    <row r="8694" spans="20:26" x14ac:dyDescent="0.25">
      <c r="T8694" s="1"/>
      <c r="U8694" s="1"/>
      <c r="Z8694" s="1"/>
    </row>
    <row r="8695" spans="20:26" x14ac:dyDescent="0.25">
      <c r="T8695" s="1"/>
      <c r="U8695" s="1"/>
      <c r="Z8695" s="1"/>
    </row>
    <row r="8696" spans="20:26" x14ac:dyDescent="0.25">
      <c r="T8696" s="1"/>
      <c r="U8696" s="1"/>
      <c r="Z8696" s="1"/>
    </row>
    <row r="8697" spans="20:26" x14ac:dyDescent="0.25">
      <c r="T8697" s="1"/>
      <c r="U8697" s="1"/>
      <c r="Z8697" s="1"/>
    </row>
    <row r="8698" spans="20:26" x14ac:dyDescent="0.25">
      <c r="T8698" s="1"/>
      <c r="U8698" s="1"/>
      <c r="Z8698" s="1"/>
    </row>
    <row r="8699" spans="20:26" x14ac:dyDescent="0.25">
      <c r="T8699" s="1"/>
      <c r="U8699" s="1"/>
      <c r="Z8699" s="1"/>
    </row>
    <row r="8700" spans="20:26" x14ac:dyDescent="0.25">
      <c r="T8700" s="1"/>
      <c r="U8700" s="1"/>
      <c r="Z8700" s="1"/>
    </row>
    <row r="8701" spans="20:26" x14ac:dyDescent="0.25">
      <c r="T8701" s="1"/>
      <c r="U8701" s="1"/>
      <c r="Z8701" s="1"/>
    </row>
    <row r="8702" spans="20:26" x14ac:dyDescent="0.25">
      <c r="T8702" s="1"/>
      <c r="U8702" s="1"/>
      <c r="Z8702" s="1"/>
    </row>
    <row r="8703" spans="20:26" x14ac:dyDescent="0.25">
      <c r="T8703" s="1"/>
      <c r="U8703" s="1"/>
      <c r="Z8703" s="1"/>
    </row>
    <row r="8704" spans="20:26" x14ac:dyDescent="0.25">
      <c r="T8704" s="1"/>
      <c r="U8704" s="1"/>
      <c r="Z8704" s="1"/>
    </row>
    <row r="8705" spans="20:26" x14ac:dyDescent="0.25">
      <c r="T8705" s="1"/>
      <c r="U8705" s="1"/>
      <c r="Z8705" s="1"/>
    </row>
    <row r="8706" spans="20:26" x14ac:dyDescent="0.25">
      <c r="T8706" s="1"/>
      <c r="U8706" s="1"/>
      <c r="Z8706" s="1"/>
    </row>
    <row r="8707" spans="20:26" x14ac:dyDescent="0.25">
      <c r="T8707" s="1"/>
      <c r="U8707" s="1"/>
      <c r="Z8707" s="1"/>
    </row>
    <row r="8708" spans="20:26" x14ac:dyDescent="0.25">
      <c r="T8708" s="1"/>
      <c r="U8708" s="1"/>
      <c r="Z8708" s="1"/>
    </row>
    <row r="8709" spans="20:26" x14ac:dyDescent="0.25">
      <c r="T8709" s="1"/>
      <c r="U8709" s="1"/>
      <c r="Z8709" s="1"/>
    </row>
    <row r="8710" spans="20:26" x14ac:dyDescent="0.25">
      <c r="T8710" s="1"/>
      <c r="U8710" s="1"/>
      <c r="Z8710" s="1"/>
    </row>
    <row r="8711" spans="20:26" x14ac:dyDescent="0.25">
      <c r="T8711" s="1"/>
      <c r="U8711" s="1"/>
      <c r="Z8711" s="1"/>
    </row>
    <row r="8712" spans="20:26" x14ac:dyDescent="0.25">
      <c r="T8712" s="1"/>
      <c r="U8712" s="1"/>
      <c r="Z8712" s="1"/>
    </row>
    <row r="8713" spans="20:26" x14ac:dyDescent="0.25">
      <c r="T8713" s="1"/>
      <c r="U8713" s="1"/>
      <c r="Z8713" s="1"/>
    </row>
    <row r="8714" spans="20:26" x14ac:dyDescent="0.25">
      <c r="T8714" s="1"/>
      <c r="U8714" s="1"/>
      <c r="Z8714" s="1"/>
    </row>
    <row r="8715" spans="20:26" x14ac:dyDescent="0.25">
      <c r="T8715" s="1"/>
      <c r="U8715" s="1"/>
      <c r="Z8715" s="1"/>
    </row>
    <row r="8716" spans="20:26" x14ac:dyDescent="0.25">
      <c r="T8716" s="1"/>
      <c r="U8716" s="1"/>
      <c r="Z8716" s="1"/>
    </row>
    <row r="8717" spans="20:26" x14ac:dyDescent="0.25">
      <c r="T8717" s="1"/>
      <c r="U8717" s="1"/>
      <c r="Z8717" s="1"/>
    </row>
    <row r="8718" spans="20:26" x14ac:dyDescent="0.25">
      <c r="T8718" s="1"/>
      <c r="U8718" s="1"/>
      <c r="Z8718" s="1"/>
    </row>
    <row r="8719" spans="20:26" x14ac:dyDescent="0.25">
      <c r="T8719" s="1"/>
      <c r="U8719" s="1"/>
      <c r="Z8719" s="1"/>
    </row>
    <row r="8720" spans="20:26" x14ac:dyDescent="0.25">
      <c r="T8720" s="1"/>
      <c r="U8720" s="1"/>
      <c r="Z8720" s="1"/>
    </row>
    <row r="8721" spans="20:26" x14ac:dyDescent="0.25">
      <c r="T8721" s="1"/>
      <c r="U8721" s="1"/>
      <c r="Z8721" s="1"/>
    </row>
    <row r="8722" spans="20:26" x14ac:dyDescent="0.25">
      <c r="T8722" s="1"/>
      <c r="U8722" s="1"/>
      <c r="Z8722" s="1"/>
    </row>
    <row r="8723" spans="20:26" x14ac:dyDescent="0.25">
      <c r="T8723" s="1"/>
      <c r="U8723" s="1"/>
      <c r="Z8723" s="1"/>
    </row>
    <row r="8724" spans="20:26" x14ac:dyDescent="0.25">
      <c r="T8724" s="1"/>
      <c r="U8724" s="1"/>
      <c r="Z8724" s="1"/>
    </row>
    <row r="8725" spans="20:26" x14ac:dyDescent="0.25">
      <c r="T8725" s="1"/>
      <c r="U8725" s="1"/>
      <c r="Z8725" s="1"/>
    </row>
    <row r="8726" spans="20:26" x14ac:dyDescent="0.25">
      <c r="T8726" s="1"/>
      <c r="U8726" s="1"/>
      <c r="Z8726" s="1"/>
    </row>
    <row r="8727" spans="20:26" x14ac:dyDescent="0.25">
      <c r="T8727" s="1"/>
      <c r="U8727" s="1"/>
      <c r="Z8727" s="1"/>
    </row>
    <row r="8728" spans="20:26" x14ac:dyDescent="0.25">
      <c r="T8728" s="1"/>
      <c r="U8728" s="1"/>
      <c r="Z8728" s="1"/>
    </row>
    <row r="8729" spans="20:26" x14ac:dyDescent="0.25">
      <c r="T8729" s="1"/>
      <c r="U8729" s="1"/>
      <c r="Z8729" s="1"/>
    </row>
    <row r="8730" spans="20:26" x14ac:dyDescent="0.25">
      <c r="T8730" s="1"/>
      <c r="U8730" s="1"/>
      <c r="Z8730" s="1"/>
    </row>
    <row r="8731" spans="20:26" x14ac:dyDescent="0.25">
      <c r="T8731" s="1"/>
      <c r="U8731" s="1"/>
      <c r="Z8731" s="1"/>
    </row>
    <row r="8732" spans="20:26" x14ac:dyDescent="0.25">
      <c r="T8732" s="1"/>
      <c r="U8732" s="1"/>
      <c r="Z8732" s="1"/>
    </row>
    <row r="8733" spans="20:26" x14ac:dyDescent="0.25">
      <c r="T8733" s="1"/>
      <c r="U8733" s="1"/>
      <c r="Z8733" s="1"/>
    </row>
    <row r="8734" spans="20:26" x14ac:dyDescent="0.25">
      <c r="T8734" s="1"/>
      <c r="U8734" s="1"/>
      <c r="Z8734" s="1"/>
    </row>
    <row r="8735" spans="20:26" x14ac:dyDescent="0.25">
      <c r="T8735" s="1"/>
      <c r="U8735" s="1"/>
      <c r="Z8735" s="1"/>
    </row>
    <row r="8736" spans="20:26" x14ac:dyDescent="0.25">
      <c r="T8736" s="1"/>
      <c r="U8736" s="1"/>
      <c r="Z8736" s="1"/>
    </row>
    <row r="8737" spans="20:26" x14ac:dyDescent="0.25">
      <c r="T8737" s="1"/>
      <c r="U8737" s="1"/>
      <c r="Z8737" s="1"/>
    </row>
    <row r="8738" spans="20:26" x14ac:dyDescent="0.25">
      <c r="T8738" s="1"/>
      <c r="U8738" s="1"/>
      <c r="Z8738" s="1"/>
    </row>
    <row r="8739" spans="20:26" x14ac:dyDescent="0.25">
      <c r="T8739" s="1"/>
      <c r="U8739" s="1"/>
      <c r="Z8739" s="1"/>
    </row>
    <row r="8740" spans="20:26" x14ac:dyDescent="0.25">
      <c r="T8740" s="1"/>
      <c r="U8740" s="1"/>
      <c r="Z8740" s="1"/>
    </row>
    <row r="8741" spans="20:26" x14ac:dyDescent="0.25">
      <c r="T8741" s="1"/>
      <c r="U8741" s="1"/>
      <c r="Z8741" s="1"/>
    </row>
    <row r="8742" spans="20:26" x14ac:dyDescent="0.25">
      <c r="T8742" s="1"/>
      <c r="U8742" s="1"/>
      <c r="Z8742" s="1"/>
    </row>
    <row r="8743" spans="20:26" x14ac:dyDescent="0.25">
      <c r="T8743" s="1"/>
      <c r="U8743" s="1"/>
      <c r="Z8743" s="1"/>
    </row>
    <row r="8744" spans="20:26" x14ac:dyDescent="0.25">
      <c r="T8744" s="1"/>
      <c r="U8744" s="1"/>
      <c r="Z8744" s="1"/>
    </row>
    <row r="8745" spans="20:26" x14ac:dyDescent="0.25">
      <c r="T8745" s="1"/>
      <c r="U8745" s="1"/>
      <c r="Z8745" s="1"/>
    </row>
    <row r="8746" spans="20:26" x14ac:dyDescent="0.25">
      <c r="T8746" s="1"/>
      <c r="U8746" s="1"/>
      <c r="Z8746" s="1"/>
    </row>
    <row r="8747" spans="20:26" x14ac:dyDescent="0.25">
      <c r="T8747" s="1"/>
      <c r="U8747" s="1"/>
      <c r="Z8747" s="1"/>
    </row>
    <row r="8748" spans="20:26" x14ac:dyDescent="0.25">
      <c r="T8748" s="1"/>
      <c r="U8748" s="1"/>
      <c r="Z8748" s="1"/>
    </row>
    <row r="8749" spans="20:26" x14ac:dyDescent="0.25">
      <c r="T8749" s="1"/>
      <c r="U8749" s="1"/>
      <c r="Z8749" s="1"/>
    </row>
    <row r="8750" spans="20:26" x14ac:dyDescent="0.25">
      <c r="T8750" s="1"/>
      <c r="U8750" s="1"/>
      <c r="Z8750" s="1"/>
    </row>
    <row r="8751" spans="20:26" x14ac:dyDescent="0.25">
      <c r="T8751" s="1"/>
      <c r="U8751" s="1"/>
      <c r="Z8751" s="1"/>
    </row>
    <row r="8752" spans="20:26" x14ac:dyDescent="0.25">
      <c r="T8752" s="1"/>
      <c r="U8752" s="1"/>
      <c r="Z8752" s="1"/>
    </row>
    <row r="8753" spans="20:26" x14ac:dyDescent="0.25">
      <c r="T8753" s="1"/>
      <c r="U8753" s="1"/>
      <c r="Z8753" s="1"/>
    </row>
    <row r="8754" spans="20:26" x14ac:dyDescent="0.25">
      <c r="T8754" s="1"/>
      <c r="U8754" s="1"/>
      <c r="Z8754" s="1"/>
    </row>
    <row r="8755" spans="20:26" x14ac:dyDescent="0.25">
      <c r="T8755" s="1"/>
      <c r="U8755" s="1"/>
      <c r="Z8755" s="1"/>
    </row>
    <row r="8756" spans="20:26" x14ac:dyDescent="0.25">
      <c r="T8756" s="1"/>
      <c r="U8756" s="1"/>
      <c r="Z8756" s="1"/>
    </row>
    <row r="8757" spans="20:26" x14ac:dyDescent="0.25">
      <c r="T8757" s="1"/>
      <c r="U8757" s="1"/>
      <c r="Z8757" s="1"/>
    </row>
    <row r="8758" spans="20:26" x14ac:dyDescent="0.25">
      <c r="T8758" s="1"/>
      <c r="U8758" s="1"/>
      <c r="Z8758" s="1"/>
    </row>
    <row r="8759" spans="20:26" x14ac:dyDescent="0.25">
      <c r="T8759" s="1"/>
      <c r="U8759" s="1"/>
      <c r="Z8759" s="1"/>
    </row>
    <row r="8760" spans="20:26" x14ac:dyDescent="0.25">
      <c r="T8760" s="1"/>
      <c r="U8760" s="1"/>
      <c r="Z8760" s="1"/>
    </row>
    <row r="8761" spans="20:26" x14ac:dyDescent="0.25">
      <c r="T8761" s="1"/>
      <c r="U8761" s="1"/>
      <c r="Z8761" s="1"/>
    </row>
    <row r="8762" spans="20:26" x14ac:dyDescent="0.25">
      <c r="T8762" s="1"/>
      <c r="U8762" s="1"/>
      <c r="Z8762" s="1"/>
    </row>
    <row r="8763" spans="20:26" x14ac:dyDescent="0.25">
      <c r="T8763" s="1"/>
      <c r="U8763" s="1"/>
      <c r="Z8763" s="1"/>
    </row>
    <row r="8764" spans="20:26" x14ac:dyDescent="0.25">
      <c r="T8764" s="1"/>
      <c r="U8764" s="1"/>
      <c r="Z8764" s="1"/>
    </row>
    <row r="8765" spans="20:26" x14ac:dyDescent="0.25">
      <c r="T8765" s="1"/>
      <c r="U8765" s="1"/>
      <c r="Z8765" s="1"/>
    </row>
    <row r="8766" spans="20:26" x14ac:dyDescent="0.25">
      <c r="T8766" s="1"/>
      <c r="U8766" s="1"/>
      <c r="Z8766" s="1"/>
    </row>
    <row r="8767" spans="20:26" x14ac:dyDescent="0.25">
      <c r="T8767" s="1"/>
      <c r="U8767" s="1"/>
      <c r="Z8767" s="1"/>
    </row>
    <row r="8768" spans="20:26" x14ac:dyDescent="0.25">
      <c r="T8768" s="1"/>
      <c r="U8768" s="1"/>
      <c r="Z8768" s="1"/>
    </row>
    <row r="8769" spans="20:26" x14ac:dyDescent="0.25">
      <c r="T8769" s="1"/>
      <c r="U8769" s="1"/>
      <c r="Z8769" s="1"/>
    </row>
    <row r="8770" spans="20:26" x14ac:dyDescent="0.25">
      <c r="T8770" s="1"/>
      <c r="U8770" s="1"/>
      <c r="Z8770" s="1"/>
    </row>
    <row r="8771" spans="20:26" x14ac:dyDescent="0.25">
      <c r="T8771" s="1"/>
      <c r="U8771" s="1"/>
      <c r="Z8771" s="1"/>
    </row>
    <row r="8772" spans="20:26" x14ac:dyDescent="0.25">
      <c r="T8772" s="1"/>
      <c r="U8772" s="1"/>
      <c r="Z8772" s="1"/>
    </row>
    <row r="8773" spans="20:26" x14ac:dyDescent="0.25">
      <c r="T8773" s="1"/>
      <c r="U8773" s="1"/>
      <c r="Z8773" s="1"/>
    </row>
    <row r="8774" spans="20:26" x14ac:dyDescent="0.25">
      <c r="T8774" s="1"/>
      <c r="U8774" s="1"/>
      <c r="Z8774" s="1"/>
    </row>
    <row r="8775" spans="20:26" x14ac:dyDescent="0.25">
      <c r="T8775" s="1"/>
      <c r="U8775" s="1"/>
      <c r="Z8775" s="1"/>
    </row>
    <row r="8776" spans="20:26" x14ac:dyDescent="0.25">
      <c r="T8776" s="1"/>
      <c r="U8776" s="1"/>
      <c r="Z8776" s="1"/>
    </row>
    <row r="8777" spans="20:26" x14ac:dyDescent="0.25">
      <c r="T8777" s="1"/>
      <c r="U8777" s="1"/>
      <c r="Z8777" s="1"/>
    </row>
    <row r="8778" spans="20:26" x14ac:dyDescent="0.25">
      <c r="T8778" s="1"/>
      <c r="U8778" s="1"/>
      <c r="Z8778" s="1"/>
    </row>
    <row r="8779" spans="20:26" x14ac:dyDescent="0.25">
      <c r="T8779" s="1"/>
      <c r="U8779" s="1"/>
      <c r="Z8779" s="1"/>
    </row>
    <row r="8780" spans="20:26" x14ac:dyDescent="0.25">
      <c r="T8780" s="1"/>
      <c r="U8780" s="1"/>
      <c r="Z8780" s="1"/>
    </row>
    <row r="8781" spans="20:26" x14ac:dyDescent="0.25">
      <c r="T8781" s="1"/>
      <c r="U8781" s="1"/>
      <c r="Z8781" s="1"/>
    </row>
    <row r="8782" spans="20:26" x14ac:dyDescent="0.25">
      <c r="T8782" s="1"/>
      <c r="U8782" s="1"/>
      <c r="Z8782" s="1"/>
    </row>
    <row r="8783" spans="20:26" x14ac:dyDescent="0.25">
      <c r="T8783" s="1"/>
      <c r="U8783" s="1"/>
      <c r="Z8783" s="1"/>
    </row>
    <row r="8784" spans="20:26" x14ac:dyDescent="0.25">
      <c r="T8784" s="1"/>
      <c r="U8784" s="1"/>
      <c r="Z8784" s="1"/>
    </row>
    <row r="8785" spans="20:26" x14ac:dyDescent="0.25">
      <c r="T8785" s="1"/>
      <c r="U8785" s="1"/>
      <c r="Z8785" s="1"/>
    </row>
    <row r="8786" spans="20:26" x14ac:dyDescent="0.25">
      <c r="T8786" s="1"/>
      <c r="U8786" s="1"/>
      <c r="Z8786" s="1"/>
    </row>
    <row r="8787" spans="20:26" x14ac:dyDescent="0.25">
      <c r="T8787" s="1"/>
      <c r="U8787" s="1"/>
      <c r="Z8787" s="1"/>
    </row>
    <row r="8788" spans="20:26" x14ac:dyDescent="0.25">
      <c r="T8788" s="1"/>
      <c r="U8788" s="1"/>
      <c r="Z8788" s="1"/>
    </row>
    <row r="8789" spans="20:26" x14ac:dyDescent="0.25">
      <c r="T8789" s="1"/>
      <c r="U8789" s="1"/>
      <c r="Z8789" s="1"/>
    </row>
    <row r="8790" spans="20:26" x14ac:dyDescent="0.25">
      <c r="T8790" s="1"/>
      <c r="U8790" s="1"/>
      <c r="Z8790" s="1"/>
    </row>
    <row r="8791" spans="20:26" x14ac:dyDescent="0.25">
      <c r="T8791" s="1"/>
      <c r="U8791" s="1"/>
      <c r="Z8791" s="1"/>
    </row>
    <row r="8792" spans="20:26" x14ac:dyDescent="0.25">
      <c r="T8792" s="1"/>
      <c r="U8792" s="1"/>
      <c r="Z8792" s="1"/>
    </row>
    <row r="8793" spans="20:26" x14ac:dyDescent="0.25">
      <c r="T8793" s="1"/>
      <c r="U8793" s="1"/>
      <c r="Z8793" s="1"/>
    </row>
    <row r="8794" spans="20:26" x14ac:dyDescent="0.25">
      <c r="T8794" s="1"/>
      <c r="U8794" s="1"/>
      <c r="Z8794" s="1"/>
    </row>
    <row r="8795" spans="20:26" x14ac:dyDescent="0.25">
      <c r="T8795" s="1"/>
      <c r="U8795" s="1"/>
      <c r="Z8795" s="1"/>
    </row>
    <row r="8796" spans="20:26" x14ac:dyDescent="0.25">
      <c r="T8796" s="1"/>
      <c r="U8796" s="1"/>
      <c r="Z8796" s="1"/>
    </row>
    <row r="8797" spans="20:26" x14ac:dyDescent="0.25">
      <c r="T8797" s="1"/>
      <c r="U8797" s="1"/>
      <c r="Z8797" s="1"/>
    </row>
    <row r="8798" spans="20:26" x14ac:dyDescent="0.25">
      <c r="T8798" s="1"/>
      <c r="U8798" s="1"/>
      <c r="Z8798" s="1"/>
    </row>
    <row r="8799" spans="20:26" x14ac:dyDescent="0.25">
      <c r="T8799" s="1"/>
      <c r="U8799" s="1"/>
      <c r="Z8799" s="1"/>
    </row>
    <row r="8800" spans="20:26" x14ac:dyDescent="0.25">
      <c r="T8800" s="1"/>
      <c r="U8800" s="1"/>
      <c r="Z8800" s="1"/>
    </row>
    <row r="8801" spans="20:26" x14ac:dyDescent="0.25">
      <c r="T8801" s="1"/>
      <c r="U8801" s="1"/>
      <c r="Z8801" s="1"/>
    </row>
    <row r="8802" spans="20:26" x14ac:dyDescent="0.25">
      <c r="T8802" s="1"/>
      <c r="U8802" s="1"/>
      <c r="Z8802" s="1"/>
    </row>
    <row r="8803" spans="20:26" x14ac:dyDescent="0.25">
      <c r="T8803" s="1"/>
      <c r="U8803" s="1"/>
      <c r="Z8803" s="1"/>
    </row>
    <row r="8804" spans="20:26" x14ac:dyDescent="0.25">
      <c r="T8804" s="1"/>
      <c r="U8804" s="1"/>
      <c r="Z8804" s="1"/>
    </row>
    <row r="8805" spans="20:26" x14ac:dyDescent="0.25">
      <c r="T8805" s="1"/>
      <c r="U8805" s="1"/>
      <c r="Z8805" s="1"/>
    </row>
    <row r="8806" spans="20:26" x14ac:dyDescent="0.25">
      <c r="T8806" s="1"/>
      <c r="U8806" s="1"/>
      <c r="Z8806" s="1"/>
    </row>
    <row r="8807" spans="20:26" x14ac:dyDescent="0.25">
      <c r="T8807" s="1"/>
      <c r="U8807" s="1"/>
      <c r="Z8807" s="1"/>
    </row>
    <row r="8808" spans="20:26" x14ac:dyDescent="0.25">
      <c r="T8808" s="1"/>
      <c r="U8808" s="1"/>
      <c r="Z8808" s="1"/>
    </row>
    <row r="8809" spans="20:26" x14ac:dyDescent="0.25">
      <c r="T8809" s="1"/>
      <c r="U8809" s="1"/>
      <c r="Z8809" s="1"/>
    </row>
    <row r="8810" spans="20:26" x14ac:dyDescent="0.25">
      <c r="T8810" s="1"/>
      <c r="U8810" s="1"/>
      <c r="Z8810" s="1"/>
    </row>
    <row r="8811" spans="20:26" x14ac:dyDescent="0.25">
      <c r="T8811" s="1"/>
      <c r="U8811" s="1"/>
      <c r="Z8811" s="1"/>
    </row>
    <row r="8812" spans="20:26" x14ac:dyDescent="0.25">
      <c r="T8812" s="1"/>
      <c r="U8812" s="1"/>
      <c r="Z8812" s="1"/>
    </row>
    <row r="8813" spans="20:26" x14ac:dyDescent="0.25">
      <c r="T8813" s="1"/>
      <c r="U8813" s="1"/>
      <c r="Z8813" s="1"/>
    </row>
    <row r="8814" spans="20:26" x14ac:dyDescent="0.25">
      <c r="T8814" s="1"/>
      <c r="U8814" s="1"/>
      <c r="Z8814" s="1"/>
    </row>
    <row r="8815" spans="20:26" x14ac:dyDescent="0.25">
      <c r="T8815" s="1"/>
      <c r="U8815" s="1"/>
      <c r="Z8815" s="1"/>
    </row>
    <row r="8816" spans="20:26" x14ac:dyDescent="0.25">
      <c r="T8816" s="1"/>
      <c r="U8816" s="1"/>
      <c r="Z8816" s="1"/>
    </row>
    <row r="8817" spans="20:26" x14ac:dyDescent="0.25">
      <c r="T8817" s="1"/>
      <c r="U8817" s="1"/>
      <c r="Z8817" s="1"/>
    </row>
    <row r="8818" spans="20:26" x14ac:dyDescent="0.25">
      <c r="T8818" s="1"/>
      <c r="U8818" s="1"/>
      <c r="Z8818" s="1"/>
    </row>
    <row r="8819" spans="20:26" x14ac:dyDescent="0.25">
      <c r="T8819" s="1"/>
      <c r="U8819" s="1"/>
      <c r="Z8819" s="1"/>
    </row>
    <row r="8820" spans="20:26" x14ac:dyDescent="0.25">
      <c r="T8820" s="1"/>
      <c r="U8820" s="1"/>
      <c r="Z8820" s="1"/>
    </row>
    <row r="8821" spans="20:26" x14ac:dyDescent="0.25">
      <c r="T8821" s="1"/>
      <c r="U8821" s="1"/>
      <c r="Z8821" s="1"/>
    </row>
    <row r="8822" spans="20:26" x14ac:dyDescent="0.25">
      <c r="T8822" s="1"/>
      <c r="U8822" s="1"/>
      <c r="Z8822" s="1"/>
    </row>
    <row r="8823" spans="20:26" x14ac:dyDescent="0.25">
      <c r="T8823" s="1"/>
      <c r="U8823" s="1"/>
      <c r="Z8823" s="1"/>
    </row>
    <row r="8824" spans="20:26" x14ac:dyDescent="0.25">
      <c r="T8824" s="1"/>
      <c r="U8824" s="1"/>
      <c r="Z8824" s="1"/>
    </row>
    <row r="8825" spans="20:26" x14ac:dyDescent="0.25">
      <c r="T8825" s="1"/>
      <c r="U8825" s="1"/>
      <c r="Z8825" s="1"/>
    </row>
    <row r="8826" spans="20:26" x14ac:dyDescent="0.25">
      <c r="T8826" s="1"/>
      <c r="U8826" s="1"/>
      <c r="Z8826" s="1"/>
    </row>
    <row r="8827" spans="20:26" x14ac:dyDescent="0.25">
      <c r="T8827" s="1"/>
      <c r="U8827" s="1"/>
      <c r="Z8827" s="1"/>
    </row>
    <row r="8828" spans="20:26" x14ac:dyDescent="0.25">
      <c r="T8828" s="1"/>
      <c r="U8828" s="1"/>
      <c r="Z8828" s="1"/>
    </row>
    <row r="8829" spans="20:26" x14ac:dyDescent="0.25">
      <c r="T8829" s="1"/>
      <c r="U8829" s="1"/>
      <c r="Z8829" s="1"/>
    </row>
    <row r="8830" spans="20:26" x14ac:dyDescent="0.25">
      <c r="T8830" s="1"/>
      <c r="U8830" s="1"/>
      <c r="Z8830" s="1"/>
    </row>
    <row r="8831" spans="20:26" x14ac:dyDescent="0.25">
      <c r="T8831" s="1"/>
      <c r="U8831" s="1"/>
      <c r="Z8831" s="1"/>
    </row>
    <row r="8832" spans="20:26" x14ac:dyDescent="0.25">
      <c r="T8832" s="1"/>
      <c r="U8832" s="1"/>
      <c r="Z8832" s="1"/>
    </row>
    <row r="8833" spans="20:26" x14ac:dyDescent="0.25">
      <c r="T8833" s="1"/>
      <c r="U8833" s="1"/>
      <c r="Z8833" s="1"/>
    </row>
    <row r="8834" spans="20:26" x14ac:dyDescent="0.25">
      <c r="T8834" s="1"/>
      <c r="U8834" s="1"/>
      <c r="Z8834" s="1"/>
    </row>
    <row r="8835" spans="20:26" x14ac:dyDescent="0.25">
      <c r="T8835" s="1"/>
      <c r="U8835" s="1"/>
      <c r="Z8835" s="1"/>
    </row>
    <row r="8836" spans="20:26" x14ac:dyDescent="0.25">
      <c r="T8836" s="1"/>
      <c r="U8836" s="1"/>
      <c r="Z8836" s="1"/>
    </row>
    <row r="8837" spans="20:26" x14ac:dyDescent="0.25">
      <c r="T8837" s="1"/>
      <c r="U8837" s="1"/>
      <c r="Z8837" s="1"/>
    </row>
    <row r="8838" spans="20:26" x14ac:dyDescent="0.25">
      <c r="T8838" s="1"/>
      <c r="U8838" s="1"/>
      <c r="Z8838" s="1"/>
    </row>
    <row r="8839" spans="20:26" x14ac:dyDescent="0.25">
      <c r="T8839" s="1"/>
      <c r="U8839" s="1"/>
      <c r="Z8839" s="1"/>
    </row>
    <row r="8840" spans="20:26" x14ac:dyDescent="0.25">
      <c r="T8840" s="1"/>
      <c r="U8840" s="1"/>
      <c r="Z8840" s="1"/>
    </row>
    <row r="8841" spans="20:26" x14ac:dyDescent="0.25">
      <c r="T8841" s="1"/>
      <c r="U8841" s="1"/>
      <c r="Z8841" s="1"/>
    </row>
    <row r="8842" spans="20:26" x14ac:dyDescent="0.25">
      <c r="T8842" s="1"/>
      <c r="U8842" s="1"/>
      <c r="Z8842" s="1"/>
    </row>
    <row r="8843" spans="20:26" x14ac:dyDescent="0.25">
      <c r="T8843" s="1"/>
      <c r="U8843" s="1"/>
      <c r="Z8843" s="1"/>
    </row>
    <row r="8844" spans="20:26" x14ac:dyDescent="0.25">
      <c r="T8844" s="1"/>
      <c r="U8844" s="1"/>
      <c r="Z8844" s="1"/>
    </row>
    <row r="8845" spans="20:26" x14ac:dyDescent="0.25">
      <c r="T8845" s="1"/>
      <c r="U8845" s="1"/>
      <c r="Z8845" s="1"/>
    </row>
    <row r="8846" spans="20:26" x14ac:dyDescent="0.25">
      <c r="T8846" s="1"/>
      <c r="U8846" s="1"/>
      <c r="Z8846" s="1"/>
    </row>
    <row r="8847" spans="20:26" x14ac:dyDescent="0.25">
      <c r="T8847" s="1"/>
      <c r="U8847" s="1"/>
      <c r="Z8847" s="1"/>
    </row>
    <row r="8848" spans="20:26" x14ac:dyDescent="0.25">
      <c r="T8848" s="1"/>
      <c r="U8848" s="1"/>
      <c r="Z8848" s="1"/>
    </row>
    <row r="8849" spans="20:26" x14ac:dyDescent="0.25">
      <c r="T8849" s="1"/>
      <c r="U8849" s="1"/>
      <c r="Z8849" s="1"/>
    </row>
    <row r="8850" spans="20:26" x14ac:dyDescent="0.25">
      <c r="T8850" s="1"/>
      <c r="U8850" s="1"/>
      <c r="Z8850" s="1"/>
    </row>
    <row r="8851" spans="20:26" x14ac:dyDescent="0.25">
      <c r="T8851" s="1"/>
      <c r="U8851" s="1"/>
      <c r="Z8851" s="1"/>
    </row>
    <row r="8852" spans="20:26" x14ac:dyDescent="0.25">
      <c r="T8852" s="1"/>
      <c r="U8852" s="1"/>
      <c r="Z8852" s="1"/>
    </row>
    <row r="8853" spans="20:26" x14ac:dyDescent="0.25">
      <c r="T8853" s="1"/>
      <c r="U8853" s="1"/>
      <c r="Z8853" s="1"/>
    </row>
    <row r="8854" spans="20:26" x14ac:dyDescent="0.25">
      <c r="T8854" s="1"/>
      <c r="U8854" s="1"/>
      <c r="Z8854" s="1"/>
    </row>
    <row r="8855" spans="20:26" x14ac:dyDescent="0.25">
      <c r="T8855" s="1"/>
      <c r="U8855" s="1"/>
      <c r="Z8855" s="1"/>
    </row>
    <row r="8856" spans="20:26" x14ac:dyDescent="0.25">
      <c r="T8856" s="1"/>
      <c r="U8856" s="1"/>
      <c r="Z8856" s="1"/>
    </row>
    <row r="8857" spans="20:26" x14ac:dyDescent="0.25">
      <c r="T8857" s="1"/>
      <c r="U8857" s="1"/>
      <c r="Z8857" s="1"/>
    </row>
    <row r="8858" spans="20:26" x14ac:dyDescent="0.25">
      <c r="T8858" s="1"/>
      <c r="U8858" s="1"/>
      <c r="Z8858" s="1"/>
    </row>
    <row r="8859" spans="20:26" x14ac:dyDescent="0.25">
      <c r="T8859" s="1"/>
      <c r="U8859" s="1"/>
      <c r="Z8859" s="1"/>
    </row>
    <row r="8860" spans="20:26" x14ac:dyDescent="0.25">
      <c r="T8860" s="1"/>
      <c r="U8860" s="1"/>
      <c r="Z8860" s="1"/>
    </row>
    <row r="8861" spans="20:26" x14ac:dyDescent="0.25">
      <c r="T8861" s="1"/>
      <c r="U8861" s="1"/>
      <c r="Z8861" s="1"/>
    </row>
    <row r="8862" spans="20:26" x14ac:dyDescent="0.25">
      <c r="T8862" s="1"/>
      <c r="U8862" s="1"/>
      <c r="Z8862" s="1"/>
    </row>
    <row r="8863" spans="20:26" x14ac:dyDescent="0.25">
      <c r="T8863" s="1"/>
      <c r="U8863" s="1"/>
      <c r="Z8863" s="1"/>
    </row>
    <row r="8864" spans="20:26" x14ac:dyDescent="0.25">
      <c r="T8864" s="1"/>
      <c r="U8864" s="1"/>
      <c r="Z8864" s="1"/>
    </row>
    <row r="8865" spans="20:26" x14ac:dyDescent="0.25">
      <c r="T8865" s="1"/>
      <c r="U8865" s="1"/>
      <c r="Z8865" s="1"/>
    </row>
    <row r="8866" spans="20:26" x14ac:dyDescent="0.25">
      <c r="T8866" s="1"/>
      <c r="U8866" s="1"/>
      <c r="Z8866" s="1"/>
    </row>
    <row r="8867" spans="20:26" x14ac:dyDescent="0.25">
      <c r="T8867" s="1"/>
      <c r="U8867" s="1"/>
      <c r="Z8867" s="1"/>
    </row>
    <row r="8868" spans="20:26" x14ac:dyDescent="0.25">
      <c r="T8868" s="1"/>
      <c r="U8868" s="1"/>
      <c r="Z8868" s="1"/>
    </row>
    <row r="8869" spans="20:26" x14ac:dyDescent="0.25">
      <c r="T8869" s="1"/>
      <c r="U8869" s="1"/>
      <c r="Z8869" s="1"/>
    </row>
    <row r="8870" spans="20:26" x14ac:dyDescent="0.25">
      <c r="T8870" s="1"/>
      <c r="U8870" s="1"/>
      <c r="Z8870" s="1"/>
    </row>
    <row r="8871" spans="20:26" x14ac:dyDescent="0.25">
      <c r="T8871" s="1"/>
      <c r="U8871" s="1"/>
      <c r="Z8871" s="1"/>
    </row>
    <row r="8872" spans="20:26" x14ac:dyDescent="0.25">
      <c r="T8872" s="1"/>
      <c r="U8872" s="1"/>
      <c r="Z8872" s="1"/>
    </row>
    <row r="8873" spans="20:26" x14ac:dyDescent="0.25">
      <c r="T8873" s="1"/>
      <c r="U8873" s="1"/>
      <c r="Z8873" s="1"/>
    </row>
    <row r="8874" spans="20:26" x14ac:dyDescent="0.25">
      <c r="T8874" s="1"/>
      <c r="U8874" s="1"/>
      <c r="Z8874" s="1"/>
    </row>
    <row r="8875" spans="20:26" x14ac:dyDescent="0.25">
      <c r="T8875" s="1"/>
      <c r="U8875" s="1"/>
      <c r="Z8875" s="1"/>
    </row>
    <row r="8876" spans="20:26" x14ac:dyDescent="0.25">
      <c r="T8876" s="1"/>
      <c r="U8876" s="1"/>
      <c r="Z8876" s="1"/>
    </row>
    <row r="8877" spans="20:26" x14ac:dyDescent="0.25">
      <c r="T8877" s="1"/>
      <c r="U8877" s="1"/>
      <c r="Z8877" s="1"/>
    </row>
    <row r="8878" spans="20:26" x14ac:dyDescent="0.25">
      <c r="T8878" s="1"/>
      <c r="U8878" s="1"/>
      <c r="Z8878" s="1"/>
    </row>
    <row r="8879" spans="20:26" x14ac:dyDescent="0.25">
      <c r="T8879" s="1"/>
      <c r="U8879" s="1"/>
      <c r="Z8879" s="1"/>
    </row>
    <row r="8880" spans="20:26" x14ac:dyDescent="0.25">
      <c r="T8880" s="1"/>
      <c r="U8880" s="1"/>
      <c r="Z8880" s="1"/>
    </row>
    <row r="8881" spans="20:26" x14ac:dyDescent="0.25">
      <c r="T8881" s="1"/>
      <c r="U8881" s="1"/>
      <c r="Z8881" s="1"/>
    </row>
    <row r="8882" spans="20:26" x14ac:dyDescent="0.25">
      <c r="T8882" s="1"/>
      <c r="U8882" s="1"/>
      <c r="Z8882" s="1"/>
    </row>
    <row r="8883" spans="20:26" x14ac:dyDescent="0.25">
      <c r="T8883" s="1"/>
      <c r="U8883" s="1"/>
      <c r="Z8883" s="1"/>
    </row>
    <row r="8884" spans="20:26" x14ac:dyDescent="0.25">
      <c r="T8884" s="1"/>
      <c r="U8884" s="1"/>
      <c r="Z8884" s="1"/>
    </row>
    <row r="8885" spans="20:26" x14ac:dyDescent="0.25">
      <c r="T8885" s="1"/>
      <c r="U8885" s="1"/>
      <c r="Z8885" s="1"/>
    </row>
    <row r="8886" spans="20:26" x14ac:dyDescent="0.25">
      <c r="T8886" s="1"/>
      <c r="U8886" s="1"/>
      <c r="Z8886" s="1"/>
    </row>
    <row r="8887" spans="20:26" x14ac:dyDescent="0.25">
      <c r="T8887" s="1"/>
      <c r="U8887" s="1"/>
      <c r="Z8887" s="1"/>
    </row>
    <row r="8888" spans="20:26" x14ac:dyDescent="0.25">
      <c r="T8888" s="1"/>
      <c r="U8888" s="1"/>
      <c r="Z8888" s="1"/>
    </row>
    <row r="8889" spans="20:26" x14ac:dyDescent="0.25">
      <c r="T8889" s="1"/>
      <c r="U8889" s="1"/>
      <c r="Z8889" s="1"/>
    </row>
    <row r="8890" spans="20:26" x14ac:dyDescent="0.25">
      <c r="T8890" s="1"/>
      <c r="U8890" s="1"/>
      <c r="Z8890" s="1"/>
    </row>
    <row r="8891" spans="20:26" x14ac:dyDescent="0.25">
      <c r="T8891" s="1"/>
      <c r="U8891" s="1"/>
      <c r="Z8891" s="1"/>
    </row>
    <row r="8892" spans="20:26" x14ac:dyDescent="0.25">
      <c r="T8892" s="1"/>
      <c r="U8892" s="1"/>
      <c r="Z8892" s="1"/>
    </row>
    <row r="8893" spans="20:26" x14ac:dyDescent="0.25">
      <c r="T8893" s="1"/>
      <c r="U8893" s="1"/>
      <c r="Z8893" s="1"/>
    </row>
    <row r="8894" spans="20:26" x14ac:dyDescent="0.25">
      <c r="T8894" s="1"/>
      <c r="U8894" s="1"/>
      <c r="Z8894" s="1"/>
    </row>
    <row r="8895" spans="20:26" x14ac:dyDescent="0.25">
      <c r="T8895" s="1"/>
      <c r="U8895" s="1"/>
      <c r="Z8895" s="1"/>
    </row>
    <row r="8896" spans="20:26" x14ac:dyDescent="0.25">
      <c r="T8896" s="1"/>
      <c r="U8896" s="1"/>
      <c r="Z8896" s="1"/>
    </row>
    <row r="8897" spans="20:26" x14ac:dyDescent="0.25">
      <c r="T8897" s="1"/>
      <c r="U8897" s="1"/>
      <c r="Z8897" s="1"/>
    </row>
    <row r="8898" spans="20:26" x14ac:dyDescent="0.25">
      <c r="T8898" s="1"/>
      <c r="U8898" s="1"/>
      <c r="Z8898" s="1"/>
    </row>
    <row r="8899" spans="20:26" x14ac:dyDescent="0.25">
      <c r="T8899" s="1"/>
      <c r="U8899" s="1"/>
      <c r="Z8899" s="1"/>
    </row>
    <row r="8900" spans="20:26" x14ac:dyDescent="0.25">
      <c r="T8900" s="1"/>
      <c r="U8900" s="1"/>
      <c r="Z8900" s="1"/>
    </row>
    <row r="8901" spans="20:26" x14ac:dyDescent="0.25">
      <c r="T8901" s="1"/>
      <c r="U8901" s="1"/>
      <c r="Z8901" s="1"/>
    </row>
    <row r="8902" spans="20:26" x14ac:dyDescent="0.25">
      <c r="T8902" s="1"/>
      <c r="U8902" s="1"/>
      <c r="Z8902" s="1"/>
    </row>
    <row r="8903" spans="20:26" x14ac:dyDescent="0.25">
      <c r="T8903" s="1"/>
      <c r="U8903" s="1"/>
      <c r="Z8903" s="1"/>
    </row>
    <row r="8904" spans="20:26" x14ac:dyDescent="0.25">
      <c r="T8904" s="1"/>
      <c r="U8904" s="1"/>
      <c r="Z8904" s="1"/>
    </row>
    <row r="8905" spans="20:26" x14ac:dyDescent="0.25">
      <c r="T8905" s="1"/>
      <c r="U8905" s="1"/>
      <c r="Z8905" s="1"/>
    </row>
    <row r="8906" spans="20:26" x14ac:dyDescent="0.25">
      <c r="T8906" s="1"/>
      <c r="U8906" s="1"/>
      <c r="Z8906" s="1"/>
    </row>
    <row r="8907" spans="20:26" x14ac:dyDescent="0.25">
      <c r="T8907" s="1"/>
      <c r="U8907" s="1"/>
      <c r="Z8907" s="1"/>
    </row>
    <row r="8908" spans="20:26" x14ac:dyDescent="0.25">
      <c r="T8908" s="1"/>
      <c r="U8908" s="1"/>
      <c r="Z8908" s="1"/>
    </row>
    <row r="8909" spans="20:26" x14ac:dyDescent="0.25">
      <c r="T8909" s="1"/>
      <c r="U8909" s="1"/>
      <c r="Z8909" s="1"/>
    </row>
    <row r="8910" spans="20:26" x14ac:dyDescent="0.25">
      <c r="T8910" s="1"/>
      <c r="U8910" s="1"/>
      <c r="Z8910" s="1"/>
    </row>
    <row r="8911" spans="20:26" x14ac:dyDescent="0.25">
      <c r="T8911" s="1"/>
      <c r="U8911" s="1"/>
      <c r="Z8911" s="1"/>
    </row>
    <row r="8912" spans="20:26" x14ac:dyDescent="0.25">
      <c r="T8912" s="1"/>
      <c r="U8912" s="1"/>
      <c r="Z8912" s="1"/>
    </row>
    <row r="8913" spans="20:26" x14ac:dyDescent="0.25">
      <c r="T8913" s="1"/>
      <c r="U8913" s="1"/>
      <c r="Z8913" s="1"/>
    </row>
    <row r="8914" spans="20:26" x14ac:dyDescent="0.25">
      <c r="T8914" s="1"/>
      <c r="U8914" s="1"/>
      <c r="Z8914" s="1"/>
    </row>
    <row r="8915" spans="20:26" x14ac:dyDescent="0.25">
      <c r="T8915" s="1"/>
      <c r="U8915" s="1"/>
      <c r="Z8915" s="1"/>
    </row>
    <row r="8916" spans="20:26" x14ac:dyDescent="0.25">
      <c r="T8916" s="1"/>
      <c r="U8916" s="1"/>
      <c r="Z8916" s="1"/>
    </row>
    <row r="8917" spans="20:26" x14ac:dyDescent="0.25">
      <c r="T8917" s="1"/>
      <c r="U8917" s="1"/>
      <c r="Z8917" s="1"/>
    </row>
    <row r="8918" spans="20:26" x14ac:dyDescent="0.25">
      <c r="T8918" s="1"/>
      <c r="U8918" s="1"/>
      <c r="Z8918" s="1"/>
    </row>
    <row r="8919" spans="20:26" x14ac:dyDescent="0.25">
      <c r="T8919" s="1"/>
      <c r="U8919" s="1"/>
      <c r="Z8919" s="1"/>
    </row>
    <row r="8920" spans="20:26" x14ac:dyDescent="0.25">
      <c r="T8920" s="1"/>
      <c r="U8920" s="1"/>
      <c r="Z8920" s="1"/>
    </row>
    <row r="8921" spans="20:26" x14ac:dyDescent="0.25">
      <c r="T8921" s="1"/>
      <c r="U8921" s="1"/>
      <c r="Z8921" s="1"/>
    </row>
    <row r="8922" spans="20:26" x14ac:dyDescent="0.25">
      <c r="T8922" s="1"/>
      <c r="U8922" s="1"/>
      <c r="Z8922" s="1"/>
    </row>
    <row r="8923" spans="20:26" x14ac:dyDescent="0.25">
      <c r="T8923" s="1"/>
      <c r="U8923" s="1"/>
      <c r="Z8923" s="1"/>
    </row>
    <row r="8924" spans="20:26" x14ac:dyDescent="0.25">
      <c r="T8924" s="1"/>
      <c r="U8924" s="1"/>
      <c r="Z8924" s="1"/>
    </row>
    <row r="8925" spans="20:26" x14ac:dyDescent="0.25">
      <c r="T8925" s="1"/>
      <c r="U8925" s="1"/>
      <c r="Z8925" s="1"/>
    </row>
    <row r="8926" spans="20:26" x14ac:dyDescent="0.25">
      <c r="T8926" s="1"/>
      <c r="U8926" s="1"/>
      <c r="Z8926" s="1"/>
    </row>
    <row r="8927" spans="20:26" x14ac:dyDescent="0.25">
      <c r="T8927" s="1"/>
      <c r="U8927" s="1"/>
      <c r="Z8927" s="1"/>
    </row>
    <row r="8928" spans="20:26" x14ac:dyDescent="0.25">
      <c r="T8928" s="1"/>
      <c r="U8928" s="1"/>
      <c r="Z8928" s="1"/>
    </row>
    <row r="8929" spans="20:26" x14ac:dyDescent="0.25">
      <c r="T8929" s="1"/>
      <c r="U8929" s="1"/>
      <c r="Z8929" s="1"/>
    </row>
    <row r="8930" spans="20:26" x14ac:dyDescent="0.25">
      <c r="T8930" s="1"/>
      <c r="U8930" s="1"/>
      <c r="Z8930" s="1"/>
    </row>
    <row r="8931" spans="20:26" x14ac:dyDescent="0.25">
      <c r="T8931" s="1"/>
      <c r="U8931" s="1"/>
      <c r="Z8931" s="1"/>
    </row>
    <row r="8932" spans="20:26" x14ac:dyDescent="0.25">
      <c r="T8932" s="1"/>
      <c r="U8932" s="1"/>
      <c r="Z8932" s="1"/>
    </row>
    <row r="8933" spans="20:26" x14ac:dyDescent="0.25">
      <c r="T8933" s="1"/>
      <c r="U8933" s="1"/>
      <c r="Z8933" s="1"/>
    </row>
    <row r="8934" spans="20:26" x14ac:dyDescent="0.25">
      <c r="T8934" s="1"/>
      <c r="U8934" s="1"/>
      <c r="Z8934" s="1"/>
    </row>
    <row r="8935" spans="20:26" x14ac:dyDescent="0.25">
      <c r="T8935" s="1"/>
      <c r="U8935" s="1"/>
      <c r="Z8935" s="1"/>
    </row>
    <row r="8936" spans="20:26" x14ac:dyDescent="0.25">
      <c r="T8936" s="1"/>
      <c r="U8936" s="1"/>
      <c r="Z8936" s="1"/>
    </row>
    <row r="8937" spans="20:26" x14ac:dyDescent="0.25">
      <c r="T8937" s="1"/>
      <c r="U8937" s="1"/>
      <c r="Z8937" s="1"/>
    </row>
    <row r="8938" spans="20:26" x14ac:dyDescent="0.25">
      <c r="T8938" s="1"/>
      <c r="U8938" s="1"/>
      <c r="Z8938" s="1"/>
    </row>
    <row r="8939" spans="20:26" x14ac:dyDescent="0.25">
      <c r="T8939" s="1"/>
      <c r="U8939" s="1"/>
      <c r="Z8939" s="1"/>
    </row>
    <row r="8940" spans="20:26" x14ac:dyDescent="0.25">
      <c r="T8940" s="1"/>
      <c r="U8940" s="1"/>
      <c r="Z8940" s="1"/>
    </row>
    <row r="8941" spans="20:26" x14ac:dyDescent="0.25">
      <c r="T8941" s="1"/>
      <c r="U8941" s="1"/>
      <c r="Z8941" s="1"/>
    </row>
    <row r="8942" spans="20:26" x14ac:dyDescent="0.25">
      <c r="T8942" s="1"/>
      <c r="U8942" s="1"/>
      <c r="Z8942" s="1"/>
    </row>
    <row r="8943" spans="20:26" x14ac:dyDescent="0.25">
      <c r="T8943" s="1"/>
      <c r="U8943" s="1"/>
      <c r="Z8943" s="1"/>
    </row>
    <row r="8944" spans="20:26" x14ac:dyDescent="0.25">
      <c r="T8944" s="1"/>
      <c r="U8944" s="1"/>
      <c r="Z8944" s="1"/>
    </row>
    <row r="8945" spans="20:26" x14ac:dyDescent="0.25">
      <c r="T8945" s="1"/>
      <c r="U8945" s="1"/>
      <c r="Z8945" s="1"/>
    </row>
    <row r="8946" spans="20:26" x14ac:dyDescent="0.25">
      <c r="T8946" s="1"/>
      <c r="U8946" s="1"/>
      <c r="Z8946" s="1"/>
    </row>
    <row r="8947" spans="20:26" x14ac:dyDescent="0.25">
      <c r="T8947" s="1"/>
      <c r="U8947" s="1"/>
      <c r="Z8947" s="1"/>
    </row>
    <row r="8948" spans="20:26" x14ac:dyDescent="0.25">
      <c r="T8948" s="1"/>
      <c r="U8948" s="1"/>
      <c r="Z8948" s="1"/>
    </row>
    <row r="8949" spans="20:26" x14ac:dyDescent="0.25">
      <c r="T8949" s="1"/>
      <c r="U8949" s="1"/>
      <c r="Z8949" s="1"/>
    </row>
    <row r="8950" spans="20:26" x14ac:dyDescent="0.25">
      <c r="T8950" s="1"/>
      <c r="U8950" s="1"/>
      <c r="Z8950" s="1"/>
    </row>
    <row r="8951" spans="20:26" x14ac:dyDescent="0.25">
      <c r="T8951" s="1"/>
      <c r="U8951" s="1"/>
      <c r="Z8951" s="1"/>
    </row>
    <row r="8952" spans="20:26" x14ac:dyDescent="0.25">
      <c r="T8952" s="1"/>
      <c r="U8952" s="1"/>
      <c r="Z8952" s="1"/>
    </row>
    <row r="8953" spans="20:26" x14ac:dyDescent="0.25">
      <c r="T8953" s="1"/>
      <c r="U8953" s="1"/>
      <c r="Z8953" s="1"/>
    </row>
    <row r="8954" spans="20:26" x14ac:dyDescent="0.25">
      <c r="T8954" s="1"/>
      <c r="U8954" s="1"/>
      <c r="Z8954" s="1"/>
    </row>
    <row r="8955" spans="20:26" x14ac:dyDescent="0.25">
      <c r="T8955" s="1"/>
      <c r="U8955" s="1"/>
      <c r="Z8955" s="1"/>
    </row>
    <row r="8956" spans="20:26" x14ac:dyDescent="0.25">
      <c r="T8956" s="1"/>
      <c r="U8956" s="1"/>
      <c r="Z8956" s="1"/>
    </row>
    <row r="8957" spans="20:26" x14ac:dyDescent="0.25">
      <c r="T8957" s="1"/>
      <c r="U8957" s="1"/>
      <c r="Z8957" s="1"/>
    </row>
    <row r="8958" spans="20:26" x14ac:dyDescent="0.25">
      <c r="T8958" s="1"/>
      <c r="U8958" s="1"/>
      <c r="Z8958" s="1"/>
    </row>
    <row r="8959" spans="20:26" x14ac:dyDescent="0.25">
      <c r="T8959" s="1"/>
      <c r="U8959" s="1"/>
      <c r="Z8959" s="1"/>
    </row>
    <row r="8960" spans="20:26" x14ac:dyDescent="0.25">
      <c r="T8960" s="1"/>
      <c r="U8960" s="1"/>
      <c r="Z8960" s="1"/>
    </row>
    <row r="8961" spans="20:26" x14ac:dyDescent="0.25">
      <c r="T8961" s="1"/>
      <c r="U8961" s="1"/>
      <c r="Z8961" s="1"/>
    </row>
    <row r="8962" spans="20:26" x14ac:dyDescent="0.25">
      <c r="T8962" s="1"/>
      <c r="U8962" s="1"/>
      <c r="Z8962" s="1"/>
    </row>
    <row r="8963" spans="20:26" x14ac:dyDescent="0.25">
      <c r="T8963" s="1"/>
      <c r="U8963" s="1"/>
      <c r="Z8963" s="1"/>
    </row>
    <row r="8964" spans="20:26" x14ac:dyDescent="0.25">
      <c r="T8964" s="1"/>
      <c r="U8964" s="1"/>
      <c r="Z8964" s="1"/>
    </row>
    <row r="8965" spans="20:26" x14ac:dyDescent="0.25">
      <c r="T8965" s="1"/>
      <c r="U8965" s="1"/>
      <c r="Z8965" s="1"/>
    </row>
    <row r="8966" spans="20:26" x14ac:dyDescent="0.25">
      <c r="T8966" s="1"/>
      <c r="U8966" s="1"/>
      <c r="Z8966" s="1"/>
    </row>
    <row r="8967" spans="20:26" x14ac:dyDescent="0.25">
      <c r="T8967" s="1"/>
      <c r="U8967" s="1"/>
      <c r="Z8967" s="1"/>
    </row>
    <row r="8968" spans="20:26" x14ac:dyDescent="0.25">
      <c r="T8968" s="1"/>
      <c r="U8968" s="1"/>
      <c r="Z8968" s="1"/>
    </row>
    <row r="8969" spans="20:26" x14ac:dyDescent="0.25">
      <c r="T8969" s="1"/>
      <c r="U8969" s="1"/>
      <c r="Z8969" s="1"/>
    </row>
    <row r="8970" spans="20:26" x14ac:dyDescent="0.25">
      <c r="T8970" s="1"/>
      <c r="U8970" s="1"/>
      <c r="Z8970" s="1"/>
    </row>
    <row r="8971" spans="20:26" x14ac:dyDescent="0.25">
      <c r="T8971" s="1"/>
      <c r="U8971" s="1"/>
      <c r="Z8971" s="1"/>
    </row>
    <row r="8972" spans="20:26" x14ac:dyDescent="0.25">
      <c r="T8972" s="1"/>
      <c r="U8972" s="1"/>
      <c r="Z8972" s="1"/>
    </row>
    <row r="8973" spans="20:26" x14ac:dyDescent="0.25">
      <c r="T8973" s="1"/>
      <c r="U8973" s="1"/>
      <c r="Z8973" s="1"/>
    </row>
    <row r="8974" spans="20:26" x14ac:dyDescent="0.25">
      <c r="T8974" s="1"/>
      <c r="U8974" s="1"/>
      <c r="Z8974" s="1"/>
    </row>
    <row r="8975" spans="20:26" x14ac:dyDescent="0.25">
      <c r="T8975" s="1"/>
      <c r="U8975" s="1"/>
      <c r="Z8975" s="1"/>
    </row>
    <row r="8976" spans="20:26" x14ac:dyDescent="0.25">
      <c r="T8976" s="1"/>
      <c r="U8976" s="1"/>
      <c r="Z8976" s="1"/>
    </row>
    <row r="8977" spans="20:26" x14ac:dyDescent="0.25">
      <c r="T8977" s="1"/>
      <c r="U8977" s="1"/>
      <c r="Z8977" s="1"/>
    </row>
    <row r="8978" spans="20:26" x14ac:dyDescent="0.25">
      <c r="T8978" s="1"/>
      <c r="U8978" s="1"/>
      <c r="Z8978" s="1"/>
    </row>
    <row r="8979" spans="20:26" x14ac:dyDescent="0.25">
      <c r="T8979" s="1"/>
      <c r="U8979" s="1"/>
      <c r="Z8979" s="1"/>
    </row>
    <row r="8980" spans="20:26" x14ac:dyDescent="0.25">
      <c r="T8980" s="1"/>
      <c r="U8980" s="1"/>
      <c r="Z8980" s="1"/>
    </row>
    <row r="8981" spans="20:26" x14ac:dyDescent="0.25">
      <c r="T8981" s="1"/>
      <c r="U8981" s="1"/>
      <c r="Z8981" s="1"/>
    </row>
    <row r="8982" spans="20:26" x14ac:dyDescent="0.25">
      <c r="T8982" s="1"/>
      <c r="U8982" s="1"/>
      <c r="Z8982" s="1"/>
    </row>
    <row r="8983" spans="20:26" x14ac:dyDescent="0.25">
      <c r="T8983" s="1"/>
      <c r="U8983" s="1"/>
      <c r="Z8983" s="1"/>
    </row>
    <row r="8984" spans="20:26" x14ac:dyDescent="0.25">
      <c r="T8984" s="1"/>
      <c r="U8984" s="1"/>
      <c r="Z8984" s="1"/>
    </row>
    <row r="8985" spans="20:26" x14ac:dyDescent="0.25">
      <c r="T8985" s="1"/>
      <c r="U8985" s="1"/>
      <c r="Z8985" s="1"/>
    </row>
    <row r="8986" spans="20:26" x14ac:dyDescent="0.25">
      <c r="T8986" s="1"/>
      <c r="U8986" s="1"/>
      <c r="Z8986" s="1"/>
    </row>
    <row r="8987" spans="20:26" x14ac:dyDescent="0.25">
      <c r="T8987" s="1"/>
      <c r="U8987" s="1"/>
      <c r="Z8987" s="1"/>
    </row>
    <row r="8988" spans="20:26" x14ac:dyDescent="0.25">
      <c r="T8988" s="1"/>
      <c r="U8988" s="1"/>
      <c r="Z8988" s="1"/>
    </row>
    <row r="8989" spans="20:26" x14ac:dyDescent="0.25">
      <c r="T8989" s="1"/>
      <c r="U8989" s="1"/>
      <c r="Z8989" s="1"/>
    </row>
    <row r="8990" spans="20:26" x14ac:dyDescent="0.25">
      <c r="T8990" s="1"/>
      <c r="U8990" s="1"/>
      <c r="Z8990" s="1"/>
    </row>
    <row r="8991" spans="20:26" x14ac:dyDescent="0.25">
      <c r="T8991" s="1"/>
      <c r="U8991" s="1"/>
      <c r="Z8991" s="1"/>
    </row>
    <row r="8992" spans="20:26" x14ac:dyDescent="0.25">
      <c r="T8992" s="1"/>
      <c r="U8992" s="1"/>
      <c r="Z8992" s="1"/>
    </row>
    <row r="8993" spans="20:26" x14ac:dyDescent="0.25">
      <c r="T8993" s="1"/>
      <c r="U8993" s="1"/>
      <c r="Z8993" s="1"/>
    </row>
    <row r="8994" spans="20:26" x14ac:dyDescent="0.25">
      <c r="T8994" s="1"/>
      <c r="U8994" s="1"/>
      <c r="Z8994" s="1"/>
    </row>
    <row r="8995" spans="20:26" x14ac:dyDescent="0.25">
      <c r="T8995" s="1"/>
      <c r="U8995" s="1"/>
      <c r="Z8995" s="1"/>
    </row>
    <row r="8996" spans="20:26" x14ac:dyDescent="0.25">
      <c r="T8996" s="1"/>
      <c r="U8996" s="1"/>
      <c r="Z8996" s="1"/>
    </row>
    <row r="8997" spans="20:26" x14ac:dyDescent="0.25">
      <c r="T8997" s="1"/>
      <c r="U8997" s="1"/>
      <c r="Z8997" s="1"/>
    </row>
    <row r="8998" spans="20:26" x14ac:dyDescent="0.25">
      <c r="T8998" s="1"/>
      <c r="U8998" s="1"/>
      <c r="Z8998" s="1"/>
    </row>
    <row r="8999" spans="20:26" x14ac:dyDescent="0.25">
      <c r="T8999" s="1"/>
      <c r="U8999" s="1"/>
      <c r="Z8999" s="1"/>
    </row>
    <row r="9000" spans="20:26" x14ac:dyDescent="0.25">
      <c r="T9000" s="1"/>
      <c r="U9000" s="1"/>
      <c r="Z9000" s="1"/>
    </row>
    <row r="9001" spans="20:26" x14ac:dyDescent="0.25">
      <c r="T9001" s="1"/>
      <c r="U9001" s="1"/>
      <c r="Z9001" s="1"/>
    </row>
    <row r="9002" spans="20:26" x14ac:dyDescent="0.25">
      <c r="T9002" s="1"/>
      <c r="U9002" s="1"/>
      <c r="Z9002" s="1"/>
    </row>
    <row r="9003" spans="20:26" x14ac:dyDescent="0.25">
      <c r="T9003" s="1"/>
      <c r="U9003" s="1"/>
      <c r="Z9003" s="1"/>
    </row>
    <row r="9004" spans="20:26" x14ac:dyDescent="0.25">
      <c r="T9004" s="1"/>
      <c r="U9004" s="1"/>
      <c r="Z9004" s="1"/>
    </row>
    <row r="9005" spans="20:26" x14ac:dyDescent="0.25">
      <c r="T9005" s="1"/>
      <c r="U9005" s="1"/>
      <c r="Z9005" s="1"/>
    </row>
    <row r="9006" spans="20:26" x14ac:dyDescent="0.25">
      <c r="T9006" s="1"/>
      <c r="U9006" s="1"/>
      <c r="Z9006" s="1"/>
    </row>
    <row r="9007" spans="20:26" x14ac:dyDescent="0.25">
      <c r="T9007" s="1"/>
      <c r="U9007" s="1"/>
      <c r="Z9007" s="1"/>
    </row>
    <row r="9008" spans="20:26" x14ac:dyDescent="0.25">
      <c r="T9008" s="1"/>
      <c r="U9008" s="1"/>
      <c r="Z9008" s="1"/>
    </row>
    <row r="9009" spans="20:26" x14ac:dyDescent="0.25">
      <c r="T9009" s="1"/>
      <c r="U9009" s="1"/>
      <c r="Z9009" s="1"/>
    </row>
    <row r="9010" spans="20:26" x14ac:dyDescent="0.25">
      <c r="T9010" s="1"/>
      <c r="U9010" s="1"/>
      <c r="Z9010" s="1"/>
    </row>
    <row r="9011" spans="20:26" x14ac:dyDescent="0.25">
      <c r="T9011" s="1"/>
      <c r="U9011" s="1"/>
      <c r="Z9011" s="1"/>
    </row>
    <row r="9012" spans="20:26" x14ac:dyDescent="0.25">
      <c r="T9012" s="1"/>
      <c r="U9012" s="1"/>
      <c r="Z9012" s="1"/>
    </row>
    <row r="9013" spans="20:26" x14ac:dyDescent="0.25">
      <c r="T9013" s="1"/>
      <c r="U9013" s="1"/>
      <c r="Z9013" s="1"/>
    </row>
    <row r="9014" spans="20:26" x14ac:dyDescent="0.25">
      <c r="T9014" s="1"/>
      <c r="U9014" s="1"/>
      <c r="Z9014" s="1"/>
    </row>
    <row r="9015" spans="20:26" x14ac:dyDescent="0.25">
      <c r="T9015" s="1"/>
      <c r="U9015" s="1"/>
      <c r="Z9015" s="1"/>
    </row>
    <row r="9016" spans="20:26" x14ac:dyDescent="0.25">
      <c r="T9016" s="1"/>
      <c r="U9016" s="1"/>
      <c r="Z9016" s="1"/>
    </row>
    <row r="9017" spans="20:26" x14ac:dyDescent="0.25">
      <c r="T9017" s="1"/>
      <c r="U9017" s="1"/>
      <c r="Z9017" s="1"/>
    </row>
    <row r="9018" spans="20:26" x14ac:dyDescent="0.25">
      <c r="T9018" s="1"/>
      <c r="U9018" s="1"/>
      <c r="Z9018" s="1"/>
    </row>
    <row r="9019" spans="20:26" x14ac:dyDescent="0.25">
      <c r="T9019" s="1"/>
      <c r="U9019" s="1"/>
      <c r="Z9019" s="1"/>
    </row>
    <row r="9020" spans="20:26" x14ac:dyDescent="0.25">
      <c r="T9020" s="1"/>
      <c r="U9020" s="1"/>
      <c r="Z9020" s="1"/>
    </row>
    <row r="9021" spans="20:26" x14ac:dyDescent="0.25">
      <c r="T9021" s="1"/>
      <c r="U9021" s="1"/>
      <c r="Z9021" s="1"/>
    </row>
    <row r="9022" spans="20:26" x14ac:dyDescent="0.25">
      <c r="T9022" s="1"/>
      <c r="U9022" s="1"/>
      <c r="Z9022" s="1"/>
    </row>
    <row r="9023" spans="20:26" x14ac:dyDescent="0.25">
      <c r="T9023" s="1"/>
      <c r="U9023" s="1"/>
      <c r="Z9023" s="1"/>
    </row>
    <row r="9024" spans="20:26" x14ac:dyDescent="0.25">
      <c r="T9024" s="1"/>
      <c r="U9024" s="1"/>
      <c r="Z9024" s="1"/>
    </row>
    <row r="9025" spans="20:26" x14ac:dyDescent="0.25">
      <c r="T9025" s="1"/>
      <c r="U9025" s="1"/>
      <c r="Z9025" s="1"/>
    </row>
    <row r="9026" spans="20:26" x14ac:dyDescent="0.25">
      <c r="T9026" s="1"/>
      <c r="U9026" s="1"/>
      <c r="Z9026" s="1"/>
    </row>
    <row r="9027" spans="20:26" x14ac:dyDescent="0.25">
      <c r="T9027" s="1"/>
      <c r="U9027" s="1"/>
      <c r="Z9027" s="1"/>
    </row>
    <row r="9028" spans="20:26" x14ac:dyDescent="0.25">
      <c r="T9028" s="1"/>
      <c r="U9028" s="1"/>
      <c r="Z9028" s="1"/>
    </row>
    <row r="9029" spans="20:26" x14ac:dyDescent="0.25">
      <c r="T9029" s="1"/>
      <c r="U9029" s="1"/>
      <c r="Z9029" s="1"/>
    </row>
    <row r="9030" spans="20:26" x14ac:dyDescent="0.25">
      <c r="T9030" s="1"/>
      <c r="U9030" s="1"/>
      <c r="Z9030" s="1"/>
    </row>
    <row r="9031" spans="20:26" x14ac:dyDescent="0.25">
      <c r="T9031" s="1"/>
      <c r="U9031" s="1"/>
      <c r="Z9031" s="1"/>
    </row>
    <row r="9032" spans="20:26" x14ac:dyDescent="0.25">
      <c r="T9032" s="1"/>
      <c r="U9032" s="1"/>
      <c r="Z9032" s="1"/>
    </row>
    <row r="9033" spans="20:26" x14ac:dyDescent="0.25">
      <c r="T9033" s="1"/>
      <c r="U9033" s="1"/>
      <c r="Z9033" s="1"/>
    </row>
    <row r="9034" spans="20:26" x14ac:dyDescent="0.25">
      <c r="T9034" s="1"/>
      <c r="U9034" s="1"/>
      <c r="Z9034" s="1"/>
    </row>
    <row r="9035" spans="20:26" x14ac:dyDescent="0.25">
      <c r="T9035" s="1"/>
      <c r="U9035" s="1"/>
      <c r="Z9035" s="1"/>
    </row>
    <row r="9036" spans="20:26" x14ac:dyDescent="0.25">
      <c r="T9036" s="1"/>
      <c r="U9036" s="1"/>
      <c r="Z9036" s="1"/>
    </row>
    <row r="9037" spans="20:26" x14ac:dyDescent="0.25">
      <c r="T9037" s="1"/>
      <c r="U9037" s="1"/>
      <c r="Z9037" s="1"/>
    </row>
    <row r="9038" spans="20:26" x14ac:dyDescent="0.25">
      <c r="T9038" s="1"/>
      <c r="U9038" s="1"/>
      <c r="Z9038" s="1"/>
    </row>
    <row r="9039" spans="20:26" x14ac:dyDescent="0.25">
      <c r="T9039" s="1"/>
      <c r="U9039" s="1"/>
      <c r="Z9039" s="1"/>
    </row>
    <row r="9040" spans="20:26" x14ac:dyDescent="0.25">
      <c r="T9040" s="1"/>
      <c r="U9040" s="1"/>
      <c r="Z9040" s="1"/>
    </row>
    <row r="9041" spans="20:26" x14ac:dyDescent="0.25">
      <c r="T9041" s="1"/>
      <c r="U9041" s="1"/>
      <c r="Z9041" s="1"/>
    </row>
    <row r="9042" spans="20:26" x14ac:dyDescent="0.25">
      <c r="T9042" s="1"/>
      <c r="U9042" s="1"/>
      <c r="Z9042" s="1"/>
    </row>
    <row r="9043" spans="20:26" x14ac:dyDescent="0.25">
      <c r="T9043" s="1"/>
      <c r="U9043" s="1"/>
      <c r="Z9043" s="1"/>
    </row>
    <row r="9044" spans="20:26" x14ac:dyDescent="0.25">
      <c r="T9044" s="1"/>
      <c r="U9044" s="1"/>
      <c r="Z9044" s="1"/>
    </row>
    <row r="9045" spans="20:26" x14ac:dyDescent="0.25">
      <c r="T9045" s="1"/>
      <c r="U9045" s="1"/>
      <c r="Z9045" s="1"/>
    </row>
    <row r="9046" spans="20:26" x14ac:dyDescent="0.25">
      <c r="T9046" s="1"/>
      <c r="U9046" s="1"/>
      <c r="Z9046" s="1"/>
    </row>
    <row r="9047" spans="20:26" x14ac:dyDescent="0.25">
      <c r="T9047" s="1"/>
      <c r="U9047" s="1"/>
      <c r="Z9047" s="1"/>
    </row>
    <row r="9048" spans="20:26" x14ac:dyDescent="0.25">
      <c r="T9048" s="1"/>
      <c r="U9048" s="1"/>
      <c r="Z9048" s="1"/>
    </row>
    <row r="9049" spans="20:26" x14ac:dyDescent="0.25">
      <c r="T9049" s="1"/>
      <c r="U9049" s="1"/>
      <c r="Z9049" s="1"/>
    </row>
    <row r="9050" spans="20:26" x14ac:dyDescent="0.25">
      <c r="T9050" s="1"/>
      <c r="U9050" s="1"/>
      <c r="Z9050" s="1"/>
    </row>
    <row r="9051" spans="20:26" x14ac:dyDescent="0.25">
      <c r="T9051" s="1"/>
      <c r="U9051" s="1"/>
      <c r="Z9051" s="1"/>
    </row>
    <row r="9052" spans="20:26" x14ac:dyDescent="0.25">
      <c r="T9052" s="1"/>
      <c r="U9052" s="1"/>
      <c r="Z9052" s="1"/>
    </row>
    <row r="9053" spans="20:26" x14ac:dyDescent="0.25">
      <c r="T9053" s="1"/>
      <c r="U9053" s="1"/>
      <c r="Z9053" s="1"/>
    </row>
    <row r="9054" spans="20:26" x14ac:dyDescent="0.25">
      <c r="T9054" s="1"/>
      <c r="U9054" s="1"/>
      <c r="Z9054" s="1"/>
    </row>
    <row r="9055" spans="20:26" x14ac:dyDescent="0.25">
      <c r="T9055" s="1"/>
      <c r="U9055" s="1"/>
      <c r="Z9055" s="1"/>
    </row>
    <row r="9056" spans="20:26" x14ac:dyDescent="0.25">
      <c r="T9056" s="1"/>
      <c r="U9056" s="1"/>
      <c r="Z9056" s="1"/>
    </row>
    <row r="9057" spans="20:26" x14ac:dyDescent="0.25">
      <c r="T9057" s="1"/>
      <c r="U9057" s="1"/>
      <c r="Z9057" s="1"/>
    </row>
    <row r="9058" spans="20:26" x14ac:dyDescent="0.25">
      <c r="T9058" s="1"/>
      <c r="U9058" s="1"/>
      <c r="Z9058" s="1"/>
    </row>
    <row r="9059" spans="20:26" x14ac:dyDescent="0.25">
      <c r="T9059" s="1"/>
      <c r="U9059" s="1"/>
      <c r="Z9059" s="1"/>
    </row>
    <row r="9060" spans="20:26" x14ac:dyDescent="0.25">
      <c r="T9060" s="1"/>
      <c r="U9060" s="1"/>
      <c r="Z9060" s="1"/>
    </row>
    <row r="9061" spans="20:26" x14ac:dyDescent="0.25">
      <c r="T9061" s="1"/>
      <c r="U9061" s="1"/>
      <c r="Z9061" s="1"/>
    </row>
    <row r="9062" spans="20:26" x14ac:dyDescent="0.25">
      <c r="T9062" s="1"/>
      <c r="U9062" s="1"/>
      <c r="Z9062" s="1"/>
    </row>
    <row r="9063" spans="20:26" x14ac:dyDescent="0.25">
      <c r="T9063" s="1"/>
      <c r="U9063" s="1"/>
      <c r="Z9063" s="1"/>
    </row>
    <row r="9064" spans="20:26" x14ac:dyDescent="0.25">
      <c r="T9064" s="1"/>
      <c r="U9064" s="1"/>
      <c r="Z9064" s="1"/>
    </row>
    <row r="9065" spans="20:26" x14ac:dyDescent="0.25">
      <c r="T9065" s="1"/>
      <c r="U9065" s="1"/>
      <c r="Z9065" s="1"/>
    </row>
    <row r="9066" spans="20:26" x14ac:dyDescent="0.25">
      <c r="T9066" s="1"/>
      <c r="U9066" s="1"/>
      <c r="Z9066" s="1"/>
    </row>
    <row r="9067" spans="20:26" x14ac:dyDescent="0.25">
      <c r="T9067" s="1"/>
      <c r="U9067" s="1"/>
      <c r="Z9067" s="1"/>
    </row>
    <row r="9068" spans="20:26" x14ac:dyDescent="0.25">
      <c r="T9068" s="1"/>
      <c r="U9068" s="1"/>
      <c r="Z9068" s="1"/>
    </row>
    <row r="9069" spans="20:26" x14ac:dyDescent="0.25">
      <c r="T9069" s="1"/>
      <c r="U9069" s="1"/>
      <c r="Z9069" s="1"/>
    </row>
    <row r="9070" spans="20:26" x14ac:dyDescent="0.25">
      <c r="T9070" s="1"/>
      <c r="U9070" s="1"/>
      <c r="Z9070" s="1"/>
    </row>
    <row r="9071" spans="20:26" x14ac:dyDescent="0.25">
      <c r="T9071" s="1"/>
      <c r="U9071" s="1"/>
      <c r="Z9071" s="1"/>
    </row>
    <row r="9072" spans="20:26" x14ac:dyDescent="0.25">
      <c r="T9072" s="1"/>
      <c r="U9072" s="1"/>
      <c r="Z9072" s="1"/>
    </row>
    <row r="9073" spans="20:26" x14ac:dyDescent="0.25">
      <c r="T9073" s="1"/>
      <c r="U9073" s="1"/>
      <c r="Z9073" s="1"/>
    </row>
    <row r="9074" spans="20:26" x14ac:dyDescent="0.25">
      <c r="T9074" s="1"/>
      <c r="U9074" s="1"/>
      <c r="Z9074" s="1"/>
    </row>
    <row r="9075" spans="20:26" x14ac:dyDescent="0.25">
      <c r="T9075" s="1"/>
      <c r="U9075" s="1"/>
      <c r="Z9075" s="1"/>
    </row>
    <row r="9076" spans="20:26" x14ac:dyDescent="0.25">
      <c r="T9076" s="1"/>
      <c r="U9076" s="1"/>
      <c r="Z9076" s="1"/>
    </row>
    <row r="9077" spans="20:26" x14ac:dyDescent="0.25">
      <c r="T9077" s="1"/>
      <c r="U9077" s="1"/>
      <c r="Z9077" s="1"/>
    </row>
    <row r="9078" spans="20:26" x14ac:dyDescent="0.25">
      <c r="T9078" s="1"/>
      <c r="U9078" s="1"/>
      <c r="Z9078" s="1"/>
    </row>
    <row r="9079" spans="20:26" x14ac:dyDescent="0.25">
      <c r="T9079" s="1"/>
      <c r="U9079" s="1"/>
      <c r="Z9079" s="1"/>
    </row>
    <row r="9080" spans="20:26" x14ac:dyDescent="0.25">
      <c r="T9080" s="1"/>
      <c r="U9080" s="1"/>
      <c r="Z9080" s="1"/>
    </row>
    <row r="9081" spans="20:26" x14ac:dyDescent="0.25">
      <c r="T9081" s="1"/>
      <c r="U9081" s="1"/>
      <c r="Z9081" s="1"/>
    </row>
    <row r="9082" spans="20:26" x14ac:dyDescent="0.25">
      <c r="T9082" s="1"/>
      <c r="U9082" s="1"/>
      <c r="Z9082" s="1"/>
    </row>
    <row r="9083" spans="20:26" x14ac:dyDescent="0.25">
      <c r="T9083" s="1"/>
      <c r="U9083" s="1"/>
      <c r="Z9083" s="1"/>
    </row>
    <row r="9084" spans="20:26" x14ac:dyDescent="0.25">
      <c r="T9084" s="1"/>
      <c r="U9084" s="1"/>
      <c r="Z9084" s="1"/>
    </row>
    <row r="9085" spans="20:26" x14ac:dyDescent="0.25">
      <c r="T9085" s="1"/>
      <c r="U9085" s="1"/>
      <c r="Z9085" s="1"/>
    </row>
    <row r="9086" spans="20:26" x14ac:dyDescent="0.25">
      <c r="T9086" s="1"/>
      <c r="U9086" s="1"/>
      <c r="Z9086" s="1"/>
    </row>
    <row r="9087" spans="20:26" x14ac:dyDescent="0.25">
      <c r="T9087" s="1"/>
      <c r="U9087" s="1"/>
      <c r="Z9087" s="1"/>
    </row>
    <row r="9088" spans="20:26" x14ac:dyDescent="0.25">
      <c r="T9088" s="1"/>
      <c r="U9088" s="1"/>
      <c r="Z9088" s="1"/>
    </row>
    <row r="9089" spans="20:26" x14ac:dyDescent="0.25">
      <c r="T9089" s="1"/>
      <c r="U9089" s="1"/>
      <c r="Z9089" s="1"/>
    </row>
    <row r="9090" spans="20:26" x14ac:dyDescent="0.25">
      <c r="T9090" s="1"/>
      <c r="U9090" s="1"/>
      <c r="Z9090" s="1"/>
    </row>
    <row r="9091" spans="20:26" x14ac:dyDescent="0.25">
      <c r="T9091" s="1"/>
      <c r="U9091" s="1"/>
      <c r="Z9091" s="1"/>
    </row>
    <row r="9092" spans="20:26" x14ac:dyDescent="0.25">
      <c r="T9092" s="1"/>
      <c r="U9092" s="1"/>
      <c r="Z9092" s="1"/>
    </row>
    <row r="9093" spans="20:26" x14ac:dyDescent="0.25">
      <c r="T9093" s="1"/>
      <c r="U9093" s="1"/>
      <c r="Z9093" s="1"/>
    </row>
    <row r="9094" spans="20:26" x14ac:dyDescent="0.25">
      <c r="T9094" s="1"/>
      <c r="U9094" s="1"/>
      <c r="Z9094" s="1"/>
    </row>
    <row r="9095" spans="20:26" x14ac:dyDescent="0.25">
      <c r="T9095" s="1"/>
      <c r="U9095" s="1"/>
      <c r="Z9095" s="1"/>
    </row>
    <row r="9096" spans="20:26" x14ac:dyDescent="0.25">
      <c r="T9096" s="1"/>
      <c r="U9096" s="1"/>
      <c r="Z9096" s="1"/>
    </row>
    <row r="9097" spans="20:26" x14ac:dyDescent="0.25">
      <c r="T9097" s="1"/>
      <c r="U9097" s="1"/>
      <c r="Z9097" s="1"/>
    </row>
    <row r="9098" spans="20:26" x14ac:dyDescent="0.25">
      <c r="T9098" s="1"/>
      <c r="U9098" s="1"/>
      <c r="Z9098" s="1"/>
    </row>
    <row r="9099" spans="20:26" x14ac:dyDescent="0.25">
      <c r="T9099" s="1"/>
      <c r="U9099" s="1"/>
      <c r="Z9099" s="1"/>
    </row>
    <row r="9100" spans="20:26" x14ac:dyDescent="0.25">
      <c r="T9100" s="1"/>
      <c r="U9100" s="1"/>
      <c r="Z9100" s="1"/>
    </row>
    <row r="9101" spans="20:26" x14ac:dyDescent="0.25">
      <c r="T9101" s="1"/>
      <c r="U9101" s="1"/>
      <c r="Z9101" s="1"/>
    </row>
    <row r="9102" spans="20:26" x14ac:dyDescent="0.25">
      <c r="T9102" s="1"/>
      <c r="U9102" s="1"/>
      <c r="Z9102" s="1"/>
    </row>
    <row r="9103" spans="20:26" x14ac:dyDescent="0.25">
      <c r="T9103" s="1"/>
      <c r="U9103" s="1"/>
      <c r="Z9103" s="1"/>
    </row>
    <row r="9104" spans="20:26" x14ac:dyDescent="0.25">
      <c r="T9104" s="1"/>
      <c r="U9104" s="1"/>
      <c r="Z9104" s="1"/>
    </row>
    <row r="9105" spans="20:26" x14ac:dyDescent="0.25">
      <c r="T9105" s="1"/>
      <c r="U9105" s="1"/>
      <c r="Z9105" s="1"/>
    </row>
    <row r="9106" spans="20:26" x14ac:dyDescent="0.25">
      <c r="T9106" s="1"/>
      <c r="U9106" s="1"/>
      <c r="Z9106" s="1"/>
    </row>
    <row r="9107" spans="20:26" x14ac:dyDescent="0.25">
      <c r="T9107" s="1"/>
      <c r="U9107" s="1"/>
      <c r="Z9107" s="1"/>
    </row>
    <row r="9108" spans="20:26" x14ac:dyDescent="0.25">
      <c r="T9108" s="1"/>
      <c r="U9108" s="1"/>
      <c r="Z9108" s="1"/>
    </row>
    <row r="9109" spans="20:26" x14ac:dyDescent="0.25">
      <c r="T9109" s="1"/>
      <c r="U9109" s="1"/>
      <c r="Z9109" s="1"/>
    </row>
    <row r="9110" spans="20:26" x14ac:dyDescent="0.25">
      <c r="T9110" s="1"/>
      <c r="U9110" s="1"/>
      <c r="Z9110" s="1"/>
    </row>
    <row r="9111" spans="20:26" x14ac:dyDescent="0.25">
      <c r="T9111" s="1"/>
      <c r="U9111" s="1"/>
      <c r="Z9111" s="1"/>
    </row>
    <row r="9112" spans="20:26" x14ac:dyDescent="0.25">
      <c r="T9112" s="1"/>
      <c r="U9112" s="1"/>
      <c r="Z9112" s="1"/>
    </row>
    <row r="9113" spans="20:26" x14ac:dyDescent="0.25">
      <c r="T9113" s="1"/>
      <c r="U9113" s="1"/>
      <c r="Z9113" s="1"/>
    </row>
    <row r="9114" spans="20:26" x14ac:dyDescent="0.25">
      <c r="T9114" s="1"/>
      <c r="U9114" s="1"/>
      <c r="Z9114" s="1"/>
    </row>
    <row r="9115" spans="20:26" x14ac:dyDescent="0.25">
      <c r="T9115" s="1"/>
      <c r="U9115" s="1"/>
      <c r="Z9115" s="1"/>
    </row>
    <row r="9116" spans="20:26" x14ac:dyDescent="0.25">
      <c r="T9116" s="1"/>
      <c r="U9116" s="1"/>
      <c r="Z9116" s="1"/>
    </row>
    <row r="9117" spans="20:26" x14ac:dyDescent="0.25">
      <c r="T9117" s="1"/>
      <c r="U9117" s="1"/>
      <c r="Z9117" s="1"/>
    </row>
    <row r="9118" spans="20:26" x14ac:dyDescent="0.25">
      <c r="T9118" s="1"/>
      <c r="U9118" s="1"/>
      <c r="Z9118" s="1"/>
    </row>
    <row r="9119" spans="20:26" x14ac:dyDescent="0.25">
      <c r="T9119" s="1"/>
      <c r="U9119" s="1"/>
      <c r="Z9119" s="1"/>
    </row>
    <row r="9120" spans="20:26" x14ac:dyDescent="0.25">
      <c r="T9120" s="1"/>
      <c r="U9120" s="1"/>
      <c r="Z9120" s="1"/>
    </row>
    <row r="9121" spans="20:26" x14ac:dyDescent="0.25">
      <c r="T9121" s="1"/>
      <c r="U9121" s="1"/>
      <c r="Z9121" s="1"/>
    </row>
    <row r="9122" spans="20:26" x14ac:dyDescent="0.25">
      <c r="T9122" s="1"/>
      <c r="U9122" s="1"/>
      <c r="Z9122" s="1"/>
    </row>
    <row r="9123" spans="20:26" x14ac:dyDescent="0.25">
      <c r="T9123" s="1"/>
      <c r="U9123" s="1"/>
      <c r="Z9123" s="1"/>
    </row>
    <row r="9124" spans="20:26" x14ac:dyDescent="0.25">
      <c r="T9124" s="1"/>
      <c r="U9124" s="1"/>
      <c r="Z9124" s="1"/>
    </row>
    <row r="9125" spans="20:26" x14ac:dyDescent="0.25">
      <c r="T9125" s="1"/>
      <c r="U9125" s="1"/>
      <c r="Z9125" s="1"/>
    </row>
    <row r="9126" spans="20:26" x14ac:dyDescent="0.25">
      <c r="T9126" s="1"/>
      <c r="U9126" s="1"/>
      <c r="Z9126" s="1"/>
    </row>
    <row r="9127" spans="20:26" x14ac:dyDescent="0.25">
      <c r="T9127" s="1"/>
      <c r="U9127" s="1"/>
      <c r="Z9127" s="1"/>
    </row>
    <row r="9128" spans="20:26" x14ac:dyDescent="0.25">
      <c r="T9128" s="1"/>
      <c r="U9128" s="1"/>
      <c r="Z9128" s="1"/>
    </row>
    <row r="9129" spans="20:26" x14ac:dyDescent="0.25">
      <c r="T9129" s="1"/>
      <c r="U9129" s="1"/>
      <c r="Z9129" s="1"/>
    </row>
    <row r="9130" spans="20:26" x14ac:dyDescent="0.25">
      <c r="T9130" s="1"/>
      <c r="U9130" s="1"/>
      <c r="Z9130" s="1"/>
    </row>
    <row r="9131" spans="20:26" x14ac:dyDescent="0.25">
      <c r="T9131" s="1"/>
      <c r="U9131" s="1"/>
      <c r="Z9131" s="1"/>
    </row>
    <row r="9132" spans="20:26" x14ac:dyDescent="0.25">
      <c r="T9132" s="1"/>
      <c r="U9132" s="1"/>
      <c r="Z9132" s="1"/>
    </row>
    <row r="9133" spans="20:26" x14ac:dyDescent="0.25">
      <c r="T9133" s="1"/>
      <c r="U9133" s="1"/>
      <c r="Z9133" s="1"/>
    </row>
    <row r="9134" spans="20:26" x14ac:dyDescent="0.25">
      <c r="T9134" s="1"/>
      <c r="U9134" s="1"/>
      <c r="Z9134" s="1"/>
    </row>
    <row r="9135" spans="20:26" x14ac:dyDescent="0.25">
      <c r="T9135" s="1"/>
      <c r="U9135" s="1"/>
      <c r="Z9135" s="1"/>
    </row>
    <row r="9136" spans="20:26" x14ac:dyDescent="0.25">
      <c r="T9136" s="1"/>
      <c r="U9136" s="1"/>
      <c r="Z9136" s="1"/>
    </row>
    <row r="9137" spans="20:26" x14ac:dyDescent="0.25">
      <c r="T9137" s="1"/>
      <c r="U9137" s="1"/>
      <c r="Z9137" s="1"/>
    </row>
    <row r="9138" spans="20:26" x14ac:dyDescent="0.25">
      <c r="T9138" s="1"/>
      <c r="U9138" s="1"/>
      <c r="Z9138" s="1"/>
    </row>
    <row r="9139" spans="20:26" x14ac:dyDescent="0.25">
      <c r="T9139" s="1"/>
      <c r="U9139" s="1"/>
      <c r="Z9139" s="1"/>
    </row>
    <row r="9140" spans="20:26" x14ac:dyDescent="0.25">
      <c r="T9140" s="1"/>
      <c r="U9140" s="1"/>
      <c r="Z9140" s="1"/>
    </row>
    <row r="9141" spans="20:26" x14ac:dyDescent="0.25">
      <c r="T9141" s="1"/>
      <c r="U9141" s="1"/>
      <c r="Z9141" s="1"/>
    </row>
    <row r="9142" spans="20:26" x14ac:dyDescent="0.25">
      <c r="T9142" s="1"/>
      <c r="U9142" s="1"/>
      <c r="Z9142" s="1"/>
    </row>
    <row r="9143" spans="20:26" x14ac:dyDescent="0.25">
      <c r="T9143" s="1"/>
      <c r="U9143" s="1"/>
      <c r="Z9143" s="1"/>
    </row>
    <row r="9144" spans="20:26" x14ac:dyDescent="0.25">
      <c r="T9144" s="1"/>
      <c r="U9144" s="1"/>
      <c r="Z9144" s="1"/>
    </row>
    <row r="9145" spans="20:26" x14ac:dyDescent="0.25">
      <c r="T9145" s="1"/>
      <c r="U9145" s="1"/>
      <c r="Z9145" s="1"/>
    </row>
    <row r="9146" spans="20:26" x14ac:dyDescent="0.25">
      <c r="T9146" s="1"/>
      <c r="U9146" s="1"/>
      <c r="Z9146" s="1"/>
    </row>
    <row r="9147" spans="20:26" x14ac:dyDescent="0.25">
      <c r="T9147" s="1"/>
      <c r="U9147" s="1"/>
      <c r="Z9147" s="1"/>
    </row>
    <row r="9148" spans="20:26" x14ac:dyDescent="0.25">
      <c r="T9148" s="1"/>
      <c r="U9148" s="1"/>
      <c r="Z9148" s="1"/>
    </row>
    <row r="9149" spans="20:26" x14ac:dyDescent="0.25">
      <c r="T9149" s="1"/>
      <c r="U9149" s="1"/>
      <c r="Z9149" s="1"/>
    </row>
    <row r="9150" spans="20:26" x14ac:dyDescent="0.25">
      <c r="T9150" s="1"/>
      <c r="U9150" s="1"/>
      <c r="Z9150" s="1"/>
    </row>
    <row r="9151" spans="20:26" x14ac:dyDescent="0.25">
      <c r="T9151" s="1"/>
      <c r="U9151" s="1"/>
      <c r="Z9151" s="1"/>
    </row>
    <row r="9152" spans="20:26" x14ac:dyDescent="0.25">
      <c r="T9152" s="1"/>
      <c r="U9152" s="1"/>
      <c r="Z9152" s="1"/>
    </row>
    <row r="9153" spans="20:26" x14ac:dyDescent="0.25">
      <c r="T9153" s="1"/>
      <c r="U9153" s="1"/>
      <c r="Z9153" s="1"/>
    </row>
    <row r="9154" spans="20:26" x14ac:dyDescent="0.25">
      <c r="T9154" s="1"/>
      <c r="U9154" s="1"/>
      <c r="Z9154" s="1"/>
    </row>
    <row r="9155" spans="20:26" x14ac:dyDescent="0.25">
      <c r="T9155" s="1"/>
      <c r="U9155" s="1"/>
      <c r="Z9155" s="1"/>
    </row>
    <row r="9156" spans="20:26" x14ac:dyDescent="0.25">
      <c r="T9156" s="1"/>
      <c r="U9156" s="1"/>
      <c r="Z9156" s="1"/>
    </row>
    <row r="9157" spans="20:26" x14ac:dyDescent="0.25">
      <c r="T9157" s="1"/>
      <c r="U9157" s="1"/>
      <c r="Z9157" s="1"/>
    </row>
    <row r="9158" spans="20:26" x14ac:dyDescent="0.25">
      <c r="T9158" s="1"/>
      <c r="U9158" s="1"/>
      <c r="Z9158" s="1"/>
    </row>
    <row r="9159" spans="20:26" x14ac:dyDescent="0.25">
      <c r="T9159" s="1"/>
      <c r="U9159" s="1"/>
      <c r="Z9159" s="1"/>
    </row>
    <row r="9160" spans="20:26" x14ac:dyDescent="0.25">
      <c r="T9160" s="1"/>
      <c r="U9160" s="1"/>
      <c r="Z9160" s="1"/>
    </row>
    <row r="9161" spans="20:26" x14ac:dyDescent="0.25">
      <c r="T9161" s="1"/>
      <c r="U9161" s="1"/>
      <c r="Z9161" s="1"/>
    </row>
    <row r="9162" spans="20:26" x14ac:dyDescent="0.25">
      <c r="T9162" s="1"/>
      <c r="U9162" s="1"/>
      <c r="Z9162" s="1"/>
    </row>
    <row r="9163" spans="20:26" x14ac:dyDescent="0.25">
      <c r="T9163" s="1"/>
      <c r="U9163" s="1"/>
      <c r="Z9163" s="1"/>
    </row>
    <row r="9164" spans="20:26" x14ac:dyDescent="0.25">
      <c r="T9164" s="1"/>
      <c r="U9164" s="1"/>
      <c r="Z9164" s="1"/>
    </row>
    <row r="9165" spans="20:26" x14ac:dyDescent="0.25">
      <c r="T9165" s="1"/>
      <c r="U9165" s="1"/>
      <c r="Z9165" s="1"/>
    </row>
    <row r="9166" spans="20:26" x14ac:dyDescent="0.25">
      <c r="T9166" s="1"/>
      <c r="U9166" s="1"/>
      <c r="Z9166" s="1"/>
    </row>
    <row r="9167" spans="20:26" x14ac:dyDescent="0.25">
      <c r="T9167" s="1"/>
      <c r="U9167" s="1"/>
      <c r="Z9167" s="1"/>
    </row>
    <row r="9168" spans="20:26" x14ac:dyDescent="0.25">
      <c r="T9168" s="1"/>
      <c r="U9168" s="1"/>
      <c r="Z9168" s="1"/>
    </row>
    <row r="9169" spans="20:26" x14ac:dyDescent="0.25">
      <c r="T9169" s="1"/>
      <c r="U9169" s="1"/>
      <c r="Z9169" s="1"/>
    </row>
    <row r="9170" spans="20:26" x14ac:dyDescent="0.25">
      <c r="T9170" s="1"/>
      <c r="U9170" s="1"/>
      <c r="Z9170" s="1"/>
    </row>
    <row r="9171" spans="20:26" x14ac:dyDescent="0.25">
      <c r="T9171" s="1"/>
      <c r="U9171" s="1"/>
      <c r="Z9171" s="1"/>
    </row>
    <row r="9172" spans="20:26" x14ac:dyDescent="0.25">
      <c r="T9172" s="1"/>
      <c r="U9172" s="1"/>
      <c r="Z9172" s="1"/>
    </row>
    <row r="9173" spans="20:26" x14ac:dyDescent="0.25">
      <c r="T9173" s="1"/>
      <c r="U9173" s="1"/>
      <c r="Z9173" s="1"/>
    </row>
    <row r="9174" spans="20:26" x14ac:dyDescent="0.25">
      <c r="T9174" s="1"/>
      <c r="U9174" s="1"/>
      <c r="Z9174" s="1"/>
    </row>
    <row r="9175" spans="20:26" x14ac:dyDescent="0.25">
      <c r="T9175" s="1"/>
      <c r="U9175" s="1"/>
      <c r="Z9175" s="1"/>
    </row>
    <row r="9176" spans="20:26" x14ac:dyDescent="0.25">
      <c r="T9176" s="1"/>
      <c r="U9176" s="1"/>
      <c r="Z9176" s="1"/>
    </row>
    <row r="9177" spans="20:26" x14ac:dyDescent="0.25">
      <c r="T9177" s="1"/>
      <c r="U9177" s="1"/>
      <c r="Z9177" s="1"/>
    </row>
    <row r="9178" spans="20:26" x14ac:dyDescent="0.25">
      <c r="T9178" s="1"/>
      <c r="U9178" s="1"/>
      <c r="Z9178" s="1"/>
    </row>
    <row r="9179" spans="20:26" x14ac:dyDescent="0.25">
      <c r="T9179" s="1"/>
      <c r="U9179" s="1"/>
      <c r="Z9179" s="1"/>
    </row>
    <row r="9180" spans="20:26" x14ac:dyDescent="0.25">
      <c r="T9180" s="1"/>
      <c r="U9180" s="1"/>
      <c r="Z9180" s="1"/>
    </row>
    <row r="9181" spans="20:26" x14ac:dyDescent="0.25">
      <c r="T9181" s="1"/>
      <c r="U9181" s="1"/>
      <c r="Z9181" s="1"/>
    </row>
    <row r="9182" spans="20:26" x14ac:dyDescent="0.25">
      <c r="T9182" s="1"/>
      <c r="U9182" s="1"/>
      <c r="Z9182" s="1"/>
    </row>
    <row r="9183" spans="20:26" x14ac:dyDescent="0.25">
      <c r="T9183" s="1"/>
      <c r="U9183" s="1"/>
      <c r="Z9183" s="1"/>
    </row>
    <row r="9184" spans="20:26" x14ac:dyDescent="0.25">
      <c r="T9184" s="1"/>
      <c r="U9184" s="1"/>
      <c r="Z9184" s="1"/>
    </row>
    <row r="9185" spans="20:26" x14ac:dyDescent="0.25">
      <c r="T9185" s="1"/>
      <c r="U9185" s="1"/>
      <c r="Z9185" s="1"/>
    </row>
    <row r="9186" spans="20:26" x14ac:dyDescent="0.25">
      <c r="T9186" s="1"/>
      <c r="U9186" s="1"/>
      <c r="Z9186" s="1"/>
    </row>
    <row r="9187" spans="20:26" x14ac:dyDescent="0.25">
      <c r="T9187" s="1"/>
      <c r="U9187" s="1"/>
      <c r="Z9187" s="1"/>
    </row>
    <row r="9188" spans="20:26" x14ac:dyDescent="0.25">
      <c r="T9188" s="1"/>
      <c r="U9188" s="1"/>
      <c r="Z9188" s="1"/>
    </row>
    <row r="9189" spans="20:26" x14ac:dyDescent="0.25">
      <c r="T9189" s="1"/>
      <c r="U9189" s="1"/>
      <c r="Z9189" s="1"/>
    </row>
    <row r="9190" spans="20:26" x14ac:dyDescent="0.25">
      <c r="T9190" s="1"/>
      <c r="U9190" s="1"/>
      <c r="Z9190" s="1"/>
    </row>
    <row r="9191" spans="20:26" x14ac:dyDescent="0.25">
      <c r="T9191" s="1"/>
      <c r="U9191" s="1"/>
      <c r="Z9191" s="1"/>
    </row>
    <row r="9192" spans="20:26" x14ac:dyDescent="0.25">
      <c r="T9192" s="1"/>
      <c r="U9192" s="1"/>
      <c r="Z9192" s="1"/>
    </row>
    <row r="9193" spans="20:26" x14ac:dyDescent="0.25">
      <c r="T9193" s="1"/>
      <c r="U9193" s="1"/>
      <c r="Z9193" s="1"/>
    </row>
    <row r="9194" spans="20:26" x14ac:dyDescent="0.25">
      <c r="T9194" s="1"/>
      <c r="U9194" s="1"/>
      <c r="Z9194" s="1"/>
    </row>
    <row r="9195" spans="20:26" x14ac:dyDescent="0.25">
      <c r="T9195" s="1"/>
      <c r="U9195" s="1"/>
      <c r="Z9195" s="1"/>
    </row>
    <row r="9196" spans="20:26" x14ac:dyDescent="0.25">
      <c r="T9196" s="1"/>
      <c r="U9196" s="1"/>
      <c r="Z9196" s="1"/>
    </row>
    <row r="9197" spans="20:26" x14ac:dyDescent="0.25">
      <c r="T9197" s="1"/>
      <c r="U9197" s="1"/>
      <c r="Z9197" s="1"/>
    </row>
    <row r="9198" spans="20:26" x14ac:dyDescent="0.25">
      <c r="T9198" s="1"/>
      <c r="U9198" s="1"/>
      <c r="Z9198" s="1"/>
    </row>
    <row r="9199" spans="20:26" x14ac:dyDescent="0.25">
      <c r="T9199" s="1"/>
      <c r="U9199" s="1"/>
      <c r="Z9199" s="1"/>
    </row>
    <row r="9200" spans="20:26" x14ac:dyDescent="0.25">
      <c r="T9200" s="1"/>
      <c r="U9200" s="1"/>
      <c r="Z9200" s="1"/>
    </row>
    <row r="9201" spans="20:26" x14ac:dyDescent="0.25">
      <c r="T9201" s="1"/>
      <c r="U9201" s="1"/>
      <c r="Z9201" s="1"/>
    </row>
    <row r="9202" spans="20:26" x14ac:dyDescent="0.25">
      <c r="T9202" s="1"/>
      <c r="U9202" s="1"/>
      <c r="Z9202" s="1"/>
    </row>
    <row r="9203" spans="20:26" x14ac:dyDescent="0.25">
      <c r="T9203" s="1"/>
      <c r="U9203" s="1"/>
      <c r="Z9203" s="1"/>
    </row>
    <row r="9204" spans="20:26" x14ac:dyDescent="0.25">
      <c r="T9204" s="1"/>
      <c r="U9204" s="1"/>
      <c r="Z9204" s="1"/>
    </row>
    <row r="9205" spans="20:26" x14ac:dyDescent="0.25">
      <c r="T9205" s="1"/>
      <c r="U9205" s="1"/>
      <c r="Z9205" s="1"/>
    </row>
    <row r="9206" spans="20:26" x14ac:dyDescent="0.25">
      <c r="T9206" s="1"/>
      <c r="U9206" s="1"/>
      <c r="Z9206" s="1"/>
    </row>
    <row r="9207" spans="20:26" x14ac:dyDescent="0.25">
      <c r="T9207" s="1"/>
      <c r="U9207" s="1"/>
      <c r="Z9207" s="1"/>
    </row>
    <row r="9208" spans="20:26" x14ac:dyDescent="0.25">
      <c r="T9208" s="1"/>
      <c r="U9208" s="1"/>
      <c r="Z9208" s="1"/>
    </row>
    <row r="9209" spans="20:26" x14ac:dyDescent="0.25">
      <c r="T9209" s="1"/>
      <c r="U9209" s="1"/>
      <c r="Z9209" s="1"/>
    </row>
    <row r="9210" spans="20:26" x14ac:dyDescent="0.25">
      <c r="T9210" s="1"/>
      <c r="U9210" s="1"/>
      <c r="Z9210" s="1"/>
    </row>
    <row r="9211" spans="20:26" x14ac:dyDescent="0.25">
      <c r="T9211" s="1"/>
      <c r="U9211" s="1"/>
      <c r="Z9211" s="1"/>
    </row>
    <row r="9212" spans="20:26" x14ac:dyDescent="0.25">
      <c r="T9212" s="1"/>
      <c r="U9212" s="1"/>
      <c r="Z9212" s="1"/>
    </row>
    <row r="9213" spans="20:26" x14ac:dyDescent="0.25">
      <c r="T9213" s="1"/>
      <c r="U9213" s="1"/>
      <c r="Z9213" s="1"/>
    </row>
    <row r="9214" spans="20:26" x14ac:dyDescent="0.25">
      <c r="T9214" s="1"/>
      <c r="U9214" s="1"/>
      <c r="Z9214" s="1"/>
    </row>
    <row r="9215" spans="20:26" x14ac:dyDescent="0.25">
      <c r="T9215" s="1"/>
      <c r="U9215" s="1"/>
      <c r="Z9215" s="1"/>
    </row>
    <row r="9216" spans="20:26" x14ac:dyDescent="0.25">
      <c r="T9216" s="1"/>
      <c r="U9216" s="1"/>
      <c r="Z9216" s="1"/>
    </row>
    <row r="9217" spans="20:26" x14ac:dyDescent="0.25">
      <c r="T9217" s="1"/>
      <c r="U9217" s="1"/>
      <c r="Z9217" s="1"/>
    </row>
    <row r="9218" spans="20:26" x14ac:dyDescent="0.25">
      <c r="T9218" s="1"/>
      <c r="U9218" s="1"/>
      <c r="Z9218" s="1"/>
    </row>
    <row r="9219" spans="20:26" x14ac:dyDescent="0.25">
      <c r="T9219" s="1"/>
      <c r="U9219" s="1"/>
      <c r="Z9219" s="1"/>
    </row>
    <row r="9220" spans="20:26" x14ac:dyDescent="0.25">
      <c r="T9220" s="1"/>
      <c r="U9220" s="1"/>
      <c r="Z9220" s="1"/>
    </row>
    <row r="9221" spans="20:26" x14ac:dyDescent="0.25">
      <c r="T9221" s="1"/>
      <c r="U9221" s="1"/>
      <c r="Z9221" s="1"/>
    </row>
    <row r="9222" spans="20:26" x14ac:dyDescent="0.25">
      <c r="T9222" s="1"/>
      <c r="U9222" s="1"/>
      <c r="Z9222" s="1"/>
    </row>
    <row r="9223" spans="20:26" x14ac:dyDescent="0.25">
      <c r="T9223" s="1"/>
      <c r="U9223" s="1"/>
      <c r="Z9223" s="1"/>
    </row>
    <row r="9224" spans="20:26" x14ac:dyDescent="0.25">
      <c r="T9224" s="1"/>
      <c r="U9224" s="1"/>
      <c r="Z9224" s="1"/>
    </row>
    <row r="9225" spans="20:26" x14ac:dyDescent="0.25">
      <c r="T9225" s="1"/>
      <c r="U9225" s="1"/>
      <c r="Z9225" s="1"/>
    </row>
    <row r="9226" spans="20:26" x14ac:dyDescent="0.25">
      <c r="T9226" s="1"/>
      <c r="U9226" s="1"/>
      <c r="Z9226" s="1"/>
    </row>
    <row r="9227" spans="20:26" x14ac:dyDescent="0.25">
      <c r="T9227" s="1"/>
      <c r="U9227" s="1"/>
      <c r="Z9227" s="1"/>
    </row>
    <row r="9228" spans="20:26" x14ac:dyDescent="0.25">
      <c r="T9228" s="1"/>
      <c r="U9228" s="1"/>
      <c r="Z9228" s="1"/>
    </row>
    <row r="9229" spans="20:26" x14ac:dyDescent="0.25">
      <c r="T9229" s="1"/>
      <c r="U9229" s="1"/>
      <c r="Z9229" s="1"/>
    </row>
    <row r="9230" spans="20:26" x14ac:dyDescent="0.25">
      <c r="T9230" s="1"/>
      <c r="U9230" s="1"/>
      <c r="Z9230" s="1"/>
    </row>
    <row r="9231" spans="20:26" x14ac:dyDescent="0.25">
      <c r="T9231" s="1"/>
      <c r="U9231" s="1"/>
      <c r="Z9231" s="1"/>
    </row>
    <row r="9232" spans="20:26" x14ac:dyDescent="0.25">
      <c r="T9232" s="1"/>
      <c r="U9232" s="1"/>
      <c r="Z9232" s="1"/>
    </row>
    <row r="9233" spans="20:26" x14ac:dyDescent="0.25">
      <c r="T9233" s="1"/>
      <c r="U9233" s="1"/>
      <c r="Z9233" s="1"/>
    </row>
    <row r="9234" spans="20:26" x14ac:dyDescent="0.25">
      <c r="T9234" s="1"/>
      <c r="U9234" s="1"/>
      <c r="Z9234" s="1"/>
    </row>
    <row r="9235" spans="20:26" x14ac:dyDescent="0.25">
      <c r="T9235" s="1"/>
      <c r="U9235" s="1"/>
      <c r="Z9235" s="1"/>
    </row>
    <row r="9236" spans="20:26" x14ac:dyDescent="0.25">
      <c r="T9236" s="1"/>
      <c r="U9236" s="1"/>
      <c r="Z9236" s="1"/>
    </row>
    <row r="9237" spans="20:26" x14ac:dyDescent="0.25">
      <c r="T9237" s="1"/>
      <c r="U9237" s="1"/>
      <c r="Z9237" s="1"/>
    </row>
    <row r="9238" spans="20:26" x14ac:dyDescent="0.25">
      <c r="T9238" s="1"/>
      <c r="U9238" s="1"/>
      <c r="Z9238" s="1"/>
    </row>
    <row r="9239" spans="20:26" x14ac:dyDescent="0.25">
      <c r="T9239" s="1"/>
      <c r="U9239" s="1"/>
      <c r="Z9239" s="1"/>
    </row>
    <row r="9240" spans="20:26" x14ac:dyDescent="0.25">
      <c r="T9240" s="1"/>
      <c r="U9240" s="1"/>
      <c r="Z9240" s="1"/>
    </row>
    <row r="9241" spans="20:26" x14ac:dyDescent="0.25">
      <c r="T9241" s="1"/>
      <c r="U9241" s="1"/>
      <c r="Z9241" s="1"/>
    </row>
    <row r="9242" spans="20:26" x14ac:dyDescent="0.25">
      <c r="T9242" s="1"/>
      <c r="U9242" s="1"/>
      <c r="Z9242" s="1"/>
    </row>
    <row r="9243" spans="20:26" x14ac:dyDescent="0.25">
      <c r="T9243" s="1"/>
      <c r="U9243" s="1"/>
      <c r="Z9243" s="1"/>
    </row>
    <row r="9244" spans="20:26" x14ac:dyDescent="0.25">
      <c r="T9244" s="1"/>
      <c r="U9244" s="1"/>
      <c r="Z9244" s="1"/>
    </row>
    <row r="9245" spans="20:26" x14ac:dyDescent="0.25">
      <c r="T9245" s="1"/>
      <c r="U9245" s="1"/>
      <c r="Z9245" s="1"/>
    </row>
    <row r="9246" spans="20:26" x14ac:dyDescent="0.25">
      <c r="T9246" s="1"/>
      <c r="U9246" s="1"/>
      <c r="Z9246" s="1"/>
    </row>
    <row r="9247" spans="20:26" x14ac:dyDescent="0.25">
      <c r="T9247" s="1"/>
      <c r="U9247" s="1"/>
      <c r="Z9247" s="1"/>
    </row>
    <row r="9248" spans="20:26" x14ac:dyDescent="0.25">
      <c r="T9248" s="1"/>
      <c r="U9248" s="1"/>
      <c r="Z9248" s="1"/>
    </row>
    <row r="9249" spans="20:26" x14ac:dyDescent="0.25">
      <c r="T9249" s="1"/>
      <c r="U9249" s="1"/>
      <c r="Z9249" s="1"/>
    </row>
    <row r="9250" spans="20:26" x14ac:dyDescent="0.25">
      <c r="T9250" s="1"/>
      <c r="U9250" s="1"/>
      <c r="Z9250" s="1"/>
    </row>
    <row r="9251" spans="20:26" x14ac:dyDescent="0.25">
      <c r="T9251" s="1"/>
      <c r="U9251" s="1"/>
      <c r="Z9251" s="1"/>
    </row>
    <row r="9252" spans="20:26" x14ac:dyDescent="0.25">
      <c r="T9252" s="1"/>
      <c r="U9252" s="1"/>
      <c r="Z9252" s="1"/>
    </row>
    <row r="9253" spans="20:26" x14ac:dyDescent="0.25">
      <c r="T9253" s="1"/>
      <c r="U9253" s="1"/>
      <c r="Z9253" s="1"/>
    </row>
    <row r="9254" spans="20:26" x14ac:dyDescent="0.25">
      <c r="T9254" s="1"/>
      <c r="U9254" s="1"/>
      <c r="Z9254" s="1"/>
    </row>
    <row r="9255" spans="20:26" x14ac:dyDescent="0.25">
      <c r="T9255" s="1"/>
      <c r="U9255" s="1"/>
      <c r="Z9255" s="1"/>
    </row>
    <row r="9256" spans="20:26" x14ac:dyDescent="0.25">
      <c r="T9256" s="1"/>
      <c r="U9256" s="1"/>
      <c r="Z9256" s="1"/>
    </row>
    <row r="9257" spans="20:26" x14ac:dyDescent="0.25">
      <c r="T9257" s="1"/>
      <c r="U9257" s="1"/>
      <c r="Z9257" s="1"/>
    </row>
    <row r="9258" spans="20:26" x14ac:dyDescent="0.25">
      <c r="T9258" s="1"/>
      <c r="U9258" s="1"/>
      <c r="Z9258" s="1"/>
    </row>
    <row r="9259" spans="20:26" x14ac:dyDescent="0.25">
      <c r="T9259" s="1"/>
      <c r="U9259" s="1"/>
      <c r="Z9259" s="1"/>
    </row>
    <row r="9260" spans="20:26" x14ac:dyDescent="0.25">
      <c r="T9260" s="1"/>
      <c r="U9260" s="1"/>
      <c r="Z9260" s="1"/>
    </row>
    <row r="9261" spans="20:26" x14ac:dyDescent="0.25">
      <c r="T9261" s="1"/>
      <c r="U9261" s="1"/>
      <c r="Z9261" s="1"/>
    </row>
    <row r="9262" spans="20:26" x14ac:dyDescent="0.25">
      <c r="T9262" s="1"/>
      <c r="U9262" s="1"/>
      <c r="Z9262" s="1"/>
    </row>
    <row r="9263" spans="20:26" x14ac:dyDescent="0.25">
      <c r="T9263" s="1"/>
      <c r="U9263" s="1"/>
      <c r="Z9263" s="1"/>
    </row>
    <row r="9264" spans="20:26" x14ac:dyDescent="0.25">
      <c r="T9264" s="1"/>
      <c r="U9264" s="1"/>
      <c r="Z9264" s="1"/>
    </row>
    <row r="9265" spans="20:26" x14ac:dyDescent="0.25">
      <c r="T9265" s="1"/>
      <c r="U9265" s="1"/>
      <c r="Z9265" s="1"/>
    </row>
    <row r="9266" spans="20:26" x14ac:dyDescent="0.25">
      <c r="T9266" s="1"/>
      <c r="U9266" s="1"/>
      <c r="Z9266" s="1"/>
    </row>
    <row r="9267" spans="20:26" x14ac:dyDescent="0.25">
      <c r="T9267" s="1"/>
      <c r="U9267" s="1"/>
      <c r="Z9267" s="1"/>
    </row>
    <row r="9268" spans="20:26" x14ac:dyDescent="0.25">
      <c r="T9268" s="1"/>
      <c r="U9268" s="1"/>
      <c r="Z9268" s="1"/>
    </row>
    <row r="9269" spans="20:26" x14ac:dyDescent="0.25">
      <c r="T9269" s="1"/>
      <c r="U9269" s="1"/>
      <c r="Z9269" s="1"/>
    </row>
    <row r="9270" spans="20:26" x14ac:dyDescent="0.25">
      <c r="T9270" s="1"/>
      <c r="U9270" s="1"/>
      <c r="Z9270" s="1"/>
    </row>
    <row r="9271" spans="20:26" x14ac:dyDescent="0.25">
      <c r="T9271" s="1"/>
      <c r="U9271" s="1"/>
      <c r="Z9271" s="1"/>
    </row>
    <row r="9272" spans="20:26" x14ac:dyDescent="0.25">
      <c r="T9272" s="1"/>
      <c r="U9272" s="1"/>
      <c r="Z9272" s="1"/>
    </row>
    <row r="9273" spans="20:26" x14ac:dyDescent="0.25">
      <c r="T9273" s="1"/>
      <c r="U9273" s="1"/>
      <c r="Z9273" s="1"/>
    </row>
    <row r="9274" spans="20:26" x14ac:dyDescent="0.25">
      <c r="T9274" s="1"/>
      <c r="U9274" s="1"/>
      <c r="Z9274" s="1"/>
    </row>
    <row r="9275" spans="20:26" x14ac:dyDescent="0.25">
      <c r="T9275" s="1"/>
      <c r="U9275" s="1"/>
      <c r="Z9275" s="1"/>
    </row>
    <row r="9276" spans="20:26" x14ac:dyDescent="0.25">
      <c r="T9276" s="1"/>
      <c r="U9276" s="1"/>
      <c r="Z9276" s="1"/>
    </row>
    <row r="9277" spans="20:26" x14ac:dyDescent="0.25">
      <c r="T9277" s="1"/>
      <c r="U9277" s="1"/>
      <c r="Z9277" s="1"/>
    </row>
    <row r="9278" spans="20:26" x14ac:dyDescent="0.25">
      <c r="T9278" s="1"/>
      <c r="U9278" s="1"/>
      <c r="Z9278" s="1"/>
    </row>
    <row r="9279" spans="20:26" x14ac:dyDescent="0.25">
      <c r="T9279" s="1"/>
      <c r="U9279" s="1"/>
      <c r="Z9279" s="1"/>
    </row>
    <row r="9280" spans="20:26" x14ac:dyDescent="0.25">
      <c r="T9280" s="1"/>
      <c r="U9280" s="1"/>
      <c r="Z9280" s="1"/>
    </row>
    <row r="9281" spans="20:26" x14ac:dyDescent="0.25">
      <c r="T9281" s="1"/>
      <c r="U9281" s="1"/>
      <c r="Z9281" s="1"/>
    </row>
    <row r="9282" spans="20:26" x14ac:dyDescent="0.25">
      <c r="T9282" s="1"/>
      <c r="U9282" s="1"/>
      <c r="Z9282" s="1"/>
    </row>
    <row r="9283" spans="20:26" x14ac:dyDescent="0.25">
      <c r="T9283" s="1"/>
      <c r="U9283" s="1"/>
      <c r="Z9283" s="1"/>
    </row>
    <row r="9284" spans="20:26" x14ac:dyDescent="0.25">
      <c r="T9284" s="1"/>
      <c r="U9284" s="1"/>
      <c r="Z9284" s="1"/>
    </row>
    <row r="9285" spans="20:26" x14ac:dyDescent="0.25">
      <c r="T9285" s="1"/>
      <c r="U9285" s="1"/>
      <c r="Z9285" s="1"/>
    </row>
    <row r="9286" spans="20:26" x14ac:dyDescent="0.25">
      <c r="T9286" s="1"/>
      <c r="U9286" s="1"/>
      <c r="Z9286" s="1"/>
    </row>
    <row r="9287" spans="20:26" x14ac:dyDescent="0.25">
      <c r="T9287" s="1"/>
      <c r="U9287" s="1"/>
      <c r="Z9287" s="1"/>
    </row>
    <row r="9288" spans="20:26" x14ac:dyDescent="0.25">
      <c r="T9288" s="1"/>
      <c r="U9288" s="1"/>
      <c r="Z9288" s="1"/>
    </row>
    <row r="9289" spans="20:26" x14ac:dyDescent="0.25">
      <c r="T9289" s="1"/>
      <c r="U9289" s="1"/>
      <c r="Z9289" s="1"/>
    </row>
    <row r="9290" spans="20:26" x14ac:dyDescent="0.25">
      <c r="T9290" s="1"/>
      <c r="U9290" s="1"/>
      <c r="Z9290" s="1"/>
    </row>
    <row r="9291" spans="20:26" x14ac:dyDescent="0.25">
      <c r="T9291" s="1"/>
      <c r="U9291" s="1"/>
      <c r="Z9291" s="1"/>
    </row>
    <row r="9292" spans="20:26" x14ac:dyDescent="0.25">
      <c r="T9292" s="1"/>
      <c r="U9292" s="1"/>
      <c r="Z9292" s="1"/>
    </row>
    <row r="9293" spans="20:26" x14ac:dyDescent="0.25">
      <c r="T9293" s="1"/>
      <c r="U9293" s="1"/>
      <c r="Z9293" s="1"/>
    </row>
    <row r="9294" spans="20:26" x14ac:dyDescent="0.25">
      <c r="T9294" s="1"/>
      <c r="U9294" s="1"/>
      <c r="Z9294" s="1"/>
    </row>
    <row r="9295" spans="20:26" x14ac:dyDescent="0.25">
      <c r="T9295" s="1"/>
      <c r="U9295" s="1"/>
      <c r="Z9295" s="1"/>
    </row>
    <row r="9296" spans="20:26" x14ac:dyDescent="0.25">
      <c r="T9296" s="1"/>
      <c r="U9296" s="1"/>
      <c r="Z9296" s="1"/>
    </row>
    <row r="9297" spans="20:26" x14ac:dyDescent="0.25">
      <c r="T9297" s="1"/>
      <c r="U9297" s="1"/>
      <c r="Z9297" s="1"/>
    </row>
    <row r="9298" spans="20:26" x14ac:dyDescent="0.25">
      <c r="T9298" s="1"/>
      <c r="U9298" s="1"/>
      <c r="Z9298" s="1"/>
    </row>
    <row r="9299" spans="20:26" x14ac:dyDescent="0.25">
      <c r="T9299" s="1"/>
      <c r="U9299" s="1"/>
      <c r="Z9299" s="1"/>
    </row>
    <row r="9300" spans="20:26" x14ac:dyDescent="0.25">
      <c r="T9300" s="1"/>
      <c r="U9300" s="1"/>
      <c r="Z9300" s="1"/>
    </row>
    <row r="9301" spans="20:26" x14ac:dyDescent="0.25">
      <c r="T9301" s="1"/>
      <c r="U9301" s="1"/>
      <c r="Z9301" s="1"/>
    </row>
    <row r="9302" spans="20:26" x14ac:dyDescent="0.25">
      <c r="T9302" s="1"/>
      <c r="U9302" s="1"/>
      <c r="Z9302" s="1"/>
    </row>
    <row r="9303" spans="20:26" x14ac:dyDescent="0.25">
      <c r="T9303" s="1"/>
      <c r="U9303" s="1"/>
      <c r="Z9303" s="1"/>
    </row>
    <row r="9304" spans="20:26" x14ac:dyDescent="0.25">
      <c r="T9304" s="1"/>
      <c r="U9304" s="1"/>
      <c r="Z9304" s="1"/>
    </row>
    <row r="9305" spans="20:26" x14ac:dyDescent="0.25">
      <c r="T9305" s="1"/>
      <c r="U9305" s="1"/>
      <c r="Z9305" s="1"/>
    </row>
    <row r="9306" spans="20:26" x14ac:dyDescent="0.25">
      <c r="T9306" s="1"/>
      <c r="U9306" s="1"/>
      <c r="Z9306" s="1"/>
    </row>
    <row r="9307" spans="20:26" x14ac:dyDescent="0.25">
      <c r="T9307" s="1"/>
      <c r="U9307" s="1"/>
      <c r="Z9307" s="1"/>
    </row>
    <row r="9308" spans="20:26" x14ac:dyDescent="0.25">
      <c r="T9308" s="1"/>
      <c r="U9308" s="1"/>
      <c r="Z9308" s="1"/>
    </row>
    <row r="9309" spans="20:26" x14ac:dyDescent="0.25">
      <c r="T9309" s="1"/>
      <c r="U9309" s="1"/>
      <c r="Z9309" s="1"/>
    </row>
    <row r="9310" spans="20:26" x14ac:dyDescent="0.25">
      <c r="T9310" s="1"/>
      <c r="U9310" s="1"/>
      <c r="Z9310" s="1"/>
    </row>
    <row r="9311" spans="20:26" x14ac:dyDescent="0.25">
      <c r="T9311" s="1"/>
      <c r="U9311" s="1"/>
      <c r="Z9311" s="1"/>
    </row>
    <row r="9312" spans="20:26" x14ac:dyDescent="0.25">
      <c r="T9312" s="1"/>
      <c r="U9312" s="1"/>
      <c r="Z9312" s="1"/>
    </row>
    <row r="9313" spans="20:26" x14ac:dyDescent="0.25">
      <c r="T9313" s="1"/>
      <c r="U9313" s="1"/>
      <c r="Z9313" s="1"/>
    </row>
    <row r="9314" spans="20:26" x14ac:dyDescent="0.25">
      <c r="T9314" s="1"/>
      <c r="U9314" s="1"/>
      <c r="Z9314" s="1"/>
    </row>
    <row r="9315" spans="20:26" x14ac:dyDescent="0.25">
      <c r="T9315" s="1"/>
      <c r="U9315" s="1"/>
      <c r="Z9315" s="1"/>
    </row>
    <row r="9316" spans="20:26" x14ac:dyDescent="0.25">
      <c r="T9316" s="1"/>
      <c r="U9316" s="1"/>
      <c r="Z9316" s="1"/>
    </row>
    <row r="9317" spans="20:26" x14ac:dyDescent="0.25">
      <c r="T9317" s="1"/>
      <c r="U9317" s="1"/>
      <c r="Z9317" s="1"/>
    </row>
    <row r="9318" spans="20:26" x14ac:dyDescent="0.25">
      <c r="T9318" s="1"/>
      <c r="U9318" s="1"/>
      <c r="Z9318" s="1"/>
    </row>
    <row r="9319" spans="20:26" x14ac:dyDescent="0.25">
      <c r="T9319" s="1"/>
      <c r="U9319" s="1"/>
      <c r="Z9319" s="1"/>
    </row>
    <row r="9320" spans="20:26" x14ac:dyDescent="0.25">
      <c r="T9320" s="1"/>
      <c r="U9320" s="1"/>
      <c r="Z9320" s="1"/>
    </row>
    <row r="9321" spans="20:26" x14ac:dyDescent="0.25">
      <c r="T9321" s="1"/>
      <c r="U9321" s="1"/>
      <c r="Z9321" s="1"/>
    </row>
    <row r="9322" spans="20:26" x14ac:dyDescent="0.25">
      <c r="T9322" s="1"/>
      <c r="U9322" s="1"/>
      <c r="Z9322" s="1"/>
    </row>
    <row r="9323" spans="20:26" x14ac:dyDescent="0.25">
      <c r="T9323" s="1"/>
      <c r="U9323" s="1"/>
      <c r="Z9323" s="1"/>
    </row>
    <row r="9324" spans="20:26" x14ac:dyDescent="0.25">
      <c r="T9324" s="1"/>
      <c r="U9324" s="1"/>
      <c r="Z9324" s="1"/>
    </row>
    <row r="9325" spans="20:26" x14ac:dyDescent="0.25">
      <c r="T9325" s="1"/>
      <c r="U9325" s="1"/>
      <c r="Z9325" s="1"/>
    </row>
    <row r="9326" spans="20:26" x14ac:dyDescent="0.25">
      <c r="T9326" s="1"/>
      <c r="U9326" s="1"/>
      <c r="Z9326" s="1"/>
    </row>
    <row r="9327" spans="20:26" x14ac:dyDescent="0.25">
      <c r="T9327" s="1"/>
      <c r="U9327" s="1"/>
      <c r="Z9327" s="1"/>
    </row>
    <row r="9328" spans="20:26" x14ac:dyDescent="0.25">
      <c r="T9328" s="1"/>
      <c r="U9328" s="1"/>
      <c r="Z9328" s="1"/>
    </row>
    <row r="9329" spans="20:26" x14ac:dyDescent="0.25">
      <c r="T9329" s="1"/>
      <c r="U9329" s="1"/>
      <c r="Z9329" s="1"/>
    </row>
    <row r="9330" spans="20:26" x14ac:dyDescent="0.25">
      <c r="T9330" s="1"/>
      <c r="U9330" s="1"/>
      <c r="Z9330" s="1"/>
    </row>
    <row r="9331" spans="20:26" x14ac:dyDescent="0.25">
      <c r="T9331" s="1"/>
      <c r="U9331" s="1"/>
      <c r="Z9331" s="1"/>
    </row>
    <row r="9332" spans="20:26" x14ac:dyDescent="0.25">
      <c r="T9332" s="1"/>
      <c r="U9332" s="1"/>
      <c r="Z9332" s="1"/>
    </row>
    <row r="9333" spans="20:26" x14ac:dyDescent="0.25">
      <c r="T9333" s="1"/>
      <c r="U9333" s="1"/>
      <c r="Z9333" s="1"/>
    </row>
    <row r="9334" spans="20:26" x14ac:dyDescent="0.25">
      <c r="T9334" s="1"/>
      <c r="U9334" s="1"/>
      <c r="Z9334" s="1"/>
    </row>
    <row r="9335" spans="20:26" x14ac:dyDescent="0.25">
      <c r="T9335" s="1"/>
      <c r="U9335" s="1"/>
      <c r="Z9335" s="1"/>
    </row>
    <row r="9336" spans="20:26" x14ac:dyDescent="0.25">
      <c r="T9336" s="1"/>
      <c r="U9336" s="1"/>
      <c r="Z9336" s="1"/>
    </row>
    <row r="9337" spans="20:26" x14ac:dyDescent="0.25">
      <c r="T9337" s="1"/>
      <c r="U9337" s="1"/>
      <c r="Z9337" s="1"/>
    </row>
    <row r="9338" spans="20:26" x14ac:dyDescent="0.25">
      <c r="T9338" s="1"/>
      <c r="U9338" s="1"/>
      <c r="Z9338" s="1"/>
    </row>
    <row r="9339" spans="20:26" x14ac:dyDescent="0.25">
      <c r="T9339" s="1"/>
      <c r="U9339" s="1"/>
      <c r="Z9339" s="1"/>
    </row>
    <row r="9340" spans="20:26" x14ac:dyDescent="0.25">
      <c r="T9340" s="1"/>
      <c r="U9340" s="1"/>
      <c r="Z9340" s="1"/>
    </row>
    <row r="9341" spans="20:26" x14ac:dyDescent="0.25">
      <c r="T9341" s="1"/>
      <c r="U9341" s="1"/>
      <c r="Z9341" s="1"/>
    </row>
    <row r="9342" spans="20:26" x14ac:dyDescent="0.25">
      <c r="T9342" s="1"/>
      <c r="U9342" s="1"/>
      <c r="Z9342" s="1"/>
    </row>
    <row r="9343" spans="20:26" x14ac:dyDescent="0.25">
      <c r="T9343" s="1"/>
      <c r="U9343" s="1"/>
      <c r="Z9343" s="1"/>
    </row>
    <row r="9344" spans="20:26" x14ac:dyDescent="0.25">
      <c r="T9344" s="1"/>
      <c r="U9344" s="1"/>
      <c r="Z9344" s="1"/>
    </row>
    <row r="9345" spans="20:26" x14ac:dyDescent="0.25">
      <c r="T9345" s="1"/>
      <c r="U9345" s="1"/>
      <c r="Z9345" s="1"/>
    </row>
    <row r="9346" spans="20:26" x14ac:dyDescent="0.25">
      <c r="T9346" s="1"/>
      <c r="U9346" s="1"/>
      <c r="Z9346" s="1"/>
    </row>
    <row r="9347" spans="20:26" x14ac:dyDescent="0.25">
      <c r="T9347" s="1"/>
      <c r="U9347" s="1"/>
      <c r="Z9347" s="1"/>
    </row>
    <row r="9348" spans="20:26" x14ac:dyDescent="0.25">
      <c r="T9348" s="1"/>
      <c r="U9348" s="1"/>
      <c r="Z9348" s="1"/>
    </row>
    <row r="9349" spans="20:26" x14ac:dyDescent="0.25">
      <c r="T9349" s="1"/>
      <c r="U9349" s="1"/>
      <c r="Z9349" s="1"/>
    </row>
    <row r="9350" spans="20:26" x14ac:dyDescent="0.25">
      <c r="T9350" s="1"/>
      <c r="U9350" s="1"/>
      <c r="Z9350" s="1"/>
    </row>
    <row r="9351" spans="20:26" x14ac:dyDescent="0.25">
      <c r="T9351" s="1"/>
      <c r="U9351" s="1"/>
      <c r="Z9351" s="1"/>
    </row>
    <row r="9352" spans="20:26" x14ac:dyDescent="0.25">
      <c r="T9352" s="1"/>
      <c r="U9352" s="1"/>
      <c r="Z9352" s="1"/>
    </row>
    <row r="9353" spans="20:26" x14ac:dyDescent="0.25">
      <c r="T9353" s="1"/>
      <c r="U9353" s="1"/>
      <c r="Z9353" s="1"/>
    </row>
    <row r="9354" spans="20:26" x14ac:dyDescent="0.25">
      <c r="T9354" s="1"/>
      <c r="U9354" s="1"/>
      <c r="Z9354" s="1"/>
    </row>
    <row r="9355" spans="20:26" x14ac:dyDescent="0.25">
      <c r="T9355" s="1"/>
      <c r="U9355" s="1"/>
      <c r="Z9355" s="1"/>
    </row>
    <row r="9356" spans="20:26" x14ac:dyDescent="0.25">
      <c r="T9356" s="1"/>
      <c r="U9356" s="1"/>
      <c r="Z9356" s="1"/>
    </row>
    <row r="9357" spans="20:26" x14ac:dyDescent="0.25">
      <c r="T9357" s="1"/>
      <c r="U9357" s="1"/>
      <c r="Z9357" s="1"/>
    </row>
    <row r="9358" spans="20:26" x14ac:dyDescent="0.25">
      <c r="T9358" s="1"/>
      <c r="U9358" s="1"/>
      <c r="Z9358" s="1"/>
    </row>
    <row r="9359" spans="20:26" x14ac:dyDescent="0.25">
      <c r="T9359" s="1"/>
      <c r="U9359" s="1"/>
      <c r="Z9359" s="1"/>
    </row>
    <row r="9360" spans="20:26" x14ac:dyDescent="0.25">
      <c r="T9360" s="1"/>
      <c r="U9360" s="1"/>
      <c r="Z9360" s="1"/>
    </row>
    <row r="9361" spans="20:26" x14ac:dyDescent="0.25">
      <c r="T9361" s="1"/>
      <c r="U9361" s="1"/>
      <c r="Z9361" s="1"/>
    </row>
    <row r="9362" spans="20:26" x14ac:dyDescent="0.25">
      <c r="T9362" s="1"/>
      <c r="U9362" s="1"/>
      <c r="Z9362" s="1"/>
    </row>
    <row r="9363" spans="20:26" x14ac:dyDescent="0.25">
      <c r="T9363" s="1"/>
      <c r="U9363" s="1"/>
      <c r="Z9363" s="1"/>
    </row>
    <row r="9364" spans="20:26" x14ac:dyDescent="0.25">
      <c r="T9364" s="1"/>
      <c r="U9364" s="1"/>
      <c r="Z9364" s="1"/>
    </row>
    <row r="9365" spans="20:26" x14ac:dyDescent="0.25">
      <c r="T9365" s="1"/>
      <c r="U9365" s="1"/>
      <c r="Z9365" s="1"/>
    </row>
    <row r="9366" spans="20:26" x14ac:dyDescent="0.25">
      <c r="T9366" s="1"/>
      <c r="U9366" s="1"/>
      <c r="Z9366" s="1"/>
    </row>
    <row r="9367" spans="20:26" x14ac:dyDescent="0.25">
      <c r="T9367" s="1"/>
      <c r="U9367" s="1"/>
      <c r="Z9367" s="1"/>
    </row>
    <row r="9368" spans="20:26" x14ac:dyDescent="0.25">
      <c r="T9368" s="1"/>
      <c r="U9368" s="1"/>
      <c r="Z9368" s="1"/>
    </row>
    <row r="9369" spans="20:26" x14ac:dyDescent="0.25">
      <c r="T9369" s="1"/>
      <c r="U9369" s="1"/>
      <c r="Z9369" s="1"/>
    </row>
    <row r="9370" spans="20:26" x14ac:dyDescent="0.25">
      <c r="T9370" s="1"/>
      <c r="U9370" s="1"/>
      <c r="Z9370" s="1"/>
    </row>
    <row r="9371" spans="20:26" x14ac:dyDescent="0.25">
      <c r="T9371" s="1"/>
      <c r="U9371" s="1"/>
      <c r="Z9371" s="1"/>
    </row>
    <row r="9372" spans="20:26" x14ac:dyDescent="0.25">
      <c r="T9372" s="1"/>
      <c r="U9372" s="1"/>
      <c r="Z9372" s="1"/>
    </row>
    <row r="9373" spans="20:26" x14ac:dyDescent="0.25">
      <c r="T9373" s="1"/>
      <c r="U9373" s="1"/>
      <c r="Z9373" s="1"/>
    </row>
    <row r="9374" spans="20:26" x14ac:dyDescent="0.25">
      <c r="T9374" s="1"/>
      <c r="U9374" s="1"/>
      <c r="Z9374" s="1"/>
    </row>
    <row r="9375" spans="20:26" x14ac:dyDescent="0.25">
      <c r="T9375" s="1"/>
      <c r="U9375" s="1"/>
      <c r="Z9375" s="1"/>
    </row>
    <row r="9376" spans="20:26" x14ac:dyDescent="0.25">
      <c r="T9376" s="1"/>
      <c r="U9376" s="1"/>
      <c r="Z9376" s="1"/>
    </row>
    <row r="9377" spans="20:26" x14ac:dyDescent="0.25">
      <c r="T9377" s="1"/>
      <c r="U9377" s="1"/>
      <c r="Z9377" s="1"/>
    </row>
    <row r="9378" spans="20:26" x14ac:dyDescent="0.25">
      <c r="T9378" s="1"/>
      <c r="U9378" s="1"/>
      <c r="Z9378" s="1"/>
    </row>
    <row r="9379" spans="20:26" x14ac:dyDescent="0.25">
      <c r="T9379" s="1"/>
      <c r="U9379" s="1"/>
      <c r="Z9379" s="1"/>
    </row>
    <row r="9380" spans="20:26" x14ac:dyDescent="0.25">
      <c r="T9380" s="1"/>
      <c r="U9380" s="1"/>
      <c r="Z9380" s="1"/>
    </row>
    <row r="9381" spans="20:26" x14ac:dyDescent="0.25">
      <c r="T9381" s="1"/>
      <c r="U9381" s="1"/>
      <c r="Z9381" s="1"/>
    </row>
    <row r="9382" spans="20:26" x14ac:dyDescent="0.25">
      <c r="T9382" s="1"/>
      <c r="U9382" s="1"/>
      <c r="Z9382" s="1"/>
    </row>
    <row r="9383" spans="20:26" x14ac:dyDescent="0.25">
      <c r="T9383" s="1"/>
      <c r="U9383" s="1"/>
      <c r="Z9383" s="1"/>
    </row>
    <row r="9384" spans="20:26" x14ac:dyDescent="0.25">
      <c r="T9384" s="1"/>
      <c r="U9384" s="1"/>
      <c r="Z9384" s="1"/>
    </row>
    <row r="9385" spans="20:26" x14ac:dyDescent="0.25">
      <c r="T9385" s="1"/>
      <c r="U9385" s="1"/>
      <c r="Z9385" s="1"/>
    </row>
    <row r="9386" spans="20:26" x14ac:dyDescent="0.25">
      <c r="T9386" s="1"/>
      <c r="U9386" s="1"/>
      <c r="Z9386" s="1"/>
    </row>
    <row r="9387" spans="20:26" x14ac:dyDescent="0.25">
      <c r="T9387" s="1"/>
      <c r="U9387" s="1"/>
      <c r="Z9387" s="1"/>
    </row>
    <row r="9388" spans="20:26" x14ac:dyDescent="0.25">
      <c r="T9388" s="1"/>
      <c r="U9388" s="1"/>
      <c r="Z9388" s="1"/>
    </row>
    <row r="9389" spans="20:26" x14ac:dyDescent="0.25">
      <c r="T9389" s="1"/>
      <c r="U9389" s="1"/>
      <c r="Z9389" s="1"/>
    </row>
    <row r="9390" spans="20:26" x14ac:dyDescent="0.25">
      <c r="T9390" s="1"/>
      <c r="U9390" s="1"/>
      <c r="Z9390" s="1"/>
    </row>
    <row r="9391" spans="20:26" x14ac:dyDescent="0.25">
      <c r="T9391" s="1"/>
      <c r="U9391" s="1"/>
      <c r="Z9391" s="1"/>
    </row>
    <row r="9392" spans="20:26" x14ac:dyDescent="0.25">
      <c r="T9392" s="1"/>
      <c r="U9392" s="1"/>
      <c r="Z9392" s="1"/>
    </row>
    <row r="9393" spans="20:26" x14ac:dyDescent="0.25">
      <c r="T9393" s="1"/>
      <c r="U9393" s="1"/>
      <c r="Z9393" s="1"/>
    </row>
    <row r="9394" spans="20:26" x14ac:dyDescent="0.25">
      <c r="T9394" s="1"/>
      <c r="U9394" s="1"/>
      <c r="Z9394" s="1"/>
    </row>
    <row r="9395" spans="20:26" x14ac:dyDescent="0.25">
      <c r="T9395" s="1"/>
      <c r="U9395" s="1"/>
      <c r="Z9395" s="1"/>
    </row>
    <row r="9396" spans="20:26" x14ac:dyDescent="0.25">
      <c r="T9396" s="1"/>
      <c r="U9396" s="1"/>
      <c r="Z9396" s="1"/>
    </row>
    <row r="9397" spans="20:26" x14ac:dyDescent="0.25">
      <c r="T9397" s="1"/>
      <c r="U9397" s="1"/>
      <c r="Z9397" s="1"/>
    </row>
    <row r="9398" spans="20:26" x14ac:dyDescent="0.25">
      <c r="T9398" s="1"/>
      <c r="U9398" s="1"/>
      <c r="Z9398" s="1"/>
    </row>
    <row r="9399" spans="20:26" x14ac:dyDescent="0.25">
      <c r="T9399" s="1"/>
      <c r="U9399" s="1"/>
      <c r="Z9399" s="1"/>
    </row>
    <row r="9400" spans="20:26" x14ac:dyDescent="0.25">
      <c r="T9400" s="1"/>
      <c r="U9400" s="1"/>
      <c r="Z9400" s="1"/>
    </row>
    <row r="9401" spans="20:26" x14ac:dyDescent="0.25">
      <c r="T9401" s="1"/>
      <c r="U9401" s="1"/>
      <c r="Z9401" s="1"/>
    </row>
    <row r="9402" spans="20:26" x14ac:dyDescent="0.25">
      <c r="T9402" s="1"/>
      <c r="U9402" s="1"/>
      <c r="Z9402" s="1"/>
    </row>
    <row r="9403" spans="20:26" x14ac:dyDescent="0.25">
      <c r="T9403" s="1"/>
      <c r="U9403" s="1"/>
      <c r="Z9403" s="1"/>
    </row>
    <row r="9404" spans="20:26" x14ac:dyDescent="0.25">
      <c r="T9404" s="1"/>
      <c r="U9404" s="1"/>
      <c r="Z9404" s="1"/>
    </row>
    <row r="9405" spans="20:26" x14ac:dyDescent="0.25">
      <c r="T9405" s="1"/>
      <c r="U9405" s="1"/>
      <c r="Z9405" s="1"/>
    </row>
    <row r="9406" spans="20:26" x14ac:dyDescent="0.25">
      <c r="T9406" s="1"/>
      <c r="U9406" s="1"/>
      <c r="Z9406" s="1"/>
    </row>
    <row r="9407" spans="20:26" x14ac:dyDescent="0.25">
      <c r="T9407" s="1"/>
      <c r="U9407" s="1"/>
      <c r="Z9407" s="1"/>
    </row>
    <row r="9408" spans="20:26" x14ac:dyDescent="0.25">
      <c r="T9408" s="1"/>
      <c r="U9408" s="1"/>
      <c r="Z9408" s="1"/>
    </row>
    <row r="9409" spans="20:26" x14ac:dyDescent="0.25">
      <c r="T9409" s="1"/>
      <c r="U9409" s="1"/>
      <c r="Z9409" s="1"/>
    </row>
    <row r="9410" spans="20:26" x14ac:dyDescent="0.25">
      <c r="T9410" s="1"/>
      <c r="U9410" s="1"/>
      <c r="Z9410" s="1"/>
    </row>
    <row r="9411" spans="20:26" x14ac:dyDescent="0.25">
      <c r="T9411" s="1"/>
      <c r="U9411" s="1"/>
      <c r="Z9411" s="1"/>
    </row>
    <row r="9412" spans="20:26" x14ac:dyDescent="0.25">
      <c r="T9412" s="1"/>
      <c r="U9412" s="1"/>
      <c r="Z9412" s="1"/>
    </row>
    <row r="9413" spans="20:26" x14ac:dyDescent="0.25">
      <c r="T9413" s="1"/>
      <c r="U9413" s="1"/>
      <c r="Z9413" s="1"/>
    </row>
    <row r="9414" spans="20:26" x14ac:dyDescent="0.25">
      <c r="T9414" s="1"/>
      <c r="U9414" s="1"/>
      <c r="Z9414" s="1"/>
    </row>
    <row r="9415" spans="20:26" x14ac:dyDescent="0.25">
      <c r="T9415" s="1"/>
      <c r="U9415" s="1"/>
      <c r="Z9415" s="1"/>
    </row>
    <row r="9416" spans="20:26" x14ac:dyDescent="0.25">
      <c r="T9416" s="1"/>
      <c r="U9416" s="1"/>
      <c r="Z9416" s="1"/>
    </row>
    <row r="9417" spans="20:26" x14ac:dyDescent="0.25">
      <c r="T9417" s="1"/>
      <c r="U9417" s="1"/>
      <c r="Z9417" s="1"/>
    </row>
    <row r="9418" spans="20:26" x14ac:dyDescent="0.25">
      <c r="T9418" s="1"/>
      <c r="U9418" s="1"/>
      <c r="Z9418" s="1"/>
    </row>
    <row r="9419" spans="20:26" x14ac:dyDescent="0.25">
      <c r="T9419" s="1"/>
      <c r="U9419" s="1"/>
      <c r="Z9419" s="1"/>
    </row>
    <row r="9420" spans="20:26" x14ac:dyDescent="0.25">
      <c r="T9420" s="1"/>
      <c r="U9420" s="1"/>
      <c r="Z9420" s="1"/>
    </row>
    <row r="9421" spans="20:26" x14ac:dyDescent="0.25">
      <c r="T9421" s="1"/>
      <c r="U9421" s="1"/>
      <c r="Z9421" s="1"/>
    </row>
    <row r="9422" spans="20:26" x14ac:dyDescent="0.25">
      <c r="T9422" s="1"/>
      <c r="U9422" s="1"/>
      <c r="Z9422" s="1"/>
    </row>
    <row r="9423" spans="20:26" x14ac:dyDescent="0.25">
      <c r="T9423" s="1"/>
      <c r="U9423" s="1"/>
      <c r="Z9423" s="1"/>
    </row>
    <row r="9424" spans="20:26" x14ac:dyDescent="0.25">
      <c r="T9424" s="1"/>
      <c r="U9424" s="1"/>
      <c r="Z9424" s="1"/>
    </row>
    <row r="9425" spans="20:26" x14ac:dyDescent="0.25">
      <c r="T9425" s="1"/>
      <c r="U9425" s="1"/>
      <c r="Z9425" s="1"/>
    </row>
    <row r="9426" spans="20:26" x14ac:dyDescent="0.25">
      <c r="T9426" s="1"/>
      <c r="U9426" s="1"/>
      <c r="Z9426" s="1"/>
    </row>
    <row r="9427" spans="20:26" x14ac:dyDescent="0.25">
      <c r="T9427" s="1"/>
      <c r="U9427" s="1"/>
      <c r="Z9427" s="1"/>
    </row>
    <row r="9428" spans="20:26" x14ac:dyDescent="0.25">
      <c r="T9428" s="1"/>
      <c r="U9428" s="1"/>
      <c r="Z9428" s="1"/>
    </row>
    <row r="9429" spans="20:26" x14ac:dyDescent="0.25">
      <c r="T9429" s="1"/>
      <c r="U9429" s="1"/>
      <c r="Z9429" s="1"/>
    </row>
    <row r="9430" spans="20:26" x14ac:dyDescent="0.25">
      <c r="T9430" s="1"/>
      <c r="U9430" s="1"/>
      <c r="Z9430" s="1"/>
    </row>
    <row r="9431" spans="20:26" x14ac:dyDescent="0.25">
      <c r="T9431" s="1"/>
      <c r="U9431" s="1"/>
      <c r="Z9431" s="1"/>
    </row>
    <row r="9432" spans="20:26" x14ac:dyDescent="0.25">
      <c r="T9432" s="1"/>
      <c r="U9432" s="1"/>
      <c r="Z9432" s="1"/>
    </row>
    <row r="9433" spans="20:26" x14ac:dyDescent="0.25">
      <c r="T9433" s="1"/>
      <c r="U9433" s="1"/>
      <c r="Z9433" s="1"/>
    </row>
    <row r="9434" spans="20:26" x14ac:dyDescent="0.25">
      <c r="T9434" s="1"/>
      <c r="U9434" s="1"/>
      <c r="Z9434" s="1"/>
    </row>
    <row r="9435" spans="20:26" x14ac:dyDescent="0.25">
      <c r="T9435" s="1"/>
      <c r="U9435" s="1"/>
      <c r="Z9435" s="1"/>
    </row>
    <row r="9436" spans="20:26" x14ac:dyDescent="0.25">
      <c r="T9436" s="1"/>
      <c r="U9436" s="1"/>
      <c r="Z9436" s="1"/>
    </row>
    <row r="9437" spans="20:26" x14ac:dyDescent="0.25">
      <c r="T9437" s="1"/>
      <c r="U9437" s="1"/>
      <c r="Z9437" s="1"/>
    </row>
    <row r="9438" spans="20:26" x14ac:dyDescent="0.25">
      <c r="T9438" s="1"/>
      <c r="U9438" s="1"/>
      <c r="Z9438" s="1"/>
    </row>
    <row r="9439" spans="20:26" x14ac:dyDescent="0.25">
      <c r="T9439" s="1"/>
      <c r="U9439" s="1"/>
      <c r="Z9439" s="1"/>
    </row>
    <row r="9440" spans="20:26" x14ac:dyDescent="0.25">
      <c r="T9440" s="1"/>
      <c r="U9440" s="1"/>
      <c r="Z9440" s="1"/>
    </row>
    <row r="9441" spans="20:26" x14ac:dyDescent="0.25">
      <c r="T9441" s="1"/>
      <c r="U9441" s="1"/>
      <c r="Z9441" s="1"/>
    </row>
    <row r="9442" spans="20:26" x14ac:dyDescent="0.25">
      <c r="T9442" s="1"/>
      <c r="U9442" s="1"/>
      <c r="Z9442" s="1"/>
    </row>
    <row r="9443" spans="20:26" x14ac:dyDescent="0.25">
      <c r="T9443" s="1"/>
      <c r="U9443" s="1"/>
      <c r="Z9443" s="1"/>
    </row>
    <row r="9444" spans="20:26" x14ac:dyDescent="0.25">
      <c r="T9444" s="1"/>
      <c r="U9444" s="1"/>
      <c r="Z9444" s="1"/>
    </row>
    <row r="9445" spans="20:26" x14ac:dyDescent="0.25">
      <c r="T9445" s="1"/>
      <c r="U9445" s="1"/>
      <c r="Z9445" s="1"/>
    </row>
    <row r="9446" spans="20:26" x14ac:dyDescent="0.25">
      <c r="T9446" s="1"/>
      <c r="U9446" s="1"/>
      <c r="Z9446" s="1"/>
    </row>
    <row r="9447" spans="20:26" x14ac:dyDescent="0.25">
      <c r="T9447" s="1"/>
      <c r="U9447" s="1"/>
      <c r="Z9447" s="1"/>
    </row>
    <row r="9448" spans="20:26" x14ac:dyDescent="0.25">
      <c r="T9448" s="1"/>
      <c r="U9448" s="1"/>
      <c r="Z9448" s="1"/>
    </row>
    <row r="9449" spans="20:26" x14ac:dyDescent="0.25">
      <c r="T9449" s="1"/>
      <c r="U9449" s="1"/>
      <c r="Z9449" s="1"/>
    </row>
    <row r="9450" spans="20:26" x14ac:dyDescent="0.25">
      <c r="T9450" s="1"/>
      <c r="U9450" s="1"/>
      <c r="Z9450" s="1"/>
    </row>
    <row r="9451" spans="20:26" x14ac:dyDescent="0.25">
      <c r="T9451" s="1"/>
      <c r="U9451" s="1"/>
      <c r="Z9451" s="1"/>
    </row>
    <row r="9452" spans="20:26" x14ac:dyDescent="0.25">
      <c r="T9452" s="1"/>
      <c r="U9452" s="1"/>
      <c r="Z9452" s="1"/>
    </row>
    <row r="9453" spans="20:26" x14ac:dyDescent="0.25">
      <c r="T9453" s="1"/>
      <c r="U9453" s="1"/>
      <c r="Z9453" s="1"/>
    </row>
    <row r="9454" spans="20:26" x14ac:dyDescent="0.25">
      <c r="T9454" s="1"/>
      <c r="U9454" s="1"/>
      <c r="Z9454" s="1"/>
    </row>
    <row r="9455" spans="20:26" x14ac:dyDescent="0.25">
      <c r="T9455" s="1"/>
      <c r="U9455" s="1"/>
      <c r="Z9455" s="1"/>
    </row>
    <row r="9456" spans="20:26" x14ac:dyDescent="0.25">
      <c r="T9456" s="1"/>
      <c r="U9456" s="1"/>
      <c r="Z9456" s="1"/>
    </row>
    <row r="9457" spans="20:26" x14ac:dyDescent="0.25">
      <c r="T9457" s="1"/>
      <c r="U9457" s="1"/>
      <c r="Z9457" s="1"/>
    </row>
    <row r="9458" spans="20:26" x14ac:dyDescent="0.25">
      <c r="T9458" s="1"/>
      <c r="U9458" s="1"/>
      <c r="Z9458" s="1"/>
    </row>
    <row r="9459" spans="20:26" x14ac:dyDescent="0.25">
      <c r="T9459" s="1"/>
      <c r="U9459" s="1"/>
      <c r="Z9459" s="1"/>
    </row>
    <row r="9460" spans="20:26" x14ac:dyDescent="0.25">
      <c r="T9460" s="1"/>
      <c r="U9460" s="1"/>
      <c r="Z9460" s="1"/>
    </row>
    <row r="9461" spans="20:26" x14ac:dyDescent="0.25">
      <c r="T9461" s="1"/>
      <c r="U9461" s="1"/>
      <c r="Z9461" s="1"/>
    </row>
    <row r="9462" spans="20:26" x14ac:dyDescent="0.25">
      <c r="T9462" s="1"/>
      <c r="U9462" s="1"/>
      <c r="Z9462" s="1"/>
    </row>
    <row r="9463" spans="20:26" x14ac:dyDescent="0.25">
      <c r="T9463" s="1"/>
      <c r="U9463" s="1"/>
      <c r="Z9463" s="1"/>
    </row>
    <row r="9464" spans="20:26" x14ac:dyDescent="0.25">
      <c r="T9464" s="1"/>
      <c r="U9464" s="1"/>
      <c r="Z9464" s="1"/>
    </row>
    <row r="9465" spans="20:26" x14ac:dyDescent="0.25">
      <c r="T9465" s="1"/>
      <c r="U9465" s="1"/>
      <c r="Z9465" s="1"/>
    </row>
    <row r="9466" spans="20:26" x14ac:dyDescent="0.25">
      <c r="T9466" s="1"/>
      <c r="U9466" s="1"/>
      <c r="Z9466" s="1"/>
    </row>
    <row r="9467" spans="20:26" x14ac:dyDescent="0.25">
      <c r="T9467" s="1"/>
      <c r="U9467" s="1"/>
      <c r="Z9467" s="1"/>
    </row>
    <row r="9468" spans="20:26" x14ac:dyDescent="0.25">
      <c r="T9468" s="1"/>
      <c r="U9468" s="1"/>
      <c r="Z9468" s="1"/>
    </row>
    <row r="9469" spans="20:26" x14ac:dyDescent="0.25">
      <c r="T9469" s="1"/>
      <c r="U9469" s="1"/>
      <c r="Z9469" s="1"/>
    </row>
    <row r="9470" spans="20:26" x14ac:dyDescent="0.25">
      <c r="T9470" s="1"/>
      <c r="U9470" s="1"/>
      <c r="Z9470" s="1"/>
    </row>
    <row r="9471" spans="20:26" x14ac:dyDescent="0.25">
      <c r="T9471" s="1"/>
      <c r="U9471" s="1"/>
      <c r="Z9471" s="1"/>
    </row>
    <row r="9472" spans="20:26" x14ac:dyDescent="0.25">
      <c r="T9472" s="1"/>
      <c r="U9472" s="1"/>
      <c r="Z9472" s="1"/>
    </row>
    <row r="9473" spans="20:26" x14ac:dyDescent="0.25">
      <c r="T9473" s="1"/>
      <c r="U9473" s="1"/>
      <c r="Z9473" s="1"/>
    </row>
    <row r="9474" spans="20:26" x14ac:dyDescent="0.25">
      <c r="T9474" s="1"/>
      <c r="U9474" s="1"/>
      <c r="Z9474" s="1"/>
    </row>
    <row r="9475" spans="20:26" x14ac:dyDescent="0.25">
      <c r="T9475" s="1"/>
      <c r="U9475" s="1"/>
      <c r="Z9475" s="1"/>
    </row>
    <row r="9476" spans="20:26" x14ac:dyDescent="0.25">
      <c r="T9476" s="1"/>
      <c r="U9476" s="1"/>
      <c r="Z9476" s="1"/>
    </row>
    <row r="9477" spans="20:26" x14ac:dyDescent="0.25">
      <c r="T9477" s="1"/>
      <c r="U9477" s="1"/>
      <c r="Z9477" s="1"/>
    </row>
    <row r="9478" spans="20:26" x14ac:dyDescent="0.25">
      <c r="T9478" s="1"/>
      <c r="U9478" s="1"/>
      <c r="Z9478" s="1"/>
    </row>
    <row r="9479" spans="20:26" x14ac:dyDescent="0.25">
      <c r="T9479" s="1"/>
      <c r="U9479" s="1"/>
      <c r="Z9479" s="1"/>
    </row>
    <row r="9480" spans="20:26" x14ac:dyDescent="0.25">
      <c r="T9480" s="1"/>
      <c r="U9480" s="1"/>
      <c r="Z9480" s="1"/>
    </row>
    <row r="9481" spans="20:26" x14ac:dyDescent="0.25">
      <c r="T9481" s="1"/>
      <c r="U9481" s="1"/>
      <c r="Z9481" s="1"/>
    </row>
    <row r="9482" spans="20:26" x14ac:dyDescent="0.25">
      <c r="T9482" s="1"/>
      <c r="U9482" s="1"/>
      <c r="Z9482" s="1"/>
    </row>
    <row r="9483" spans="20:26" x14ac:dyDescent="0.25">
      <c r="T9483" s="1"/>
      <c r="U9483" s="1"/>
      <c r="Z9483" s="1"/>
    </row>
    <row r="9484" spans="20:26" x14ac:dyDescent="0.25">
      <c r="T9484" s="1"/>
      <c r="U9484" s="1"/>
      <c r="Z9484" s="1"/>
    </row>
    <row r="9485" spans="20:26" x14ac:dyDescent="0.25">
      <c r="T9485" s="1"/>
      <c r="U9485" s="1"/>
      <c r="Z9485" s="1"/>
    </row>
    <row r="9486" spans="20:26" x14ac:dyDescent="0.25">
      <c r="T9486" s="1"/>
      <c r="U9486" s="1"/>
      <c r="Z9486" s="1"/>
    </row>
    <row r="9487" spans="20:26" x14ac:dyDescent="0.25">
      <c r="T9487" s="1"/>
      <c r="U9487" s="1"/>
      <c r="Z9487" s="1"/>
    </row>
    <row r="9488" spans="20:26" x14ac:dyDescent="0.25">
      <c r="T9488" s="1"/>
      <c r="U9488" s="1"/>
      <c r="Z9488" s="1"/>
    </row>
    <row r="9489" spans="20:26" x14ac:dyDescent="0.25">
      <c r="T9489" s="1"/>
      <c r="U9489" s="1"/>
      <c r="Z9489" s="1"/>
    </row>
    <row r="9490" spans="20:26" x14ac:dyDescent="0.25">
      <c r="T9490" s="1"/>
      <c r="U9490" s="1"/>
      <c r="Z9490" s="1"/>
    </row>
    <row r="9491" spans="20:26" x14ac:dyDescent="0.25">
      <c r="T9491" s="1"/>
      <c r="U9491" s="1"/>
      <c r="Z9491" s="1"/>
    </row>
    <row r="9492" spans="20:26" x14ac:dyDescent="0.25">
      <c r="T9492" s="1"/>
      <c r="U9492" s="1"/>
      <c r="Z9492" s="1"/>
    </row>
    <row r="9493" spans="20:26" x14ac:dyDescent="0.25">
      <c r="T9493" s="1"/>
      <c r="U9493" s="1"/>
      <c r="Z9493" s="1"/>
    </row>
    <row r="9494" spans="20:26" x14ac:dyDescent="0.25">
      <c r="T9494" s="1"/>
      <c r="U9494" s="1"/>
      <c r="Z9494" s="1"/>
    </row>
    <row r="9495" spans="20:26" x14ac:dyDescent="0.25">
      <c r="T9495" s="1"/>
      <c r="U9495" s="1"/>
      <c r="Z9495" s="1"/>
    </row>
    <row r="9496" spans="20:26" x14ac:dyDescent="0.25">
      <c r="T9496" s="1"/>
      <c r="U9496" s="1"/>
      <c r="Z9496" s="1"/>
    </row>
    <row r="9497" spans="20:26" x14ac:dyDescent="0.25">
      <c r="T9497" s="1"/>
      <c r="U9497" s="1"/>
      <c r="Z9497" s="1"/>
    </row>
    <row r="9498" spans="20:26" x14ac:dyDescent="0.25">
      <c r="T9498" s="1"/>
      <c r="U9498" s="1"/>
      <c r="Z9498" s="1"/>
    </row>
    <row r="9499" spans="20:26" x14ac:dyDescent="0.25">
      <c r="T9499" s="1"/>
      <c r="U9499" s="1"/>
      <c r="Z9499" s="1"/>
    </row>
    <row r="9500" spans="20:26" x14ac:dyDescent="0.25">
      <c r="T9500" s="1"/>
      <c r="U9500" s="1"/>
      <c r="Z9500" s="1"/>
    </row>
    <row r="9501" spans="20:26" x14ac:dyDescent="0.25">
      <c r="T9501" s="1"/>
      <c r="U9501" s="1"/>
      <c r="Z9501" s="1"/>
    </row>
    <row r="9502" spans="20:26" x14ac:dyDescent="0.25">
      <c r="T9502" s="1"/>
      <c r="U9502" s="1"/>
      <c r="Z9502" s="1"/>
    </row>
    <row r="9503" spans="20:26" x14ac:dyDescent="0.25">
      <c r="T9503" s="1"/>
      <c r="U9503" s="1"/>
      <c r="Z9503" s="1"/>
    </row>
    <row r="9504" spans="20:26" x14ac:dyDescent="0.25">
      <c r="T9504" s="1"/>
      <c r="U9504" s="1"/>
      <c r="Z9504" s="1"/>
    </row>
    <row r="9505" spans="20:26" x14ac:dyDescent="0.25">
      <c r="T9505" s="1"/>
      <c r="U9505" s="1"/>
      <c r="Z9505" s="1"/>
    </row>
    <row r="9506" spans="20:26" x14ac:dyDescent="0.25">
      <c r="T9506" s="1"/>
      <c r="U9506" s="1"/>
      <c r="Z9506" s="1"/>
    </row>
    <row r="9507" spans="20:26" x14ac:dyDescent="0.25">
      <c r="T9507" s="1"/>
      <c r="U9507" s="1"/>
      <c r="Z9507" s="1"/>
    </row>
    <row r="9508" spans="20:26" x14ac:dyDescent="0.25">
      <c r="T9508" s="1"/>
      <c r="U9508" s="1"/>
      <c r="Z9508" s="1"/>
    </row>
    <row r="9509" spans="20:26" x14ac:dyDescent="0.25">
      <c r="T9509" s="1"/>
      <c r="U9509" s="1"/>
      <c r="Z9509" s="1"/>
    </row>
    <row r="9510" spans="20:26" x14ac:dyDescent="0.25">
      <c r="T9510" s="1"/>
      <c r="U9510" s="1"/>
      <c r="Z9510" s="1"/>
    </row>
    <row r="9511" spans="20:26" x14ac:dyDescent="0.25">
      <c r="T9511" s="1"/>
      <c r="U9511" s="1"/>
      <c r="Z9511" s="1"/>
    </row>
    <row r="9512" spans="20:26" x14ac:dyDescent="0.25">
      <c r="T9512" s="1"/>
      <c r="U9512" s="1"/>
      <c r="Z9512" s="1"/>
    </row>
    <row r="9513" spans="20:26" x14ac:dyDescent="0.25">
      <c r="T9513" s="1"/>
      <c r="U9513" s="1"/>
      <c r="Z9513" s="1"/>
    </row>
    <row r="9514" spans="20:26" x14ac:dyDescent="0.25">
      <c r="T9514" s="1"/>
      <c r="U9514" s="1"/>
      <c r="Z9514" s="1"/>
    </row>
    <row r="9515" spans="20:26" x14ac:dyDescent="0.25">
      <c r="T9515" s="1"/>
      <c r="U9515" s="1"/>
      <c r="Z9515" s="1"/>
    </row>
    <row r="9516" spans="20:26" x14ac:dyDescent="0.25">
      <c r="T9516" s="1"/>
      <c r="U9516" s="1"/>
      <c r="Z9516" s="1"/>
    </row>
    <row r="9517" spans="20:26" x14ac:dyDescent="0.25">
      <c r="T9517" s="1"/>
      <c r="U9517" s="1"/>
      <c r="Z9517" s="1"/>
    </row>
    <row r="9518" spans="20:26" x14ac:dyDescent="0.25">
      <c r="T9518" s="1"/>
      <c r="U9518" s="1"/>
      <c r="Z9518" s="1"/>
    </row>
    <row r="9519" spans="20:26" x14ac:dyDescent="0.25">
      <c r="T9519" s="1"/>
      <c r="U9519" s="1"/>
      <c r="Z9519" s="1"/>
    </row>
    <row r="9520" spans="20:26" x14ac:dyDescent="0.25">
      <c r="T9520" s="1"/>
      <c r="U9520" s="1"/>
      <c r="Z9520" s="1"/>
    </row>
    <row r="9521" spans="20:26" x14ac:dyDescent="0.25">
      <c r="T9521" s="1"/>
      <c r="U9521" s="1"/>
      <c r="Z9521" s="1"/>
    </row>
    <row r="9522" spans="20:26" x14ac:dyDescent="0.25">
      <c r="T9522" s="1"/>
      <c r="U9522" s="1"/>
      <c r="Z9522" s="1"/>
    </row>
    <row r="9523" spans="20:26" x14ac:dyDescent="0.25">
      <c r="T9523" s="1"/>
      <c r="U9523" s="1"/>
      <c r="Z9523" s="1"/>
    </row>
    <row r="9524" spans="20:26" x14ac:dyDescent="0.25">
      <c r="T9524" s="1"/>
      <c r="U9524" s="1"/>
      <c r="Z9524" s="1"/>
    </row>
    <row r="9525" spans="20:26" x14ac:dyDescent="0.25">
      <c r="T9525" s="1"/>
      <c r="U9525" s="1"/>
      <c r="Z9525" s="1"/>
    </row>
    <row r="9526" spans="20:26" x14ac:dyDescent="0.25">
      <c r="T9526" s="1"/>
      <c r="U9526" s="1"/>
      <c r="Z9526" s="1"/>
    </row>
    <row r="9527" spans="20:26" x14ac:dyDescent="0.25">
      <c r="T9527" s="1"/>
      <c r="U9527" s="1"/>
      <c r="Z9527" s="1"/>
    </row>
    <row r="9528" spans="20:26" x14ac:dyDescent="0.25">
      <c r="T9528" s="1"/>
      <c r="U9528" s="1"/>
      <c r="Z9528" s="1"/>
    </row>
    <row r="9529" spans="20:26" x14ac:dyDescent="0.25">
      <c r="T9529" s="1"/>
      <c r="U9529" s="1"/>
      <c r="Z9529" s="1"/>
    </row>
    <row r="9530" spans="20:26" x14ac:dyDescent="0.25">
      <c r="T9530" s="1"/>
      <c r="U9530" s="1"/>
      <c r="Z9530" s="1"/>
    </row>
    <row r="9531" spans="20:26" x14ac:dyDescent="0.25">
      <c r="T9531" s="1"/>
      <c r="U9531" s="1"/>
      <c r="Z9531" s="1"/>
    </row>
    <row r="9532" spans="20:26" x14ac:dyDescent="0.25">
      <c r="T9532" s="1"/>
      <c r="U9532" s="1"/>
      <c r="Z9532" s="1"/>
    </row>
    <row r="9533" spans="20:26" x14ac:dyDescent="0.25">
      <c r="T9533" s="1"/>
      <c r="U9533" s="1"/>
      <c r="Z9533" s="1"/>
    </row>
    <row r="9534" spans="20:26" x14ac:dyDescent="0.25">
      <c r="T9534" s="1"/>
      <c r="U9534" s="1"/>
      <c r="Z9534" s="1"/>
    </row>
    <row r="9535" spans="20:26" x14ac:dyDescent="0.25">
      <c r="T9535" s="1"/>
      <c r="U9535" s="1"/>
      <c r="Z9535" s="1"/>
    </row>
    <row r="9536" spans="20:26" x14ac:dyDescent="0.25">
      <c r="T9536" s="1"/>
      <c r="U9536" s="1"/>
      <c r="Z9536" s="1"/>
    </row>
    <row r="9537" spans="20:26" x14ac:dyDescent="0.25">
      <c r="T9537" s="1"/>
      <c r="U9537" s="1"/>
      <c r="Z9537" s="1"/>
    </row>
    <row r="9538" spans="20:26" x14ac:dyDescent="0.25">
      <c r="T9538" s="1"/>
      <c r="U9538" s="1"/>
      <c r="Z9538" s="1"/>
    </row>
    <row r="9539" spans="20:26" x14ac:dyDescent="0.25">
      <c r="T9539" s="1"/>
      <c r="U9539" s="1"/>
      <c r="Z9539" s="1"/>
    </row>
    <row r="9540" spans="20:26" x14ac:dyDescent="0.25">
      <c r="T9540" s="1"/>
      <c r="U9540" s="1"/>
      <c r="Z9540" s="1"/>
    </row>
    <row r="9541" spans="20:26" x14ac:dyDescent="0.25">
      <c r="T9541" s="1"/>
      <c r="U9541" s="1"/>
      <c r="Z9541" s="1"/>
    </row>
    <row r="9542" spans="20:26" x14ac:dyDescent="0.25">
      <c r="T9542" s="1"/>
      <c r="U9542" s="1"/>
      <c r="Z9542" s="1"/>
    </row>
    <row r="9543" spans="20:26" x14ac:dyDescent="0.25">
      <c r="T9543" s="1"/>
      <c r="U9543" s="1"/>
      <c r="Z9543" s="1"/>
    </row>
    <row r="9544" spans="20:26" x14ac:dyDescent="0.25">
      <c r="T9544" s="1"/>
      <c r="U9544" s="1"/>
      <c r="Z9544" s="1"/>
    </row>
    <row r="9545" spans="20:26" x14ac:dyDescent="0.25">
      <c r="T9545" s="1"/>
      <c r="U9545" s="1"/>
      <c r="Z9545" s="1"/>
    </row>
    <row r="9546" spans="20:26" x14ac:dyDescent="0.25">
      <c r="T9546" s="1"/>
      <c r="U9546" s="1"/>
      <c r="Z9546" s="1"/>
    </row>
    <row r="9547" spans="20:26" x14ac:dyDescent="0.25">
      <c r="T9547" s="1"/>
      <c r="U9547" s="1"/>
      <c r="Z9547" s="1"/>
    </row>
    <row r="9548" spans="20:26" x14ac:dyDescent="0.25">
      <c r="T9548" s="1"/>
      <c r="U9548" s="1"/>
      <c r="Z9548" s="1"/>
    </row>
    <row r="9549" spans="20:26" x14ac:dyDescent="0.25">
      <c r="T9549" s="1"/>
      <c r="U9549" s="1"/>
      <c r="Z9549" s="1"/>
    </row>
    <row r="9550" spans="20:26" x14ac:dyDescent="0.25">
      <c r="T9550" s="1"/>
      <c r="U9550" s="1"/>
      <c r="Z9550" s="1"/>
    </row>
    <row r="9551" spans="20:26" x14ac:dyDescent="0.25">
      <c r="T9551" s="1"/>
      <c r="U9551" s="1"/>
      <c r="Z9551" s="1"/>
    </row>
    <row r="9552" spans="20:26" x14ac:dyDescent="0.25">
      <c r="T9552" s="1"/>
      <c r="U9552" s="1"/>
      <c r="Z9552" s="1"/>
    </row>
    <row r="9553" spans="20:26" x14ac:dyDescent="0.25">
      <c r="T9553" s="1"/>
      <c r="U9553" s="1"/>
      <c r="Z9553" s="1"/>
    </row>
    <row r="9554" spans="20:26" x14ac:dyDescent="0.25">
      <c r="T9554" s="1"/>
      <c r="U9554" s="1"/>
      <c r="Z9554" s="1"/>
    </row>
    <row r="9555" spans="20:26" x14ac:dyDescent="0.25">
      <c r="T9555" s="1"/>
      <c r="U9555" s="1"/>
      <c r="Z9555" s="1"/>
    </row>
    <row r="9556" spans="20:26" x14ac:dyDescent="0.25">
      <c r="T9556" s="1"/>
      <c r="U9556" s="1"/>
      <c r="Z9556" s="1"/>
    </row>
    <row r="9557" spans="20:26" x14ac:dyDescent="0.25">
      <c r="T9557" s="1"/>
      <c r="U9557" s="1"/>
      <c r="Z9557" s="1"/>
    </row>
    <row r="9558" spans="20:26" x14ac:dyDescent="0.25">
      <c r="T9558" s="1"/>
      <c r="U9558" s="1"/>
      <c r="Z9558" s="1"/>
    </row>
    <row r="9559" spans="20:26" x14ac:dyDescent="0.25">
      <c r="T9559" s="1"/>
      <c r="U9559" s="1"/>
      <c r="Z9559" s="1"/>
    </row>
    <row r="9560" spans="20:26" x14ac:dyDescent="0.25">
      <c r="T9560" s="1"/>
      <c r="U9560" s="1"/>
      <c r="Z9560" s="1"/>
    </row>
    <row r="9561" spans="20:26" x14ac:dyDescent="0.25">
      <c r="T9561" s="1"/>
      <c r="U9561" s="1"/>
      <c r="Z9561" s="1"/>
    </row>
    <row r="9562" spans="20:26" x14ac:dyDescent="0.25">
      <c r="T9562" s="1"/>
      <c r="U9562" s="1"/>
      <c r="Z9562" s="1"/>
    </row>
    <row r="9563" spans="20:26" x14ac:dyDescent="0.25">
      <c r="T9563" s="1"/>
      <c r="U9563" s="1"/>
      <c r="Z9563" s="1"/>
    </row>
    <row r="9564" spans="20:26" x14ac:dyDescent="0.25">
      <c r="T9564" s="1"/>
      <c r="U9564" s="1"/>
      <c r="Z9564" s="1"/>
    </row>
    <row r="9565" spans="20:26" x14ac:dyDescent="0.25">
      <c r="T9565" s="1"/>
      <c r="U9565" s="1"/>
      <c r="Z9565" s="1"/>
    </row>
    <row r="9566" spans="20:26" x14ac:dyDescent="0.25">
      <c r="T9566" s="1"/>
      <c r="U9566" s="1"/>
      <c r="Z9566" s="1"/>
    </row>
    <row r="9567" spans="20:26" x14ac:dyDescent="0.25">
      <c r="T9567" s="1"/>
      <c r="U9567" s="1"/>
      <c r="Z9567" s="1"/>
    </row>
    <row r="9568" spans="20:26" x14ac:dyDescent="0.25">
      <c r="T9568" s="1"/>
      <c r="U9568" s="1"/>
      <c r="Z9568" s="1"/>
    </row>
    <row r="9569" spans="20:26" x14ac:dyDescent="0.25">
      <c r="T9569" s="1"/>
      <c r="U9569" s="1"/>
      <c r="Z9569" s="1"/>
    </row>
    <row r="9570" spans="20:26" x14ac:dyDescent="0.25">
      <c r="T9570" s="1"/>
      <c r="U9570" s="1"/>
      <c r="Z9570" s="1"/>
    </row>
    <row r="9571" spans="20:26" x14ac:dyDescent="0.25">
      <c r="T9571" s="1"/>
      <c r="U9571" s="1"/>
      <c r="Z9571" s="1"/>
    </row>
    <row r="9572" spans="20:26" x14ac:dyDescent="0.25">
      <c r="T9572" s="1"/>
      <c r="U9572" s="1"/>
      <c r="Z9572" s="1"/>
    </row>
    <row r="9573" spans="20:26" x14ac:dyDescent="0.25">
      <c r="T9573" s="1"/>
      <c r="U9573" s="1"/>
      <c r="Z9573" s="1"/>
    </row>
    <row r="9574" spans="20:26" x14ac:dyDescent="0.25">
      <c r="T9574" s="1"/>
      <c r="U9574" s="1"/>
      <c r="Z9574" s="1"/>
    </row>
    <row r="9575" spans="20:26" x14ac:dyDescent="0.25">
      <c r="T9575" s="1"/>
      <c r="U9575" s="1"/>
      <c r="Z9575" s="1"/>
    </row>
    <row r="9576" spans="20:26" x14ac:dyDescent="0.25">
      <c r="T9576" s="1"/>
      <c r="U9576" s="1"/>
      <c r="Z9576" s="1"/>
    </row>
    <row r="9577" spans="20:26" x14ac:dyDescent="0.25">
      <c r="T9577" s="1"/>
      <c r="U9577" s="1"/>
      <c r="Z9577" s="1"/>
    </row>
    <row r="9578" spans="20:26" x14ac:dyDescent="0.25">
      <c r="T9578" s="1"/>
      <c r="U9578" s="1"/>
      <c r="Z9578" s="1"/>
    </row>
    <row r="9579" spans="20:26" x14ac:dyDescent="0.25">
      <c r="T9579" s="1"/>
      <c r="U9579" s="1"/>
      <c r="Z9579" s="1"/>
    </row>
    <row r="9580" spans="20:26" x14ac:dyDescent="0.25">
      <c r="T9580" s="1"/>
      <c r="U9580" s="1"/>
      <c r="Z9580" s="1"/>
    </row>
    <row r="9581" spans="20:26" x14ac:dyDescent="0.25">
      <c r="T9581" s="1"/>
      <c r="U9581" s="1"/>
      <c r="Z9581" s="1"/>
    </row>
    <row r="9582" spans="20:26" x14ac:dyDescent="0.25">
      <c r="T9582" s="1"/>
      <c r="U9582" s="1"/>
      <c r="Z9582" s="1"/>
    </row>
    <row r="9583" spans="20:26" x14ac:dyDescent="0.25">
      <c r="T9583" s="1"/>
      <c r="U9583" s="1"/>
      <c r="Z9583" s="1"/>
    </row>
    <row r="9584" spans="20:26" x14ac:dyDescent="0.25">
      <c r="T9584" s="1"/>
      <c r="U9584" s="1"/>
      <c r="Z9584" s="1"/>
    </row>
    <row r="9585" spans="20:26" x14ac:dyDescent="0.25">
      <c r="T9585" s="1"/>
      <c r="U9585" s="1"/>
      <c r="Z9585" s="1"/>
    </row>
    <row r="9586" spans="20:26" x14ac:dyDescent="0.25">
      <c r="T9586" s="1"/>
      <c r="U9586" s="1"/>
      <c r="Z9586" s="1"/>
    </row>
    <row r="9587" spans="20:26" x14ac:dyDescent="0.25">
      <c r="T9587" s="1"/>
      <c r="U9587" s="1"/>
      <c r="Z9587" s="1"/>
    </row>
    <row r="9588" spans="20:26" x14ac:dyDescent="0.25">
      <c r="T9588" s="1"/>
      <c r="U9588" s="1"/>
      <c r="Z9588" s="1"/>
    </row>
    <row r="9589" spans="20:26" x14ac:dyDescent="0.25">
      <c r="T9589" s="1"/>
      <c r="U9589" s="1"/>
      <c r="Z9589" s="1"/>
    </row>
    <row r="9590" spans="20:26" x14ac:dyDescent="0.25">
      <c r="T9590" s="1"/>
      <c r="U9590" s="1"/>
      <c r="Z9590" s="1"/>
    </row>
    <row r="9591" spans="20:26" x14ac:dyDescent="0.25">
      <c r="T9591" s="1"/>
      <c r="U9591" s="1"/>
      <c r="Z9591" s="1"/>
    </row>
    <row r="9592" spans="20:26" x14ac:dyDescent="0.25">
      <c r="T9592" s="1"/>
      <c r="U9592" s="1"/>
      <c r="Z9592" s="1"/>
    </row>
    <row r="9593" spans="20:26" x14ac:dyDescent="0.25">
      <c r="T9593" s="1"/>
      <c r="U9593" s="1"/>
      <c r="Z9593" s="1"/>
    </row>
    <row r="9594" spans="20:26" x14ac:dyDescent="0.25">
      <c r="T9594" s="1"/>
      <c r="U9594" s="1"/>
      <c r="Z9594" s="1"/>
    </row>
    <row r="9595" spans="20:26" x14ac:dyDescent="0.25">
      <c r="T9595" s="1"/>
      <c r="U9595" s="1"/>
      <c r="Z9595" s="1"/>
    </row>
    <row r="9596" spans="20:26" x14ac:dyDescent="0.25">
      <c r="T9596" s="1"/>
      <c r="U9596" s="1"/>
      <c r="Z9596" s="1"/>
    </row>
    <row r="9597" spans="20:26" x14ac:dyDescent="0.25">
      <c r="T9597" s="1"/>
      <c r="U9597" s="1"/>
      <c r="Z9597" s="1"/>
    </row>
    <row r="9598" spans="20:26" x14ac:dyDescent="0.25">
      <c r="T9598" s="1"/>
      <c r="U9598" s="1"/>
      <c r="Z9598" s="1"/>
    </row>
    <row r="9599" spans="20:26" x14ac:dyDescent="0.25">
      <c r="T9599" s="1"/>
      <c r="U9599" s="1"/>
      <c r="Z9599" s="1"/>
    </row>
    <row r="9600" spans="20:26" x14ac:dyDescent="0.25">
      <c r="T9600" s="1"/>
      <c r="U9600" s="1"/>
      <c r="Z9600" s="1"/>
    </row>
    <row r="9601" spans="20:26" x14ac:dyDescent="0.25">
      <c r="T9601" s="1"/>
      <c r="U9601" s="1"/>
      <c r="Z9601" s="1"/>
    </row>
    <row r="9602" spans="20:26" x14ac:dyDescent="0.25">
      <c r="T9602" s="1"/>
      <c r="U9602" s="1"/>
      <c r="Z9602" s="1"/>
    </row>
    <row r="9603" spans="20:26" x14ac:dyDescent="0.25">
      <c r="T9603" s="1"/>
      <c r="U9603" s="1"/>
      <c r="Z9603" s="1"/>
    </row>
    <row r="9604" spans="20:26" x14ac:dyDescent="0.25">
      <c r="T9604" s="1"/>
      <c r="U9604" s="1"/>
      <c r="Z9604" s="1"/>
    </row>
    <row r="9605" spans="20:26" x14ac:dyDescent="0.25">
      <c r="T9605" s="1"/>
      <c r="U9605" s="1"/>
      <c r="Z9605" s="1"/>
    </row>
    <row r="9606" spans="20:26" x14ac:dyDescent="0.25">
      <c r="T9606" s="1"/>
      <c r="U9606" s="1"/>
      <c r="Z9606" s="1"/>
    </row>
    <row r="9607" spans="20:26" x14ac:dyDescent="0.25">
      <c r="T9607" s="1"/>
      <c r="U9607" s="1"/>
      <c r="Z9607" s="1"/>
    </row>
    <row r="9608" spans="20:26" x14ac:dyDescent="0.25">
      <c r="T9608" s="1"/>
      <c r="U9608" s="1"/>
      <c r="Z9608" s="1"/>
    </row>
    <row r="9609" spans="20:26" x14ac:dyDescent="0.25">
      <c r="T9609" s="1"/>
      <c r="U9609" s="1"/>
      <c r="Z9609" s="1"/>
    </row>
    <row r="9610" spans="20:26" x14ac:dyDescent="0.25">
      <c r="T9610" s="1"/>
      <c r="U9610" s="1"/>
      <c r="Z9610" s="1"/>
    </row>
    <row r="9611" spans="20:26" x14ac:dyDescent="0.25">
      <c r="T9611" s="1"/>
      <c r="U9611" s="1"/>
      <c r="Z9611" s="1"/>
    </row>
    <row r="9612" spans="20:26" x14ac:dyDescent="0.25">
      <c r="T9612" s="1"/>
      <c r="U9612" s="1"/>
      <c r="Z9612" s="1"/>
    </row>
    <row r="9613" spans="20:26" x14ac:dyDescent="0.25">
      <c r="T9613" s="1"/>
      <c r="U9613" s="1"/>
      <c r="Z9613" s="1"/>
    </row>
    <row r="9614" spans="20:26" x14ac:dyDescent="0.25">
      <c r="T9614" s="1"/>
      <c r="U9614" s="1"/>
      <c r="Z9614" s="1"/>
    </row>
    <row r="9615" spans="20:26" x14ac:dyDescent="0.25">
      <c r="T9615" s="1"/>
      <c r="U9615" s="1"/>
      <c r="Z9615" s="1"/>
    </row>
    <row r="9616" spans="20:26" x14ac:dyDescent="0.25">
      <c r="T9616" s="1"/>
      <c r="U9616" s="1"/>
      <c r="Z9616" s="1"/>
    </row>
    <row r="9617" spans="20:26" x14ac:dyDescent="0.25">
      <c r="T9617" s="1"/>
      <c r="U9617" s="1"/>
      <c r="Z9617" s="1"/>
    </row>
    <row r="9618" spans="20:26" x14ac:dyDescent="0.25">
      <c r="T9618" s="1"/>
      <c r="U9618" s="1"/>
      <c r="Z9618" s="1"/>
    </row>
    <row r="9619" spans="20:26" x14ac:dyDescent="0.25">
      <c r="T9619" s="1"/>
      <c r="U9619" s="1"/>
      <c r="Z9619" s="1"/>
    </row>
    <row r="9620" spans="20:26" x14ac:dyDescent="0.25">
      <c r="T9620" s="1"/>
      <c r="U9620" s="1"/>
      <c r="Z9620" s="1"/>
    </row>
    <row r="9621" spans="20:26" x14ac:dyDescent="0.25">
      <c r="T9621" s="1"/>
      <c r="U9621" s="1"/>
      <c r="Z9621" s="1"/>
    </row>
    <row r="9622" spans="20:26" x14ac:dyDescent="0.25">
      <c r="T9622" s="1"/>
      <c r="U9622" s="1"/>
      <c r="Z9622" s="1"/>
    </row>
    <row r="9623" spans="20:26" x14ac:dyDescent="0.25">
      <c r="T9623" s="1"/>
      <c r="U9623" s="1"/>
      <c r="Z9623" s="1"/>
    </row>
    <row r="9624" spans="20:26" x14ac:dyDescent="0.25">
      <c r="T9624" s="1"/>
      <c r="U9624" s="1"/>
      <c r="Z9624" s="1"/>
    </row>
    <row r="9625" spans="20:26" x14ac:dyDescent="0.25">
      <c r="T9625" s="1"/>
      <c r="U9625" s="1"/>
      <c r="Z9625" s="1"/>
    </row>
    <row r="9626" spans="20:26" x14ac:dyDescent="0.25">
      <c r="T9626" s="1"/>
      <c r="U9626" s="1"/>
      <c r="Z9626" s="1"/>
    </row>
    <row r="9627" spans="20:26" x14ac:dyDescent="0.25">
      <c r="T9627" s="1"/>
      <c r="U9627" s="1"/>
      <c r="Z9627" s="1"/>
    </row>
    <row r="9628" spans="20:26" x14ac:dyDescent="0.25">
      <c r="T9628" s="1"/>
      <c r="U9628" s="1"/>
      <c r="Z9628" s="1"/>
    </row>
    <row r="9629" spans="20:26" x14ac:dyDescent="0.25">
      <c r="T9629" s="1"/>
      <c r="U9629" s="1"/>
      <c r="Z9629" s="1"/>
    </row>
    <row r="9630" spans="20:26" x14ac:dyDescent="0.25">
      <c r="T9630" s="1"/>
      <c r="U9630" s="1"/>
      <c r="Z9630" s="1"/>
    </row>
    <row r="9631" spans="20:26" x14ac:dyDescent="0.25">
      <c r="T9631" s="1"/>
      <c r="U9631" s="1"/>
      <c r="Z9631" s="1"/>
    </row>
    <row r="9632" spans="20:26" x14ac:dyDescent="0.25">
      <c r="T9632" s="1"/>
      <c r="U9632" s="1"/>
      <c r="Z9632" s="1"/>
    </row>
    <row r="9633" spans="20:26" x14ac:dyDescent="0.25">
      <c r="T9633" s="1"/>
      <c r="U9633" s="1"/>
      <c r="Z9633" s="1"/>
    </row>
    <row r="9634" spans="20:26" x14ac:dyDescent="0.25">
      <c r="T9634" s="1"/>
      <c r="U9634" s="1"/>
      <c r="Z9634" s="1"/>
    </row>
    <row r="9635" spans="20:26" x14ac:dyDescent="0.25">
      <c r="T9635" s="1"/>
      <c r="U9635" s="1"/>
      <c r="Z9635" s="1"/>
    </row>
    <row r="9636" spans="20:26" x14ac:dyDescent="0.25">
      <c r="T9636" s="1"/>
      <c r="U9636" s="1"/>
      <c r="Z9636" s="1"/>
    </row>
    <row r="9637" spans="20:26" x14ac:dyDescent="0.25">
      <c r="T9637" s="1"/>
      <c r="U9637" s="1"/>
      <c r="Z9637" s="1"/>
    </row>
    <row r="9638" spans="20:26" x14ac:dyDescent="0.25">
      <c r="T9638" s="1"/>
      <c r="U9638" s="1"/>
      <c r="Z9638" s="1"/>
    </row>
    <row r="9639" spans="20:26" x14ac:dyDescent="0.25">
      <c r="T9639" s="1"/>
      <c r="U9639" s="1"/>
      <c r="Z9639" s="1"/>
    </row>
    <row r="9640" spans="20:26" x14ac:dyDescent="0.25">
      <c r="T9640" s="1"/>
      <c r="U9640" s="1"/>
      <c r="Z9640" s="1"/>
    </row>
    <row r="9641" spans="20:26" x14ac:dyDescent="0.25">
      <c r="T9641" s="1"/>
      <c r="U9641" s="1"/>
      <c r="Z9641" s="1"/>
    </row>
    <row r="9642" spans="20:26" x14ac:dyDescent="0.25">
      <c r="T9642" s="1"/>
      <c r="U9642" s="1"/>
      <c r="Z9642" s="1"/>
    </row>
    <row r="9643" spans="20:26" x14ac:dyDescent="0.25">
      <c r="T9643" s="1"/>
      <c r="U9643" s="1"/>
      <c r="Z9643" s="1"/>
    </row>
    <row r="9644" spans="20:26" x14ac:dyDescent="0.25">
      <c r="T9644" s="1"/>
      <c r="U9644" s="1"/>
      <c r="Z9644" s="1"/>
    </row>
    <row r="9645" spans="20:26" x14ac:dyDescent="0.25">
      <c r="T9645" s="1"/>
      <c r="U9645" s="1"/>
      <c r="Z9645" s="1"/>
    </row>
    <row r="9646" spans="20:26" x14ac:dyDescent="0.25">
      <c r="T9646" s="1"/>
      <c r="U9646" s="1"/>
      <c r="Z9646" s="1"/>
    </row>
    <row r="9647" spans="20:26" x14ac:dyDescent="0.25">
      <c r="T9647" s="1"/>
      <c r="U9647" s="1"/>
      <c r="Z9647" s="1"/>
    </row>
    <row r="9648" spans="20:26" x14ac:dyDescent="0.25">
      <c r="T9648" s="1"/>
      <c r="U9648" s="1"/>
      <c r="Z9648" s="1"/>
    </row>
    <row r="9649" spans="20:26" x14ac:dyDescent="0.25">
      <c r="T9649" s="1"/>
      <c r="U9649" s="1"/>
      <c r="Z9649" s="1"/>
    </row>
    <row r="9650" spans="20:26" x14ac:dyDescent="0.25">
      <c r="T9650" s="1"/>
      <c r="U9650" s="1"/>
      <c r="Z9650" s="1"/>
    </row>
    <row r="9651" spans="20:26" x14ac:dyDescent="0.25">
      <c r="T9651" s="1"/>
      <c r="U9651" s="1"/>
      <c r="Z9651" s="1"/>
    </row>
    <row r="9652" spans="20:26" x14ac:dyDescent="0.25">
      <c r="T9652" s="1"/>
      <c r="U9652" s="1"/>
      <c r="Z9652" s="1"/>
    </row>
    <row r="9653" spans="20:26" x14ac:dyDescent="0.25">
      <c r="T9653" s="1"/>
      <c r="U9653" s="1"/>
      <c r="Z9653" s="1"/>
    </row>
    <row r="9654" spans="20:26" x14ac:dyDescent="0.25">
      <c r="T9654" s="1"/>
      <c r="U9654" s="1"/>
      <c r="Z9654" s="1"/>
    </row>
    <row r="9655" spans="20:26" x14ac:dyDescent="0.25">
      <c r="T9655" s="1"/>
      <c r="U9655" s="1"/>
      <c r="Z9655" s="1"/>
    </row>
    <row r="9656" spans="20:26" x14ac:dyDescent="0.25">
      <c r="T9656" s="1"/>
      <c r="U9656" s="1"/>
      <c r="Z9656" s="1"/>
    </row>
    <row r="9657" spans="20:26" x14ac:dyDescent="0.25">
      <c r="T9657" s="1"/>
      <c r="U9657" s="1"/>
      <c r="Z9657" s="1"/>
    </row>
    <row r="9658" spans="20:26" x14ac:dyDescent="0.25">
      <c r="T9658" s="1"/>
      <c r="U9658" s="1"/>
      <c r="Z9658" s="1"/>
    </row>
    <row r="9659" spans="20:26" x14ac:dyDescent="0.25">
      <c r="T9659" s="1"/>
      <c r="U9659" s="1"/>
      <c r="Z9659" s="1"/>
    </row>
    <row r="9660" spans="20:26" x14ac:dyDescent="0.25">
      <c r="T9660" s="1"/>
      <c r="U9660" s="1"/>
      <c r="Z9660" s="1"/>
    </row>
    <row r="9661" spans="20:26" x14ac:dyDescent="0.25">
      <c r="T9661" s="1"/>
      <c r="U9661" s="1"/>
      <c r="Z9661" s="1"/>
    </row>
    <row r="9662" spans="20:26" x14ac:dyDescent="0.25">
      <c r="T9662" s="1"/>
      <c r="U9662" s="1"/>
      <c r="Z9662" s="1"/>
    </row>
    <row r="9663" spans="20:26" x14ac:dyDescent="0.25">
      <c r="T9663" s="1"/>
      <c r="U9663" s="1"/>
      <c r="Z9663" s="1"/>
    </row>
    <row r="9664" spans="20:26" x14ac:dyDescent="0.25">
      <c r="T9664" s="1"/>
      <c r="U9664" s="1"/>
      <c r="Z9664" s="1"/>
    </row>
    <row r="9665" spans="20:26" x14ac:dyDescent="0.25">
      <c r="T9665" s="1"/>
      <c r="U9665" s="1"/>
      <c r="Z9665" s="1"/>
    </row>
    <row r="9666" spans="20:26" x14ac:dyDescent="0.25">
      <c r="T9666" s="1"/>
      <c r="U9666" s="1"/>
      <c r="Z9666" s="1"/>
    </row>
    <row r="9667" spans="20:26" x14ac:dyDescent="0.25">
      <c r="T9667" s="1"/>
      <c r="U9667" s="1"/>
      <c r="Z9667" s="1"/>
    </row>
    <row r="9668" spans="20:26" x14ac:dyDescent="0.25">
      <c r="T9668" s="1"/>
      <c r="U9668" s="1"/>
      <c r="Z9668" s="1"/>
    </row>
    <row r="9669" spans="20:26" x14ac:dyDescent="0.25">
      <c r="T9669" s="1"/>
      <c r="U9669" s="1"/>
      <c r="Z9669" s="1"/>
    </row>
    <row r="9670" spans="20:26" x14ac:dyDescent="0.25">
      <c r="T9670" s="1"/>
      <c r="U9670" s="1"/>
      <c r="Z9670" s="1"/>
    </row>
    <row r="9671" spans="20:26" x14ac:dyDescent="0.25">
      <c r="T9671" s="1"/>
      <c r="U9671" s="1"/>
      <c r="Z9671" s="1"/>
    </row>
    <row r="9672" spans="20:26" x14ac:dyDescent="0.25">
      <c r="T9672" s="1"/>
      <c r="U9672" s="1"/>
      <c r="Z9672" s="1"/>
    </row>
    <row r="9673" spans="20:26" x14ac:dyDescent="0.25">
      <c r="T9673" s="1"/>
      <c r="U9673" s="1"/>
      <c r="Z9673" s="1"/>
    </row>
    <row r="9674" spans="20:26" x14ac:dyDescent="0.25">
      <c r="T9674" s="1"/>
      <c r="U9674" s="1"/>
      <c r="Z9674" s="1"/>
    </row>
    <row r="9675" spans="20:26" x14ac:dyDescent="0.25">
      <c r="T9675" s="1"/>
      <c r="U9675" s="1"/>
      <c r="Z9675" s="1"/>
    </row>
    <row r="9676" spans="20:26" x14ac:dyDescent="0.25">
      <c r="T9676" s="1"/>
      <c r="U9676" s="1"/>
      <c r="Z9676" s="1"/>
    </row>
    <row r="9677" spans="20:26" x14ac:dyDescent="0.25">
      <c r="T9677" s="1"/>
      <c r="U9677" s="1"/>
      <c r="Z9677" s="1"/>
    </row>
    <row r="9678" spans="20:26" x14ac:dyDescent="0.25">
      <c r="T9678" s="1"/>
      <c r="U9678" s="1"/>
      <c r="Z9678" s="1"/>
    </row>
    <row r="9679" spans="20:26" x14ac:dyDescent="0.25">
      <c r="T9679" s="1"/>
      <c r="U9679" s="1"/>
      <c r="Z9679" s="1"/>
    </row>
    <row r="9680" spans="20:26" x14ac:dyDescent="0.25">
      <c r="T9680" s="1"/>
      <c r="U9680" s="1"/>
      <c r="Z9680" s="1"/>
    </row>
    <row r="9681" spans="20:26" x14ac:dyDescent="0.25">
      <c r="T9681" s="1"/>
      <c r="U9681" s="1"/>
      <c r="Z9681" s="1"/>
    </row>
    <row r="9682" spans="20:26" x14ac:dyDescent="0.25">
      <c r="T9682" s="1"/>
      <c r="U9682" s="1"/>
      <c r="Z9682" s="1"/>
    </row>
    <row r="9683" spans="20:26" x14ac:dyDescent="0.25">
      <c r="T9683" s="1"/>
      <c r="U9683" s="1"/>
      <c r="Z9683" s="1"/>
    </row>
    <row r="9684" spans="20:26" x14ac:dyDescent="0.25">
      <c r="T9684" s="1"/>
      <c r="U9684" s="1"/>
      <c r="Z9684" s="1"/>
    </row>
    <row r="9685" spans="20:26" x14ac:dyDescent="0.25">
      <c r="T9685" s="1"/>
      <c r="U9685" s="1"/>
      <c r="Z9685" s="1"/>
    </row>
    <row r="9686" spans="20:26" x14ac:dyDescent="0.25">
      <c r="T9686" s="1"/>
      <c r="U9686" s="1"/>
      <c r="Z9686" s="1"/>
    </row>
    <row r="9687" spans="20:26" x14ac:dyDescent="0.25">
      <c r="T9687" s="1"/>
      <c r="U9687" s="1"/>
      <c r="Z9687" s="1"/>
    </row>
    <row r="9688" spans="20:26" x14ac:dyDescent="0.25">
      <c r="T9688" s="1"/>
      <c r="U9688" s="1"/>
      <c r="Z9688" s="1"/>
    </row>
    <row r="9689" spans="20:26" x14ac:dyDescent="0.25">
      <c r="T9689" s="1"/>
      <c r="U9689" s="1"/>
      <c r="Z9689" s="1"/>
    </row>
    <row r="9690" spans="20:26" x14ac:dyDescent="0.25">
      <c r="T9690" s="1"/>
      <c r="U9690" s="1"/>
      <c r="Z9690" s="1"/>
    </row>
    <row r="9691" spans="20:26" x14ac:dyDescent="0.25">
      <c r="T9691" s="1"/>
      <c r="U9691" s="1"/>
      <c r="Z9691" s="1"/>
    </row>
    <row r="9692" spans="20:26" x14ac:dyDescent="0.25">
      <c r="T9692" s="1"/>
      <c r="U9692" s="1"/>
      <c r="Z9692" s="1"/>
    </row>
    <row r="9693" spans="20:26" x14ac:dyDescent="0.25">
      <c r="T9693" s="1"/>
      <c r="U9693" s="1"/>
      <c r="Z9693" s="1"/>
    </row>
    <row r="9694" spans="20:26" x14ac:dyDescent="0.25">
      <c r="T9694" s="1"/>
      <c r="U9694" s="1"/>
      <c r="Z9694" s="1"/>
    </row>
    <row r="9695" spans="20:26" x14ac:dyDescent="0.25">
      <c r="T9695" s="1"/>
      <c r="U9695" s="1"/>
      <c r="Z9695" s="1"/>
    </row>
    <row r="9696" spans="20:26" x14ac:dyDescent="0.25">
      <c r="T9696" s="1"/>
      <c r="U9696" s="1"/>
      <c r="Z9696" s="1"/>
    </row>
    <row r="9697" spans="20:26" x14ac:dyDescent="0.25">
      <c r="T9697" s="1"/>
      <c r="U9697" s="1"/>
      <c r="Z9697" s="1"/>
    </row>
    <row r="9698" spans="20:26" x14ac:dyDescent="0.25">
      <c r="T9698" s="1"/>
      <c r="U9698" s="1"/>
      <c r="Z9698" s="1"/>
    </row>
    <row r="9699" spans="20:26" x14ac:dyDescent="0.25">
      <c r="T9699" s="1"/>
      <c r="U9699" s="1"/>
      <c r="Z9699" s="1"/>
    </row>
    <row r="9700" spans="20:26" x14ac:dyDescent="0.25">
      <c r="T9700" s="1"/>
      <c r="U9700" s="1"/>
      <c r="Z9700" s="1"/>
    </row>
    <row r="9701" spans="20:26" x14ac:dyDescent="0.25">
      <c r="T9701" s="1"/>
      <c r="U9701" s="1"/>
      <c r="Z9701" s="1"/>
    </row>
    <row r="9702" spans="20:26" x14ac:dyDescent="0.25">
      <c r="T9702" s="1"/>
      <c r="U9702" s="1"/>
      <c r="Z9702" s="1"/>
    </row>
    <row r="9703" spans="20:26" x14ac:dyDescent="0.25">
      <c r="T9703" s="1"/>
      <c r="U9703" s="1"/>
      <c r="Z9703" s="1"/>
    </row>
    <row r="9704" spans="20:26" x14ac:dyDescent="0.25">
      <c r="T9704" s="1"/>
      <c r="U9704" s="1"/>
      <c r="Z9704" s="1"/>
    </row>
    <row r="9705" spans="20:26" x14ac:dyDescent="0.25">
      <c r="T9705" s="1"/>
      <c r="U9705" s="1"/>
      <c r="Z9705" s="1"/>
    </row>
    <row r="9706" spans="20:26" x14ac:dyDescent="0.25">
      <c r="T9706" s="1"/>
      <c r="U9706" s="1"/>
      <c r="Z9706" s="1"/>
    </row>
    <row r="9707" spans="20:26" x14ac:dyDescent="0.25">
      <c r="T9707" s="1"/>
      <c r="U9707" s="1"/>
      <c r="Z9707" s="1"/>
    </row>
    <row r="9708" spans="20:26" x14ac:dyDescent="0.25">
      <c r="T9708" s="1"/>
      <c r="U9708" s="1"/>
      <c r="Z9708" s="1"/>
    </row>
    <row r="9709" spans="20:26" x14ac:dyDescent="0.25">
      <c r="T9709" s="1"/>
      <c r="U9709" s="1"/>
      <c r="Z9709" s="1"/>
    </row>
    <row r="9710" spans="20:26" x14ac:dyDescent="0.25">
      <c r="T9710" s="1"/>
      <c r="U9710" s="1"/>
      <c r="Z9710" s="1"/>
    </row>
    <row r="9711" spans="20:26" x14ac:dyDescent="0.25">
      <c r="T9711" s="1"/>
      <c r="U9711" s="1"/>
      <c r="Z9711" s="1"/>
    </row>
    <row r="9712" spans="20:26" x14ac:dyDescent="0.25">
      <c r="T9712" s="1"/>
      <c r="U9712" s="1"/>
      <c r="Z9712" s="1"/>
    </row>
    <row r="9713" spans="20:26" x14ac:dyDescent="0.25">
      <c r="T9713" s="1"/>
      <c r="U9713" s="1"/>
      <c r="Z9713" s="1"/>
    </row>
    <row r="9714" spans="20:26" x14ac:dyDescent="0.25">
      <c r="T9714" s="1"/>
      <c r="U9714" s="1"/>
      <c r="Z9714" s="1"/>
    </row>
    <row r="9715" spans="20:26" x14ac:dyDescent="0.25">
      <c r="T9715" s="1"/>
      <c r="U9715" s="1"/>
      <c r="Z9715" s="1"/>
    </row>
    <row r="9716" spans="20:26" x14ac:dyDescent="0.25">
      <c r="T9716" s="1"/>
      <c r="U9716" s="1"/>
      <c r="Z9716" s="1"/>
    </row>
    <row r="9717" spans="20:26" x14ac:dyDescent="0.25">
      <c r="T9717" s="1"/>
      <c r="U9717" s="1"/>
      <c r="Z9717" s="1"/>
    </row>
    <row r="9718" spans="20:26" x14ac:dyDescent="0.25">
      <c r="T9718" s="1"/>
      <c r="U9718" s="1"/>
      <c r="Z9718" s="1"/>
    </row>
    <row r="9719" spans="20:26" x14ac:dyDescent="0.25">
      <c r="T9719" s="1"/>
      <c r="U9719" s="1"/>
      <c r="Z9719" s="1"/>
    </row>
    <row r="9720" spans="20:26" x14ac:dyDescent="0.25">
      <c r="T9720" s="1"/>
      <c r="U9720" s="1"/>
      <c r="Z9720" s="1"/>
    </row>
    <row r="9721" spans="20:26" x14ac:dyDescent="0.25">
      <c r="T9721" s="1"/>
      <c r="U9721" s="1"/>
      <c r="Z9721" s="1"/>
    </row>
    <row r="9722" spans="20:26" x14ac:dyDescent="0.25">
      <c r="T9722" s="1"/>
      <c r="U9722" s="1"/>
      <c r="Z9722" s="1"/>
    </row>
    <row r="9723" spans="20:26" x14ac:dyDescent="0.25">
      <c r="T9723" s="1"/>
      <c r="U9723" s="1"/>
      <c r="Z9723" s="1"/>
    </row>
    <row r="9724" spans="20:26" x14ac:dyDescent="0.25">
      <c r="T9724" s="1"/>
      <c r="U9724" s="1"/>
      <c r="Z9724" s="1"/>
    </row>
    <row r="9725" spans="20:26" x14ac:dyDescent="0.25">
      <c r="T9725" s="1"/>
      <c r="U9725" s="1"/>
      <c r="Z9725" s="1"/>
    </row>
    <row r="9726" spans="20:26" x14ac:dyDescent="0.25">
      <c r="T9726" s="1"/>
      <c r="U9726" s="1"/>
      <c r="Z9726" s="1"/>
    </row>
    <row r="9727" spans="20:26" x14ac:dyDescent="0.25">
      <c r="T9727" s="1"/>
      <c r="U9727" s="1"/>
      <c r="Z9727" s="1"/>
    </row>
    <row r="9728" spans="20:26" x14ac:dyDescent="0.25">
      <c r="T9728" s="1"/>
      <c r="U9728" s="1"/>
      <c r="Z9728" s="1"/>
    </row>
    <row r="9729" spans="20:26" x14ac:dyDescent="0.25">
      <c r="T9729" s="1"/>
      <c r="U9729" s="1"/>
      <c r="Z9729" s="1"/>
    </row>
    <row r="9730" spans="20:26" x14ac:dyDescent="0.25">
      <c r="T9730" s="1"/>
      <c r="U9730" s="1"/>
      <c r="Z9730" s="1"/>
    </row>
    <row r="9731" spans="20:26" x14ac:dyDescent="0.25">
      <c r="T9731" s="1"/>
      <c r="U9731" s="1"/>
      <c r="Z9731" s="1"/>
    </row>
    <row r="9732" spans="20:26" x14ac:dyDescent="0.25">
      <c r="T9732" s="1"/>
      <c r="U9732" s="1"/>
      <c r="Z9732" s="1"/>
    </row>
    <row r="9733" spans="20:26" x14ac:dyDescent="0.25">
      <c r="T9733" s="1"/>
      <c r="U9733" s="1"/>
      <c r="Z9733" s="1"/>
    </row>
    <row r="9734" spans="20:26" x14ac:dyDescent="0.25">
      <c r="T9734" s="1"/>
      <c r="U9734" s="1"/>
      <c r="Z9734" s="1"/>
    </row>
    <row r="9735" spans="20:26" x14ac:dyDescent="0.25">
      <c r="T9735" s="1"/>
      <c r="U9735" s="1"/>
      <c r="Z9735" s="1"/>
    </row>
    <row r="9736" spans="20:26" x14ac:dyDescent="0.25">
      <c r="T9736" s="1"/>
      <c r="U9736" s="1"/>
      <c r="Z9736" s="1"/>
    </row>
    <row r="9737" spans="20:26" x14ac:dyDescent="0.25">
      <c r="T9737" s="1"/>
      <c r="U9737" s="1"/>
      <c r="Z9737" s="1"/>
    </row>
    <row r="9738" spans="20:26" x14ac:dyDescent="0.25">
      <c r="T9738" s="1"/>
      <c r="U9738" s="1"/>
      <c r="Z9738" s="1"/>
    </row>
    <row r="9739" spans="20:26" x14ac:dyDescent="0.25">
      <c r="T9739" s="1"/>
      <c r="U9739" s="1"/>
      <c r="Z9739" s="1"/>
    </row>
    <row r="9740" spans="20:26" x14ac:dyDescent="0.25">
      <c r="T9740" s="1"/>
      <c r="U9740" s="1"/>
      <c r="Z9740" s="1"/>
    </row>
    <row r="9741" spans="20:26" x14ac:dyDescent="0.25">
      <c r="T9741" s="1"/>
      <c r="U9741" s="1"/>
      <c r="Z9741" s="1"/>
    </row>
    <row r="9742" spans="20:26" x14ac:dyDescent="0.25">
      <c r="T9742" s="1"/>
      <c r="U9742" s="1"/>
      <c r="Z9742" s="1"/>
    </row>
    <row r="9743" spans="20:26" x14ac:dyDescent="0.25">
      <c r="T9743" s="1"/>
      <c r="U9743" s="1"/>
      <c r="Z9743" s="1"/>
    </row>
    <row r="9744" spans="20:26" x14ac:dyDescent="0.25">
      <c r="T9744" s="1"/>
      <c r="U9744" s="1"/>
      <c r="Z9744" s="1"/>
    </row>
    <row r="9745" spans="20:26" x14ac:dyDescent="0.25">
      <c r="T9745" s="1"/>
      <c r="U9745" s="1"/>
      <c r="Z9745" s="1"/>
    </row>
    <row r="9746" spans="20:26" x14ac:dyDescent="0.25">
      <c r="T9746" s="1"/>
      <c r="U9746" s="1"/>
      <c r="Z9746" s="1"/>
    </row>
    <row r="9747" spans="20:26" x14ac:dyDescent="0.25">
      <c r="T9747" s="1"/>
      <c r="U9747" s="1"/>
      <c r="Z9747" s="1"/>
    </row>
    <row r="9748" spans="20:26" x14ac:dyDescent="0.25">
      <c r="T9748" s="1"/>
      <c r="U9748" s="1"/>
      <c r="Z9748" s="1"/>
    </row>
    <row r="9749" spans="20:26" x14ac:dyDescent="0.25">
      <c r="T9749" s="1"/>
      <c r="U9749" s="1"/>
      <c r="Z9749" s="1"/>
    </row>
    <row r="9750" spans="20:26" x14ac:dyDescent="0.25">
      <c r="T9750" s="1"/>
      <c r="U9750" s="1"/>
      <c r="Z9750" s="1"/>
    </row>
    <row r="9751" spans="20:26" x14ac:dyDescent="0.25">
      <c r="T9751" s="1"/>
      <c r="U9751" s="1"/>
      <c r="Z9751" s="1"/>
    </row>
    <row r="9752" spans="20:26" x14ac:dyDescent="0.25">
      <c r="T9752" s="1"/>
      <c r="U9752" s="1"/>
      <c r="Z9752" s="1"/>
    </row>
    <row r="9753" spans="20:26" x14ac:dyDescent="0.25">
      <c r="T9753" s="1"/>
      <c r="U9753" s="1"/>
      <c r="Z9753" s="1"/>
    </row>
    <row r="9754" spans="20:26" x14ac:dyDescent="0.25">
      <c r="T9754" s="1"/>
      <c r="U9754" s="1"/>
      <c r="Z9754" s="1"/>
    </row>
    <row r="9755" spans="20:26" x14ac:dyDescent="0.25">
      <c r="T9755" s="1"/>
      <c r="U9755" s="1"/>
      <c r="Z9755" s="1"/>
    </row>
    <row r="9756" spans="20:26" x14ac:dyDescent="0.25">
      <c r="T9756" s="1"/>
      <c r="U9756" s="1"/>
      <c r="Z9756" s="1"/>
    </row>
    <row r="9757" spans="20:26" x14ac:dyDescent="0.25">
      <c r="T9757" s="1"/>
      <c r="U9757" s="1"/>
      <c r="Z9757" s="1"/>
    </row>
    <row r="9758" spans="20:26" x14ac:dyDescent="0.25">
      <c r="T9758" s="1"/>
      <c r="U9758" s="1"/>
      <c r="Z9758" s="1"/>
    </row>
    <row r="9759" spans="20:26" x14ac:dyDescent="0.25">
      <c r="T9759" s="1"/>
      <c r="U9759" s="1"/>
      <c r="Z9759" s="1"/>
    </row>
    <row r="9760" spans="20:26" x14ac:dyDescent="0.25">
      <c r="T9760" s="1"/>
      <c r="U9760" s="1"/>
      <c r="Z9760" s="1"/>
    </row>
    <row r="9761" spans="20:26" x14ac:dyDescent="0.25">
      <c r="T9761" s="1"/>
      <c r="U9761" s="1"/>
      <c r="Z9761" s="1"/>
    </row>
    <row r="9762" spans="20:26" x14ac:dyDescent="0.25">
      <c r="T9762" s="1"/>
      <c r="U9762" s="1"/>
      <c r="Z9762" s="1"/>
    </row>
    <row r="9763" spans="20:26" x14ac:dyDescent="0.25">
      <c r="T9763" s="1"/>
      <c r="U9763" s="1"/>
      <c r="Z9763" s="1"/>
    </row>
    <row r="9764" spans="20:26" x14ac:dyDescent="0.25">
      <c r="T9764" s="1"/>
      <c r="U9764" s="1"/>
      <c r="Z9764" s="1"/>
    </row>
    <row r="9765" spans="20:26" x14ac:dyDescent="0.25">
      <c r="T9765" s="1"/>
      <c r="U9765" s="1"/>
      <c r="Z9765" s="1"/>
    </row>
    <row r="9766" spans="20:26" x14ac:dyDescent="0.25">
      <c r="T9766" s="1"/>
      <c r="U9766" s="1"/>
      <c r="Z9766" s="1"/>
    </row>
    <row r="9767" spans="20:26" x14ac:dyDescent="0.25">
      <c r="T9767" s="1"/>
      <c r="U9767" s="1"/>
      <c r="Z9767" s="1"/>
    </row>
    <row r="9768" spans="20:26" x14ac:dyDescent="0.25">
      <c r="T9768" s="1"/>
      <c r="U9768" s="1"/>
      <c r="Z9768" s="1"/>
    </row>
    <row r="9769" spans="20:26" x14ac:dyDescent="0.25">
      <c r="T9769" s="1"/>
      <c r="U9769" s="1"/>
      <c r="Z9769" s="1"/>
    </row>
    <row r="9770" spans="20:26" x14ac:dyDescent="0.25">
      <c r="T9770" s="1"/>
      <c r="U9770" s="1"/>
      <c r="Z9770" s="1"/>
    </row>
    <row r="9771" spans="20:26" x14ac:dyDescent="0.25">
      <c r="T9771" s="1"/>
      <c r="U9771" s="1"/>
      <c r="Z9771" s="1"/>
    </row>
    <row r="9772" spans="20:26" x14ac:dyDescent="0.25">
      <c r="T9772" s="1"/>
      <c r="U9772" s="1"/>
      <c r="Z9772" s="1"/>
    </row>
    <row r="9773" spans="20:26" x14ac:dyDescent="0.25">
      <c r="T9773" s="1"/>
      <c r="U9773" s="1"/>
      <c r="Z9773" s="1"/>
    </row>
    <row r="9774" spans="20:26" x14ac:dyDescent="0.25">
      <c r="T9774" s="1"/>
      <c r="U9774" s="1"/>
      <c r="Z9774" s="1"/>
    </row>
    <row r="9775" spans="20:26" x14ac:dyDescent="0.25">
      <c r="T9775" s="1"/>
      <c r="U9775" s="1"/>
      <c r="Z9775" s="1"/>
    </row>
    <row r="9776" spans="20:26" x14ac:dyDescent="0.25">
      <c r="T9776" s="1"/>
      <c r="U9776" s="1"/>
      <c r="Z9776" s="1"/>
    </row>
    <row r="9777" spans="20:26" x14ac:dyDescent="0.25">
      <c r="T9777" s="1"/>
      <c r="U9777" s="1"/>
      <c r="Z9777" s="1"/>
    </row>
    <row r="9778" spans="20:26" x14ac:dyDescent="0.25">
      <c r="T9778" s="1"/>
      <c r="U9778" s="1"/>
      <c r="Z9778" s="1"/>
    </row>
    <row r="9779" spans="20:26" x14ac:dyDescent="0.25">
      <c r="T9779" s="1"/>
      <c r="U9779" s="1"/>
      <c r="Z9779" s="1"/>
    </row>
    <row r="9780" spans="20:26" x14ac:dyDescent="0.25">
      <c r="T9780" s="1"/>
      <c r="U9780" s="1"/>
      <c r="Z9780" s="1"/>
    </row>
    <row r="9781" spans="20:26" x14ac:dyDescent="0.25">
      <c r="T9781" s="1"/>
      <c r="U9781" s="1"/>
      <c r="Z9781" s="1"/>
    </row>
    <row r="9782" spans="20:26" x14ac:dyDescent="0.25">
      <c r="T9782" s="1"/>
      <c r="U9782" s="1"/>
      <c r="Z9782" s="1"/>
    </row>
    <row r="9783" spans="20:26" x14ac:dyDescent="0.25">
      <c r="T9783" s="1"/>
      <c r="U9783" s="1"/>
      <c r="Z9783" s="1"/>
    </row>
    <row r="9784" spans="20:26" x14ac:dyDescent="0.25">
      <c r="T9784" s="1"/>
      <c r="U9784" s="1"/>
      <c r="Z9784" s="1"/>
    </row>
    <row r="9785" spans="20:26" x14ac:dyDescent="0.25">
      <c r="T9785" s="1"/>
      <c r="U9785" s="1"/>
      <c r="Z9785" s="1"/>
    </row>
    <row r="9786" spans="20:26" x14ac:dyDescent="0.25">
      <c r="T9786" s="1"/>
      <c r="U9786" s="1"/>
      <c r="Z9786" s="1"/>
    </row>
    <row r="9787" spans="20:26" x14ac:dyDescent="0.25">
      <c r="T9787" s="1"/>
      <c r="U9787" s="1"/>
      <c r="Z9787" s="1"/>
    </row>
    <row r="9788" spans="20:26" x14ac:dyDescent="0.25">
      <c r="T9788" s="1"/>
      <c r="U9788" s="1"/>
      <c r="Z9788" s="1"/>
    </row>
    <row r="9789" spans="20:26" x14ac:dyDescent="0.25">
      <c r="T9789" s="1"/>
      <c r="U9789" s="1"/>
      <c r="Z9789" s="1"/>
    </row>
    <row r="9790" spans="20:26" x14ac:dyDescent="0.25">
      <c r="T9790" s="1"/>
      <c r="U9790" s="1"/>
      <c r="Z9790" s="1"/>
    </row>
    <row r="9791" spans="20:26" x14ac:dyDescent="0.25">
      <c r="T9791" s="1"/>
      <c r="U9791" s="1"/>
      <c r="Z9791" s="1"/>
    </row>
    <row r="9792" spans="20:26" x14ac:dyDescent="0.25">
      <c r="T9792" s="1"/>
      <c r="U9792" s="1"/>
      <c r="Z9792" s="1"/>
    </row>
    <row r="9793" spans="20:26" x14ac:dyDescent="0.25">
      <c r="T9793" s="1"/>
      <c r="U9793" s="1"/>
      <c r="Z9793" s="1"/>
    </row>
    <row r="9794" spans="20:26" x14ac:dyDescent="0.25">
      <c r="T9794" s="1"/>
      <c r="U9794" s="1"/>
      <c r="Z9794" s="1"/>
    </row>
    <row r="9795" spans="20:26" x14ac:dyDescent="0.25">
      <c r="T9795" s="1"/>
      <c r="U9795" s="1"/>
      <c r="Z9795" s="1"/>
    </row>
    <row r="9796" spans="20:26" x14ac:dyDescent="0.25">
      <c r="T9796" s="1"/>
      <c r="U9796" s="1"/>
      <c r="Z9796" s="1"/>
    </row>
    <row r="9797" spans="20:26" x14ac:dyDescent="0.25">
      <c r="T9797" s="1"/>
      <c r="U9797" s="1"/>
      <c r="Z9797" s="1"/>
    </row>
    <row r="9798" spans="20:26" x14ac:dyDescent="0.25">
      <c r="T9798" s="1"/>
      <c r="U9798" s="1"/>
      <c r="Z9798" s="1"/>
    </row>
    <row r="9799" spans="20:26" x14ac:dyDescent="0.25">
      <c r="T9799" s="1"/>
      <c r="U9799" s="1"/>
      <c r="Z9799" s="1"/>
    </row>
    <row r="9800" spans="20:26" x14ac:dyDescent="0.25">
      <c r="T9800" s="1"/>
      <c r="U9800" s="1"/>
      <c r="Z9800" s="1"/>
    </row>
    <row r="9801" spans="20:26" x14ac:dyDescent="0.25">
      <c r="T9801" s="1"/>
      <c r="U9801" s="1"/>
      <c r="Z9801" s="1"/>
    </row>
    <row r="9802" spans="20:26" x14ac:dyDescent="0.25">
      <c r="T9802" s="1"/>
      <c r="U9802" s="1"/>
      <c r="Z9802" s="1"/>
    </row>
    <row r="9803" spans="20:26" x14ac:dyDescent="0.25">
      <c r="T9803" s="1"/>
      <c r="U9803" s="1"/>
      <c r="Z9803" s="1"/>
    </row>
    <row r="9804" spans="20:26" x14ac:dyDescent="0.25">
      <c r="T9804" s="1"/>
      <c r="U9804" s="1"/>
      <c r="Z9804" s="1"/>
    </row>
    <row r="9805" spans="20:26" x14ac:dyDescent="0.25">
      <c r="T9805" s="1"/>
      <c r="U9805" s="1"/>
      <c r="Z9805" s="1"/>
    </row>
    <row r="9806" spans="20:26" x14ac:dyDescent="0.25">
      <c r="T9806" s="1"/>
      <c r="U9806" s="1"/>
      <c r="Z9806" s="1"/>
    </row>
    <row r="9807" spans="20:26" x14ac:dyDescent="0.25">
      <c r="T9807" s="1"/>
      <c r="U9807" s="1"/>
      <c r="Z9807" s="1"/>
    </row>
    <row r="9808" spans="20:26" x14ac:dyDescent="0.25">
      <c r="T9808" s="1"/>
      <c r="U9808" s="1"/>
      <c r="Z9808" s="1"/>
    </row>
    <row r="9809" spans="20:26" x14ac:dyDescent="0.25">
      <c r="T9809" s="1"/>
      <c r="U9809" s="1"/>
      <c r="Z9809" s="1"/>
    </row>
    <row r="9810" spans="20:26" x14ac:dyDescent="0.25">
      <c r="T9810" s="1"/>
      <c r="U9810" s="1"/>
      <c r="Z9810" s="1"/>
    </row>
    <row r="9811" spans="20:26" x14ac:dyDescent="0.25">
      <c r="T9811" s="1"/>
      <c r="U9811" s="1"/>
      <c r="Z9811" s="1"/>
    </row>
    <row r="9812" spans="20:26" x14ac:dyDescent="0.25">
      <c r="T9812" s="1"/>
      <c r="U9812" s="1"/>
      <c r="Z9812" s="1"/>
    </row>
    <row r="9813" spans="20:26" x14ac:dyDescent="0.25">
      <c r="T9813" s="1"/>
      <c r="U9813" s="1"/>
      <c r="Z9813" s="1"/>
    </row>
    <row r="9814" spans="20:26" x14ac:dyDescent="0.25">
      <c r="T9814" s="1"/>
      <c r="U9814" s="1"/>
      <c r="Z9814" s="1"/>
    </row>
    <row r="9815" spans="20:26" x14ac:dyDescent="0.25">
      <c r="T9815" s="1"/>
      <c r="U9815" s="1"/>
      <c r="Z9815" s="1"/>
    </row>
    <row r="9816" spans="20:26" x14ac:dyDescent="0.25">
      <c r="T9816" s="1"/>
      <c r="U9816" s="1"/>
      <c r="Z9816" s="1"/>
    </row>
    <row r="9817" spans="20:26" x14ac:dyDescent="0.25">
      <c r="T9817" s="1"/>
      <c r="U9817" s="1"/>
      <c r="Z9817" s="1"/>
    </row>
    <row r="9818" spans="20:26" x14ac:dyDescent="0.25">
      <c r="T9818" s="1"/>
      <c r="U9818" s="1"/>
      <c r="Z9818" s="1"/>
    </row>
    <row r="9819" spans="20:26" x14ac:dyDescent="0.25">
      <c r="T9819" s="1"/>
      <c r="U9819" s="1"/>
      <c r="Z9819" s="1"/>
    </row>
    <row r="9820" spans="20:26" x14ac:dyDescent="0.25">
      <c r="T9820" s="1"/>
      <c r="U9820" s="1"/>
      <c r="Z9820" s="1"/>
    </row>
    <row r="9821" spans="20:26" x14ac:dyDescent="0.25">
      <c r="T9821" s="1"/>
      <c r="U9821" s="1"/>
      <c r="Z9821" s="1"/>
    </row>
    <row r="9822" spans="20:26" x14ac:dyDescent="0.25">
      <c r="T9822" s="1"/>
      <c r="U9822" s="1"/>
      <c r="Z9822" s="1"/>
    </row>
    <row r="9823" spans="20:26" x14ac:dyDescent="0.25">
      <c r="T9823" s="1"/>
      <c r="U9823" s="1"/>
      <c r="Z9823" s="1"/>
    </row>
    <row r="9824" spans="20:26" x14ac:dyDescent="0.25">
      <c r="T9824" s="1"/>
      <c r="U9824" s="1"/>
      <c r="Z9824" s="1"/>
    </row>
    <row r="9825" spans="20:26" x14ac:dyDescent="0.25">
      <c r="T9825" s="1"/>
      <c r="U9825" s="1"/>
      <c r="Z9825" s="1"/>
    </row>
    <row r="9826" spans="20:26" x14ac:dyDescent="0.25">
      <c r="T9826" s="1"/>
      <c r="U9826" s="1"/>
      <c r="Z9826" s="1"/>
    </row>
    <row r="9827" spans="20:26" x14ac:dyDescent="0.25">
      <c r="T9827" s="1"/>
      <c r="U9827" s="1"/>
      <c r="Z9827" s="1"/>
    </row>
    <row r="9828" spans="20:26" x14ac:dyDescent="0.25">
      <c r="T9828" s="1"/>
      <c r="U9828" s="1"/>
      <c r="Z9828" s="1"/>
    </row>
    <row r="9829" spans="20:26" x14ac:dyDescent="0.25">
      <c r="T9829" s="1"/>
      <c r="U9829" s="1"/>
      <c r="Z9829" s="1"/>
    </row>
    <row r="9830" spans="20:26" x14ac:dyDescent="0.25">
      <c r="T9830" s="1"/>
      <c r="U9830" s="1"/>
      <c r="Z9830" s="1"/>
    </row>
    <row r="9831" spans="20:26" x14ac:dyDescent="0.25">
      <c r="T9831" s="1"/>
      <c r="U9831" s="1"/>
      <c r="Z9831" s="1"/>
    </row>
    <row r="9832" spans="20:26" x14ac:dyDescent="0.25">
      <c r="T9832" s="1"/>
      <c r="U9832" s="1"/>
      <c r="Z9832" s="1"/>
    </row>
    <row r="9833" spans="20:26" x14ac:dyDescent="0.25">
      <c r="T9833" s="1"/>
      <c r="U9833" s="1"/>
      <c r="Z9833" s="1"/>
    </row>
    <row r="9834" spans="20:26" x14ac:dyDescent="0.25">
      <c r="T9834" s="1"/>
      <c r="U9834" s="1"/>
      <c r="Z9834" s="1"/>
    </row>
    <row r="9835" spans="20:26" x14ac:dyDescent="0.25">
      <c r="T9835" s="1"/>
      <c r="U9835" s="1"/>
      <c r="Z9835" s="1"/>
    </row>
    <row r="9836" spans="20:26" x14ac:dyDescent="0.25">
      <c r="T9836" s="1"/>
      <c r="U9836" s="1"/>
      <c r="Z9836" s="1"/>
    </row>
    <row r="9837" spans="20:26" x14ac:dyDescent="0.25">
      <c r="T9837" s="1"/>
      <c r="U9837" s="1"/>
      <c r="Z9837" s="1"/>
    </row>
    <row r="9838" spans="20:26" x14ac:dyDescent="0.25">
      <c r="T9838" s="1"/>
      <c r="U9838" s="1"/>
      <c r="Z9838" s="1"/>
    </row>
    <row r="9839" spans="20:26" x14ac:dyDescent="0.25">
      <c r="T9839" s="1"/>
      <c r="U9839" s="1"/>
      <c r="Z9839" s="1"/>
    </row>
    <row r="9840" spans="20:26" x14ac:dyDescent="0.25">
      <c r="T9840" s="1"/>
      <c r="U9840" s="1"/>
      <c r="Z9840" s="1"/>
    </row>
    <row r="9841" spans="20:26" x14ac:dyDescent="0.25">
      <c r="T9841" s="1"/>
      <c r="U9841" s="1"/>
      <c r="Z9841" s="1"/>
    </row>
    <row r="9842" spans="20:26" x14ac:dyDescent="0.25">
      <c r="T9842" s="1"/>
      <c r="U9842" s="1"/>
      <c r="Z9842" s="1"/>
    </row>
    <row r="9843" spans="20:26" x14ac:dyDescent="0.25">
      <c r="T9843" s="1"/>
      <c r="U9843" s="1"/>
      <c r="Z9843" s="1"/>
    </row>
    <row r="9844" spans="20:26" x14ac:dyDescent="0.25">
      <c r="T9844" s="1"/>
      <c r="U9844" s="1"/>
      <c r="Z9844" s="1"/>
    </row>
    <row r="9845" spans="20:26" x14ac:dyDescent="0.25">
      <c r="T9845" s="1"/>
      <c r="U9845" s="1"/>
      <c r="Z9845" s="1"/>
    </row>
    <row r="9846" spans="20:26" x14ac:dyDescent="0.25">
      <c r="T9846" s="1"/>
      <c r="U9846" s="1"/>
      <c r="Z9846" s="1"/>
    </row>
    <row r="9847" spans="20:26" x14ac:dyDescent="0.25">
      <c r="T9847" s="1"/>
      <c r="U9847" s="1"/>
      <c r="Z9847" s="1"/>
    </row>
    <row r="9848" spans="20:26" x14ac:dyDescent="0.25">
      <c r="T9848" s="1"/>
      <c r="U9848" s="1"/>
      <c r="Z9848" s="1"/>
    </row>
    <row r="9849" spans="20:26" x14ac:dyDescent="0.25">
      <c r="T9849" s="1"/>
      <c r="U9849" s="1"/>
      <c r="Z9849" s="1"/>
    </row>
    <row r="9850" spans="20:26" x14ac:dyDescent="0.25">
      <c r="T9850" s="1"/>
      <c r="U9850" s="1"/>
      <c r="Z9850" s="1"/>
    </row>
    <row r="9851" spans="20:26" x14ac:dyDescent="0.25">
      <c r="T9851" s="1"/>
      <c r="U9851" s="1"/>
      <c r="Z9851" s="1"/>
    </row>
    <row r="9852" spans="20:26" x14ac:dyDescent="0.25">
      <c r="T9852" s="1"/>
      <c r="U9852" s="1"/>
      <c r="Z9852" s="1"/>
    </row>
    <row r="9853" spans="20:26" x14ac:dyDescent="0.25">
      <c r="T9853" s="1"/>
      <c r="U9853" s="1"/>
      <c r="Z9853" s="1"/>
    </row>
    <row r="9854" spans="20:26" x14ac:dyDescent="0.25">
      <c r="T9854" s="1"/>
      <c r="U9854" s="1"/>
      <c r="Z9854" s="1"/>
    </row>
    <row r="9855" spans="20:26" x14ac:dyDescent="0.25">
      <c r="T9855" s="1"/>
      <c r="U9855" s="1"/>
      <c r="Z9855" s="1"/>
    </row>
    <row r="9856" spans="20:26" x14ac:dyDescent="0.25">
      <c r="T9856" s="1"/>
      <c r="U9856" s="1"/>
      <c r="Z9856" s="1"/>
    </row>
    <row r="9857" spans="20:26" x14ac:dyDescent="0.25">
      <c r="T9857" s="1"/>
      <c r="U9857" s="1"/>
      <c r="Z9857" s="1"/>
    </row>
    <row r="9858" spans="20:26" x14ac:dyDescent="0.25">
      <c r="T9858" s="1"/>
      <c r="U9858" s="1"/>
      <c r="Z9858" s="1"/>
    </row>
    <row r="9859" spans="20:26" x14ac:dyDescent="0.25">
      <c r="T9859" s="1"/>
      <c r="U9859" s="1"/>
      <c r="Z9859" s="1"/>
    </row>
    <row r="9860" spans="20:26" x14ac:dyDescent="0.25">
      <c r="T9860" s="1"/>
      <c r="U9860" s="1"/>
      <c r="Z9860" s="1"/>
    </row>
    <row r="9861" spans="20:26" x14ac:dyDescent="0.25">
      <c r="T9861" s="1"/>
      <c r="U9861" s="1"/>
      <c r="Z9861" s="1"/>
    </row>
    <row r="9862" spans="20:26" x14ac:dyDescent="0.25">
      <c r="T9862" s="1"/>
      <c r="U9862" s="1"/>
      <c r="Z9862" s="1"/>
    </row>
    <row r="9863" spans="20:26" x14ac:dyDescent="0.25">
      <c r="T9863" s="1"/>
      <c r="U9863" s="1"/>
      <c r="Z9863" s="1"/>
    </row>
    <row r="9864" spans="20:26" x14ac:dyDescent="0.25">
      <c r="T9864" s="1"/>
      <c r="U9864" s="1"/>
      <c r="Z9864" s="1"/>
    </row>
    <row r="9865" spans="20:26" x14ac:dyDescent="0.25">
      <c r="T9865" s="1"/>
      <c r="U9865" s="1"/>
      <c r="Z9865" s="1"/>
    </row>
    <row r="9866" spans="20:26" x14ac:dyDescent="0.25">
      <c r="T9866" s="1"/>
      <c r="U9866" s="1"/>
      <c r="Z9866" s="1"/>
    </row>
    <row r="9867" spans="20:26" x14ac:dyDescent="0.25">
      <c r="T9867" s="1"/>
      <c r="U9867" s="1"/>
      <c r="Z9867" s="1"/>
    </row>
    <row r="9868" spans="20:26" x14ac:dyDescent="0.25">
      <c r="T9868" s="1"/>
      <c r="U9868" s="1"/>
      <c r="Z9868" s="1"/>
    </row>
    <row r="9869" spans="20:26" x14ac:dyDescent="0.25">
      <c r="T9869" s="1"/>
      <c r="U9869" s="1"/>
      <c r="Z9869" s="1"/>
    </row>
    <row r="9870" spans="20:26" x14ac:dyDescent="0.25">
      <c r="T9870" s="1"/>
      <c r="U9870" s="1"/>
      <c r="Z9870" s="1"/>
    </row>
    <row r="9871" spans="20:26" x14ac:dyDescent="0.25">
      <c r="T9871" s="1"/>
      <c r="U9871" s="1"/>
      <c r="Z9871" s="1"/>
    </row>
    <row r="9872" spans="20:26" x14ac:dyDescent="0.25">
      <c r="T9872" s="1"/>
      <c r="U9872" s="1"/>
      <c r="Z9872" s="1"/>
    </row>
    <row r="9873" spans="20:26" x14ac:dyDescent="0.25">
      <c r="T9873" s="1"/>
      <c r="U9873" s="1"/>
      <c r="Z9873" s="1"/>
    </row>
    <row r="9874" spans="20:26" x14ac:dyDescent="0.25">
      <c r="T9874" s="1"/>
      <c r="U9874" s="1"/>
      <c r="Z9874" s="1"/>
    </row>
    <row r="9875" spans="20:26" x14ac:dyDescent="0.25">
      <c r="T9875" s="1"/>
      <c r="U9875" s="1"/>
      <c r="Z9875" s="1"/>
    </row>
    <row r="9876" spans="20:26" x14ac:dyDescent="0.25">
      <c r="T9876" s="1"/>
      <c r="U9876" s="1"/>
      <c r="Z9876" s="1"/>
    </row>
    <row r="9877" spans="20:26" x14ac:dyDescent="0.25">
      <c r="T9877" s="1"/>
      <c r="U9877" s="1"/>
      <c r="Z9877" s="1"/>
    </row>
    <row r="9878" spans="20:26" x14ac:dyDescent="0.25">
      <c r="T9878" s="1"/>
      <c r="U9878" s="1"/>
      <c r="Z9878" s="1"/>
    </row>
    <row r="9879" spans="20:26" x14ac:dyDescent="0.25">
      <c r="T9879" s="1"/>
      <c r="U9879" s="1"/>
      <c r="Z9879" s="1"/>
    </row>
    <row r="9880" spans="20:26" x14ac:dyDescent="0.25">
      <c r="T9880" s="1"/>
      <c r="U9880" s="1"/>
      <c r="Z9880" s="1"/>
    </row>
    <row r="9881" spans="20:26" x14ac:dyDescent="0.25">
      <c r="T9881" s="1"/>
      <c r="U9881" s="1"/>
      <c r="Z9881" s="1"/>
    </row>
    <row r="9882" spans="20:26" x14ac:dyDescent="0.25">
      <c r="T9882" s="1"/>
      <c r="U9882" s="1"/>
      <c r="Z9882" s="1"/>
    </row>
    <row r="9883" spans="20:26" x14ac:dyDescent="0.25">
      <c r="T9883" s="1"/>
      <c r="U9883" s="1"/>
      <c r="Z9883" s="1"/>
    </row>
    <row r="9884" spans="20:26" x14ac:dyDescent="0.25">
      <c r="T9884" s="1"/>
      <c r="U9884" s="1"/>
      <c r="Z9884" s="1"/>
    </row>
    <row r="9885" spans="20:26" x14ac:dyDescent="0.25">
      <c r="T9885" s="1"/>
      <c r="U9885" s="1"/>
      <c r="Z9885" s="1"/>
    </row>
    <row r="9886" spans="20:26" x14ac:dyDescent="0.25">
      <c r="T9886" s="1"/>
      <c r="U9886" s="1"/>
      <c r="Z9886" s="1"/>
    </row>
    <row r="9887" spans="20:26" x14ac:dyDescent="0.25">
      <c r="T9887" s="1"/>
      <c r="U9887" s="1"/>
      <c r="Z9887" s="1"/>
    </row>
    <row r="9888" spans="20:26" x14ac:dyDescent="0.25">
      <c r="T9888" s="1"/>
      <c r="U9888" s="1"/>
      <c r="Z9888" s="1"/>
    </row>
    <row r="9889" spans="20:26" x14ac:dyDescent="0.25">
      <c r="T9889" s="1"/>
      <c r="U9889" s="1"/>
      <c r="Z9889" s="1"/>
    </row>
    <row r="9890" spans="20:26" x14ac:dyDescent="0.25">
      <c r="T9890" s="1"/>
      <c r="U9890" s="1"/>
      <c r="Z9890" s="1"/>
    </row>
    <row r="9891" spans="20:26" x14ac:dyDescent="0.25">
      <c r="T9891" s="1"/>
      <c r="U9891" s="1"/>
      <c r="Z9891" s="1"/>
    </row>
    <row r="9892" spans="20:26" x14ac:dyDescent="0.25">
      <c r="T9892" s="1"/>
      <c r="U9892" s="1"/>
      <c r="Z9892" s="1"/>
    </row>
    <row r="9893" spans="20:26" x14ac:dyDescent="0.25">
      <c r="T9893" s="1"/>
      <c r="U9893" s="1"/>
      <c r="Z9893" s="1"/>
    </row>
    <row r="9894" spans="20:26" x14ac:dyDescent="0.25">
      <c r="T9894" s="1"/>
      <c r="U9894" s="1"/>
      <c r="Z9894" s="1"/>
    </row>
    <row r="9895" spans="20:26" x14ac:dyDescent="0.25">
      <c r="T9895" s="1"/>
      <c r="U9895" s="1"/>
      <c r="Z9895" s="1"/>
    </row>
    <row r="9896" spans="20:26" x14ac:dyDescent="0.25">
      <c r="T9896" s="1"/>
      <c r="U9896" s="1"/>
      <c r="Z9896" s="1"/>
    </row>
    <row r="9897" spans="20:26" x14ac:dyDescent="0.25">
      <c r="T9897" s="1"/>
      <c r="U9897" s="1"/>
      <c r="Z9897" s="1"/>
    </row>
    <row r="9898" spans="20:26" x14ac:dyDescent="0.25">
      <c r="T9898" s="1"/>
      <c r="U9898" s="1"/>
      <c r="Z9898" s="1"/>
    </row>
    <row r="9899" spans="20:26" x14ac:dyDescent="0.25">
      <c r="T9899" s="1"/>
      <c r="U9899" s="1"/>
      <c r="Z9899" s="1"/>
    </row>
    <row r="9900" spans="20:26" x14ac:dyDescent="0.25">
      <c r="T9900" s="1"/>
      <c r="U9900" s="1"/>
      <c r="Z9900" s="1"/>
    </row>
    <row r="9901" spans="20:26" x14ac:dyDescent="0.25">
      <c r="T9901" s="1"/>
      <c r="U9901" s="1"/>
      <c r="Z9901" s="1"/>
    </row>
    <row r="9902" spans="20:26" x14ac:dyDescent="0.25">
      <c r="T9902" s="1"/>
      <c r="U9902" s="1"/>
      <c r="Z9902" s="1"/>
    </row>
    <row r="9903" spans="20:26" x14ac:dyDescent="0.25">
      <c r="T9903" s="1"/>
      <c r="U9903" s="1"/>
      <c r="Z9903" s="1"/>
    </row>
    <row r="9904" spans="20:26" x14ac:dyDescent="0.25">
      <c r="T9904" s="1"/>
      <c r="U9904" s="1"/>
      <c r="Z9904" s="1"/>
    </row>
    <row r="9905" spans="20:26" x14ac:dyDescent="0.25">
      <c r="T9905" s="1"/>
      <c r="U9905" s="1"/>
      <c r="Z9905" s="1"/>
    </row>
    <row r="9906" spans="20:26" x14ac:dyDescent="0.25">
      <c r="T9906" s="1"/>
      <c r="U9906" s="1"/>
      <c r="Z9906" s="1"/>
    </row>
    <row r="9907" spans="20:26" x14ac:dyDescent="0.25">
      <c r="T9907" s="1"/>
      <c r="U9907" s="1"/>
      <c r="Z9907" s="1"/>
    </row>
    <row r="9908" spans="20:26" x14ac:dyDescent="0.25">
      <c r="T9908" s="1"/>
      <c r="U9908" s="1"/>
      <c r="Z9908" s="1"/>
    </row>
    <row r="9909" spans="20:26" x14ac:dyDescent="0.25">
      <c r="T9909" s="1"/>
      <c r="U9909" s="1"/>
      <c r="Z9909" s="1"/>
    </row>
    <row r="9910" spans="20:26" x14ac:dyDescent="0.25">
      <c r="T9910" s="1"/>
      <c r="U9910" s="1"/>
      <c r="Z9910" s="1"/>
    </row>
    <row r="9911" spans="20:26" x14ac:dyDescent="0.25">
      <c r="T9911" s="1"/>
      <c r="U9911" s="1"/>
      <c r="Z9911" s="1"/>
    </row>
    <row r="9912" spans="20:26" x14ac:dyDescent="0.25">
      <c r="T9912" s="1"/>
      <c r="U9912" s="1"/>
      <c r="Z9912" s="1"/>
    </row>
    <row r="9913" spans="20:26" x14ac:dyDescent="0.25">
      <c r="T9913" s="1"/>
      <c r="U9913" s="1"/>
      <c r="Z9913" s="1"/>
    </row>
    <row r="9914" spans="20:26" x14ac:dyDescent="0.25">
      <c r="T9914" s="1"/>
      <c r="U9914" s="1"/>
      <c r="Z9914" s="1"/>
    </row>
    <row r="9915" spans="20:26" x14ac:dyDescent="0.25">
      <c r="T9915" s="1"/>
      <c r="U9915" s="1"/>
      <c r="Z9915" s="1"/>
    </row>
    <row r="9916" spans="20:26" x14ac:dyDescent="0.25">
      <c r="T9916" s="1"/>
      <c r="U9916" s="1"/>
      <c r="Z9916" s="1"/>
    </row>
    <row r="9917" spans="20:26" x14ac:dyDescent="0.25">
      <c r="T9917" s="1"/>
      <c r="U9917" s="1"/>
      <c r="Z9917" s="1"/>
    </row>
    <row r="9918" spans="20:26" x14ac:dyDescent="0.25">
      <c r="T9918" s="1"/>
      <c r="U9918" s="1"/>
      <c r="Z9918" s="1"/>
    </row>
    <row r="9919" spans="20:26" x14ac:dyDescent="0.25">
      <c r="T9919" s="1"/>
      <c r="U9919" s="1"/>
      <c r="Z9919" s="1"/>
    </row>
    <row r="9920" spans="20:26" x14ac:dyDescent="0.25">
      <c r="T9920" s="1"/>
      <c r="U9920" s="1"/>
      <c r="Z9920" s="1"/>
    </row>
    <row r="9921" spans="20:26" x14ac:dyDescent="0.25">
      <c r="T9921" s="1"/>
      <c r="U9921" s="1"/>
      <c r="Z9921" s="1"/>
    </row>
    <row r="9922" spans="20:26" x14ac:dyDescent="0.25">
      <c r="T9922" s="1"/>
      <c r="U9922" s="1"/>
      <c r="Z9922" s="1"/>
    </row>
    <row r="9923" spans="20:26" x14ac:dyDescent="0.25">
      <c r="T9923" s="1"/>
      <c r="U9923" s="1"/>
      <c r="Z9923" s="1"/>
    </row>
    <row r="9924" spans="20:26" x14ac:dyDescent="0.25">
      <c r="T9924" s="1"/>
      <c r="U9924" s="1"/>
      <c r="Z9924" s="1"/>
    </row>
    <row r="9925" spans="20:26" x14ac:dyDescent="0.25">
      <c r="T9925" s="1"/>
      <c r="U9925" s="1"/>
      <c r="Z9925" s="1"/>
    </row>
    <row r="9926" spans="20:26" x14ac:dyDescent="0.25">
      <c r="T9926" s="1"/>
      <c r="U9926" s="1"/>
      <c r="Z9926" s="1"/>
    </row>
    <row r="9927" spans="20:26" x14ac:dyDescent="0.25">
      <c r="T9927" s="1"/>
      <c r="U9927" s="1"/>
      <c r="Z9927" s="1"/>
    </row>
    <row r="9928" spans="20:26" x14ac:dyDescent="0.25">
      <c r="T9928" s="1"/>
      <c r="U9928" s="1"/>
      <c r="Z9928" s="1"/>
    </row>
    <row r="9929" spans="20:26" x14ac:dyDescent="0.25">
      <c r="T9929" s="1"/>
      <c r="U9929" s="1"/>
      <c r="Z9929" s="1"/>
    </row>
    <row r="9930" spans="20:26" x14ac:dyDescent="0.25">
      <c r="T9930" s="1"/>
      <c r="U9930" s="1"/>
      <c r="Z9930" s="1"/>
    </row>
    <row r="9931" spans="20:26" x14ac:dyDescent="0.25">
      <c r="T9931" s="1"/>
      <c r="U9931" s="1"/>
      <c r="Z9931" s="1"/>
    </row>
    <row r="9932" spans="20:26" x14ac:dyDescent="0.25">
      <c r="T9932" s="1"/>
      <c r="U9932" s="1"/>
      <c r="Z9932" s="1"/>
    </row>
    <row r="9933" spans="20:26" x14ac:dyDescent="0.25">
      <c r="T9933" s="1"/>
      <c r="U9933" s="1"/>
      <c r="Z9933" s="1"/>
    </row>
    <row r="9934" spans="20:26" x14ac:dyDescent="0.25">
      <c r="T9934" s="1"/>
      <c r="U9934" s="1"/>
      <c r="Z9934" s="1"/>
    </row>
    <row r="9935" spans="20:26" x14ac:dyDescent="0.25">
      <c r="T9935" s="1"/>
      <c r="U9935" s="1"/>
      <c r="Z9935" s="1"/>
    </row>
    <row r="9936" spans="20:26" x14ac:dyDescent="0.25">
      <c r="T9936" s="1"/>
      <c r="U9936" s="1"/>
      <c r="Z9936" s="1"/>
    </row>
    <row r="9937" spans="20:26" x14ac:dyDescent="0.25">
      <c r="T9937" s="1"/>
      <c r="U9937" s="1"/>
      <c r="Z9937" s="1"/>
    </row>
    <row r="9938" spans="20:26" x14ac:dyDescent="0.25">
      <c r="T9938" s="1"/>
      <c r="U9938" s="1"/>
      <c r="Z9938" s="1"/>
    </row>
    <row r="9939" spans="20:26" x14ac:dyDescent="0.25">
      <c r="T9939" s="1"/>
      <c r="U9939" s="1"/>
      <c r="Z9939" s="1"/>
    </row>
    <row r="9940" spans="20:26" x14ac:dyDescent="0.25">
      <c r="T9940" s="1"/>
      <c r="U9940" s="1"/>
      <c r="Z9940" s="1"/>
    </row>
    <row r="9941" spans="20:26" x14ac:dyDescent="0.25">
      <c r="T9941" s="1"/>
      <c r="U9941" s="1"/>
      <c r="Z9941" s="1"/>
    </row>
    <row r="9942" spans="20:26" x14ac:dyDescent="0.25">
      <c r="T9942" s="1"/>
      <c r="U9942" s="1"/>
      <c r="Z9942" s="1"/>
    </row>
    <row r="9943" spans="20:26" x14ac:dyDescent="0.25">
      <c r="T9943" s="1"/>
      <c r="U9943" s="1"/>
      <c r="Z9943" s="1"/>
    </row>
    <row r="9944" spans="20:26" x14ac:dyDescent="0.25">
      <c r="T9944" s="1"/>
      <c r="U9944" s="1"/>
      <c r="Z9944" s="1"/>
    </row>
    <row r="9945" spans="20:26" x14ac:dyDescent="0.25">
      <c r="T9945" s="1"/>
      <c r="U9945" s="1"/>
      <c r="Z9945" s="1"/>
    </row>
    <row r="9946" spans="20:26" x14ac:dyDescent="0.25">
      <c r="T9946" s="1"/>
      <c r="U9946" s="1"/>
      <c r="Z9946" s="1"/>
    </row>
    <row r="9947" spans="20:26" x14ac:dyDescent="0.25">
      <c r="T9947" s="1"/>
      <c r="U9947" s="1"/>
      <c r="Z9947" s="1"/>
    </row>
    <row r="9948" spans="20:26" x14ac:dyDescent="0.25">
      <c r="T9948" s="1"/>
      <c r="U9948" s="1"/>
      <c r="Z9948" s="1"/>
    </row>
    <row r="9949" spans="20:26" x14ac:dyDescent="0.25">
      <c r="T9949" s="1"/>
      <c r="U9949" s="1"/>
      <c r="Z9949" s="1"/>
    </row>
    <row r="9950" spans="20:26" x14ac:dyDescent="0.25">
      <c r="T9950" s="1"/>
      <c r="U9950" s="1"/>
      <c r="Z9950" s="1"/>
    </row>
    <row r="9951" spans="20:26" x14ac:dyDescent="0.25">
      <c r="T9951" s="1"/>
      <c r="U9951" s="1"/>
      <c r="Z9951" s="1"/>
    </row>
    <row r="9952" spans="20:26" x14ac:dyDescent="0.25">
      <c r="T9952" s="1"/>
      <c r="U9952" s="1"/>
      <c r="Z9952" s="1"/>
    </row>
    <row r="9953" spans="20:26" x14ac:dyDescent="0.25">
      <c r="T9953" s="1"/>
      <c r="U9953" s="1"/>
      <c r="Z9953" s="1"/>
    </row>
    <row r="9954" spans="20:26" x14ac:dyDescent="0.25">
      <c r="T9954" s="1"/>
      <c r="U9954" s="1"/>
      <c r="Z9954" s="1"/>
    </row>
    <row r="9955" spans="20:26" x14ac:dyDescent="0.25">
      <c r="T9955" s="1"/>
      <c r="U9955" s="1"/>
      <c r="Z9955" s="1"/>
    </row>
    <row r="9956" spans="20:26" x14ac:dyDescent="0.25">
      <c r="T9956" s="1"/>
      <c r="U9956" s="1"/>
      <c r="Z9956" s="1"/>
    </row>
    <row r="9957" spans="20:26" x14ac:dyDescent="0.25">
      <c r="T9957" s="1"/>
      <c r="U9957" s="1"/>
      <c r="Z9957" s="1"/>
    </row>
    <row r="9958" spans="20:26" x14ac:dyDescent="0.25">
      <c r="T9958" s="1"/>
      <c r="U9958" s="1"/>
      <c r="Z9958" s="1"/>
    </row>
    <row r="9959" spans="20:26" x14ac:dyDescent="0.25">
      <c r="T9959" s="1"/>
      <c r="U9959" s="1"/>
      <c r="Z9959" s="1"/>
    </row>
    <row r="9960" spans="20:26" x14ac:dyDescent="0.25">
      <c r="T9960" s="1"/>
      <c r="U9960" s="1"/>
      <c r="Z9960" s="1"/>
    </row>
    <row r="9961" spans="20:26" x14ac:dyDescent="0.25">
      <c r="T9961" s="1"/>
      <c r="U9961" s="1"/>
      <c r="Z9961" s="1"/>
    </row>
    <row r="9962" spans="20:26" x14ac:dyDescent="0.25">
      <c r="T9962" s="1"/>
      <c r="U9962" s="1"/>
      <c r="Z9962" s="1"/>
    </row>
    <row r="9963" spans="20:26" x14ac:dyDescent="0.25">
      <c r="T9963" s="1"/>
      <c r="U9963" s="1"/>
      <c r="Z9963" s="1"/>
    </row>
    <row r="9964" spans="20:26" x14ac:dyDescent="0.25">
      <c r="T9964" s="1"/>
      <c r="U9964" s="1"/>
      <c r="Z9964" s="1"/>
    </row>
    <row r="9965" spans="20:26" x14ac:dyDescent="0.25">
      <c r="T9965" s="1"/>
      <c r="U9965" s="1"/>
      <c r="Z9965" s="1"/>
    </row>
    <row r="9966" spans="20:26" x14ac:dyDescent="0.25">
      <c r="T9966" s="1"/>
      <c r="U9966" s="1"/>
      <c r="Z9966" s="1"/>
    </row>
    <row r="9967" spans="20:26" x14ac:dyDescent="0.25">
      <c r="T9967" s="1"/>
      <c r="U9967" s="1"/>
      <c r="Z9967" s="1"/>
    </row>
    <row r="9968" spans="20:26" x14ac:dyDescent="0.25">
      <c r="T9968" s="1"/>
      <c r="U9968" s="1"/>
      <c r="Z9968" s="1"/>
    </row>
    <row r="9969" spans="20:26" x14ac:dyDescent="0.25">
      <c r="T9969" s="1"/>
      <c r="U9969" s="1"/>
      <c r="Z9969" s="1"/>
    </row>
    <row r="9970" spans="20:26" x14ac:dyDescent="0.25">
      <c r="T9970" s="1"/>
      <c r="U9970" s="1"/>
      <c r="Z9970" s="1"/>
    </row>
    <row r="9971" spans="20:26" x14ac:dyDescent="0.25">
      <c r="T9971" s="1"/>
      <c r="U9971" s="1"/>
      <c r="Z9971" s="1"/>
    </row>
    <row r="9972" spans="20:26" x14ac:dyDescent="0.25">
      <c r="T9972" s="1"/>
      <c r="U9972" s="1"/>
      <c r="Z9972" s="1"/>
    </row>
    <row r="9973" spans="20:26" x14ac:dyDescent="0.25">
      <c r="T9973" s="1"/>
      <c r="U9973" s="1"/>
      <c r="Z9973" s="1"/>
    </row>
    <row r="9974" spans="20:26" x14ac:dyDescent="0.25">
      <c r="T9974" s="1"/>
      <c r="U9974" s="1"/>
      <c r="Z9974" s="1"/>
    </row>
    <row r="9975" spans="20:26" x14ac:dyDescent="0.25">
      <c r="T9975" s="1"/>
      <c r="U9975" s="1"/>
      <c r="Z9975" s="1"/>
    </row>
    <row r="9976" spans="20:26" x14ac:dyDescent="0.25">
      <c r="T9976" s="1"/>
      <c r="U9976" s="1"/>
      <c r="Z9976" s="1"/>
    </row>
    <row r="9977" spans="20:26" x14ac:dyDescent="0.25">
      <c r="T9977" s="1"/>
      <c r="U9977" s="1"/>
      <c r="Z9977" s="1"/>
    </row>
    <row r="9978" spans="20:26" x14ac:dyDescent="0.25">
      <c r="T9978" s="1"/>
      <c r="U9978" s="1"/>
      <c r="Z9978" s="1"/>
    </row>
    <row r="9979" spans="20:26" x14ac:dyDescent="0.25">
      <c r="T9979" s="1"/>
      <c r="U9979" s="1"/>
      <c r="Z9979" s="1"/>
    </row>
    <row r="9980" spans="20:26" x14ac:dyDescent="0.25">
      <c r="T9980" s="1"/>
      <c r="U9980" s="1"/>
      <c r="Z9980" s="1"/>
    </row>
    <row r="9981" spans="20:26" x14ac:dyDescent="0.25">
      <c r="T9981" s="1"/>
      <c r="U9981" s="1"/>
      <c r="Z9981" s="1"/>
    </row>
    <row r="9982" spans="20:26" x14ac:dyDescent="0.25">
      <c r="T9982" s="1"/>
      <c r="U9982" s="1"/>
      <c r="Z9982" s="1"/>
    </row>
    <row r="9983" spans="20:26" x14ac:dyDescent="0.25">
      <c r="T9983" s="1"/>
      <c r="U9983" s="1"/>
      <c r="Z9983" s="1"/>
    </row>
    <row r="9984" spans="20:26" x14ac:dyDescent="0.25">
      <c r="T9984" s="1"/>
      <c r="U9984" s="1"/>
      <c r="Z9984" s="1"/>
    </row>
    <row r="9985" spans="20:26" x14ac:dyDescent="0.25">
      <c r="T9985" s="1"/>
      <c r="U9985" s="1"/>
      <c r="Z9985" s="1"/>
    </row>
    <row r="9986" spans="20:26" x14ac:dyDescent="0.25">
      <c r="T9986" s="1"/>
      <c r="U9986" s="1"/>
      <c r="Z9986" s="1"/>
    </row>
    <row r="9987" spans="20:26" x14ac:dyDescent="0.25">
      <c r="T9987" s="1"/>
      <c r="U9987" s="1"/>
      <c r="Z9987" s="1"/>
    </row>
    <row r="9988" spans="20:26" x14ac:dyDescent="0.25">
      <c r="T9988" s="1"/>
      <c r="U9988" s="1"/>
      <c r="Z9988" s="1"/>
    </row>
    <row r="9989" spans="20:26" x14ac:dyDescent="0.25">
      <c r="T9989" s="1"/>
      <c r="U9989" s="1"/>
      <c r="Z9989" s="1"/>
    </row>
    <row r="9990" spans="20:26" x14ac:dyDescent="0.25">
      <c r="T9990" s="1"/>
      <c r="U9990" s="1"/>
      <c r="Z9990" s="1"/>
    </row>
    <row r="9991" spans="20:26" x14ac:dyDescent="0.25">
      <c r="T9991" s="1"/>
      <c r="U9991" s="1"/>
      <c r="Z9991" s="1"/>
    </row>
    <row r="9992" spans="20:26" x14ac:dyDescent="0.25">
      <c r="T9992" s="1"/>
      <c r="U9992" s="1"/>
      <c r="Z9992" s="1"/>
    </row>
    <row r="9993" spans="20:26" x14ac:dyDescent="0.25">
      <c r="T9993" s="1"/>
      <c r="U9993" s="1"/>
      <c r="Z9993" s="1"/>
    </row>
    <row r="9994" spans="20:26" x14ac:dyDescent="0.25">
      <c r="T9994" s="1"/>
      <c r="U9994" s="1"/>
      <c r="Z9994" s="1"/>
    </row>
    <row r="9995" spans="20:26" x14ac:dyDescent="0.25">
      <c r="T9995" s="1"/>
      <c r="U9995" s="1"/>
      <c r="Z9995" s="1"/>
    </row>
    <row r="9996" spans="20:26" x14ac:dyDescent="0.25">
      <c r="T9996" s="1"/>
      <c r="U9996" s="1"/>
      <c r="Z9996" s="1"/>
    </row>
    <row r="9997" spans="20:26" x14ac:dyDescent="0.25">
      <c r="T9997" s="1"/>
      <c r="U9997" s="1"/>
      <c r="Z9997" s="1"/>
    </row>
    <row r="9998" spans="20:26" x14ac:dyDescent="0.25">
      <c r="T9998" s="1"/>
      <c r="U9998" s="1"/>
      <c r="Z9998" s="1"/>
    </row>
    <row r="9999" spans="20:26" x14ac:dyDescent="0.25">
      <c r="T9999" s="1"/>
      <c r="U9999" s="1"/>
      <c r="Z9999" s="1"/>
    </row>
    <row r="10000" spans="20:26" x14ac:dyDescent="0.25">
      <c r="T10000" s="1"/>
      <c r="U10000" s="1"/>
      <c r="Z10000" s="1"/>
    </row>
    <row r="10001" spans="20:26" x14ac:dyDescent="0.25">
      <c r="T10001" s="1"/>
      <c r="U10001" s="1"/>
      <c r="Z10001" s="1"/>
    </row>
    <row r="10002" spans="20:26" x14ac:dyDescent="0.25">
      <c r="T10002" s="1"/>
      <c r="U10002" s="1"/>
      <c r="Z10002" s="1"/>
    </row>
    <row r="10003" spans="20:26" x14ac:dyDescent="0.25">
      <c r="T10003" s="1"/>
      <c r="U10003" s="1"/>
      <c r="Z10003" s="1"/>
    </row>
    <row r="10004" spans="20:26" x14ac:dyDescent="0.25">
      <c r="T10004" s="1"/>
      <c r="U10004" s="1"/>
      <c r="Z10004" s="1"/>
    </row>
    <row r="10005" spans="20:26" x14ac:dyDescent="0.25">
      <c r="T10005" s="1"/>
      <c r="U10005" s="1"/>
      <c r="Z10005" s="1"/>
    </row>
    <row r="10006" spans="20:26" x14ac:dyDescent="0.25">
      <c r="T10006" s="1"/>
      <c r="U10006" s="1"/>
      <c r="Z10006" s="1"/>
    </row>
    <row r="10007" spans="20:26" x14ac:dyDescent="0.25">
      <c r="T10007" s="1"/>
      <c r="U10007" s="1"/>
      <c r="Z10007" s="1"/>
    </row>
    <row r="10008" spans="20:26" x14ac:dyDescent="0.25">
      <c r="T10008" s="1"/>
      <c r="U10008" s="1"/>
      <c r="Z10008" s="1"/>
    </row>
    <row r="10009" spans="20:26" x14ac:dyDescent="0.25">
      <c r="T10009" s="1"/>
      <c r="U10009" s="1"/>
      <c r="Z10009" s="1"/>
    </row>
    <row r="10010" spans="20:26" x14ac:dyDescent="0.25">
      <c r="T10010" s="1"/>
      <c r="U10010" s="1"/>
      <c r="Z10010" s="1"/>
    </row>
    <row r="10011" spans="20:26" x14ac:dyDescent="0.25">
      <c r="T10011" s="1"/>
      <c r="U10011" s="1"/>
      <c r="Z10011" s="1"/>
    </row>
    <row r="10012" spans="20:26" x14ac:dyDescent="0.25">
      <c r="T10012" s="1"/>
      <c r="U10012" s="1"/>
      <c r="Z10012" s="1"/>
    </row>
    <row r="10013" spans="20:26" x14ac:dyDescent="0.25">
      <c r="T10013" s="1"/>
      <c r="U10013" s="1"/>
      <c r="Z10013" s="1"/>
    </row>
    <row r="10014" spans="20:26" x14ac:dyDescent="0.25">
      <c r="T10014" s="1"/>
      <c r="U10014" s="1"/>
      <c r="Z10014" s="1"/>
    </row>
    <row r="10015" spans="20:26" x14ac:dyDescent="0.25">
      <c r="T10015" s="1"/>
      <c r="U10015" s="1"/>
      <c r="Z10015" s="1"/>
    </row>
    <row r="10016" spans="20:26" x14ac:dyDescent="0.25">
      <c r="T10016" s="1"/>
      <c r="U10016" s="1"/>
      <c r="Z10016" s="1"/>
    </row>
    <row r="10017" spans="20:26" x14ac:dyDescent="0.25">
      <c r="T10017" s="1"/>
      <c r="U10017" s="1"/>
      <c r="Z10017" s="1"/>
    </row>
    <row r="10018" spans="20:26" x14ac:dyDescent="0.25">
      <c r="T10018" s="1"/>
      <c r="U10018" s="1"/>
      <c r="Z10018" s="1"/>
    </row>
    <row r="10019" spans="20:26" x14ac:dyDescent="0.25">
      <c r="T10019" s="1"/>
      <c r="U10019" s="1"/>
      <c r="Z10019" s="1"/>
    </row>
    <row r="10020" spans="20:26" x14ac:dyDescent="0.25">
      <c r="T10020" s="1"/>
      <c r="U10020" s="1"/>
      <c r="Z10020" s="1"/>
    </row>
    <row r="10021" spans="20:26" x14ac:dyDescent="0.25">
      <c r="T10021" s="1"/>
      <c r="U10021" s="1"/>
      <c r="Z10021" s="1"/>
    </row>
    <row r="10022" spans="20:26" x14ac:dyDescent="0.25">
      <c r="T10022" s="1"/>
      <c r="U10022" s="1"/>
      <c r="Z10022" s="1"/>
    </row>
    <row r="10023" spans="20:26" x14ac:dyDescent="0.25">
      <c r="T10023" s="1"/>
      <c r="U10023" s="1"/>
      <c r="Z10023" s="1"/>
    </row>
    <row r="10024" spans="20:26" x14ac:dyDescent="0.25">
      <c r="T10024" s="1"/>
      <c r="U10024" s="1"/>
      <c r="Z10024" s="1"/>
    </row>
    <row r="10025" spans="20:26" x14ac:dyDescent="0.25">
      <c r="T10025" s="1"/>
      <c r="U10025" s="1"/>
      <c r="Z10025" s="1"/>
    </row>
    <row r="10026" spans="20:26" x14ac:dyDescent="0.25">
      <c r="T10026" s="1"/>
      <c r="U10026" s="1"/>
      <c r="Z10026" s="1"/>
    </row>
    <row r="10027" spans="20:26" x14ac:dyDescent="0.25">
      <c r="T10027" s="1"/>
      <c r="U10027" s="1"/>
      <c r="Z10027" s="1"/>
    </row>
    <row r="10028" spans="20:26" x14ac:dyDescent="0.25">
      <c r="T10028" s="1"/>
      <c r="U10028" s="1"/>
      <c r="Z10028" s="1"/>
    </row>
    <row r="10029" spans="20:26" x14ac:dyDescent="0.25">
      <c r="T10029" s="1"/>
      <c r="U10029" s="1"/>
      <c r="Z10029" s="1"/>
    </row>
    <row r="10030" spans="20:26" x14ac:dyDescent="0.25">
      <c r="T10030" s="1"/>
      <c r="U10030" s="1"/>
      <c r="Z10030" s="1"/>
    </row>
    <row r="10031" spans="20:26" x14ac:dyDescent="0.25">
      <c r="T10031" s="1"/>
      <c r="U10031" s="1"/>
      <c r="Z10031" s="1"/>
    </row>
    <row r="10032" spans="20:26" x14ac:dyDescent="0.25">
      <c r="T10032" s="1"/>
      <c r="U10032" s="1"/>
      <c r="Z10032" s="1"/>
    </row>
    <row r="10033" spans="20:26" x14ac:dyDescent="0.25">
      <c r="T10033" s="1"/>
      <c r="U10033" s="1"/>
      <c r="Z10033" s="1"/>
    </row>
    <row r="10034" spans="20:26" x14ac:dyDescent="0.25">
      <c r="T10034" s="1"/>
      <c r="U10034" s="1"/>
      <c r="Z10034" s="1"/>
    </row>
    <row r="10035" spans="20:26" x14ac:dyDescent="0.25">
      <c r="T10035" s="1"/>
      <c r="U10035" s="1"/>
      <c r="Z10035" s="1"/>
    </row>
    <row r="10036" spans="20:26" x14ac:dyDescent="0.25">
      <c r="T10036" s="1"/>
      <c r="U10036" s="1"/>
      <c r="Z10036" s="1"/>
    </row>
    <row r="10037" spans="20:26" x14ac:dyDescent="0.25">
      <c r="T10037" s="1"/>
      <c r="U10037" s="1"/>
      <c r="Z10037" s="1"/>
    </row>
    <row r="10038" spans="20:26" x14ac:dyDescent="0.25">
      <c r="T10038" s="1"/>
      <c r="U10038" s="1"/>
      <c r="Z10038" s="1"/>
    </row>
    <row r="10039" spans="20:26" x14ac:dyDescent="0.25">
      <c r="T10039" s="1"/>
      <c r="U10039" s="1"/>
      <c r="Z10039" s="1"/>
    </row>
    <row r="10040" spans="20:26" x14ac:dyDescent="0.25">
      <c r="T10040" s="1"/>
      <c r="U10040" s="1"/>
      <c r="Z10040" s="1"/>
    </row>
    <row r="10041" spans="20:26" x14ac:dyDescent="0.25">
      <c r="T10041" s="1"/>
      <c r="U10041" s="1"/>
      <c r="Z10041" s="1"/>
    </row>
    <row r="10042" spans="20:26" x14ac:dyDescent="0.25">
      <c r="T10042" s="1"/>
      <c r="U10042" s="1"/>
      <c r="Z10042" s="1"/>
    </row>
    <row r="10043" spans="20:26" x14ac:dyDescent="0.25">
      <c r="T10043" s="1"/>
      <c r="U10043" s="1"/>
      <c r="Z10043" s="1"/>
    </row>
    <row r="10044" spans="20:26" x14ac:dyDescent="0.25">
      <c r="T10044" s="1"/>
      <c r="U10044" s="1"/>
      <c r="Z10044" s="1"/>
    </row>
    <row r="10045" spans="20:26" x14ac:dyDescent="0.25">
      <c r="T10045" s="1"/>
      <c r="U10045" s="1"/>
      <c r="Z10045" s="1"/>
    </row>
    <row r="10046" spans="20:26" x14ac:dyDescent="0.25">
      <c r="T10046" s="1"/>
      <c r="U10046" s="1"/>
      <c r="Z10046" s="1"/>
    </row>
    <row r="10047" spans="20:26" x14ac:dyDescent="0.25">
      <c r="T10047" s="1"/>
      <c r="U10047" s="1"/>
      <c r="Z10047" s="1"/>
    </row>
    <row r="10048" spans="20:26" x14ac:dyDescent="0.25">
      <c r="T10048" s="1"/>
      <c r="U10048" s="1"/>
      <c r="Z10048" s="1"/>
    </row>
    <row r="10049" spans="20:26" x14ac:dyDescent="0.25">
      <c r="T10049" s="1"/>
      <c r="U10049" s="1"/>
      <c r="Z10049" s="1"/>
    </row>
    <row r="10050" spans="20:26" x14ac:dyDescent="0.25">
      <c r="T10050" s="1"/>
      <c r="U10050" s="1"/>
      <c r="Z10050" s="1"/>
    </row>
    <row r="10051" spans="20:26" x14ac:dyDescent="0.25">
      <c r="T10051" s="1"/>
      <c r="U10051" s="1"/>
      <c r="Z10051" s="1"/>
    </row>
    <row r="10052" spans="20:26" x14ac:dyDescent="0.25">
      <c r="T10052" s="1"/>
      <c r="U10052" s="1"/>
      <c r="Z10052" s="1"/>
    </row>
    <row r="10053" spans="20:26" x14ac:dyDescent="0.25">
      <c r="T10053" s="1"/>
      <c r="U10053" s="1"/>
      <c r="Z10053" s="1"/>
    </row>
    <row r="10054" spans="20:26" x14ac:dyDescent="0.25">
      <c r="T10054" s="1"/>
      <c r="U10054" s="1"/>
      <c r="Z10054" s="1"/>
    </row>
    <row r="10055" spans="20:26" x14ac:dyDescent="0.25">
      <c r="T10055" s="1"/>
      <c r="U10055" s="1"/>
      <c r="Z10055" s="1"/>
    </row>
    <row r="10056" spans="20:26" x14ac:dyDescent="0.25">
      <c r="T10056" s="1"/>
      <c r="U10056" s="1"/>
      <c r="Z10056" s="1"/>
    </row>
    <row r="10057" spans="20:26" x14ac:dyDescent="0.25">
      <c r="T10057" s="1"/>
      <c r="U10057" s="1"/>
      <c r="Z10057" s="1"/>
    </row>
    <row r="10058" spans="20:26" x14ac:dyDescent="0.25">
      <c r="T10058" s="1"/>
      <c r="U10058" s="1"/>
      <c r="Z10058" s="1"/>
    </row>
    <row r="10059" spans="20:26" x14ac:dyDescent="0.25">
      <c r="T10059" s="1"/>
      <c r="U10059" s="1"/>
      <c r="Z10059" s="1"/>
    </row>
    <row r="10060" spans="20:26" x14ac:dyDescent="0.25">
      <c r="T10060" s="1"/>
      <c r="U10060" s="1"/>
      <c r="Z10060" s="1"/>
    </row>
    <row r="10061" spans="20:26" x14ac:dyDescent="0.25">
      <c r="T10061" s="1"/>
      <c r="U10061" s="1"/>
      <c r="Z10061" s="1"/>
    </row>
    <row r="10062" spans="20:26" x14ac:dyDescent="0.25">
      <c r="T10062" s="1"/>
      <c r="U10062" s="1"/>
      <c r="Z10062" s="1"/>
    </row>
    <row r="10063" spans="20:26" x14ac:dyDescent="0.25">
      <c r="T10063" s="1"/>
      <c r="U10063" s="1"/>
      <c r="Z10063" s="1"/>
    </row>
    <row r="10064" spans="20:26" x14ac:dyDescent="0.25">
      <c r="T10064" s="1"/>
      <c r="U10064" s="1"/>
      <c r="Z10064" s="1"/>
    </row>
    <row r="10065" spans="20:26" x14ac:dyDescent="0.25">
      <c r="T10065" s="1"/>
      <c r="U10065" s="1"/>
      <c r="Z10065" s="1"/>
    </row>
    <row r="10066" spans="20:26" x14ac:dyDescent="0.25">
      <c r="T10066" s="1"/>
      <c r="U10066" s="1"/>
      <c r="Z10066" s="1"/>
    </row>
    <row r="10067" spans="20:26" x14ac:dyDescent="0.25">
      <c r="T10067" s="1"/>
      <c r="U10067" s="1"/>
      <c r="Z10067" s="1"/>
    </row>
    <row r="10068" spans="20:26" x14ac:dyDescent="0.25">
      <c r="T10068" s="1"/>
      <c r="U10068" s="1"/>
      <c r="Z10068" s="1"/>
    </row>
    <row r="10069" spans="20:26" x14ac:dyDescent="0.25">
      <c r="T10069" s="1"/>
      <c r="U10069" s="1"/>
      <c r="Z10069" s="1"/>
    </row>
    <row r="10070" spans="20:26" x14ac:dyDescent="0.25">
      <c r="T10070" s="1"/>
      <c r="U10070" s="1"/>
      <c r="Z10070" s="1"/>
    </row>
    <row r="10071" spans="20:26" x14ac:dyDescent="0.25">
      <c r="T10071" s="1"/>
      <c r="U10071" s="1"/>
      <c r="Z10071" s="1"/>
    </row>
    <row r="10072" spans="20:26" x14ac:dyDescent="0.25">
      <c r="T10072" s="1"/>
      <c r="U10072" s="1"/>
      <c r="Z10072" s="1"/>
    </row>
    <row r="10073" spans="20:26" x14ac:dyDescent="0.25">
      <c r="T10073" s="1"/>
      <c r="U10073" s="1"/>
      <c r="Z10073" s="1"/>
    </row>
    <row r="10074" spans="20:26" x14ac:dyDescent="0.25">
      <c r="T10074" s="1"/>
      <c r="U10074" s="1"/>
      <c r="Z10074" s="1"/>
    </row>
    <row r="10075" spans="20:26" x14ac:dyDescent="0.25">
      <c r="T10075" s="1"/>
      <c r="U10075" s="1"/>
      <c r="Z10075" s="1"/>
    </row>
    <row r="10076" spans="20:26" x14ac:dyDescent="0.25">
      <c r="T10076" s="1"/>
      <c r="U10076" s="1"/>
      <c r="Z10076" s="1"/>
    </row>
    <row r="10077" spans="20:26" x14ac:dyDescent="0.25">
      <c r="T10077" s="1"/>
      <c r="U10077" s="1"/>
      <c r="Z10077" s="1"/>
    </row>
    <row r="10078" spans="20:26" x14ac:dyDescent="0.25">
      <c r="T10078" s="1"/>
      <c r="U10078" s="1"/>
      <c r="Z10078" s="1"/>
    </row>
    <row r="10079" spans="20:26" x14ac:dyDescent="0.25">
      <c r="T10079" s="1"/>
      <c r="U10079" s="1"/>
      <c r="Z10079" s="1"/>
    </row>
    <row r="10080" spans="20:26" x14ac:dyDescent="0.25">
      <c r="T10080" s="1"/>
      <c r="U10080" s="1"/>
      <c r="Z10080" s="1"/>
    </row>
    <row r="10081" spans="20:26" x14ac:dyDescent="0.25">
      <c r="T10081" s="1"/>
      <c r="U10081" s="1"/>
      <c r="Z10081" s="1"/>
    </row>
    <row r="10082" spans="20:26" x14ac:dyDescent="0.25">
      <c r="T10082" s="1"/>
      <c r="U10082" s="1"/>
      <c r="Z10082" s="1"/>
    </row>
    <row r="10083" spans="20:26" x14ac:dyDescent="0.25">
      <c r="T10083" s="1"/>
      <c r="U10083" s="1"/>
      <c r="Z10083" s="1"/>
    </row>
    <row r="10084" spans="20:26" x14ac:dyDescent="0.25">
      <c r="T10084" s="1"/>
      <c r="U10084" s="1"/>
      <c r="Z10084" s="1"/>
    </row>
    <row r="10085" spans="20:26" x14ac:dyDescent="0.25">
      <c r="T10085" s="1"/>
      <c r="U10085" s="1"/>
      <c r="Z10085" s="1"/>
    </row>
    <row r="10086" spans="20:26" x14ac:dyDescent="0.25">
      <c r="T10086" s="1"/>
      <c r="U10086" s="1"/>
      <c r="Z10086" s="1"/>
    </row>
    <row r="10087" spans="20:26" x14ac:dyDescent="0.25">
      <c r="T10087" s="1"/>
      <c r="U10087" s="1"/>
      <c r="Z10087" s="1"/>
    </row>
    <row r="10088" spans="20:26" x14ac:dyDescent="0.25">
      <c r="T10088" s="1"/>
      <c r="U10088" s="1"/>
      <c r="Z10088" s="1"/>
    </row>
    <row r="10089" spans="20:26" x14ac:dyDescent="0.25">
      <c r="T10089" s="1"/>
      <c r="U10089" s="1"/>
      <c r="Z10089" s="1"/>
    </row>
    <row r="10090" spans="20:26" x14ac:dyDescent="0.25">
      <c r="T10090" s="1"/>
      <c r="U10090" s="1"/>
      <c r="Z10090" s="1"/>
    </row>
    <row r="10091" spans="20:26" x14ac:dyDescent="0.25">
      <c r="T10091" s="1"/>
      <c r="U10091" s="1"/>
      <c r="Z10091" s="1"/>
    </row>
    <row r="10092" spans="20:26" x14ac:dyDescent="0.25">
      <c r="T10092" s="1"/>
      <c r="U10092" s="1"/>
      <c r="Z10092" s="1"/>
    </row>
    <row r="10093" spans="20:26" x14ac:dyDescent="0.25">
      <c r="T10093" s="1"/>
      <c r="U10093" s="1"/>
      <c r="Z10093" s="1"/>
    </row>
    <row r="10094" spans="20:26" x14ac:dyDescent="0.25">
      <c r="T10094" s="1"/>
      <c r="U10094" s="1"/>
      <c r="Z10094" s="1"/>
    </row>
    <row r="10095" spans="20:26" x14ac:dyDescent="0.25">
      <c r="T10095" s="1"/>
      <c r="U10095" s="1"/>
      <c r="Z10095" s="1"/>
    </row>
    <row r="10096" spans="20:26" x14ac:dyDescent="0.25">
      <c r="T10096" s="1"/>
      <c r="U10096" s="1"/>
      <c r="Z10096" s="1"/>
    </row>
    <row r="10097" spans="20:26" x14ac:dyDescent="0.25">
      <c r="T10097" s="1"/>
      <c r="U10097" s="1"/>
      <c r="Z10097" s="1"/>
    </row>
    <row r="10098" spans="20:26" x14ac:dyDescent="0.25">
      <c r="T10098" s="1"/>
      <c r="U10098" s="1"/>
      <c r="Z10098" s="1"/>
    </row>
    <row r="10099" spans="20:26" x14ac:dyDescent="0.25">
      <c r="T10099" s="1"/>
      <c r="U10099" s="1"/>
      <c r="Z10099" s="1"/>
    </row>
    <row r="10100" spans="20:26" x14ac:dyDescent="0.25">
      <c r="T10100" s="1"/>
      <c r="U10100" s="1"/>
      <c r="Z10100" s="1"/>
    </row>
    <row r="10101" spans="20:26" x14ac:dyDescent="0.25">
      <c r="T10101" s="1"/>
      <c r="U10101" s="1"/>
      <c r="Z10101" s="1"/>
    </row>
    <row r="10102" spans="20:26" x14ac:dyDescent="0.25">
      <c r="T10102" s="1"/>
      <c r="U10102" s="1"/>
      <c r="Z10102" s="1"/>
    </row>
    <row r="10103" spans="20:26" x14ac:dyDescent="0.25">
      <c r="T10103" s="1"/>
      <c r="U10103" s="1"/>
      <c r="Z10103" s="1"/>
    </row>
    <row r="10104" spans="20:26" x14ac:dyDescent="0.25">
      <c r="T10104" s="1"/>
      <c r="U10104" s="1"/>
      <c r="Z10104" s="1"/>
    </row>
    <row r="10105" spans="20:26" x14ac:dyDescent="0.25">
      <c r="T10105" s="1"/>
      <c r="U10105" s="1"/>
      <c r="Z10105" s="1"/>
    </row>
    <row r="10106" spans="20:26" x14ac:dyDescent="0.25">
      <c r="T10106" s="1"/>
      <c r="U10106" s="1"/>
      <c r="Z10106" s="1"/>
    </row>
    <row r="10107" spans="20:26" x14ac:dyDescent="0.25">
      <c r="T10107" s="1"/>
      <c r="U10107" s="1"/>
      <c r="Z10107" s="1"/>
    </row>
    <row r="10108" spans="20:26" x14ac:dyDescent="0.25">
      <c r="T10108" s="1"/>
      <c r="U10108" s="1"/>
      <c r="Z10108" s="1"/>
    </row>
    <row r="10109" spans="20:26" x14ac:dyDescent="0.25">
      <c r="T10109" s="1"/>
      <c r="U10109" s="1"/>
      <c r="Z10109" s="1"/>
    </row>
    <row r="10110" spans="20:26" x14ac:dyDescent="0.25">
      <c r="T10110" s="1"/>
      <c r="U10110" s="1"/>
      <c r="Z10110" s="1"/>
    </row>
    <row r="10111" spans="20:26" x14ac:dyDescent="0.25">
      <c r="T10111" s="1"/>
      <c r="U10111" s="1"/>
      <c r="Z10111" s="1"/>
    </row>
    <row r="10112" spans="20:26" x14ac:dyDescent="0.25">
      <c r="T10112" s="1"/>
      <c r="U10112" s="1"/>
      <c r="Z10112" s="1"/>
    </row>
    <row r="10113" spans="20:26" x14ac:dyDescent="0.25">
      <c r="T10113" s="1"/>
      <c r="U10113" s="1"/>
      <c r="Z10113" s="1"/>
    </row>
    <row r="10114" spans="20:26" x14ac:dyDescent="0.25">
      <c r="T10114" s="1"/>
      <c r="U10114" s="1"/>
      <c r="Z10114" s="1"/>
    </row>
    <row r="10115" spans="20:26" x14ac:dyDescent="0.25">
      <c r="T10115" s="1"/>
      <c r="U10115" s="1"/>
      <c r="Z10115" s="1"/>
    </row>
    <row r="10116" spans="20:26" x14ac:dyDescent="0.25">
      <c r="T10116" s="1"/>
      <c r="U10116" s="1"/>
      <c r="Z10116" s="1"/>
    </row>
    <row r="10117" spans="20:26" x14ac:dyDescent="0.25">
      <c r="T10117" s="1"/>
      <c r="U10117" s="1"/>
      <c r="Z10117" s="1"/>
    </row>
    <row r="10118" spans="20:26" x14ac:dyDescent="0.25">
      <c r="T10118" s="1"/>
      <c r="U10118" s="1"/>
      <c r="Z10118" s="1"/>
    </row>
    <row r="10119" spans="20:26" x14ac:dyDescent="0.25">
      <c r="T10119" s="1"/>
      <c r="U10119" s="1"/>
      <c r="Z10119" s="1"/>
    </row>
    <row r="10120" spans="20:26" x14ac:dyDescent="0.25">
      <c r="T10120" s="1"/>
      <c r="U10120" s="1"/>
      <c r="Z10120" s="1"/>
    </row>
    <row r="10121" spans="20:26" x14ac:dyDescent="0.25">
      <c r="T10121" s="1"/>
      <c r="U10121" s="1"/>
      <c r="Z10121" s="1"/>
    </row>
    <row r="10122" spans="20:26" x14ac:dyDescent="0.25">
      <c r="T10122" s="1"/>
      <c r="U10122" s="1"/>
      <c r="Z10122" s="1"/>
    </row>
    <row r="10123" spans="20:26" x14ac:dyDescent="0.25">
      <c r="T10123" s="1"/>
      <c r="U10123" s="1"/>
      <c r="Z10123" s="1"/>
    </row>
    <row r="10124" spans="20:26" x14ac:dyDescent="0.25">
      <c r="T10124" s="1"/>
      <c r="U10124" s="1"/>
      <c r="Z10124" s="1"/>
    </row>
    <row r="10125" spans="20:26" x14ac:dyDescent="0.25">
      <c r="T10125" s="1"/>
      <c r="U10125" s="1"/>
      <c r="Z10125" s="1"/>
    </row>
    <row r="10126" spans="20:26" x14ac:dyDescent="0.25">
      <c r="T10126" s="1"/>
      <c r="U10126" s="1"/>
      <c r="Z10126" s="1"/>
    </row>
    <row r="10127" spans="20:26" x14ac:dyDescent="0.25">
      <c r="T10127" s="1"/>
      <c r="U10127" s="1"/>
      <c r="Z10127" s="1"/>
    </row>
    <row r="10128" spans="20:26" x14ac:dyDescent="0.25">
      <c r="T10128" s="1"/>
      <c r="U10128" s="1"/>
      <c r="Z10128" s="1"/>
    </row>
    <row r="10129" spans="20:26" x14ac:dyDescent="0.25">
      <c r="T10129" s="1"/>
      <c r="U10129" s="1"/>
      <c r="Z10129" s="1"/>
    </row>
    <row r="10130" spans="20:26" x14ac:dyDescent="0.25">
      <c r="T10130" s="1"/>
      <c r="U10130" s="1"/>
      <c r="Z10130" s="1"/>
    </row>
    <row r="10131" spans="20:26" x14ac:dyDescent="0.25">
      <c r="T10131" s="1"/>
      <c r="U10131" s="1"/>
      <c r="Z10131" s="1"/>
    </row>
    <row r="10132" spans="20:26" x14ac:dyDescent="0.25">
      <c r="T10132" s="1"/>
      <c r="U10132" s="1"/>
      <c r="Z10132" s="1"/>
    </row>
    <row r="10133" spans="20:26" x14ac:dyDescent="0.25">
      <c r="T10133" s="1"/>
      <c r="U10133" s="1"/>
      <c r="Z10133" s="1"/>
    </row>
    <row r="10134" spans="20:26" x14ac:dyDescent="0.25">
      <c r="T10134" s="1"/>
      <c r="U10134" s="1"/>
      <c r="Z10134" s="1"/>
    </row>
    <row r="10135" spans="20:26" x14ac:dyDescent="0.25">
      <c r="T10135" s="1"/>
      <c r="U10135" s="1"/>
      <c r="Z10135" s="1"/>
    </row>
    <row r="10136" spans="20:26" x14ac:dyDescent="0.25">
      <c r="T10136" s="1"/>
      <c r="U10136" s="1"/>
      <c r="Z10136" s="1"/>
    </row>
    <row r="10137" spans="20:26" x14ac:dyDescent="0.25">
      <c r="T10137" s="1"/>
      <c r="U10137" s="1"/>
      <c r="Z10137" s="1"/>
    </row>
    <row r="10138" spans="20:26" x14ac:dyDescent="0.25">
      <c r="T10138" s="1"/>
      <c r="U10138" s="1"/>
      <c r="Z10138" s="1"/>
    </row>
    <row r="10139" spans="20:26" x14ac:dyDescent="0.25">
      <c r="T10139" s="1"/>
      <c r="U10139" s="1"/>
      <c r="Z10139" s="1"/>
    </row>
    <row r="10140" spans="20:26" x14ac:dyDescent="0.25">
      <c r="T10140" s="1"/>
      <c r="U10140" s="1"/>
      <c r="Z10140" s="1"/>
    </row>
    <row r="10141" spans="20:26" x14ac:dyDescent="0.25">
      <c r="T10141" s="1"/>
      <c r="U10141" s="1"/>
      <c r="Z10141" s="1"/>
    </row>
    <row r="10142" spans="20:26" x14ac:dyDescent="0.25">
      <c r="T10142" s="1"/>
      <c r="U10142" s="1"/>
      <c r="Z10142" s="1"/>
    </row>
    <row r="10143" spans="20:26" x14ac:dyDescent="0.25">
      <c r="T10143" s="1"/>
      <c r="U10143" s="1"/>
      <c r="Z10143" s="1"/>
    </row>
    <row r="10144" spans="20:26" x14ac:dyDescent="0.25">
      <c r="T10144" s="1"/>
      <c r="U10144" s="1"/>
      <c r="Z10144" s="1"/>
    </row>
    <row r="10145" spans="20:26" x14ac:dyDescent="0.25">
      <c r="T10145" s="1"/>
      <c r="U10145" s="1"/>
      <c r="Z10145" s="1"/>
    </row>
    <row r="10146" spans="20:26" x14ac:dyDescent="0.25">
      <c r="T10146" s="1"/>
      <c r="U10146" s="1"/>
      <c r="Z10146" s="1"/>
    </row>
    <row r="10147" spans="20:26" x14ac:dyDescent="0.25">
      <c r="T10147" s="1"/>
      <c r="U10147" s="1"/>
      <c r="Z10147" s="1"/>
    </row>
    <row r="10148" spans="20:26" x14ac:dyDescent="0.25">
      <c r="T10148" s="1"/>
      <c r="U10148" s="1"/>
      <c r="Z10148" s="1"/>
    </row>
    <row r="10149" spans="20:26" x14ac:dyDescent="0.25">
      <c r="T10149" s="1"/>
      <c r="U10149" s="1"/>
      <c r="Z10149" s="1"/>
    </row>
    <row r="10150" spans="20:26" x14ac:dyDescent="0.25">
      <c r="T10150" s="1"/>
      <c r="U10150" s="1"/>
      <c r="Z10150" s="1"/>
    </row>
    <row r="10151" spans="20:26" x14ac:dyDescent="0.25">
      <c r="T10151" s="1"/>
      <c r="U10151" s="1"/>
      <c r="Z10151" s="1"/>
    </row>
    <row r="10152" spans="20:26" x14ac:dyDescent="0.25">
      <c r="T10152" s="1"/>
      <c r="U10152" s="1"/>
      <c r="Z10152" s="1"/>
    </row>
    <row r="10153" spans="20:26" x14ac:dyDescent="0.25">
      <c r="T10153" s="1"/>
      <c r="U10153" s="1"/>
      <c r="Z10153" s="1"/>
    </row>
    <row r="10154" spans="20:26" x14ac:dyDescent="0.25">
      <c r="T10154" s="1"/>
      <c r="U10154" s="1"/>
      <c r="Z10154" s="1"/>
    </row>
    <row r="10155" spans="20:26" x14ac:dyDescent="0.25">
      <c r="T10155" s="1"/>
      <c r="U10155" s="1"/>
      <c r="Z10155" s="1"/>
    </row>
    <row r="10156" spans="20:26" x14ac:dyDescent="0.25">
      <c r="T10156" s="1"/>
      <c r="U10156" s="1"/>
      <c r="Z10156" s="1"/>
    </row>
    <row r="10157" spans="20:26" x14ac:dyDescent="0.25">
      <c r="T10157" s="1"/>
      <c r="U10157" s="1"/>
      <c r="Z10157" s="1"/>
    </row>
    <row r="10158" spans="20:26" x14ac:dyDescent="0.25">
      <c r="T10158" s="1"/>
      <c r="U10158" s="1"/>
      <c r="Z10158" s="1"/>
    </row>
    <row r="10159" spans="20:26" x14ac:dyDescent="0.25">
      <c r="T10159" s="1"/>
      <c r="U10159" s="1"/>
      <c r="Z10159" s="1"/>
    </row>
    <row r="10160" spans="20:26" x14ac:dyDescent="0.25">
      <c r="T10160" s="1"/>
      <c r="U10160" s="1"/>
      <c r="Z10160" s="1"/>
    </row>
    <row r="10161" spans="20:26" x14ac:dyDescent="0.25">
      <c r="T10161" s="1"/>
      <c r="U10161" s="1"/>
      <c r="Z10161" s="1"/>
    </row>
    <row r="10162" spans="20:26" x14ac:dyDescent="0.25">
      <c r="T10162" s="1"/>
      <c r="U10162" s="1"/>
      <c r="Z10162" s="1"/>
    </row>
    <row r="10163" spans="20:26" x14ac:dyDescent="0.25">
      <c r="T10163" s="1"/>
      <c r="U10163" s="1"/>
      <c r="Z10163" s="1"/>
    </row>
    <row r="10164" spans="20:26" x14ac:dyDescent="0.25">
      <c r="T10164" s="1"/>
      <c r="U10164" s="1"/>
      <c r="Z10164" s="1"/>
    </row>
    <row r="10165" spans="20:26" x14ac:dyDescent="0.25">
      <c r="T10165" s="1"/>
      <c r="U10165" s="1"/>
      <c r="Z10165" s="1"/>
    </row>
    <row r="10166" spans="20:26" x14ac:dyDescent="0.25">
      <c r="T10166" s="1"/>
      <c r="U10166" s="1"/>
      <c r="Z10166" s="1"/>
    </row>
    <row r="10167" spans="20:26" x14ac:dyDescent="0.25">
      <c r="T10167" s="1"/>
      <c r="U10167" s="1"/>
      <c r="Z10167" s="1"/>
    </row>
    <row r="10168" spans="20:26" x14ac:dyDescent="0.25">
      <c r="T10168" s="1"/>
      <c r="U10168" s="1"/>
      <c r="Z10168" s="1"/>
    </row>
    <row r="10169" spans="20:26" x14ac:dyDescent="0.25">
      <c r="T10169" s="1"/>
      <c r="U10169" s="1"/>
      <c r="Z10169" s="1"/>
    </row>
    <row r="10170" spans="20:26" x14ac:dyDescent="0.25">
      <c r="T10170" s="1"/>
      <c r="U10170" s="1"/>
      <c r="Z10170" s="1"/>
    </row>
    <row r="10171" spans="20:26" x14ac:dyDescent="0.25">
      <c r="T10171" s="1"/>
      <c r="U10171" s="1"/>
      <c r="Z10171" s="1"/>
    </row>
    <row r="10172" spans="20:26" x14ac:dyDescent="0.25">
      <c r="T10172" s="1"/>
      <c r="U10172" s="1"/>
      <c r="Z10172" s="1"/>
    </row>
    <row r="10173" spans="20:26" x14ac:dyDescent="0.25">
      <c r="T10173" s="1"/>
      <c r="U10173" s="1"/>
      <c r="Z10173" s="1"/>
    </row>
    <row r="10174" spans="20:26" x14ac:dyDescent="0.25">
      <c r="T10174" s="1"/>
      <c r="U10174" s="1"/>
      <c r="Z10174" s="1"/>
    </row>
    <row r="10175" spans="20:26" x14ac:dyDescent="0.25">
      <c r="T10175" s="1"/>
      <c r="U10175" s="1"/>
      <c r="Z10175" s="1"/>
    </row>
    <row r="10176" spans="20:26" x14ac:dyDescent="0.25">
      <c r="T10176" s="1"/>
      <c r="U10176" s="1"/>
      <c r="Z10176" s="1"/>
    </row>
    <row r="10177" spans="20:26" x14ac:dyDescent="0.25">
      <c r="T10177" s="1"/>
      <c r="U10177" s="1"/>
      <c r="Z10177" s="1"/>
    </row>
    <row r="10178" spans="20:26" x14ac:dyDescent="0.25">
      <c r="T10178" s="1"/>
      <c r="U10178" s="1"/>
      <c r="Z10178" s="1"/>
    </row>
    <row r="10179" spans="20:26" x14ac:dyDescent="0.25">
      <c r="T10179" s="1"/>
      <c r="U10179" s="1"/>
      <c r="Z10179" s="1"/>
    </row>
    <row r="10180" spans="20:26" x14ac:dyDescent="0.25">
      <c r="T10180" s="1"/>
      <c r="U10180" s="1"/>
      <c r="Z10180" s="1"/>
    </row>
    <row r="10181" spans="20:26" x14ac:dyDescent="0.25">
      <c r="T10181" s="1"/>
      <c r="U10181" s="1"/>
      <c r="Z10181" s="1"/>
    </row>
    <row r="10182" spans="20:26" x14ac:dyDescent="0.25">
      <c r="T10182" s="1"/>
      <c r="U10182" s="1"/>
      <c r="Z10182" s="1"/>
    </row>
    <row r="10183" spans="20:26" x14ac:dyDescent="0.25">
      <c r="T10183" s="1"/>
      <c r="U10183" s="1"/>
      <c r="Z10183" s="1"/>
    </row>
    <row r="10184" spans="20:26" x14ac:dyDescent="0.25">
      <c r="T10184" s="1"/>
      <c r="U10184" s="1"/>
      <c r="Z10184" s="1"/>
    </row>
    <row r="10185" spans="20:26" x14ac:dyDescent="0.25">
      <c r="T10185" s="1"/>
      <c r="U10185" s="1"/>
      <c r="Z10185" s="1"/>
    </row>
    <row r="10186" spans="20:26" x14ac:dyDescent="0.25">
      <c r="T10186" s="1"/>
      <c r="U10186" s="1"/>
      <c r="Z10186" s="1"/>
    </row>
    <row r="10187" spans="20:26" x14ac:dyDescent="0.25">
      <c r="T10187" s="1"/>
      <c r="U10187" s="1"/>
      <c r="Z10187" s="1"/>
    </row>
    <row r="10188" spans="20:26" x14ac:dyDescent="0.25">
      <c r="T10188" s="1"/>
      <c r="U10188" s="1"/>
      <c r="Z10188" s="1"/>
    </row>
    <row r="10189" spans="20:26" x14ac:dyDescent="0.25">
      <c r="T10189" s="1"/>
      <c r="U10189" s="1"/>
      <c r="Z10189" s="1"/>
    </row>
    <row r="10190" spans="20:26" x14ac:dyDescent="0.25">
      <c r="T10190" s="1"/>
      <c r="U10190" s="1"/>
      <c r="Z10190" s="1"/>
    </row>
    <row r="10191" spans="20:26" x14ac:dyDescent="0.25">
      <c r="T10191" s="1"/>
      <c r="U10191" s="1"/>
      <c r="Z10191" s="1"/>
    </row>
    <row r="10192" spans="20:26" x14ac:dyDescent="0.25">
      <c r="T10192" s="1"/>
      <c r="U10192" s="1"/>
      <c r="Z10192" s="1"/>
    </row>
    <row r="10193" spans="20:26" x14ac:dyDescent="0.25">
      <c r="T10193" s="1"/>
      <c r="U10193" s="1"/>
      <c r="Z10193" s="1"/>
    </row>
    <row r="10194" spans="20:26" x14ac:dyDescent="0.25">
      <c r="T10194" s="1"/>
      <c r="U10194" s="1"/>
      <c r="Z10194" s="1"/>
    </row>
    <row r="10195" spans="20:26" x14ac:dyDescent="0.25">
      <c r="T10195" s="1"/>
      <c r="U10195" s="1"/>
      <c r="Z10195" s="1"/>
    </row>
    <row r="10196" spans="20:26" x14ac:dyDescent="0.25">
      <c r="T10196" s="1"/>
      <c r="U10196" s="1"/>
      <c r="Z10196" s="1"/>
    </row>
    <row r="10197" spans="20:26" x14ac:dyDescent="0.25">
      <c r="T10197" s="1"/>
      <c r="U10197" s="1"/>
      <c r="Z10197" s="1"/>
    </row>
    <row r="10198" spans="20:26" x14ac:dyDescent="0.25">
      <c r="T10198" s="1"/>
      <c r="U10198" s="1"/>
      <c r="Z10198" s="1"/>
    </row>
    <row r="10199" spans="20:26" x14ac:dyDescent="0.25">
      <c r="T10199" s="1"/>
      <c r="U10199" s="1"/>
      <c r="Z10199" s="1"/>
    </row>
    <row r="10200" spans="20:26" x14ac:dyDescent="0.25">
      <c r="T10200" s="1"/>
      <c r="U10200" s="1"/>
      <c r="Z10200" s="1"/>
    </row>
    <row r="10201" spans="20:26" x14ac:dyDescent="0.25">
      <c r="T10201" s="1"/>
      <c r="U10201" s="1"/>
      <c r="Z10201" s="1"/>
    </row>
    <row r="10202" spans="20:26" x14ac:dyDescent="0.25">
      <c r="T10202" s="1"/>
      <c r="U10202" s="1"/>
      <c r="Z10202" s="1"/>
    </row>
    <row r="10203" spans="20:26" x14ac:dyDescent="0.25">
      <c r="T10203" s="1"/>
      <c r="U10203" s="1"/>
      <c r="Z10203" s="1"/>
    </row>
    <row r="10204" spans="20:26" x14ac:dyDescent="0.25">
      <c r="T10204" s="1"/>
      <c r="U10204" s="1"/>
      <c r="Z10204" s="1"/>
    </row>
    <row r="10205" spans="20:26" x14ac:dyDescent="0.25">
      <c r="T10205" s="1"/>
      <c r="U10205" s="1"/>
      <c r="Z10205" s="1"/>
    </row>
    <row r="10206" spans="20:26" x14ac:dyDescent="0.25">
      <c r="T10206" s="1"/>
      <c r="U10206" s="1"/>
      <c r="Z10206" s="1"/>
    </row>
    <row r="10207" spans="20:26" x14ac:dyDescent="0.25">
      <c r="T10207" s="1"/>
      <c r="U10207" s="1"/>
      <c r="Z10207" s="1"/>
    </row>
    <row r="10208" spans="20:26" x14ac:dyDescent="0.25">
      <c r="T10208" s="1"/>
      <c r="U10208" s="1"/>
      <c r="Z10208" s="1"/>
    </row>
    <row r="10209" spans="20:26" x14ac:dyDescent="0.25">
      <c r="T10209" s="1"/>
      <c r="U10209" s="1"/>
      <c r="Z10209" s="1"/>
    </row>
    <row r="10210" spans="20:26" x14ac:dyDescent="0.25">
      <c r="T10210" s="1"/>
      <c r="U10210" s="1"/>
      <c r="Z10210" s="1"/>
    </row>
    <row r="10211" spans="20:26" x14ac:dyDescent="0.25">
      <c r="T10211" s="1"/>
      <c r="U10211" s="1"/>
      <c r="Z10211" s="1"/>
    </row>
    <row r="10212" spans="20:26" x14ac:dyDescent="0.25">
      <c r="T10212" s="1"/>
      <c r="U10212" s="1"/>
      <c r="Z10212" s="1"/>
    </row>
    <row r="10213" spans="20:26" x14ac:dyDescent="0.25">
      <c r="T10213" s="1"/>
      <c r="U10213" s="1"/>
      <c r="Z10213" s="1"/>
    </row>
    <row r="10214" spans="20:26" x14ac:dyDescent="0.25">
      <c r="T10214" s="1"/>
      <c r="U10214" s="1"/>
      <c r="Z10214" s="1"/>
    </row>
    <row r="10215" spans="20:26" x14ac:dyDescent="0.25">
      <c r="T10215" s="1"/>
      <c r="U10215" s="1"/>
      <c r="Z10215" s="1"/>
    </row>
    <row r="10216" spans="20:26" x14ac:dyDescent="0.25">
      <c r="T10216" s="1"/>
      <c r="U10216" s="1"/>
      <c r="Z10216" s="1"/>
    </row>
    <row r="10217" spans="20:26" x14ac:dyDescent="0.25">
      <c r="T10217" s="1"/>
      <c r="U10217" s="1"/>
      <c r="Z10217" s="1"/>
    </row>
    <row r="10218" spans="20:26" x14ac:dyDescent="0.25">
      <c r="T10218" s="1"/>
      <c r="U10218" s="1"/>
      <c r="Z10218" s="1"/>
    </row>
    <row r="10219" spans="20:26" x14ac:dyDescent="0.25">
      <c r="T10219" s="1"/>
      <c r="U10219" s="1"/>
      <c r="Z10219" s="1"/>
    </row>
    <row r="10220" spans="20:26" x14ac:dyDescent="0.25">
      <c r="T10220" s="1"/>
      <c r="U10220" s="1"/>
      <c r="Z10220" s="1"/>
    </row>
    <row r="10221" spans="20:26" x14ac:dyDescent="0.25">
      <c r="T10221" s="1"/>
      <c r="U10221" s="1"/>
      <c r="Z10221" s="1"/>
    </row>
    <row r="10222" spans="20:26" x14ac:dyDescent="0.25">
      <c r="T10222" s="1"/>
      <c r="U10222" s="1"/>
      <c r="Z10222" s="1"/>
    </row>
    <row r="10223" spans="20:26" x14ac:dyDescent="0.25">
      <c r="T10223" s="1"/>
      <c r="U10223" s="1"/>
      <c r="Z10223" s="1"/>
    </row>
    <row r="10224" spans="20:26" x14ac:dyDescent="0.25">
      <c r="T10224" s="1"/>
      <c r="U10224" s="1"/>
      <c r="Z10224" s="1"/>
    </row>
    <row r="10225" spans="20:26" x14ac:dyDescent="0.25">
      <c r="T10225" s="1"/>
      <c r="U10225" s="1"/>
      <c r="Z10225" s="1"/>
    </row>
    <row r="10226" spans="20:26" x14ac:dyDescent="0.25">
      <c r="T10226" s="1"/>
      <c r="U10226" s="1"/>
      <c r="Z10226" s="1"/>
    </row>
    <row r="10227" spans="20:26" x14ac:dyDescent="0.25">
      <c r="T10227" s="1"/>
      <c r="U10227" s="1"/>
      <c r="Z10227" s="1"/>
    </row>
    <row r="10228" spans="20:26" x14ac:dyDescent="0.25">
      <c r="T10228" s="1"/>
      <c r="U10228" s="1"/>
      <c r="Z10228" s="1"/>
    </row>
    <row r="10229" spans="20:26" x14ac:dyDescent="0.25">
      <c r="T10229" s="1"/>
      <c r="U10229" s="1"/>
      <c r="Z10229" s="1"/>
    </row>
    <row r="10230" spans="20:26" x14ac:dyDescent="0.25">
      <c r="T10230" s="1"/>
      <c r="U10230" s="1"/>
      <c r="Z10230" s="1"/>
    </row>
    <row r="10231" spans="20:26" x14ac:dyDescent="0.25">
      <c r="T10231" s="1"/>
      <c r="U10231" s="1"/>
      <c r="Z10231" s="1"/>
    </row>
    <row r="10232" spans="20:26" x14ac:dyDescent="0.25">
      <c r="T10232" s="1"/>
      <c r="U10232" s="1"/>
      <c r="Z10232" s="1"/>
    </row>
    <row r="10233" spans="20:26" x14ac:dyDescent="0.25">
      <c r="T10233" s="1"/>
      <c r="U10233" s="1"/>
      <c r="Z10233" s="1"/>
    </row>
    <row r="10234" spans="20:26" x14ac:dyDescent="0.25">
      <c r="T10234" s="1"/>
      <c r="U10234" s="1"/>
      <c r="Z10234" s="1"/>
    </row>
    <row r="10235" spans="20:26" x14ac:dyDescent="0.25">
      <c r="T10235" s="1"/>
      <c r="U10235" s="1"/>
      <c r="Z10235" s="1"/>
    </row>
    <row r="10236" spans="20:26" x14ac:dyDescent="0.25">
      <c r="T10236" s="1"/>
      <c r="U10236" s="1"/>
      <c r="Z10236" s="1"/>
    </row>
    <row r="10237" spans="20:26" x14ac:dyDescent="0.25">
      <c r="T10237" s="1"/>
      <c r="U10237" s="1"/>
      <c r="Z10237" s="1"/>
    </row>
    <row r="10238" spans="20:26" x14ac:dyDescent="0.25">
      <c r="T10238" s="1"/>
      <c r="U10238" s="1"/>
      <c r="Z10238" s="1"/>
    </row>
    <row r="10239" spans="20:26" x14ac:dyDescent="0.25">
      <c r="T10239" s="1"/>
      <c r="U10239" s="1"/>
      <c r="Z10239" s="1"/>
    </row>
    <row r="10240" spans="20:26" x14ac:dyDescent="0.25">
      <c r="T10240" s="1"/>
      <c r="U10240" s="1"/>
      <c r="Z10240" s="1"/>
    </row>
    <row r="10241" spans="20:26" x14ac:dyDescent="0.25">
      <c r="T10241" s="1"/>
      <c r="U10241" s="1"/>
      <c r="Z10241" s="1"/>
    </row>
    <row r="10242" spans="20:26" x14ac:dyDescent="0.25">
      <c r="T10242" s="1"/>
      <c r="U10242" s="1"/>
      <c r="Z10242" s="1"/>
    </row>
    <row r="10243" spans="20:26" x14ac:dyDescent="0.25">
      <c r="T10243" s="1"/>
      <c r="U10243" s="1"/>
      <c r="Z10243" s="1"/>
    </row>
    <row r="10244" spans="20:26" x14ac:dyDescent="0.25">
      <c r="T10244" s="1"/>
      <c r="U10244" s="1"/>
      <c r="Z10244" s="1"/>
    </row>
    <row r="10245" spans="20:26" x14ac:dyDescent="0.25">
      <c r="T10245" s="1"/>
      <c r="U10245" s="1"/>
      <c r="Z10245" s="1"/>
    </row>
    <row r="10246" spans="20:26" x14ac:dyDescent="0.25">
      <c r="T10246" s="1"/>
      <c r="U10246" s="1"/>
      <c r="Z10246" s="1"/>
    </row>
    <row r="10247" spans="20:26" x14ac:dyDescent="0.25">
      <c r="T10247" s="1"/>
      <c r="U10247" s="1"/>
      <c r="Z10247" s="1"/>
    </row>
    <row r="10248" spans="20:26" x14ac:dyDescent="0.25">
      <c r="T10248" s="1"/>
      <c r="U10248" s="1"/>
      <c r="Z10248" s="1"/>
    </row>
    <row r="10249" spans="20:26" x14ac:dyDescent="0.25">
      <c r="T10249" s="1"/>
      <c r="U10249" s="1"/>
      <c r="Z10249" s="1"/>
    </row>
    <row r="10250" spans="20:26" x14ac:dyDescent="0.25">
      <c r="T10250" s="1"/>
      <c r="U10250" s="1"/>
      <c r="Z10250" s="1"/>
    </row>
    <row r="10251" spans="20:26" x14ac:dyDescent="0.25">
      <c r="T10251" s="1"/>
      <c r="U10251" s="1"/>
      <c r="Z10251" s="1"/>
    </row>
    <row r="10252" spans="20:26" x14ac:dyDescent="0.25">
      <c r="T10252" s="1"/>
      <c r="U10252" s="1"/>
      <c r="Z10252" s="1"/>
    </row>
    <row r="10253" spans="20:26" x14ac:dyDescent="0.25">
      <c r="T10253" s="1"/>
      <c r="U10253" s="1"/>
      <c r="Z10253" s="1"/>
    </row>
    <row r="10254" spans="20:26" x14ac:dyDescent="0.25">
      <c r="T10254" s="1"/>
      <c r="U10254" s="1"/>
      <c r="Z10254" s="1"/>
    </row>
    <row r="10255" spans="20:26" x14ac:dyDescent="0.25">
      <c r="T10255" s="1"/>
      <c r="U10255" s="1"/>
      <c r="Z10255" s="1"/>
    </row>
    <row r="10256" spans="20:26" x14ac:dyDescent="0.25">
      <c r="T10256" s="1"/>
      <c r="U10256" s="1"/>
      <c r="Z10256" s="1"/>
    </row>
    <row r="10257" spans="20:26" x14ac:dyDescent="0.25">
      <c r="T10257" s="1"/>
      <c r="U10257" s="1"/>
      <c r="Z10257" s="1"/>
    </row>
    <row r="10258" spans="20:26" x14ac:dyDescent="0.25">
      <c r="T10258" s="1"/>
      <c r="U10258" s="1"/>
      <c r="Z10258" s="1"/>
    </row>
    <row r="10259" spans="20:26" x14ac:dyDescent="0.25">
      <c r="T10259" s="1"/>
      <c r="U10259" s="1"/>
      <c r="Z10259" s="1"/>
    </row>
    <row r="10260" spans="20:26" x14ac:dyDescent="0.25">
      <c r="T10260" s="1"/>
      <c r="U10260" s="1"/>
      <c r="Z10260" s="1"/>
    </row>
    <row r="10261" spans="20:26" x14ac:dyDescent="0.25">
      <c r="T10261" s="1"/>
      <c r="U10261" s="1"/>
      <c r="Z10261" s="1"/>
    </row>
    <row r="10262" spans="20:26" x14ac:dyDescent="0.25">
      <c r="T10262" s="1"/>
      <c r="U10262" s="1"/>
      <c r="Z10262" s="1"/>
    </row>
    <row r="10263" spans="20:26" x14ac:dyDescent="0.25">
      <c r="T10263" s="1"/>
      <c r="U10263" s="1"/>
      <c r="Z10263" s="1"/>
    </row>
    <row r="10264" spans="20:26" x14ac:dyDescent="0.25">
      <c r="T10264" s="1"/>
      <c r="U10264" s="1"/>
      <c r="Z10264" s="1"/>
    </row>
    <row r="10265" spans="20:26" x14ac:dyDescent="0.25">
      <c r="T10265" s="1"/>
      <c r="U10265" s="1"/>
      <c r="Z10265" s="1"/>
    </row>
    <row r="10266" spans="20:26" x14ac:dyDescent="0.25">
      <c r="T10266" s="1"/>
      <c r="U10266" s="1"/>
      <c r="Z10266" s="1"/>
    </row>
    <row r="10267" spans="20:26" x14ac:dyDescent="0.25">
      <c r="T10267" s="1"/>
      <c r="U10267" s="1"/>
      <c r="Z10267" s="1"/>
    </row>
    <row r="10268" spans="20:26" x14ac:dyDescent="0.25">
      <c r="T10268" s="1"/>
      <c r="U10268" s="1"/>
      <c r="Z10268" s="1"/>
    </row>
    <row r="10269" spans="20:26" x14ac:dyDescent="0.25">
      <c r="T10269" s="1"/>
      <c r="U10269" s="1"/>
      <c r="Z10269" s="1"/>
    </row>
    <row r="10270" spans="20:26" x14ac:dyDescent="0.25">
      <c r="T10270" s="1"/>
      <c r="U10270" s="1"/>
      <c r="Z10270" s="1"/>
    </row>
    <row r="10271" spans="20:26" x14ac:dyDescent="0.25">
      <c r="T10271" s="1"/>
      <c r="U10271" s="1"/>
      <c r="Z10271" s="1"/>
    </row>
    <row r="10272" spans="20:26" x14ac:dyDescent="0.25">
      <c r="T10272" s="1"/>
      <c r="U10272" s="1"/>
      <c r="Z10272" s="1"/>
    </row>
    <row r="10273" spans="20:26" x14ac:dyDescent="0.25">
      <c r="T10273" s="1"/>
      <c r="U10273" s="1"/>
      <c r="Z10273" s="1"/>
    </row>
    <row r="10274" spans="20:26" x14ac:dyDescent="0.25">
      <c r="T10274" s="1"/>
      <c r="U10274" s="1"/>
      <c r="Z10274" s="1"/>
    </row>
    <row r="10275" spans="20:26" x14ac:dyDescent="0.25">
      <c r="T10275" s="1"/>
      <c r="U10275" s="1"/>
      <c r="Z10275" s="1"/>
    </row>
    <row r="10276" spans="20:26" x14ac:dyDescent="0.25">
      <c r="T10276" s="1"/>
      <c r="U10276" s="1"/>
      <c r="Z10276" s="1"/>
    </row>
    <row r="10277" spans="20:26" x14ac:dyDescent="0.25">
      <c r="T10277" s="1"/>
      <c r="U10277" s="1"/>
      <c r="Z10277" s="1"/>
    </row>
    <row r="10278" spans="20:26" x14ac:dyDescent="0.25">
      <c r="T10278" s="1"/>
      <c r="U10278" s="1"/>
      <c r="Z10278" s="1"/>
    </row>
    <row r="10279" spans="20:26" x14ac:dyDescent="0.25">
      <c r="T10279" s="1"/>
      <c r="U10279" s="1"/>
      <c r="Z10279" s="1"/>
    </row>
    <row r="10280" spans="20:26" x14ac:dyDescent="0.25">
      <c r="T10280" s="1"/>
      <c r="U10280" s="1"/>
      <c r="Z10280" s="1"/>
    </row>
    <row r="10281" spans="20:26" x14ac:dyDescent="0.25">
      <c r="T10281" s="1"/>
      <c r="U10281" s="1"/>
      <c r="Z10281" s="1"/>
    </row>
    <row r="10282" spans="20:26" x14ac:dyDescent="0.25">
      <c r="T10282" s="1"/>
      <c r="U10282" s="1"/>
      <c r="Z10282" s="1"/>
    </row>
    <row r="10283" spans="20:26" x14ac:dyDescent="0.25">
      <c r="T10283" s="1"/>
      <c r="U10283" s="1"/>
      <c r="Z10283" s="1"/>
    </row>
    <row r="10284" spans="20:26" x14ac:dyDescent="0.25">
      <c r="T10284" s="1"/>
      <c r="U10284" s="1"/>
      <c r="Z10284" s="1"/>
    </row>
    <row r="10285" spans="20:26" x14ac:dyDescent="0.25">
      <c r="T10285" s="1"/>
      <c r="U10285" s="1"/>
      <c r="Z10285" s="1"/>
    </row>
    <row r="10286" spans="20:26" x14ac:dyDescent="0.25">
      <c r="T10286" s="1"/>
      <c r="U10286" s="1"/>
      <c r="Z10286" s="1"/>
    </row>
    <row r="10287" spans="20:26" x14ac:dyDescent="0.25">
      <c r="T10287" s="1"/>
      <c r="U10287" s="1"/>
      <c r="Z10287" s="1"/>
    </row>
    <row r="10288" spans="20:26" x14ac:dyDescent="0.25">
      <c r="T10288" s="1"/>
      <c r="U10288" s="1"/>
      <c r="Z10288" s="1"/>
    </row>
    <row r="10289" spans="20:26" x14ac:dyDescent="0.25">
      <c r="T10289" s="1"/>
      <c r="U10289" s="1"/>
      <c r="Z10289" s="1"/>
    </row>
    <row r="10290" spans="20:26" x14ac:dyDescent="0.25">
      <c r="T10290" s="1"/>
      <c r="U10290" s="1"/>
      <c r="Z10290" s="1"/>
    </row>
    <row r="10291" spans="20:26" x14ac:dyDescent="0.25">
      <c r="T10291" s="1"/>
      <c r="U10291" s="1"/>
      <c r="Z10291" s="1"/>
    </row>
    <row r="10292" spans="20:26" x14ac:dyDescent="0.25">
      <c r="T10292" s="1"/>
      <c r="U10292" s="1"/>
      <c r="Z10292" s="1"/>
    </row>
    <row r="10293" spans="20:26" x14ac:dyDescent="0.25">
      <c r="T10293" s="1"/>
      <c r="U10293" s="1"/>
      <c r="Z10293" s="1"/>
    </row>
    <row r="10294" spans="20:26" x14ac:dyDescent="0.25">
      <c r="T10294" s="1"/>
      <c r="U10294" s="1"/>
      <c r="Z10294" s="1"/>
    </row>
    <row r="10295" spans="20:26" x14ac:dyDescent="0.25">
      <c r="T10295" s="1"/>
      <c r="U10295" s="1"/>
      <c r="Z10295" s="1"/>
    </row>
    <row r="10296" spans="20:26" x14ac:dyDescent="0.25">
      <c r="T10296" s="1"/>
      <c r="U10296" s="1"/>
      <c r="Z10296" s="1"/>
    </row>
    <row r="10297" spans="20:26" x14ac:dyDescent="0.25">
      <c r="T10297" s="1"/>
      <c r="U10297" s="1"/>
      <c r="Z10297" s="1"/>
    </row>
    <row r="10298" spans="20:26" x14ac:dyDescent="0.25">
      <c r="T10298" s="1"/>
      <c r="U10298" s="1"/>
      <c r="Z10298" s="1"/>
    </row>
    <row r="10299" spans="20:26" x14ac:dyDescent="0.25">
      <c r="T10299" s="1"/>
      <c r="U10299" s="1"/>
      <c r="Z10299" s="1"/>
    </row>
    <row r="10300" spans="20:26" x14ac:dyDescent="0.25">
      <c r="T10300" s="1"/>
      <c r="U10300" s="1"/>
      <c r="Z10300" s="1"/>
    </row>
    <row r="10301" spans="20:26" x14ac:dyDescent="0.25">
      <c r="T10301" s="1"/>
      <c r="U10301" s="1"/>
      <c r="Z10301" s="1"/>
    </row>
    <row r="10302" spans="20:26" x14ac:dyDescent="0.25">
      <c r="T10302" s="1"/>
      <c r="U10302" s="1"/>
      <c r="Z10302" s="1"/>
    </row>
    <row r="10303" spans="20:26" x14ac:dyDescent="0.25">
      <c r="T10303" s="1"/>
      <c r="U10303" s="1"/>
      <c r="Z10303" s="1"/>
    </row>
    <row r="10304" spans="20:26" x14ac:dyDescent="0.25">
      <c r="T10304" s="1"/>
      <c r="U10304" s="1"/>
      <c r="Z10304" s="1"/>
    </row>
    <row r="10305" spans="20:26" x14ac:dyDescent="0.25">
      <c r="T10305" s="1"/>
      <c r="U10305" s="1"/>
      <c r="Z10305" s="1"/>
    </row>
    <row r="10306" spans="20:26" x14ac:dyDescent="0.25">
      <c r="T10306" s="1"/>
      <c r="U10306" s="1"/>
      <c r="Z10306" s="1"/>
    </row>
    <row r="10307" spans="20:26" x14ac:dyDescent="0.25">
      <c r="T10307" s="1"/>
      <c r="U10307" s="1"/>
      <c r="Z10307" s="1"/>
    </row>
    <row r="10308" spans="20:26" x14ac:dyDescent="0.25">
      <c r="T10308" s="1"/>
      <c r="U10308" s="1"/>
      <c r="Z10308" s="1"/>
    </row>
    <row r="10309" spans="20:26" x14ac:dyDescent="0.25">
      <c r="T10309" s="1"/>
      <c r="U10309" s="1"/>
      <c r="Z10309" s="1"/>
    </row>
    <row r="10310" spans="20:26" x14ac:dyDescent="0.25">
      <c r="T10310" s="1"/>
      <c r="U10310" s="1"/>
      <c r="Z10310" s="1"/>
    </row>
    <row r="10311" spans="20:26" x14ac:dyDescent="0.25">
      <c r="T10311" s="1"/>
      <c r="U10311" s="1"/>
      <c r="Z10311" s="1"/>
    </row>
    <row r="10312" spans="20:26" x14ac:dyDescent="0.25">
      <c r="T10312" s="1"/>
      <c r="U10312" s="1"/>
      <c r="Z10312" s="1"/>
    </row>
    <row r="10313" spans="20:26" x14ac:dyDescent="0.25">
      <c r="T10313" s="1"/>
      <c r="U10313" s="1"/>
      <c r="Z10313" s="1"/>
    </row>
    <row r="10314" spans="20:26" x14ac:dyDescent="0.25">
      <c r="T10314" s="1"/>
      <c r="U10314" s="1"/>
      <c r="Z10314" s="1"/>
    </row>
    <row r="10315" spans="20:26" x14ac:dyDescent="0.25">
      <c r="T10315" s="1"/>
      <c r="U10315" s="1"/>
      <c r="Z10315" s="1"/>
    </row>
    <row r="10316" spans="20:26" x14ac:dyDescent="0.25">
      <c r="T10316" s="1"/>
      <c r="U10316" s="1"/>
      <c r="Z10316" s="1"/>
    </row>
    <row r="10317" spans="20:26" x14ac:dyDescent="0.25">
      <c r="T10317" s="1"/>
      <c r="U10317" s="1"/>
      <c r="Z10317" s="1"/>
    </row>
    <row r="10318" spans="20:26" x14ac:dyDescent="0.25">
      <c r="T10318" s="1"/>
      <c r="U10318" s="1"/>
      <c r="Z10318" s="1"/>
    </row>
    <row r="10319" spans="20:26" x14ac:dyDescent="0.25">
      <c r="T10319" s="1"/>
      <c r="U10319" s="1"/>
      <c r="Z10319" s="1"/>
    </row>
    <row r="10320" spans="20:26" x14ac:dyDescent="0.25">
      <c r="T10320" s="1"/>
      <c r="U10320" s="1"/>
      <c r="Z10320" s="1"/>
    </row>
    <row r="10321" spans="20:26" x14ac:dyDescent="0.25">
      <c r="T10321" s="1"/>
      <c r="U10321" s="1"/>
      <c r="Z10321" s="1"/>
    </row>
    <row r="10322" spans="20:26" x14ac:dyDescent="0.25">
      <c r="T10322" s="1"/>
      <c r="U10322" s="1"/>
      <c r="Z10322" s="1"/>
    </row>
    <row r="10323" spans="20:26" x14ac:dyDescent="0.25">
      <c r="T10323" s="1"/>
      <c r="U10323" s="1"/>
      <c r="Z10323" s="1"/>
    </row>
    <row r="10324" spans="20:26" x14ac:dyDescent="0.25">
      <c r="T10324" s="1"/>
      <c r="U10324" s="1"/>
      <c r="Z10324" s="1"/>
    </row>
    <row r="10325" spans="20:26" x14ac:dyDescent="0.25">
      <c r="T10325" s="1"/>
      <c r="U10325" s="1"/>
      <c r="Z10325" s="1"/>
    </row>
    <row r="10326" spans="20:26" x14ac:dyDescent="0.25">
      <c r="T10326" s="1"/>
      <c r="U10326" s="1"/>
      <c r="Z10326" s="1"/>
    </row>
    <row r="10327" spans="20:26" x14ac:dyDescent="0.25">
      <c r="T10327" s="1"/>
      <c r="U10327" s="1"/>
      <c r="Z10327" s="1"/>
    </row>
    <row r="10328" spans="20:26" x14ac:dyDescent="0.25">
      <c r="T10328" s="1"/>
      <c r="U10328" s="1"/>
      <c r="Z10328" s="1"/>
    </row>
    <row r="10329" spans="20:26" x14ac:dyDescent="0.25">
      <c r="T10329" s="1"/>
      <c r="U10329" s="1"/>
      <c r="Z10329" s="1"/>
    </row>
    <row r="10330" spans="20:26" x14ac:dyDescent="0.25">
      <c r="T10330" s="1"/>
      <c r="U10330" s="1"/>
      <c r="Z10330" s="1"/>
    </row>
    <row r="10331" spans="20:26" x14ac:dyDescent="0.25">
      <c r="T10331" s="1"/>
      <c r="U10331" s="1"/>
      <c r="Z10331" s="1"/>
    </row>
    <row r="10332" spans="20:26" x14ac:dyDescent="0.25">
      <c r="T10332" s="1"/>
      <c r="U10332" s="1"/>
      <c r="Z10332" s="1"/>
    </row>
    <row r="10333" spans="20:26" x14ac:dyDescent="0.25">
      <c r="T10333" s="1"/>
      <c r="U10333" s="1"/>
      <c r="Z10333" s="1"/>
    </row>
    <row r="10334" spans="20:26" x14ac:dyDescent="0.25">
      <c r="T10334" s="1"/>
      <c r="U10334" s="1"/>
      <c r="Z10334" s="1"/>
    </row>
    <row r="10335" spans="20:26" x14ac:dyDescent="0.25">
      <c r="T10335" s="1"/>
      <c r="U10335" s="1"/>
      <c r="Z10335" s="1"/>
    </row>
    <row r="10336" spans="20:26" x14ac:dyDescent="0.25">
      <c r="T10336" s="1"/>
      <c r="U10336" s="1"/>
      <c r="Z10336" s="1"/>
    </row>
    <row r="10337" spans="20:26" x14ac:dyDescent="0.25">
      <c r="T10337" s="1"/>
      <c r="U10337" s="1"/>
      <c r="Z10337" s="1"/>
    </row>
    <row r="10338" spans="20:26" x14ac:dyDescent="0.25">
      <c r="T10338" s="1"/>
      <c r="U10338" s="1"/>
      <c r="Z10338" s="1"/>
    </row>
    <row r="10339" spans="20:26" x14ac:dyDescent="0.25">
      <c r="T10339" s="1"/>
      <c r="U10339" s="1"/>
      <c r="Z10339" s="1"/>
    </row>
    <row r="10340" spans="20:26" x14ac:dyDescent="0.25">
      <c r="T10340" s="1"/>
      <c r="U10340" s="1"/>
      <c r="Z10340" s="1"/>
    </row>
    <row r="10341" spans="20:26" x14ac:dyDescent="0.25">
      <c r="T10341" s="1"/>
      <c r="U10341" s="1"/>
      <c r="Z10341" s="1"/>
    </row>
    <row r="10342" spans="20:26" x14ac:dyDescent="0.25">
      <c r="T10342" s="1"/>
      <c r="U10342" s="1"/>
      <c r="Z10342" s="1"/>
    </row>
    <row r="10343" spans="20:26" x14ac:dyDescent="0.25">
      <c r="T10343" s="1"/>
      <c r="U10343" s="1"/>
      <c r="Z10343" s="1"/>
    </row>
    <row r="10344" spans="20:26" x14ac:dyDescent="0.25">
      <c r="T10344" s="1"/>
      <c r="U10344" s="1"/>
      <c r="Z10344" s="1"/>
    </row>
    <row r="10345" spans="20:26" x14ac:dyDescent="0.25">
      <c r="T10345" s="1"/>
      <c r="U10345" s="1"/>
      <c r="Z10345" s="1"/>
    </row>
    <row r="10346" spans="20:26" x14ac:dyDescent="0.25">
      <c r="T10346" s="1"/>
      <c r="U10346" s="1"/>
      <c r="Z10346" s="1"/>
    </row>
    <row r="10347" spans="20:26" x14ac:dyDescent="0.25">
      <c r="T10347" s="1"/>
      <c r="U10347" s="1"/>
      <c r="Z10347" s="1"/>
    </row>
    <row r="10348" spans="20:26" x14ac:dyDescent="0.25">
      <c r="T10348" s="1"/>
      <c r="U10348" s="1"/>
      <c r="Z10348" s="1"/>
    </row>
    <row r="10349" spans="20:26" x14ac:dyDescent="0.25">
      <c r="T10349" s="1"/>
      <c r="U10349" s="1"/>
      <c r="Z10349" s="1"/>
    </row>
    <row r="10350" spans="20:26" x14ac:dyDescent="0.25">
      <c r="T10350" s="1"/>
      <c r="U10350" s="1"/>
      <c r="Z10350" s="1"/>
    </row>
    <row r="10351" spans="20:26" x14ac:dyDescent="0.25">
      <c r="T10351" s="1"/>
      <c r="U10351" s="1"/>
      <c r="Z10351" s="1"/>
    </row>
    <row r="10352" spans="20:26" x14ac:dyDescent="0.25">
      <c r="T10352" s="1"/>
      <c r="U10352" s="1"/>
      <c r="Z10352" s="1"/>
    </row>
    <row r="10353" spans="20:26" x14ac:dyDescent="0.25">
      <c r="T10353" s="1"/>
      <c r="U10353" s="1"/>
      <c r="Z10353" s="1"/>
    </row>
    <row r="10354" spans="20:26" x14ac:dyDescent="0.25">
      <c r="T10354" s="1"/>
      <c r="U10354" s="1"/>
      <c r="Z10354" s="1"/>
    </row>
    <row r="10355" spans="20:26" x14ac:dyDescent="0.25">
      <c r="T10355" s="1"/>
      <c r="U10355" s="1"/>
      <c r="Z10355" s="1"/>
    </row>
    <row r="10356" spans="20:26" x14ac:dyDescent="0.25">
      <c r="T10356" s="1"/>
      <c r="U10356" s="1"/>
      <c r="Z10356" s="1"/>
    </row>
    <row r="10357" spans="20:26" x14ac:dyDescent="0.25">
      <c r="T10357" s="1"/>
      <c r="U10357" s="1"/>
      <c r="Z10357" s="1"/>
    </row>
    <row r="10358" spans="20:26" x14ac:dyDescent="0.25">
      <c r="T10358" s="1"/>
      <c r="U10358" s="1"/>
      <c r="Z10358" s="1"/>
    </row>
    <row r="10359" spans="20:26" x14ac:dyDescent="0.25">
      <c r="T10359" s="1"/>
      <c r="U10359" s="1"/>
      <c r="Z10359" s="1"/>
    </row>
    <row r="10360" spans="20:26" x14ac:dyDescent="0.25">
      <c r="T10360" s="1"/>
      <c r="U10360" s="1"/>
      <c r="Z10360" s="1"/>
    </row>
    <row r="10361" spans="20:26" x14ac:dyDescent="0.25">
      <c r="T10361" s="1"/>
      <c r="U10361" s="1"/>
      <c r="Z10361" s="1"/>
    </row>
    <row r="10362" spans="20:26" x14ac:dyDescent="0.25">
      <c r="T10362" s="1"/>
      <c r="U10362" s="1"/>
      <c r="Z10362" s="1"/>
    </row>
    <row r="10363" spans="20:26" x14ac:dyDescent="0.25">
      <c r="T10363" s="1"/>
      <c r="U10363" s="1"/>
      <c r="Z10363" s="1"/>
    </row>
    <row r="10364" spans="20:26" x14ac:dyDescent="0.25">
      <c r="T10364" s="1"/>
      <c r="U10364" s="1"/>
      <c r="Z10364" s="1"/>
    </row>
    <row r="10365" spans="20:26" x14ac:dyDescent="0.25">
      <c r="T10365" s="1"/>
      <c r="U10365" s="1"/>
      <c r="Z10365" s="1"/>
    </row>
    <row r="10366" spans="20:26" x14ac:dyDescent="0.25">
      <c r="T10366" s="1"/>
      <c r="U10366" s="1"/>
      <c r="Z10366" s="1"/>
    </row>
    <row r="10367" spans="20:26" x14ac:dyDescent="0.25">
      <c r="T10367" s="1"/>
      <c r="U10367" s="1"/>
      <c r="Z10367" s="1"/>
    </row>
    <row r="10368" spans="20:26" x14ac:dyDescent="0.25">
      <c r="T10368" s="1"/>
      <c r="U10368" s="1"/>
      <c r="Z10368" s="1"/>
    </row>
    <row r="10369" spans="20:26" x14ac:dyDescent="0.25">
      <c r="T10369" s="1"/>
      <c r="U10369" s="1"/>
      <c r="Z10369" s="1"/>
    </row>
    <row r="10370" spans="20:26" x14ac:dyDescent="0.25">
      <c r="T10370" s="1"/>
      <c r="U10370" s="1"/>
      <c r="Z10370" s="1"/>
    </row>
    <row r="10371" spans="20:26" x14ac:dyDescent="0.25">
      <c r="T10371" s="1"/>
      <c r="U10371" s="1"/>
      <c r="Z10371" s="1"/>
    </row>
    <row r="10372" spans="20:26" x14ac:dyDescent="0.25">
      <c r="T10372" s="1"/>
      <c r="U10372" s="1"/>
      <c r="Z10372" s="1"/>
    </row>
    <row r="10373" spans="20:26" x14ac:dyDescent="0.25">
      <c r="T10373" s="1"/>
      <c r="U10373" s="1"/>
      <c r="Z10373" s="1"/>
    </row>
    <row r="10374" spans="20:26" x14ac:dyDescent="0.25">
      <c r="T10374" s="1"/>
      <c r="U10374" s="1"/>
      <c r="Z10374" s="1"/>
    </row>
    <row r="10375" spans="20:26" x14ac:dyDescent="0.25">
      <c r="T10375" s="1"/>
      <c r="U10375" s="1"/>
      <c r="Z10375" s="1"/>
    </row>
    <row r="10376" spans="20:26" x14ac:dyDescent="0.25">
      <c r="T10376" s="1"/>
      <c r="U10376" s="1"/>
      <c r="Z10376" s="1"/>
    </row>
    <row r="10377" spans="20:26" x14ac:dyDescent="0.25">
      <c r="T10377" s="1"/>
      <c r="U10377" s="1"/>
      <c r="Z10377" s="1"/>
    </row>
    <row r="10378" spans="20:26" x14ac:dyDescent="0.25">
      <c r="T10378" s="1"/>
      <c r="U10378" s="1"/>
      <c r="Z10378" s="1"/>
    </row>
    <row r="10379" spans="20:26" x14ac:dyDescent="0.25">
      <c r="T10379" s="1"/>
      <c r="U10379" s="1"/>
      <c r="Z10379" s="1"/>
    </row>
    <row r="10380" spans="20:26" x14ac:dyDescent="0.25">
      <c r="T10380" s="1"/>
      <c r="U10380" s="1"/>
      <c r="Z10380" s="1"/>
    </row>
    <row r="10381" spans="20:26" x14ac:dyDescent="0.25">
      <c r="T10381" s="1"/>
      <c r="U10381" s="1"/>
      <c r="Z10381" s="1"/>
    </row>
    <row r="10382" spans="20:26" x14ac:dyDescent="0.25">
      <c r="T10382" s="1"/>
      <c r="U10382" s="1"/>
      <c r="Z10382" s="1"/>
    </row>
    <row r="10383" spans="20:26" x14ac:dyDescent="0.25">
      <c r="T10383" s="1"/>
      <c r="U10383" s="1"/>
      <c r="Z10383" s="1"/>
    </row>
    <row r="10384" spans="20:26" x14ac:dyDescent="0.25">
      <c r="T10384" s="1"/>
      <c r="U10384" s="1"/>
      <c r="Z10384" s="1"/>
    </row>
    <row r="10385" spans="20:26" x14ac:dyDescent="0.25">
      <c r="T10385" s="1"/>
      <c r="U10385" s="1"/>
      <c r="Z10385" s="1"/>
    </row>
    <row r="10386" spans="20:26" x14ac:dyDescent="0.25">
      <c r="T10386" s="1"/>
      <c r="U10386" s="1"/>
      <c r="Z10386" s="1"/>
    </row>
    <row r="10387" spans="20:26" x14ac:dyDescent="0.25">
      <c r="T10387" s="1"/>
      <c r="U10387" s="1"/>
      <c r="Z10387" s="1"/>
    </row>
    <row r="10388" spans="20:26" x14ac:dyDescent="0.25">
      <c r="T10388" s="1"/>
      <c r="U10388" s="1"/>
      <c r="Z10388" s="1"/>
    </row>
    <row r="10389" spans="20:26" x14ac:dyDescent="0.25">
      <c r="T10389" s="1"/>
      <c r="U10389" s="1"/>
      <c r="Z10389" s="1"/>
    </row>
    <row r="10390" spans="20:26" x14ac:dyDescent="0.25">
      <c r="T10390" s="1"/>
      <c r="U10390" s="1"/>
      <c r="Z10390" s="1"/>
    </row>
    <row r="10391" spans="20:26" x14ac:dyDescent="0.25">
      <c r="T10391" s="1"/>
      <c r="U10391" s="1"/>
      <c r="Z10391" s="1"/>
    </row>
    <row r="10392" spans="20:26" x14ac:dyDescent="0.25">
      <c r="T10392" s="1"/>
      <c r="U10392" s="1"/>
      <c r="Z10392" s="1"/>
    </row>
    <row r="10393" spans="20:26" x14ac:dyDescent="0.25">
      <c r="T10393" s="1"/>
      <c r="U10393" s="1"/>
      <c r="Z10393" s="1"/>
    </row>
    <row r="10394" spans="20:26" x14ac:dyDescent="0.25">
      <c r="T10394" s="1"/>
      <c r="U10394" s="1"/>
      <c r="Z10394" s="1"/>
    </row>
    <row r="10395" spans="20:26" x14ac:dyDescent="0.25">
      <c r="T10395" s="1"/>
      <c r="U10395" s="1"/>
      <c r="Z10395" s="1"/>
    </row>
    <row r="10396" spans="20:26" x14ac:dyDescent="0.25">
      <c r="T10396" s="1"/>
      <c r="U10396" s="1"/>
      <c r="Z10396" s="1"/>
    </row>
    <row r="10397" spans="20:26" x14ac:dyDescent="0.25">
      <c r="T10397" s="1"/>
      <c r="U10397" s="1"/>
      <c r="Z10397" s="1"/>
    </row>
    <row r="10398" spans="20:26" x14ac:dyDescent="0.25">
      <c r="T10398" s="1"/>
      <c r="U10398" s="1"/>
      <c r="Z10398" s="1"/>
    </row>
    <row r="10399" spans="20:26" x14ac:dyDescent="0.25">
      <c r="T10399" s="1"/>
      <c r="U10399" s="1"/>
      <c r="Z10399" s="1"/>
    </row>
    <row r="10400" spans="20:26" x14ac:dyDescent="0.25">
      <c r="T10400" s="1"/>
      <c r="U10400" s="1"/>
      <c r="Z10400" s="1"/>
    </row>
    <row r="10401" spans="20:26" x14ac:dyDescent="0.25">
      <c r="T10401" s="1"/>
      <c r="U10401" s="1"/>
      <c r="Z10401" s="1"/>
    </row>
    <row r="10402" spans="20:26" x14ac:dyDescent="0.25">
      <c r="T10402" s="1"/>
      <c r="U10402" s="1"/>
      <c r="Z10402" s="1"/>
    </row>
    <row r="10403" spans="20:26" x14ac:dyDescent="0.25">
      <c r="T10403" s="1"/>
      <c r="U10403" s="1"/>
      <c r="Z10403" s="1"/>
    </row>
    <row r="10404" spans="20:26" x14ac:dyDescent="0.25">
      <c r="T10404" s="1"/>
      <c r="U10404" s="1"/>
      <c r="Z10404" s="1"/>
    </row>
    <row r="10405" spans="20:26" x14ac:dyDescent="0.25">
      <c r="T10405" s="1"/>
      <c r="U10405" s="1"/>
      <c r="Z10405" s="1"/>
    </row>
    <row r="10406" spans="20:26" x14ac:dyDescent="0.25">
      <c r="T10406" s="1"/>
      <c r="U10406" s="1"/>
      <c r="Z10406" s="1"/>
    </row>
    <row r="10407" spans="20:26" x14ac:dyDescent="0.25">
      <c r="T10407" s="1"/>
      <c r="U10407" s="1"/>
      <c r="Z10407" s="1"/>
    </row>
    <row r="10408" spans="20:26" x14ac:dyDescent="0.25">
      <c r="T10408" s="1"/>
      <c r="U10408" s="1"/>
      <c r="Z10408" s="1"/>
    </row>
    <row r="10409" spans="20:26" x14ac:dyDescent="0.25">
      <c r="T10409" s="1"/>
      <c r="U10409" s="1"/>
      <c r="Z10409" s="1"/>
    </row>
    <row r="10410" spans="20:26" x14ac:dyDescent="0.25">
      <c r="T10410" s="1"/>
      <c r="U10410" s="1"/>
      <c r="Z10410" s="1"/>
    </row>
    <row r="10411" spans="20:26" x14ac:dyDescent="0.25">
      <c r="T10411" s="1"/>
      <c r="U10411" s="1"/>
      <c r="Z10411" s="1"/>
    </row>
    <row r="10412" spans="20:26" x14ac:dyDescent="0.25">
      <c r="T10412" s="1"/>
      <c r="U10412" s="1"/>
      <c r="Z10412" s="1"/>
    </row>
    <row r="10413" spans="20:26" x14ac:dyDescent="0.25">
      <c r="T10413" s="1"/>
      <c r="U10413" s="1"/>
      <c r="Z10413" s="1"/>
    </row>
    <row r="10414" spans="20:26" x14ac:dyDescent="0.25">
      <c r="T10414" s="1"/>
      <c r="U10414" s="1"/>
      <c r="Z10414" s="1"/>
    </row>
    <row r="10415" spans="20:26" x14ac:dyDescent="0.25">
      <c r="T10415" s="1"/>
      <c r="U10415" s="1"/>
      <c r="Z10415" s="1"/>
    </row>
    <row r="10416" spans="20:26" x14ac:dyDescent="0.25">
      <c r="T10416" s="1"/>
      <c r="U10416" s="1"/>
      <c r="Z10416" s="1"/>
    </row>
    <row r="10417" spans="20:26" x14ac:dyDescent="0.25">
      <c r="T10417" s="1"/>
      <c r="U10417" s="1"/>
      <c r="Z10417" s="1"/>
    </row>
    <row r="10418" spans="20:26" x14ac:dyDescent="0.25">
      <c r="T10418" s="1"/>
      <c r="U10418" s="1"/>
      <c r="Z10418" s="1"/>
    </row>
    <row r="10419" spans="20:26" x14ac:dyDescent="0.25">
      <c r="T10419" s="1"/>
      <c r="U10419" s="1"/>
      <c r="Z10419" s="1"/>
    </row>
    <row r="10420" spans="20:26" x14ac:dyDescent="0.25">
      <c r="T10420" s="1"/>
      <c r="U10420" s="1"/>
      <c r="Z10420" s="1"/>
    </row>
    <row r="10421" spans="20:26" x14ac:dyDescent="0.25">
      <c r="T10421" s="1"/>
      <c r="U10421" s="1"/>
      <c r="Z10421" s="1"/>
    </row>
    <row r="10422" spans="20:26" x14ac:dyDescent="0.25">
      <c r="T10422" s="1"/>
      <c r="U10422" s="1"/>
      <c r="Z10422" s="1"/>
    </row>
    <row r="10423" spans="20:26" x14ac:dyDescent="0.25">
      <c r="T10423" s="1"/>
      <c r="U10423" s="1"/>
      <c r="Z10423" s="1"/>
    </row>
    <row r="10424" spans="20:26" x14ac:dyDescent="0.25">
      <c r="T10424" s="1"/>
      <c r="U10424" s="1"/>
      <c r="Z10424" s="1"/>
    </row>
    <row r="10425" spans="20:26" x14ac:dyDescent="0.25">
      <c r="T10425" s="1"/>
      <c r="U10425" s="1"/>
      <c r="Z10425" s="1"/>
    </row>
    <row r="10426" spans="20:26" x14ac:dyDescent="0.25">
      <c r="T10426" s="1"/>
      <c r="U10426" s="1"/>
      <c r="Z10426" s="1"/>
    </row>
    <row r="10427" spans="20:26" x14ac:dyDescent="0.25">
      <c r="T10427" s="1"/>
      <c r="U10427" s="1"/>
      <c r="Z10427" s="1"/>
    </row>
    <row r="10428" spans="20:26" x14ac:dyDescent="0.25">
      <c r="T10428" s="1"/>
      <c r="U10428" s="1"/>
      <c r="Z10428" s="1"/>
    </row>
    <row r="10429" spans="20:26" x14ac:dyDescent="0.25">
      <c r="T10429" s="1"/>
      <c r="U10429" s="1"/>
      <c r="Z10429" s="1"/>
    </row>
    <row r="10430" spans="20:26" x14ac:dyDescent="0.25">
      <c r="T10430" s="1"/>
      <c r="U10430" s="1"/>
      <c r="Z10430" s="1"/>
    </row>
    <row r="10431" spans="20:26" x14ac:dyDescent="0.25">
      <c r="T10431" s="1"/>
      <c r="U10431" s="1"/>
      <c r="Z10431" s="1"/>
    </row>
    <row r="10432" spans="20:26" x14ac:dyDescent="0.25">
      <c r="T10432" s="1"/>
      <c r="U10432" s="1"/>
      <c r="Z10432" s="1"/>
    </row>
    <row r="10433" spans="20:26" x14ac:dyDescent="0.25">
      <c r="T10433" s="1"/>
      <c r="U10433" s="1"/>
      <c r="Z10433" s="1"/>
    </row>
    <row r="10434" spans="20:26" x14ac:dyDescent="0.25">
      <c r="T10434" s="1"/>
      <c r="U10434" s="1"/>
      <c r="Z10434" s="1"/>
    </row>
    <row r="10435" spans="20:26" x14ac:dyDescent="0.25">
      <c r="T10435" s="1"/>
      <c r="U10435" s="1"/>
      <c r="Z10435" s="1"/>
    </row>
    <row r="10436" spans="20:26" x14ac:dyDescent="0.25">
      <c r="T10436" s="1"/>
      <c r="U10436" s="1"/>
      <c r="Z10436" s="1"/>
    </row>
    <row r="10437" spans="20:26" x14ac:dyDescent="0.25">
      <c r="T10437" s="1"/>
      <c r="U10437" s="1"/>
      <c r="Z10437" s="1"/>
    </row>
    <row r="10438" spans="20:26" x14ac:dyDescent="0.25">
      <c r="T10438" s="1"/>
      <c r="U10438" s="1"/>
      <c r="Z10438" s="1"/>
    </row>
    <row r="10439" spans="20:26" x14ac:dyDescent="0.25">
      <c r="T10439" s="1"/>
      <c r="U10439" s="1"/>
      <c r="Z10439" s="1"/>
    </row>
    <row r="10440" spans="20:26" x14ac:dyDescent="0.25">
      <c r="T10440" s="1"/>
      <c r="U10440" s="1"/>
      <c r="Z10440" s="1"/>
    </row>
    <row r="10441" spans="20:26" x14ac:dyDescent="0.25">
      <c r="T10441" s="1"/>
      <c r="U10441" s="1"/>
      <c r="Z10441" s="1"/>
    </row>
    <row r="10442" spans="20:26" x14ac:dyDescent="0.25">
      <c r="T10442" s="1"/>
      <c r="U10442" s="1"/>
      <c r="Z10442" s="1"/>
    </row>
    <row r="10443" spans="20:26" x14ac:dyDescent="0.25">
      <c r="T10443" s="1"/>
      <c r="U10443" s="1"/>
      <c r="Z10443" s="1"/>
    </row>
    <row r="10444" spans="20:26" x14ac:dyDescent="0.25">
      <c r="T10444" s="1"/>
      <c r="U10444" s="1"/>
      <c r="Z10444" s="1"/>
    </row>
    <row r="10445" spans="20:26" x14ac:dyDescent="0.25">
      <c r="T10445" s="1"/>
      <c r="U10445" s="1"/>
      <c r="Z10445" s="1"/>
    </row>
    <row r="10446" spans="20:26" x14ac:dyDescent="0.25">
      <c r="T10446" s="1"/>
      <c r="U10446" s="1"/>
      <c r="Z10446" s="1"/>
    </row>
    <row r="10447" spans="20:26" x14ac:dyDescent="0.25">
      <c r="T10447" s="1"/>
      <c r="U10447" s="1"/>
      <c r="Z10447" s="1"/>
    </row>
    <row r="10448" spans="20:26" x14ac:dyDescent="0.25">
      <c r="T10448" s="1"/>
      <c r="U10448" s="1"/>
      <c r="Z10448" s="1"/>
    </row>
    <row r="10449" spans="20:26" x14ac:dyDescent="0.25">
      <c r="T10449" s="1"/>
      <c r="U10449" s="1"/>
      <c r="Z10449" s="1"/>
    </row>
    <row r="10450" spans="20:26" x14ac:dyDescent="0.25">
      <c r="T10450" s="1"/>
      <c r="U10450" s="1"/>
      <c r="Z10450" s="1"/>
    </row>
    <row r="10451" spans="20:26" x14ac:dyDescent="0.25">
      <c r="T10451" s="1"/>
      <c r="U10451" s="1"/>
      <c r="Z10451" s="1"/>
    </row>
    <row r="10452" spans="20:26" x14ac:dyDescent="0.25">
      <c r="T10452" s="1"/>
      <c r="U10452" s="1"/>
      <c r="Z10452" s="1"/>
    </row>
    <row r="10453" spans="20:26" x14ac:dyDescent="0.25">
      <c r="T10453" s="1"/>
      <c r="U10453" s="1"/>
      <c r="Z10453" s="1"/>
    </row>
    <row r="10454" spans="20:26" x14ac:dyDescent="0.25">
      <c r="T10454" s="1"/>
      <c r="U10454" s="1"/>
      <c r="Z10454" s="1"/>
    </row>
    <row r="10455" spans="20:26" x14ac:dyDescent="0.25">
      <c r="T10455" s="1"/>
      <c r="U10455" s="1"/>
      <c r="Z10455" s="1"/>
    </row>
    <row r="10456" spans="20:26" x14ac:dyDescent="0.25">
      <c r="T10456" s="1"/>
      <c r="U10456" s="1"/>
      <c r="Z10456" s="1"/>
    </row>
    <row r="10457" spans="20:26" x14ac:dyDescent="0.25">
      <c r="T10457" s="1"/>
      <c r="U10457" s="1"/>
      <c r="Z10457" s="1"/>
    </row>
    <row r="10458" spans="20:26" x14ac:dyDescent="0.25">
      <c r="T10458" s="1"/>
      <c r="U10458" s="1"/>
      <c r="Z10458" s="1"/>
    </row>
    <row r="10459" spans="20:26" x14ac:dyDescent="0.25">
      <c r="T10459" s="1"/>
      <c r="U10459" s="1"/>
      <c r="Z10459" s="1"/>
    </row>
    <row r="10460" spans="20:26" x14ac:dyDescent="0.25">
      <c r="T10460" s="1"/>
      <c r="U10460" s="1"/>
      <c r="Z10460" s="1"/>
    </row>
    <row r="10461" spans="20:26" x14ac:dyDescent="0.25">
      <c r="T10461" s="1"/>
      <c r="U10461" s="1"/>
      <c r="Z10461" s="1"/>
    </row>
    <row r="10462" spans="20:26" x14ac:dyDescent="0.25">
      <c r="T10462" s="1"/>
      <c r="U10462" s="1"/>
      <c r="Z10462" s="1"/>
    </row>
    <row r="10463" spans="20:26" x14ac:dyDescent="0.25">
      <c r="T10463" s="1"/>
      <c r="U10463" s="1"/>
      <c r="Z10463" s="1"/>
    </row>
    <row r="10464" spans="20:26" x14ac:dyDescent="0.25">
      <c r="T10464" s="1"/>
      <c r="U10464" s="1"/>
      <c r="Z10464" s="1"/>
    </row>
    <row r="10465" spans="20:26" x14ac:dyDescent="0.25">
      <c r="T10465" s="1"/>
      <c r="U10465" s="1"/>
      <c r="Z10465" s="1"/>
    </row>
    <row r="10466" spans="20:26" x14ac:dyDescent="0.25">
      <c r="T10466" s="1"/>
      <c r="U10466" s="1"/>
      <c r="Z10466" s="1"/>
    </row>
    <row r="10467" spans="20:26" x14ac:dyDescent="0.25">
      <c r="T10467" s="1"/>
      <c r="U10467" s="1"/>
      <c r="Z10467" s="1"/>
    </row>
    <row r="10468" spans="20:26" x14ac:dyDescent="0.25">
      <c r="T10468" s="1"/>
      <c r="U10468" s="1"/>
      <c r="Z10468" s="1"/>
    </row>
    <row r="10469" spans="20:26" x14ac:dyDescent="0.25">
      <c r="T10469" s="1"/>
      <c r="U10469" s="1"/>
      <c r="Z10469" s="1"/>
    </row>
    <row r="10470" spans="20:26" x14ac:dyDescent="0.25">
      <c r="T10470" s="1"/>
      <c r="U10470" s="1"/>
      <c r="Z10470" s="1"/>
    </row>
    <row r="10471" spans="20:26" x14ac:dyDescent="0.25">
      <c r="T10471" s="1"/>
      <c r="U10471" s="1"/>
      <c r="Z10471" s="1"/>
    </row>
    <row r="10472" spans="20:26" x14ac:dyDescent="0.25">
      <c r="T10472" s="1"/>
      <c r="U10472" s="1"/>
      <c r="Z10472" s="1"/>
    </row>
    <row r="10473" spans="20:26" x14ac:dyDescent="0.25">
      <c r="T10473" s="1"/>
      <c r="U10473" s="1"/>
      <c r="Z10473" s="1"/>
    </row>
    <row r="10474" spans="20:26" x14ac:dyDescent="0.25">
      <c r="T10474" s="1"/>
      <c r="U10474" s="1"/>
      <c r="Z10474" s="1"/>
    </row>
    <row r="10475" spans="20:26" x14ac:dyDescent="0.25">
      <c r="T10475" s="1"/>
      <c r="U10475" s="1"/>
      <c r="Z10475" s="1"/>
    </row>
    <row r="10476" spans="20:26" x14ac:dyDescent="0.25">
      <c r="T10476" s="1"/>
      <c r="U10476" s="1"/>
      <c r="Z10476" s="1"/>
    </row>
    <row r="10477" spans="20:26" x14ac:dyDescent="0.25">
      <c r="T10477" s="1"/>
      <c r="U10477" s="1"/>
      <c r="Z10477" s="1"/>
    </row>
    <row r="10478" spans="20:26" x14ac:dyDescent="0.25">
      <c r="T10478" s="1"/>
      <c r="U10478" s="1"/>
      <c r="Z10478" s="1"/>
    </row>
    <row r="10479" spans="20:26" x14ac:dyDescent="0.25">
      <c r="T10479" s="1"/>
      <c r="U10479" s="1"/>
      <c r="Z10479" s="1"/>
    </row>
    <row r="10480" spans="20:26" x14ac:dyDescent="0.25">
      <c r="T10480" s="1"/>
      <c r="U10480" s="1"/>
      <c r="Z10480" s="1"/>
    </row>
    <row r="10481" spans="20:26" x14ac:dyDescent="0.25">
      <c r="T10481" s="1"/>
      <c r="U10481" s="1"/>
      <c r="Z10481" s="1"/>
    </row>
    <row r="10482" spans="20:26" x14ac:dyDescent="0.25">
      <c r="T10482" s="1"/>
      <c r="U10482" s="1"/>
      <c r="Z10482" s="1"/>
    </row>
    <row r="10483" spans="20:26" x14ac:dyDescent="0.25">
      <c r="T10483" s="1"/>
      <c r="U10483" s="1"/>
      <c r="Z10483" s="1"/>
    </row>
    <row r="10484" spans="20:26" x14ac:dyDescent="0.25">
      <c r="T10484" s="1"/>
      <c r="U10484" s="1"/>
      <c r="Z10484" s="1"/>
    </row>
    <row r="10485" spans="20:26" x14ac:dyDescent="0.25">
      <c r="T10485" s="1"/>
      <c r="U10485" s="1"/>
      <c r="Z10485" s="1"/>
    </row>
    <row r="10486" spans="20:26" x14ac:dyDescent="0.25">
      <c r="T10486" s="1"/>
      <c r="U10486" s="1"/>
      <c r="Z10486" s="1"/>
    </row>
    <row r="10487" spans="20:26" x14ac:dyDescent="0.25">
      <c r="T10487" s="1"/>
      <c r="U10487" s="1"/>
      <c r="Z10487" s="1"/>
    </row>
    <row r="10488" spans="20:26" x14ac:dyDescent="0.25">
      <c r="T10488" s="1"/>
      <c r="U10488" s="1"/>
      <c r="Z10488" s="1"/>
    </row>
    <row r="10489" spans="20:26" x14ac:dyDescent="0.25">
      <c r="T10489" s="1"/>
      <c r="U10489" s="1"/>
      <c r="Z10489" s="1"/>
    </row>
    <row r="10490" spans="20:26" x14ac:dyDescent="0.25">
      <c r="T10490" s="1"/>
      <c r="U10490" s="1"/>
      <c r="Z10490" s="1"/>
    </row>
    <row r="10491" spans="20:26" x14ac:dyDescent="0.25">
      <c r="T10491" s="1"/>
      <c r="U10491" s="1"/>
      <c r="Z10491" s="1"/>
    </row>
    <row r="10492" spans="20:26" x14ac:dyDescent="0.25">
      <c r="T10492" s="1"/>
      <c r="U10492" s="1"/>
      <c r="Z10492" s="1"/>
    </row>
    <row r="10493" spans="20:26" x14ac:dyDescent="0.25">
      <c r="T10493" s="1"/>
      <c r="U10493" s="1"/>
      <c r="Z10493" s="1"/>
    </row>
    <row r="10494" spans="20:26" x14ac:dyDescent="0.25">
      <c r="T10494" s="1"/>
      <c r="U10494" s="1"/>
      <c r="Z10494" s="1"/>
    </row>
    <row r="10495" spans="20:26" x14ac:dyDescent="0.25">
      <c r="T10495" s="1"/>
      <c r="U10495" s="1"/>
      <c r="Z10495" s="1"/>
    </row>
    <row r="10496" spans="20:26" x14ac:dyDescent="0.25">
      <c r="T10496" s="1"/>
      <c r="U10496" s="1"/>
      <c r="Z10496" s="1"/>
    </row>
    <row r="10497" spans="20:26" x14ac:dyDescent="0.25">
      <c r="T10497" s="1"/>
      <c r="U10497" s="1"/>
      <c r="Z10497" s="1"/>
    </row>
    <row r="10498" spans="20:26" x14ac:dyDescent="0.25">
      <c r="T10498" s="1"/>
      <c r="U10498" s="1"/>
      <c r="Z10498" s="1"/>
    </row>
    <row r="10499" spans="20:26" x14ac:dyDescent="0.25">
      <c r="T10499" s="1"/>
      <c r="U10499" s="1"/>
      <c r="Z10499" s="1"/>
    </row>
    <row r="10500" spans="20:26" x14ac:dyDescent="0.25">
      <c r="T10500" s="1"/>
      <c r="U10500" s="1"/>
      <c r="Z10500" s="1"/>
    </row>
    <row r="10501" spans="20:26" x14ac:dyDescent="0.25">
      <c r="T10501" s="1"/>
      <c r="U10501" s="1"/>
      <c r="Z10501" s="1"/>
    </row>
    <row r="10502" spans="20:26" x14ac:dyDescent="0.25">
      <c r="T10502" s="1"/>
      <c r="U10502" s="1"/>
      <c r="Z10502" s="1"/>
    </row>
    <row r="10503" spans="20:26" x14ac:dyDescent="0.25">
      <c r="T10503" s="1"/>
      <c r="U10503" s="1"/>
      <c r="Z10503" s="1"/>
    </row>
    <row r="10504" spans="20:26" x14ac:dyDescent="0.25">
      <c r="T10504" s="1"/>
      <c r="U10504" s="1"/>
      <c r="Z10504" s="1"/>
    </row>
    <row r="10505" spans="20:26" x14ac:dyDescent="0.25">
      <c r="T10505" s="1"/>
      <c r="U10505" s="1"/>
      <c r="Z10505" s="1"/>
    </row>
    <row r="10506" spans="20:26" x14ac:dyDescent="0.25">
      <c r="T10506" s="1"/>
      <c r="U10506" s="1"/>
      <c r="Z10506" s="1"/>
    </row>
    <row r="10507" spans="20:26" x14ac:dyDescent="0.25">
      <c r="T10507" s="1"/>
      <c r="U10507" s="1"/>
      <c r="Z10507" s="1"/>
    </row>
    <row r="10508" spans="20:26" x14ac:dyDescent="0.25">
      <c r="T10508" s="1"/>
      <c r="U10508" s="1"/>
      <c r="Z10508" s="1"/>
    </row>
    <row r="10509" spans="20:26" x14ac:dyDescent="0.25">
      <c r="T10509" s="1"/>
      <c r="U10509" s="1"/>
      <c r="Z10509" s="1"/>
    </row>
    <row r="10510" spans="20:26" x14ac:dyDescent="0.25">
      <c r="T10510" s="1"/>
      <c r="U10510" s="1"/>
      <c r="Z10510" s="1"/>
    </row>
    <row r="10511" spans="20:26" x14ac:dyDescent="0.25">
      <c r="T10511" s="1"/>
      <c r="U10511" s="1"/>
      <c r="Z10511" s="1"/>
    </row>
    <row r="10512" spans="20:26" x14ac:dyDescent="0.25">
      <c r="T10512" s="1"/>
      <c r="U10512" s="1"/>
      <c r="Z10512" s="1"/>
    </row>
    <row r="10513" spans="20:26" x14ac:dyDescent="0.25">
      <c r="T10513" s="1"/>
      <c r="U10513" s="1"/>
      <c r="Z10513" s="1"/>
    </row>
    <row r="10514" spans="20:26" x14ac:dyDescent="0.25">
      <c r="T10514" s="1"/>
      <c r="U10514" s="1"/>
      <c r="Z10514" s="1"/>
    </row>
    <row r="10515" spans="20:26" x14ac:dyDescent="0.25">
      <c r="T10515" s="1"/>
      <c r="U10515" s="1"/>
      <c r="Z10515" s="1"/>
    </row>
    <row r="10516" spans="20:26" x14ac:dyDescent="0.25">
      <c r="T10516" s="1"/>
      <c r="U10516" s="1"/>
      <c r="Z10516" s="1"/>
    </row>
    <row r="10517" spans="20:26" x14ac:dyDescent="0.25">
      <c r="T10517" s="1"/>
      <c r="U10517" s="1"/>
      <c r="Z10517" s="1"/>
    </row>
    <row r="10518" spans="20:26" x14ac:dyDescent="0.25">
      <c r="T10518" s="1"/>
      <c r="U10518" s="1"/>
      <c r="Z10518" s="1"/>
    </row>
    <row r="10519" spans="20:26" x14ac:dyDescent="0.25">
      <c r="T10519" s="1"/>
      <c r="U10519" s="1"/>
      <c r="Z10519" s="1"/>
    </row>
    <row r="10520" spans="20:26" x14ac:dyDescent="0.25">
      <c r="T10520" s="1"/>
      <c r="U10520" s="1"/>
      <c r="Z10520" s="1"/>
    </row>
    <row r="10521" spans="20:26" x14ac:dyDescent="0.25">
      <c r="T10521" s="1"/>
      <c r="U10521" s="1"/>
      <c r="Z10521" s="1"/>
    </row>
    <row r="10522" spans="20:26" x14ac:dyDescent="0.25">
      <c r="T10522" s="1"/>
      <c r="U10522" s="1"/>
      <c r="Z10522" s="1"/>
    </row>
    <row r="10523" spans="20:26" x14ac:dyDescent="0.25">
      <c r="T10523" s="1"/>
      <c r="U10523" s="1"/>
      <c r="Z10523" s="1"/>
    </row>
    <row r="10524" spans="20:26" x14ac:dyDescent="0.25">
      <c r="T10524" s="1"/>
      <c r="U10524" s="1"/>
      <c r="Z10524" s="1"/>
    </row>
    <row r="10525" spans="20:26" x14ac:dyDescent="0.25">
      <c r="T10525" s="1"/>
      <c r="U10525" s="1"/>
      <c r="Z10525" s="1"/>
    </row>
    <row r="10526" spans="20:26" x14ac:dyDescent="0.25">
      <c r="T10526" s="1"/>
      <c r="U10526" s="1"/>
      <c r="Z10526" s="1"/>
    </row>
    <row r="10527" spans="20:26" x14ac:dyDescent="0.25">
      <c r="T10527" s="1"/>
      <c r="U10527" s="1"/>
      <c r="Z10527" s="1"/>
    </row>
    <row r="10528" spans="20:26" x14ac:dyDescent="0.25">
      <c r="T10528" s="1"/>
      <c r="U10528" s="1"/>
      <c r="Z10528" s="1"/>
    </row>
    <row r="10529" spans="20:26" x14ac:dyDescent="0.25">
      <c r="T10529" s="1"/>
      <c r="U10529" s="1"/>
      <c r="Z10529" s="1"/>
    </row>
    <row r="10530" spans="20:26" x14ac:dyDescent="0.25">
      <c r="T10530" s="1"/>
      <c r="U10530" s="1"/>
      <c r="Z10530" s="1"/>
    </row>
    <row r="10531" spans="20:26" x14ac:dyDescent="0.25">
      <c r="T10531" s="1"/>
      <c r="U10531" s="1"/>
      <c r="Z10531" s="1"/>
    </row>
    <row r="10532" spans="20:26" x14ac:dyDescent="0.25">
      <c r="T10532" s="1"/>
      <c r="U10532" s="1"/>
      <c r="Z10532" s="1"/>
    </row>
    <row r="10533" spans="20:26" x14ac:dyDescent="0.25">
      <c r="T10533" s="1"/>
      <c r="U10533" s="1"/>
      <c r="Z10533" s="1"/>
    </row>
    <row r="10534" spans="20:26" x14ac:dyDescent="0.25">
      <c r="T10534" s="1"/>
      <c r="U10534" s="1"/>
      <c r="Z10534" s="1"/>
    </row>
    <row r="10535" spans="20:26" x14ac:dyDescent="0.25">
      <c r="T10535" s="1"/>
      <c r="U10535" s="1"/>
      <c r="Z10535" s="1"/>
    </row>
    <row r="10536" spans="20:26" x14ac:dyDescent="0.25">
      <c r="T10536" s="1"/>
      <c r="U10536" s="1"/>
      <c r="Z10536" s="1"/>
    </row>
    <row r="10537" spans="20:26" x14ac:dyDescent="0.25">
      <c r="T10537" s="1"/>
      <c r="U10537" s="1"/>
      <c r="Z10537" s="1"/>
    </row>
    <row r="10538" spans="20:26" x14ac:dyDescent="0.25">
      <c r="T10538" s="1"/>
      <c r="U10538" s="1"/>
      <c r="Z10538" s="1"/>
    </row>
    <row r="10539" spans="20:26" x14ac:dyDescent="0.25">
      <c r="T10539" s="1"/>
      <c r="U10539" s="1"/>
      <c r="Z10539" s="1"/>
    </row>
    <row r="10540" spans="20:26" x14ac:dyDescent="0.25">
      <c r="T10540" s="1"/>
      <c r="U10540" s="1"/>
      <c r="Z10540" s="1"/>
    </row>
    <row r="10541" spans="20:26" x14ac:dyDescent="0.25">
      <c r="T10541" s="1"/>
      <c r="U10541" s="1"/>
      <c r="Z10541" s="1"/>
    </row>
    <row r="10542" spans="20:26" x14ac:dyDescent="0.25">
      <c r="T10542" s="1"/>
      <c r="U10542" s="1"/>
      <c r="Z10542" s="1"/>
    </row>
    <row r="10543" spans="20:26" x14ac:dyDescent="0.25">
      <c r="T10543" s="1"/>
      <c r="U10543" s="1"/>
      <c r="Z10543" s="1"/>
    </row>
    <row r="10544" spans="20:26" x14ac:dyDescent="0.25">
      <c r="T10544" s="1"/>
      <c r="U10544" s="1"/>
      <c r="Z10544" s="1"/>
    </row>
    <row r="10545" spans="20:26" x14ac:dyDescent="0.25">
      <c r="T10545" s="1"/>
      <c r="U10545" s="1"/>
      <c r="Z10545" s="1"/>
    </row>
    <row r="10546" spans="20:26" x14ac:dyDescent="0.25">
      <c r="T10546" s="1"/>
      <c r="U10546" s="1"/>
      <c r="Z10546" s="1"/>
    </row>
    <row r="10547" spans="20:26" x14ac:dyDescent="0.25">
      <c r="T10547" s="1"/>
      <c r="U10547" s="1"/>
      <c r="Z10547" s="1"/>
    </row>
    <row r="10548" spans="20:26" x14ac:dyDescent="0.25">
      <c r="T10548" s="1"/>
      <c r="U10548" s="1"/>
      <c r="Z10548" s="1"/>
    </row>
    <row r="10549" spans="20:26" x14ac:dyDescent="0.25">
      <c r="T10549" s="1"/>
      <c r="U10549" s="1"/>
      <c r="Z10549" s="1"/>
    </row>
    <row r="10550" spans="20:26" x14ac:dyDescent="0.25">
      <c r="T10550" s="1"/>
      <c r="U10550" s="1"/>
      <c r="Z10550" s="1"/>
    </row>
    <row r="10551" spans="20:26" x14ac:dyDescent="0.25">
      <c r="T10551" s="1"/>
      <c r="U10551" s="1"/>
      <c r="Z10551" s="1"/>
    </row>
    <row r="10552" spans="20:26" x14ac:dyDescent="0.25">
      <c r="T10552" s="1"/>
      <c r="U10552" s="1"/>
      <c r="Z10552" s="1"/>
    </row>
    <row r="10553" spans="20:26" x14ac:dyDescent="0.25">
      <c r="T10553" s="1"/>
      <c r="U10553" s="1"/>
      <c r="Z10553" s="1"/>
    </row>
    <row r="10554" spans="20:26" x14ac:dyDescent="0.25">
      <c r="T10554" s="1"/>
      <c r="U10554" s="1"/>
      <c r="Z10554" s="1"/>
    </row>
    <row r="10555" spans="20:26" x14ac:dyDescent="0.25">
      <c r="T10555" s="1"/>
      <c r="U10555" s="1"/>
      <c r="Z10555" s="1"/>
    </row>
    <row r="10556" spans="20:26" x14ac:dyDescent="0.25">
      <c r="T10556" s="1"/>
      <c r="U10556" s="1"/>
      <c r="Z10556" s="1"/>
    </row>
    <row r="10557" spans="20:26" x14ac:dyDescent="0.25">
      <c r="T10557" s="1"/>
      <c r="U10557" s="1"/>
      <c r="Z10557" s="1"/>
    </row>
    <row r="10558" spans="20:26" x14ac:dyDescent="0.25">
      <c r="T10558" s="1"/>
      <c r="U10558" s="1"/>
      <c r="Z10558" s="1"/>
    </row>
    <row r="10559" spans="20:26" x14ac:dyDescent="0.25">
      <c r="T10559" s="1"/>
      <c r="U10559" s="1"/>
      <c r="Z10559" s="1"/>
    </row>
    <row r="10560" spans="20:26" x14ac:dyDescent="0.25">
      <c r="T10560" s="1"/>
      <c r="U10560" s="1"/>
      <c r="Z10560" s="1"/>
    </row>
    <row r="10561" spans="20:26" x14ac:dyDescent="0.25">
      <c r="T10561" s="1"/>
      <c r="U10561" s="1"/>
      <c r="Z10561" s="1"/>
    </row>
    <row r="10562" spans="20:26" x14ac:dyDescent="0.25">
      <c r="T10562" s="1"/>
      <c r="U10562" s="1"/>
      <c r="Z10562" s="1"/>
    </row>
    <row r="10563" spans="20:26" x14ac:dyDescent="0.25">
      <c r="T10563" s="1"/>
      <c r="U10563" s="1"/>
      <c r="Z10563" s="1"/>
    </row>
    <row r="10564" spans="20:26" x14ac:dyDescent="0.25">
      <c r="T10564" s="1"/>
      <c r="U10564" s="1"/>
      <c r="Z10564" s="1"/>
    </row>
    <row r="10565" spans="20:26" x14ac:dyDescent="0.25">
      <c r="T10565" s="1"/>
      <c r="U10565" s="1"/>
      <c r="Z10565" s="1"/>
    </row>
    <row r="10566" spans="20:26" x14ac:dyDescent="0.25">
      <c r="T10566" s="1"/>
      <c r="U10566" s="1"/>
      <c r="Z10566" s="1"/>
    </row>
    <row r="10567" spans="20:26" x14ac:dyDescent="0.25">
      <c r="T10567" s="1"/>
      <c r="U10567" s="1"/>
      <c r="Z10567" s="1"/>
    </row>
    <row r="10568" spans="20:26" x14ac:dyDescent="0.25">
      <c r="T10568" s="1"/>
      <c r="U10568" s="1"/>
      <c r="Z10568" s="1"/>
    </row>
    <row r="10569" spans="20:26" x14ac:dyDescent="0.25">
      <c r="T10569" s="1"/>
      <c r="U10569" s="1"/>
      <c r="Z10569" s="1"/>
    </row>
    <row r="10570" spans="20:26" x14ac:dyDescent="0.25">
      <c r="T10570" s="1"/>
      <c r="U10570" s="1"/>
      <c r="Z10570" s="1"/>
    </row>
    <row r="10571" spans="20:26" x14ac:dyDescent="0.25">
      <c r="T10571" s="1"/>
      <c r="U10571" s="1"/>
      <c r="Z10571" s="1"/>
    </row>
    <row r="10572" spans="20:26" x14ac:dyDescent="0.25">
      <c r="T10572" s="1"/>
      <c r="U10572" s="1"/>
      <c r="Z10572" s="1"/>
    </row>
    <row r="10573" spans="20:26" x14ac:dyDescent="0.25">
      <c r="T10573" s="1"/>
      <c r="U10573" s="1"/>
      <c r="Z10573" s="1"/>
    </row>
    <row r="10574" spans="20:26" x14ac:dyDescent="0.25">
      <c r="T10574" s="1"/>
      <c r="U10574" s="1"/>
      <c r="Z10574" s="1"/>
    </row>
    <row r="10575" spans="20:26" x14ac:dyDescent="0.25">
      <c r="T10575" s="1"/>
      <c r="U10575" s="1"/>
      <c r="Z10575" s="1"/>
    </row>
    <row r="10576" spans="20:26" x14ac:dyDescent="0.25">
      <c r="T10576" s="1"/>
      <c r="U10576" s="1"/>
      <c r="Z10576" s="1"/>
    </row>
    <row r="10577" spans="20:26" x14ac:dyDescent="0.25">
      <c r="T10577" s="1"/>
      <c r="U10577" s="1"/>
      <c r="Z10577" s="1"/>
    </row>
    <row r="10578" spans="20:26" x14ac:dyDescent="0.25">
      <c r="T10578" s="1"/>
      <c r="U10578" s="1"/>
      <c r="Z10578" s="1"/>
    </row>
    <row r="10579" spans="20:26" x14ac:dyDescent="0.25">
      <c r="T10579" s="1"/>
      <c r="U10579" s="1"/>
      <c r="Z10579" s="1"/>
    </row>
    <row r="10580" spans="20:26" x14ac:dyDescent="0.25">
      <c r="T10580" s="1"/>
      <c r="U10580" s="1"/>
      <c r="Z10580" s="1"/>
    </row>
    <row r="10581" spans="20:26" x14ac:dyDescent="0.25">
      <c r="T10581" s="1"/>
      <c r="U10581" s="1"/>
      <c r="Z10581" s="1"/>
    </row>
    <row r="10582" spans="20:26" x14ac:dyDescent="0.25">
      <c r="T10582" s="1"/>
      <c r="U10582" s="1"/>
      <c r="Z10582" s="1"/>
    </row>
    <row r="10583" spans="20:26" x14ac:dyDescent="0.25">
      <c r="T10583" s="1"/>
      <c r="U10583" s="1"/>
      <c r="Z10583" s="1"/>
    </row>
    <row r="10584" spans="20:26" x14ac:dyDescent="0.25">
      <c r="T10584" s="1"/>
      <c r="U10584" s="1"/>
      <c r="Z10584" s="1"/>
    </row>
    <row r="10585" spans="20:26" x14ac:dyDescent="0.25">
      <c r="T10585" s="1"/>
      <c r="U10585" s="1"/>
      <c r="Z10585" s="1"/>
    </row>
    <row r="10586" spans="20:26" x14ac:dyDescent="0.25">
      <c r="T10586" s="1"/>
      <c r="U10586" s="1"/>
      <c r="Z10586" s="1"/>
    </row>
    <row r="10587" spans="20:26" x14ac:dyDescent="0.25">
      <c r="T10587" s="1"/>
      <c r="U10587" s="1"/>
      <c r="Z10587" s="1"/>
    </row>
    <row r="10588" spans="20:26" x14ac:dyDescent="0.25">
      <c r="T10588" s="1"/>
      <c r="U10588" s="1"/>
      <c r="Z10588" s="1"/>
    </row>
    <row r="10589" spans="20:26" x14ac:dyDescent="0.25">
      <c r="T10589" s="1"/>
      <c r="U10589" s="1"/>
      <c r="Z10589" s="1"/>
    </row>
    <row r="10590" spans="20:26" x14ac:dyDescent="0.25">
      <c r="T10590" s="1"/>
      <c r="U10590" s="1"/>
      <c r="Z10590" s="1"/>
    </row>
    <row r="10591" spans="20:26" x14ac:dyDescent="0.25">
      <c r="T10591" s="1"/>
      <c r="U10591" s="1"/>
      <c r="Z10591" s="1"/>
    </row>
    <row r="10592" spans="20:26" x14ac:dyDescent="0.25">
      <c r="T10592" s="1"/>
      <c r="U10592" s="1"/>
      <c r="Z10592" s="1"/>
    </row>
    <row r="10593" spans="20:26" x14ac:dyDescent="0.25">
      <c r="T10593" s="1"/>
      <c r="U10593" s="1"/>
      <c r="Z10593" s="1"/>
    </row>
    <row r="10594" spans="20:26" x14ac:dyDescent="0.25">
      <c r="T10594" s="1"/>
      <c r="U10594" s="1"/>
      <c r="Z10594" s="1"/>
    </row>
    <row r="10595" spans="20:26" x14ac:dyDescent="0.25">
      <c r="T10595" s="1"/>
      <c r="U10595" s="1"/>
      <c r="Z10595" s="1"/>
    </row>
    <row r="10596" spans="20:26" x14ac:dyDescent="0.25">
      <c r="T10596" s="1"/>
      <c r="U10596" s="1"/>
      <c r="Z10596" s="1"/>
    </row>
    <row r="10597" spans="20:26" x14ac:dyDescent="0.25">
      <c r="T10597" s="1"/>
      <c r="U10597" s="1"/>
      <c r="Z10597" s="1"/>
    </row>
    <row r="10598" spans="20:26" x14ac:dyDescent="0.25">
      <c r="T10598" s="1"/>
      <c r="U10598" s="1"/>
      <c r="Z10598" s="1"/>
    </row>
    <row r="10599" spans="20:26" x14ac:dyDescent="0.25">
      <c r="T10599" s="1"/>
      <c r="U10599" s="1"/>
      <c r="Z10599" s="1"/>
    </row>
    <row r="10600" spans="20:26" x14ac:dyDescent="0.25">
      <c r="T10600" s="1"/>
      <c r="U10600" s="1"/>
      <c r="Z10600" s="1"/>
    </row>
    <row r="10601" spans="20:26" x14ac:dyDescent="0.25">
      <c r="T10601" s="1"/>
      <c r="U10601" s="1"/>
      <c r="Z10601" s="1"/>
    </row>
    <row r="10602" spans="20:26" x14ac:dyDescent="0.25">
      <c r="T10602" s="1"/>
      <c r="U10602" s="1"/>
      <c r="Z10602" s="1"/>
    </row>
    <row r="10603" spans="20:26" x14ac:dyDescent="0.25">
      <c r="T10603" s="1"/>
      <c r="U10603" s="1"/>
      <c r="Z10603" s="1"/>
    </row>
    <row r="10604" spans="20:26" x14ac:dyDescent="0.25">
      <c r="T10604" s="1"/>
      <c r="U10604" s="1"/>
      <c r="Z10604" s="1"/>
    </row>
    <row r="10605" spans="20:26" x14ac:dyDescent="0.25">
      <c r="T10605" s="1"/>
      <c r="U10605" s="1"/>
      <c r="Z10605" s="1"/>
    </row>
    <row r="10606" spans="20:26" x14ac:dyDescent="0.25">
      <c r="T10606" s="1"/>
      <c r="U10606" s="1"/>
      <c r="Z10606" s="1"/>
    </row>
    <row r="10607" spans="20:26" x14ac:dyDescent="0.25">
      <c r="T10607" s="1"/>
      <c r="U10607" s="1"/>
      <c r="Z10607" s="1"/>
    </row>
    <row r="10608" spans="20:26" x14ac:dyDescent="0.25">
      <c r="T10608" s="1"/>
      <c r="U10608" s="1"/>
      <c r="Z10608" s="1"/>
    </row>
    <row r="10609" spans="20:26" x14ac:dyDescent="0.25">
      <c r="T10609" s="1"/>
      <c r="U10609" s="1"/>
      <c r="Z10609" s="1"/>
    </row>
    <row r="10610" spans="20:26" x14ac:dyDescent="0.25">
      <c r="T10610" s="1"/>
      <c r="U10610" s="1"/>
      <c r="Z10610" s="1"/>
    </row>
    <row r="10611" spans="20:26" x14ac:dyDescent="0.25">
      <c r="T10611" s="1"/>
      <c r="U10611" s="1"/>
      <c r="Z10611" s="1"/>
    </row>
    <row r="10612" spans="20:26" x14ac:dyDescent="0.25">
      <c r="T10612" s="1"/>
      <c r="U10612" s="1"/>
      <c r="Z10612" s="1"/>
    </row>
    <row r="10613" spans="20:26" x14ac:dyDescent="0.25">
      <c r="T10613" s="1"/>
      <c r="U10613" s="1"/>
      <c r="Z10613" s="1"/>
    </row>
    <row r="10614" spans="20:26" x14ac:dyDescent="0.25">
      <c r="T10614" s="1"/>
      <c r="U10614" s="1"/>
      <c r="Z10614" s="1"/>
    </row>
    <row r="10615" spans="20:26" x14ac:dyDescent="0.25">
      <c r="T10615" s="1"/>
      <c r="U10615" s="1"/>
      <c r="Z10615" s="1"/>
    </row>
    <row r="10616" spans="20:26" x14ac:dyDescent="0.25">
      <c r="T10616" s="1"/>
      <c r="U10616" s="1"/>
      <c r="Z10616" s="1"/>
    </row>
    <row r="10617" spans="20:26" x14ac:dyDescent="0.25">
      <c r="T10617" s="1"/>
      <c r="U10617" s="1"/>
      <c r="Z10617" s="1"/>
    </row>
    <row r="10618" spans="20:26" x14ac:dyDescent="0.25">
      <c r="T10618" s="1"/>
      <c r="U10618" s="1"/>
      <c r="Z10618" s="1"/>
    </row>
    <row r="10619" spans="20:26" x14ac:dyDescent="0.25">
      <c r="T10619" s="1"/>
      <c r="U10619" s="1"/>
      <c r="Z10619" s="1"/>
    </row>
    <row r="10620" spans="20:26" x14ac:dyDescent="0.25">
      <c r="T10620" s="1"/>
      <c r="U10620" s="1"/>
      <c r="Z10620" s="1"/>
    </row>
    <row r="10621" spans="20:26" x14ac:dyDescent="0.25">
      <c r="T10621" s="1"/>
      <c r="U10621" s="1"/>
      <c r="Z10621" s="1"/>
    </row>
    <row r="10622" spans="20:26" x14ac:dyDescent="0.25">
      <c r="T10622" s="1"/>
      <c r="U10622" s="1"/>
      <c r="Z10622" s="1"/>
    </row>
    <row r="10623" spans="20:26" x14ac:dyDescent="0.25">
      <c r="T10623" s="1"/>
      <c r="U10623" s="1"/>
      <c r="Z10623" s="1"/>
    </row>
    <row r="10624" spans="20:26" x14ac:dyDescent="0.25">
      <c r="T10624" s="1"/>
      <c r="U10624" s="1"/>
      <c r="Z10624" s="1"/>
    </row>
    <row r="10625" spans="20:26" x14ac:dyDescent="0.25">
      <c r="T10625" s="1"/>
      <c r="U10625" s="1"/>
      <c r="Z10625" s="1"/>
    </row>
    <row r="10626" spans="20:26" x14ac:dyDescent="0.25">
      <c r="T10626" s="1"/>
      <c r="U10626" s="1"/>
      <c r="Z10626" s="1"/>
    </row>
    <row r="10627" spans="20:26" x14ac:dyDescent="0.25">
      <c r="T10627" s="1"/>
      <c r="U10627" s="1"/>
      <c r="Z10627" s="1"/>
    </row>
    <row r="10628" spans="20:26" x14ac:dyDescent="0.25">
      <c r="T10628" s="1"/>
      <c r="U10628" s="1"/>
      <c r="Z10628" s="1"/>
    </row>
    <row r="10629" spans="20:26" x14ac:dyDescent="0.25">
      <c r="T10629" s="1"/>
      <c r="U10629" s="1"/>
      <c r="Z10629" s="1"/>
    </row>
    <row r="10630" spans="20:26" x14ac:dyDescent="0.25">
      <c r="T10630" s="1"/>
      <c r="U10630" s="1"/>
      <c r="Z10630" s="1"/>
    </row>
    <row r="10631" spans="20:26" x14ac:dyDescent="0.25">
      <c r="T10631" s="1"/>
      <c r="U10631" s="1"/>
      <c r="Z10631" s="1"/>
    </row>
    <row r="10632" spans="20:26" x14ac:dyDescent="0.25">
      <c r="T10632" s="1"/>
      <c r="U10632" s="1"/>
      <c r="Z10632" s="1"/>
    </row>
    <row r="10633" spans="20:26" x14ac:dyDescent="0.25">
      <c r="T10633" s="1"/>
      <c r="U10633" s="1"/>
      <c r="Z10633" s="1"/>
    </row>
    <row r="10634" spans="20:26" x14ac:dyDescent="0.25">
      <c r="T10634" s="1"/>
      <c r="U10634" s="1"/>
      <c r="Z10634" s="1"/>
    </row>
    <row r="10635" spans="20:26" x14ac:dyDescent="0.25">
      <c r="T10635" s="1"/>
      <c r="U10635" s="1"/>
      <c r="Z10635" s="1"/>
    </row>
    <row r="10636" spans="20:26" x14ac:dyDescent="0.25">
      <c r="T10636" s="1"/>
      <c r="U10636" s="1"/>
      <c r="Z10636" s="1"/>
    </row>
    <row r="10637" spans="20:26" x14ac:dyDescent="0.25">
      <c r="T10637" s="1"/>
      <c r="U10637" s="1"/>
      <c r="Z10637" s="1"/>
    </row>
    <row r="10638" spans="20:26" x14ac:dyDescent="0.25">
      <c r="T10638" s="1"/>
      <c r="U10638" s="1"/>
      <c r="Z10638" s="1"/>
    </row>
    <row r="10639" spans="20:26" x14ac:dyDescent="0.25">
      <c r="T10639" s="1"/>
      <c r="U10639" s="1"/>
      <c r="Z10639" s="1"/>
    </row>
    <row r="10640" spans="20:26" x14ac:dyDescent="0.25">
      <c r="T10640" s="1"/>
      <c r="U10640" s="1"/>
      <c r="Z10640" s="1"/>
    </row>
    <row r="10641" spans="20:26" x14ac:dyDescent="0.25">
      <c r="T10641" s="1"/>
      <c r="U10641" s="1"/>
      <c r="Z10641" s="1"/>
    </row>
    <row r="10642" spans="20:26" x14ac:dyDescent="0.25">
      <c r="T10642" s="1"/>
      <c r="U10642" s="1"/>
      <c r="Z10642" s="1"/>
    </row>
    <row r="10643" spans="20:26" x14ac:dyDescent="0.25">
      <c r="T10643" s="1"/>
      <c r="U10643" s="1"/>
      <c r="Z10643" s="1"/>
    </row>
    <row r="10644" spans="20:26" x14ac:dyDescent="0.25">
      <c r="T10644" s="1"/>
      <c r="U10644" s="1"/>
      <c r="Z10644" s="1"/>
    </row>
    <row r="10645" spans="20:26" x14ac:dyDescent="0.25">
      <c r="T10645" s="1"/>
      <c r="U10645" s="1"/>
      <c r="Z10645" s="1"/>
    </row>
    <row r="10646" spans="20:26" x14ac:dyDescent="0.25">
      <c r="T10646" s="1"/>
      <c r="U10646" s="1"/>
      <c r="Z10646" s="1"/>
    </row>
    <row r="10647" spans="20:26" x14ac:dyDescent="0.25">
      <c r="T10647" s="1"/>
      <c r="U10647" s="1"/>
      <c r="Z10647" s="1"/>
    </row>
    <row r="10648" spans="20:26" x14ac:dyDescent="0.25">
      <c r="T10648" s="1"/>
      <c r="U10648" s="1"/>
      <c r="Z10648" s="1"/>
    </row>
    <row r="10649" spans="20:26" x14ac:dyDescent="0.25">
      <c r="T10649" s="1"/>
      <c r="U10649" s="1"/>
      <c r="Z10649" s="1"/>
    </row>
    <row r="10650" spans="20:26" x14ac:dyDescent="0.25">
      <c r="T10650" s="1"/>
      <c r="U10650" s="1"/>
      <c r="Z10650" s="1"/>
    </row>
    <row r="10651" spans="20:26" x14ac:dyDescent="0.25">
      <c r="T10651" s="1"/>
      <c r="U10651" s="1"/>
      <c r="Z10651" s="1"/>
    </row>
    <row r="10652" spans="20:26" x14ac:dyDescent="0.25">
      <c r="T10652" s="1"/>
      <c r="U10652" s="1"/>
      <c r="Z10652" s="1"/>
    </row>
    <row r="10653" spans="20:26" x14ac:dyDescent="0.25">
      <c r="T10653" s="1"/>
      <c r="U10653" s="1"/>
      <c r="Z10653" s="1"/>
    </row>
    <row r="10654" spans="20:26" x14ac:dyDescent="0.25">
      <c r="T10654" s="1"/>
      <c r="U10654" s="1"/>
      <c r="Z10654" s="1"/>
    </row>
    <row r="10655" spans="20:26" x14ac:dyDescent="0.25">
      <c r="T10655" s="1"/>
      <c r="U10655" s="1"/>
      <c r="Z10655" s="1"/>
    </row>
    <row r="10656" spans="20:26" x14ac:dyDescent="0.25">
      <c r="T10656" s="1"/>
      <c r="U10656" s="1"/>
      <c r="Z10656" s="1"/>
    </row>
    <row r="10657" spans="20:26" x14ac:dyDescent="0.25">
      <c r="T10657" s="1"/>
      <c r="U10657" s="1"/>
      <c r="Z10657" s="1"/>
    </row>
    <row r="10658" spans="20:26" x14ac:dyDescent="0.25">
      <c r="T10658" s="1"/>
      <c r="U10658" s="1"/>
      <c r="Z10658" s="1"/>
    </row>
    <row r="10659" spans="20:26" x14ac:dyDescent="0.25">
      <c r="T10659" s="1"/>
      <c r="U10659" s="1"/>
      <c r="Z10659" s="1"/>
    </row>
    <row r="10660" spans="20:26" x14ac:dyDescent="0.25">
      <c r="T10660" s="1"/>
      <c r="U10660" s="1"/>
      <c r="Z10660" s="1"/>
    </row>
    <row r="10661" spans="20:26" x14ac:dyDescent="0.25">
      <c r="T10661" s="1"/>
      <c r="U10661" s="1"/>
      <c r="Z10661" s="1"/>
    </row>
    <row r="10662" spans="20:26" x14ac:dyDescent="0.25">
      <c r="T10662" s="1"/>
      <c r="U10662" s="1"/>
      <c r="Z10662" s="1"/>
    </row>
    <row r="10663" spans="20:26" x14ac:dyDescent="0.25">
      <c r="T10663" s="1"/>
      <c r="U10663" s="1"/>
      <c r="Z10663" s="1"/>
    </row>
    <row r="10664" spans="20:26" x14ac:dyDescent="0.25">
      <c r="T10664" s="1"/>
      <c r="U10664" s="1"/>
      <c r="Z10664" s="1"/>
    </row>
    <row r="10665" spans="20:26" x14ac:dyDescent="0.25">
      <c r="T10665" s="1"/>
      <c r="U10665" s="1"/>
      <c r="Z10665" s="1"/>
    </row>
    <row r="10666" spans="20:26" x14ac:dyDescent="0.25">
      <c r="T10666" s="1"/>
      <c r="U10666" s="1"/>
      <c r="Z10666" s="1"/>
    </row>
    <row r="10667" spans="20:26" x14ac:dyDescent="0.25">
      <c r="T10667" s="1"/>
      <c r="U10667" s="1"/>
      <c r="Z10667" s="1"/>
    </row>
    <row r="10668" spans="20:26" x14ac:dyDescent="0.25">
      <c r="T10668" s="1"/>
      <c r="U10668" s="1"/>
      <c r="Z10668" s="1"/>
    </row>
    <row r="10669" spans="20:26" x14ac:dyDescent="0.25">
      <c r="T10669" s="1"/>
      <c r="U10669" s="1"/>
      <c r="Z10669" s="1"/>
    </row>
    <row r="10670" spans="20:26" x14ac:dyDescent="0.25">
      <c r="T10670" s="1"/>
      <c r="U10670" s="1"/>
      <c r="Z10670" s="1"/>
    </row>
    <row r="10671" spans="20:26" x14ac:dyDescent="0.25">
      <c r="T10671" s="1"/>
      <c r="U10671" s="1"/>
      <c r="Z10671" s="1"/>
    </row>
    <row r="10672" spans="20:26" x14ac:dyDescent="0.25">
      <c r="T10672" s="1"/>
      <c r="U10672" s="1"/>
      <c r="Z10672" s="1"/>
    </row>
    <row r="10673" spans="20:26" x14ac:dyDescent="0.25">
      <c r="T10673" s="1"/>
      <c r="U10673" s="1"/>
      <c r="Z10673" s="1"/>
    </row>
    <row r="10674" spans="20:26" x14ac:dyDescent="0.25">
      <c r="T10674" s="1"/>
      <c r="U10674" s="1"/>
      <c r="Z10674" s="1"/>
    </row>
    <row r="10675" spans="20:26" x14ac:dyDescent="0.25">
      <c r="T10675" s="1"/>
      <c r="U10675" s="1"/>
      <c r="Z10675" s="1"/>
    </row>
    <row r="10676" spans="20:26" x14ac:dyDescent="0.25">
      <c r="T10676" s="1"/>
      <c r="U10676" s="1"/>
      <c r="Z10676" s="1"/>
    </row>
    <row r="10677" spans="20:26" x14ac:dyDescent="0.25">
      <c r="T10677" s="1"/>
      <c r="U10677" s="1"/>
      <c r="Z10677" s="1"/>
    </row>
    <row r="10678" spans="20:26" x14ac:dyDescent="0.25">
      <c r="T10678" s="1"/>
      <c r="U10678" s="1"/>
      <c r="Z10678" s="1"/>
    </row>
    <row r="10679" spans="20:26" x14ac:dyDescent="0.25">
      <c r="T10679" s="1"/>
      <c r="U10679" s="1"/>
      <c r="Z10679" s="1"/>
    </row>
    <row r="10680" spans="20:26" x14ac:dyDescent="0.25">
      <c r="T10680" s="1"/>
      <c r="U10680" s="1"/>
      <c r="Z10680" s="1"/>
    </row>
    <row r="10681" spans="20:26" x14ac:dyDescent="0.25">
      <c r="T10681" s="1"/>
      <c r="U10681" s="1"/>
      <c r="Z10681" s="1"/>
    </row>
    <row r="10682" spans="20:26" x14ac:dyDescent="0.25">
      <c r="T10682" s="1"/>
      <c r="U10682" s="1"/>
      <c r="Z10682" s="1"/>
    </row>
    <row r="10683" spans="20:26" x14ac:dyDescent="0.25">
      <c r="T10683" s="1"/>
      <c r="U10683" s="1"/>
      <c r="Z10683" s="1"/>
    </row>
    <row r="10684" spans="20:26" x14ac:dyDescent="0.25">
      <c r="T10684" s="1"/>
      <c r="U10684" s="1"/>
      <c r="Z10684" s="1"/>
    </row>
    <row r="10685" spans="20:26" x14ac:dyDescent="0.25">
      <c r="T10685" s="1"/>
      <c r="U10685" s="1"/>
      <c r="Z10685" s="1"/>
    </row>
    <row r="10686" spans="20:26" x14ac:dyDescent="0.25">
      <c r="T10686" s="1"/>
      <c r="U10686" s="1"/>
      <c r="Z10686" s="1"/>
    </row>
    <row r="10687" spans="20:26" x14ac:dyDescent="0.25">
      <c r="T10687" s="1"/>
      <c r="U10687" s="1"/>
      <c r="Z10687" s="1"/>
    </row>
    <row r="10688" spans="20:26" x14ac:dyDescent="0.25">
      <c r="T10688" s="1"/>
      <c r="U10688" s="1"/>
      <c r="Z10688" s="1"/>
    </row>
    <row r="10689" spans="20:26" x14ac:dyDescent="0.25">
      <c r="T10689" s="1"/>
      <c r="U10689" s="1"/>
      <c r="Z10689" s="1"/>
    </row>
    <row r="10690" spans="20:26" x14ac:dyDescent="0.25">
      <c r="T10690" s="1"/>
      <c r="U10690" s="1"/>
      <c r="Z10690" s="1"/>
    </row>
    <row r="10691" spans="20:26" x14ac:dyDescent="0.25">
      <c r="T10691" s="1"/>
      <c r="U10691" s="1"/>
      <c r="Z10691" s="1"/>
    </row>
    <row r="10692" spans="20:26" x14ac:dyDescent="0.25">
      <c r="T10692" s="1"/>
      <c r="U10692" s="1"/>
      <c r="Z10692" s="1"/>
    </row>
    <row r="10693" spans="20:26" x14ac:dyDescent="0.25">
      <c r="T10693" s="1"/>
      <c r="U10693" s="1"/>
      <c r="Z10693" s="1"/>
    </row>
    <row r="10694" spans="20:26" x14ac:dyDescent="0.25">
      <c r="T10694" s="1"/>
      <c r="U10694" s="1"/>
      <c r="Z10694" s="1"/>
    </row>
    <row r="10695" spans="20:26" x14ac:dyDescent="0.25">
      <c r="T10695" s="1"/>
      <c r="U10695" s="1"/>
      <c r="Z10695" s="1"/>
    </row>
    <row r="10696" spans="20:26" x14ac:dyDescent="0.25">
      <c r="T10696" s="1"/>
      <c r="U10696" s="1"/>
      <c r="Z10696" s="1"/>
    </row>
    <row r="10697" spans="20:26" x14ac:dyDescent="0.25">
      <c r="T10697" s="1"/>
      <c r="U10697" s="1"/>
      <c r="Z10697" s="1"/>
    </row>
    <row r="10698" spans="20:26" x14ac:dyDescent="0.25">
      <c r="T10698" s="1"/>
      <c r="U10698" s="1"/>
      <c r="Z10698" s="1"/>
    </row>
    <row r="10699" spans="20:26" x14ac:dyDescent="0.25">
      <c r="T10699" s="1"/>
      <c r="U10699" s="1"/>
      <c r="Z10699" s="1"/>
    </row>
    <row r="10700" spans="20:26" x14ac:dyDescent="0.25">
      <c r="T10700" s="1"/>
      <c r="U10700" s="1"/>
      <c r="Z10700" s="1"/>
    </row>
    <row r="10701" spans="20:26" x14ac:dyDescent="0.25">
      <c r="T10701" s="1"/>
      <c r="U10701" s="1"/>
      <c r="Z10701" s="1"/>
    </row>
    <row r="10702" spans="20:26" x14ac:dyDescent="0.25">
      <c r="T10702" s="1"/>
      <c r="U10702" s="1"/>
      <c r="Z10702" s="1"/>
    </row>
    <row r="10703" spans="20:26" x14ac:dyDescent="0.25">
      <c r="T10703" s="1"/>
      <c r="U10703" s="1"/>
      <c r="Z10703" s="1"/>
    </row>
    <row r="10704" spans="20:26" x14ac:dyDescent="0.25">
      <c r="T10704" s="1"/>
      <c r="U10704" s="1"/>
      <c r="Z10704" s="1"/>
    </row>
    <row r="10705" spans="20:26" x14ac:dyDescent="0.25">
      <c r="T10705" s="1"/>
      <c r="U10705" s="1"/>
      <c r="Z10705" s="1"/>
    </row>
    <row r="10706" spans="20:26" x14ac:dyDescent="0.25">
      <c r="T10706" s="1"/>
      <c r="U10706" s="1"/>
      <c r="Z10706" s="1"/>
    </row>
    <row r="10707" spans="20:26" x14ac:dyDescent="0.25">
      <c r="T10707" s="1"/>
      <c r="U10707" s="1"/>
      <c r="Z10707" s="1"/>
    </row>
    <row r="10708" spans="20:26" x14ac:dyDescent="0.25">
      <c r="T10708" s="1"/>
      <c r="U10708" s="1"/>
      <c r="Z10708" s="1"/>
    </row>
    <row r="10709" spans="20:26" x14ac:dyDescent="0.25">
      <c r="T10709" s="1"/>
      <c r="U10709" s="1"/>
      <c r="Z10709" s="1"/>
    </row>
    <row r="10710" spans="20:26" x14ac:dyDescent="0.25">
      <c r="T10710" s="1"/>
      <c r="U10710" s="1"/>
      <c r="Z10710" s="1"/>
    </row>
    <row r="10711" spans="20:26" x14ac:dyDescent="0.25">
      <c r="T10711" s="1"/>
      <c r="U10711" s="1"/>
      <c r="Z10711" s="1"/>
    </row>
    <row r="10712" spans="20:26" x14ac:dyDescent="0.25">
      <c r="T10712" s="1"/>
      <c r="U10712" s="1"/>
      <c r="Z10712" s="1"/>
    </row>
    <row r="10713" spans="20:26" x14ac:dyDescent="0.25">
      <c r="T10713" s="1"/>
      <c r="U10713" s="1"/>
      <c r="Z10713" s="1"/>
    </row>
    <row r="10714" spans="20:26" x14ac:dyDescent="0.25">
      <c r="T10714" s="1"/>
      <c r="U10714" s="1"/>
      <c r="Z10714" s="1"/>
    </row>
    <row r="10715" spans="20:26" x14ac:dyDescent="0.25">
      <c r="T10715" s="1"/>
      <c r="U10715" s="1"/>
      <c r="Z10715" s="1"/>
    </row>
    <row r="10716" spans="20:26" x14ac:dyDescent="0.25">
      <c r="T10716" s="1"/>
      <c r="U10716" s="1"/>
      <c r="Z10716" s="1"/>
    </row>
    <row r="10717" spans="20:26" x14ac:dyDescent="0.25">
      <c r="T10717" s="1"/>
      <c r="U10717" s="1"/>
      <c r="Z10717" s="1"/>
    </row>
    <row r="10718" spans="20:26" x14ac:dyDescent="0.25">
      <c r="T10718" s="1"/>
      <c r="U10718" s="1"/>
      <c r="Z10718" s="1"/>
    </row>
    <row r="10719" spans="20:26" x14ac:dyDescent="0.25">
      <c r="T10719" s="1"/>
      <c r="U10719" s="1"/>
      <c r="Z10719" s="1"/>
    </row>
    <row r="10720" spans="20:26" x14ac:dyDescent="0.25">
      <c r="T10720" s="1"/>
      <c r="U10720" s="1"/>
      <c r="Z10720" s="1"/>
    </row>
    <row r="10721" spans="20:26" x14ac:dyDescent="0.25">
      <c r="T10721" s="1"/>
      <c r="U10721" s="1"/>
      <c r="Z10721" s="1"/>
    </row>
    <row r="10722" spans="20:26" x14ac:dyDescent="0.25">
      <c r="T10722" s="1"/>
      <c r="U10722" s="1"/>
      <c r="Z10722" s="1"/>
    </row>
    <row r="10723" spans="20:26" x14ac:dyDescent="0.25">
      <c r="T10723" s="1"/>
      <c r="U10723" s="1"/>
      <c r="Z10723" s="1"/>
    </row>
    <row r="10724" spans="20:26" x14ac:dyDescent="0.25">
      <c r="T10724" s="1"/>
      <c r="U10724" s="1"/>
      <c r="Z10724" s="1"/>
    </row>
    <row r="10725" spans="20:26" x14ac:dyDescent="0.25">
      <c r="T10725" s="1"/>
      <c r="U10725" s="1"/>
      <c r="Z10725" s="1"/>
    </row>
    <row r="10726" spans="20:26" x14ac:dyDescent="0.25">
      <c r="T10726" s="1"/>
      <c r="U10726" s="1"/>
      <c r="Z10726" s="1"/>
    </row>
    <row r="10727" spans="20:26" x14ac:dyDescent="0.25">
      <c r="T10727" s="1"/>
      <c r="U10727" s="1"/>
      <c r="Z10727" s="1"/>
    </row>
    <row r="10728" spans="20:26" x14ac:dyDescent="0.25">
      <c r="T10728" s="1"/>
      <c r="U10728" s="1"/>
      <c r="Z10728" s="1"/>
    </row>
    <row r="10729" spans="20:26" x14ac:dyDescent="0.25">
      <c r="T10729" s="1"/>
      <c r="U10729" s="1"/>
      <c r="Z10729" s="1"/>
    </row>
    <row r="10730" spans="20:26" x14ac:dyDescent="0.25">
      <c r="T10730" s="1"/>
      <c r="U10730" s="1"/>
      <c r="Z10730" s="1"/>
    </row>
    <row r="10731" spans="20:26" x14ac:dyDescent="0.25">
      <c r="T10731" s="1"/>
      <c r="U10731" s="1"/>
      <c r="Z10731" s="1"/>
    </row>
    <row r="10732" spans="20:26" x14ac:dyDescent="0.25">
      <c r="T10732" s="1"/>
      <c r="U10732" s="1"/>
      <c r="Z10732" s="1"/>
    </row>
    <row r="10733" spans="20:26" x14ac:dyDescent="0.25">
      <c r="T10733" s="1"/>
      <c r="U10733" s="1"/>
      <c r="Z10733" s="1"/>
    </row>
    <row r="10734" spans="20:26" x14ac:dyDescent="0.25">
      <c r="T10734" s="1"/>
      <c r="U10734" s="1"/>
      <c r="Z10734" s="1"/>
    </row>
    <row r="10735" spans="20:26" x14ac:dyDescent="0.25">
      <c r="T10735" s="1"/>
      <c r="U10735" s="1"/>
      <c r="Z10735" s="1"/>
    </row>
    <row r="10736" spans="20:26" x14ac:dyDescent="0.25">
      <c r="T10736" s="1"/>
      <c r="U10736" s="1"/>
      <c r="Z10736" s="1"/>
    </row>
    <row r="10737" spans="20:26" x14ac:dyDescent="0.25">
      <c r="T10737" s="1"/>
      <c r="U10737" s="1"/>
      <c r="Z10737" s="1"/>
    </row>
    <row r="10738" spans="20:26" x14ac:dyDescent="0.25">
      <c r="T10738" s="1"/>
      <c r="U10738" s="1"/>
      <c r="Z10738" s="1"/>
    </row>
    <row r="10739" spans="20:26" x14ac:dyDescent="0.25">
      <c r="T10739" s="1"/>
      <c r="U10739" s="1"/>
      <c r="Z10739" s="1"/>
    </row>
    <row r="10740" spans="20:26" x14ac:dyDescent="0.25">
      <c r="T10740" s="1"/>
      <c r="U10740" s="1"/>
      <c r="Z10740" s="1"/>
    </row>
    <row r="10741" spans="20:26" x14ac:dyDescent="0.25">
      <c r="T10741" s="1"/>
      <c r="U10741" s="1"/>
      <c r="Z10741" s="1"/>
    </row>
    <row r="10742" spans="20:26" x14ac:dyDescent="0.25">
      <c r="T10742" s="1"/>
      <c r="U10742" s="1"/>
      <c r="Z10742" s="1"/>
    </row>
    <row r="10743" spans="20:26" x14ac:dyDescent="0.25">
      <c r="T10743" s="1"/>
      <c r="U10743" s="1"/>
      <c r="Z10743" s="1"/>
    </row>
    <row r="10744" spans="20:26" x14ac:dyDescent="0.25">
      <c r="T10744" s="1"/>
      <c r="U10744" s="1"/>
      <c r="Z10744" s="1"/>
    </row>
    <row r="10745" spans="20:26" x14ac:dyDescent="0.25">
      <c r="T10745" s="1"/>
      <c r="U10745" s="1"/>
      <c r="Z10745" s="1"/>
    </row>
    <row r="10746" spans="20:26" x14ac:dyDescent="0.25">
      <c r="T10746" s="1"/>
      <c r="U10746" s="1"/>
      <c r="Z10746" s="1"/>
    </row>
    <row r="10747" spans="20:26" x14ac:dyDescent="0.25">
      <c r="T10747" s="1"/>
      <c r="U10747" s="1"/>
      <c r="Z10747" s="1"/>
    </row>
    <row r="10748" spans="20:26" x14ac:dyDescent="0.25">
      <c r="T10748" s="1"/>
      <c r="U10748" s="1"/>
      <c r="Z10748" s="1"/>
    </row>
    <row r="10749" spans="20:26" x14ac:dyDescent="0.25">
      <c r="T10749" s="1"/>
      <c r="U10749" s="1"/>
      <c r="Z10749" s="1"/>
    </row>
    <row r="10750" spans="20:26" x14ac:dyDescent="0.25">
      <c r="T10750" s="1"/>
      <c r="U10750" s="1"/>
      <c r="Z10750" s="1"/>
    </row>
    <row r="10751" spans="20:26" x14ac:dyDescent="0.25">
      <c r="T10751" s="1"/>
      <c r="U10751" s="1"/>
      <c r="Z10751" s="1"/>
    </row>
    <row r="10752" spans="20:26" x14ac:dyDescent="0.25">
      <c r="T10752" s="1"/>
      <c r="U10752" s="1"/>
      <c r="Z10752" s="1"/>
    </row>
    <row r="10753" spans="20:26" x14ac:dyDescent="0.25">
      <c r="T10753" s="1"/>
      <c r="U10753" s="1"/>
      <c r="Z10753" s="1"/>
    </row>
    <row r="10754" spans="20:26" x14ac:dyDescent="0.25">
      <c r="T10754" s="1"/>
      <c r="U10754" s="1"/>
      <c r="Z10754" s="1"/>
    </row>
    <row r="10755" spans="20:26" x14ac:dyDescent="0.25">
      <c r="T10755" s="1"/>
      <c r="U10755" s="1"/>
      <c r="Z10755" s="1"/>
    </row>
    <row r="10756" spans="20:26" x14ac:dyDescent="0.25">
      <c r="T10756" s="1"/>
      <c r="U10756" s="1"/>
      <c r="Z10756" s="1"/>
    </row>
    <row r="10757" spans="20:26" x14ac:dyDescent="0.25">
      <c r="T10757" s="1"/>
      <c r="U10757" s="1"/>
      <c r="Z10757" s="1"/>
    </row>
    <row r="10758" spans="20:26" x14ac:dyDescent="0.25">
      <c r="T10758" s="1"/>
      <c r="U10758" s="1"/>
      <c r="Z10758" s="1"/>
    </row>
    <row r="10759" spans="20:26" x14ac:dyDescent="0.25">
      <c r="T10759" s="1"/>
      <c r="U10759" s="1"/>
      <c r="Z10759" s="1"/>
    </row>
    <row r="10760" spans="20:26" x14ac:dyDescent="0.25">
      <c r="T10760" s="1"/>
      <c r="U10760" s="1"/>
      <c r="Z10760" s="1"/>
    </row>
    <row r="10761" spans="20:26" x14ac:dyDescent="0.25">
      <c r="T10761" s="1"/>
      <c r="U10761" s="1"/>
      <c r="Z10761" s="1"/>
    </row>
    <row r="10762" spans="20:26" x14ac:dyDescent="0.25">
      <c r="T10762" s="1"/>
      <c r="U10762" s="1"/>
      <c r="Z10762" s="1"/>
    </row>
    <row r="10763" spans="20:26" x14ac:dyDescent="0.25">
      <c r="T10763" s="1"/>
      <c r="U10763" s="1"/>
      <c r="Z10763" s="1"/>
    </row>
    <row r="10764" spans="20:26" x14ac:dyDescent="0.25">
      <c r="T10764" s="1"/>
      <c r="U10764" s="1"/>
      <c r="Z10764" s="1"/>
    </row>
    <row r="10765" spans="20:26" x14ac:dyDescent="0.25">
      <c r="T10765" s="1"/>
      <c r="U10765" s="1"/>
      <c r="Z10765" s="1"/>
    </row>
    <row r="10766" spans="20:26" x14ac:dyDescent="0.25">
      <c r="T10766" s="1"/>
      <c r="U10766" s="1"/>
      <c r="Z10766" s="1"/>
    </row>
    <row r="10767" spans="20:26" x14ac:dyDescent="0.25">
      <c r="T10767" s="1"/>
      <c r="U10767" s="1"/>
      <c r="Z10767" s="1"/>
    </row>
    <row r="10768" spans="20:26" x14ac:dyDescent="0.25">
      <c r="T10768" s="1"/>
      <c r="U10768" s="1"/>
      <c r="Z10768" s="1"/>
    </row>
    <row r="10769" spans="20:26" x14ac:dyDescent="0.25">
      <c r="T10769" s="1"/>
      <c r="U10769" s="1"/>
      <c r="Z10769" s="1"/>
    </row>
    <row r="10770" spans="20:26" x14ac:dyDescent="0.25">
      <c r="T10770" s="1"/>
      <c r="U10770" s="1"/>
      <c r="Z10770" s="1"/>
    </row>
    <row r="10771" spans="20:26" x14ac:dyDescent="0.25">
      <c r="T10771" s="1"/>
      <c r="U10771" s="1"/>
      <c r="Z10771" s="1"/>
    </row>
    <row r="10772" spans="20:26" x14ac:dyDescent="0.25">
      <c r="T10772" s="1"/>
      <c r="U10772" s="1"/>
      <c r="Z10772" s="1"/>
    </row>
    <row r="10773" spans="20:26" x14ac:dyDescent="0.25">
      <c r="T10773" s="1"/>
      <c r="U10773" s="1"/>
      <c r="Z10773" s="1"/>
    </row>
    <row r="10774" spans="20:26" x14ac:dyDescent="0.25">
      <c r="T10774" s="1"/>
      <c r="U10774" s="1"/>
      <c r="Z10774" s="1"/>
    </row>
    <row r="10775" spans="20:26" x14ac:dyDescent="0.25">
      <c r="T10775" s="1"/>
      <c r="U10775" s="1"/>
      <c r="Z10775" s="1"/>
    </row>
    <row r="10776" spans="20:26" x14ac:dyDescent="0.25">
      <c r="T10776" s="1"/>
      <c r="U10776" s="1"/>
      <c r="Z10776" s="1"/>
    </row>
    <row r="10777" spans="20:26" x14ac:dyDescent="0.25">
      <c r="T10777" s="1"/>
      <c r="U10777" s="1"/>
      <c r="Z10777" s="1"/>
    </row>
    <row r="10778" spans="20:26" x14ac:dyDescent="0.25">
      <c r="T10778" s="1"/>
      <c r="U10778" s="1"/>
      <c r="Z10778" s="1"/>
    </row>
    <row r="10779" spans="20:26" x14ac:dyDescent="0.25">
      <c r="T10779" s="1"/>
      <c r="U10779" s="1"/>
      <c r="Z10779" s="1"/>
    </row>
    <row r="10780" spans="20:26" x14ac:dyDescent="0.25">
      <c r="T10780" s="1"/>
      <c r="U10780" s="1"/>
      <c r="Z10780" s="1"/>
    </row>
    <row r="10781" spans="20:26" x14ac:dyDescent="0.25">
      <c r="T10781" s="1"/>
      <c r="U10781" s="1"/>
      <c r="Z10781" s="1"/>
    </row>
    <row r="10782" spans="20:26" x14ac:dyDescent="0.25">
      <c r="T10782" s="1"/>
      <c r="U10782" s="1"/>
      <c r="Z10782" s="1"/>
    </row>
    <row r="10783" spans="20:26" x14ac:dyDescent="0.25">
      <c r="T10783" s="1"/>
      <c r="U10783" s="1"/>
      <c r="Z10783" s="1"/>
    </row>
    <row r="10784" spans="20:26" x14ac:dyDescent="0.25">
      <c r="T10784" s="1"/>
      <c r="U10784" s="1"/>
      <c r="Z10784" s="1"/>
    </row>
    <row r="10785" spans="20:26" x14ac:dyDescent="0.25">
      <c r="T10785" s="1"/>
      <c r="U10785" s="1"/>
      <c r="Z10785" s="1"/>
    </row>
    <row r="10786" spans="20:26" x14ac:dyDescent="0.25">
      <c r="T10786" s="1"/>
      <c r="U10786" s="1"/>
      <c r="Z10786" s="1"/>
    </row>
    <row r="10787" spans="20:26" x14ac:dyDescent="0.25">
      <c r="T10787" s="1"/>
      <c r="U10787" s="1"/>
      <c r="Z10787" s="1"/>
    </row>
    <row r="10788" spans="20:26" x14ac:dyDescent="0.25">
      <c r="T10788" s="1"/>
      <c r="U10788" s="1"/>
      <c r="Z10788" s="1"/>
    </row>
    <row r="10789" spans="20:26" x14ac:dyDescent="0.25">
      <c r="T10789" s="1"/>
      <c r="U10789" s="1"/>
      <c r="Z10789" s="1"/>
    </row>
    <row r="10790" spans="20:26" x14ac:dyDescent="0.25">
      <c r="T10790" s="1"/>
      <c r="U10790" s="1"/>
      <c r="Z10790" s="1"/>
    </row>
    <row r="10791" spans="20:26" x14ac:dyDescent="0.25">
      <c r="T10791" s="1"/>
      <c r="U10791" s="1"/>
      <c r="Z10791" s="1"/>
    </row>
    <row r="10792" spans="20:26" x14ac:dyDescent="0.25">
      <c r="T10792" s="1"/>
      <c r="U10792" s="1"/>
      <c r="Z10792" s="1"/>
    </row>
    <row r="10793" spans="20:26" x14ac:dyDescent="0.25">
      <c r="T10793" s="1"/>
      <c r="U10793" s="1"/>
      <c r="Z10793" s="1"/>
    </row>
    <row r="10794" spans="20:26" x14ac:dyDescent="0.25">
      <c r="T10794" s="1"/>
      <c r="U10794" s="1"/>
      <c r="Z10794" s="1"/>
    </row>
    <row r="10795" spans="20:26" x14ac:dyDescent="0.25">
      <c r="T10795" s="1"/>
      <c r="U10795" s="1"/>
      <c r="Z10795" s="1"/>
    </row>
    <row r="10796" spans="20:26" x14ac:dyDescent="0.25">
      <c r="T10796" s="1"/>
      <c r="U10796" s="1"/>
      <c r="Z10796" s="1"/>
    </row>
    <row r="10797" spans="20:26" x14ac:dyDescent="0.25">
      <c r="T10797" s="1"/>
      <c r="U10797" s="1"/>
      <c r="Z10797" s="1"/>
    </row>
    <row r="10798" spans="20:26" x14ac:dyDescent="0.25">
      <c r="T10798" s="1"/>
      <c r="U10798" s="1"/>
      <c r="Z10798" s="1"/>
    </row>
    <row r="10799" spans="20:26" x14ac:dyDescent="0.25">
      <c r="T10799" s="1"/>
      <c r="U10799" s="1"/>
      <c r="Z10799" s="1"/>
    </row>
    <row r="10800" spans="20:26" x14ac:dyDescent="0.25">
      <c r="T10800" s="1"/>
      <c r="U10800" s="1"/>
      <c r="Z10800" s="1"/>
    </row>
    <row r="10801" spans="20:26" x14ac:dyDescent="0.25">
      <c r="T10801" s="1"/>
      <c r="U10801" s="1"/>
      <c r="Z10801" s="1"/>
    </row>
    <row r="10802" spans="20:26" x14ac:dyDescent="0.25">
      <c r="T10802" s="1"/>
      <c r="U10802" s="1"/>
      <c r="Z10802" s="1"/>
    </row>
    <row r="10803" spans="20:26" x14ac:dyDescent="0.25">
      <c r="T10803" s="1"/>
      <c r="U10803" s="1"/>
      <c r="Z10803" s="1"/>
    </row>
    <row r="10804" spans="20:26" x14ac:dyDescent="0.25">
      <c r="T10804" s="1"/>
      <c r="U10804" s="1"/>
      <c r="Z10804" s="1"/>
    </row>
    <row r="10805" spans="20:26" x14ac:dyDescent="0.25">
      <c r="T10805" s="1"/>
      <c r="U10805" s="1"/>
      <c r="Z10805" s="1"/>
    </row>
    <row r="10806" spans="20:26" x14ac:dyDescent="0.25">
      <c r="T10806" s="1"/>
      <c r="U10806" s="1"/>
      <c r="Z10806" s="1"/>
    </row>
    <row r="10807" spans="20:26" x14ac:dyDescent="0.25">
      <c r="T10807" s="1"/>
      <c r="U10807" s="1"/>
      <c r="Z10807" s="1"/>
    </row>
    <row r="10808" spans="20:26" x14ac:dyDescent="0.25">
      <c r="T10808" s="1"/>
      <c r="U10808" s="1"/>
      <c r="Z10808" s="1"/>
    </row>
    <row r="10809" spans="20:26" x14ac:dyDescent="0.25">
      <c r="T10809" s="1"/>
      <c r="U10809" s="1"/>
      <c r="Z10809" s="1"/>
    </row>
    <row r="10810" spans="20:26" x14ac:dyDescent="0.25">
      <c r="T10810" s="1"/>
      <c r="U10810" s="1"/>
      <c r="Z10810" s="1"/>
    </row>
    <row r="10811" spans="20:26" x14ac:dyDescent="0.25">
      <c r="T10811" s="1"/>
      <c r="U10811" s="1"/>
      <c r="Z10811" s="1"/>
    </row>
    <row r="10812" spans="20:26" x14ac:dyDescent="0.25">
      <c r="T10812" s="1"/>
      <c r="U10812" s="1"/>
      <c r="Z10812" s="1"/>
    </row>
    <row r="10813" spans="20:26" x14ac:dyDescent="0.25">
      <c r="T10813" s="1"/>
      <c r="U10813" s="1"/>
      <c r="Z10813" s="1"/>
    </row>
    <row r="10814" spans="20:26" x14ac:dyDescent="0.25">
      <c r="T10814" s="1"/>
      <c r="U10814" s="1"/>
      <c r="Z10814" s="1"/>
    </row>
    <row r="10815" spans="20:26" x14ac:dyDescent="0.25">
      <c r="T10815" s="1"/>
      <c r="U10815" s="1"/>
      <c r="Z10815" s="1"/>
    </row>
    <row r="10816" spans="20:26" x14ac:dyDescent="0.25">
      <c r="T10816" s="1"/>
      <c r="U10816" s="1"/>
      <c r="Z10816" s="1"/>
    </row>
    <row r="10817" spans="20:26" x14ac:dyDescent="0.25">
      <c r="T10817" s="1"/>
      <c r="U10817" s="1"/>
      <c r="Z10817" s="1"/>
    </row>
    <row r="10818" spans="20:26" x14ac:dyDescent="0.25">
      <c r="T10818" s="1"/>
      <c r="U10818" s="1"/>
      <c r="Z10818" s="1"/>
    </row>
    <row r="10819" spans="20:26" x14ac:dyDescent="0.25">
      <c r="T10819" s="1"/>
      <c r="U10819" s="1"/>
      <c r="Z10819" s="1"/>
    </row>
    <row r="10820" spans="20:26" x14ac:dyDescent="0.25">
      <c r="T10820" s="1"/>
      <c r="U10820" s="1"/>
      <c r="Z10820" s="1"/>
    </row>
    <row r="10821" spans="20:26" x14ac:dyDescent="0.25">
      <c r="T10821" s="1"/>
      <c r="U10821" s="1"/>
      <c r="Z10821" s="1"/>
    </row>
    <row r="10822" spans="20:26" x14ac:dyDescent="0.25">
      <c r="T10822" s="1"/>
      <c r="U10822" s="1"/>
      <c r="Z10822" s="1"/>
    </row>
    <row r="10823" spans="20:26" x14ac:dyDescent="0.25">
      <c r="T10823" s="1"/>
      <c r="U10823" s="1"/>
      <c r="Z10823" s="1"/>
    </row>
    <row r="10824" spans="20:26" x14ac:dyDescent="0.25">
      <c r="T10824" s="1"/>
      <c r="U10824" s="1"/>
      <c r="Z10824" s="1"/>
    </row>
    <row r="10825" spans="20:26" x14ac:dyDescent="0.25">
      <c r="T10825" s="1"/>
      <c r="U10825" s="1"/>
      <c r="Z10825" s="1"/>
    </row>
    <row r="10826" spans="20:26" x14ac:dyDescent="0.25">
      <c r="T10826" s="1"/>
      <c r="U10826" s="1"/>
      <c r="Z10826" s="1"/>
    </row>
    <row r="10827" spans="20:26" x14ac:dyDescent="0.25">
      <c r="T10827" s="1"/>
      <c r="U10827" s="1"/>
      <c r="Z10827" s="1"/>
    </row>
    <row r="10828" spans="20:26" x14ac:dyDescent="0.25">
      <c r="T10828" s="1"/>
      <c r="U10828" s="1"/>
      <c r="Z10828" s="1"/>
    </row>
    <row r="10829" spans="20:26" x14ac:dyDescent="0.25">
      <c r="T10829" s="1"/>
      <c r="U10829" s="1"/>
      <c r="Z10829" s="1"/>
    </row>
    <row r="10830" spans="20:26" x14ac:dyDescent="0.25">
      <c r="T10830" s="1"/>
      <c r="U10830" s="1"/>
      <c r="Z10830" s="1"/>
    </row>
    <row r="10831" spans="20:26" x14ac:dyDescent="0.25">
      <c r="T10831" s="1"/>
      <c r="U10831" s="1"/>
      <c r="Z10831" s="1"/>
    </row>
    <row r="10832" spans="20:26" x14ac:dyDescent="0.25">
      <c r="T10832" s="1"/>
      <c r="U10832" s="1"/>
      <c r="Z10832" s="1"/>
    </row>
    <row r="10833" spans="20:26" x14ac:dyDescent="0.25">
      <c r="T10833" s="1"/>
      <c r="U10833" s="1"/>
      <c r="Z10833" s="1"/>
    </row>
    <row r="10834" spans="20:26" x14ac:dyDescent="0.25">
      <c r="T10834" s="1"/>
      <c r="U10834" s="1"/>
      <c r="Z10834" s="1"/>
    </row>
    <row r="10835" spans="20:26" x14ac:dyDescent="0.25">
      <c r="T10835" s="1"/>
      <c r="U10835" s="1"/>
      <c r="Z10835" s="1"/>
    </row>
    <row r="10836" spans="20:26" x14ac:dyDescent="0.25">
      <c r="T10836" s="1"/>
      <c r="U10836" s="1"/>
      <c r="Z10836" s="1"/>
    </row>
    <row r="10837" spans="20:26" x14ac:dyDescent="0.25">
      <c r="T10837" s="1"/>
      <c r="U10837" s="1"/>
      <c r="Z10837" s="1"/>
    </row>
    <row r="10838" spans="20:26" x14ac:dyDescent="0.25">
      <c r="T10838" s="1"/>
      <c r="U10838" s="1"/>
      <c r="Z10838" s="1"/>
    </row>
    <row r="10839" spans="20:26" x14ac:dyDescent="0.25">
      <c r="T10839" s="1"/>
      <c r="U10839" s="1"/>
      <c r="Z10839" s="1"/>
    </row>
    <row r="10840" spans="20:26" x14ac:dyDescent="0.25">
      <c r="T10840" s="1"/>
      <c r="U10840" s="1"/>
      <c r="Z10840" s="1"/>
    </row>
    <row r="10841" spans="20:26" x14ac:dyDescent="0.25">
      <c r="T10841" s="1"/>
      <c r="U10841" s="1"/>
      <c r="Z10841" s="1"/>
    </row>
    <row r="10842" spans="20:26" x14ac:dyDescent="0.25">
      <c r="T10842" s="1"/>
      <c r="U10842" s="1"/>
      <c r="Z10842" s="1"/>
    </row>
    <row r="10843" spans="20:26" x14ac:dyDescent="0.25">
      <c r="T10843" s="1"/>
      <c r="U10843" s="1"/>
      <c r="Z10843" s="1"/>
    </row>
    <row r="10844" spans="20:26" x14ac:dyDescent="0.25">
      <c r="T10844" s="1"/>
      <c r="U10844" s="1"/>
      <c r="Z10844" s="1"/>
    </row>
    <row r="10845" spans="20:26" x14ac:dyDescent="0.25">
      <c r="T10845" s="1"/>
      <c r="U10845" s="1"/>
      <c r="Z10845" s="1"/>
    </row>
    <row r="10846" spans="20:26" x14ac:dyDescent="0.25">
      <c r="T10846" s="1"/>
      <c r="U10846" s="1"/>
      <c r="Z10846" s="1"/>
    </row>
    <row r="10847" spans="20:26" x14ac:dyDescent="0.25">
      <c r="T10847" s="1"/>
      <c r="U10847" s="1"/>
      <c r="Z10847" s="1"/>
    </row>
    <row r="10848" spans="20:26" x14ac:dyDescent="0.25">
      <c r="T10848" s="1"/>
      <c r="U10848" s="1"/>
      <c r="Z10848" s="1"/>
    </row>
    <row r="10849" spans="20:26" x14ac:dyDescent="0.25">
      <c r="T10849" s="1"/>
      <c r="U10849" s="1"/>
      <c r="Z10849" s="1"/>
    </row>
    <row r="10850" spans="20:26" x14ac:dyDescent="0.25">
      <c r="T10850" s="1"/>
      <c r="U10850" s="1"/>
      <c r="Z10850" s="1"/>
    </row>
    <row r="10851" spans="20:26" x14ac:dyDescent="0.25">
      <c r="T10851" s="1"/>
      <c r="U10851" s="1"/>
      <c r="Z10851" s="1"/>
    </row>
    <row r="10852" spans="20:26" x14ac:dyDescent="0.25">
      <c r="T10852" s="1"/>
      <c r="U10852" s="1"/>
      <c r="Z10852" s="1"/>
    </row>
    <row r="10853" spans="20:26" x14ac:dyDescent="0.25">
      <c r="T10853" s="1"/>
      <c r="U10853" s="1"/>
      <c r="Z10853" s="1"/>
    </row>
    <row r="10854" spans="20:26" x14ac:dyDescent="0.25">
      <c r="T10854" s="1"/>
      <c r="U10854" s="1"/>
      <c r="Z10854" s="1"/>
    </row>
    <row r="10855" spans="20:26" x14ac:dyDescent="0.25">
      <c r="T10855" s="1"/>
      <c r="U10855" s="1"/>
      <c r="Z10855" s="1"/>
    </row>
    <row r="10856" spans="20:26" x14ac:dyDescent="0.25">
      <c r="T10856" s="1"/>
      <c r="U10856" s="1"/>
      <c r="Z10856" s="1"/>
    </row>
    <row r="10857" spans="20:26" x14ac:dyDescent="0.25">
      <c r="T10857" s="1"/>
      <c r="U10857" s="1"/>
      <c r="Z10857" s="1"/>
    </row>
    <row r="10858" spans="20:26" x14ac:dyDescent="0.25">
      <c r="T10858" s="1"/>
      <c r="U10858" s="1"/>
      <c r="Z10858" s="1"/>
    </row>
    <row r="10859" spans="20:26" x14ac:dyDescent="0.25">
      <c r="T10859" s="1"/>
      <c r="U10859" s="1"/>
      <c r="Z10859" s="1"/>
    </row>
    <row r="10860" spans="20:26" x14ac:dyDescent="0.25">
      <c r="T10860" s="1"/>
      <c r="U10860" s="1"/>
      <c r="Z10860" s="1"/>
    </row>
    <row r="10861" spans="20:26" x14ac:dyDescent="0.25">
      <c r="T10861" s="1"/>
      <c r="U10861" s="1"/>
      <c r="Z10861" s="1"/>
    </row>
    <row r="10862" spans="20:26" x14ac:dyDescent="0.25">
      <c r="T10862" s="1"/>
      <c r="U10862" s="1"/>
      <c r="Z10862" s="1"/>
    </row>
    <row r="10863" spans="20:26" x14ac:dyDescent="0.25">
      <c r="T10863" s="1"/>
      <c r="U10863" s="1"/>
      <c r="Z10863" s="1"/>
    </row>
    <row r="10864" spans="20:26" x14ac:dyDescent="0.25">
      <c r="T10864" s="1"/>
      <c r="U10864" s="1"/>
      <c r="Z10864" s="1"/>
    </row>
    <row r="10865" spans="20:26" x14ac:dyDescent="0.25">
      <c r="T10865" s="1"/>
      <c r="U10865" s="1"/>
      <c r="Z10865" s="1"/>
    </row>
    <row r="10866" spans="20:26" x14ac:dyDescent="0.25">
      <c r="T10866" s="1"/>
      <c r="U10866" s="1"/>
      <c r="Z10866" s="1"/>
    </row>
    <row r="10867" spans="20:26" x14ac:dyDescent="0.25">
      <c r="T10867" s="1"/>
      <c r="U10867" s="1"/>
      <c r="Z10867" s="1"/>
    </row>
    <row r="10868" spans="20:26" x14ac:dyDescent="0.25">
      <c r="T10868" s="1"/>
      <c r="U10868" s="1"/>
      <c r="Z10868" s="1"/>
    </row>
    <row r="10869" spans="20:26" x14ac:dyDescent="0.25">
      <c r="T10869" s="1"/>
      <c r="U10869" s="1"/>
      <c r="Z10869" s="1"/>
    </row>
    <row r="10870" spans="20:26" x14ac:dyDescent="0.25">
      <c r="T10870" s="1"/>
      <c r="U10870" s="1"/>
      <c r="Z10870" s="1"/>
    </row>
    <row r="10871" spans="20:26" x14ac:dyDescent="0.25">
      <c r="T10871" s="1"/>
      <c r="U10871" s="1"/>
      <c r="Z10871" s="1"/>
    </row>
    <row r="10872" spans="20:26" x14ac:dyDescent="0.25">
      <c r="T10872" s="1"/>
      <c r="U10872" s="1"/>
      <c r="Z10872" s="1"/>
    </row>
    <row r="10873" spans="20:26" x14ac:dyDescent="0.25">
      <c r="T10873" s="1"/>
      <c r="U10873" s="1"/>
      <c r="Z10873" s="1"/>
    </row>
    <row r="10874" spans="20:26" x14ac:dyDescent="0.25">
      <c r="T10874" s="1"/>
      <c r="U10874" s="1"/>
      <c r="Z10874" s="1"/>
    </row>
    <row r="10875" spans="20:26" x14ac:dyDescent="0.25">
      <c r="T10875" s="1"/>
      <c r="U10875" s="1"/>
      <c r="Z10875" s="1"/>
    </row>
    <row r="10876" spans="20:26" x14ac:dyDescent="0.25">
      <c r="T10876" s="1"/>
      <c r="U10876" s="1"/>
      <c r="Z10876" s="1"/>
    </row>
    <row r="10877" spans="20:26" x14ac:dyDescent="0.25">
      <c r="T10877" s="1"/>
      <c r="U10877" s="1"/>
      <c r="Z10877" s="1"/>
    </row>
    <row r="10878" spans="20:26" x14ac:dyDescent="0.25">
      <c r="T10878" s="1"/>
      <c r="U10878" s="1"/>
      <c r="Z10878" s="1"/>
    </row>
    <row r="10879" spans="20:26" x14ac:dyDescent="0.25">
      <c r="T10879" s="1"/>
      <c r="U10879" s="1"/>
      <c r="Z10879" s="1"/>
    </row>
    <row r="10880" spans="20:26" x14ac:dyDescent="0.25">
      <c r="T10880" s="1"/>
      <c r="U10880" s="1"/>
      <c r="Z10880" s="1"/>
    </row>
    <row r="10881" spans="20:26" x14ac:dyDescent="0.25">
      <c r="T10881" s="1"/>
      <c r="U10881" s="1"/>
      <c r="Z10881" s="1"/>
    </row>
    <row r="10882" spans="20:26" x14ac:dyDescent="0.25">
      <c r="T10882" s="1"/>
      <c r="U10882" s="1"/>
      <c r="Z10882" s="1"/>
    </row>
    <row r="10883" spans="20:26" x14ac:dyDescent="0.25">
      <c r="T10883" s="1"/>
      <c r="U10883" s="1"/>
      <c r="Z10883" s="1"/>
    </row>
    <row r="10884" spans="20:26" x14ac:dyDescent="0.25">
      <c r="T10884" s="1"/>
      <c r="U10884" s="1"/>
      <c r="Z10884" s="1"/>
    </row>
    <row r="10885" spans="20:26" x14ac:dyDescent="0.25">
      <c r="T10885" s="1"/>
      <c r="U10885" s="1"/>
      <c r="Z10885" s="1"/>
    </row>
    <row r="10886" spans="20:26" x14ac:dyDescent="0.25">
      <c r="T10886" s="1"/>
      <c r="U10886" s="1"/>
      <c r="Z10886" s="1"/>
    </row>
    <row r="10887" spans="20:26" x14ac:dyDescent="0.25">
      <c r="T10887" s="1"/>
      <c r="U10887" s="1"/>
      <c r="Z10887" s="1"/>
    </row>
    <row r="10888" spans="20:26" x14ac:dyDescent="0.25">
      <c r="T10888" s="1"/>
      <c r="U10888" s="1"/>
      <c r="Z10888" s="1"/>
    </row>
    <row r="10889" spans="20:26" x14ac:dyDescent="0.25">
      <c r="T10889" s="1"/>
      <c r="U10889" s="1"/>
      <c r="Z10889" s="1"/>
    </row>
    <row r="10890" spans="20:26" x14ac:dyDescent="0.25">
      <c r="T10890" s="1"/>
      <c r="U10890" s="1"/>
      <c r="Z10890" s="1"/>
    </row>
    <row r="10891" spans="20:26" x14ac:dyDescent="0.25">
      <c r="T10891" s="1"/>
      <c r="U10891" s="1"/>
      <c r="Z10891" s="1"/>
    </row>
    <row r="10892" spans="20:26" x14ac:dyDescent="0.25">
      <c r="T10892" s="1"/>
      <c r="U10892" s="1"/>
      <c r="Z10892" s="1"/>
    </row>
    <row r="10893" spans="20:26" x14ac:dyDescent="0.25">
      <c r="T10893" s="1"/>
      <c r="U10893" s="1"/>
      <c r="Z10893" s="1"/>
    </row>
    <row r="10894" spans="20:26" x14ac:dyDescent="0.25">
      <c r="T10894" s="1"/>
      <c r="U10894" s="1"/>
      <c r="Z10894" s="1"/>
    </row>
    <row r="10895" spans="20:26" x14ac:dyDescent="0.25">
      <c r="T10895" s="1"/>
      <c r="U10895" s="1"/>
      <c r="Z10895" s="1"/>
    </row>
    <row r="10896" spans="20:26" x14ac:dyDescent="0.25">
      <c r="T10896" s="1"/>
      <c r="U10896" s="1"/>
      <c r="Z10896" s="1"/>
    </row>
    <row r="10897" spans="20:26" x14ac:dyDescent="0.25">
      <c r="T10897" s="1"/>
      <c r="U10897" s="1"/>
      <c r="Z10897" s="1"/>
    </row>
    <row r="10898" spans="20:26" x14ac:dyDescent="0.25">
      <c r="T10898" s="1"/>
      <c r="U10898" s="1"/>
      <c r="Z10898" s="1"/>
    </row>
    <row r="10899" spans="20:26" x14ac:dyDescent="0.25">
      <c r="T10899" s="1"/>
      <c r="U10899" s="1"/>
      <c r="Z10899" s="1"/>
    </row>
    <row r="10900" spans="20:26" x14ac:dyDescent="0.25">
      <c r="T10900" s="1"/>
      <c r="U10900" s="1"/>
      <c r="Z10900" s="1"/>
    </row>
    <row r="10901" spans="20:26" x14ac:dyDescent="0.25">
      <c r="T10901" s="1"/>
      <c r="U10901" s="1"/>
      <c r="Z10901" s="1"/>
    </row>
    <row r="10902" spans="20:26" x14ac:dyDescent="0.25">
      <c r="T10902" s="1"/>
      <c r="U10902" s="1"/>
      <c r="Z10902" s="1"/>
    </row>
    <row r="10903" spans="20:26" x14ac:dyDescent="0.25">
      <c r="T10903" s="1"/>
      <c r="U10903" s="1"/>
      <c r="Z10903" s="1"/>
    </row>
    <row r="10904" spans="20:26" x14ac:dyDescent="0.25">
      <c r="T10904" s="1"/>
      <c r="U10904" s="1"/>
      <c r="Z10904" s="1"/>
    </row>
    <row r="10905" spans="20:26" x14ac:dyDescent="0.25">
      <c r="T10905" s="1"/>
      <c r="U10905" s="1"/>
      <c r="Z10905" s="1"/>
    </row>
    <row r="10906" spans="20:26" x14ac:dyDescent="0.25">
      <c r="T10906" s="1"/>
      <c r="U10906" s="1"/>
      <c r="Z10906" s="1"/>
    </row>
    <row r="10907" spans="20:26" x14ac:dyDescent="0.25">
      <c r="T10907" s="1"/>
      <c r="U10907" s="1"/>
      <c r="Z10907" s="1"/>
    </row>
    <row r="10908" spans="20:26" x14ac:dyDescent="0.25">
      <c r="T10908" s="1"/>
      <c r="U10908" s="1"/>
      <c r="Z10908" s="1"/>
    </row>
    <row r="10909" spans="20:26" x14ac:dyDescent="0.25">
      <c r="T10909" s="1"/>
      <c r="U10909" s="1"/>
      <c r="Z10909" s="1"/>
    </row>
    <row r="10910" spans="20:26" x14ac:dyDescent="0.25">
      <c r="T10910" s="1"/>
      <c r="U10910" s="1"/>
      <c r="Z10910" s="1"/>
    </row>
    <row r="10911" spans="20:26" x14ac:dyDescent="0.25">
      <c r="T10911" s="1"/>
      <c r="U10911" s="1"/>
      <c r="Z10911" s="1"/>
    </row>
    <row r="10912" spans="20:26" x14ac:dyDescent="0.25">
      <c r="T10912" s="1"/>
      <c r="U10912" s="1"/>
      <c r="Z10912" s="1"/>
    </row>
    <row r="10913" spans="20:26" x14ac:dyDescent="0.25">
      <c r="T10913" s="1"/>
      <c r="U10913" s="1"/>
      <c r="Z10913" s="1"/>
    </row>
    <row r="10914" spans="20:26" x14ac:dyDescent="0.25">
      <c r="T10914" s="1"/>
      <c r="U10914" s="1"/>
      <c r="Z10914" s="1"/>
    </row>
    <row r="10915" spans="20:26" x14ac:dyDescent="0.25">
      <c r="T10915" s="1"/>
      <c r="U10915" s="1"/>
      <c r="Z10915" s="1"/>
    </row>
    <row r="10916" spans="20:26" x14ac:dyDescent="0.25">
      <c r="T10916" s="1"/>
      <c r="U10916" s="1"/>
      <c r="Z10916" s="1"/>
    </row>
    <row r="10917" spans="20:26" x14ac:dyDescent="0.25">
      <c r="T10917" s="1"/>
      <c r="U10917" s="1"/>
      <c r="Z10917" s="1"/>
    </row>
    <row r="10918" spans="20:26" x14ac:dyDescent="0.25">
      <c r="T10918" s="1"/>
      <c r="U10918" s="1"/>
      <c r="Z10918" s="1"/>
    </row>
    <row r="10919" spans="20:26" x14ac:dyDescent="0.25">
      <c r="T10919" s="1"/>
      <c r="U10919" s="1"/>
      <c r="Z10919" s="1"/>
    </row>
    <row r="10920" spans="20:26" x14ac:dyDescent="0.25">
      <c r="T10920" s="1"/>
      <c r="U10920" s="1"/>
      <c r="Z10920" s="1"/>
    </row>
    <row r="10921" spans="20:26" x14ac:dyDescent="0.25">
      <c r="T10921" s="1"/>
      <c r="U10921" s="1"/>
      <c r="Z10921" s="1"/>
    </row>
    <row r="10922" spans="20:26" x14ac:dyDescent="0.25">
      <c r="T10922" s="1"/>
      <c r="U10922" s="1"/>
      <c r="Z10922" s="1"/>
    </row>
    <row r="10923" spans="20:26" x14ac:dyDescent="0.25">
      <c r="T10923" s="1"/>
      <c r="U10923" s="1"/>
      <c r="Z10923" s="1"/>
    </row>
    <row r="10924" spans="20:26" x14ac:dyDescent="0.25">
      <c r="T10924" s="1"/>
      <c r="U10924" s="1"/>
      <c r="Z10924" s="1"/>
    </row>
    <row r="10925" spans="20:26" x14ac:dyDescent="0.25">
      <c r="T10925" s="1"/>
      <c r="U10925" s="1"/>
      <c r="Z10925" s="1"/>
    </row>
    <row r="10926" spans="20:26" x14ac:dyDescent="0.25">
      <c r="T10926" s="1"/>
      <c r="U10926" s="1"/>
      <c r="Z10926" s="1"/>
    </row>
    <row r="10927" spans="20:26" x14ac:dyDescent="0.25">
      <c r="T10927" s="1"/>
      <c r="U10927" s="1"/>
      <c r="Z10927" s="1"/>
    </row>
    <row r="10928" spans="20:26" x14ac:dyDescent="0.25">
      <c r="T10928" s="1"/>
      <c r="U10928" s="1"/>
      <c r="Z10928" s="1"/>
    </row>
    <row r="10929" spans="20:26" x14ac:dyDescent="0.25">
      <c r="T10929" s="1"/>
      <c r="U10929" s="1"/>
      <c r="Z10929" s="1"/>
    </row>
    <row r="10930" spans="20:26" x14ac:dyDescent="0.25">
      <c r="T10930" s="1"/>
      <c r="U10930" s="1"/>
      <c r="Z10930" s="1"/>
    </row>
    <row r="10931" spans="20:26" x14ac:dyDescent="0.25">
      <c r="T10931" s="1"/>
      <c r="U10931" s="1"/>
      <c r="Z10931" s="1"/>
    </row>
    <row r="10932" spans="20:26" x14ac:dyDescent="0.25">
      <c r="T10932" s="1"/>
      <c r="U10932" s="1"/>
      <c r="Z10932" s="1"/>
    </row>
    <row r="10933" spans="20:26" x14ac:dyDescent="0.25">
      <c r="T10933" s="1"/>
      <c r="U10933" s="1"/>
      <c r="Z10933" s="1"/>
    </row>
    <row r="10934" spans="20:26" x14ac:dyDescent="0.25">
      <c r="T10934" s="1"/>
      <c r="U10934" s="1"/>
      <c r="Z10934" s="1"/>
    </row>
    <row r="10935" spans="20:26" x14ac:dyDescent="0.25">
      <c r="T10935" s="1"/>
      <c r="U10935" s="1"/>
      <c r="Z10935" s="1"/>
    </row>
    <row r="10936" spans="20:26" x14ac:dyDescent="0.25">
      <c r="T10936" s="1"/>
      <c r="U10936" s="1"/>
      <c r="Z10936" s="1"/>
    </row>
    <row r="10937" spans="20:26" x14ac:dyDescent="0.25">
      <c r="T10937" s="1"/>
      <c r="U10937" s="1"/>
      <c r="Z10937" s="1"/>
    </row>
    <row r="10938" spans="20:26" x14ac:dyDescent="0.25">
      <c r="T10938" s="1"/>
      <c r="U10938" s="1"/>
      <c r="Z10938" s="1"/>
    </row>
    <row r="10939" spans="20:26" x14ac:dyDescent="0.25">
      <c r="T10939" s="1"/>
      <c r="U10939" s="1"/>
      <c r="Z10939" s="1"/>
    </row>
    <row r="10940" spans="20:26" x14ac:dyDescent="0.25">
      <c r="T10940" s="1"/>
      <c r="U10940" s="1"/>
      <c r="Z10940" s="1"/>
    </row>
    <row r="10941" spans="20:26" x14ac:dyDescent="0.25">
      <c r="T10941" s="1"/>
      <c r="U10941" s="1"/>
      <c r="Z10941" s="1"/>
    </row>
    <row r="10942" spans="20:26" x14ac:dyDescent="0.25">
      <c r="T10942" s="1"/>
      <c r="U10942" s="1"/>
      <c r="Z10942" s="1"/>
    </row>
    <row r="10943" spans="20:26" x14ac:dyDescent="0.25">
      <c r="T10943" s="1"/>
      <c r="U10943" s="1"/>
      <c r="Z10943" s="1"/>
    </row>
    <row r="10944" spans="20:26" x14ac:dyDescent="0.25">
      <c r="T10944" s="1"/>
      <c r="U10944" s="1"/>
      <c r="Z10944" s="1"/>
    </row>
    <row r="10945" spans="20:26" x14ac:dyDescent="0.25">
      <c r="T10945" s="1"/>
      <c r="U10945" s="1"/>
      <c r="Z10945" s="1"/>
    </row>
    <row r="10946" spans="20:26" x14ac:dyDescent="0.25">
      <c r="T10946" s="1"/>
      <c r="U10946" s="1"/>
      <c r="Z10946" s="1"/>
    </row>
    <row r="10947" spans="20:26" x14ac:dyDescent="0.25">
      <c r="T10947" s="1"/>
      <c r="U10947" s="1"/>
      <c r="Z10947" s="1"/>
    </row>
    <row r="10948" spans="20:26" x14ac:dyDescent="0.25">
      <c r="T10948" s="1"/>
      <c r="U10948" s="1"/>
      <c r="Z10948" s="1"/>
    </row>
    <row r="10949" spans="20:26" x14ac:dyDescent="0.25">
      <c r="T10949" s="1"/>
      <c r="U10949" s="1"/>
      <c r="Z10949" s="1"/>
    </row>
    <row r="10950" spans="20:26" x14ac:dyDescent="0.25">
      <c r="T10950" s="1"/>
      <c r="U10950" s="1"/>
      <c r="Z10950" s="1"/>
    </row>
    <row r="10951" spans="20:26" x14ac:dyDescent="0.25">
      <c r="T10951" s="1"/>
      <c r="U10951" s="1"/>
      <c r="Z10951" s="1"/>
    </row>
    <row r="10952" spans="20:26" x14ac:dyDescent="0.25">
      <c r="T10952" s="1"/>
      <c r="U10952" s="1"/>
      <c r="Z10952" s="1"/>
    </row>
    <row r="10953" spans="20:26" x14ac:dyDescent="0.25">
      <c r="T10953" s="1"/>
      <c r="U10953" s="1"/>
      <c r="Z10953" s="1"/>
    </row>
    <row r="10954" spans="20:26" x14ac:dyDescent="0.25">
      <c r="T10954" s="1"/>
      <c r="U10954" s="1"/>
      <c r="Z10954" s="1"/>
    </row>
    <row r="10955" spans="20:26" x14ac:dyDescent="0.25">
      <c r="T10955" s="1"/>
      <c r="U10955" s="1"/>
      <c r="Z10955" s="1"/>
    </row>
    <row r="10956" spans="20:26" x14ac:dyDescent="0.25">
      <c r="T10956" s="1"/>
      <c r="U10956" s="1"/>
      <c r="Z10956" s="1"/>
    </row>
    <row r="10957" spans="20:26" x14ac:dyDescent="0.25">
      <c r="T10957" s="1"/>
      <c r="U10957" s="1"/>
      <c r="Z10957" s="1"/>
    </row>
    <row r="10958" spans="20:26" x14ac:dyDescent="0.25">
      <c r="T10958" s="1"/>
      <c r="U10958" s="1"/>
      <c r="Z10958" s="1"/>
    </row>
    <row r="10959" spans="20:26" x14ac:dyDescent="0.25">
      <c r="T10959" s="1"/>
      <c r="U10959" s="1"/>
      <c r="Z10959" s="1"/>
    </row>
    <row r="10960" spans="20:26" x14ac:dyDescent="0.25">
      <c r="T10960" s="1"/>
      <c r="U10960" s="1"/>
      <c r="Z10960" s="1"/>
    </row>
    <row r="10961" spans="20:26" x14ac:dyDescent="0.25">
      <c r="T10961" s="1"/>
      <c r="U10961" s="1"/>
      <c r="Z10961" s="1"/>
    </row>
    <row r="10962" spans="20:26" x14ac:dyDescent="0.25">
      <c r="T10962" s="1"/>
      <c r="U10962" s="1"/>
      <c r="Z10962" s="1"/>
    </row>
    <row r="10963" spans="20:26" x14ac:dyDescent="0.25">
      <c r="T10963" s="1"/>
      <c r="U10963" s="1"/>
      <c r="Z10963" s="1"/>
    </row>
    <row r="10964" spans="20:26" x14ac:dyDescent="0.25">
      <c r="T10964" s="1"/>
      <c r="U10964" s="1"/>
      <c r="Z10964" s="1"/>
    </row>
    <row r="10965" spans="20:26" x14ac:dyDescent="0.25">
      <c r="T10965" s="1"/>
      <c r="U10965" s="1"/>
      <c r="Z10965" s="1"/>
    </row>
    <row r="10966" spans="20:26" x14ac:dyDescent="0.25">
      <c r="T10966" s="1"/>
      <c r="U10966" s="1"/>
      <c r="Z10966" s="1"/>
    </row>
    <row r="10967" spans="20:26" x14ac:dyDescent="0.25">
      <c r="T10967" s="1"/>
      <c r="U10967" s="1"/>
      <c r="Z10967" s="1"/>
    </row>
    <row r="10968" spans="20:26" x14ac:dyDescent="0.25">
      <c r="T10968" s="1"/>
      <c r="U10968" s="1"/>
      <c r="Z10968" s="1"/>
    </row>
    <row r="10969" spans="20:26" x14ac:dyDescent="0.25">
      <c r="T10969" s="1"/>
      <c r="U10969" s="1"/>
      <c r="Z10969" s="1"/>
    </row>
    <row r="10970" spans="20:26" x14ac:dyDescent="0.25">
      <c r="T10970" s="1"/>
      <c r="U10970" s="1"/>
      <c r="Z10970" s="1"/>
    </row>
    <row r="10971" spans="20:26" x14ac:dyDescent="0.25">
      <c r="T10971" s="1"/>
      <c r="U10971" s="1"/>
      <c r="Z10971" s="1"/>
    </row>
    <row r="10972" spans="20:26" x14ac:dyDescent="0.25">
      <c r="T10972" s="1"/>
      <c r="U10972" s="1"/>
      <c r="Z10972" s="1"/>
    </row>
    <row r="10973" spans="20:26" x14ac:dyDescent="0.25">
      <c r="T10973" s="1"/>
      <c r="U10973" s="1"/>
      <c r="Z10973" s="1"/>
    </row>
    <row r="10974" spans="20:26" x14ac:dyDescent="0.25">
      <c r="T10974" s="1"/>
      <c r="U10974" s="1"/>
      <c r="Z10974" s="1"/>
    </row>
    <row r="10975" spans="20:26" x14ac:dyDescent="0.25">
      <c r="T10975" s="1"/>
      <c r="U10975" s="1"/>
      <c r="Z10975" s="1"/>
    </row>
    <row r="10976" spans="20:26" x14ac:dyDescent="0.25">
      <c r="T10976" s="1"/>
      <c r="U10976" s="1"/>
      <c r="Z10976" s="1"/>
    </row>
    <row r="10977" spans="20:26" x14ac:dyDescent="0.25">
      <c r="T10977" s="1"/>
      <c r="U10977" s="1"/>
      <c r="Z10977" s="1"/>
    </row>
    <row r="10978" spans="20:26" x14ac:dyDescent="0.25">
      <c r="T10978" s="1"/>
      <c r="U10978" s="1"/>
      <c r="Z10978" s="1"/>
    </row>
    <row r="10979" spans="20:26" x14ac:dyDescent="0.25">
      <c r="T10979" s="1"/>
      <c r="U10979" s="1"/>
      <c r="Z10979" s="1"/>
    </row>
    <row r="10980" spans="20:26" x14ac:dyDescent="0.25">
      <c r="T10980" s="1"/>
      <c r="U10980" s="1"/>
      <c r="Z10980" s="1"/>
    </row>
    <row r="10981" spans="20:26" x14ac:dyDescent="0.25">
      <c r="T10981" s="1"/>
      <c r="U10981" s="1"/>
      <c r="Z10981" s="1"/>
    </row>
    <row r="10982" spans="20:26" x14ac:dyDescent="0.25">
      <c r="T10982" s="1"/>
      <c r="U10982" s="1"/>
      <c r="Z10982" s="1"/>
    </row>
    <row r="10983" spans="20:26" x14ac:dyDescent="0.25">
      <c r="T10983" s="1"/>
      <c r="U10983" s="1"/>
      <c r="Z10983" s="1"/>
    </row>
    <row r="10984" spans="20:26" x14ac:dyDescent="0.25">
      <c r="T10984" s="1"/>
      <c r="U10984" s="1"/>
      <c r="Z10984" s="1"/>
    </row>
    <row r="10985" spans="20:26" x14ac:dyDescent="0.25">
      <c r="T10985" s="1"/>
      <c r="U10985" s="1"/>
      <c r="Z10985" s="1"/>
    </row>
    <row r="10986" spans="20:26" x14ac:dyDescent="0.25">
      <c r="T10986" s="1"/>
      <c r="U10986" s="1"/>
      <c r="Z10986" s="1"/>
    </row>
    <row r="10987" spans="20:26" x14ac:dyDescent="0.25">
      <c r="T10987" s="1"/>
      <c r="U10987" s="1"/>
      <c r="Z10987" s="1"/>
    </row>
    <row r="10988" spans="20:26" x14ac:dyDescent="0.25">
      <c r="T10988" s="1"/>
      <c r="U10988" s="1"/>
      <c r="Z10988" s="1"/>
    </row>
    <row r="10989" spans="20:26" x14ac:dyDescent="0.25">
      <c r="T10989" s="1"/>
      <c r="U10989" s="1"/>
      <c r="Z10989" s="1"/>
    </row>
    <row r="10990" spans="20:26" x14ac:dyDescent="0.25">
      <c r="T10990" s="1"/>
      <c r="U10990" s="1"/>
      <c r="Z10990" s="1"/>
    </row>
    <row r="10991" spans="20:26" x14ac:dyDescent="0.25">
      <c r="T10991" s="1"/>
      <c r="U10991" s="1"/>
      <c r="Z10991" s="1"/>
    </row>
    <row r="10992" spans="20:26" x14ac:dyDescent="0.25">
      <c r="T10992" s="1"/>
      <c r="U10992" s="1"/>
      <c r="Z10992" s="1"/>
    </row>
    <row r="10993" spans="20:26" x14ac:dyDescent="0.25">
      <c r="T10993" s="1"/>
      <c r="U10993" s="1"/>
      <c r="Z10993" s="1"/>
    </row>
    <row r="10994" spans="20:26" x14ac:dyDescent="0.25">
      <c r="T10994" s="1"/>
      <c r="U10994" s="1"/>
      <c r="Z10994" s="1"/>
    </row>
    <row r="10995" spans="20:26" x14ac:dyDescent="0.25">
      <c r="T10995" s="1"/>
      <c r="U10995" s="1"/>
      <c r="Z10995" s="1"/>
    </row>
    <row r="10996" spans="20:26" x14ac:dyDescent="0.25">
      <c r="T10996" s="1"/>
      <c r="U10996" s="1"/>
      <c r="Z10996" s="1"/>
    </row>
    <row r="10997" spans="20:26" x14ac:dyDescent="0.25">
      <c r="T10997" s="1"/>
      <c r="U10997" s="1"/>
      <c r="Z10997" s="1"/>
    </row>
    <row r="10998" spans="20:26" x14ac:dyDescent="0.25">
      <c r="T10998" s="1"/>
      <c r="U10998" s="1"/>
      <c r="Z10998" s="1"/>
    </row>
    <row r="10999" spans="20:26" x14ac:dyDescent="0.25">
      <c r="T10999" s="1"/>
      <c r="U10999" s="1"/>
      <c r="Z10999" s="1"/>
    </row>
    <row r="11000" spans="20:26" x14ac:dyDescent="0.25">
      <c r="T11000" s="1"/>
      <c r="U11000" s="1"/>
      <c r="Z11000" s="1"/>
    </row>
    <row r="11001" spans="20:26" x14ac:dyDescent="0.25">
      <c r="T11001" s="1"/>
      <c r="U11001" s="1"/>
      <c r="Z11001" s="1"/>
    </row>
    <row r="11002" spans="20:26" x14ac:dyDescent="0.25">
      <c r="T11002" s="1"/>
      <c r="U11002" s="1"/>
      <c r="Z11002" s="1"/>
    </row>
    <row r="11003" spans="20:26" x14ac:dyDescent="0.25">
      <c r="T11003" s="1"/>
      <c r="U11003" s="1"/>
      <c r="Z11003" s="1"/>
    </row>
    <row r="11004" spans="20:26" x14ac:dyDescent="0.25">
      <c r="T11004" s="1"/>
      <c r="U11004" s="1"/>
      <c r="Z11004" s="1"/>
    </row>
    <row r="11005" spans="20:26" x14ac:dyDescent="0.25">
      <c r="T11005" s="1"/>
      <c r="U11005" s="1"/>
      <c r="Z11005" s="1"/>
    </row>
    <row r="11006" spans="20:26" x14ac:dyDescent="0.25">
      <c r="T11006" s="1"/>
      <c r="U11006" s="1"/>
      <c r="Z11006" s="1"/>
    </row>
    <row r="11007" spans="20:26" x14ac:dyDescent="0.25">
      <c r="T11007" s="1"/>
      <c r="U11007" s="1"/>
      <c r="Z11007" s="1"/>
    </row>
    <row r="11008" spans="20:26" x14ac:dyDescent="0.25">
      <c r="T11008" s="1"/>
      <c r="U11008" s="1"/>
      <c r="Z11008" s="1"/>
    </row>
    <row r="11009" spans="20:26" x14ac:dyDescent="0.25">
      <c r="T11009" s="1"/>
      <c r="U11009" s="1"/>
      <c r="Z11009" s="1"/>
    </row>
    <row r="11010" spans="20:26" x14ac:dyDescent="0.25">
      <c r="T11010" s="1"/>
      <c r="U11010" s="1"/>
      <c r="Z11010" s="1"/>
    </row>
    <row r="11011" spans="20:26" x14ac:dyDescent="0.25">
      <c r="T11011" s="1"/>
      <c r="U11011" s="1"/>
      <c r="Z11011" s="1"/>
    </row>
    <row r="11012" spans="20:26" x14ac:dyDescent="0.25">
      <c r="T11012" s="1"/>
      <c r="U11012" s="1"/>
      <c r="Z11012" s="1"/>
    </row>
    <row r="11013" spans="20:26" x14ac:dyDescent="0.25">
      <c r="T11013" s="1"/>
      <c r="U11013" s="1"/>
      <c r="Z11013" s="1"/>
    </row>
    <row r="11014" spans="20:26" x14ac:dyDescent="0.25">
      <c r="T11014" s="1"/>
      <c r="U11014" s="1"/>
      <c r="Z11014" s="1"/>
    </row>
    <row r="11015" spans="20:26" x14ac:dyDescent="0.25">
      <c r="T11015" s="1"/>
      <c r="U11015" s="1"/>
      <c r="Z11015" s="1"/>
    </row>
    <row r="11016" spans="20:26" x14ac:dyDescent="0.25">
      <c r="T11016" s="1"/>
      <c r="U11016" s="1"/>
      <c r="Z11016" s="1"/>
    </row>
    <row r="11017" spans="20:26" x14ac:dyDescent="0.25">
      <c r="T11017" s="1"/>
      <c r="U11017" s="1"/>
      <c r="Z11017" s="1"/>
    </row>
    <row r="11018" spans="20:26" x14ac:dyDescent="0.25">
      <c r="T11018" s="1"/>
      <c r="U11018" s="1"/>
      <c r="Z11018" s="1"/>
    </row>
    <row r="11019" spans="20:26" x14ac:dyDescent="0.25">
      <c r="T11019" s="1"/>
      <c r="U11019" s="1"/>
      <c r="Z11019" s="1"/>
    </row>
    <row r="11020" spans="20:26" x14ac:dyDescent="0.25">
      <c r="T11020" s="1"/>
      <c r="U11020" s="1"/>
      <c r="Z11020" s="1"/>
    </row>
    <row r="11021" spans="20:26" x14ac:dyDescent="0.25">
      <c r="T11021" s="1"/>
      <c r="U11021" s="1"/>
      <c r="Z11021" s="1"/>
    </row>
    <row r="11022" spans="20:26" x14ac:dyDescent="0.25">
      <c r="T11022" s="1"/>
      <c r="U11022" s="1"/>
      <c r="Z11022" s="1"/>
    </row>
    <row r="11023" spans="20:26" x14ac:dyDescent="0.25">
      <c r="T11023" s="1"/>
      <c r="U11023" s="1"/>
      <c r="Z11023" s="1"/>
    </row>
    <row r="11024" spans="20:26" x14ac:dyDescent="0.25">
      <c r="T11024" s="1"/>
      <c r="U11024" s="1"/>
      <c r="Z11024" s="1"/>
    </row>
    <row r="11025" spans="20:26" x14ac:dyDescent="0.25">
      <c r="T11025" s="1"/>
      <c r="U11025" s="1"/>
      <c r="Z11025" s="1"/>
    </row>
    <row r="11026" spans="20:26" x14ac:dyDescent="0.25">
      <c r="T11026" s="1"/>
      <c r="U11026" s="1"/>
      <c r="Z11026" s="1"/>
    </row>
    <row r="11027" spans="20:26" x14ac:dyDescent="0.25">
      <c r="T11027" s="1"/>
      <c r="U11027" s="1"/>
      <c r="Z11027" s="1"/>
    </row>
    <row r="11028" spans="20:26" x14ac:dyDescent="0.25">
      <c r="T11028" s="1"/>
      <c r="U11028" s="1"/>
      <c r="Z11028" s="1"/>
    </row>
    <row r="11029" spans="20:26" x14ac:dyDescent="0.25">
      <c r="T11029" s="1"/>
      <c r="U11029" s="1"/>
      <c r="Z11029" s="1"/>
    </row>
    <row r="11030" spans="20:26" x14ac:dyDescent="0.25">
      <c r="T11030" s="1"/>
      <c r="U11030" s="1"/>
      <c r="Z11030" s="1"/>
    </row>
    <row r="11031" spans="20:26" x14ac:dyDescent="0.25">
      <c r="T11031" s="1"/>
      <c r="U11031" s="1"/>
      <c r="Z11031" s="1"/>
    </row>
    <row r="11032" spans="20:26" x14ac:dyDescent="0.25">
      <c r="T11032" s="1"/>
      <c r="U11032" s="1"/>
      <c r="Z11032" s="1"/>
    </row>
    <row r="11033" spans="20:26" x14ac:dyDescent="0.25">
      <c r="T11033" s="1"/>
      <c r="U11033" s="1"/>
      <c r="Z11033" s="1"/>
    </row>
    <row r="11034" spans="20:26" x14ac:dyDescent="0.25">
      <c r="T11034" s="1"/>
      <c r="U11034" s="1"/>
      <c r="Z11034" s="1"/>
    </row>
    <row r="11035" spans="20:26" x14ac:dyDescent="0.25">
      <c r="T11035" s="1"/>
      <c r="U11035" s="1"/>
      <c r="Z11035" s="1"/>
    </row>
    <row r="11036" spans="20:26" x14ac:dyDescent="0.25">
      <c r="T11036" s="1"/>
      <c r="U11036" s="1"/>
      <c r="Z11036" s="1"/>
    </row>
    <row r="11037" spans="20:26" x14ac:dyDescent="0.25">
      <c r="T11037" s="1"/>
      <c r="U11037" s="1"/>
      <c r="Z11037" s="1"/>
    </row>
    <row r="11038" spans="20:26" x14ac:dyDescent="0.25">
      <c r="T11038" s="1"/>
      <c r="U11038" s="1"/>
      <c r="Z11038" s="1"/>
    </row>
    <row r="11039" spans="20:26" x14ac:dyDescent="0.25">
      <c r="T11039" s="1"/>
      <c r="U11039" s="1"/>
      <c r="Z11039" s="1"/>
    </row>
    <row r="11040" spans="20:26" x14ac:dyDescent="0.25">
      <c r="T11040" s="1"/>
      <c r="U11040" s="1"/>
      <c r="Z11040" s="1"/>
    </row>
    <row r="11041" spans="20:26" x14ac:dyDescent="0.25">
      <c r="T11041" s="1"/>
      <c r="U11041" s="1"/>
      <c r="Z11041" s="1"/>
    </row>
    <row r="11042" spans="20:26" x14ac:dyDescent="0.25">
      <c r="T11042" s="1"/>
      <c r="U11042" s="1"/>
      <c r="Z11042" s="1"/>
    </row>
    <row r="11043" spans="20:26" x14ac:dyDescent="0.25">
      <c r="T11043" s="1"/>
      <c r="U11043" s="1"/>
      <c r="Z11043" s="1"/>
    </row>
    <row r="11044" spans="20:26" x14ac:dyDescent="0.25">
      <c r="T11044" s="1"/>
      <c r="U11044" s="1"/>
      <c r="Z11044" s="1"/>
    </row>
    <row r="11045" spans="20:26" x14ac:dyDescent="0.25">
      <c r="T11045" s="1"/>
      <c r="U11045" s="1"/>
      <c r="Z11045" s="1"/>
    </row>
    <row r="11046" spans="20:26" x14ac:dyDescent="0.25">
      <c r="T11046" s="1"/>
      <c r="U11046" s="1"/>
      <c r="Z11046" s="1"/>
    </row>
    <row r="11047" spans="20:26" x14ac:dyDescent="0.25">
      <c r="T11047" s="1"/>
      <c r="U11047" s="1"/>
      <c r="Z11047" s="1"/>
    </row>
    <row r="11048" spans="20:26" x14ac:dyDescent="0.25">
      <c r="T11048" s="1"/>
      <c r="U11048" s="1"/>
      <c r="Z11048" s="1"/>
    </row>
    <row r="11049" spans="20:26" x14ac:dyDescent="0.25">
      <c r="T11049" s="1"/>
      <c r="U11049" s="1"/>
      <c r="Z11049" s="1"/>
    </row>
    <row r="11050" spans="20:26" x14ac:dyDescent="0.25">
      <c r="T11050" s="1"/>
      <c r="U11050" s="1"/>
      <c r="Z11050" s="1"/>
    </row>
    <row r="11051" spans="20:26" x14ac:dyDescent="0.25">
      <c r="T11051" s="1"/>
      <c r="U11051" s="1"/>
      <c r="Z11051" s="1"/>
    </row>
    <row r="11052" spans="20:26" x14ac:dyDescent="0.25">
      <c r="T11052" s="1"/>
      <c r="U11052" s="1"/>
      <c r="Z11052" s="1"/>
    </row>
    <row r="11053" spans="20:26" x14ac:dyDescent="0.25">
      <c r="T11053" s="1"/>
      <c r="U11053" s="1"/>
      <c r="Z11053" s="1"/>
    </row>
    <row r="11054" spans="20:26" x14ac:dyDescent="0.25">
      <c r="T11054" s="1"/>
      <c r="U11054" s="1"/>
      <c r="Z11054" s="1"/>
    </row>
    <row r="11055" spans="20:26" x14ac:dyDescent="0.25">
      <c r="T11055" s="1"/>
      <c r="U11055" s="1"/>
      <c r="Z11055" s="1"/>
    </row>
    <row r="11056" spans="20:26" x14ac:dyDescent="0.25">
      <c r="T11056" s="1"/>
      <c r="U11056" s="1"/>
      <c r="Z11056" s="1"/>
    </row>
    <row r="11057" spans="20:26" x14ac:dyDescent="0.25">
      <c r="T11057" s="1"/>
      <c r="U11057" s="1"/>
      <c r="Z11057" s="1"/>
    </row>
    <row r="11058" spans="20:26" x14ac:dyDescent="0.25">
      <c r="T11058" s="1"/>
      <c r="U11058" s="1"/>
      <c r="Z11058" s="1"/>
    </row>
    <row r="11059" spans="20:26" x14ac:dyDescent="0.25">
      <c r="T11059" s="1"/>
      <c r="U11059" s="1"/>
      <c r="Z11059" s="1"/>
    </row>
    <row r="11060" spans="20:26" x14ac:dyDescent="0.25">
      <c r="T11060" s="1"/>
      <c r="U11060" s="1"/>
      <c r="Z11060" s="1"/>
    </row>
    <row r="11061" spans="20:26" x14ac:dyDescent="0.25">
      <c r="T11061" s="1"/>
      <c r="U11061" s="1"/>
      <c r="Z11061" s="1"/>
    </row>
    <row r="11062" spans="20:26" x14ac:dyDescent="0.25">
      <c r="T11062" s="1"/>
      <c r="U11062" s="1"/>
      <c r="Z11062" s="1"/>
    </row>
    <row r="11063" spans="20:26" x14ac:dyDescent="0.25">
      <c r="T11063" s="1"/>
      <c r="U11063" s="1"/>
      <c r="Z11063" s="1"/>
    </row>
    <row r="11064" spans="20:26" x14ac:dyDescent="0.25">
      <c r="T11064" s="1"/>
      <c r="U11064" s="1"/>
      <c r="Z11064" s="1"/>
    </row>
    <row r="11065" spans="20:26" x14ac:dyDescent="0.25">
      <c r="T11065" s="1"/>
      <c r="U11065" s="1"/>
      <c r="Z11065" s="1"/>
    </row>
    <row r="11066" spans="20:26" x14ac:dyDescent="0.25">
      <c r="T11066" s="1"/>
      <c r="U11066" s="1"/>
      <c r="Z11066" s="1"/>
    </row>
    <row r="11067" spans="20:26" x14ac:dyDescent="0.25">
      <c r="T11067" s="1"/>
      <c r="U11067" s="1"/>
      <c r="Z11067" s="1"/>
    </row>
    <row r="11068" spans="20:26" x14ac:dyDescent="0.25">
      <c r="T11068" s="1"/>
      <c r="U11068" s="1"/>
      <c r="Z11068" s="1"/>
    </row>
    <row r="11069" spans="20:26" x14ac:dyDescent="0.25">
      <c r="T11069" s="1"/>
      <c r="U11069" s="1"/>
      <c r="Z11069" s="1"/>
    </row>
    <row r="11070" spans="20:26" x14ac:dyDescent="0.25">
      <c r="T11070" s="1"/>
      <c r="U11070" s="1"/>
      <c r="Z11070" s="1"/>
    </row>
    <row r="11071" spans="20:26" x14ac:dyDescent="0.25">
      <c r="T11071" s="1"/>
      <c r="U11071" s="1"/>
      <c r="Z11071" s="1"/>
    </row>
    <row r="11072" spans="20:26" x14ac:dyDescent="0.25">
      <c r="T11072" s="1"/>
      <c r="U11072" s="1"/>
      <c r="Z11072" s="1"/>
    </row>
    <row r="11073" spans="20:26" x14ac:dyDescent="0.25">
      <c r="T11073" s="1"/>
      <c r="U11073" s="1"/>
      <c r="Z11073" s="1"/>
    </row>
    <row r="11074" spans="20:26" x14ac:dyDescent="0.25">
      <c r="T11074" s="1"/>
      <c r="U11074" s="1"/>
      <c r="Z11074" s="1"/>
    </row>
    <row r="11075" spans="20:26" x14ac:dyDescent="0.25">
      <c r="T11075" s="1"/>
      <c r="U11075" s="1"/>
      <c r="Z11075" s="1"/>
    </row>
    <row r="11076" spans="20:26" x14ac:dyDescent="0.25">
      <c r="T11076" s="1"/>
      <c r="U11076" s="1"/>
      <c r="Z11076" s="1"/>
    </row>
    <row r="11077" spans="20:26" x14ac:dyDescent="0.25">
      <c r="T11077" s="1"/>
      <c r="U11077" s="1"/>
      <c r="Z11077" s="1"/>
    </row>
    <row r="11078" spans="20:26" x14ac:dyDescent="0.25">
      <c r="T11078" s="1"/>
      <c r="U11078" s="1"/>
      <c r="Z11078" s="1"/>
    </row>
    <row r="11079" spans="20:26" x14ac:dyDescent="0.25">
      <c r="T11079" s="1"/>
      <c r="U11079" s="1"/>
      <c r="Z11079" s="1"/>
    </row>
    <row r="11080" spans="20:26" x14ac:dyDescent="0.25">
      <c r="T11080" s="1"/>
      <c r="U11080" s="1"/>
      <c r="Z11080" s="1"/>
    </row>
    <row r="11081" spans="20:26" x14ac:dyDescent="0.25">
      <c r="T11081" s="1"/>
      <c r="U11081" s="1"/>
      <c r="Z11081" s="1"/>
    </row>
    <row r="11082" spans="20:26" x14ac:dyDescent="0.25">
      <c r="T11082" s="1"/>
      <c r="U11082" s="1"/>
      <c r="Z11082" s="1"/>
    </row>
    <row r="11083" spans="20:26" x14ac:dyDescent="0.25">
      <c r="T11083" s="1"/>
      <c r="U11083" s="1"/>
      <c r="Z11083" s="1"/>
    </row>
    <row r="11084" spans="20:26" x14ac:dyDescent="0.25">
      <c r="T11084" s="1"/>
      <c r="U11084" s="1"/>
      <c r="Z11084" s="1"/>
    </row>
    <row r="11085" spans="20:26" x14ac:dyDescent="0.25">
      <c r="T11085" s="1"/>
      <c r="U11085" s="1"/>
      <c r="Z11085" s="1"/>
    </row>
    <row r="11086" spans="20:26" x14ac:dyDescent="0.25">
      <c r="T11086" s="1"/>
      <c r="U11086" s="1"/>
      <c r="Z11086" s="1"/>
    </row>
    <row r="11087" spans="20:26" x14ac:dyDescent="0.25">
      <c r="T11087" s="1"/>
      <c r="U11087" s="1"/>
      <c r="Z11087" s="1"/>
    </row>
    <row r="11088" spans="20:26" x14ac:dyDescent="0.25">
      <c r="T11088" s="1"/>
      <c r="U11088" s="1"/>
      <c r="Z11088" s="1"/>
    </row>
    <row r="11089" spans="20:26" x14ac:dyDescent="0.25">
      <c r="T11089" s="1"/>
      <c r="U11089" s="1"/>
      <c r="Z11089" s="1"/>
    </row>
    <row r="11090" spans="20:26" x14ac:dyDescent="0.25">
      <c r="T11090" s="1"/>
      <c r="U11090" s="1"/>
      <c r="Z11090" s="1"/>
    </row>
    <row r="11091" spans="20:26" x14ac:dyDescent="0.25">
      <c r="T11091" s="1"/>
      <c r="U11091" s="1"/>
      <c r="Z11091" s="1"/>
    </row>
    <row r="11092" spans="20:26" x14ac:dyDescent="0.25">
      <c r="T11092" s="1"/>
      <c r="U11092" s="1"/>
      <c r="Z11092" s="1"/>
    </row>
    <row r="11093" spans="20:26" x14ac:dyDescent="0.25">
      <c r="T11093" s="1"/>
      <c r="U11093" s="1"/>
      <c r="Z11093" s="1"/>
    </row>
    <row r="11094" spans="20:26" x14ac:dyDescent="0.25">
      <c r="T11094" s="1"/>
      <c r="U11094" s="1"/>
      <c r="Z11094" s="1"/>
    </row>
    <row r="11095" spans="20:26" x14ac:dyDescent="0.25">
      <c r="T11095" s="1"/>
      <c r="U11095" s="1"/>
      <c r="Z11095" s="1"/>
    </row>
    <row r="11096" spans="20:26" x14ac:dyDescent="0.25">
      <c r="T11096" s="1"/>
      <c r="U11096" s="1"/>
      <c r="Z11096" s="1"/>
    </row>
    <row r="11097" spans="20:26" x14ac:dyDescent="0.25">
      <c r="T11097" s="1"/>
      <c r="U11097" s="1"/>
      <c r="Z11097" s="1"/>
    </row>
    <row r="11098" spans="20:26" x14ac:dyDescent="0.25">
      <c r="T11098" s="1"/>
      <c r="U11098" s="1"/>
      <c r="Z11098" s="1"/>
    </row>
    <row r="11099" spans="20:26" x14ac:dyDescent="0.25">
      <c r="T11099" s="1"/>
      <c r="U11099" s="1"/>
      <c r="Z11099" s="1"/>
    </row>
    <row r="11100" spans="20:26" x14ac:dyDescent="0.25">
      <c r="T11100" s="1"/>
      <c r="U11100" s="1"/>
      <c r="Z11100" s="1"/>
    </row>
    <row r="11101" spans="20:26" x14ac:dyDescent="0.25">
      <c r="T11101" s="1"/>
      <c r="U11101" s="1"/>
      <c r="Z11101" s="1"/>
    </row>
    <row r="11102" spans="20:26" x14ac:dyDescent="0.25">
      <c r="T11102" s="1"/>
      <c r="U11102" s="1"/>
      <c r="Z11102" s="1"/>
    </row>
    <row r="11103" spans="20:26" x14ac:dyDescent="0.25">
      <c r="T11103" s="1"/>
      <c r="U11103" s="1"/>
      <c r="Z11103" s="1"/>
    </row>
    <row r="11104" spans="20:26" x14ac:dyDescent="0.25">
      <c r="T11104" s="1"/>
      <c r="U11104" s="1"/>
      <c r="Z11104" s="1"/>
    </row>
    <row r="11105" spans="20:26" x14ac:dyDescent="0.25">
      <c r="T11105" s="1"/>
      <c r="U11105" s="1"/>
      <c r="Z11105" s="1"/>
    </row>
    <row r="11106" spans="20:26" x14ac:dyDescent="0.25">
      <c r="T11106" s="1"/>
      <c r="U11106" s="1"/>
      <c r="Z11106" s="1"/>
    </row>
    <row r="11107" spans="20:26" x14ac:dyDescent="0.25">
      <c r="T11107" s="1"/>
      <c r="U11107" s="1"/>
      <c r="Z11107" s="1"/>
    </row>
    <row r="11108" spans="20:26" x14ac:dyDescent="0.25">
      <c r="T11108" s="1"/>
      <c r="U11108" s="1"/>
      <c r="Z11108" s="1"/>
    </row>
    <row r="11109" spans="20:26" x14ac:dyDescent="0.25">
      <c r="T11109" s="1"/>
      <c r="U11109" s="1"/>
      <c r="Z11109" s="1"/>
    </row>
    <row r="11110" spans="20:26" x14ac:dyDescent="0.25">
      <c r="T11110" s="1"/>
      <c r="U11110" s="1"/>
      <c r="Z11110" s="1"/>
    </row>
    <row r="11111" spans="20:26" x14ac:dyDescent="0.25">
      <c r="T11111" s="1"/>
      <c r="U11111" s="1"/>
      <c r="Z11111" s="1"/>
    </row>
    <row r="11112" spans="20:26" x14ac:dyDescent="0.25">
      <c r="T11112" s="1"/>
      <c r="U11112" s="1"/>
      <c r="Z11112" s="1"/>
    </row>
    <row r="11113" spans="20:26" x14ac:dyDescent="0.25">
      <c r="T11113" s="1"/>
      <c r="U11113" s="1"/>
      <c r="Z11113" s="1"/>
    </row>
    <row r="11114" spans="20:26" x14ac:dyDescent="0.25">
      <c r="T11114" s="1"/>
      <c r="U11114" s="1"/>
      <c r="Z11114" s="1"/>
    </row>
    <row r="11115" spans="20:26" x14ac:dyDescent="0.25">
      <c r="T11115" s="1"/>
      <c r="U11115" s="1"/>
      <c r="Z11115" s="1"/>
    </row>
    <row r="11116" spans="20:26" x14ac:dyDescent="0.25">
      <c r="T11116" s="1"/>
      <c r="U11116" s="1"/>
      <c r="Z11116" s="1"/>
    </row>
    <row r="11117" spans="20:26" x14ac:dyDescent="0.25">
      <c r="T11117" s="1"/>
      <c r="U11117" s="1"/>
      <c r="Z11117" s="1"/>
    </row>
    <row r="11118" spans="20:26" x14ac:dyDescent="0.25">
      <c r="T11118" s="1"/>
      <c r="U11118" s="1"/>
      <c r="Z11118" s="1"/>
    </row>
    <row r="11119" spans="20:26" x14ac:dyDescent="0.25">
      <c r="T11119" s="1"/>
      <c r="U11119" s="1"/>
      <c r="Z11119" s="1"/>
    </row>
    <row r="11120" spans="20:26" x14ac:dyDescent="0.25">
      <c r="T11120" s="1"/>
      <c r="U11120" s="1"/>
      <c r="Z11120" s="1"/>
    </row>
    <row r="11121" spans="20:26" x14ac:dyDescent="0.25">
      <c r="T11121" s="1"/>
      <c r="U11121" s="1"/>
      <c r="Z11121" s="1"/>
    </row>
    <row r="11122" spans="20:26" x14ac:dyDescent="0.25">
      <c r="T11122" s="1"/>
      <c r="U11122" s="1"/>
      <c r="Z11122" s="1"/>
    </row>
    <row r="11123" spans="20:26" x14ac:dyDescent="0.25">
      <c r="T11123" s="1"/>
      <c r="U11123" s="1"/>
      <c r="Z11123" s="1"/>
    </row>
    <row r="11124" spans="20:26" x14ac:dyDescent="0.25">
      <c r="T11124" s="1"/>
      <c r="U11124" s="1"/>
      <c r="Z11124" s="1"/>
    </row>
    <row r="11125" spans="20:26" x14ac:dyDescent="0.25">
      <c r="T11125" s="1"/>
      <c r="U11125" s="1"/>
      <c r="Z11125" s="1"/>
    </row>
    <row r="11126" spans="20:26" x14ac:dyDescent="0.25">
      <c r="T11126" s="1"/>
      <c r="U11126" s="1"/>
      <c r="Z11126" s="1"/>
    </row>
    <row r="11127" spans="20:26" x14ac:dyDescent="0.25">
      <c r="T11127" s="1"/>
      <c r="U11127" s="1"/>
      <c r="Z11127" s="1"/>
    </row>
    <row r="11128" spans="20:26" x14ac:dyDescent="0.25">
      <c r="T11128" s="1"/>
      <c r="U11128" s="1"/>
      <c r="Z11128" s="1"/>
    </row>
    <row r="11129" spans="20:26" x14ac:dyDescent="0.25">
      <c r="T11129" s="1"/>
      <c r="U11129" s="1"/>
      <c r="Z11129" s="1"/>
    </row>
    <row r="11130" spans="20:26" x14ac:dyDescent="0.25">
      <c r="T11130" s="1"/>
      <c r="U11130" s="1"/>
      <c r="Z11130" s="1"/>
    </row>
    <row r="11131" spans="20:26" x14ac:dyDescent="0.25">
      <c r="T11131" s="1"/>
      <c r="U11131" s="1"/>
      <c r="Z11131" s="1"/>
    </row>
    <row r="11132" spans="20:26" x14ac:dyDescent="0.25">
      <c r="T11132" s="1"/>
      <c r="U11132" s="1"/>
      <c r="Z11132" s="1"/>
    </row>
    <row r="11133" spans="20:26" x14ac:dyDescent="0.25">
      <c r="T11133" s="1"/>
      <c r="U11133" s="1"/>
      <c r="Z11133" s="1"/>
    </row>
    <row r="11134" spans="20:26" x14ac:dyDescent="0.25">
      <c r="T11134" s="1"/>
      <c r="U11134" s="1"/>
      <c r="Z11134" s="1"/>
    </row>
    <row r="11135" spans="20:26" x14ac:dyDescent="0.25">
      <c r="T11135" s="1"/>
      <c r="U11135" s="1"/>
      <c r="Z11135" s="1"/>
    </row>
    <row r="11136" spans="20:26" x14ac:dyDescent="0.25">
      <c r="T11136" s="1"/>
      <c r="U11136" s="1"/>
      <c r="Z11136" s="1"/>
    </row>
    <row r="11137" spans="20:26" x14ac:dyDescent="0.25">
      <c r="T11137" s="1"/>
      <c r="U11137" s="1"/>
      <c r="Z11137" s="1"/>
    </row>
    <row r="11138" spans="20:26" x14ac:dyDescent="0.25">
      <c r="T11138" s="1"/>
      <c r="U11138" s="1"/>
      <c r="Z11138" s="1"/>
    </row>
    <row r="11139" spans="20:26" x14ac:dyDescent="0.25">
      <c r="T11139" s="1"/>
      <c r="U11139" s="1"/>
      <c r="Z11139" s="1"/>
    </row>
    <row r="11140" spans="20:26" x14ac:dyDescent="0.25">
      <c r="T11140" s="1"/>
      <c r="U11140" s="1"/>
      <c r="Z11140" s="1"/>
    </row>
    <row r="11141" spans="20:26" x14ac:dyDescent="0.25">
      <c r="T11141" s="1"/>
      <c r="U11141" s="1"/>
      <c r="Z11141" s="1"/>
    </row>
    <row r="11142" spans="20:26" x14ac:dyDescent="0.25">
      <c r="T11142" s="1"/>
      <c r="U11142" s="1"/>
      <c r="Z11142" s="1"/>
    </row>
    <row r="11143" spans="20:26" x14ac:dyDescent="0.25">
      <c r="T11143" s="1"/>
      <c r="U11143" s="1"/>
      <c r="Z11143" s="1"/>
    </row>
    <row r="11144" spans="20:26" x14ac:dyDescent="0.25">
      <c r="T11144" s="1"/>
      <c r="U11144" s="1"/>
      <c r="Z11144" s="1"/>
    </row>
    <row r="11145" spans="20:26" x14ac:dyDescent="0.25">
      <c r="T11145" s="1"/>
      <c r="U11145" s="1"/>
      <c r="Z11145" s="1"/>
    </row>
    <row r="11146" spans="20:26" x14ac:dyDescent="0.25">
      <c r="T11146" s="1"/>
      <c r="U11146" s="1"/>
      <c r="Z11146" s="1"/>
    </row>
    <row r="11147" spans="20:26" x14ac:dyDescent="0.25">
      <c r="T11147" s="1"/>
      <c r="U11147" s="1"/>
      <c r="Z11147" s="1"/>
    </row>
    <row r="11148" spans="20:26" x14ac:dyDescent="0.25">
      <c r="T11148" s="1"/>
      <c r="U11148" s="1"/>
      <c r="Z11148" s="1"/>
    </row>
    <row r="11149" spans="20:26" x14ac:dyDescent="0.25">
      <c r="T11149" s="1"/>
      <c r="U11149" s="1"/>
      <c r="Z11149" s="1"/>
    </row>
    <row r="11150" spans="20:26" x14ac:dyDescent="0.25">
      <c r="T11150" s="1"/>
      <c r="U11150" s="1"/>
      <c r="Z11150" s="1"/>
    </row>
    <row r="11151" spans="20:26" x14ac:dyDescent="0.25">
      <c r="T11151" s="1"/>
      <c r="U11151" s="1"/>
      <c r="Z11151" s="1"/>
    </row>
    <row r="11152" spans="20:26" x14ac:dyDescent="0.25">
      <c r="T11152" s="1"/>
      <c r="U11152" s="1"/>
      <c r="Z11152" s="1"/>
    </row>
    <row r="11153" spans="20:26" x14ac:dyDescent="0.25">
      <c r="T11153" s="1"/>
      <c r="U11153" s="1"/>
      <c r="Z11153" s="1"/>
    </row>
    <row r="11154" spans="20:26" x14ac:dyDescent="0.25">
      <c r="T11154" s="1"/>
      <c r="U11154" s="1"/>
      <c r="Z11154" s="1"/>
    </row>
    <row r="11155" spans="20:26" x14ac:dyDescent="0.25">
      <c r="T11155" s="1"/>
      <c r="U11155" s="1"/>
      <c r="Z11155" s="1"/>
    </row>
    <row r="11156" spans="20:26" x14ac:dyDescent="0.25">
      <c r="T11156" s="1"/>
      <c r="U11156" s="1"/>
      <c r="Z11156" s="1"/>
    </row>
    <row r="11157" spans="20:26" x14ac:dyDescent="0.25">
      <c r="T11157" s="1"/>
      <c r="U11157" s="1"/>
      <c r="Z11157" s="1"/>
    </row>
    <row r="11158" spans="20:26" x14ac:dyDescent="0.25">
      <c r="T11158" s="1"/>
      <c r="U11158" s="1"/>
      <c r="Z11158" s="1"/>
    </row>
    <row r="11159" spans="20:26" x14ac:dyDescent="0.25">
      <c r="T11159" s="1"/>
      <c r="U11159" s="1"/>
      <c r="Z11159" s="1"/>
    </row>
    <row r="11160" spans="20:26" x14ac:dyDescent="0.25">
      <c r="T11160" s="1"/>
      <c r="U11160" s="1"/>
      <c r="Z11160" s="1"/>
    </row>
    <row r="11161" spans="20:26" x14ac:dyDescent="0.25">
      <c r="T11161" s="1"/>
      <c r="U11161" s="1"/>
      <c r="Z11161" s="1"/>
    </row>
    <row r="11162" spans="20:26" x14ac:dyDescent="0.25">
      <c r="T11162" s="1"/>
      <c r="U11162" s="1"/>
      <c r="Z11162" s="1"/>
    </row>
    <row r="11163" spans="20:26" x14ac:dyDescent="0.25">
      <c r="T11163" s="1"/>
      <c r="U11163" s="1"/>
      <c r="Z11163" s="1"/>
    </row>
    <row r="11164" spans="20:26" x14ac:dyDescent="0.25">
      <c r="T11164" s="1"/>
      <c r="U11164" s="1"/>
      <c r="Z11164" s="1"/>
    </row>
    <row r="11165" spans="20:26" x14ac:dyDescent="0.25">
      <c r="T11165" s="1"/>
      <c r="U11165" s="1"/>
      <c r="Z11165" s="1"/>
    </row>
    <row r="11166" spans="20:26" x14ac:dyDescent="0.25">
      <c r="T11166" s="1"/>
      <c r="U11166" s="1"/>
      <c r="Z11166" s="1"/>
    </row>
    <row r="11167" spans="20:26" x14ac:dyDescent="0.25">
      <c r="T11167" s="1"/>
      <c r="U11167" s="1"/>
      <c r="Z11167" s="1"/>
    </row>
    <row r="11168" spans="20:26" x14ac:dyDescent="0.25">
      <c r="T11168" s="1"/>
      <c r="U11168" s="1"/>
      <c r="Z11168" s="1"/>
    </row>
    <row r="11169" spans="20:26" x14ac:dyDescent="0.25">
      <c r="T11169" s="1"/>
      <c r="U11169" s="1"/>
      <c r="Z11169" s="1"/>
    </row>
    <row r="11170" spans="20:26" x14ac:dyDescent="0.25">
      <c r="T11170" s="1"/>
      <c r="U11170" s="1"/>
      <c r="Z11170" s="1"/>
    </row>
    <row r="11171" spans="20:26" x14ac:dyDescent="0.25">
      <c r="T11171" s="1"/>
      <c r="U11171" s="1"/>
      <c r="Z11171" s="1"/>
    </row>
    <row r="11172" spans="20:26" x14ac:dyDescent="0.25">
      <c r="T11172" s="1"/>
      <c r="U11172" s="1"/>
      <c r="Z11172" s="1"/>
    </row>
    <row r="11173" spans="20:26" x14ac:dyDescent="0.25">
      <c r="T11173" s="1"/>
      <c r="U11173" s="1"/>
      <c r="Z11173" s="1"/>
    </row>
    <row r="11174" spans="20:26" x14ac:dyDescent="0.25">
      <c r="T11174" s="1"/>
      <c r="U11174" s="1"/>
      <c r="Z11174" s="1"/>
    </row>
    <row r="11175" spans="20:26" x14ac:dyDescent="0.25">
      <c r="T11175" s="1"/>
      <c r="U11175" s="1"/>
      <c r="Z11175" s="1"/>
    </row>
    <row r="11176" spans="20:26" x14ac:dyDescent="0.25">
      <c r="T11176" s="1"/>
      <c r="U11176" s="1"/>
      <c r="Z11176" s="1"/>
    </row>
    <row r="11177" spans="20:26" x14ac:dyDescent="0.25">
      <c r="T11177" s="1"/>
      <c r="U11177" s="1"/>
      <c r="Z11177" s="1"/>
    </row>
    <row r="11178" spans="20:26" x14ac:dyDescent="0.25">
      <c r="T11178" s="1"/>
      <c r="U11178" s="1"/>
      <c r="Z11178" s="1"/>
    </row>
    <row r="11179" spans="20:26" x14ac:dyDescent="0.25">
      <c r="T11179" s="1"/>
      <c r="U11179" s="1"/>
      <c r="Z11179" s="1"/>
    </row>
    <row r="11180" spans="20:26" x14ac:dyDescent="0.25">
      <c r="T11180" s="1"/>
      <c r="U11180" s="1"/>
      <c r="Z11180" s="1"/>
    </row>
    <row r="11181" spans="20:26" x14ac:dyDescent="0.25">
      <c r="T11181" s="1"/>
      <c r="U11181" s="1"/>
      <c r="Z11181" s="1"/>
    </row>
    <row r="11182" spans="20:26" x14ac:dyDescent="0.25">
      <c r="T11182" s="1"/>
      <c r="U11182" s="1"/>
      <c r="Z11182" s="1"/>
    </row>
    <row r="11183" spans="20:26" x14ac:dyDescent="0.25">
      <c r="T11183" s="1"/>
      <c r="U11183" s="1"/>
      <c r="Z11183" s="1"/>
    </row>
    <row r="11184" spans="20:26" x14ac:dyDescent="0.25">
      <c r="T11184" s="1"/>
      <c r="U11184" s="1"/>
      <c r="Z11184" s="1"/>
    </row>
    <row r="11185" spans="20:26" x14ac:dyDescent="0.25">
      <c r="T11185" s="1"/>
      <c r="U11185" s="1"/>
      <c r="Z11185" s="1"/>
    </row>
    <row r="11186" spans="20:26" x14ac:dyDescent="0.25">
      <c r="T11186" s="1"/>
      <c r="U11186" s="1"/>
      <c r="Z11186" s="1"/>
    </row>
    <row r="11187" spans="20:26" x14ac:dyDescent="0.25">
      <c r="T11187" s="1"/>
      <c r="U11187" s="1"/>
      <c r="Z11187" s="1"/>
    </row>
    <row r="11188" spans="20:26" x14ac:dyDescent="0.25">
      <c r="T11188" s="1"/>
      <c r="U11188" s="1"/>
      <c r="Z11188" s="1"/>
    </row>
    <row r="11189" spans="20:26" x14ac:dyDescent="0.25">
      <c r="T11189" s="1"/>
      <c r="U11189" s="1"/>
      <c r="Z11189" s="1"/>
    </row>
    <row r="11190" spans="20:26" x14ac:dyDescent="0.25">
      <c r="T11190" s="1"/>
      <c r="U11190" s="1"/>
      <c r="Z11190" s="1"/>
    </row>
    <row r="11191" spans="20:26" x14ac:dyDescent="0.25">
      <c r="T11191" s="1"/>
      <c r="U11191" s="1"/>
      <c r="Z11191" s="1"/>
    </row>
    <row r="11192" spans="20:26" x14ac:dyDescent="0.25">
      <c r="T11192" s="1"/>
      <c r="U11192" s="1"/>
      <c r="Z11192" s="1"/>
    </row>
    <row r="11193" spans="20:26" x14ac:dyDescent="0.25">
      <c r="T11193" s="1"/>
      <c r="U11193" s="1"/>
      <c r="Z11193" s="1"/>
    </row>
    <row r="11194" spans="20:26" x14ac:dyDescent="0.25">
      <c r="T11194" s="1"/>
      <c r="U11194" s="1"/>
      <c r="Z11194" s="1"/>
    </row>
    <row r="11195" spans="20:26" x14ac:dyDescent="0.25">
      <c r="T11195" s="1"/>
      <c r="U11195" s="1"/>
      <c r="Z11195" s="1"/>
    </row>
    <row r="11196" spans="20:26" x14ac:dyDescent="0.25">
      <c r="T11196" s="1"/>
      <c r="U11196" s="1"/>
      <c r="Z11196" s="1"/>
    </row>
    <row r="11197" spans="20:26" x14ac:dyDescent="0.25">
      <c r="T11197" s="1"/>
      <c r="U11197" s="1"/>
      <c r="Z11197" s="1"/>
    </row>
    <row r="11198" spans="20:26" x14ac:dyDescent="0.25">
      <c r="T11198" s="1"/>
      <c r="U11198" s="1"/>
      <c r="Z11198" s="1"/>
    </row>
    <row r="11199" spans="20:26" x14ac:dyDescent="0.25">
      <c r="T11199" s="1"/>
      <c r="U11199" s="1"/>
      <c r="Z11199" s="1"/>
    </row>
    <row r="11200" spans="20:26" x14ac:dyDescent="0.25">
      <c r="T11200" s="1"/>
      <c r="U11200" s="1"/>
      <c r="Z11200" s="1"/>
    </row>
    <row r="11201" spans="20:26" x14ac:dyDescent="0.25">
      <c r="T11201" s="1"/>
      <c r="U11201" s="1"/>
      <c r="Z11201" s="1"/>
    </row>
    <row r="11202" spans="20:26" x14ac:dyDescent="0.25">
      <c r="T11202" s="1"/>
      <c r="U11202" s="1"/>
      <c r="Z11202" s="1"/>
    </row>
    <row r="11203" spans="20:26" x14ac:dyDescent="0.25">
      <c r="T11203" s="1"/>
      <c r="U11203" s="1"/>
      <c r="Z11203" s="1"/>
    </row>
    <row r="11204" spans="20:26" x14ac:dyDescent="0.25">
      <c r="T11204" s="1"/>
      <c r="U11204" s="1"/>
      <c r="Z11204" s="1"/>
    </row>
    <row r="11205" spans="20:26" x14ac:dyDescent="0.25">
      <c r="T11205" s="1"/>
      <c r="U11205" s="1"/>
      <c r="Z11205" s="1"/>
    </row>
    <row r="11206" spans="20:26" x14ac:dyDescent="0.25">
      <c r="T11206" s="1"/>
      <c r="U11206" s="1"/>
      <c r="Z11206" s="1"/>
    </row>
    <row r="11207" spans="20:26" x14ac:dyDescent="0.25">
      <c r="T11207" s="1"/>
      <c r="U11207" s="1"/>
      <c r="Z11207" s="1"/>
    </row>
    <row r="11208" spans="20:26" x14ac:dyDescent="0.25">
      <c r="T11208" s="1"/>
      <c r="U11208" s="1"/>
      <c r="Z11208" s="1"/>
    </row>
    <row r="11209" spans="20:26" x14ac:dyDescent="0.25">
      <c r="T11209" s="1"/>
      <c r="U11209" s="1"/>
      <c r="Z11209" s="1"/>
    </row>
    <row r="11210" spans="20:26" x14ac:dyDescent="0.25">
      <c r="T11210" s="1"/>
      <c r="U11210" s="1"/>
      <c r="Z11210" s="1"/>
    </row>
    <row r="11211" spans="20:26" x14ac:dyDescent="0.25">
      <c r="T11211" s="1"/>
      <c r="U11211" s="1"/>
      <c r="Z11211" s="1"/>
    </row>
    <row r="11212" spans="20:26" x14ac:dyDescent="0.25">
      <c r="T11212" s="1"/>
      <c r="U11212" s="1"/>
      <c r="Z11212" s="1"/>
    </row>
    <row r="11213" spans="20:26" x14ac:dyDescent="0.25">
      <c r="T11213" s="1"/>
      <c r="U11213" s="1"/>
      <c r="Z11213" s="1"/>
    </row>
    <row r="11214" spans="20:26" x14ac:dyDescent="0.25">
      <c r="T11214" s="1"/>
      <c r="U11214" s="1"/>
      <c r="Z11214" s="1"/>
    </row>
    <row r="11215" spans="20:26" x14ac:dyDescent="0.25">
      <c r="T11215" s="1"/>
      <c r="U11215" s="1"/>
      <c r="Z11215" s="1"/>
    </row>
    <row r="11216" spans="20:26" x14ac:dyDescent="0.25">
      <c r="T11216" s="1"/>
      <c r="U11216" s="1"/>
      <c r="Z11216" s="1"/>
    </row>
    <row r="11217" spans="20:26" x14ac:dyDescent="0.25">
      <c r="T11217" s="1"/>
      <c r="U11217" s="1"/>
      <c r="Z11217" s="1"/>
    </row>
    <row r="11218" spans="20:26" x14ac:dyDescent="0.25">
      <c r="T11218" s="1"/>
      <c r="U11218" s="1"/>
      <c r="Z11218" s="1"/>
    </row>
    <row r="11219" spans="20:26" x14ac:dyDescent="0.25">
      <c r="T11219" s="1"/>
      <c r="U11219" s="1"/>
      <c r="Z11219" s="1"/>
    </row>
    <row r="11220" spans="20:26" x14ac:dyDescent="0.25">
      <c r="T11220" s="1"/>
      <c r="U11220" s="1"/>
      <c r="Z11220" s="1"/>
    </row>
    <row r="11221" spans="20:26" x14ac:dyDescent="0.25">
      <c r="T11221" s="1"/>
      <c r="U11221" s="1"/>
      <c r="Z11221" s="1"/>
    </row>
    <row r="11222" spans="20:26" x14ac:dyDescent="0.25">
      <c r="T11222" s="1"/>
      <c r="U11222" s="1"/>
      <c r="Z11222" s="1"/>
    </row>
    <row r="11223" spans="20:26" x14ac:dyDescent="0.25">
      <c r="T11223" s="1"/>
      <c r="U11223" s="1"/>
      <c r="Z11223" s="1"/>
    </row>
    <row r="11224" spans="20:26" x14ac:dyDescent="0.25">
      <c r="T11224" s="1"/>
      <c r="U11224" s="1"/>
      <c r="Z11224" s="1"/>
    </row>
    <row r="11225" spans="20:26" x14ac:dyDescent="0.25">
      <c r="T11225" s="1"/>
      <c r="U11225" s="1"/>
      <c r="Z11225" s="1"/>
    </row>
    <row r="11226" spans="20:26" x14ac:dyDescent="0.25">
      <c r="T11226" s="1"/>
      <c r="U11226" s="1"/>
      <c r="Z11226" s="1"/>
    </row>
    <row r="11227" spans="20:26" x14ac:dyDescent="0.25">
      <c r="T11227" s="1"/>
      <c r="U11227" s="1"/>
      <c r="Z11227" s="1"/>
    </row>
    <row r="11228" spans="20:26" x14ac:dyDescent="0.25">
      <c r="T11228" s="1"/>
      <c r="U11228" s="1"/>
      <c r="Z11228" s="1"/>
    </row>
    <row r="11229" spans="20:26" x14ac:dyDescent="0.25">
      <c r="T11229" s="1"/>
      <c r="U11229" s="1"/>
      <c r="Z11229" s="1"/>
    </row>
    <row r="11230" spans="20:26" x14ac:dyDescent="0.25">
      <c r="T11230" s="1"/>
      <c r="U11230" s="1"/>
      <c r="Z11230" s="1"/>
    </row>
    <row r="11231" spans="20:26" x14ac:dyDescent="0.25">
      <c r="T11231" s="1"/>
      <c r="U11231" s="1"/>
      <c r="Z11231" s="1"/>
    </row>
    <row r="11232" spans="20:26" x14ac:dyDescent="0.25">
      <c r="T11232" s="1"/>
      <c r="U11232" s="1"/>
      <c r="Z11232" s="1"/>
    </row>
    <row r="11233" spans="20:26" x14ac:dyDescent="0.25">
      <c r="T11233" s="1"/>
      <c r="U11233" s="1"/>
      <c r="Z11233" s="1"/>
    </row>
    <row r="11234" spans="20:26" x14ac:dyDescent="0.25">
      <c r="T11234" s="1"/>
      <c r="U11234" s="1"/>
      <c r="Z11234" s="1"/>
    </row>
    <row r="11235" spans="20:26" x14ac:dyDescent="0.25">
      <c r="T11235" s="1"/>
      <c r="U11235" s="1"/>
      <c r="Z11235" s="1"/>
    </row>
    <row r="11236" spans="20:26" x14ac:dyDescent="0.25">
      <c r="T11236" s="1"/>
      <c r="U11236" s="1"/>
      <c r="Z11236" s="1"/>
    </row>
    <row r="11237" spans="20:26" x14ac:dyDescent="0.25">
      <c r="T11237" s="1"/>
      <c r="U11237" s="1"/>
      <c r="Z11237" s="1"/>
    </row>
    <row r="11238" spans="20:26" x14ac:dyDescent="0.25">
      <c r="T11238" s="1"/>
      <c r="U11238" s="1"/>
      <c r="Z11238" s="1"/>
    </row>
    <row r="11239" spans="20:26" x14ac:dyDescent="0.25">
      <c r="T11239" s="1"/>
      <c r="U11239" s="1"/>
      <c r="Z11239" s="1"/>
    </row>
    <row r="11240" spans="20:26" x14ac:dyDescent="0.25">
      <c r="T11240" s="1"/>
      <c r="U11240" s="1"/>
      <c r="Z11240" s="1"/>
    </row>
    <row r="11241" spans="20:26" x14ac:dyDescent="0.25">
      <c r="T11241" s="1"/>
      <c r="U11241" s="1"/>
      <c r="Z11241" s="1"/>
    </row>
    <row r="11242" spans="20:26" x14ac:dyDescent="0.25">
      <c r="T11242" s="1"/>
      <c r="U11242" s="1"/>
      <c r="Z11242" s="1"/>
    </row>
    <row r="11243" spans="20:26" x14ac:dyDescent="0.25">
      <c r="T11243" s="1"/>
      <c r="U11243" s="1"/>
      <c r="Z11243" s="1"/>
    </row>
    <row r="11244" spans="20:26" x14ac:dyDescent="0.25">
      <c r="T11244" s="1"/>
      <c r="U11244" s="1"/>
      <c r="Z11244" s="1"/>
    </row>
    <row r="11245" spans="20:26" x14ac:dyDescent="0.25">
      <c r="T11245" s="1"/>
      <c r="U11245" s="1"/>
      <c r="Z11245" s="1"/>
    </row>
    <row r="11246" spans="20:26" x14ac:dyDescent="0.25">
      <c r="T11246" s="1"/>
      <c r="U11246" s="1"/>
      <c r="Z11246" s="1"/>
    </row>
    <row r="11247" spans="20:26" x14ac:dyDescent="0.25">
      <c r="T11247" s="1"/>
      <c r="U11247" s="1"/>
      <c r="Z11247" s="1"/>
    </row>
    <row r="11248" spans="20:26" x14ac:dyDescent="0.25">
      <c r="T11248" s="1"/>
      <c r="U11248" s="1"/>
      <c r="Z11248" s="1"/>
    </row>
    <row r="11249" spans="20:26" x14ac:dyDescent="0.25">
      <c r="T11249" s="1"/>
      <c r="U11249" s="1"/>
      <c r="Z11249" s="1"/>
    </row>
    <row r="11250" spans="20:26" x14ac:dyDescent="0.25">
      <c r="T11250" s="1"/>
      <c r="U11250" s="1"/>
      <c r="Z11250" s="1"/>
    </row>
    <row r="11251" spans="20:26" x14ac:dyDescent="0.25">
      <c r="T11251" s="1"/>
      <c r="U11251" s="1"/>
      <c r="Z11251" s="1"/>
    </row>
    <row r="11252" spans="20:26" x14ac:dyDescent="0.25">
      <c r="T11252" s="1"/>
      <c r="U11252" s="1"/>
      <c r="Z11252" s="1"/>
    </row>
    <row r="11253" spans="20:26" x14ac:dyDescent="0.25">
      <c r="T11253" s="1"/>
      <c r="U11253" s="1"/>
      <c r="Z11253" s="1"/>
    </row>
    <row r="11254" spans="20:26" x14ac:dyDescent="0.25">
      <c r="T11254" s="1"/>
      <c r="U11254" s="1"/>
      <c r="Z11254" s="1"/>
    </row>
    <row r="11255" spans="20:26" x14ac:dyDescent="0.25">
      <c r="T11255" s="1"/>
      <c r="U11255" s="1"/>
      <c r="Z11255" s="1"/>
    </row>
    <row r="11256" spans="20:26" x14ac:dyDescent="0.25">
      <c r="T11256" s="1"/>
      <c r="U11256" s="1"/>
      <c r="Z11256" s="1"/>
    </row>
    <row r="11257" spans="20:26" x14ac:dyDescent="0.25">
      <c r="T11257" s="1"/>
      <c r="U11257" s="1"/>
      <c r="Z11257" s="1"/>
    </row>
    <row r="11258" spans="20:26" x14ac:dyDescent="0.25">
      <c r="T11258" s="1"/>
      <c r="U11258" s="1"/>
      <c r="Z11258" s="1"/>
    </row>
    <row r="11259" spans="20:26" x14ac:dyDescent="0.25">
      <c r="T11259" s="1"/>
      <c r="U11259" s="1"/>
      <c r="Z11259" s="1"/>
    </row>
    <row r="11260" spans="20:26" x14ac:dyDescent="0.25">
      <c r="T11260" s="1"/>
      <c r="U11260" s="1"/>
      <c r="Z11260" s="1"/>
    </row>
    <row r="11261" spans="20:26" x14ac:dyDescent="0.25">
      <c r="T11261" s="1"/>
      <c r="U11261" s="1"/>
      <c r="Z11261" s="1"/>
    </row>
    <row r="11262" spans="20:26" x14ac:dyDescent="0.25">
      <c r="T11262" s="1"/>
      <c r="U11262" s="1"/>
      <c r="Z11262" s="1"/>
    </row>
    <row r="11263" spans="20:26" x14ac:dyDescent="0.25">
      <c r="T11263" s="1"/>
      <c r="U11263" s="1"/>
      <c r="Z11263" s="1"/>
    </row>
    <row r="11264" spans="20:26" x14ac:dyDescent="0.25">
      <c r="T11264" s="1"/>
      <c r="U11264" s="1"/>
      <c r="Z11264" s="1"/>
    </row>
    <row r="11265" spans="20:26" x14ac:dyDescent="0.25">
      <c r="T11265" s="1"/>
      <c r="U11265" s="1"/>
      <c r="Z11265" s="1"/>
    </row>
    <row r="11266" spans="20:26" x14ac:dyDescent="0.25">
      <c r="T11266" s="1"/>
      <c r="U11266" s="1"/>
      <c r="Z11266" s="1"/>
    </row>
    <row r="11267" spans="20:26" x14ac:dyDescent="0.25">
      <c r="T11267" s="1"/>
      <c r="U11267" s="1"/>
      <c r="Z11267" s="1"/>
    </row>
    <row r="11268" spans="20:26" x14ac:dyDescent="0.25">
      <c r="T11268" s="1"/>
      <c r="U11268" s="1"/>
      <c r="Z11268" s="1"/>
    </row>
    <row r="11269" spans="20:26" x14ac:dyDescent="0.25">
      <c r="T11269" s="1"/>
      <c r="U11269" s="1"/>
      <c r="Z11269" s="1"/>
    </row>
    <row r="11270" spans="20:26" x14ac:dyDescent="0.25">
      <c r="T11270" s="1"/>
      <c r="U11270" s="1"/>
      <c r="Z11270" s="1"/>
    </row>
    <row r="11271" spans="20:26" x14ac:dyDescent="0.25">
      <c r="T11271" s="1"/>
      <c r="U11271" s="1"/>
      <c r="Z11271" s="1"/>
    </row>
    <row r="11272" spans="20:26" x14ac:dyDescent="0.25">
      <c r="T11272" s="1"/>
      <c r="U11272" s="1"/>
      <c r="Z11272" s="1"/>
    </row>
    <row r="11273" spans="20:26" x14ac:dyDescent="0.25">
      <c r="T11273" s="1"/>
      <c r="U11273" s="1"/>
      <c r="Z11273" s="1"/>
    </row>
    <row r="11274" spans="20:26" x14ac:dyDescent="0.25">
      <c r="T11274" s="1"/>
      <c r="U11274" s="1"/>
      <c r="Z11274" s="1"/>
    </row>
    <row r="11275" spans="20:26" x14ac:dyDescent="0.25">
      <c r="T11275" s="1"/>
      <c r="U11275" s="1"/>
      <c r="Z11275" s="1"/>
    </row>
    <row r="11276" spans="20:26" x14ac:dyDescent="0.25">
      <c r="T11276" s="1"/>
      <c r="U11276" s="1"/>
      <c r="Z11276" s="1"/>
    </row>
    <row r="11277" spans="20:26" x14ac:dyDescent="0.25">
      <c r="T11277" s="1"/>
      <c r="U11277" s="1"/>
      <c r="Z11277" s="1"/>
    </row>
    <row r="11278" spans="20:26" x14ac:dyDescent="0.25">
      <c r="T11278" s="1"/>
      <c r="U11278" s="1"/>
      <c r="Z11278" s="1"/>
    </row>
    <row r="11279" spans="20:26" x14ac:dyDescent="0.25">
      <c r="T11279" s="1"/>
      <c r="U11279" s="1"/>
      <c r="Z11279" s="1"/>
    </row>
    <row r="11280" spans="20:26" x14ac:dyDescent="0.25">
      <c r="T11280" s="1"/>
      <c r="U11280" s="1"/>
      <c r="Z11280" s="1"/>
    </row>
    <row r="11281" spans="20:26" x14ac:dyDescent="0.25">
      <c r="T11281" s="1"/>
      <c r="U11281" s="1"/>
      <c r="Z11281" s="1"/>
    </row>
    <row r="11282" spans="20:26" x14ac:dyDescent="0.25">
      <c r="T11282" s="1"/>
      <c r="U11282" s="1"/>
      <c r="Z11282" s="1"/>
    </row>
    <row r="11283" spans="20:26" x14ac:dyDescent="0.25">
      <c r="T11283" s="1"/>
      <c r="U11283" s="1"/>
      <c r="Z11283" s="1"/>
    </row>
    <row r="11284" spans="20:26" x14ac:dyDescent="0.25">
      <c r="T11284" s="1"/>
      <c r="U11284" s="1"/>
      <c r="Z11284" s="1"/>
    </row>
    <row r="11285" spans="20:26" x14ac:dyDescent="0.25">
      <c r="T11285" s="1"/>
      <c r="U11285" s="1"/>
      <c r="Z11285" s="1"/>
    </row>
    <row r="11286" spans="20:26" x14ac:dyDescent="0.25">
      <c r="T11286" s="1"/>
      <c r="U11286" s="1"/>
      <c r="Z11286" s="1"/>
    </row>
    <row r="11287" spans="20:26" x14ac:dyDescent="0.25">
      <c r="T11287" s="1"/>
      <c r="U11287" s="1"/>
      <c r="Z11287" s="1"/>
    </row>
    <row r="11288" spans="20:26" x14ac:dyDescent="0.25">
      <c r="T11288" s="1"/>
      <c r="U11288" s="1"/>
      <c r="Z11288" s="1"/>
    </row>
    <row r="11289" spans="20:26" x14ac:dyDescent="0.25">
      <c r="T11289" s="1"/>
      <c r="U11289" s="1"/>
      <c r="Z11289" s="1"/>
    </row>
    <row r="11290" spans="20:26" x14ac:dyDescent="0.25">
      <c r="T11290" s="1"/>
      <c r="U11290" s="1"/>
      <c r="Z11290" s="1"/>
    </row>
    <row r="11291" spans="20:26" x14ac:dyDescent="0.25">
      <c r="T11291" s="1"/>
      <c r="U11291" s="1"/>
      <c r="Z11291" s="1"/>
    </row>
    <row r="11292" spans="20:26" x14ac:dyDescent="0.25">
      <c r="T11292" s="1"/>
      <c r="U11292" s="1"/>
      <c r="Z11292" s="1"/>
    </row>
    <row r="11293" spans="20:26" x14ac:dyDescent="0.25">
      <c r="T11293" s="1"/>
      <c r="U11293" s="1"/>
      <c r="Z11293" s="1"/>
    </row>
    <row r="11294" spans="20:26" x14ac:dyDescent="0.25">
      <c r="T11294" s="1"/>
      <c r="U11294" s="1"/>
      <c r="Z11294" s="1"/>
    </row>
    <row r="11295" spans="20:26" x14ac:dyDescent="0.25">
      <c r="T11295" s="1"/>
      <c r="U11295" s="1"/>
      <c r="Z11295" s="1"/>
    </row>
    <row r="11296" spans="20:26" x14ac:dyDescent="0.25">
      <c r="T11296" s="1"/>
      <c r="U11296" s="1"/>
      <c r="Z11296" s="1"/>
    </row>
    <row r="11297" spans="20:26" x14ac:dyDescent="0.25">
      <c r="T11297" s="1"/>
      <c r="U11297" s="1"/>
      <c r="Z11297" s="1"/>
    </row>
    <row r="11298" spans="20:26" x14ac:dyDescent="0.25">
      <c r="T11298" s="1"/>
      <c r="U11298" s="1"/>
      <c r="Z11298" s="1"/>
    </row>
    <row r="11299" spans="20:26" x14ac:dyDescent="0.25">
      <c r="T11299" s="1"/>
      <c r="U11299" s="1"/>
      <c r="Z11299" s="1"/>
    </row>
    <row r="11300" spans="20:26" x14ac:dyDescent="0.25">
      <c r="T11300" s="1"/>
      <c r="U11300" s="1"/>
      <c r="Z11300" s="1"/>
    </row>
    <row r="11301" spans="20:26" x14ac:dyDescent="0.25">
      <c r="T11301" s="1"/>
      <c r="U11301" s="1"/>
      <c r="Z11301" s="1"/>
    </row>
    <row r="11302" spans="20:26" x14ac:dyDescent="0.25">
      <c r="T11302" s="1"/>
      <c r="U11302" s="1"/>
      <c r="Z11302" s="1"/>
    </row>
    <row r="11303" spans="20:26" x14ac:dyDescent="0.25">
      <c r="T11303" s="1"/>
      <c r="U11303" s="1"/>
      <c r="Z11303" s="1"/>
    </row>
    <row r="11304" spans="20:26" x14ac:dyDescent="0.25">
      <c r="T11304" s="1"/>
      <c r="U11304" s="1"/>
      <c r="Z11304" s="1"/>
    </row>
    <row r="11305" spans="20:26" x14ac:dyDescent="0.25">
      <c r="T11305" s="1"/>
      <c r="U11305" s="1"/>
      <c r="Z11305" s="1"/>
    </row>
    <row r="11306" spans="20:26" x14ac:dyDescent="0.25">
      <c r="T11306" s="1"/>
      <c r="U11306" s="1"/>
      <c r="Z11306" s="1"/>
    </row>
    <row r="11307" spans="20:26" x14ac:dyDescent="0.25">
      <c r="T11307" s="1"/>
      <c r="U11307" s="1"/>
      <c r="Z11307" s="1"/>
    </row>
    <row r="11308" spans="20:26" x14ac:dyDescent="0.25">
      <c r="T11308" s="1"/>
      <c r="U11308" s="1"/>
      <c r="Z11308" s="1"/>
    </row>
    <row r="11309" spans="20:26" x14ac:dyDescent="0.25">
      <c r="T11309" s="1"/>
      <c r="U11309" s="1"/>
      <c r="Z11309" s="1"/>
    </row>
    <row r="11310" spans="20:26" x14ac:dyDescent="0.25">
      <c r="T11310" s="1"/>
      <c r="U11310" s="1"/>
      <c r="Z11310" s="1"/>
    </row>
    <row r="11311" spans="20:26" x14ac:dyDescent="0.25">
      <c r="T11311" s="1"/>
      <c r="U11311" s="1"/>
      <c r="Z11311" s="1"/>
    </row>
    <row r="11312" spans="20:26" x14ac:dyDescent="0.25">
      <c r="T11312" s="1"/>
      <c r="U11312" s="1"/>
      <c r="Z11312" s="1"/>
    </row>
    <row r="11313" spans="20:26" x14ac:dyDescent="0.25">
      <c r="T11313" s="1"/>
      <c r="U11313" s="1"/>
      <c r="Z11313" s="1"/>
    </row>
    <row r="11314" spans="20:26" x14ac:dyDescent="0.25">
      <c r="T11314" s="1"/>
      <c r="U11314" s="1"/>
      <c r="Z11314" s="1"/>
    </row>
    <row r="11315" spans="20:26" x14ac:dyDescent="0.25">
      <c r="T11315" s="1"/>
      <c r="U11315" s="1"/>
      <c r="Z11315" s="1"/>
    </row>
    <row r="11316" spans="20:26" x14ac:dyDescent="0.25">
      <c r="T11316" s="1"/>
      <c r="U11316" s="1"/>
      <c r="Z11316" s="1"/>
    </row>
    <row r="11317" spans="20:26" x14ac:dyDescent="0.25">
      <c r="T11317" s="1"/>
      <c r="U11317" s="1"/>
      <c r="Z11317" s="1"/>
    </row>
    <row r="11318" spans="20:26" x14ac:dyDescent="0.25">
      <c r="T11318" s="1"/>
      <c r="U11318" s="1"/>
      <c r="Z11318" s="1"/>
    </row>
    <row r="11319" spans="20:26" x14ac:dyDescent="0.25">
      <c r="T11319" s="1"/>
      <c r="U11319" s="1"/>
      <c r="Z11319" s="1"/>
    </row>
    <row r="11320" spans="20:26" x14ac:dyDescent="0.25">
      <c r="T11320" s="1"/>
      <c r="U11320" s="1"/>
      <c r="Z11320" s="1"/>
    </row>
    <row r="11321" spans="20:26" x14ac:dyDescent="0.25">
      <c r="T11321" s="1"/>
      <c r="U11321" s="1"/>
      <c r="Z11321" s="1"/>
    </row>
    <row r="11322" spans="20:26" x14ac:dyDescent="0.25">
      <c r="T11322" s="1"/>
      <c r="U11322" s="1"/>
      <c r="Z11322" s="1"/>
    </row>
    <row r="11323" spans="20:26" x14ac:dyDescent="0.25">
      <c r="T11323" s="1"/>
      <c r="U11323" s="1"/>
      <c r="Z11323" s="1"/>
    </row>
    <row r="11324" spans="20:26" x14ac:dyDescent="0.25">
      <c r="T11324" s="1"/>
      <c r="U11324" s="1"/>
      <c r="Z11324" s="1"/>
    </row>
    <row r="11325" spans="20:26" x14ac:dyDescent="0.25">
      <c r="T11325" s="1"/>
      <c r="U11325" s="1"/>
      <c r="Z11325" s="1"/>
    </row>
    <row r="11326" spans="20:26" x14ac:dyDescent="0.25">
      <c r="T11326" s="1"/>
      <c r="U11326" s="1"/>
      <c r="Z11326" s="1"/>
    </row>
    <row r="11327" spans="20:26" x14ac:dyDescent="0.25">
      <c r="T11327" s="1"/>
      <c r="U11327" s="1"/>
      <c r="Z11327" s="1"/>
    </row>
    <row r="11328" spans="20:26" x14ac:dyDescent="0.25">
      <c r="T11328" s="1"/>
      <c r="U11328" s="1"/>
      <c r="Z11328" s="1"/>
    </row>
    <row r="11329" spans="20:26" x14ac:dyDescent="0.25">
      <c r="T11329" s="1"/>
      <c r="U11329" s="1"/>
      <c r="Z11329" s="1"/>
    </row>
    <row r="11330" spans="20:26" x14ac:dyDescent="0.25">
      <c r="T11330" s="1"/>
      <c r="U11330" s="1"/>
      <c r="Z11330" s="1"/>
    </row>
    <row r="11331" spans="20:26" x14ac:dyDescent="0.25">
      <c r="T11331" s="1"/>
      <c r="U11331" s="1"/>
      <c r="Z11331" s="1"/>
    </row>
    <row r="11332" spans="20:26" x14ac:dyDescent="0.25">
      <c r="T11332" s="1"/>
      <c r="U11332" s="1"/>
      <c r="Z11332" s="1"/>
    </row>
    <row r="11333" spans="20:26" x14ac:dyDescent="0.25">
      <c r="T11333" s="1"/>
      <c r="U11333" s="1"/>
      <c r="Z11333" s="1"/>
    </row>
    <row r="11334" spans="20:26" x14ac:dyDescent="0.25">
      <c r="T11334" s="1"/>
      <c r="U11334" s="1"/>
      <c r="Z11334" s="1"/>
    </row>
    <row r="11335" spans="20:26" x14ac:dyDescent="0.25">
      <c r="T11335" s="1"/>
      <c r="U11335" s="1"/>
      <c r="Z11335" s="1"/>
    </row>
    <row r="11336" spans="20:26" x14ac:dyDescent="0.25">
      <c r="T11336" s="1"/>
      <c r="U11336" s="1"/>
      <c r="Z11336" s="1"/>
    </row>
    <row r="11337" spans="20:26" x14ac:dyDescent="0.25">
      <c r="T11337" s="1"/>
      <c r="U11337" s="1"/>
      <c r="Z11337" s="1"/>
    </row>
    <row r="11338" spans="20:26" x14ac:dyDescent="0.25">
      <c r="T11338" s="1"/>
      <c r="U11338" s="1"/>
      <c r="Z11338" s="1"/>
    </row>
    <row r="11339" spans="20:26" x14ac:dyDescent="0.25">
      <c r="T11339" s="1"/>
      <c r="U11339" s="1"/>
      <c r="Z11339" s="1"/>
    </row>
    <row r="11340" spans="20:26" x14ac:dyDescent="0.25">
      <c r="T11340" s="1"/>
      <c r="U11340" s="1"/>
      <c r="Z11340" s="1"/>
    </row>
    <row r="11341" spans="20:26" x14ac:dyDescent="0.25">
      <c r="T11341" s="1"/>
      <c r="U11341" s="1"/>
      <c r="Z11341" s="1"/>
    </row>
    <row r="11342" spans="20:26" x14ac:dyDescent="0.25">
      <c r="T11342" s="1"/>
      <c r="U11342" s="1"/>
      <c r="Z11342" s="1"/>
    </row>
    <row r="11343" spans="20:26" x14ac:dyDescent="0.25">
      <c r="T11343" s="1"/>
      <c r="U11343" s="1"/>
      <c r="Z11343" s="1"/>
    </row>
    <row r="11344" spans="20:26" x14ac:dyDescent="0.25">
      <c r="T11344" s="1"/>
      <c r="U11344" s="1"/>
      <c r="Z11344" s="1"/>
    </row>
    <row r="11345" spans="20:26" x14ac:dyDescent="0.25">
      <c r="T11345" s="1"/>
      <c r="U11345" s="1"/>
      <c r="Z11345" s="1"/>
    </row>
    <row r="11346" spans="20:26" x14ac:dyDescent="0.25">
      <c r="T11346" s="1"/>
      <c r="U11346" s="1"/>
      <c r="Z11346" s="1"/>
    </row>
    <row r="11347" spans="20:26" x14ac:dyDescent="0.25">
      <c r="T11347" s="1"/>
      <c r="U11347" s="1"/>
      <c r="Z11347" s="1"/>
    </row>
    <row r="11348" spans="20:26" x14ac:dyDescent="0.25">
      <c r="T11348" s="1"/>
      <c r="U11348" s="1"/>
      <c r="Z11348" s="1"/>
    </row>
    <row r="11349" spans="20:26" x14ac:dyDescent="0.25">
      <c r="T11349" s="1"/>
      <c r="U11349" s="1"/>
      <c r="Z11349" s="1"/>
    </row>
    <row r="11350" spans="20:26" x14ac:dyDescent="0.25">
      <c r="T11350" s="1"/>
      <c r="U11350" s="1"/>
      <c r="Z11350" s="1"/>
    </row>
    <row r="11351" spans="20:26" x14ac:dyDescent="0.25">
      <c r="T11351" s="1"/>
      <c r="U11351" s="1"/>
      <c r="Z11351" s="1"/>
    </row>
    <row r="11352" spans="20:26" x14ac:dyDescent="0.25">
      <c r="T11352" s="1"/>
      <c r="U11352" s="1"/>
      <c r="Z11352" s="1"/>
    </row>
    <row r="11353" spans="20:26" x14ac:dyDescent="0.25">
      <c r="T11353" s="1"/>
      <c r="U11353" s="1"/>
      <c r="Z11353" s="1"/>
    </row>
    <row r="11354" spans="20:26" x14ac:dyDescent="0.25">
      <c r="T11354" s="1"/>
      <c r="U11354" s="1"/>
      <c r="Z11354" s="1"/>
    </row>
    <row r="11355" spans="20:26" x14ac:dyDescent="0.25">
      <c r="T11355" s="1"/>
      <c r="U11355" s="1"/>
      <c r="Z11355" s="1"/>
    </row>
    <row r="11356" spans="20:26" x14ac:dyDescent="0.25">
      <c r="T11356" s="1"/>
      <c r="U11356" s="1"/>
      <c r="Z11356" s="1"/>
    </row>
    <row r="11357" spans="20:26" x14ac:dyDescent="0.25">
      <c r="T11357" s="1"/>
      <c r="U11357" s="1"/>
      <c r="Z11357" s="1"/>
    </row>
    <row r="11358" spans="20:26" x14ac:dyDescent="0.25">
      <c r="T11358" s="1"/>
      <c r="U11358" s="1"/>
      <c r="Z11358" s="1"/>
    </row>
    <row r="11359" spans="20:26" x14ac:dyDescent="0.25">
      <c r="T11359" s="1"/>
      <c r="U11359" s="1"/>
      <c r="Z11359" s="1"/>
    </row>
    <row r="11360" spans="20:26" x14ac:dyDescent="0.25">
      <c r="T11360" s="1"/>
      <c r="U11360" s="1"/>
      <c r="Z11360" s="1"/>
    </row>
    <row r="11361" spans="20:26" x14ac:dyDescent="0.25">
      <c r="T11361" s="1"/>
      <c r="U11361" s="1"/>
      <c r="Z11361" s="1"/>
    </row>
    <row r="11362" spans="20:26" x14ac:dyDescent="0.25">
      <c r="T11362" s="1"/>
      <c r="U11362" s="1"/>
      <c r="Z11362" s="1"/>
    </row>
    <row r="11363" spans="20:26" x14ac:dyDescent="0.25">
      <c r="T11363" s="1"/>
      <c r="U11363" s="1"/>
      <c r="Z11363" s="1"/>
    </row>
    <row r="11364" spans="20:26" x14ac:dyDescent="0.25">
      <c r="T11364" s="1"/>
      <c r="U11364" s="1"/>
      <c r="Z11364" s="1"/>
    </row>
    <row r="11365" spans="20:26" x14ac:dyDescent="0.25">
      <c r="T11365" s="1"/>
      <c r="U11365" s="1"/>
      <c r="Z11365" s="1"/>
    </row>
    <row r="11366" spans="20:26" x14ac:dyDescent="0.25">
      <c r="T11366" s="1"/>
      <c r="U11366" s="1"/>
      <c r="Z11366" s="1"/>
    </row>
    <row r="11367" spans="20:26" x14ac:dyDescent="0.25">
      <c r="T11367" s="1"/>
      <c r="U11367" s="1"/>
      <c r="Z11367" s="1"/>
    </row>
    <row r="11368" spans="20:26" x14ac:dyDescent="0.25">
      <c r="T11368" s="1"/>
      <c r="U11368" s="1"/>
      <c r="Z11368" s="1"/>
    </row>
    <row r="11369" spans="20:26" x14ac:dyDescent="0.25">
      <c r="T11369" s="1"/>
      <c r="U11369" s="1"/>
      <c r="Z11369" s="1"/>
    </row>
    <row r="11370" spans="20:26" x14ac:dyDescent="0.25">
      <c r="T11370" s="1"/>
      <c r="U11370" s="1"/>
      <c r="Z11370" s="1"/>
    </row>
    <row r="11371" spans="20:26" x14ac:dyDescent="0.25">
      <c r="T11371" s="1"/>
      <c r="U11371" s="1"/>
      <c r="Z11371" s="1"/>
    </row>
    <row r="11372" spans="20:26" x14ac:dyDescent="0.25">
      <c r="T11372" s="1"/>
      <c r="U11372" s="1"/>
      <c r="Z11372" s="1"/>
    </row>
    <row r="11373" spans="20:26" x14ac:dyDescent="0.25">
      <c r="T11373" s="1"/>
      <c r="U11373" s="1"/>
      <c r="Z11373" s="1"/>
    </row>
    <row r="11374" spans="20:26" x14ac:dyDescent="0.25">
      <c r="T11374" s="1"/>
      <c r="U11374" s="1"/>
      <c r="Z11374" s="1"/>
    </row>
    <row r="11375" spans="20:26" x14ac:dyDescent="0.25">
      <c r="T11375" s="1"/>
      <c r="U11375" s="1"/>
      <c r="Z11375" s="1"/>
    </row>
    <row r="11376" spans="20:26" x14ac:dyDescent="0.25">
      <c r="T11376" s="1"/>
      <c r="U11376" s="1"/>
      <c r="Z11376" s="1"/>
    </row>
    <row r="11377" spans="20:26" x14ac:dyDescent="0.25">
      <c r="T11377" s="1"/>
      <c r="U11377" s="1"/>
      <c r="Z11377" s="1"/>
    </row>
    <row r="11378" spans="20:26" x14ac:dyDescent="0.25">
      <c r="T11378" s="1"/>
      <c r="U11378" s="1"/>
      <c r="Z11378" s="1"/>
    </row>
    <row r="11379" spans="20:26" x14ac:dyDescent="0.25">
      <c r="T11379" s="1"/>
      <c r="U11379" s="1"/>
      <c r="Z11379" s="1"/>
    </row>
    <row r="11380" spans="20:26" x14ac:dyDescent="0.25">
      <c r="T11380" s="1"/>
      <c r="U11380" s="1"/>
      <c r="Z11380" s="1"/>
    </row>
    <row r="11381" spans="20:26" x14ac:dyDescent="0.25">
      <c r="T11381" s="1"/>
      <c r="U11381" s="1"/>
      <c r="Z11381" s="1"/>
    </row>
    <row r="11382" spans="20:26" x14ac:dyDescent="0.25">
      <c r="T11382" s="1"/>
      <c r="U11382" s="1"/>
      <c r="Z11382" s="1"/>
    </row>
    <row r="11383" spans="20:26" x14ac:dyDescent="0.25">
      <c r="T11383" s="1"/>
      <c r="U11383" s="1"/>
      <c r="Z11383" s="1"/>
    </row>
    <row r="11384" spans="20:26" x14ac:dyDescent="0.25">
      <c r="T11384" s="1"/>
      <c r="U11384" s="1"/>
      <c r="Z11384" s="1"/>
    </row>
    <row r="11385" spans="20:26" x14ac:dyDescent="0.25">
      <c r="T11385" s="1"/>
      <c r="U11385" s="1"/>
      <c r="Z11385" s="1"/>
    </row>
    <row r="11386" spans="20:26" x14ac:dyDescent="0.25">
      <c r="T11386" s="1"/>
      <c r="U11386" s="1"/>
      <c r="Z11386" s="1"/>
    </row>
    <row r="11387" spans="20:26" x14ac:dyDescent="0.25">
      <c r="T11387" s="1"/>
      <c r="U11387" s="1"/>
      <c r="Z11387" s="1"/>
    </row>
    <row r="11388" spans="20:26" x14ac:dyDescent="0.25">
      <c r="T11388" s="1"/>
      <c r="U11388" s="1"/>
      <c r="Z11388" s="1"/>
    </row>
    <row r="11389" spans="20:26" x14ac:dyDescent="0.25">
      <c r="T11389" s="1"/>
      <c r="U11389" s="1"/>
      <c r="Z11389" s="1"/>
    </row>
    <row r="11390" spans="20:26" x14ac:dyDescent="0.25">
      <c r="T11390" s="1"/>
      <c r="U11390" s="1"/>
      <c r="Z11390" s="1"/>
    </row>
    <row r="11391" spans="20:26" x14ac:dyDescent="0.25">
      <c r="T11391" s="1"/>
      <c r="U11391" s="1"/>
      <c r="Z11391" s="1"/>
    </row>
    <row r="11392" spans="20:26" x14ac:dyDescent="0.25">
      <c r="T11392" s="1"/>
      <c r="U11392" s="1"/>
      <c r="Z11392" s="1"/>
    </row>
    <row r="11393" spans="20:26" x14ac:dyDescent="0.25">
      <c r="T11393" s="1"/>
      <c r="U11393" s="1"/>
      <c r="Z11393" s="1"/>
    </row>
    <row r="11394" spans="20:26" x14ac:dyDescent="0.25">
      <c r="T11394" s="1"/>
      <c r="U11394" s="1"/>
      <c r="Z11394" s="1"/>
    </row>
    <row r="11395" spans="20:26" x14ac:dyDescent="0.25">
      <c r="T11395" s="1"/>
      <c r="U11395" s="1"/>
      <c r="Z11395" s="1"/>
    </row>
    <row r="11396" spans="20:26" x14ac:dyDescent="0.25">
      <c r="T11396" s="1"/>
      <c r="U11396" s="1"/>
      <c r="Z11396" s="1"/>
    </row>
    <row r="11397" spans="20:26" x14ac:dyDescent="0.25">
      <c r="T11397" s="1"/>
      <c r="U11397" s="1"/>
      <c r="Z11397" s="1"/>
    </row>
    <row r="11398" spans="20:26" x14ac:dyDescent="0.25">
      <c r="T11398" s="1"/>
      <c r="U11398" s="1"/>
      <c r="Z11398" s="1"/>
    </row>
    <row r="11399" spans="20:26" x14ac:dyDescent="0.25">
      <c r="T11399" s="1"/>
      <c r="U11399" s="1"/>
      <c r="Z11399" s="1"/>
    </row>
    <row r="11400" spans="20:26" x14ac:dyDescent="0.25">
      <c r="T11400" s="1"/>
      <c r="U11400" s="1"/>
      <c r="Z11400" s="1"/>
    </row>
    <row r="11401" spans="20:26" x14ac:dyDescent="0.25">
      <c r="T11401" s="1"/>
      <c r="U11401" s="1"/>
      <c r="Z11401" s="1"/>
    </row>
    <row r="11402" spans="20:26" x14ac:dyDescent="0.25">
      <c r="T11402" s="1"/>
      <c r="U11402" s="1"/>
      <c r="Z11402" s="1"/>
    </row>
    <row r="11403" spans="20:26" x14ac:dyDescent="0.25">
      <c r="T11403" s="1"/>
      <c r="U11403" s="1"/>
      <c r="Z11403" s="1"/>
    </row>
    <row r="11404" spans="20:26" x14ac:dyDescent="0.25">
      <c r="T11404" s="1"/>
      <c r="U11404" s="1"/>
      <c r="Z11404" s="1"/>
    </row>
    <row r="11405" spans="20:26" x14ac:dyDescent="0.25">
      <c r="T11405" s="1"/>
      <c r="U11405" s="1"/>
      <c r="Z11405" s="1"/>
    </row>
    <row r="11406" spans="20:26" x14ac:dyDescent="0.25">
      <c r="T11406" s="1"/>
      <c r="U11406" s="1"/>
      <c r="Z11406" s="1"/>
    </row>
    <row r="11407" spans="20:26" x14ac:dyDescent="0.25">
      <c r="T11407" s="1"/>
      <c r="U11407" s="1"/>
      <c r="Z11407" s="1"/>
    </row>
    <row r="11408" spans="20:26" x14ac:dyDescent="0.25">
      <c r="T11408" s="1"/>
      <c r="U11408" s="1"/>
      <c r="Z11408" s="1"/>
    </row>
    <row r="11409" spans="20:26" x14ac:dyDescent="0.25">
      <c r="T11409" s="1"/>
      <c r="U11409" s="1"/>
      <c r="Z11409" s="1"/>
    </row>
    <row r="11410" spans="20:26" x14ac:dyDescent="0.25">
      <c r="T11410" s="1"/>
      <c r="U11410" s="1"/>
      <c r="Z11410" s="1"/>
    </row>
    <row r="11411" spans="20:26" x14ac:dyDescent="0.25">
      <c r="T11411" s="1"/>
      <c r="U11411" s="1"/>
      <c r="Z11411" s="1"/>
    </row>
    <row r="11412" spans="20:26" x14ac:dyDescent="0.25">
      <c r="T11412" s="1"/>
      <c r="U11412" s="1"/>
      <c r="Z11412" s="1"/>
    </row>
    <row r="11413" spans="20:26" x14ac:dyDescent="0.25">
      <c r="T11413" s="1"/>
      <c r="U11413" s="1"/>
      <c r="Z11413" s="1"/>
    </row>
    <row r="11414" spans="20:26" x14ac:dyDescent="0.25">
      <c r="T11414" s="1"/>
      <c r="U11414" s="1"/>
      <c r="Z11414" s="1"/>
    </row>
    <row r="11415" spans="20:26" x14ac:dyDescent="0.25">
      <c r="T11415" s="1"/>
      <c r="U11415" s="1"/>
      <c r="Z11415" s="1"/>
    </row>
    <row r="11416" spans="20:26" x14ac:dyDescent="0.25">
      <c r="T11416" s="1"/>
      <c r="U11416" s="1"/>
      <c r="Z11416" s="1"/>
    </row>
    <row r="11417" spans="20:26" x14ac:dyDescent="0.25">
      <c r="T11417" s="1"/>
      <c r="U11417" s="1"/>
      <c r="Z11417" s="1"/>
    </row>
    <row r="11418" spans="20:26" x14ac:dyDescent="0.25">
      <c r="T11418" s="1"/>
      <c r="U11418" s="1"/>
      <c r="Z11418" s="1"/>
    </row>
    <row r="11419" spans="20:26" x14ac:dyDescent="0.25">
      <c r="T11419" s="1"/>
      <c r="U11419" s="1"/>
      <c r="Z11419" s="1"/>
    </row>
    <row r="11420" spans="20:26" x14ac:dyDescent="0.25">
      <c r="T11420" s="1"/>
      <c r="U11420" s="1"/>
      <c r="Z11420" s="1"/>
    </row>
    <row r="11421" spans="20:26" x14ac:dyDescent="0.25">
      <c r="T11421" s="1"/>
      <c r="U11421" s="1"/>
      <c r="Z11421" s="1"/>
    </row>
    <row r="11422" spans="20:26" x14ac:dyDescent="0.25">
      <c r="T11422" s="1"/>
      <c r="U11422" s="1"/>
      <c r="Z11422" s="1"/>
    </row>
    <row r="11423" spans="20:26" x14ac:dyDescent="0.25">
      <c r="T11423" s="1"/>
      <c r="U11423" s="1"/>
      <c r="Z11423" s="1"/>
    </row>
    <row r="11424" spans="20:26" x14ac:dyDescent="0.25">
      <c r="T11424" s="1"/>
      <c r="U11424" s="1"/>
      <c r="Z11424" s="1"/>
    </row>
    <row r="11425" spans="20:26" x14ac:dyDescent="0.25">
      <c r="T11425" s="1"/>
      <c r="U11425" s="1"/>
      <c r="Z11425" s="1"/>
    </row>
    <row r="11426" spans="20:26" x14ac:dyDescent="0.25">
      <c r="T11426" s="1"/>
      <c r="U11426" s="1"/>
      <c r="Z11426" s="1"/>
    </row>
    <row r="11427" spans="20:26" x14ac:dyDescent="0.25">
      <c r="T11427" s="1"/>
      <c r="U11427" s="1"/>
      <c r="Z11427" s="1"/>
    </row>
    <row r="11428" spans="20:26" x14ac:dyDescent="0.25">
      <c r="T11428" s="1"/>
      <c r="U11428" s="1"/>
      <c r="Z11428" s="1"/>
    </row>
    <row r="11429" spans="20:26" x14ac:dyDescent="0.25">
      <c r="T11429" s="1"/>
      <c r="U11429" s="1"/>
      <c r="Z11429" s="1"/>
    </row>
    <row r="11430" spans="20:26" x14ac:dyDescent="0.25">
      <c r="T11430" s="1"/>
      <c r="U11430" s="1"/>
      <c r="Z11430" s="1"/>
    </row>
    <row r="11431" spans="20:26" x14ac:dyDescent="0.25">
      <c r="T11431" s="1"/>
      <c r="U11431" s="1"/>
      <c r="Z11431" s="1"/>
    </row>
    <row r="11432" spans="20:26" x14ac:dyDescent="0.25">
      <c r="T11432" s="1"/>
      <c r="U11432" s="1"/>
      <c r="Z11432" s="1"/>
    </row>
    <row r="11433" spans="20:26" x14ac:dyDescent="0.25">
      <c r="T11433" s="1"/>
      <c r="U11433" s="1"/>
      <c r="Z11433" s="1"/>
    </row>
    <row r="11434" spans="20:26" x14ac:dyDescent="0.25">
      <c r="T11434" s="1"/>
      <c r="U11434" s="1"/>
      <c r="Z11434" s="1"/>
    </row>
    <row r="11435" spans="20:26" x14ac:dyDescent="0.25">
      <c r="T11435" s="1"/>
      <c r="U11435" s="1"/>
      <c r="Z11435" s="1"/>
    </row>
    <row r="11436" spans="20:26" x14ac:dyDescent="0.25">
      <c r="T11436" s="1"/>
      <c r="U11436" s="1"/>
      <c r="Z11436" s="1"/>
    </row>
    <row r="11437" spans="20:26" x14ac:dyDescent="0.25">
      <c r="T11437" s="1"/>
      <c r="U11437" s="1"/>
      <c r="Z11437" s="1"/>
    </row>
    <row r="11438" spans="20:26" x14ac:dyDescent="0.25">
      <c r="T11438" s="1"/>
      <c r="U11438" s="1"/>
      <c r="Z11438" s="1"/>
    </row>
    <row r="11439" spans="20:26" x14ac:dyDescent="0.25">
      <c r="T11439" s="1"/>
      <c r="U11439" s="1"/>
      <c r="Z11439" s="1"/>
    </row>
    <row r="11440" spans="20:26" x14ac:dyDescent="0.25">
      <c r="T11440" s="1"/>
      <c r="U11440" s="1"/>
      <c r="Z11440" s="1"/>
    </row>
    <row r="11441" spans="20:26" x14ac:dyDescent="0.25">
      <c r="T11441" s="1"/>
      <c r="U11441" s="1"/>
      <c r="Z11441" s="1"/>
    </row>
    <row r="11442" spans="20:26" x14ac:dyDescent="0.25">
      <c r="T11442" s="1"/>
      <c r="U11442" s="1"/>
      <c r="Z11442" s="1"/>
    </row>
    <row r="11443" spans="20:26" x14ac:dyDescent="0.25">
      <c r="T11443" s="1"/>
      <c r="U11443" s="1"/>
      <c r="Z11443" s="1"/>
    </row>
    <row r="11444" spans="20:26" x14ac:dyDescent="0.25">
      <c r="T11444" s="1"/>
      <c r="U11444" s="1"/>
      <c r="Z11444" s="1"/>
    </row>
    <row r="11445" spans="20:26" x14ac:dyDescent="0.25">
      <c r="T11445" s="1"/>
      <c r="U11445" s="1"/>
      <c r="Z11445" s="1"/>
    </row>
    <row r="11446" spans="20:26" x14ac:dyDescent="0.25">
      <c r="T11446" s="1"/>
      <c r="U11446" s="1"/>
      <c r="Z11446" s="1"/>
    </row>
    <row r="11447" spans="20:26" x14ac:dyDescent="0.25">
      <c r="T11447" s="1"/>
      <c r="U11447" s="1"/>
      <c r="Z11447" s="1"/>
    </row>
    <row r="11448" spans="20:26" x14ac:dyDescent="0.25">
      <c r="T11448" s="1"/>
      <c r="U11448" s="1"/>
      <c r="Z11448" s="1"/>
    </row>
    <row r="11449" spans="20:26" x14ac:dyDescent="0.25">
      <c r="T11449" s="1"/>
      <c r="U11449" s="1"/>
      <c r="Z11449" s="1"/>
    </row>
    <row r="11450" spans="20:26" x14ac:dyDescent="0.25">
      <c r="T11450" s="1"/>
      <c r="U11450" s="1"/>
      <c r="Z11450" s="1"/>
    </row>
    <row r="11451" spans="20:26" x14ac:dyDescent="0.25">
      <c r="T11451" s="1"/>
      <c r="U11451" s="1"/>
      <c r="Z11451" s="1"/>
    </row>
    <row r="11452" spans="20:26" x14ac:dyDescent="0.25">
      <c r="T11452" s="1"/>
      <c r="U11452" s="1"/>
      <c r="Z11452" s="1"/>
    </row>
    <row r="11453" spans="20:26" x14ac:dyDescent="0.25">
      <c r="T11453" s="1"/>
      <c r="U11453" s="1"/>
      <c r="Z11453" s="1"/>
    </row>
    <row r="11454" spans="20:26" x14ac:dyDescent="0.25">
      <c r="T11454" s="1"/>
      <c r="U11454" s="1"/>
      <c r="Z11454" s="1"/>
    </row>
    <row r="11455" spans="20:26" x14ac:dyDescent="0.25">
      <c r="T11455" s="1"/>
      <c r="U11455" s="1"/>
      <c r="Z11455" s="1"/>
    </row>
    <row r="11456" spans="20:26" x14ac:dyDescent="0.25">
      <c r="T11456" s="1"/>
      <c r="U11456" s="1"/>
      <c r="Z11456" s="1"/>
    </row>
    <row r="11457" spans="20:26" x14ac:dyDescent="0.25">
      <c r="T11457" s="1"/>
      <c r="U11457" s="1"/>
      <c r="Z11457" s="1"/>
    </row>
    <row r="11458" spans="20:26" x14ac:dyDescent="0.25">
      <c r="T11458" s="1"/>
      <c r="U11458" s="1"/>
      <c r="Z11458" s="1"/>
    </row>
    <row r="11459" spans="20:26" x14ac:dyDescent="0.25">
      <c r="T11459" s="1"/>
      <c r="U11459" s="1"/>
      <c r="Z11459" s="1"/>
    </row>
    <row r="11460" spans="20:26" x14ac:dyDescent="0.25">
      <c r="T11460" s="1"/>
      <c r="U11460" s="1"/>
      <c r="Z11460" s="1"/>
    </row>
    <row r="11461" spans="20:26" x14ac:dyDescent="0.25">
      <c r="T11461" s="1"/>
      <c r="U11461" s="1"/>
      <c r="Z11461" s="1"/>
    </row>
    <row r="11462" spans="20:26" x14ac:dyDescent="0.25">
      <c r="T11462" s="1"/>
      <c r="U11462" s="1"/>
      <c r="Z11462" s="1"/>
    </row>
    <row r="11463" spans="20:26" x14ac:dyDescent="0.25">
      <c r="T11463" s="1"/>
      <c r="U11463" s="1"/>
      <c r="Z11463" s="1"/>
    </row>
    <row r="11464" spans="20:26" x14ac:dyDescent="0.25">
      <c r="T11464" s="1"/>
      <c r="U11464" s="1"/>
      <c r="Z11464" s="1"/>
    </row>
    <row r="11465" spans="20:26" x14ac:dyDescent="0.25">
      <c r="T11465" s="1"/>
      <c r="U11465" s="1"/>
      <c r="Z11465" s="1"/>
    </row>
    <row r="11466" spans="20:26" x14ac:dyDescent="0.25">
      <c r="T11466" s="1"/>
      <c r="U11466" s="1"/>
      <c r="Z11466" s="1"/>
    </row>
    <row r="11467" spans="20:26" x14ac:dyDescent="0.25">
      <c r="T11467" s="1"/>
      <c r="U11467" s="1"/>
      <c r="Z11467" s="1"/>
    </row>
    <row r="11468" spans="20:26" x14ac:dyDescent="0.25">
      <c r="T11468" s="1"/>
      <c r="U11468" s="1"/>
      <c r="Z11468" s="1"/>
    </row>
    <row r="11469" spans="20:26" x14ac:dyDescent="0.25">
      <c r="T11469" s="1"/>
      <c r="U11469" s="1"/>
      <c r="Z11469" s="1"/>
    </row>
    <row r="11470" spans="20:26" x14ac:dyDescent="0.25">
      <c r="T11470" s="1"/>
      <c r="U11470" s="1"/>
      <c r="Z11470" s="1"/>
    </row>
    <row r="11471" spans="20:26" x14ac:dyDescent="0.25">
      <c r="T11471" s="1"/>
      <c r="U11471" s="1"/>
      <c r="Z11471" s="1"/>
    </row>
    <row r="11472" spans="20:26" x14ac:dyDescent="0.25">
      <c r="T11472" s="1"/>
      <c r="U11472" s="1"/>
      <c r="Z11472" s="1"/>
    </row>
    <row r="11473" spans="20:26" x14ac:dyDescent="0.25">
      <c r="T11473" s="1"/>
      <c r="U11473" s="1"/>
      <c r="Z11473" s="1"/>
    </row>
    <row r="11474" spans="20:26" x14ac:dyDescent="0.25">
      <c r="T11474" s="1"/>
      <c r="U11474" s="1"/>
      <c r="Z11474" s="1"/>
    </row>
    <row r="11475" spans="20:26" x14ac:dyDescent="0.25">
      <c r="T11475" s="1"/>
      <c r="U11475" s="1"/>
      <c r="Z11475" s="1"/>
    </row>
    <row r="11476" spans="20:26" x14ac:dyDescent="0.25">
      <c r="T11476" s="1"/>
      <c r="U11476" s="1"/>
      <c r="Z11476" s="1"/>
    </row>
    <row r="11477" spans="20:26" x14ac:dyDescent="0.25">
      <c r="T11477" s="1"/>
      <c r="U11477" s="1"/>
      <c r="Z11477" s="1"/>
    </row>
    <row r="11478" spans="20:26" x14ac:dyDescent="0.25">
      <c r="T11478" s="1"/>
      <c r="U11478" s="1"/>
      <c r="Z11478" s="1"/>
    </row>
    <row r="11479" spans="20:26" x14ac:dyDescent="0.25">
      <c r="T11479" s="1"/>
      <c r="U11479" s="1"/>
      <c r="Z11479" s="1"/>
    </row>
    <row r="11480" spans="20:26" x14ac:dyDescent="0.25">
      <c r="T11480" s="1"/>
      <c r="U11480" s="1"/>
      <c r="Z11480" s="1"/>
    </row>
    <row r="11481" spans="20:26" x14ac:dyDescent="0.25">
      <c r="T11481" s="1"/>
      <c r="U11481" s="1"/>
      <c r="Z11481" s="1"/>
    </row>
    <row r="11482" spans="20:26" x14ac:dyDescent="0.25">
      <c r="T11482" s="1"/>
      <c r="U11482" s="1"/>
      <c r="Z11482" s="1"/>
    </row>
    <row r="11483" spans="20:26" x14ac:dyDescent="0.25">
      <c r="T11483" s="1"/>
      <c r="U11483" s="1"/>
      <c r="Z11483" s="1"/>
    </row>
    <row r="11484" spans="20:26" x14ac:dyDescent="0.25">
      <c r="T11484" s="1"/>
      <c r="U11484" s="1"/>
      <c r="Z11484" s="1"/>
    </row>
    <row r="11485" spans="20:26" x14ac:dyDescent="0.25">
      <c r="T11485" s="1"/>
      <c r="U11485" s="1"/>
      <c r="Z11485" s="1"/>
    </row>
    <row r="11486" spans="20:26" x14ac:dyDescent="0.25">
      <c r="T11486" s="1"/>
      <c r="U11486" s="1"/>
      <c r="Z11486" s="1"/>
    </row>
    <row r="11487" spans="20:26" x14ac:dyDescent="0.25">
      <c r="T11487" s="1"/>
      <c r="U11487" s="1"/>
      <c r="Z11487" s="1"/>
    </row>
    <row r="11488" spans="20:26" x14ac:dyDescent="0.25">
      <c r="T11488" s="1"/>
      <c r="U11488" s="1"/>
      <c r="Z11488" s="1"/>
    </row>
    <row r="11489" spans="20:26" x14ac:dyDescent="0.25">
      <c r="T11489" s="1"/>
      <c r="U11489" s="1"/>
      <c r="Z11489" s="1"/>
    </row>
    <row r="11490" spans="20:26" x14ac:dyDescent="0.25">
      <c r="T11490" s="1"/>
      <c r="U11490" s="1"/>
      <c r="Z11490" s="1"/>
    </row>
    <row r="11491" spans="20:26" x14ac:dyDescent="0.25">
      <c r="T11491" s="1"/>
      <c r="U11491" s="1"/>
      <c r="Z11491" s="1"/>
    </row>
    <row r="11492" spans="20:26" x14ac:dyDescent="0.25">
      <c r="T11492" s="1"/>
      <c r="U11492" s="1"/>
      <c r="Z11492" s="1"/>
    </row>
    <row r="11493" spans="20:26" x14ac:dyDescent="0.25">
      <c r="T11493" s="1"/>
      <c r="U11493" s="1"/>
      <c r="Z11493" s="1"/>
    </row>
    <row r="11494" spans="20:26" x14ac:dyDescent="0.25">
      <c r="T11494" s="1"/>
      <c r="U11494" s="1"/>
      <c r="Z11494" s="1"/>
    </row>
    <row r="11495" spans="20:26" x14ac:dyDescent="0.25">
      <c r="T11495" s="1"/>
      <c r="U11495" s="1"/>
      <c r="Z11495" s="1"/>
    </row>
    <row r="11496" spans="20:26" x14ac:dyDescent="0.25">
      <c r="T11496" s="1"/>
      <c r="U11496" s="1"/>
      <c r="Z11496" s="1"/>
    </row>
    <row r="11497" spans="20:26" x14ac:dyDescent="0.25">
      <c r="T11497" s="1"/>
      <c r="U11497" s="1"/>
      <c r="Z11497" s="1"/>
    </row>
    <row r="11498" spans="20:26" x14ac:dyDescent="0.25">
      <c r="T11498" s="1"/>
      <c r="U11498" s="1"/>
      <c r="Z11498" s="1"/>
    </row>
    <row r="11499" spans="20:26" x14ac:dyDescent="0.25">
      <c r="T11499" s="1"/>
      <c r="U11499" s="1"/>
      <c r="Z11499" s="1"/>
    </row>
    <row r="11500" spans="20:26" x14ac:dyDescent="0.25">
      <c r="T11500" s="1"/>
      <c r="U11500" s="1"/>
      <c r="Z11500" s="1"/>
    </row>
    <row r="11501" spans="20:26" x14ac:dyDescent="0.25">
      <c r="T11501" s="1"/>
      <c r="U11501" s="1"/>
      <c r="Z11501" s="1"/>
    </row>
    <row r="11502" spans="20:26" x14ac:dyDescent="0.25">
      <c r="T11502" s="1"/>
      <c r="U11502" s="1"/>
      <c r="Z11502" s="1"/>
    </row>
    <row r="11503" spans="20:26" x14ac:dyDescent="0.25">
      <c r="T11503" s="1"/>
      <c r="U11503" s="1"/>
      <c r="Z11503" s="1"/>
    </row>
    <row r="11504" spans="20:26" x14ac:dyDescent="0.25">
      <c r="T11504" s="1"/>
      <c r="U11504" s="1"/>
      <c r="Z11504" s="1"/>
    </row>
    <row r="11505" spans="20:26" x14ac:dyDescent="0.25">
      <c r="T11505" s="1"/>
      <c r="U11505" s="1"/>
      <c r="Z11505" s="1"/>
    </row>
    <row r="11506" spans="20:26" x14ac:dyDescent="0.25">
      <c r="T11506" s="1"/>
      <c r="U11506" s="1"/>
      <c r="Z11506" s="1"/>
    </row>
    <row r="11507" spans="20:26" x14ac:dyDescent="0.25">
      <c r="T11507" s="1"/>
      <c r="U11507" s="1"/>
      <c r="Z11507" s="1"/>
    </row>
    <row r="11508" spans="20:26" x14ac:dyDescent="0.25">
      <c r="T11508" s="1"/>
      <c r="U11508" s="1"/>
      <c r="Z11508" s="1"/>
    </row>
    <row r="11509" spans="20:26" x14ac:dyDescent="0.25">
      <c r="T11509" s="1"/>
      <c r="U11509" s="1"/>
      <c r="Z11509" s="1"/>
    </row>
    <row r="11510" spans="20:26" x14ac:dyDescent="0.25">
      <c r="T11510" s="1"/>
      <c r="U11510" s="1"/>
      <c r="Z11510" s="1"/>
    </row>
    <row r="11511" spans="20:26" x14ac:dyDescent="0.25">
      <c r="T11511" s="1"/>
      <c r="U11511" s="1"/>
      <c r="Z11511" s="1"/>
    </row>
    <row r="11512" spans="20:26" x14ac:dyDescent="0.25">
      <c r="T11512" s="1"/>
      <c r="U11512" s="1"/>
      <c r="Z11512" s="1"/>
    </row>
    <row r="11513" spans="20:26" x14ac:dyDescent="0.25">
      <c r="T11513" s="1"/>
      <c r="U11513" s="1"/>
      <c r="Z11513" s="1"/>
    </row>
    <row r="11514" spans="20:26" x14ac:dyDescent="0.25">
      <c r="T11514" s="1"/>
      <c r="U11514" s="1"/>
      <c r="Z11514" s="1"/>
    </row>
    <row r="11515" spans="20:26" x14ac:dyDescent="0.25">
      <c r="T11515" s="1"/>
      <c r="U11515" s="1"/>
      <c r="Z11515" s="1"/>
    </row>
    <row r="11516" spans="20:26" x14ac:dyDescent="0.25">
      <c r="T11516" s="1"/>
      <c r="U11516" s="1"/>
      <c r="Z11516" s="1"/>
    </row>
    <row r="11517" spans="20:26" x14ac:dyDescent="0.25">
      <c r="T11517" s="1"/>
      <c r="U11517" s="1"/>
      <c r="Z11517" s="1"/>
    </row>
    <row r="11518" spans="20:26" x14ac:dyDescent="0.25">
      <c r="T11518" s="1"/>
      <c r="U11518" s="1"/>
      <c r="Z11518" s="1"/>
    </row>
    <row r="11519" spans="20:26" x14ac:dyDescent="0.25">
      <c r="T11519" s="1"/>
      <c r="U11519" s="1"/>
      <c r="Z11519" s="1"/>
    </row>
    <row r="11520" spans="20:26" x14ac:dyDescent="0.25">
      <c r="T11520" s="1"/>
      <c r="U11520" s="1"/>
      <c r="Z11520" s="1"/>
    </row>
    <row r="11521" spans="20:26" x14ac:dyDescent="0.25">
      <c r="T11521" s="1"/>
      <c r="U11521" s="1"/>
      <c r="Z11521" s="1"/>
    </row>
    <row r="11522" spans="20:26" x14ac:dyDescent="0.25">
      <c r="T11522" s="1"/>
      <c r="U11522" s="1"/>
      <c r="Z11522" s="1"/>
    </row>
    <row r="11523" spans="20:26" x14ac:dyDescent="0.25">
      <c r="T11523" s="1"/>
      <c r="U11523" s="1"/>
      <c r="Z11523" s="1"/>
    </row>
    <row r="11524" spans="20:26" x14ac:dyDescent="0.25">
      <c r="T11524" s="1"/>
      <c r="U11524" s="1"/>
      <c r="Z11524" s="1"/>
    </row>
    <row r="11525" spans="20:26" x14ac:dyDescent="0.25">
      <c r="T11525" s="1"/>
      <c r="U11525" s="1"/>
      <c r="Z11525" s="1"/>
    </row>
    <row r="11526" spans="20:26" x14ac:dyDescent="0.25">
      <c r="T11526" s="1"/>
      <c r="U11526" s="1"/>
      <c r="Z11526" s="1"/>
    </row>
    <row r="11527" spans="20:26" x14ac:dyDescent="0.25">
      <c r="T11527" s="1"/>
      <c r="U11527" s="1"/>
      <c r="Z11527" s="1"/>
    </row>
    <row r="11528" spans="20:26" x14ac:dyDescent="0.25">
      <c r="T11528" s="1"/>
      <c r="U11528" s="1"/>
      <c r="Z11528" s="1"/>
    </row>
    <row r="11529" spans="20:26" x14ac:dyDescent="0.25">
      <c r="T11529" s="1"/>
      <c r="U11529" s="1"/>
      <c r="Z11529" s="1"/>
    </row>
    <row r="11530" spans="20:26" x14ac:dyDescent="0.25">
      <c r="T11530" s="1"/>
      <c r="U11530" s="1"/>
      <c r="Z11530" s="1"/>
    </row>
    <row r="11531" spans="20:26" x14ac:dyDescent="0.25">
      <c r="T11531" s="1"/>
      <c r="U11531" s="1"/>
      <c r="Z11531" s="1"/>
    </row>
    <row r="11532" spans="20:26" x14ac:dyDescent="0.25">
      <c r="T11532" s="1"/>
      <c r="U11532" s="1"/>
      <c r="Z11532" s="1"/>
    </row>
    <row r="11533" spans="20:26" x14ac:dyDescent="0.25">
      <c r="T11533" s="1"/>
      <c r="U11533" s="1"/>
      <c r="Z11533" s="1"/>
    </row>
    <row r="11534" spans="20:26" x14ac:dyDescent="0.25">
      <c r="T11534" s="1"/>
      <c r="U11534" s="1"/>
      <c r="Z11534" s="1"/>
    </row>
    <row r="11535" spans="20:26" x14ac:dyDescent="0.25">
      <c r="T11535" s="1"/>
      <c r="U11535" s="1"/>
      <c r="Z11535" s="1"/>
    </row>
    <row r="11536" spans="20:26" x14ac:dyDescent="0.25">
      <c r="T11536" s="1"/>
      <c r="U11536" s="1"/>
      <c r="Z11536" s="1"/>
    </row>
    <row r="11537" spans="20:26" x14ac:dyDescent="0.25">
      <c r="T11537" s="1"/>
      <c r="U11537" s="1"/>
      <c r="Z11537" s="1"/>
    </row>
    <row r="11538" spans="20:26" x14ac:dyDescent="0.25">
      <c r="T11538" s="1"/>
      <c r="U11538" s="1"/>
      <c r="Z11538" s="1"/>
    </row>
    <row r="11539" spans="20:26" x14ac:dyDescent="0.25">
      <c r="T11539" s="1"/>
      <c r="U11539" s="1"/>
      <c r="Z11539" s="1"/>
    </row>
    <row r="11540" spans="20:26" x14ac:dyDescent="0.25">
      <c r="T11540" s="1"/>
      <c r="U11540" s="1"/>
      <c r="Z11540" s="1"/>
    </row>
    <row r="11541" spans="20:26" x14ac:dyDescent="0.25">
      <c r="T11541" s="1"/>
      <c r="U11541" s="1"/>
      <c r="Z11541" s="1"/>
    </row>
    <row r="11542" spans="20:26" x14ac:dyDescent="0.25">
      <c r="T11542" s="1"/>
      <c r="U11542" s="1"/>
      <c r="Z11542" s="1"/>
    </row>
    <row r="11543" spans="20:26" x14ac:dyDescent="0.25">
      <c r="T11543" s="1"/>
      <c r="U11543" s="1"/>
      <c r="Z11543" s="1"/>
    </row>
    <row r="11544" spans="20:26" x14ac:dyDescent="0.25">
      <c r="T11544" s="1"/>
      <c r="U11544" s="1"/>
      <c r="Z11544" s="1"/>
    </row>
    <row r="11545" spans="20:26" x14ac:dyDescent="0.25">
      <c r="T11545" s="1"/>
      <c r="U11545" s="1"/>
      <c r="Z11545" s="1"/>
    </row>
    <row r="11546" spans="20:26" x14ac:dyDescent="0.25">
      <c r="T11546" s="1"/>
      <c r="U11546" s="1"/>
      <c r="Z11546" s="1"/>
    </row>
    <row r="11547" spans="20:26" x14ac:dyDescent="0.25">
      <c r="T11547" s="1"/>
      <c r="U11547" s="1"/>
      <c r="Z11547" s="1"/>
    </row>
    <row r="11548" spans="20:26" x14ac:dyDescent="0.25">
      <c r="T11548" s="1"/>
      <c r="U11548" s="1"/>
      <c r="Z11548" s="1"/>
    </row>
    <row r="11549" spans="20:26" x14ac:dyDescent="0.25">
      <c r="T11549" s="1"/>
      <c r="U11549" s="1"/>
      <c r="Z11549" s="1"/>
    </row>
    <row r="11550" spans="20:26" x14ac:dyDescent="0.25">
      <c r="T11550" s="1"/>
      <c r="U11550" s="1"/>
      <c r="Z11550" s="1"/>
    </row>
    <row r="11551" spans="20:26" x14ac:dyDescent="0.25">
      <c r="T11551" s="1"/>
      <c r="U11551" s="1"/>
      <c r="Z11551" s="1"/>
    </row>
    <row r="11552" spans="20:26" x14ac:dyDescent="0.25">
      <c r="T11552" s="1"/>
      <c r="U11552" s="1"/>
      <c r="Z11552" s="1"/>
    </row>
    <row r="11553" spans="20:26" x14ac:dyDescent="0.25">
      <c r="T11553" s="1"/>
      <c r="U11553" s="1"/>
      <c r="Z11553" s="1"/>
    </row>
    <row r="11554" spans="20:26" x14ac:dyDescent="0.25">
      <c r="T11554" s="1"/>
      <c r="U11554" s="1"/>
      <c r="Z11554" s="1"/>
    </row>
    <row r="11555" spans="20:26" x14ac:dyDescent="0.25">
      <c r="T11555" s="1"/>
      <c r="U11555" s="1"/>
      <c r="Z11555" s="1"/>
    </row>
    <row r="11556" spans="20:26" x14ac:dyDescent="0.25">
      <c r="T11556" s="1"/>
      <c r="U11556" s="1"/>
      <c r="Z11556" s="1"/>
    </row>
    <row r="11557" spans="20:26" x14ac:dyDescent="0.25">
      <c r="T11557" s="1"/>
      <c r="U11557" s="1"/>
      <c r="Z11557" s="1"/>
    </row>
    <row r="11558" spans="20:26" x14ac:dyDescent="0.25">
      <c r="T11558" s="1"/>
      <c r="U11558" s="1"/>
      <c r="Z11558" s="1"/>
    </row>
    <row r="11559" spans="20:26" x14ac:dyDescent="0.25">
      <c r="T11559" s="1"/>
      <c r="U11559" s="1"/>
      <c r="Z11559" s="1"/>
    </row>
    <row r="11560" spans="20:26" x14ac:dyDescent="0.25">
      <c r="T11560" s="1"/>
      <c r="U11560" s="1"/>
      <c r="Z11560" s="1"/>
    </row>
    <row r="11561" spans="20:26" x14ac:dyDescent="0.25">
      <c r="T11561" s="1"/>
      <c r="U11561" s="1"/>
      <c r="Z11561" s="1"/>
    </row>
    <row r="11562" spans="20:26" x14ac:dyDescent="0.25">
      <c r="T11562" s="1"/>
      <c r="U11562" s="1"/>
      <c r="Z11562" s="1"/>
    </row>
    <row r="11563" spans="20:26" x14ac:dyDescent="0.25">
      <c r="T11563" s="1"/>
      <c r="U11563" s="1"/>
      <c r="Z11563" s="1"/>
    </row>
    <row r="11564" spans="20:26" x14ac:dyDescent="0.25">
      <c r="T11564" s="1"/>
      <c r="U11564" s="1"/>
      <c r="Z11564" s="1"/>
    </row>
    <row r="11565" spans="20:26" x14ac:dyDescent="0.25">
      <c r="T11565" s="1"/>
      <c r="U11565" s="1"/>
      <c r="Z11565" s="1"/>
    </row>
    <row r="11566" spans="20:26" x14ac:dyDescent="0.25">
      <c r="T11566" s="1"/>
      <c r="U11566" s="1"/>
      <c r="Z11566" s="1"/>
    </row>
    <row r="11567" spans="20:26" x14ac:dyDescent="0.25">
      <c r="T11567" s="1"/>
      <c r="U11567" s="1"/>
      <c r="Z11567" s="1"/>
    </row>
    <row r="11568" spans="20:26" x14ac:dyDescent="0.25">
      <c r="T11568" s="1"/>
      <c r="U11568" s="1"/>
      <c r="Z11568" s="1"/>
    </row>
    <row r="11569" spans="20:26" x14ac:dyDescent="0.25">
      <c r="T11569" s="1"/>
      <c r="U11569" s="1"/>
      <c r="Z11569" s="1"/>
    </row>
    <row r="11570" spans="20:26" x14ac:dyDescent="0.25">
      <c r="T11570" s="1"/>
      <c r="U11570" s="1"/>
      <c r="Z11570" s="1"/>
    </row>
    <row r="11571" spans="20:26" x14ac:dyDescent="0.25">
      <c r="T11571" s="1"/>
      <c r="U11571" s="1"/>
      <c r="Z11571" s="1"/>
    </row>
    <row r="11572" spans="20:26" x14ac:dyDescent="0.25">
      <c r="T11572" s="1"/>
      <c r="U11572" s="1"/>
      <c r="Z11572" s="1"/>
    </row>
    <row r="11573" spans="20:26" x14ac:dyDescent="0.25">
      <c r="T11573" s="1"/>
      <c r="U11573" s="1"/>
      <c r="Z11573" s="1"/>
    </row>
    <row r="11574" spans="20:26" x14ac:dyDescent="0.25">
      <c r="T11574" s="1"/>
      <c r="U11574" s="1"/>
      <c r="Z11574" s="1"/>
    </row>
    <row r="11575" spans="20:26" x14ac:dyDescent="0.25">
      <c r="T11575" s="1"/>
      <c r="U11575" s="1"/>
      <c r="Z11575" s="1"/>
    </row>
    <row r="11576" spans="20:26" x14ac:dyDescent="0.25">
      <c r="T11576" s="1"/>
      <c r="U11576" s="1"/>
      <c r="Z11576" s="1"/>
    </row>
    <row r="11577" spans="20:26" x14ac:dyDescent="0.25">
      <c r="T11577" s="1"/>
      <c r="U11577" s="1"/>
      <c r="Z11577" s="1"/>
    </row>
    <row r="11578" spans="20:26" x14ac:dyDescent="0.25">
      <c r="T11578" s="1"/>
      <c r="U11578" s="1"/>
      <c r="Z11578" s="1"/>
    </row>
    <row r="11579" spans="20:26" x14ac:dyDescent="0.25">
      <c r="T11579" s="1"/>
      <c r="U11579" s="1"/>
      <c r="Z11579" s="1"/>
    </row>
    <row r="11580" spans="20:26" x14ac:dyDescent="0.25">
      <c r="T11580" s="1"/>
      <c r="U11580" s="1"/>
      <c r="Z11580" s="1"/>
    </row>
    <row r="11581" spans="20:26" x14ac:dyDescent="0.25">
      <c r="T11581" s="1"/>
      <c r="U11581" s="1"/>
      <c r="Z11581" s="1"/>
    </row>
    <row r="11582" spans="20:26" x14ac:dyDescent="0.25">
      <c r="T11582" s="1"/>
      <c r="U11582" s="1"/>
      <c r="Z11582" s="1"/>
    </row>
    <row r="11583" spans="20:26" x14ac:dyDescent="0.25">
      <c r="T11583" s="1"/>
      <c r="U11583" s="1"/>
      <c r="Z11583" s="1"/>
    </row>
    <row r="11584" spans="20:26" x14ac:dyDescent="0.25">
      <c r="T11584" s="1"/>
      <c r="U11584" s="1"/>
      <c r="Z11584" s="1"/>
    </row>
    <row r="11585" spans="20:26" x14ac:dyDescent="0.25">
      <c r="T11585" s="1"/>
      <c r="U11585" s="1"/>
      <c r="Z11585" s="1"/>
    </row>
    <row r="11586" spans="20:26" x14ac:dyDescent="0.25">
      <c r="T11586" s="1"/>
      <c r="U11586" s="1"/>
      <c r="Z11586" s="1"/>
    </row>
    <row r="11587" spans="20:26" x14ac:dyDescent="0.25">
      <c r="T11587" s="1"/>
      <c r="U11587" s="1"/>
      <c r="Z11587" s="1"/>
    </row>
    <row r="11588" spans="20:26" x14ac:dyDescent="0.25">
      <c r="T11588" s="1"/>
      <c r="U11588" s="1"/>
      <c r="Z11588" s="1"/>
    </row>
    <row r="11589" spans="20:26" x14ac:dyDescent="0.25">
      <c r="T11589" s="1"/>
      <c r="U11589" s="1"/>
      <c r="Z11589" s="1"/>
    </row>
    <row r="11590" spans="20:26" x14ac:dyDescent="0.25">
      <c r="T11590" s="1"/>
      <c r="U11590" s="1"/>
      <c r="Z11590" s="1"/>
    </row>
    <row r="11591" spans="20:26" x14ac:dyDescent="0.25">
      <c r="T11591" s="1"/>
      <c r="U11591" s="1"/>
      <c r="Z11591" s="1"/>
    </row>
    <row r="11592" spans="20:26" x14ac:dyDescent="0.25">
      <c r="T11592" s="1"/>
      <c r="U11592" s="1"/>
      <c r="Z11592" s="1"/>
    </row>
    <row r="11593" spans="20:26" x14ac:dyDescent="0.25">
      <c r="T11593" s="1"/>
      <c r="U11593" s="1"/>
      <c r="Z11593" s="1"/>
    </row>
    <row r="11594" spans="20:26" x14ac:dyDescent="0.25">
      <c r="T11594" s="1"/>
      <c r="U11594" s="1"/>
      <c r="Z11594" s="1"/>
    </row>
    <row r="11595" spans="20:26" x14ac:dyDescent="0.25">
      <c r="T11595" s="1"/>
      <c r="U11595" s="1"/>
      <c r="Z11595" s="1"/>
    </row>
    <row r="11596" spans="20:26" x14ac:dyDescent="0.25">
      <c r="T11596" s="1"/>
      <c r="U11596" s="1"/>
      <c r="Z11596" s="1"/>
    </row>
    <row r="11597" spans="20:26" x14ac:dyDescent="0.25">
      <c r="T11597" s="1"/>
      <c r="U11597" s="1"/>
      <c r="Z11597" s="1"/>
    </row>
    <row r="11598" spans="20:26" x14ac:dyDescent="0.25">
      <c r="T11598" s="1"/>
      <c r="U11598" s="1"/>
      <c r="Z11598" s="1"/>
    </row>
    <row r="11599" spans="20:26" x14ac:dyDescent="0.25">
      <c r="T11599" s="1"/>
      <c r="U11599" s="1"/>
      <c r="Z11599" s="1"/>
    </row>
    <row r="11600" spans="20:26" x14ac:dyDescent="0.25">
      <c r="T11600" s="1"/>
      <c r="U11600" s="1"/>
      <c r="Z11600" s="1"/>
    </row>
    <row r="11601" spans="20:26" x14ac:dyDescent="0.25">
      <c r="T11601" s="1"/>
      <c r="U11601" s="1"/>
      <c r="Z11601" s="1"/>
    </row>
    <row r="11602" spans="20:26" x14ac:dyDescent="0.25">
      <c r="T11602" s="1"/>
      <c r="U11602" s="1"/>
      <c r="Z11602" s="1"/>
    </row>
    <row r="11603" spans="20:26" x14ac:dyDescent="0.25">
      <c r="T11603" s="1"/>
      <c r="U11603" s="1"/>
      <c r="Z11603" s="1"/>
    </row>
    <row r="11604" spans="20:26" x14ac:dyDescent="0.25">
      <c r="T11604" s="1"/>
      <c r="U11604" s="1"/>
      <c r="Z11604" s="1"/>
    </row>
    <row r="11605" spans="20:26" x14ac:dyDescent="0.25">
      <c r="T11605" s="1"/>
      <c r="U11605" s="1"/>
      <c r="Z11605" s="1"/>
    </row>
    <row r="11606" spans="20:26" x14ac:dyDescent="0.25">
      <c r="T11606" s="1"/>
      <c r="U11606" s="1"/>
      <c r="Z11606" s="1"/>
    </row>
    <row r="11607" spans="20:26" x14ac:dyDescent="0.25">
      <c r="T11607" s="1"/>
      <c r="U11607" s="1"/>
      <c r="Z11607" s="1"/>
    </row>
    <row r="11608" spans="20:26" x14ac:dyDescent="0.25">
      <c r="T11608" s="1"/>
      <c r="U11608" s="1"/>
      <c r="Z11608" s="1"/>
    </row>
    <row r="11609" spans="20:26" x14ac:dyDescent="0.25">
      <c r="T11609" s="1"/>
      <c r="U11609" s="1"/>
      <c r="Z11609" s="1"/>
    </row>
    <row r="11610" spans="20:26" x14ac:dyDescent="0.25">
      <c r="T11610" s="1"/>
      <c r="U11610" s="1"/>
      <c r="Z11610" s="1"/>
    </row>
    <row r="11611" spans="20:26" x14ac:dyDescent="0.25">
      <c r="T11611" s="1"/>
      <c r="U11611" s="1"/>
      <c r="Z11611" s="1"/>
    </row>
    <row r="11612" spans="20:26" x14ac:dyDescent="0.25">
      <c r="T11612" s="1"/>
      <c r="U11612" s="1"/>
      <c r="Z11612" s="1"/>
    </row>
    <row r="11613" spans="20:26" x14ac:dyDescent="0.25">
      <c r="T11613" s="1"/>
      <c r="U11613" s="1"/>
      <c r="Z11613" s="1"/>
    </row>
    <row r="11614" spans="20:26" x14ac:dyDescent="0.25">
      <c r="T11614" s="1"/>
      <c r="U11614" s="1"/>
      <c r="Z11614" s="1"/>
    </row>
    <row r="11615" spans="20:26" x14ac:dyDescent="0.25">
      <c r="T11615" s="1"/>
      <c r="U11615" s="1"/>
      <c r="Z11615" s="1"/>
    </row>
    <row r="11616" spans="20:26" x14ac:dyDescent="0.25">
      <c r="T11616" s="1"/>
      <c r="U11616" s="1"/>
      <c r="Z11616" s="1"/>
    </row>
    <row r="11617" spans="20:26" x14ac:dyDescent="0.25">
      <c r="T11617" s="1"/>
      <c r="U11617" s="1"/>
      <c r="Z11617" s="1"/>
    </row>
    <row r="11618" spans="20:26" x14ac:dyDescent="0.25">
      <c r="T11618" s="1"/>
      <c r="U11618" s="1"/>
      <c r="Z11618" s="1"/>
    </row>
    <row r="11619" spans="20:26" x14ac:dyDescent="0.25">
      <c r="T11619" s="1"/>
      <c r="U11619" s="1"/>
      <c r="Z11619" s="1"/>
    </row>
    <row r="11620" spans="20:26" x14ac:dyDescent="0.25">
      <c r="T11620" s="1"/>
      <c r="U11620" s="1"/>
      <c r="Z11620" s="1"/>
    </row>
    <row r="11621" spans="20:26" x14ac:dyDescent="0.25">
      <c r="T11621" s="1"/>
      <c r="U11621" s="1"/>
      <c r="Z11621" s="1"/>
    </row>
    <row r="11622" spans="20:26" x14ac:dyDescent="0.25">
      <c r="T11622" s="1"/>
      <c r="U11622" s="1"/>
      <c r="Z11622" s="1"/>
    </row>
    <row r="11623" spans="20:26" x14ac:dyDescent="0.25">
      <c r="T11623" s="1"/>
      <c r="U11623" s="1"/>
      <c r="Z11623" s="1"/>
    </row>
    <row r="11624" spans="20:26" x14ac:dyDescent="0.25">
      <c r="T11624" s="1"/>
      <c r="U11624" s="1"/>
      <c r="Z11624" s="1"/>
    </row>
    <row r="11625" spans="20:26" x14ac:dyDescent="0.25">
      <c r="T11625" s="1"/>
      <c r="U11625" s="1"/>
      <c r="Z11625" s="1"/>
    </row>
    <row r="11626" spans="20:26" x14ac:dyDescent="0.25">
      <c r="T11626" s="1"/>
      <c r="U11626" s="1"/>
      <c r="Z11626" s="1"/>
    </row>
    <row r="11627" spans="20:26" x14ac:dyDescent="0.25">
      <c r="T11627" s="1"/>
      <c r="U11627" s="1"/>
      <c r="Z11627" s="1"/>
    </row>
    <row r="11628" spans="20:26" x14ac:dyDescent="0.25">
      <c r="T11628" s="1"/>
      <c r="U11628" s="1"/>
      <c r="Z11628" s="1"/>
    </row>
    <row r="11629" spans="20:26" x14ac:dyDescent="0.25">
      <c r="T11629" s="1"/>
      <c r="U11629" s="1"/>
      <c r="Z11629" s="1"/>
    </row>
    <row r="11630" spans="20:26" x14ac:dyDescent="0.25">
      <c r="T11630" s="1"/>
      <c r="U11630" s="1"/>
      <c r="Z11630" s="1"/>
    </row>
    <row r="11631" spans="20:26" x14ac:dyDescent="0.25">
      <c r="T11631" s="1"/>
      <c r="U11631" s="1"/>
      <c r="Z11631" s="1"/>
    </row>
    <row r="11632" spans="20:26" x14ac:dyDescent="0.25">
      <c r="T11632" s="1"/>
      <c r="U11632" s="1"/>
      <c r="Z11632" s="1"/>
    </row>
    <row r="11633" spans="20:26" x14ac:dyDescent="0.25">
      <c r="T11633" s="1"/>
      <c r="U11633" s="1"/>
      <c r="Z11633" s="1"/>
    </row>
    <row r="11634" spans="20:26" x14ac:dyDescent="0.25">
      <c r="T11634" s="1"/>
      <c r="U11634" s="1"/>
      <c r="Z11634" s="1"/>
    </row>
    <row r="11635" spans="20:26" x14ac:dyDescent="0.25">
      <c r="T11635" s="1"/>
      <c r="U11635" s="1"/>
      <c r="Z11635" s="1"/>
    </row>
    <row r="11636" spans="20:26" x14ac:dyDescent="0.25">
      <c r="T11636" s="1"/>
      <c r="U11636" s="1"/>
      <c r="Z11636" s="1"/>
    </row>
    <row r="11637" spans="20:26" x14ac:dyDescent="0.25">
      <c r="T11637" s="1"/>
      <c r="U11637" s="1"/>
      <c r="Z11637" s="1"/>
    </row>
    <row r="11638" spans="20:26" x14ac:dyDescent="0.25">
      <c r="T11638" s="1"/>
      <c r="U11638" s="1"/>
      <c r="Z11638" s="1"/>
    </row>
    <row r="11639" spans="20:26" x14ac:dyDescent="0.25">
      <c r="T11639" s="1"/>
      <c r="U11639" s="1"/>
      <c r="Z11639" s="1"/>
    </row>
    <row r="11640" spans="20:26" x14ac:dyDescent="0.25">
      <c r="T11640" s="1"/>
      <c r="U11640" s="1"/>
      <c r="Z11640" s="1"/>
    </row>
    <row r="11641" spans="20:26" x14ac:dyDescent="0.25">
      <c r="T11641" s="1"/>
      <c r="U11641" s="1"/>
      <c r="Z11641" s="1"/>
    </row>
    <row r="11642" spans="20:26" x14ac:dyDescent="0.25">
      <c r="T11642" s="1"/>
      <c r="U11642" s="1"/>
      <c r="Z11642" s="1"/>
    </row>
    <row r="11643" spans="20:26" x14ac:dyDescent="0.25">
      <c r="T11643" s="1"/>
      <c r="U11643" s="1"/>
      <c r="Z11643" s="1"/>
    </row>
    <row r="11644" spans="20:26" x14ac:dyDescent="0.25">
      <c r="T11644" s="1"/>
      <c r="U11644" s="1"/>
      <c r="Z11644" s="1"/>
    </row>
    <row r="11645" spans="20:26" x14ac:dyDescent="0.25">
      <c r="T11645" s="1"/>
      <c r="U11645" s="1"/>
      <c r="Z11645" s="1"/>
    </row>
    <row r="11646" spans="20:26" x14ac:dyDescent="0.25">
      <c r="T11646" s="1"/>
      <c r="U11646" s="1"/>
      <c r="Z11646" s="1"/>
    </row>
    <row r="11647" spans="20:26" x14ac:dyDescent="0.25">
      <c r="T11647" s="1"/>
      <c r="U11647" s="1"/>
      <c r="Z11647" s="1"/>
    </row>
    <row r="11648" spans="20:26" x14ac:dyDescent="0.25">
      <c r="T11648" s="1"/>
      <c r="U11648" s="1"/>
      <c r="Z11648" s="1"/>
    </row>
    <row r="11649" spans="20:26" x14ac:dyDescent="0.25">
      <c r="T11649" s="1"/>
      <c r="U11649" s="1"/>
      <c r="Z11649" s="1"/>
    </row>
    <row r="11650" spans="20:26" x14ac:dyDescent="0.25">
      <c r="T11650" s="1"/>
      <c r="U11650" s="1"/>
      <c r="Z11650" s="1"/>
    </row>
    <row r="11651" spans="20:26" x14ac:dyDescent="0.25">
      <c r="T11651" s="1"/>
      <c r="U11651" s="1"/>
      <c r="Z11651" s="1"/>
    </row>
    <row r="11652" spans="20:26" x14ac:dyDescent="0.25">
      <c r="T11652" s="1"/>
      <c r="U11652" s="1"/>
      <c r="Z11652" s="1"/>
    </row>
    <row r="11653" spans="20:26" x14ac:dyDescent="0.25">
      <c r="T11653" s="1"/>
      <c r="U11653" s="1"/>
      <c r="Z11653" s="1"/>
    </row>
    <row r="11654" spans="20:26" x14ac:dyDescent="0.25">
      <c r="T11654" s="1"/>
      <c r="U11654" s="1"/>
      <c r="Z11654" s="1"/>
    </row>
    <row r="11655" spans="20:26" x14ac:dyDescent="0.25">
      <c r="T11655" s="1"/>
      <c r="U11655" s="1"/>
      <c r="Z11655" s="1"/>
    </row>
    <row r="11656" spans="20:26" x14ac:dyDescent="0.25">
      <c r="T11656" s="1"/>
      <c r="U11656" s="1"/>
      <c r="Z11656" s="1"/>
    </row>
    <row r="11657" spans="20:26" x14ac:dyDescent="0.25">
      <c r="T11657" s="1"/>
      <c r="U11657" s="1"/>
      <c r="Z11657" s="1"/>
    </row>
    <row r="11658" spans="20:26" x14ac:dyDescent="0.25">
      <c r="T11658" s="1"/>
      <c r="U11658" s="1"/>
      <c r="Z11658" s="1"/>
    </row>
    <row r="11659" spans="20:26" x14ac:dyDescent="0.25">
      <c r="T11659" s="1"/>
      <c r="U11659" s="1"/>
      <c r="Z11659" s="1"/>
    </row>
    <row r="11660" spans="20:26" x14ac:dyDescent="0.25">
      <c r="T11660" s="1"/>
      <c r="U11660" s="1"/>
      <c r="Z11660" s="1"/>
    </row>
    <row r="11661" spans="20:26" x14ac:dyDescent="0.25">
      <c r="T11661" s="1"/>
      <c r="U11661" s="1"/>
      <c r="Z11661" s="1"/>
    </row>
    <row r="11662" spans="20:26" x14ac:dyDescent="0.25">
      <c r="T11662" s="1"/>
      <c r="U11662" s="1"/>
      <c r="Z11662" s="1"/>
    </row>
    <row r="11663" spans="20:26" x14ac:dyDescent="0.25">
      <c r="T11663" s="1"/>
      <c r="U11663" s="1"/>
      <c r="Z11663" s="1"/>
    </row>
    <row r="11664" spans="20:26" x14ac:dyDescent="0.25">
      <c r="T11664" s="1"/>
      <c r="U11664" s="1"/>
      <c r="Z11664" s="1"/>
    </row>
    <row r="11665" spans="20:26" x14ac:dyDescent="0.25">
      <c r="T11665" s="1"/>
      <c r="U11665" s="1"/>
      <c r="Z11665" s="1"/>
    </row>
    <row r="11666" spans="20:26" x14ac:dyDescent="0.25">
      <c r="T11666" s="1"/>
      <c r="U11666" s="1"/>
      <c r="Z11666" s="1"/>
    </row>
    <row r="11667" spans="20:26" x14ac:dyDescent="0.25">
      <c r="T11667" s="1"/>
      <c r="U11667" s="1"/>
      <c r="Z11667" s="1"/>
    </row>
    <row r="11668" spans="20:26" x14ac:dyDescent="0.25">
      <c r="T11668" s="1"/>
      <c r="U11668" s="1"/>
      <c r="Z11668" s="1"/>
    </row>
    <row r="11669" spans="20:26" x14ac:dyDescent="0.25">
      <c r="T11669" s="1"/>
      <c r="U11669" s="1"/>
      <c r="Z11669" s="1"/>
    </row>
    <row r="11670" spans="20:26" x14ac:dyDescent="0.25">
      <c r="T11670" s="1"/>
      <c r="U11670" s="1"/>
      <c r="Z11670" s="1"/>
    </row>
    <row r="11671" spans="20:26" x14ac:dyDescent="0.25">
      <c r="T11671" s="1"/>
      <c r="U11671" s="1"/>
      <c r="Z11671" s="1"/>
    </row>
    <row r="11672" spans="20:26" x14ac:dyDescent="0.25">
      <c r="T11672" s="1"/>
      <c r="U11672" s="1"/>
      <c r="Z11672" s="1"/>
    </row>
    <row r="11673" spans="20:26" x14ac:dyDescent="0.25">
      <c r="T11673" s="1"/>
      <c r="U11673" s="1"/>
      <c r="Z11673" s="1"/>
    </row>
    <row r="11674" spans="20:26" x14ac:dyDescent="0.25">
      <c r="T11674" s="1"/>
      <c r="U11674" s="1"/>
      <c r="Z11674" s="1"/>
    </row>
    <row r="11675" spans="20:26" x14ac:dyDescent="0.25">
      <c r="T11675" s="1"/>
      <c r="U11675" s="1"/>
      <c r="Z11675" s="1"/>
    </row>
    <row r="11676" spans="20:26" x14ac:dyDescent="0.25">
      <c r="T11676" s="1"/>
      <c r="U11676" s="1"/>
      <c r="Z11676" s="1"/>
    </row>
    <row r="11677" spans="20:26" x14ac:dyDescent="0.25">
      <c r="T11677" s="1"/>
      <c r="U11677" s="1"/>
      <c r="Z11677" s="1"/>
    </row>
    <row r="11678" spans="20:26" x14ac:dyDescent="0.25">
      <c r="T11678" s="1"/>
      <c r="U11678" s="1"/>
      <c r="Z11678" s="1"/>
    </row>
    <row r="11679" spans="20:26" x14ac:dyDescent="0.25">
      <c r="T11679" s="1"/>
      <c r="U11679" s="1"/>
      <c r="Z11679" s="1"/>
    </row>
    <row r="11680" spans="20:26" x14ac:dyDescent="0.25">
      <c r="T11680" s="1"/>
      <c r="U11680" s="1"/>
      <c r="Z11680" s="1"/>
    </row>
    <row r="11681" spans="20:26" x14ac:dyDescent="0.25">
      <c r="T11681" s="1"/>
      <c r="U11681" s="1"/>
      <c r="Z11681" s="1"/>
    </row>
    <row r="11682" spans="20:26" x14ac:dyDescent="0.25">
      <c r="T11682" s="1"/>
      <c r="U11682" s="1"/>
      <c r="Z11682" s="1"/>
    </row>
    <row r="11683" spans="20:26" x14ac:dyDescent="0.25">
      <c r="T11683" s="1"/>
      <c r="U11683" s="1"/>
      <c r="Z11683" s="1"/>
    </row>
    <row r="11684" spans="20:26" x14ac:dyDescent="0.25">
      <c r="T11684" s="1"/>
      <c r="U11684" s="1"/>
      <c r="Z11684" s="1"/>
    </row>
    <row r="11685" spans="20:26" x14ac:dyDescent="0.25">
      <c r="T11685" s="1"/>
      <c r="U11685" s="1"/>
      <c r="Z11685" s="1"/>
    </row>
    <row r="11686" spans="20:26" x14ac:dyDescent="0.25">
      <c r="T11686" s="1"/>
      <c r="U11686" s="1"/>
      <c r="Z11686" s="1"/>
    </row>
    <row r="11687" spans="20:26" x14ac:dyDescent="0.25">
      <c r="T11687" s="1"/>
      <c r="U11687" s="1"/>
      <c r="Z11687" s="1"/>
    </row>
    <row r="11688" spans="20:26" x14ac:dyDescent="0.25">
      <c r="T11688" s="1"/>
      <c r="U11688" s="1"/>
      <c r="Z11688" s="1"/>
    </row>
    <row r="11689" spans="20:26" x14ac:dyDescent="0.25">
      <c r="T11689" s="1"/>
      <c r="U11689" s="1"/>
      <c r="Z11689" s="1"/>
    </row>
    <row r="11690" spans="20:26" x14ac:dyDescent="0.25">
      <c r="T11690" s="1"/>
      <c r="U11690" s="1"/>
      <c r="Z11690" s="1"/>
    </row>
    <row r="11691" spans="20:26" x14ac:dyDescent="0.25">
      <c r="T11691" s="1"/>
      <c r="U11691" s="1"/>
      <c r="Z11691" s="1"/>
    </row>
    <row r="11692" spans="20:26" x14ac:dyDescent="0.25">
      <c r="T11692" s="1"/>
      <c r="U11692" s="1"/>
      <c r="Z11692" s="1"/>
    </row>
    <row r="11693" spans="20:26" x14ac:dyDescent="0.25">
      <c r="T11693" s="1"/>
      <c r="U11693" s="1"/>
      <c r="Z11693" s="1"/>
    </row>
    <row r="11694" spans="20:26" x14ac:dyDescent="0.25">
      <c r="T11694" s="1"/>
      <c r="U11694" s="1"/>
      <c r="Z11694" s="1"/>
    </row>
    <row r="11695" spans="20:26" x14ac:dyDescent="0.25">
      <c r="T11695" s="1"/>
      <c r="U11695" s="1"/>
      <c r="Z11695" s="1"/>
    </row>
    <row r="11696" spans="20:26" x14ac:dyDescent="0.25">
      <c r="T11696" s="1"/>
      <c r="U11696" s="1"/>
      <c r="Z11696" s="1"/>
    </row>
    <row r="11697" spans="20:26" x14ac:dyDescent="0.25">
      <c r="T11697" s="1"/>
      <c r="U11697" s="1"/>
      <c r="Z11697" s="1"/>
    </row>
    <row r="11698" spans="20:26" x14ac:dyDescent="0.25">
      <c r="T11698" s="1"/>
      <c r="U11698" s="1"/>
      <c r="Z11698" s="1"/>
    </row>
    <row r="11699" spans="20:26" x14ac:dyDescent="0.25">
      <c r="T11699" s="1"/>
      <c r="U11699" s="1"/>
      <c r="Z11699" s="1"/>
    </row>
    <row r="11700" spans="20:26" x14ac:dyDescent="0.25">
      <c r="T11700" s="1"/>
      <c r="U11700" s="1"/>
      <c r="Z11700" s="1"/>
    </row>
    <row r="11701" spans="20:26" x14ac:dyDescent="0.25">
      <c r="T11701" s="1"/>
      <c r="U11701" s="1"/>
      <c r="Z11701" s="1"/>
    </row>
    <row r="11702" spans="20:26" x14ac:dyDescent="0.25">
      <c r="T11702" s="1"/>
      <c r="U11702" s="1"/>
      <c r="Z11702" s="1"/>
    </row>
    <row r="11703" spans="20:26" x14ac:dyDescent="0.25">
      <c r="T11703" s="1"/>
      <c r="U11703" s="1"/>
      <c r="Z11703" s="1"/>
    </row>
    <row r="11704" spans="20:26" x14ac:dyDescent="0.25">
      <c r="T11704" s="1"/>
      <c r="U11704" s="1"/>
      <c r="Z11704" s="1"/>
    </row>
    <row r="11705" spans="20:26" x14ac:dyDescent="0.25">
      <c r="T11705" s="1"/>
      <c r="U11705" s="1"/>
      <c r="Z11705" s="1"/>
    </row>
    <row r="11706" spans="20:26" x14ac:dyDescent="0.25">
      <c r="T11706" s="1"/>
      <c r="U11706" s="1"/>
      <c r="Z11706" s="1"/>
    </row>
    <row r="11707" spans="20:26" x14ac:dyDescent="0.25">
      <c r="T11707" s="1"/>
      <c r="U11707" s="1"/>
      <c r="Z11707" s="1"/>
    </row>
    <row r="11708" spans="20:26" x14ac:dyDescent="0.25">
      <c r="T11708" s="1"/>
      <c r="U11708" s="1"/>
      <c r="Z11708" s="1"/>
    </row>
    <row r="11709" spans="20:26" x14ac:dyDescent="0.25">
      <c r="T11709" s="1"/>
      <c r="U11709" s="1"/>
      <c r="Z11709" s="1"/>
    </row>
    <row r="11710" spans="20:26" x14ac:dyDescent="0.25">
      <c r="T11710" s="1"/>
      <c r="U11710" s="1"/>
      <c r="Z11710" s="1"/>
    </row>
    <row r="11711" spans="20:26" x14ac:dyDescent="0.25">
      <c r="T11711" s="1"/>
      <c r="U11711" s="1"/>
      <c r="Z11711" s="1"/>
    </row>
    <row r="11712" spans="20:26" x14ac:dyDescent="0.25">
      <c r="T11712" s="1"/>
      <c r="U11712" s="1"/>
      <c r="Z11712" s="1"/>
    </row>
    <row r="11713" spans="20:26" x14ac:dyDescent="0.25">
      <c r="T11713" s="1"/>
      <c r="U11713" s="1"/>
      <c r="Z11713" s="1"/>
    </row>
    <row r="11714" spans="20:26" x14ac:dyDescent="0.25">
      <c r="T11714" s="1"/>
      <c r="U11714" s="1"/>
      <c r="Z11714" s="1"/>
    </row>
    <row r="11715" spans="20:26" x14ac:dyDescent="0.25">
      <c r="T11715" s="1"/>
      <c r="U11715" s="1"/>
      <c r="Z11715" s="1"/>
    </row>
    <row r="11716" spans="20:26" x14ac:dyDescent="0.25">
      <c r="T11716" s="1"/>
      <c r="U11716" s="1"/>
      <c r="Z11716" s="1"/>
    </row>
    <row r="11717" spans="20:26" x14ac:dyDescent="0.25">
      <c r="T11717" s="1"/>
      <c r="U11717" s="1"/>
      <c r="Z11717" s="1"/>
    </row>
    <row r="11718" spans="20:26" x14ac:dyDescent="0.25">
      <c r="T11718" s="1"/>
      <c r="U11718" s="1"/>
      <c r="Z11718" s="1"/>
    </row>
    <row r="11719" spans="20:26" x14ac:dyDescent="0.25">
      <c r="T11719" s="1"/>
      <c r="U11719" s="1"/>
      <c r="Z11719" s="1"/>
    </row>
    <row r="11720" spans="20:26" x14ac:dyDescent="0.25">
      <c r="T11720" s="1"/>
      <c r="U11720" s="1"/>
      <c r="Z11720" s="1"/>
    </row>
    <row r="11721" spans="20:26" x14ac:dyDescent="0.25">
      <c r="T11721" s="1"/>
      <c r="U11721" s="1"/>
      <c r="Z11721" s="1"/>
    </row>
    <row r="11722" spans="20:26" x14ac:dyDescent="0.25">
      <c r="T11722" s="1"/>
      <c r="U11722" s="1"/>
      <c r="Z11722" s="1"/>
    </row>
    <row r="11723" spans="20:26" x14ac:dyDescent="0.25">
      <c r="T11723" s="1"/>
      <c r="U11723" s="1"/>
      <c r="Z11723" s="1"/>
    </row>
    <row r="11724" spans="20:26" x14ac:dyDescent="0.25">
      <c r="T11724" s="1"/>
      <c r="U11724" s="1"/>
      <c r="Z11724" s="1"/>
    </row>
    <row r="11725" spans="20:26" x14ac:dyDescent="0.25">
      <c r="T11725" s="1"/>
      <c r="U11725" s="1"/>
      <c r="Z11725" s="1"/>
    </row>
    <row r="11726" spans="20:26" x14ac:dyDescent="0.25">
      <c r="T11726" s="1"/>
      <c r="U11726" s="1"/>
      <c r="Z11726" s="1"/>
    </row>
    <row r="11727" spans="20:26" x14ac:dyDescent="0.25">
      <c r="T11727" s="1"/>
      <c r="U11727" s="1"/>
      <c r="Z11727" s="1"/>
    </row>
    <row r="11728" spans="20:26" x14ac:dyDescent="0.25">
      <c r="T11728" s="1"/>
      <c r="U11728" s="1"/>
      <c r="Z11728" s="1"/>
    </row>
    <row r="11729" spans="20:26" x14ac:dyDescent="0.25">
      <c r="T11729" s="1"/>
      <c r="U11729" s="1"/>
      <c r="Z11729" s="1"/>
    </row>
    <row r="11730" spans="20:26" x14ac:dyDescent="0.25">
      <c r="T11730" s="1"/>
      <c r="U11730" s="1"/>
      <c r="Z11730" s="1"/>
    </row>
    <row r="11731" spans="20:26" x14ac:dyDescent="0.25">
      <c r="T11731" s="1"/>
      <c r="U11731" s="1"/>
      <c r="Z11731" s="1"/>
    </row>
    <row r="11732" spans="20:26" x14ac:dyDescent="0.25">
      <c r="T11732" s="1"/>
      <c r="U11732" s="1"/>
      <c r="Z11732" s="1"/>
    </row>
    <row r="11733" spans="20:26" x14ac:dyDescent="0.25">
      <c r="T11733" s="1"/>
      <c r="U11733" s="1"/>
      <c r="Z11733" s="1"/>
    </row>
    <row r="11734" spans="20:26" x14ac:dyDescent="0.25">
      <c r="T11734" s="1"/>
      <c r="U11734" s="1"/>
      <c r="Z11734" s="1"/>
    </row>
    <row r="11735" spans="20:26" x14ac:dyDescent="0.25">
      <c r="T11735" s="1"/>
      <c r="U11735" s="1"/>
      <c r="Z11735" s="1"/>
    </row>
    <row r="11736" spans="20:26" x14ac:dyDescent="0.25">
      <c r="T11736" s="1"/>
      <c r="U11736" s="1"/>
      <c r="Z11736" s="1"/>
    </row>
    <row r="11737" spans="20:26" x14ac:dyDescent="0.25">
      <c r="T11737" s="1"/>
      <c r="U11737" s="1"/>
      <c r="Z11737" s="1"/>
    </row>
    <row r="11738" spans="20:26" x14ac:dyDescent="0.25">
      <c r="T11738" s="1"/>
      <c r="U11738" s="1"/>
      <c r="Z11738" s="1"/>
    </row>
    <row r="11739" spans="20:26" x14ac:dyDescent="0.25">
      <c r="T11739" s="1"/>
      <c r="U11739" s="1"/>
      <c r="Z11739" s="1"/>
    </row>
    <row r="11740" spans="20:26" x14ac:dyDescent="0.25">
      <c r="T11740" s="1"/>
      <c r="U11740" s="1"/>
      <c r="Z11740" s="1"/>
    </row>
    <row r="11741" spans="20:26" x14ac:dyDescent="0.25">
      <c r="T11741" s="1"/>
      <c r="U11741" s="1"/>
      <c r="Z11741" s="1"/>
    </row>
    <row r="11742" spans="20:26" x14ac:dyDescent="0.25">
      <c r="T11742" s="1"/>
      <c r="U11742" s="1"/>
      <c r="Z11742" s="1"/>
    </row>
    <row r="11743" spans="20:26" x14ac:dyDescent="0.25">
      <c r="T11743" s="1"/>
      <c r="U11743" s="1"/>
      <c r="Z11743" s="1"/>
    </row>
    <row r="11744" spans="20:26" x14ac:dyDescent="0.25">
      <c r="T11744" s="1"/>
      <c r="U11744" s="1"/>
      <c r="Z11744" s="1"/>
    </row>
    <row r="11745" spans="20:26" x14ac:dyDescent="0.25">
      <c r="T11745" s="1"/>
      <c r="U11745" s="1"/>
      <c r="Z11745" s="1"/>
    </row>
    <row r="11746" spans="20:26" x14ac:dyDescent="0.25">
      <c r="T11746" s="1"/>
      <c r="U11746" s="1"/>
      <c r="Z11746" s="1"/>
    </row>
    <row r="11747" spans="20:26" x14ac:dyDescent="0.25">
      <c r="T11747" s="1"/>
      <c r="U11747" s="1"/>
      <c r="Z11747" s="1"/>
    </row>
    <row r="11748" spans="20:26" x14ac:dyDescent="0.25">
      <c r="T11748" s="1"/>
      <c r="U11748" s="1"/>
      <c r="Z11748" s="1"/>
    </row>
    <row r="11749" spans="20:26" x14ac:dyDescent="0.25">
      <c r="T11749" s="1"/>
      <c r="U11749" s="1"/>
      <c r="Z11749" s="1"/>
    </row>
    <row r="11750" spans="20:26" x14ac:dyDescent="0.25">
      <c r="T11750" s="1"/>
      <c r="U11750" s="1"/>
      <c r="Z11750" s="1"/>
    </row>
    <row r="11751" spans="20:26" x14ac:dyDescent="0.25">
      <c r="T11751" s="1"/>
      <c r="U11751" s="1"/>
      <c r="Z11751" s="1"/>
    </row>
    <row r="11752" spans="20:26" x14ac:dyDescent="0.25">
      <c r="T11752" s="1"/>
      <c r="U11752" s="1"/>
      <c r="Z11752" s="1"/>
    </row>
    <row r="11753" spans="20:26" x14ac:dyDescent="0.25">
      <c r="T11753" s="1"/>
      <c r="U11753" s="1"/>
      <c r="Z11753" s="1"/>
    </row>
    <row r="11754" spans="20:26" x14ac:dyDescent="0.25">
      <c r="T11754" s="1"/>
      <c r="U11754" s="1"/>
      <c r="Z11754" s="1"/>
    </row>
    <row r="11755" spans="20:26" x14ac:dyDescent="0.25">
      <c r="T11755" s="1"/>
      <c r="U11755" s="1"/>
      <c r="Z11755" s="1"/>
    </row>
    <row r="11756" spans="20:26" x14ac:dyDescent="0.25">
      <c r="T11756" s="1"/>
      <c r="U11756" s="1"/>
      <c r="Z11756" s="1"/>
    </row>
    <row r="11757" spans="20:26" x14ac:dyDescent="0.25">
      <c r="T11757" s="1"/>
      <c r="U11757" s="1"/>
      <c r="Z11757" s="1"/>
    </row>
    <row r="11758" spans="20:26" x14ac:dyDescent="0.25">
      <c r="T11758" s="1"/>
      <c r="U11758" s="1"/>
      <c r="Z11758" s="1"/>
    </row>
    <row r="11759" spans="20:26" x14ac:dyDescent="0.25">
      <c r="T11759" s="1"/>
      <c r="U11759" s="1"/>
      <c r="Z11759" s="1"/>
    </row>
    <row r="11760" spans="20:26" x14ac:dyDescent="0.25">
      <c r="T11760" s="1"/>
      <c r="U11760" s="1"/>
      <c r="Z11760" s="1"/>
    </row>
    <row r="11761" spans="20:26" x14ac:dyDescent="0.25">
      <c r="T11761" s="1"/>
      <c r="U11761" s="1"/>
      <c r="Z11761" s="1"/>
    </row>
    <row r="11762" spans="20:26" x14ac:dyDescent="0.25">
      <c r="T11762" s="1"/>
      <c r="U11762" s="1"/>
      <c r="Z11762" s="1"/>
    </row>
    <row r="11763" spans="20:26" x14ac:dyDescent="0.25">
      <c r="T11763" s="1"/>
      <c r="U11763" s="1"/>
      <c r="Z11763" s="1"/>
    </row>
    <row r="11764" spans="20:26" x14ac:dyDescent="0.25">
      <c r="T11764" s="1"/>
      <c r="U11764" s="1"/>
      <c r="Z11764" s="1"/>
    </row>
    <row r="11765" spans="20:26" x14ac:dyDescent="0.25">
      <c r="T11765" s="1"/>
      <c r="U11765" s="1"/>
      <c r="Z11765" s="1"/>
    </row>
    <row r="11766" spans="20:26" x14ac:dyDescent="0.25">
      <c r="T11766" s="1"/>
      <c r="U11766" s="1"/>
      <c r="Z11766" s="1"/>
    </row>
    <row r="11767" spans="20:26" x14ac:dyDescent="0.25">
      <c r="T11767" s="1"/>
      <c r="U11767" s="1"/>
      <c r="Z11767" s="1"/>
    </row>
    <row r="11768" spans="20:26" x14ac:dyDescent="0.25">
      <c r="T11768" s="1"/>
      <c r="U11768" s="1"/>
      <c r="Z11768" s="1"/>
    </row>
    <row r="11769" spans="20:26" x14ac:dyDescent="0.25">
      <c r="T11769" s="1"/>
      <c r="U11769" s="1"/>
      <c r="Z11769" s="1"/>
    </row>
    <row r="11770" spans="20:26" x14ac:dyDescent="0.25">
      <c r="T11770" s="1"/>
      <c r="U11770" s="1"/>
      <c r="Z11770" s="1"/>
    </row>
    <row r="11771" spans="20:26" x14ac:dyDescent="0.25">
      <c r="T11771" s="1"/>
      <c r="U11771" s="1"/>
      <c r="Z11771" s="1"/>
    </row>
    <row r="11772" spans="20:26" x14ac:dyDescent="0.25">
      <c r="T11772" s="1"/>
      <c r="U11772" s="1"/>
      <c r="Z11772" s="1"/>
    </row>
    <row r="11773" spans="20:26" x14ac:dyDescent="0.25">
      <c r="T11773" s="1"/>
      <c r="U11773" s="1"/>
      <c r="Z11773" s="1"/>
    </row>
    <row r="11774" spans="20:26" x14ac:dyDescent="0.25">
      <c r="T11774" s="1"/>
      <c r="U11774" s="1"/>
      <c r="Z11774" s="1"/>
    </row>
    <row r="11775" spans="20:26" x14ac:dyDescent="0.25">
      <c r="T11775" s="1"/>
      <c r="U11775" s="1"/>
      <c r="Z11775" s="1"/>
    </row>
    <row r="11776" spans="20:26" x14ac:dyDescent="0.25">
      <c r="T11776" s="1"/>
      <c r="U11776" s="1"/>
      <c r="Z11776" s="1"/>
    </row>
    <row r="11777" spans="20:26" x14ac:dyDescent="0.25">
      <c r="T11777" s="1"/>
      <c r="U11777" s="1"/>
      <c r="Z11777" s="1"/>
    </row>
    <row r="11778" spans="20:26" x14ac:dyDescent="0.25">
      <c r="T11778" s="1"/>
      <c r="U11778" s="1"/>
      <c r="Z11778" s="1"/>
    </row>
    <row r="11779" spans="20:26" x14ac:dyDescent="0.25">
      <c r="T11779" s="1"/>
      <c r="U11779" s="1"/>
      <c r="Z11779" s="1"/>
    </row>
    <row r="11780" spans="20:26" x14ac:dyDescent="0.25">
      <c r="T11780" s="1"/>
      <c r="U11780" s="1"/>
      <c r="Z11780" s="1"/>
    </row>
    <row r="11781" spans="20:26" x14ac:dyDescent="0.25">
      <c r="T11781" s="1"/>
      <c r="U11781" s="1"/>
      <c r="Z11781" s="1"/>
    </row>
    <row r="11782" spans="20:26" x14ac:dyDescent="0.25">
      <c r="T11782" s="1"/>
      <c r="U11782" s="1"/>
      <c r="Z11782" s="1"/>
    </row>
    <row r="11783" spans="20:26" x14ac:dyDescent="0.25">
      <c r="T11783" s="1"/>
      <c r="U11783" s="1"/>
      <c r="Z11783" s="1"/>
    </row>
    <row r="11784" spans="20:26" x14ac:dyDescent="0.25">
      <c r="T11784" s="1"/>
      <c r="U11784" s="1"/>
      <c r="Z11784" s="1"/>
    </row>
    <row r="11785" spans="20:26" x14ac:dyDescent="0.25">
      <c r="T11785" s="1"/>
      <c r="U11785" s="1"/>
      <c r="Z11785" s="1"/>
    </row>
    <row r="11786" spans="20:26" x14ac:dyDescent="0.25">
      <c r="T11786" s="1"/>
      <c r="U11786" s="1"/>
      <c r="Z11786" s="1"/>
    </row>
    <row r="11787" spans="20:26" x14ac:dyDescent="0.25">
      <c r="T11787" s="1"/>
      <c r="U11787" s="1"/>
      <c r="Z11787" s="1"/>
    </row>
    <row r="11788" spans="20:26" x14ac:dyDescent="0.25">
      <c r="T11788" s="1"/>
      <c r="U11788" s="1"/>
      <c r="Z11788" s="1"/>
    </row>
    <row r="11789" spans="20:26" x14ac:dyDescent="0.25">
      <c r="T11789" s="1"/>
      <c r="U11789" s="1"/>
      <c r="Z11789" s="1"/>
    </row>
    <row r="11790" spans="20:26" x14ac:dyDescent="0.25">
      <c r="T11790" s="1"/>
      <c r="U11790" s="1"/>
      <c r="Z11790" s="1"/>
    </row>
    <row r="11791" spans="20:26" x14ac:dyDescent="0.25">
      <c r="T11791" s="1"/>
      <c r="U11791" s="1"/>
      <c r="Z11791" s="1"/>
    </row>
    <row r="11792" spans="20:26" x14ac:dyDescent="0.25">
      <c r="T11792" s="1"/>
      <c r="U11792" s="1"/>
      <c r="Z11792" s="1"/>
    </row>
    <row r="11793" spans="20:26" x14ac:dyDescent="0.25">
      <c r="T11793" s="1"/>
      <c r="U11793" s="1"/>
      <c r="Z11793" s="1"/>
    </row>
    <row r="11794" spans="20:26" x14ac:dyDescent="0.25">
      <c r="T11794" s="1"/>
      <c r="U11794" s="1"/>
      <c r="Z11794" s="1"/>
    </row>
    <row r="11795" spans="20:26" x14ac:dyDescent="0.25">
      <c r="T11795" s="1"/>
      <c r="U11795" s="1"/>
      <c r="Z11795" s="1"/>
    </row>
    <row r="11796" spans="20:26" x14ac:dyDescent="0.25">
      <c r="T11796" s="1"/>
      <c r="U11796" s="1"/>
      <c r="Z11796" s="1"/>
    </row>
    <row r="11797" spans="20:26" x14ac:dyDescent="0.25">
      <c r="T11797" s="1"/>
      <c r="U11797" s="1"/>
      <c r="Z11797" s="1"/>
    </row>
    <row r="11798" spans="20:26" x14ac:dyDescent="0.25">
      <c r="T11798" s="1"/>
      <c r="U11798" s="1"/>
      <c r="Z11798" s="1"/>
    </row>
    <row r="11799" spans="20:26" x14ac:dyDescent="0.25">
      <c r="T11799" s="1"/>
      <c r="U11799" s="1"/>
      <c r="Z11799" s="1"/>
    </row>
    <row r="11800" spans="20:26" x14ac:dyDescent="0.25">
      <c r="T11800" s="1"/>
      <c r="U11800" s="1"/>
      <c r="Z11800" s="1"/>
    </row>
    <row r="11801" spans="20:26" x14ac:dyDescent="0.25">
      <c r="T11801" s="1"/>
      <c r="U11801" s="1"/>
      <c r="Z11801" s="1"/>
    </row>
    <row r="11802" spans="20:26" x14ac:dyDescent="0.25">
      <c r="T11802" s="1"/>
      <c r="U11802" s="1"/>
      <c r="Z11802" s="1"/>
    </row>
    <row r="11803" spans="20:26" x14ac:dyDescent="0.25">
      <c r="T11803" s="1"/>
      <c r="U11803" s="1"/>
      <c r="Z11803" s="1"/>
    </row>
    <row r="11804" spans="20:26" x14ac:dyDescent="0.25">
      <c r="T11804" s="1"/>
      <c r="U11804" s="1"/>
      <c r="Z11804" s="1"/>
    </row>
    <row r="11805" spans="20:26" x14ac:dyDescent="0.25">
      <c r="T11805" s="1"/>
      <c r="U11805" s="1"/>
      <c r="Z11805" s="1"/>
    </row>
    <row r="11806" spans="20:26" x14ac:dyDescent="0.25">
      <c r="T11806" s="1"/>
      <c r="U11806" s="1"/>
      <c r="Z11806" s="1"/>
    </row>
    <row r="11807" spans="20:26" x14ac:dyDescent="0.25">
      <c r="T11807" s="1"/>
      <c r="U11807" s="1"/>
      <c r="Z11807" s="1"/>
    </row>
    <row r="11808" spans="20:26" x14ac:dyDescent="0.25">
      <c r="T11808" s="1"/>
      <c r="U11808" s="1"/>
      <c r="Z11808" s="1"/>
    </row>
    <row r="11809" spans="20:26" x14ac:dyDescent="0.25">
      <c r="T11809" s="1"/>
      <c r="U11809" s="1"/>
      <c r="Z11809" s="1"/>
    </row>
    <row r="11810" spans="20:26" x14ac:dyDescent="0.25">
      <c r="T11810" s="1"/>
      <c r="U11810" s="1"/>
      <c r="Z11810" s="1"/>
    </row>
    <row r="11811" spans="20:26" x14ac:dyDescent="0.25">
      <c r="T11811" s="1"/>
      <c r="U11811" s="1"/>
      <c r="Z11811" s="1"/>
    </row>
    <row r="11812" spans="20:26" x14ac:dyDescent="0.25">
      <c r="T11812" s="1"/>
      <c r="U11812" s="1"/>
      <c r="Z11812" s="1"/>
    </row>
    <row r="11813" spans="20:26" x14ac:dyDescent="0.25">
      <c r="T11813" s="1"/>
      <c r="U11813" s="1"/>
      <c r="Z11813" s="1"/>
    </row>
    <row r="11814" spans="20:26" x14ac:dyDescent="0.25">
      <c r="T11814" s="1"/>
      <c r="U11814" s="1"/>
      <c r="Z11814" s="1"/>
    </row>
    <row r="11815" spans="20:26" x14ac:dyDescent="0.25">
      <c r="T11815" s="1"/>
      <c r="U11815" s="1"/>
      <c r="Z11815" s="1"/>
    </row>
    <row r="11816" spans="20:26" x14ac:dyDescent="0.25">
      <c r="T11816" s="1"/>
      <c r="U11816" s="1"/>
      <c r="Z11816" s="1"/>
    </row>
    <row r="11817" spans="20:26" x14ac:dyDescent="0.25">
      <c r="T11817" s="1"/>
      <c r="U11817" s="1"/>
      <c r="Z11817" s="1"/>
    </row>
    <row r="11818" spans="20:26" x14ac:dyDescent="0.25">
      <c r="T11818" s="1"/>
      <c r="U11818" s="1"/>
      <c r="Z11818" s="1"/>
    </row>
    <row r="11819" spans="20:26" x14ac:dyDescent="0.25">
      <c r="T11819" s="1"/>
      <c r="U11819" s="1"/>
      <c r="Z11819" s="1"/>
    </row>
    <row r="11820" spans="20:26" x14ac:dyDescent="0.25">
      <c r="T11820" s="1"/>
      <c r="U11820" s="1"/>
      <c r="Z11820" s="1"/>
    </row>
    <row r="11821" spans="20:26" x14ac:dyDescent="0.25">
      <c r="T11821" s="1"/>
      <c r="U11821" s="1"/>
      <c r="Z11821" s="1"/>
    </row>
    <row r="11822" spans="20:26" x14ac:dyDescent="0.25">
      <c r="T11822" s="1"/>
      <c r="U11822" s="1"/>
      <c r="Z11822" s="1"/>
    </row>
    <row r="11823" spans="20:26" x14ac:dyDescent="0.25">
      <c r="T11823" s="1"/>
      <c r="U11823" s="1"/>
      <c r="Z11823" s="1"/>
    </row>
    <row r="11824" spans="20:26" x14ac:dyDescent="0.25">
      <c r="T11824" s="1"/>
      <c r="U11824" s="1"/>
      <c r="Z11824" s="1"/>
    </row>
    <row r="11825" spans="20:26" x14ac:dyDescent="0.25">
      <c r="T11825" s="1"/>
      <c r="U11825" s="1"/>
      <c r="Z11825" s="1"/>
    </row>
    <row r="11826" spans="20:26" x14ac:dyDescent="0.25">
      <c r="T11826" s="1"/>
      <c r="U11826" s="1"/>
      <c r="Z11826" s="1"/>
    </row>
    <row r="11827" spans="20:26" x14ac:dyDescent="0.25">
      <c r="T11827" s="1"/>
      <c r="U11827" s="1"/>
      <c r="Z11827" s="1"/>
    </row>
    <row r="11828" spans="20:26" x14ac:dyDescent="0.25">
      <c r="T11828" s="1"/>
      <c r="U11828" s="1"/>
      <c r="Z11828" s="1"/>
    </row>
    <row r="11829" spans="20:26" x14ac:dyDescent="0.25">
      <c r="T11829" s="1"/>
      <c r="U11829" s="1"/>
      <c r="Z11829" s="1"/>
    </row>
    <row r="11830" spans="20:26" x14ac:dyDescent="0.25">
      <c r="T11830" s="1"/>
      <c r="U11830" s="1"/>
      <c r="Z11830" s="1"/>
    </row>
    <row r="11831" spans="20:26" x14ac:dyDescent="0.25">
      <c r="T11831" s="1"/>
      <c r="U11831" s="1"/>
      <c r="Z11831" s="1"/>
    </row>
    <row r="11832" spans="20:26" x14ac:dyDescent="0.25">
      <c r="T11832" s="1"/>
      <c r="U11832" s="1"/>
      <c r="Z11832" s="1"/>
    </row>
    <row r="11833" spans="20:26" x14ac:dyDescent="0.25">
      <c r="T11833" s="1"/>
      <c r="U11833" s="1"/>
      <c r="Z11833" s="1"/>
    </row>
    <row r="11834" spans="20:26" x14ac:dyDescent="0.25">
      <c r="T11834" s="1"/>
      <c r="U11834" s="1"/>
      <c r="Z11834" s="1"/>
    </row>
    <row r="11835" spans="20:26" x14ac:dyDescent="0.25">
      <c r="T11835" s="1"/>
      <c r="U11835" s="1"/>
      <c r="Z11835" s="1"/>
    </row>
    <row r="11836" spans="20:26" x14ac:dyDescent="0.25">
      <c r="T11836" s="1"/>
      <c r="U11836" s="1"/>
      <c r="Z11836" s="1"/>
    </row>
    <row r="11837" spans="20:26" x14ac:dyDescent="0.25">
      <c r="T11837" s="1"/>
      <c r="U11837" s="1"/>
      <c r="Z11837" s="1"/>
    </row>
    <row r="11838" spans="20:26" x14ac:dyDescent="0.25">
      <c r="T11838" s="1"/>
      <c r="U11838" s="1"/>
      <c r="Z11838" s="1"/>
    </row>
    <row r="11839" spans="20:26" x14ac:dyDescent="0.25">
      <c r="T11839" s="1"/>
      <c r="U11839" s="1"/>
      <c r="Z11839" s="1"/>
    </row>
    <row r="11840" spans="20:26" x14ac:dyDescent="0.25">
      <c r="T11840" s="1"/>
      <c r="U11840" s="1"/>
      <c r="Z11840" s="1"/>
    </row>
    <row r="11841" spans="20:26" x14ac:dyDescent="0.25">
      <c r="T11841" s="1"/>
      <c r="U11841" s="1"/>
      <c r="Z11841" s="1"/>
    </row>
    <row r="11842" spans="20:26" x14ac:dyDescent="0.25">
      <c r="T11842" s="1"/>
      <c r="U11842" s="1"/>
      <c r="Z11842" s="1"/>
    </row>
    <row r="11843" spans="20:26" x14ac:dyDescent="0.25">
      <c r="T11843" s="1"/>
      <c r="U11843" s="1"/>
      <c r="Z11843" s="1"/>
    </row>
    <row r="11844" spans="20:26" x14ac:dyDescent="0.25">
      <c r="T11844" s="1"/>
      <c r="U11844" s="1"/>
      <c r="Z11844" s="1"/>
    </row>
    <row r="11845" spans="20:26" x14ac:dyDescent="0.25">
      <c r="T11845" s="1"/>
      <c r="U11845" s="1"/>
      <c r="Z11845" s="1"/>
    </row>
    <row r="11846" spans="20:26" x14ac:dyDescent="0.25">
      <c r="T11846" s="1"/>
      <c r="U11846" s="1"/>
      <c r="Z11846" s="1"/>
    </row>
    <row r="11847" spans="20:26" x14ac:dyDescent="0.25">
      <c r="T11847" s="1"/>
      <c r="U11847" s="1"/>
      <c r="Z11847" s="1"/>
    </row>
    <row r="11848" spans="20:26" x14ac:dyDescent="0.25">
      <c r="T11848" s="1"/>
      <c r="U11848" s="1"/>
      <c r="Z11848" s="1"/>
    </row>
    <row r="11849" spans="20:26" x14ac:dyDescent="0.25">
      <c r="T11849" s="1"/>
      <c r="U11849" s="1"/>
      <c r="Z11849" s="1"/>
    </row>
    <row r="11850" spans="20:26" x14ac:dyDescent="0.25">
      <c r="T11850" s="1"/>
      <c r="U11850" s="1"/>
      <c r="Z11850" s="1"/>
    </row>
    <row r="11851" spans="20:26" x14ac:dyDescent="0.25">
      <c r="T11851" s="1"/>
      <c r="U11851" s="1"/>
      <c r="Z11851" s="1"/>
    </row>
    <row r="11852" spans="20:26" x14ac:dyDescent="0.25">
      <c r="T11852" s="1"/>
      <c r="U11852" s="1"/>
      <c r="Z11852" s="1"/>
    </row>
    <row r="11853" spans="20:26" x14ac:dyDescent="0.25">
      <c r="T11853" s="1"/>
      <c r="U11853" s="1"/>
      <c r="Z11853" s="1"/>
    </row>
    <row r="11854" spans="20:26" x14ac:dyDescent="0.25">
      <c r="T11854" s="1"/>
      <c r="U11854" s="1"/>
      <c r="Z11854" s="1"/>
    </row>
    <row r="11855" spans="20:26" x14ac:dyDescent="0.25">
      <c r="T11855" s="1"/>
      <c r="U11855" s="1"/>
      <c r="Z11855" s="1"/>
    </row>
    <row r="11856" spans="20:26" x14ac:dyDescent="0.25">
      <c r="T11856" s="1"/>
      <c r="U11856" s="1"/>
      <c r="Z11856" s="1"/>
    </row>
    <row r="11857" spans="20:26" x14ac:dyDescent="0.25">
      <c r="T11857" s="1"/>
      <c r="U11857" s="1"/>
      <c r="Z11857" s="1"/>
    </row>
    <row r="11858" spans="20:26" x14ac:dyDescent="0.25">
      <c r="T11858" s="1"/>
      <c r="U11858" s="1"/>
      <c r="Z11858" s="1"/>
    </row>
    <row r="11859" spans="20:26" x14ac:dyDescent="0.25">
      <c r="T11859" s="1"/>
      <c r="U11859" s="1"/>
      <c r="Z11859" s="1"/>
    </row>
    <row r="11860" spans="20:26" x14ac:dyDescent="0.25">
      <c r="T11860" s="1"/>
      <c r="U11860" s="1"/>
      <c r="Z11860" s="1"/>
    </row>
    <row r="11861" spans="20:26" x14ac:dyDescent="0.25">
      <c r="T11861" s="1"/>
      <c r="U11861" s="1"/>
      <c r="Z11861" s="1"/>
    </row>
    <row r="11862" spans="20:26" x14ac:dyDescent="0.25">
      <c r="T11862" s="1"/>
      <c r="U11862" s="1"/>
      <c r="Z11862" s="1"/>
    </row>
    <row r="11863" spans="20:26" x14ac:dyDescent="0.25">
      <c r="T11863" s="1"/>
      <c r="U11863" s="1"/>
      <c r="Z11863" s="1"/>
    </row>
    <row r="11864" spans="20:26" x14ac:dyDescent="0.25">
      <c r="T11864" s="1"/>
      <c r="U11864" s="1"/>
      <c r="Z11864" s="1"/>
    </row>
    <row r="11865" spans="20:26" x14ac:dyDescent="0.25">
      <c r="T11865" s="1"/>
      <c r="U11865" s="1"/>
      <c r="Z11865" s="1"/>
    </row>
    <row r="11866" spans="20:26" x14ac:dyDescent="0.25">
      <c r="T11866" s="1"/>
      <c r="U11866" s="1"/>
      <c r="Z11866" s="1"/>
    </row>
    <row r="11867" spans="20:26" x14ac:dyDescent="0.25">
      <c r="T11867" s="1"/>
      <c r="U11867" s="1"/>
      <c r="Z11867" s="1"/>
    </row>
    <row r="11868" spans="20:26" x14ac:dyDescent="0.25">
      <c r="T11868" s="1"/>
      <c r="U11868" s="1"/>
      <c r="Z11868" s="1"/>
    </row>
    <row r="11869" spans="20:26" x14ac:dyDescent="0.25">
      <c r="T11869" s="1"/>
      <c r="U11869" s="1"/>
      <c r="Z11869" s="1"/>
    </row>
    <row r="11870" spans="20:26" x14ac:dyDescent="0.25">
      <c r="T11870" s="1"/>
      <c r="U11870" s="1"/>
      <c r="Z11870" s="1"/>
    </row>
    <row r="11871" spans="20:26" x14ac:dyDescent="0.25">
      <c r="T11871" s="1"/>
      <c r="U11871" s="1"/>
      <c r="Z11871" s="1"/>
    </row>
    <row r="11872" spans="20:26" x14ac:dyDescent="0.25">
      <c r="T11872" s="1"/>
      <c r="U11872" s="1"/>
      <c r="Z11872" s="1"/>
    </row>
    <row r="11873" spans="20:26" x14ac:dyDescent="0.25">
      <c r="T11873" s="1"/>
      <c r="U11873" s="1"/>
      <c r="Z11873" s="1"/>
    </row>
    <row r="11874" spans="20:26" x14ac:dyDescent="0.25">
      <c r="T11874" s="1"/>
      <c r="U11874" s="1"/>
      <c r="Z11874" s="1"/>
    </row>
    <row r="11875" spans="20:26" x14ac:dyDescent="0.25">
      <c r="T11875" s="1"/>
      <c r="U11875" s="1"/>
      <c r="Z11875" s="1"/>
    </row>
    <row r="11876" spans="20:26" x14ac:dyDescent="0.25">
      <c r="T11876" s="1"/>
      <c r="U11876" s="1"/>
      <c r="Z11876" s="1"/>
    </row>
    <row r="11877" spans="20:26" x14ac:dyDescent="0.25">
      <c r="T11877" s="1"/>
      <c r="U11877" s="1"/>
      <c r="Z11877" s="1"/>
    </row>
    <row r="11878" spans="20:26" x14ac:dyDescent="0.25">
      <c r="T11878" s="1"/>
      <c r="U11878" s="1"/>
      <c r="Z11878" s="1"/>
    </row>
    <row r="11879" spans="20:26" x14ac:dyDescent="0.25">
      <c r="T11879" s="1"/>
      <c r="U11879" s="1"/>
      <c r="Z11879" s="1"/>
    </row>
    <row r="11880" spans="20:26" x14ac:dyDescent="0.25">
      <c r="T11880" s="1"/>
      <c r="U11880" s="1"/>
      <c r="Z11880" s="1"/>
    </row>
    <row r="11881" spans="20:26" x14ac:dyDescent="0.25">
      <c r="T11881" s="1"/>
      <c r="U11881" s="1"/>
      <c r="Z11881" s="1"/>
    </row>
    <row r="11882" spans="20:26" x14ac:dyDescent="0.25">
      <c r="T11882" s="1"/>
      <c r="U11882" s="1"/>
      <c r="Z11882" s="1"/>
    </row>
    <row r="11883" spans="20:26" x14ac:dyDescent="0.25">
      <c r="T11883" s="1"/>
      <c r="U11883" s="1"/>
      <c r="Z11883" s="1"/>
    </row>
    <row r="11884" spans="20:26" x14ac:dyDescent="0.25">
      <c r="T11884" s="1"/>
      <c r="U11884" s="1"/>
      <c r="Z11884" s="1"/>
    </row>
    <row r="11885" spans="20:26" x14ac:dyDescent="0.25">
      <c r="T11885" s="1"/>
      <c r="U11885" s="1"/>
      <c r="Z11885" s="1"/>
    </row>
    <row r="11886" spans="20:26" x14ac:dyDescent="0.25">
      <c r="T11886" s="1"/>
      <c r="U11886" s="1"/>
      <c r="Z11886" s="1"/>
    </row>
    <row r="11887" spans="20:26" x14ac:dyDescent="0.25">
      <c r="T11887" s="1"/>
      <c r="U11887" s="1"/>
      <c r="Z11887" s="1"/>
    </row>
    <row r="11888" spans="20:26" x14ac:dyDescent="0.25">
      <c r="T11888" s="1"/>
      <c r="U11888" s="1"/>
      <c r="Z11888" s="1"/>
    </row>
    <row r="11889" spans="20:26" x14ac:dyDescent="0.25">
      <c r="T11889" s="1"/>
      <c r="U11889" s="1"/>
      <c r="Z11889" s="1"/>
    </row>
    <row r="11890" spans="20:26" x14ac:dyDescent="0.25">
      <c r="T11890" s="1"/>
      <c r="U11890" s="1"/>
      <c r="Z11890" s="1"/>
    </row>
    <row r="11891" spans="20:26" x14ac:dyDescent="0.25">
      <c r="T11891" s="1"/>
      <c r="U11891" s="1"/>
      <c r="Z11891" s="1"/>
    </row>
    <row r="11892" spans="20:26" x14ac:dyDescent="0.25">
      <c r="T11892" s="1"/>
      <c r="U11892" s="1"/>
      <c r="Z11892" s="1"/>
    </row>
    <row r="11893" spans="20:26" x14ac:dyDescent="0.25">
      <c r="T11893" s="1"/>
      <c r="U11893" s="1"/>
      <c r="Z11893" s="1"/>
    </row>
    <row r="11894" spans="20:26" x14ac:dyDescent="0.25">
      <c r="T11894" s="1"/>
      <c r="U11894" s="1"/>
      <c r="Z11894" s="1"/>
    </row>
    <row r="11895" spans="20:26" x14ac:dyDescent="0.25">
      <c r="T11895" s="1"/>
      <c r="U11895" s="1"/>
      <c r="Z11895" s="1"/>
    </row>
    <row r="11896" spans="20:26" x14ac:dyDescent="0.25">
      <c r="T11896" s="1"/>
      <c r="U11896" s="1"/>
      <c r="Z11896" s="1"/>
    </row>
    <row r="11897" spans="20:26" x14ac:dyDescent="0.25">
      <c r="T11897" s="1"/>
      <c r="U11897" s="1"/>
      <c r="Z11897" s="1"/>
    </row>
    <row r="11898" spans="20:26" x14ac:dyDescent="0.25">
      <c r="T11898" s="1"/>
      <c r="U11898" s="1"/>
      <c r="Z11898" s="1"/>
    </row>
    <row r="11899" spans="20:26" x14ac:dyDescent="0.25">
      <c r="T11899" s="1"/>
      <c r="U11899" s="1"/>
      <c r="Z11899" s="1"/>
    </row>
    <row r="11900" spans="20:26" x14ac:dyDescent="0.25">
      <c r="T11900" s="1"/>
      <c r="U11900" s="1"/>
      <c r="Z11900" s="1"/>
    </row>
    <row r="11901" spans="20:26" x14ac:dyDescent="0.25">
      <c r="T11901" s="1"/>
      <c r="U11901" s="1"/>
      <c r="Z11901" s="1"/>
    </row>
    <row r="11902" spans="20:26" x14ac:dyDescent="0.25">
      <c r="T11902" s="1"/>
      <c r="U11902" s="1"/>
      <c r="Z11902" s="1"/>
    </row>
    <row r="11903" spans="20:26" x14ac:dyDescent="0.25">
      <c r="T11903" s="1"/>
      <c r="U11903" s="1"/>
      <c r="Z11903" s="1"/>
    </row>
    <row r="11904" spans="20:26" x14ac:dyDescent="0.25">
      <c r="T11904" s="1"/>
      <c r="U11904" s="1"/>
      <c r="Z11904" s="1"/>
    </row>
    <row r="11905" spans="20:26" x14ac:dyDescent="0.25">
      <c r="T11905" s="1"/>
      <c r="U11905" s="1"/>
      <c r="Z11905" s="1"/>
    </row>
    <row r="11906" spans="20:26" x14ac:dyDescent="0.25">
      <c r="T11906" s="1"/>
      <c r="U11906" s="1"/>
      <c r="Z11906" s="1"/>
    </row>
    <row r="11907" spans="20:26" x14ac:dyDescent="0.25">
      <c r="T11907" s="1"/>
      <c r="U11907" s="1"/>
      <c r="Z11907" s="1"/>
    </row>
    <row r="11908" spans="20:26" x14ac:dyDescent="0.25">
      <c r="T11908" s="1"/>
      <c r="U11908" s="1"/>
      <c r="Z11908" s="1"/>
    </row>
    <row r="11909" spans="20:26" x14ac:dyDescent="0.25">
      <c r="T11909" s="1"/>
      <c r="U11909" s="1"/>
      <c r="Z11909" s="1"/>
    </row>
    <row r="11910" spans="20:26" x14ac:dyDescent="0.25">
      <c r="T11910" s="1"/>
      <c r="U11910" s="1"/>
      <c r="Z11910" s="1"/>
    </row>
    <row r="11911" spans="20:26" x14ac:dyDescent="0.25">
      <c r="T11911" s="1"/>
      <c r="U11911" s="1"/>
      <c r="Z11911" s="1"/>
    </row>
    <row r="11912" spans="20:26" x14ac:dyDescent="0.25">
      <c r="T11912" s="1"/>
      <c r="U11912" s="1"/>
      <c r="Z11912" s="1"/>
    </row>
    <row r="11913" spans="20:26" x14ac:dyDescent="0.25">
      <c r="T11913" s="1"/>
      <c r="U11913" s="1"/>
      <c r="Z11913" s="1"/>
    </row>
    <row r="11914" spans="20:26" x14ac:dyDescent="0.25">
      <c r="T11914" s="1"/>
      <c r="U11914" s="1"/>
      <c r="Z11914" s="1"/>
    </row>
    <row r="11915" spans="20:26" x14ac:dyDescent="0.25">
      <c r="T11915" s="1"/>
      <c r="U11915" s="1"/>
      <c r="Z11915" s="1"/>
    </row>
    <row r="11916" spans="20:26" x14ac:dyDescent="0.25">
      <c r="T11916" s="1"/>
      <c r="U11916" s="1"/>
      <c r="Z11916" s="1"/>
    </row>
    <row r="11917" spans="20:26" x14ac:dyDescent="0.25">
      <c r="T11917" s="1"/>
      <c r="U11917" s="1"/>
      <c r="Z11917" s="1"/>
    </row>
    <row r="11918" spans="20:26" x14ac:dyDescent="0.25">
      <c r="T11918" s="1"/>
      <c r="U11918" s="1"/>
      <c r="Z11918" s="1"/>
    </row>
    <row r="11919" spans="20:26" x14ac:dyDescent="0.25">
      <c r="T11919" s="1"/>
      <c r="U11919" s="1"/>
      <c r="Z11919" s="1"/>
    </row>
    <row r="11920" spans="20:26" x14ac:dyDescent="0.25">
      <c r="T11920" s="1"/>
      <c r="U11920" s="1"/>
      <c r="Z11920" s="1"/>
    </row>
    <row r="11921" spans="20:26" x14ac:dyDescent="0.25">
      <c r="T11921" s="1"/>
      <c r="U11921" s="1"/>
      <c r="Z11921" s="1"/>
    </row>
    <row r="11922" spans="20:26" x14ac:dyDescent="0.25">
      <c r="T11922" s="1"/>
      <c r="U11922" s="1"/>
      <c r="Z11922" s="1"/>
    </row>
    <row r="11923" spans="20:26" x14ac:dyDescent="0.25">
      <c r="T11923" s="1"/>
      <c r="U11923" s="1"/>
      <c r="Z11923" s="1"/>
    </row>
    <row r="11924" spans="20:26" x14ac:dyDescent="0.25">
      <c r="T11924" s="1"/>
      <c r="U11924" s="1"/>
      <c r="Z11924" s="1"/>
    </row>
    <row r="11925" spans="20:26" x14ac:dyDescent="0.25">
      <c r="T11925" s="1"/>
      <c r="U11925" s="1"/>
      <c r="Z11925" s="1"/>
    </row>
    <row r="11926" spans="20:26" x14ac:dyDescent="0.25">
      <c r="T11926" s="1"/>
      <c r="U11926" s="1"/>
      <c r="Z11926" s="1"/>
    </row>
    <row r="11927" spans="20:26" x14ac:dyDescent="0.25">
      <c r="T11927" s="1"/>
      <c r="U11927" s="1"/>
      <c r="Z11927" s="1"/>
    </row>
    <row r="11928" spans="20:26" x14ac:dyDescent="0.25">
      <c r="T11928" s="1"/>
      <c r="U11928" s="1"/>
      <c r="Z11928" s="1"/>
    </row>
    <row r="11929" spans="20:26" x14ac:dyDescent="0.25">
      <c r="T11929" s="1"/>
      <c r="U11929" s="1"/>
      <c r="Z11929" s="1"/>
    </row>
    <row r="11930" spans="20:26" x14ac:dyDescent="0.25">
      <c r="T11930" s="1"/>
      <c r="U11930" s="1"/>
      <c r="Z11930" s="1"/>
    </row>
    <row r="11931" spans="20:26" x14ac:dyDescent="0.25">
      <c r="T11931" s="1"/>
      <c r="U11931" s="1"/>
      <c r="Z11931" s="1"/>
    </row>
    <row r="11932" spans="20:26" x14ac:dyDescent="0.25">
      <c r="T11932" s="1"/>
      <c r="U11932" s="1"/>
      <c r="Z11932" s="1"/>
    </row>
    <row r="11933" spans="20:26" x14ac:dyDescent="0.25">
      <c r="T11933" s="1"/>
      <c r="U11933" s="1"/>
      <c r="Z11933" s="1"/>
    </row>
    <row r="11934" spans="20:26" x14ac:dyDescent="0.25">
      <c r="T11934" s="1"/>
      <c r="U11934" s="1"/>
      <c r="Z11934" s="1"/>
    </row>
    <row r="11935" spans="20:26" x14ac:dyDescent="0.25">
      <c r="T11935" s="1"/>
      <c r="U11935" s="1"/>
      <c r="Z11935" s="1"/>
    </row>
    <row r="11936" spans="20:26" x14ac:dyDescent="0.25">
      <c r="T11936" s="1"/>
      <c r="U11936" s="1"/>
      <c r="Z11936" s="1"/>
    </row>
    <row r="11937" spans="20:26" x14ac:dyDescent="0.25">
      <c r="T11937" s="1"/>
      <c r="U11937" s="1"/>
      <c r="Z11937" s="1"/>
    </row>
    <row r="11938" spans="20:26" x14ac:dyDescent="0.25">
      <c r="T11938" s="1"/>
      <c r="U11938" s="1"/>
      <c r="Z11938" s="1"/>
    </row>
    <row r="11939" spans="20:26" x14ac:dyDescent="0.25">
      <c r="T11939" s="1"/>
      <c r="U11939" s="1"/>
      <c r="Z11939" s="1"/>
    </row>
    <row r="11940" spans="20:26" x14ac:dyDescent="0.25">
      <c r="T11940" s="1"/>
      <c r="U11940" s="1"/>
      <c r="Z11940" s="1"/>
    </row>
    <row r="11941" spans="20:26" x14ac:dyDescent="0.25">
      <c r="T11941" s="1"/>
      <c r="U11941" s="1"/>
      <c r="Z11941" s="1"/>
    </row>
    <row r="11942" spans="20:26" x14ac:dyDescent="0.25">
      <c r="T11942" s="1"/>
      <c r="U11942" s="1"/>
      <c r="Z11942" s="1"/>
    </row>
    <row r="11943" spans="20:26" x14ac:dyDescent="0.25">
      <c r="T11943" s="1"/>
      <c r="U11943" s="1"/>
      <c r="Z11943" s="1"/>
    </row>
    <row r="11944" spans="20:26" x14ac:dyDescent="0.25">
      <c r="T11944" s="1"/>
      <c r="U11944" s="1"/>
      <c r="Z11944" s="1"/>
    </row>
    <row r="11945" spans="20:26" x14ac:dyDescent="0.25">
      <c r="T11945" s="1"/>
      <c r="U11945" s="1"/>
      <c r="Z11945" s="1"/>
    </row>
    <row r="11946" spans="20:26" x14ac:dyDescent="0.25">
      <c r="T11946" s="1"/>
      <c r="U11946" s="1"/>
      <c r="Z11946" s="1"/>
    </row>
    <row r="11947" spans="20:26" x14ac:dyDescent="0.25">
      <c r="T11947" s="1"/>
      <c r="U11947" s="1"/>
      <c r="Z11947" s="1"/>
    </row>
    <row r="11948" spans="20:26" x14ac:dyDescent="0.25">
      <c r="T11948" s="1"/>
      <c r="U11948" s="1"/>
      <c r="Z11948" s="1"/>
    </row>
    <row r="11949" spans="20:26" x14ac:dyDescent="0.25">
      <c r="T11949" s="1"/>
      <c r="U11949" s="1"/>
      <c r="Z11949" s="1"/>
    </row>
    <row r="11950" spans="20:26" x14ac:dyDescent="0.25">
      <c r="T11950" s="1"/>
      <c r="U11950" s="1"/>
      <c r="Z11950" s="1"/>
    </row>
    <row r="11951" spans="20:26" x14ac:dyDescent="0.25">
      <c r="T11951" s="1"/>
      <c r="U11951" s="1"/>
      <c r="Z11951" s="1"/>
    </row>
    <row r="11952" spans="20:26" x14ac:dyDescent="0.25">
      <c r="T11952" s="1"/>
      <c r="U11952" s="1"/>
      <c r="Z11952" s="1"/>
    </row>
    <row r="11953" spans="20:26" x14ac:dyDescent="0.25">
      <c r="T11953" s="1"/>
      <c r="U11953" s="1"/>
      <c r="Z11953" s="1"/>
    </row>
    <row r="11954" spans="20:26" x14ac:dyDescent="0.25">
      <c r="T11954" s="1"/>
      <c r="U11954" s="1"/>
      <c r="Z11954" s="1"/>
    </row>
    <row r="11955" spans="20:26" x14ac:dyDescent="0.25">
      <c r="T11955" s="1"/>
      <c r="U11955" s="1"/>
      <c r="Z11955" s="1"/>
    </row>
    <row r="11956" spans="20:26" x14ac:dyDescent="0.25">
      <c r="T11956" s="1"/>
      <c r="U11956" s="1"/>
      <c r="Z11956" s="1"/>
    </row>
    <row r="11957" spans="20:26" x14ac:dyDescent="0.25">
      <c r="T11957" s="1"/>
      <c r="U11957" s="1"/>
      <c r="Z11957" s="1"/>
    </row>
    <row r="11958" spans="20:26" x14ac:dyDescent="0.25">
      <c r="T11958" s="1"/>
      <c r="U11958" s="1"/>
      <c r="Z11958" s="1"/>
    </row>
    <row r="11959" spans="20:26" x14ac:dyDescent="0.25">
      <c r="T11959" s="1"/>
      <c r="U11959" s="1"/>
      <c r="Z11959" s="1"/>
    </row>
    <row r="11960" spans="20:26" x14ac:dyDescent="0.25">
      <c r="T11960" s="1"/>
      <c r="U11960" s="1"/>
      <c r="Z11960" s="1"/>
    </row>
    <row r="11961" spans="20:26" x14ac:dyDescent="0.25">
      <c r="T11961" s="1"/>
      <c r="U11961" s="1"/>
      <c r="Z11961" s="1"/>
    </row>
    <row r="11962" spans="20:26" x14ac:dyDescent="0.25">
      <c r="T11962" s="1"/>
      <c r="U11962" s="1"/>
      <c r="Z11962" s="1"/>
    </row>
    <row r="11963" spans="20:26" x14ac:dyDescent="0.25">
      <c r="T11963" s="1"/>
      <c r="U11963" s="1"/>
      <c r="Z11963" s="1"/>
    </row>
    <row r="11964" spans="20:26" x14ac:dyDescent="0.25">
      <c r="T11964" s="1"/>
      <c r="U11964" s="1"/>
      <c r="Z11964" s="1"/>
    </row>
    <row r="11965" spans="20:26" x14ac:dyDescent="0.25">
      <c r="T11965" s="1"/>
      <c r="U11965" s="1"/>
      <c r="Z11965" s="1"/>
    </row>
    <row r="11966" spans="20:26" x14ac:dyDescent="0.25">
      <c r="T11966" s="1"/>
      <c r="U11966" s="1"/>
      <c r="Z11966" s="1"/>
    </row>
    <row r="11967" spans="20:26" x14ac:dyDescent="0.25">
      <c r="T11967" s="1"/>
      <c r="U11967" s="1"/>
      <c r="Z11967" s="1"/>
    </row>
    <row r="11968" spans="20:26" x14ac:dyDescent="0.25">
      <c r="T11968" s="1"/>
      <c r="U11968" s="1"/>
      <c r="Z11968" s="1"/>
    </row>
    <row r="11969" spans="20:26" x14ac:dyDescent="0.25">
      <c r="T11969" s="1"/>
      <c r="U11969" s="1"/>
      <c r="Z11969" s="1"/>
    </row>
    <row r="11970" spans="20:26" x14ac:dyDescent="0.25">
      <c r="T11970" s="1"/>
      <c r="U11970" s="1"/>
      <c r="Z11970" s="1"/>
    </row>
    <row r="11971" spans="20:26" x14ac:dyDescent="0.25">
      <c r="T11971" s="1"/>
      <c r="U11971" s="1"/>
      <c r="Z11971" s="1"/>
    </row>
    <row r="11972" spans="20:26" x14ac:dyDescent="0.25">
      <c r="T11972" s="1"/>
      <c r="U11972" s="1"/>
      <c r="Z11972" s="1"/>
    </row>
    <row r="11973" spans="20:26" x14ac:dyDescent="0.25">
      <c r="T11973" s="1"/>
      <c r="U11973" s="1"/>
      <c r="Z11973" s="1"/>
    </row>
    <row r="11974" spans="20:26" x14ac:dyDescent="0.25">
      <c r="T11974" s="1"/>
      <c r="U11974" s="1"/>
      <c r="Z11974" s="1"/>
    </row>
    <row r="11975" spans="20:26" x14ac:dyDescent="0.25">
      <c r="T11975" s="1"/>
      <c r="U11975" s="1"/>
      <c r="Z11975" s="1"/>
    </row>
    <row r="11976" spans="20:26" x14ac:dyDescent="0.25">
      <c r="T11976" s="1"/>
      <c r="U11976" s="1"/>
      <c r="Z11976" s="1"/>
    </row>
    <row r="11977" spans="20:26" x14ac:dyDescent="0.25">
      <c r="T11977" s="1"/>
      <c r="U11977" s="1"/>
      <c r="Z11977" s="1"/>
    </row>
    <row r="11978" spans="20:26" x14ac:dyDescent="0.25">
      <c r="T11978" s="1"/>
      <c r="U11978" s="1"/>
      <c r="Z11978" s="1"/>
    </row>
    <row r="11979" spans="20:26" x14ac:dyDescent="0.25">
      <c r="T11979" s="1"/>
      <c r="U11979" s="1"/>
      <c r="Z11979" s="1"/>
    </row>
    <row r="11980" spans="20:26" x14ac:dyDescent="0.25">
      <c r="T11980" s="1"/>
      <c r="U11980" s="1"/>
      <c r="Z11980" s="1"/>
    </row>
    <row r="11981" spans="20:26" x14ac:dyDescent="0.25">
      <c r="T11981" s="1"/>
      <c r="U11981" s="1"/>
      <c r="Z11981" s="1"/>
    </row>
    <row r="11982" spans="20:26" x14ac:dyDescent="0.25">
      <c r="T11982" s="1"/>
      <c r="U11982" s="1"/>
      <c r="Z11982" s="1"/>
    </row>
    <row r="11983" spans="20:26" x14ac:dyDescent="0.25">
      <c r="T11983" s="1"/>
      <c r="U11983" s="1"/>
      <c r="Z11983" s="1"/>
    </row>
    <row r="11984" spans="20:26" x14ac:dyDescent="0.25">
      <c r="T11984" s="1"/>
      <c r="U11984" s="1"/>
      <c r="Z11984" s="1"/>
    </row>
    <row r="11985" spans="20:26" x14ac:dyDescent="0.25">
      <c r="T11985" s="1"/>
      <c r="U11985" s="1"/>
      <c r="Z11985" s="1"/>
    </row>
    <row r="11986" spans="20:26" x14ac:dyDescent="0.25">
      <c r="T11986" s="1"/>
      <c r="U11986" s="1"/>
      <c r="Z11986" s="1"/>
    </row>
    <row r="11987" spans="20:26" x14ac:dyDescent="0.25">
      <c r="T11987" s="1"/>
      <c r="U11987" s="1"/>
      <c r="Z11987" s="1"/>
    </row>
    <row r="11988" spans="20:26" x14ac:dyDescent="0.25">
      <c r="T11988" s="1"/>
      <c r="U11988" s="1"/>
      <c r="Z11988" s="1"/>
    </row>
    <row r="11989" spans="20:26" x14ac:dyDescent="0.25">
      <c r="T11989" s="1"/>
      <c r="U11989" s="1"/>
      <c r="Z11989" s="1"/>
    </row>
    <row r="11990" spans="20:26" x14ac:dyDescent="0.25">
      <c r="T11990" s="1"/>
      <c r="U11990" s="1"/>
      <c r="Z11990" s="1"/>
    </row>
    <row r="11991" spans="20:26" x14ac:dyDescent="0.25">
      <c r="T11991" s="1"/>
      <c r="U11991" s="1"/>
      <c r="Z11991" s="1"/>
    </row>
    <row r="11992" spans="20:26" x14ac:dyDescent="0.25">
      <c r="T11992" s="1"/>
      <c r="U11992" s="1"/>
      <c r="Z11992" s="1"/>
    </row>
    <row r="11993" spans="20:26" x14ac:dyDescent="0.25">
      <c r="T11993" s="1"/>
      <c r="U11993" s="1"/>
      <c r="Z11993" s="1"/>
    </row>
    <row r="11994" spans="20:26" x14ac:dyDescent="0.25">
      <c r="T11994" s="1"/>
      <c r="U11994" s="1"/>
      <c r="Z11994" s="1"/>
    </row>
    <row r="11995" spans="20:26" x14ac:dyDescent="0.25">
      <c r="T11995" s="1"/>
      <c r="U11995" s="1"/>
      <c r="Z11995" s="1"/>
    </row>
    <row r="11996" spans="20:26" x14ac:dyDescent="0.25">
      <c r="T11996" s="1"/>
      <c r="U11996" s="1"/>
      <c r="Z11996" s="1"/>
    </row>
    <row r="11997" spans="20:26" x14ac:dyDescent="0.25">
      <c r="T11997" s="1"/>
      <c r="U11997" s="1"/>
      <c r="Z11997" s="1"/>
    </row>
    <row r="11998" spans="20:26" x14ac:dyDescent="0.25">
      <c r="T11998" s="1"/>
      <c r="U11998" s="1"/>
      <c r="Z11998" s="1"/>
    </row>
    <row r="11999" spans="20:26" x14ac:dyDescent="0.25">
      <c r="T11999" s="1"/>
      <c r="U11999" s="1"/>
      <c r="Z11999" s="1"/>
    </row>
    <row r="12000" spans="20:26" x14ac:dyDescent="0.25">
      <c r="T12000" s="1"/>
      <c r="U12000" s="1"/>
      <c r="Z12000" s="1"/>
    </row>
    <row r="12001" spans="20:26" x14ac:dyDescent="0.25">
      <c r="T12001" s="1"/>
      <c r="U12001" s="1"/>
      <c r="Z12001" s="1"/>
    </row>
    <row r="12002" spans="20:26" x14ac:dyDescent="0.25">
      <c r="T12002" s="1"/>
      <c r="U12002" s="1"/>
      <c r="Z12002" s="1"/>
    </row>
    <row r="12003" spans="20:26" x14ac:dyDescent="0.25">
      <c r="T12003" s="1"/>
      <c r="U12003" s="1"/>
      <c r="Z12003" s="1"/>
    </row>
    <row r="12004" spans="20:26" x14ac:dyDescent="0.25">
      <c r="T12004" s="1"/>
      <c r="U12004" s="1"/>
      <c r="Z12004" s="1"/>
    </row>
    <row r="12005" spans="20:26" x14ac:dyDescent="0.25">
      <c r="T12005" s="1"/>
      <c r="U12005" s="1"/>
      <c r="Z12005" s="1"/>
    </row>
    <row r="12006" spans="20:26" x14ac:dyDescent="0.25">
      <c r="T12006" s="1"/>
      <c r="U12006" s="1"/>
      <c r="Z12006" s="1"/>
    </row>
    <row r="12007" spans="20:26" x14ac:dyDescent="0.25">
      <c r="T12007" s="1"/>
      <c r="U12007" s="1"/>
      <c r="Z12007" s="1"/>
    </row>
    <row r="12008" spans="20:26" x14ac:dyDescent="0.25">
      <c r="T12008" s="1"/>
      <c r="U12008" s="1"/>
      <c r="Z12008" s="1"/>
    </row>
    <row r="12009" spans="20:26" x14ac:dyDescent="0.25">
      <c r="T12009" s="1"/>
      <c r="U12009" s="1"/>
      <c r="Z12009" s="1"/>
    </row>
    <row r="12010" spans="20:26" x14ac:dyDescent="0.25">
      <c r="T12010" s="1"/>
      <c r="U12010" s="1"/>
      <c r="Z12010" s="1"/>
    </row>
    <row r="12011" spans="20:26" x14ac:dyDescent="0.25">
      <c r="T12011" s="1"/>
      <c r="U12011" s="1"/>
      <c r="Z12011" s="1"/>
    </row>
    <row r="12012" spans="20:26" x14ac:dyDescent="0.25">
      <c r="T12012" s="1"/>
      <c r="U12012" s="1"/>
      <c r="Z12012" s="1"/>
    </row>
    <row r="12013" spans="20:26" x14ac:dyDescent="0.25">
      <c r="T12013" s="1"/>
      <c r="U12013" s="1"/>
      <c r="Z12013" s="1"/>
    </row>
    <row r="12014" spans="20:26" x14ac:dyDescent="0.25">
      <c r="T12014" s="1"/>
      <c r="U12014" s="1"/>
      <c r="Z12014" s="1"/>
    </row>
    <row r="12015" spans="20:26" x14ac:dyDescent="0.25">
      <c r="T12015" s="1"/>
      <c r="U12015" s="1"/>
      <c r="Z12015" s="1"/>
    </row>
    <row r="12016" spans="20:26" x14ac:dyDescent="0.25">
      <c r="T12016" s="1"/>
      <c r="U12016" s="1"/>
      <c r="Z12016" s="1"/>
    </row>
    <row r="12017" spans="20:26" x14ac:dyDescent="0.25">
      <c r="T12017" s="1"/>
      <c r="U12017" s="1"/>
      <c r="Z12017" s="1"/>
    </row>
    <row r="12018" spans="20:26" x14ac:dyDescent="0.25">
      <c r="T12018" s="1"/>
      <c r="U12018" s="1"/>
      <c r="Z12018" s="1"/>
    </row>
    <row r="12019" spans="20:26" x14ac:dyDescent="0.25">
      <c r="T12019" s="1"/>
      <c r="U12019" s="1"/>
      <c r="Z12019" s="1"/>
    </row>
    <row r="12020" spans="20:26" x14ac:dyDescent="0.25">
      <c r="T12020" s="1"/>
      <c r="U12020" s="1"/>
      <c r="Z12020" s="1"/>
    </row>
    <row r="12021" spans="20:26" x14ac:dyDescent="0.25">
      <c r="T12021" s="1"/>
      <c r="U12021" s="1"/>
      <c r="Z12021" s="1"/>
    </row>
    <row r="12022" spans="20:26" x14ac:dyDescent="0.25">
      <c r="T12022" s="1"/>
      <c r="U12022" s="1"/>
      <c r="Z12022" s="1"/>
    </row>
    <row r="12023" spans="20:26" x14ac:dyDescent="0.25">
      <c r="T12023" s="1"/>
      <c r="U12023" s="1"/>
      <c r="Z12023" s="1"/>
    </row>
    <row r="12024" spans="20:26" x14ac:dyDescent="0.25">
      <c r="T12024" s="1"/>
      <c r="U12024" s="1"/>
      <c r="Z12024" s="1"/>
    </row>
    <row r="12025" spans="20:26" x14ac:dyDescent="0.25">
      <c r="T12025" s="1"/>
      <c r="U12025" s="1"/>
      <c r="Z12025" s="1"/>
    </row>
    <row r="12026" spans="20:26" x14ac:dyDescent="0.25">
      <c r="T12026" s="1"/>
      <c r="U12026" s="1"/>
      <c r="Z12026" s="1"/>
    </row>
    <row r="12027" spans="20:26" x14ac:dyDescent="0.25">
      <c r="T12027" s="1"/>
      <c r="U12027" s="1"/>
      <c r="Z12027" s="1"/>
    </row>
    <row r="12028" spans="20:26" x14ac:dyDescent="0.25">
      <c r="T12028" s="1"/>
      <c r="U12028" s="1"/>
      <c r="Z12028" s="1"/>
    </row>
    <row r="12029" spans="20:26" x14ac:dyDescent="0.25">
      <c r="T12029" s="1"/>
      <c r="U12029" s="1"/>
      <c r="Z12029" s="1"/>
    </row>
    <row r="12030" spans="20:26" x14ac:dyDescent="0.25">
      <c r="T12030" s="1"/>
      <c r="U12030" s="1"/>
      <c r="Z12030" s="1"/>
    </row>
    <row r="12031" spans="20:26" x14ac:dyDescent="0.25">
      <c r="T12031" s="1"/>
      <c r="U12031" s="1"/>
      <c r="Z12031" s="1"/>
    </row>
    <row r="12032" spans="20:26" x14ac:dyDescent="0.25">
      <c r="T12032" s="1"/>
      <c r="U12032" s="1"/>
      <c r="Z12032" s="1"/>
    </row>
    <row r="12033" spans="20:26" x14ac:dyDescent="0.25">
      <c r="T12033" s="1"/>
      <c r="U12033" s="1"/>
      <c r="Z12033" s="1"/>
    </row>
    <row r="12034" spans="20:26" x14ac:dyDescent="0.25">
      <c r="T12034" s="1"/>
      <c r="U12034" s="1"/>
      <c r="Z12034" s="1"/>
    </row>
    <row r="12035" spans="20:26" x14ac:dyDescent="0.25">
      <c r="T12035" s="1"/>
      <c r="U12035" s="1"/>
      <c r="Z12035" s="1"/>
    </row>
    <row r="12036" spans="20:26" x14ac:dyDescent="0.25">
      <c r="T12036" s="1"/>
      <c r="U12036" s="1"/>
      <c r="Z12036" s="1"/>
    </row>
    <row r="12037" spans="20:26" x14ac:dyDescent="0.25">
      <c r="T12037" s="1"/>
      <c r="U12037" s="1"/>
      <c r="Z12037" s="1"/>
    </row>
    <row r="12038" spans="20:26" x14ac:dyDescent="0.25">
      <c r="T12038" s="1"/>
      <c r="U12038" s="1"/>
      <c r="Z12038" s="1"/>
    </row>
    <row r="12039" spans="20:26" x14ac:dyDescent="0.25">
      <c r="T12039" s="1"/>
      <c r="U12039" s="1"/>
      <c r="Z12039" s="1"/>
    </row>
    <row r="12040" spans="20:26" x14ac:dyDescent="0.25">
      <c r="T12040" s="1"/>
      <c r="U12040" s="1"/>
      <c r="Z12040" s="1"/>
    </row>
    <row r="12041" spans="20:26" x14ac:dyDescent="0.25">
      <c r="T12041" s="1"/>
      <c r="U12041" s="1"/>
      <c r="Z12041" s="1"/>
    </row>
    <row r="12042" spans="20:26" x14ac:dyDescent="0.25">
      <c r="T12042" s="1"/>
      <c r="U12042" s="1"/>
      <c r="Z12042" s="1"/>
    </row>
    <row r="12043" spans="20:26" x14ac:dyDescent="0.25">
      <c r="T12043" s="1"/>
      <c r="U12043" s="1"/>
      <c r="Z12043" s="1"/>
    </row>
    <row r="12044" spans="20:26" x14ac:dyDescent="0.25">
      <c r="T12044" s="1"/>
      <c r="U12044" s="1"/>
      <c r="Z12044" s="1"/>
    </row>
    <row r="12045" spans="20:26" x14ac:dyDescent="0.25">
      <c r="T12045" s="1"/>
      <c r="U12045" s="1"/>
      <c r="Z12045" s="1"/>
    </row>
    <row r="12046" spans="20:26" x14ac:dyDescent="0.25">
      <c r="T12046" s="1"/>
      <c r="U12046" s="1"/>
      <c r="Z12046" s="1"/>
    </row>
    <row r="12047" spans="20:26" x14ac:dyDescent="0.25">
      <c r="T12047" s="1"/>
      <c r="U12047" s="1"/>
      <c r="Z12047" s="1"/>
    </row>
    <row r="12048" spans="20:26" x14ac:dyDescent="0.25">
      <c r="T12048" s="1"/>
      <c r="U12048" s="1"/>
      <c r="Z12048" s="1"/>
    </row>
    <row r="12049" spans="20:26" x14ac:dyDescent="0.25">
      <c r="T12049" s="1"/>
      <c r="U12049" s="1"/>
      <c r="Z12049" s="1"/>
    </row>
    <row r="12050" spans="20:26" x14ac:dyDescent="0.25">
      <c r="T12050" s="1"/>
      <c r="U12050" s="1"/>
      <c r="Z12050" s="1"/>
    </row>
    <row r="12051" spans="20:26" x14ac:dyDescent="0.25">
      <c r="T12051" s="1"/>
      <c r="U12051" s="1"/>
      <c r="Z12051" s="1"/>
    </row>
    <row r="12052" spans="20:26" x14ac:dyDescent="0.25">
      <c r="T12052" s="1"/>
      <c r="U12052" s="1"/>
      <c r="Z12052" s="1"/>
    </row>
    <row r="12053" spans="20:26" x14ac:dyDescent="0.25">
      <c r="T12053" s="1"/>
      <c r="U12053" s="1"/>
      <c r="Z12053" s="1"/>
    </row>
    <row r="12054" spans="20:26" x14ac:dyDescent="0.25">
      <c r="T12054" s="1"/>
      <c r="U12054" s="1"/>
      <c r="Z12054" s="1"/>
    </row>
    <row r="12055" spans="20:26" x14ac:dyDescent="0.25">
      <c r="T12055" s="1"/>
      <c r="U12055" s="1"/>
      <c r="Z12055" s="1"/>
    </row>
    <row r="12056" spans="20:26" x14ac:dyDescent="0.25">
      <c r="T12056" s="1"/>
      <c r="U12056" s="1"/>
      <c r="Z12056" s="1"/>
    </row>
    <row r="12057" spans="20:26" x14ac:dyDescent="0.25">
      <c r="T12057" s="1"/>
      <c r="U12057" s="1"/>
      <c r="Z12057" s="1"/>
    </row>
    <row r="12058" spans="20:26" x14ac:dyDescent="0.25">
      <c r="T12058" s="1"/>
      <c r="U12058" s="1"/>
      <c r="Z12058" s="1"/>
    </row>
    <row r="12059" spans="20:26" x14ac:dyDescent="0.25">
      <c r="T12059" s="1"/>
      <c r="U12059" s="1"/>
      <c r="Z12059" s="1"/>
    </row>
    <row r="12060" spans="20:26" x14ac:dyDescent="0.25">
      <c r="T12060" s="1"/>
      <c r="U12060" s="1"/>
      <c r="Z12060" s="1"/>
    </row>
    <row r="12061" spans="20:26" x14ac:dyDescent="0.25">
      <c r="T12061" s="1"/>
      <c r="U12061" s="1"/>
      <c r="Z12061" s="1"/>
    </row>
    <row r="12062" spans="20:26" x14ac:dyDescent="0.25">
      <c r="T12062" s="1"/>
      <c r="U12062" s="1"/>
      <c r="Z12062" s="1"/>
    </row>
    <row r="12063" spans="20:26" x14ac:dyDescent="0.25">
      <c r="T12063" s="1"/>
      <c r="U12063" s="1"/>
      <c r="Z12063" s="1"/>
    </row>
    <row r="12064" spans="20:26" x14ac:dyDescent="0.25">
      <c r="T12064" s="1"/>
      <c r="U12064" s="1"/>
      <c r="Z12064" s="1"/>
    </row>
    <row r="12065" spans="20:26" x14ac:dyDescent="0.25">
      <c r="T12065" s="1"/>
      <c r="U12065" s="1"/>
      <c r="Z12065" s="1"/>
    </row>
    <row r="12066" spans="20:26" x14ac:dyDescent="0.25">
      <c r="T12066" s="1"/>
      <c r="U12066" s="1"/>
      <c r="Z12066" s="1"/>
    </row>
    <row r="12067" spans="20:26" x14ac:dyDescent="0.25">
      <c r="T12067" s="1"/>
      <c r="U12067" s="1"/>
      <c r="Z12067" s="1"/>
    </row>
    <row r="12068" spans="20:26" x14ac:dyDescent="0.25">
      <c r="T12068" s="1"/>
      <c r="U12068" s="1"/>
      <c r="Z12068" s="1"/>
    </row>
    <row r="12069" spans="20:26" x14ac:dyDescent="0.25">
      <c r="T12069" s="1"/>
      <c r="U12069" s="1"/>
      <c r="Z12069" s="1"/>
    </row>
    <row r="12070" spans="20:26" x14ac:dyDescent="0.25">
      <c r="T12070" s="1"/>
      <c r="U12070" s="1"/>
      <c r="Z12070" s="1"/>
    </row>
    <row r="12071" spans="20:26" x14ac:dyDescent="0.25">
      <c r="T12071" s="1"/>
      <c r="U12071" s="1"/>
      <c r="Z12071" s="1"/>
    </row>
    <row r="12072" spans="20:26" x14ac:dyDescent="0.25">
      <c r="T12072" s="1"/>
      <c r="U12072" s="1"/>
      <c r="Z12072" s="1"/>
    </row>
    <row r="12073" spans="20:26" x14ac:dyDescent="0.25">
      <c r="T12073" s="1"/>
      <c r="U12073" s="1"/>
      <c r="Z12073" s="1"/>
    </row>
    <row r="12074" spans="20:26" x14ac:dyDescent="0.25">
      <c r="T12074" s="1"/>
      <c r="U12074" s="1"/>
      <c r="Z12074" s="1"/>
    </row>
    <row r="12075" spans="20:26" x14ac:dyDescent="0.25">
      <c r="T12075" s="1"/>
      <c r="U12075" s="1"/>
      <c r="Z12075" s="1"/>
    </row>
    <row r="12076" spans="20:26" x14ac:dyDescent="0.25">
      <c r="T12076" s="1"/>
      <c r="U12076" s="1"/>
      <c r="Z12076" s="1"/>
    </row>
    <row r="12077" spans="20:26" x14ac:dyDescent="0.25">
      <c r="T12077" s="1"/>
      <c r="U12077" s="1"/>
      <c r="Z12077" s="1"/>
    </row>
    <row r="12078" spans="20:26" x14ac:dyDescent="0.25">
      <c r="T12078" s="1"/>
      <c r="U12078" s="1"/>
      <c r="Z12078" s="1"/>
    </row>
    <row r="12079" spans="20:26" x14ac:dyDescent="0.25">
      <c r="T12079" s="1"/>
      <c r="U12079" s="1"/>
      <c r="Z12079" s="1"/>
    </row>
    <row r="12080" spans="20:26" x14ac:dyDescent="0.25">
      <c r="T12080" s="1"/>
      <c r="U12080" s="1"/>
      <c r="Z12080" s="1"/>
    </row>
    <row r="12081" spans="20:26" x14ac:dyDescent="0.25">
      <c r="T12081" s="1"/>
      <c r="U12081" s="1"/>
      <c r="Z12081" s="1"/>
    </row>
    <row r="12082" spans="20:26" x14ac:dyDescent="0.25">
      <c r="T12082" s="1"/>
      <c r="U12082" s="1"/>
      <c r="Z12082" s="1"/>
    </row>
    <row r="12083" spans="20:26" x14ac:dyDescent="0.25">
      <c r="T12083" s="1"/>
      <c r="U12083" s="1"/>
      <c r="Z12083" s="1"/>
    </row>
    <row r="12084" spans="20:26" x14ac:dyDescent="0.25">
      <c r="T12084" s="1"/>
      <c r="U12084" s="1"/>
      <c r="Z12084" s="1"/>
    </row>
    <row r="12085" spans="20:26" x14ac:dyDescent="0.25">
      <c r="T12085" s="1"/>
      <c r="U12085" s="1"/>
      <c r="Z12085" s="1"/>
    </row>
    <row r="12086" spans="20:26" x14ac:dyDescent="0.25">
      <c r="T12086" s="1"/>
      <c r="U12086" s="1"/>
      <c r="Z12086" s="1"/>
    </row>
    <row r="12087" spans="20:26" x14ac:dyDescent="0.25">
      <c r="T12087" s="1"/>
      <c r="U12087" s="1"/>
      <c r="Z12087" s="1"/>
    </row>
    <row r="12088" spans="20:26" x14ac:dyDescent="0.25">
      <c r="T12088" s="1"/>
      <c r="U12088" s="1"/>
      <c r="Z12088" s="1"/>
    </row>
    <row r="12089" spans="20:26" x14ac:dyDescent="0.25">
      <c r="T12089" s="1"/>
      <c r="U12089" s="1"/>
      <c r="Z12089" s="1"/>
    </row>
    <row r="12090" spans="20:26" x14ac:dyDescent="0.25">
      <c r="T12090" s="1"/>
      <c r="U12090" s="1"/>
      <c r="Z12090" s="1"/>
    </row>
    <row r="12091" spans="20:26" x14ac:dyDescent="0.25">
      <c r="T12091" s="1"/>
      <c r="U12091" s="1"/>
      <c r="Z12091" s="1"/>
    </row>
    <row r="12092" spans="20:26" x14ac:dyDescent="0.25">
      <c r="T12092" s="1"/>
      <c r="U12092" s="1"/>
      <c r="Z12092" s="1"/>
    </row>
    <row r="12093" spans="20:26" x14ac:dyDescent="0.25">
      <c r="T12093" s="1"/>
      <c r="U12093" s="1"/>
      <c r="Z12093" s="1"/>
    </row>
    <row r="12094" spans="20:26" x14ac:dyDescent="0.25">
      <c r="T12094" s="1"/>
      <c r="U12094" s="1"/>
      <c r="Z12094" s="1"/>
    </row>
    <row r="12095" spans="20:26" x14ac:dyDescent="0.25">
      <c r="T12095" s="1"/>
      <c r="U12095" s="1"/>
      <c r="Z12095" s="1"/>
    </row>
    <row r="12096" spans="20:26" x14ac:dyDescent="0.25">
      <c r="T12096" s="1"/>
      <c r="U12096" s="1"/>
      <c r="Z12096" s="1"/>
    </row>
    <row r="12097" spans="20:26" x14ac:dyDescent="0.25">
      <c r="T12097" s="1"/>
      <c r="U12097" s="1"/>
      <c r="Z12097" s="1"/>
    </row>
    <row r="12098" spans="20:26" x14ac:dyDescent="0.25">
      <c r="T12098" s="1"/>
      <c r="U12098" s="1"/>
      <c r="Z12098" s="1"/>
    </row>
    <row r="12099" spans="20:26" x14ac:dyDescent="0.25">
      <c r="T12099" s="1"/>
      <c r="U12099" s="1"/>
      <c r="Z12099" s="1"/>
    </row>
    <row r="12100" spans="20:26" x14ac:dyDescent="0.25">
      <c r="T12100" s="1"/>
      <c r="U12100" s="1"/>
      <c r="Z12100" s="1"/>
    </row>
    <row r="12101" spans="20:26" x14ac:dyDescent="0.25">
      <c r="T12101" s="1"/>
      <c r="U12101" s="1"/>
      <c r="Z12101" s="1"/>
    </row>
    <row r="12102" spans="20:26" x14ac:dyDescent="0.25">
      <c r="T12102" s="1"/>
      <c r="U12102" s="1"/>
      <c r="Z12102" s="1"/>
    </row>
    <row r="12103" spans="20:26" x14ac:dyDescent="0.25">
      <c r="T12103" s="1"/>
      <c r="U12103" s="1"/>
      <c r="Z12103" s="1"/>
    </row>
    <row r="12104" spans="20:26" x14ac:dyDescent="0.25">
      <c r="T12104" s="1"/>
      <c r="U12104" s="1"/>
      <c r="Z12104" s="1"/>
    </row>
    <row r="12105" spans="20:26" x14ac:dyDescent="0.25">
      <c r="T12105" s="1"/>
      <c r="U12105" s="1"/>
      <c r="Z12105" s="1"/>
    </row>
    <row r="12106" spans="20:26" x14ac:dyDescent="0.25">
      <c r="T12106" s="1"/>
      <c r="U12106" s="1"/>
      <c r="Z12106" s="1"/>
    </row>
    <row r="12107" spans="20:26" x14ac:dyDescent="0.25">
      <c r="T12107" s="1"/>
      <c r="U12107" s="1"/>
      <c r="Z12107" s="1"/>
    </row>
    <row r="12108" spans="20:26" x14ac:dyDescent="0.25">
      <c r="T12108" s="1"/>
      <c r="U12108" s="1"/>
      <c r="Z12108" s="1"/>
    </row>
    <row r="12109" spans="20:26" x14ac:dyDescent="0.25">
      <c r="T12109" s="1"/>
      <c r="U12109" s="1"/>
      <c r="Z12109" s="1"/>
    </row>
    <row r="12110" spans="20:26" x14ac:dyDescent="0.25">
      <c r="T12110" s="1"/>
      <c r="U12110" s="1"/>
      <c r="Z12110" s="1"/>
    </row>
    <row r="12111" spans="20:26" x14ac:dyDescent="0.25">
      <c r="T12111" s="1"/>
      <c r="U12111" s="1"/>
      <c r="Z12111" s="1"/>
    </row>
    <row r="12112" spans="20:26" x14ac:dyDescent="0.25">
      <c r="T12112" s="1"/>
      <c r="U12112" s="1"/>
      <c r="Z12112" s="1"/>
    </row>
    <row r="12113" spans="20:26" x14ac:dyDescent="0.25">
      <c r="T12113" s="1"/>
      <c r="U12113" s="1"/>
      <c r="Z12113" s="1"/>
    </row>
    <row r="12114" spans="20:26" x14ac:dyDescent="0.25">
      <c r="T12114" s="1"/>
      <c r="U12114" s="1"/>
      <c r="Z12114" s="1"/>
    </row>
    <row r="12115" spans="20:26" x14ac:dyDescent="0.25">
      <c r="T12115" s="1"/>
      <c r="U12115" s="1"/>
      <c r="Z12115" s="1"/>
    </row>
    <row r="12116" spans="20:26" x14ac:dyDescent="0.25">
      <c r="T12116" s="1"/>
      <c r="U12116" s="1"/>
      <c r="Z12116" s="1"/>
    </row>
    <row r="12117" spans="20:26" x14ac:dyDescent="0.25">
      <c r="T12117" s="1"/>
      <c r="U12117" s="1"/>
      <c r="Z12117" s="1"/>
    </row>
    <row r="12118" spans="20:26" x14ac:dyDescent="0.25">
      <c r="T12118" s="1"/>
      <c r="U12118" s="1"/>
      <c r="Z12118" s="1"/>
    </row>
    <row r="12119" spans="20:26" x14ac:dyDescent="0.25">
      <c r="T12119" s="1"/>
      <c r="U12119" s="1"/>
      <c r="Z12119" s="1"/>
    </row>
    <row r="12120" spans="20:26" x14ac:dyDescent="0.25">
      <c r="T12120" s="1"/>
      <c r="U12120" s="1"/>
      <c r="Z12120" s="1"/>
    </row>
    <row r="12121" spans="20:26" x14ac:dyDescent="0.25">
      <c r="T12121" s="1"/>
      <c r="U12121" s="1"/>
      <c r="Z12121" s="1"/>
    </row>
    <row r="12122" spans="20:26" x14ac:dyDescent="0.25">
      <c r="T12122" s="1"/>
      <c r="U12122" s="1"/>
      <c r="Z12122" s="1"/>
    </row>
    <row r="12123" spans="20:26" x14ac:dyDescent="0.25">
      <c r="T12123" s="1"/>
      <c r="U12123" s="1"/>
      <c r="Z12123" s="1"/>
    </row>
    <row r="12124" spans="20:26" x14ac:dyDescent="0.25">
      <c r="T12124" s="1"/>
      <c r="U12124" s="1"/>
      <c r="Z12124" s="1"/>
    </row>
    <row r="12125" spans="20:26" x14ac:dyDescent="0.25">
      <c r="T12125" s="1"/>
      <c r="U12125" s="1"/>
      <c r="Z12125" s="1"/>
    </row>
    <row r="12126" spans="20:26" x14ac:dyDescent="0.25">
      <c r="T12126" s="1"/>
      <c r="U12126" s="1"/>
      <c r="Z12126" s="1"/>
    </row>
    <row r="12127" spans="20:26" x14ac:dyDescent="0.25">
      <c r="T12127" s="1"/>
      <c r="U12127" s="1"/>
      <c r="Z12127" s="1"/>
    </row>
    <row r="12128" spans="20:26" x14ac:dyDescent="0.25">
      <c r="T12128" s="1"/>
      <c r="U12128" s="1"/>
      <c r="Z12128" s="1"/>
    </row>
    <row r="12129" spans="20:26" x14ac:dyDescent="0.25">
      <c r="T12129" s="1"/>
      <c r="U12129" s="1"/>
      <c r="Z12129" s="1"/>
    </row>
    <row r="12130" spans="20:26" x14ac:dyDescent="0.25">
      <c r="T12130" s="1"/>
      <c r="U12130" s="1"/>
      <c r="Z12130" s="1"/>
    </row>
    <row r="12131" spans="20:26" x14ac:dyDescent="0.25">
      <c r="T12131" s="1"/>
      <c r="U12131" s="1"/>
      <c r="Z12131" s="1"/>
    </row>
    <row r="12132" spans="20:26" x14ac:dyDescent="0.25">
      <c r="T12132" s="1"/>
      <c r="U12132" s="1"/>
      <c r="Z12132" s="1"/>
    </row>
    <row r="12133" spans="20:26" x14ac:dyDescent="0.25">
      <c r="T12133" s="1"/>
      <c r="U12133" s="1"/>
      <c r="Z12133" s="1"/>
    </row>
    <row r="12134" spans="20:26" x14ac:dyDescent="0.25">
      <c r="T12134" s="1"/>
      <c r="U12134" s="1"/>
      <c r="Z12134" s="1"/>
    </row>
    <row r="12135" spans="20:26" x14ac:dyDescent="0.25">
      <c r="T12135" s="1"/>
      <c r="U12135" s="1"/>
      <c r="Z12135" s="1"/>
    </row>
    <row r="12136" spans="20:26" x14ac:dyDescent="0.25">
      <c r="T12136" s="1"/>
      <c r="U12136" s="1"/>
      <c r="Z12136" s="1"/>
    </row>
    <row r="12137" spans="20:26" x14ac:dyDescent="0.25">
      <c r="T12137" s="1"/>
      <c r="U12137" s="1"/>
      <c r="Z12137" s="1"/>
    </row>
    <row r="12138" spans="20:26" x14ac:dyDescent="0.25">
      <c r="T12138" s="1"/>
      <c r="U12138" s="1"/>
      <c r="Z12138" s="1"/>
    </row>
    <row r="12139" spans="20:26" x14ac:dyDescent="0.25">
      <c r="T12139" s="1"/>
      <c r="U12139" s="1"/>
      <c r="Z12139" s="1"/>
    </row>
    <row r="12140" spans="20:26" x14ac:dyDescent="0.25">
      <c r="T12140" s="1"/>
      <c r="U12140" s="1"/>
      <c r="Z12140" s="1"/>
    </row>
    <row r="12141" spans="20:26" x14ac:dyDescent="0.25">
      <c r="T12141" s="1"/>
      <c r="U12141" s="1"/>
      <c r="Z12141" s="1"/>
    </row>
    <row r="12142" spans="20:26" x14ac:dyDescent="0.25">
      <c r="T12142" s="1"/>
      <c r="U12142" s="1"/>
      <c r="Z12142" s="1"/>
    </row>
    <row r="12143" spans="20:26" x14ac:dyDescent="0.25">
      <c r="T12143" s="1"/>
      <c r="U12143" s="1"/>
      <c r="Z12143" s="1"/>
    </row>
    <row r="12144" spans="20:26" x14ac:dyDescent="0.25">
      <c r="T12144" s="1"/>
      <c r="U12144" s="1"/>
      <c r="Z12144" s="1"/>
    </row>
    <row r="12145" spans="20:26" x14ac:dyDescent="0.25">
      <c r="T12145" s="1"/>
      <c r="U12145" s="1"/>
      <c r="Z12145" s="1"/>
    </row>
    <row r="12146" spans="20:26" x14ac:dyDescent="0.25">
      <c r="T12146" s="1"/>
      <c r="U12146" s="1"/>
      <c r="Z12146" s="1"/>
    </row>
    <row r="12147" spans="20:26" x14ac:dyDescent="0.25">
      <c r="T12147" s="1"/>
      <c r="U12147" s="1"/>
      <c r="Z12147" s="1"/>
    </row>
    <row r="12148" spans="20:26" x14ac:dyDescent="0.25">
      <c r="T12148" s="1"/>
      <c r="U12148" s="1"/>
      <c r="Z12148" s="1"/>
    </row>
    <row r="12149" spans="20:26" x14ac:dyDescent="0.25">
      <c r="T12149" s="1"/>
      <c r="U12149" s="1"/>
      <c r="Z12149" s="1"/>
    </row>
    <row r="12150" spans="20:26" x14ac:dyDescent="0.25">
      <c r="T12150" s="1"/>
      <c r="U12150" s="1"/>
      <c r="Z12150" s="1"/>
    </row>
    <row r="12151" spans="20:26" x14ac:dyDescent="0.25">
      <c r="T12151" s="1"/>
      <c r="U12151" s="1"/>
      <c r="Z12151" s="1"/>
    </row>
    <row r="12152" spans="20:26" x14ac:dyDescent="0.25">
      <c r="T12152" s="1"/>
      <c r="U12152" s="1"/>
      <c r="Z12152" s="1"/>
    </row>
    <row r="12153" spans="20:26" x14ac:dyDescent="0.25">
      <c r="T12153" s="1"/>
      <c r="U12153" s="1"/>
      <c r="Z12153" s="1"/>
    </row>
    <row r="12154" spans="20:26" x14ac:dyDescent="0.25">
      <c r="T12154" s="1"/>
      <c r="U12154" s="1"/>
      <c r="Z12154" s="1"/>
    </row>
    <row r="12155" spans="20:26" x14ac:dyDescent="0.25">
      <c r="T12155" s="1"/>
      <c r="U12155" s="1"/>
      <c r="Z12155" s="1"/>
    </row>
    <row r="12156" spans="20:26" x14ac:dyDescent="0.25">
      <c r="T12156" s="1"/>
      <c r="U12156" s="1"/>
      <c r="Z12156" s="1"/>
    </row>
    <row r="12157" spans="20:26" x14ac:dyDescent="0.25">
      <c r="T12157" s="1"/>
      <c r="U12157" s="1"/>
      <c r="Z12157" s="1"/>
    </row>
    <row r="12158" spans="20:26" x14ac:dyDescent="0.25">
      <c r="T12158" s="1"/>
      <c r="U12158" s="1"/>
      <c r="Z12158" s="1"/>
    </row>
    <row r="12159" spans="20:26" x14ac:dyDescent="0.25">
      <c r="T12159" s="1"/>
      <c r="U12159" s="1"/>
      <c r="Z12159" s="1"/>
    </row>
    <row r="12160" spans="20:26" x14ac:dyDescent="0.25">
      <c r="T12160" s="1"/>
      <c r="U12160" s="1"/>
      <c r="Z12160" s="1"/>
    </row>
    <row r="12161" spans="20:26" x14ac:dyDescent="0.25">
      <c r="T12161" s="1"/>
      <c r="U12161" s="1"/>
      <c r="Z12161" s="1"/>
    </row>
    <row r="12162" spans="20:26" x14ac:dyDescent="0.25">
      <c r="T12162" s="1"/>
      <c r="U12162" s="1"/>
      <c r="Z12162" s="1"/>
    </row>
    <row r="12163" spans="20:26" x14ac:dyDescent="0.25">
      <c r="T12163" s="1"/>
      <c r="U12163" s="1"/>
      <c r="Z12163" s="1"/>
    </row>
    <row r="12164" spans="20:26" x14ac:dyDescent="0.25">
      <c r="T12164" s="1"/>
      <c r="U12164" s="1"/>
      <c r="Z12164" s="1"/>
    </row>
    <row r="12165" spans="20:26" x14ac:dyDescent="0.25">
      <c r="T12165" s="1"/>
      <c r="U12165" s="1"/>
      <c r="Z12165" s="1"/>
    </row>
    <row r="12166" spans="20:26" x14ac:dyDescent="0.25">
      <c r="T12166" s="1"/>
      <c r="U12166" s="1"/>
      <c r="Z12166" s="1"/>
    </row>
    <row r="12167" spans="20:26" x14ac:dyDescent="0.25">
      <c r="T12167" s="1"/>
      <c r="U12167" s="1"/>
      <c r="Z12167" s="1"/>
    </row>
    <row r="12168" spans="20:26" x14ac:dyDescent="0.25">
      <c r="T12168" s="1"/>
      <c r="U12168" s="1"/>
      <c r="Z12168" s="1"/>
    </row>
    <row r="12169" spans="20:26" x14ac:dyDescent="0.25">
      <c r="T12169" s="1"/>
      <c r="U12169" s="1"/>
      <c r="Z12169" s="1"/>
    </row>
    <row r="12170" spans="20:26" x14ac:dyDescent="0.25">
      <c r="T12170" s="1"/>
      <c r="U12170" s="1"/>
      <c r="Z12170" s="1"/>
    </row>
    <row r="12171" spans="20:26" x14ac:dyDescent="0.25">
      <c r="T12171" s="1"/>
      <c r="U12171" s="1"/>
      <c r="Z12171" s="1"/>
    </row>
    <row r="12172" spans="20:26" x14ac:dyDescent="0.25">
      <c r="T12172" s="1"/>
      <c r="U12172" s="1"/>
      <c r="Z12172" s="1"/>
    </row>
    <row r="12173" spans="20:26" x14ac:dyDescent="0.25">
      <c r="T12173" s="1"/>
      <c r="U12173" s="1"/>
      <c r="Z12173" s="1"/>
    </row>
    <row r="12174" spans="20:26" x14ac:dyDescent="0.25">
      <c r="T12174" s="1"/>
      <c r="U12174" s="1"/>
      <c r="Z12174" s="1"/>
    </row>
    <row r="12175" spans="20:26" x14ac:dyDescent="0.25">
      <c r="T12175" s="1"/>
      <c r="U12175" s="1"/>
      <c r="Z12175" s="1"/>
    </row>
    <row r="12176" spans="20:26" x14ac:dyDescent="0.25">
      <c r="T12176" s="1"/>
      <c r="U12176" s="1"/>
      <c r="Z12176" s="1"/>
    </row>
    <row r="12177" spans="20:26" x14ac:dyDescent="0.25">
      <c r="T12177" s="1"/>
      <c r="U12177" s="1"/>
      <c r="Z12177" s="1"/>
    </row>
    <row r="12178" spans="20:26" x14ac:dyDescent="0.25">
      <c r="T12178" s="1"/>
      <c r="U12178" s="1"/>
      <c r="Z12178" s="1"/>
    </row>
    <row r="12179" spans="20:26" x14ac:dyDescent="0.25">
      <c r="T12179" s="1"/>
      <c r="U12179" s="1"/>
      <c r="Z12179" s="1"/>
    </row>
    <row r="12180" spans="20:26" x14ac:dyDescent="0.25">
      <c r="T12180" s="1"/>
      <c r="U12180" s="1"/>
      <c r="Z12180" s="1"/>
    </row>
    <row r="12181" spans="20:26" x14ac:dyDescent="0.25">
      <c r="T12181" s="1"/>
      <c r="U12181" s="1"/>
      <c r="Z12181" s="1"/>
    </row>
    <row r="12182" spans="20:26" x14ac:dyDescent="0.25">
      <c r="T12182" s="1"/>
      <c r="U12182" s="1"/>
      <c r="Z12182" s="1"/>
    </row>
    <row r="12183" spans="20:26" x14ac:dyDescent="0.25">
      <c r="T12183" s="1"/>
      <c r="U12183" s="1"/>
      <c r="Z12183" s="1"/>
    </row>
    <row r="12184" spans="20:26" x14ac:dyDescent="0.25">
      <c r="T12184" s="1"/>
      <c r="U12184" s="1"/>
      <c r="Z12184" s="1"/>
    </row>
    <row r="12185" spans="20:26" x14ac:dyDescent="0.25">
      <c r="T12185" s="1"/>
      <c r="U12185" s="1"/>
      <c r="Z12185" s="1"/>
    </row>
    <row r="12186" spans="20:26" x14ac:dyDescent="0.25">
      <c r="T12186" s="1"/>
      <c r="U12186" s="1"/>
      <c r="Z12186" s="1"/>
    </row>
    <row r="12187" spans="20:26" x14ac:dyDescent="0.25">
      <c r="T12187" s="1"/>
      <c r="U12187" s="1"/>
      <c r="Z12187" s="1"/>
    </row>
    <row r="12188" spans="20:26" x14ac:dyDescent="0.25">
      <c r="T12188" s="1"/>
      <c r="U12188" s="1"/>
      <c r="Z12188" s="1"/>
    </row>
    <row r="12189" spans="20:26" x14ac:dyDescent="0.25">
      <c r="T12189" s="1"/>
      <c r="U12189" s="1"/>
      <c r="Z12189" s="1"/>
    </row>
    <row r="12190" spans="20:26" x14ac:dyDescent="0.25">
      <c r="T12190" s="1"/>
      <c r="U12190" s="1"/>
      <c r="Z12190" s="1"/>
    </row>
    <row r="12191" spans="20:26" x14ac:dyDescent="0.25">
      <c r="T12191" s="1"/>
      <c r="U12191" s="1"/>
      <c r="Z12191" s="1"/>
    </row>
    <row r="12192" spans="20:26" x14ac:dyDescent="0.25">
      <c r="T12192" s="1"/>
      <c r="U12192" s="1"/>
      <c r="Z12192" s="1"/>
    </row>
    <row r="12193" spans="20:26" x14ac:dyDescent="0.25">
      <c r="T12193" s="1"/>
      <c r="U12193" s="1"/>
      <c r="Z12193" s="1"/>
    </row>
    <row r="12194" spans="20:26" x14ac:dyDescent="0.25">
      <c r="T12194" s="1"/>
      <c r="U12194" s="1"/>
      <c r="Z12194" s="1"/>
    </row>
    <row r="12195" spans="20:26" x14ac:dyDescent="0.25">
      <c r="T12195" s="1"/>
      <c r="U12195" s="1"/>
      <c r="Z12195" s="1"/>
    </row>
    <row r="12196" spans="20:26" x14ac:dyDescent="0.25">
      <c r="T12196" s="1"/>
      <c r="U12196" s="1"/>
      <c r="Z12196" s="1"/>
    </row>
    <row r="12197" spans="20:26" x14ac:dyDescent="0.25">
      <c r="T12197" s="1"/>
      <c r="U12197" s="1"/>
      <c r="Z12197" s="1"/>
    </row>
    <row r="12198" spans="20:26" x14ac:dyDescent="0.25">
      <c r="T12198" s="1"/>
      <c r="U12198" s="1"/>
      <c r="Z12198" s="1"/>
    </row>
    <row r="12199" spans="20:26" x14ac:dyDescent="0.25">
      <c r="T12199" s="1"/>
      <c r="U12199" s="1"/>
      <c r="Z12199" s="1"/>
    </row>
    <row r="12200" spans="20:26" x14ac:dyDescent="0.25">
      <c r="T12200" s="1"/>
      <c r="U12200" s="1"/>
      <c r="Z12200" s="1"/>
    </row>
    <row r="12201" spans="20:26" x14ac:dyDescent="0.25">
      <c r="T12201" s="1"/>
      <c r="U12201" s="1"/>
      <c r="Z12201" s="1"/>
    </row>
    <row r="12202" spans="20:26" x14ac:dyDescent="0.25">
      <c r="T12202" s="1"/>
      <c r="U12202" s="1"/>
      <c r="Z12202" s="1"/>
    </row>
    <row r="12203" spans="20:26" x14ac:dyDescent="0.25">
      <c r="T12203" s="1"/>
      <c r="U12203" s="1"/>
      <c r="Z12203" s="1"/>
    </row>
    <row r="12204" spans="20:26" x14ac:dyDescent="0.25">
      <c r="T12204" s="1"/>
      <c r="U12204" s="1"/>
      <c r="Z12204" s="1"/>
    </row>
    <row r="12205" spans="20:26" x14ac:dyDescent="0.25">
      <c r="T12205" s="1"/>
      <c r="U12205" s="1"/>
      <c r="Z12205" s="1"/>
    </row>
    <row r="12206" spans="20:26" x14ac:dyDescent="0.25">
      <c r="T12206" s="1"/>
      <c r="U12206" s="1"/>
      <c r="Z12206" s="1"/>
    </row>
    <row r="12207" spans="20:26" x14ac:dyDescent="0.25">
      <c r="T12207" s="1"/>
      <c r="U12207" s="1"/>
      <c r="Z12207" s="1"/>
    </row>
    <row r="12208" spans="20:26" x14ac:dyDescent="0.25">
      <c r="T12208" s="1"/>
      <c r="U12208" s="1"/>
      <c r="Z12208" s="1"/>
    </row>
    <row r="12209" spans="20:26" x14ac:dyDescent="0.25">
      <c r="T12209" s="1"/>
      <c r="U12209" s="1"/>
      <c r="Z12209" s="1"/>
    </row>
    <row r="12210" spans="20:26" x14ac:dyDescent="0.25">
      <c r="T12210" s="1"/>
      <c r="U12210" s="1"/>
      <c r="Z12210" s="1"/>
    </row>
    <row r="12211" spans="20:26" x14ac:dyDescent="0.25">
      <c r="T12211" s="1"/>
      <c r="U12211" s="1"/>
      <c r="Z12211" s="1"/>
    </row>
    <row r="12212" spans="20:26" x14ac:dyDescent="0.25">
      <c r="T12212" s="1"/>
      <c r="U12212" s="1"/>
      <c r="Z12212" s="1"/>
    </row>
    <row r="12213" spans="20:26" x14ac:dyDescent="0.25">
      <c r="T12213" s="1"/>
      <c r="U12213" s="1"/>
      <c r="Z12213" s="1"/>
    </row>
    <row r="12214" spans="20:26" x14ac:dyDescent="0.25">
      <c r="T12214" s="1"/>
      <c r="U12214" s="1"/>
      <c r="Z12214" s="1"/>
    </row>
    <row r="12215" spans="20:26" x14ac:dyDescent="0.25">
      <c r="T12215" s="1"/>
      <c r="U12215" s="1"/>
      <c r="Z12215" s="1"/>
    </row>
    <row r="12216" spans="20:26" x14ac:dyDescent="0.25">
      <c r="T12216" s="1"/>
      <c r="U12216" s="1"/>
      <c r="Z12216" s="1"/>
    </row>
    <row r="12217" spans="20:26" x14ac:dyDescent="0.25">
      <c r="T12217" s="1"/>
      <c r="U12217" s="1"/>
      <c r="Z12217" s="1"/>
    </row>
    <row r="12218" spans="20:26" x14ac:dyDescent="0.25">
      <c r="T12218" s="1"/>
      <c r="U12218" s="1"/>
      <c r="Z12218" s="1"/>
    </row>
    <row r="12219" spans="20:26" x14ac:dyDescent="0.25">
      <c r="T12219" s="1"/>
      <c r="U12219" s="1"/>
      <c r="Z12219" s="1"/>
    </row>
    <row r="12220" spans="20:26" x14ac:dyDescent="0.25">
      <c r="T12220" s="1"/>
      <c r="U12220" s="1"/>
      <c r="Z12220" s="1"/>
    </row>
    <row r="12221" spans="20:26" x14ac:dyDescent="0.25">
      <c r="T12221" s="1"/>
      <c r="U12221" s="1"/>
      <c r="Z12221" s="1"/>
    </row>
    <row r="12222" spans="20:26" x14ac:dyDescent="0.25">
      <c r="T12222" s="1"/>
      <c r="U12222" s="1"/>
      <c r="Z12222" s="1"/>
    </row>
    <row r="12223" spans="20:26" x14ac:dyDescent="0.25">
      <c r="T12223" s="1"/>
      <c r="U12223" s="1"/>
      <c r="Z12223" s="1"/>
    </row>
    <row r="12224" spans="20:26" x14ac:dyDescent="0.25">
      <c r="T12224" s="1"/>
      <c r="U12224" s="1"/>
      <c r="Z12224" s="1"/>
    </row>
    <row r="12225" spans="20:26" x14ac:dyDescent="0.25">
      <c r="T12225" s="1"/>
      <c r="U12225" s="1"/>
      <c r="Z12225" s="1"/>
    </row>
    <row r="12226" spans="20:26" x14ac:dyDescent="0.25">
      <c r="T12226" s="1"/>
      <c r="U12226" s="1"/>
      <c r="Z12226" s="1"/>
    </row>
    <row r="12227" spans="20:26" x14ac:dyDescent="0.25">
      <c r="T12227" s="1"/>
      <c r="U12227" s="1"/>
      <c r="Z12227" s="1"/>
    </row>
    <row r="12228" spans="20:26" x14ac:dyDescent="0.25">
      <c r="T12228" s="1"/>
      <c r="U12228" s="1"/>
      <c r="Z12228" s="1"/>
    </row>
    <row r="12229" spans="20:26" x14ac:dyDescent="0.25">
      <c r="T12229" s="1"/>
      <c r="U12229" s="1"/>
      <c r="Z12229" s="1"/>
    </row>
    <row r="12230" spans="20:26" x14ac:dyDescent="0.25">
      <c r="T12230" s="1"/>
      <c r="U12230" s="1"/>
      <c r="Z12230" s="1"/>
    </row>
    <row r="12231" spans="20:26" x14ac:dyDescent="0.25">
      <c r="T12231" s="1"/>
      <c r="U12231" s="1"/>
      <c r="Z12231" s="1"/>
    </row>
    <row r="12232" spans="20:26" x14ac:dyDescent="0.25">
      <c r="T12232" s="1"/>
      <c r="U12232" s="1"/>
      <c r="Z12232" s="1"/>
    </row>
    <row r="12233" spans="20:26" x14ac:dyDescent="0.25">
      <c r="T12233" s="1"/>
      <c r="U12233" s="1"/>
      <c r="Z12233" s="1"/>
    </row>
    <row r="12234" spans="20:26" x14ac:dyDescent="0.25">
      <c r="T12234" s="1"/>
      <c r="U12234" s="1"/>
      <c r="Z12234" s="1"/>
    </row>
    <row r="12235" spans="20:26" x14ac:dyDescent="0.25">
      <c r="T12235" s="1"/>
      <c r="U12235" s="1"/>
      <c r="Z12235" s="1"/>
    </row>
    <row r="12236" spans="20:26" x14ac:dyDescent="0.25">
      <c r="T12236" s="1"/>
      <c r="U12236" s="1"/>
      <c r="Z12236" s="1"/>
    </row>
    <row r="12237" spans="20:26" x14ac:dyDescent="0.25">
      <c r="T12237" s="1"/>
      <c r="U12237" s="1"/>
      <c r="Z12237" s="1"/>
    </row>
    <row r="12238" spans="20:26" x14ac:dyDescent="0.25">
      <c r="T12238" s="1"/>
      <c r="U12238" s="1"/>
      <c r="Z12238" s="1"/>
    </row>
    <row r="12239" spans="20:26" x14ac:dyDescent="0.25">
      <c r="T12239" s="1"/>
      <c r="U12239" s="1"/>
      <c r="Z12239" s="1"/>
    </row>
    <row r="12240" spans="20:26" x14ac:dyDescent="0.25">
      <c r="T12240" s="1"/>
      <c r="U12240" s="1"/>
      <c r="Z12240" s="1"/>
    </row>
    <row r="12241" spans="20:26" x14ac:dyDescent="0.25">
      <c r="T12241" s="1"/>
      <c r="U12241" s="1"/>
      <c r="Z12241" s="1"/>
    </row>
    <row r="12242" spans="20:26" x14ac:dyDescent="0.25">
      <c r="T12242" s="1"/>
      <c r="U12242" s="1"/>
      <c r="Z12242" s="1"/>
    </row>
    <row r="12243" spans="20:26" x14ac:dyDescent="0.25">
      <c r="T12243" s="1"/>
      <c r="U12243" s="1"/>
      <c r="Z12243" s="1"/>
    </row>
    <row r="12244" spans="20:26" x14ac:dyDescent="0.25">
      <c r="T12244" s="1"/>
      <c r="U12244" s="1"/>
      <c r="Z12244" s="1"/>
    </row>
    <row r="12245" spans="20:26" x14ac:dyDescent="0.25">
      <c r="T12245" s="1"/>
      <c r="U12245" s="1"/>
      <c r="Z12245" s="1"/>
    </row>
    <row r="12246" spans="20:26" x14ac:dyDescent="0.25">
      <c r="T12246" s="1"/>
      <c r="U12246" s="1"/>
      <c r="Z12246" s="1"/>
    </row>
    <row r="12247" spans="20:26" x14ac:dyDescent="0.25">
      <c r="T12247" s="1"/>
      <c r="U12247" s="1"/>
      <c r="Z12247" s="1"/>
    </row>
    <row r="12248" spans="20:26" x14ac:dyDescent="0.25">
      <c r="T12248" s="1"/>
      <c r="U12248" s="1"/>
      <c r="Z12248" s="1"/>
    </row>
    <row r="12249" spans="20:26" x14ac:dyDescent="0.25">
      <c r="T12249" s="1"/>
      <c r="U12249" s="1"/>
      <c r="Z12249" s="1"/>
    </row>
    <row r="12250" spans="20:26" x14ac:dyDescent="0.25">
      <c r="T12250" s="1"/>
      <c r="U12250" s="1"/>
      <c r="Z12250" s="1"/>
    </row>
    <row r="12251" spans="20:26" x14ac:dyDescent="0.25">
      <c r="T12251" s="1"/>
      <c r="U12251" s="1"/>
      <c r="Z12251" s="1"/>
    </row>
    <row r="12252" spans="20:26" x14ac:dyDescent="0.25">
      <c r="T12252" s="1"/>
      <c r="U12252" s="1"/>
      <c r="Z12252" s="1"/>
    </row>
    <row r="12253" spans="20:26" x14ac:dyDescent="0.25">
      <c r="T12253" s="1"/>
      <c r="U12253" s="1"/>
      <c r="Z12253" s="1"/>
    </row>
    <row r="12254" spans="20:26" x14ac:dyDescent="0.25">
      <c r="T12254" s="1"/>
      <c r="U12254" s="1"/>
      <c r="Z12254" s="1"/>
    </row>
    <row r="12255" spans="20:26" x14ac:dyDescent="0.25">
      <c r="T12255" s="1"/>
      <c r="U12255" s="1"/>
      <c r="Z12255" s="1"/>
    </row>
    <row r="12256" spans="20:26" x14ac:dyDescent="0.25">
      <c r="T12256" s="1"/>
      <c r="U12256" s="1"/>
      <c r="Z12256" s="1"/>
    </row>
    <row r="12257" spans="20:26" x14ac:dyDescent="0.25">
      <c r="T12257" s="1"/>
      <c r="U12257" s="1"/>
      <c r="Z12257" s="1"/>
    </row>
    <row r="12258" spans="20:26" x14ac:dyDescent="0.25">
      <c r="T12258" s="1"/>
      <c r="U12258" s="1"/>
      <c r="Z12258" s="1"/>
    </row>
    <row r="12259" spans="20:26" x14ac:dyDescent="0.25">
      <c r="T12259" s="1"/>
      <c r="U12259" s="1"/>
      <c r="Z12259" s="1"/>
    </row>
    <row r="12260" spans="20:26" x14ac:dyDescent="0.25">
      <c r="T12260" s="1"/>
      <c r="U12260" s="1"/>
      <c r="Z12260" s="1"/>
    </row>
    <row r="12261" spans="20:26" x14ac:dyDescent="0.25">
      <c r="T12261" s="1"/>
      <c r="U12261" s="1"/>
      <c r="Z12261" s="1"/>
    </row>
    <row r="12262" spans="20:26" x14ac:dyDescent="0.25">
      <c r="T12262" s="1"/>
      <c r="U12262" s="1"/>
      <c r="Z12262" s="1"/>
    </row>
    <row r="12263" spans="20:26" x14ac:dyDescent="0.25">
      <c r="T12263" s="1"/>
      <c r="U12263" s="1"/>
      <c r="Z12263" s="1"/>
    </row>
    <row r="12264" spans="20:26" x14ac:dyDescent="0.25">
      <c r="T12264" s="1"/>
      <c r="U12264" s="1"/>
      <c r="Z12264" s="1"/>
    </row>
    <row r="12265" spans="20:26" x14ac:dyDescent="0.25">
      <c r="T12265" s="1"/>
      <c r="U12265" s="1"/>
      <c r="Z12265" s="1"/>
    </row>
    <row r="12266" spans="20:26" x14ac:dyDescent="0.25">
      <c r="T12266" s="1"/>
      <c r="U12266" s="1"/>
      <c r="Z12266" s="1"/>
    </row>
    <row r="12267" spans="20:26" x14ac:dyDescent="0.25">
      <c r="T12267" s="1"/>
      <c r="U12267" s="1"/>
      <c r="Z12267" s="1"/>
    </row>
    <row r="12268" spans="20:26" x14ac:dyDescent="0.25">
      <c r="T12268" s="1"/>
      <c r="U12268" s="1"/>
      <c r="Z12268" s="1"/>
    </row>
    <row r="12269" spans="20:26" x14ac:dyDescent="0.25">
      <c r="T12269" s="1"/>
      <c r="U12269" s="1"/>
      <c r="Z12269" s="1"/>
    </row>
    <row r="12270" spans="20:26" x14ac:dyDescent="0.25">
      <c r="T12270" s="1"/>
      <c r="U12270" s="1"/>
      <c r="Z12270" s="1"/>
    </row>
    <row r="12271" spans="20:26" x14ac:dyDescent="0.25">
      <c r="T12271" s="1"/>
      <c r="U12271" s="1"/>
      <c r="Z12271" s="1"/>
    </row>
    <row r="12272" spans="20:26" x14ac:dyDescent="0.25">
      <c r="T12272" s="1"/>
      <c r="U12272" s="1"/>
      <c r="Z12272" s="1"/>
    </row>
    <row r="12273" spans="20:26" x14ac:dyDescent="0.25">
      <c r="T12273" s="1"/>
      <c r="U12273" s="1"/>
      <c r="Z12273" s="1"/>
    </row>
    <row r="12274" spans="20:26" x14ac:dyDescent="0.25">
      <c r="T12274" s="1"/>
      <c r="U12274" s="1"/>
      <c r="Z12274" s="1"/>
    </row>
    <row r="12275" spans="20:26" x14ac:dyDescent="0.25">
      <c r="T12275" s="1"/>
      <c r="U12275" s="1"/>
      <c r="Z12275" s="1"/>
    </row>
    <row r="12276" spans="20:26" x14ac:dyDescent="0.25">
      <c r="T12276" s="1"/>
      <c r="U12276" s="1"/>
      <c r="Z12276" s="1"/>
    </row>
    <row r="12277" spans="20:26" x14ac:dyDescent="0.25">
      <c r="T12277" s="1"/>
      <c r="U12277" s="1"/>
      <c r="Z12277" s="1"/>
    </row>
    <row r="12278" spans="20:26" x14ac:dyDescent="0.25">
      <c r="T12278" s="1"/>
      <c r="U12278" s="1"/>
      <c r="Z12278" s="1"/>
    </row>
    <row r="12279" spans="20:26" x14ac:dyDescent="0.25">
      <c r="T12279" s="1"/>
      <c r="U12279" s="1"/>
      <c r="Z12279" s="1"/>
    </row>
    <row r="12280" spans="20:26" x14ac:dyDescent="0.25">
      <c r="T12280" s="1"/>
      <c r="U12280" s="1"/>
      <c r="Z12280" s="1"/>
    </row>
    <row r="12281" spans="20:26" x14ac:dyDescent="0.25">
      <c r="T12281" s="1"/>
      <c r="U12281" s="1"/>
      <c r="Z12281" s="1"/>
    </row>
    <row r="12282" spans="20:26" x14ac:dyDescent="0.25">
      <c r="T12282" s="1"/>
      <c r="U12282" s="1"/>
      <c r="Z12282" s="1"/>
    </row>
    <row r="12283" spans="20:26" x14ac:dyDescent="0.25">
      <c r="T12283" s="1"/>
      <c r="U12283" s="1"/>
      <c r="Z12283" s="1"/>
    </row>
    <row r="12284" spans="20:26" x14ac:dyDescent="0.25">
      <c r="T12284" s="1"/>
      <c r="U12284" s="1"/>
      <c r="Z12284" s="1"/>
    </row>
    <row r="12285" spans="20:26" x14ac:dyDescent="0.25">
      <c r="T12285" s="1"/>
      <c r="U12285" s="1"/>
      <c r="Z12285" s="1"/>
    </row>
    <row r="12286" spans="20:26" x14ac:dyDescent="0.25">
      <c r="T12286" s="1"/>
      <c r="U12286" s="1"/>
      <c r="Z12286" s="1"/>
    </row>
    <row r="12287" spans="20:26" x14ac:dyDescent="0.25">
      <c r="T12287" s="1"/>
      <c r="U12287" s="1"/>
      <c r="Z12287" s="1"/>
    </row>
    <row r="12288" spans="20:26" x14ac:dyDescent="0.25">
      <c r="T12288" s="1"/>
      <c r="U12288" s="1"/>
      <c r="Z12288" s="1"/>
    </row>
    <row r="12289" spans="20:26" x14ac:dyDescent="0.25">
      <c r="T12289" s="1"/>
      <c r="U12289" s="1"/>
      <c r="Z12289" s="1"/>
    </row>
    <row r="12290" spans="20:26" x14ac:dyDescent="0.25">
      <c r="T12290" s="1"/>
      <c r="U12290" s="1"/>
      <c r="Z12290" s="1"/>
    </row>
    <row r="12291" spans="20:26" x14ac:dyDescent="0.25">
      <c r="T12291" s="1"/>
      <c r="U12291" s="1"/>
      <c r="Z12291" s="1"/>
    </row>
    <row r="12292" spans="20:26" x14ac:dyDescent="0.25">
      <c r="T12292" s="1"/>
      <c r="U12292" s="1"/>
      <c r="Z12292" s="1"/>
    </row>
    <row r="12293" spans="20:26" x14ac:dyDescent="0.25">
      <c r="T12293" s="1"/>
      <c r="U12293" s="1"/>
      <c r="Z12293" s="1"/>
    </row>
    <row r="12294" spans="20:26" x14ac:dyDescent="0.25">
      <c r="T12294" s="1"/>
      <c r="U12294" s="1"/>
      <c r="Z12294" s="1"/>
    </row>
    <row r="12295" spans="20:26" x14ac:dyDescent="0.25">
      <c r="T12295" s="1"/>
      <c r="U12295" s="1"/>
      <c r="Z12295" s="1"/>
    </row>
    <row r="12296" spans="20:26" x14ac:dyDescent="0.25">
      <c r="T12296" s="1"/>
      <c r="U12296" s="1"/>
      <c r="Z12296" s="1"/>
    </row>
    <row r="12297" spans="20:26" x14ac:dyDescent="0.25">
      <c r="T12297" s="1"/>
      <c r="U12297" s="1"/>
      <c r="Z12297" s="1"/>
    </row>
    <row r="12298" spans="20:26" x14ac:dyDescent="0.25">
      <c r="T12298" s="1"/>
      <c r="U12298" s="1"/>
      <c r="Z12298" s="1"/>
    </row>
    <row r="12299" spans="20:26" x14ac:dyDescent="0.25">
      <c r="T12299" s="1"/>
      <c r="U12299" s="1"/>
      <c r="Z12299" s="1"/>
    </row>
    <row r="12300" spans="20:26" x14ac:dyDescent="0.25">
      <c r="T12300" s="1"/>
      <c r="U12300" s="1"/>
      <c r="Z12300" s="1"/>
    </row>
    <row r="12301" spans="20:26" x14ac:dyDescent="0.25">
      <c r="T12301" s="1"/>
      <c r="U12301" s="1"/>
      <c r="Z12301" s="1"/>
    </row>
    <row r="12302" spans="20:26" x14ac:dyDescent="0.25">
      <c r="T12302" s="1"/>
      <c r="U12302" s="1"/>
      <c r="Z12302" s="1"/>
    </row>
    <row r="12303" spans="20:26" x14ac:dyDescent="0.25">
      <c r="T12303" s="1"/>
      <c r="U12303" s="1"/>
      <c r="Z12303" s="1"/>
    </row>
    <row r="12304" spans="20:26" x14ac:dyDescent="0.25">
      <c r="T12304" s="1"/>
      <c r="U12304" s="1"/>
      <c r="Z12304" s="1"/>
    </row>
    <row r="12305" spans="20:26" x14ac:dyDescent="0.25">
      <c r="T12305" s="1"/>
      <c r="U12305" s="1"/>
      <c r="Z12305" s="1"/>
    </row>
    <row r="12306" spans="20:26" x14ac:dyDescent="0.25">
      <c r="T12306" s="1"/>
      <c r="U12306" s="1"/>
      <c r="Z12306" s="1"/>
    </row>
    <row r="12307" spans="20:26" x14ac:dyDescent="0.25">
      <c r="T12307" s="1"/>
      <c r="U12307" s="1"/>
      <c r="Z12307" s="1"/>
    </row>
    <row r="12308" spans="20:26" x14ac:dyDescent="0.25">
      <c r="T12308" s="1"/>
      <c r="U12308" s="1"/>
      <c r="Z12308" s="1"/>
    </row>
    <row r="12309" spans="20:26" x14ac:dyDescent="0.25">
      <c r="T12309" s="1"/>
      <c r="U12309" s="1"/>
      <c r="Z12309" s="1"/>
    </row>
    <row r="12310" spans="20:26" x14ac:dyDescent="0.25">
      <c r="T12310" s="1"/>
      <c r="U12310" s="1"/>
      <c r="Z12310" s="1"/>
    </row>
    <row r="12311" spans="20:26" x14ac:dyDescent="0.25">
      <c r="T12311" s="1"/>
      <c r="U12311" s="1"/>
      <c r="Z12311" s="1"/>
    </row>
    <row r="12312" spans="20:26" x14ac:dyDescent="0.25">
      <c r="T12312" s="1"/>
      <c r="U12312" s="1"/>
      <c r="Z12312" s="1"/>
    </row>
    <row r="12313" spans="20:26" x14ac:dyDescent="0.25">
      <c r="T12313" s="1"/>
      <c r="U12313" s="1"/>
      <c r="Z12313" s="1"/>
    </row>
    <row r="12314" spans="20:26" x14ac:dyDescent="0.25">
      <c r="T12314" s="1"/>
      <c r="U12314" s="1"/>
      <c r="Z12314" s="1"/>
    </row>
    <row r="12315" spans="20:26" x14ac:dyDescent="0.25">
      <c r="T12315" s="1"/>
      <c r="U12315" s="1"/>
      <c r="Z12315" s="1"/>
    </row>
    <row r="12316" spans="20:26" x14ac:dyDescent="0.25">
      <c r="T12316" s="1"/>
      <c r="U12316" s="1"/>
      <c r="Z12316" s="1"/>
    </row>
    <row r="12317" spans="20:26" x14ac:dyDescent="0.25">
      <c r="T12317" s="1"/>
      <c r="U12317" s="1"/>
      <c r="Z12317" s="1"/>
    </row>
    <row r="12318" spans="20:26" x14ac:dyDescent="0.25">
      <c r="T12318" s="1"/>
      <c r="U12318" s="1"/>
      <c r="Z12318" s="1"/>
    </row>
    <row r="12319" spans="20:26" x14ac:dyDescent="0.25">
      <c r="T12319" s="1"/>
      <c r="U12319" s="1"/>
      <c r="Z12319" s="1"/>
    </row>
    <row r="12320" spans="20:26" x14ac:dyDescent="0.25">
      <c r="T12320" s="1"/>
      <c r="U12320" s="1"/>
      <c r="Z12320" s="1"/>
    </row>
    <row r="12321" spans="20:26" x14ac:dyDescent="0.25">
      <c r="T12321" s="1"/>
      <c r="U12321" s="1"/>
      <c r="Z12321" s="1"/>
    </row>
    <row r="12322" spans="20:26" x14ac:dyDescent="0.25">
      <c r="T12322" s="1"/>
      <c r="U12322" s="1"/>
      <c r="Z12322" s="1"/>
    </row>
    <row r="12323" spans="20:26" x14ac:dyDescent="0.25">
      <c r="T12323" s="1"/>
      <c r="U12323" s="1"/>
      <c r="Z12323" s="1"/>
    </row>
    <row r="12324" spans="20:26" x14ac:dyDescent="0.25">
      <c r="T12324" s="1"/>
      <c r="U12324" s="1"/>
      <c r="Z12324" s="1"/>
    </row>
    <row r="12325" spans="20:26" x14ac:dyDescent="0.25">
      <c r="T12325" s="1"/>
      <c r="U12325" s="1"/>
      <c r="Z12325" s="1"/>
    </row>
    <row r="12326" spans="20:26" x14ac:dyDescent="0.25">
      <c r="T12326" s="1"/>
      <c r="U12326" s="1"/>
      <c r="Z12326" s="1"/>
    </row>
    <row r="12327" spans="20:26" x14ac:dyDescent="0.25">
      <c r="T12327" s="1"/>
      <c r="U12327" s="1"/>
      <c r="Z12327" s="1"/>
    </row>
    <row r="12328" spans="20:26" x14ac:dyDescent="0.25">
      <c r="T12328" s="1"/>
      <c r="U12328" s="1"/>
      <c r="Z12328" s="1"/>
    </row>
    <row r="12329" spans="20:26" x14ac:dyDescent="0.25">
      <c r="T12329" s="1"/>
      <c r="U12329" s="1"/>
      <c r="Z12329" s="1"/>
    </row>
    <row r="12330" spans="20:26" x14ac:dyDescent="0.25">
      <c r="T12330" s="1"/>
      <c r="U12330" s="1"/>
      <c r="Z12330" s="1"/>
    </row>
    <row r="12331" spans="20:26" x14ac:dyDescent="0.25">
      <c r="T12331" s="1"/>
      <c r="U12331" s="1"/>
      <c r="Z12331" s="1"/>
    </row>
    <row r="12332" spans="20:26" x14ac:dyDescent="0.25">
      <c r="T12332" s="1"/>
      <c r="U12332" s="1"/>
      <c r="Z12332" s="1"/>
    </row>
    <row r="12333" spans="20:26" x14ac:dyDescent="0.25">
      <c r="T12333" s="1"/>
      <c r="U12333" s="1"/>
      <c r="Z12333" s="1"/>
    </row>
    <row r="12334" spans="20:26" x14ac:dyDescent="0.25">
      <c r="T12334" s="1"/>
      <c r="U12334" s="1"/>
      <c r="Z12334" s="1"/>
    </row>
    <row r="12335" spans="20:26" x14ac:dyDescent="0.25">
      <c r="T12335" s="1"/>
      <c r="U12335" s="1"/>
      <c r="Z12335" s="1"/>
    </row>
    <row r="12336" spans="20:26" x14ac:dyDescent="0.25">
      <c r="T12336" s="1"/>
      <c r="U12336" s="1"/>
      <c r="Z12336" s="1"/>
    </row>
    <row r="12337" spans="20:26" x14ac:dyDescent="0.25">
      <c r="T12337" s="1"/>
      <c r="U12337" s="1"/>
      <c r="Z12337" s="1"/>
    </row>
    <row r="12338" spans="20:26" x14ac:dyDescent="0.25">
      <c r="T12338" s="1"/>
      <c r="U12338" s="1"/>
      <c r="Z12338" s="1"/>
    </row>
    <row r="12339" spans="20:26" x14ac:dyDescent="0.25">
      <c r="T12339" s="1"/>
      <c r="U12339" s="1"/>
      <c r="Z12339" s="1"/>
    </row>
    <row r="12340" spans="20:26" x14ac:dyDescent="0.25">
      <c r="T12340" s="1"/>
      <c r="U12340" s="1"/>
      <c r="Z12340" s="1"/>
    </row>
    <row r="12341" spans="20:26" x14ac:dyDescent="0.25">
      <c r="T12341" s="1"/>
      <c r="U12341" s="1"/>
      <c r="Z12341" s="1"/>
    </row>
    <row r="12342" spans="20:26" x14ac:dyDescent="0.25">
      <c r="T12342" s="1"/>
      <c r="U12342" s="1"/>
      <c r="Z12342" s="1"/>
    </row>
    <row r="12343" spans="20:26" x14ac:dyDescent="0.25">
      <c r="T12343" s="1"/>
      <c r="U12343" s="1"/>
      <c r="Z12343" s="1"/>
    </row>
    <row r="12344" spans="20:26" x14ac:dyDescent="0.25">
      <c r="T12344" s="1"/>
      <c r="U12344" s="1"/>
      <c r="Z12344" s="1"/>
    </row>
    <row r="12345" spans="20:26" x14ac:dyDescent="0.25">
      <c r="T12345" s="1"/>
      <c r="U12345" s="1"/>
      <c r="Z12345" s="1"/>
    </row>
    <row r="12346" spans="20:26" x14ac:dyDescent="0.25">
      <c r="T12346" s="1"/>
      <c r="U12346" s="1"/>
      <c r="Z12346" s="1"/>
    </row>
    <row r="12347" spans="20:26" x14ac:dyDescent="0.25">
      <c r="T12347" s="1"/>
      <c r="U12347" s="1"/>
      <c r="Z12347" s="1"/>
    </row>
    <row r="12348" spans="20:26" x14ac:dyDescent="0.25">
      <c r="T12348" s="1"/>
      <c r="U12348" s="1"/>
      <c r="Z12348" s="1"/>
    </row>
    <row r="12349" spans="20:26" x14ac:dyDescent="0.25">
      <c r="T12349" s="1"/>
      <c r="U12349" s="1"/>
      <c r="Z12349" s="1"/>
    </row>
    <row r="12350" spans="20:26" x14ac:dyDescent="0.25">
      <c r="T12350" s="1"/>
      <c r="U12350" s="1"/>
      <c r="Z12350" s="1"/>
    </row>
    <row r="12351" spans="20:26" x14ac:dyDescent="0.25">
      <c r="T12351" s="1"/>
      <c r="U12351" s="1"/>
      <c r="Z12351" s="1"/>
    </row>
    <row r="12352" spans="20:26" x14ac:dyDescent="0.25">
      <c r="T12352" s="1"/>
      <c r="U12352" s="1"/>
      <c r="Z12352" s="1"/>
    </row>
    <row r="12353" spans="20:26" x14ac:dyDescent="0.25">
      <c r="T12353" s="1"/>
      <c r="U12353" s="1"/>
      <c r="Z12353" s="1"/>
    </row>
    <row r="12354" spans="20:26" x14ac:dyDescent="0.25">
      <c r="T12354" s="1"/>
      <c r="U12354" s="1"/>
      <c r="Z12354" s="1"/>
    </row>
    <row r="12355" spans="20:26" x14ac:dyDescent="0.25">
      <c r="T12355" s="1"/>
      <c r="U12355" s="1"/>
      <c r="Z12355" s="1"/>
    </row>
    <row r="12356" spans="20:26" x14ac:dyDescent="0.25">
      <c r="T12356" s="1"/>
      <c r="U12356" s="1"/>
      <c r="Z12356" s="1"/>
    </row>
    <row r="12357" spans="20:26" x14ac:dyDescent="0.25">
      <c r="T12357" s="1"/>
      <c r="U12357" s="1"/>
      <c r="Z12357" s="1"/>
    </row>
    <row r="12358" spans="20:26" x14ac:dyDescent="0.25">
      <c r="T12358" s="1"/>
      <c r="U12358" s="1"/>
      <c r="Z12358" s="1"/>
    </row>
    <row r="12359" spans="20:26" x14ac:dyDescent="0.25">
      <c r="T12359" s="1"/>
      <c r="U12359" s="1"/>
      <c r="Z12359" s="1"/>
    </row>
    <row r="12360" spans="20:26" x14ac:dyDescent="0.25">
      <c r="T12360" s="1"/>
      <c r="U12360" s="1"/>
      <c r="Z12360" s="1"/>
    </row>
    <row r="12361" spans="20:26" x14ac:dyDescent="0.25">
      <c r="T12361" s="1"/>
      <c r="U12361" s="1"/>
      <c r="Z12361" s="1"/>
    </row>
    <row r="12362" spans="20:26" x14ac:dyDescent="0.25">
      <c r="T12362" s="1"/>
      <c r="U12362" s="1"/>
      <c r="Z12362" s="1"/>
    </row>
    <row r="12363" spans="20:26" x14ac:dyDescent="0.25">
      <c r="T12363" s="1"/>
      <c r="U12363" s="1"/>
      <c r="Z12363" s="1"/>
    </row>
    <row r="12364" spans="20:26" x14ac:dyDescent="0.25">
      <c r="T12364" s="1"/>
      <c r="U12364" s="1"/>
      <c r="Z12364" s="1"/>
    </row>
    <row r="12365" spans="20:26" x14ac:dyDescent="0.25">
      <c r="T12365" s="1"/>
      <c r="U12365" s="1"/>
      <c r="Z12365" s="1"/>
    </row>
    <row r="12366" spans="20:26" x14ac:dyDescent="0.25">
      <c r="T12366" s="1"/>
      <c r="U12366" s="1"/>
      <c r="Z12366" s="1"/>
    </row>
    <row r="12367" spans="20:26" x14ac:dyDescent="0.25">
      <c r="T12367" s="1"/>
      <c r="U12367" s="1"/>
      <c r="Z12367" s="1"/>
    </row>
    <row r="12368" spans="20:26" x14ac:dyDescent="0.25">
      <c r="T12368" s="1"/>
      <c r="U12368" s="1"/>
      <c r="Z12368" s="1"/>
    </row>
    <row r="12369" spans="20:26" x14ac:dyDescent="0.25">
      <c r="T12369" s="1"/>
      <c r="U12369" s="1"/>
      <c r="Z12369" s="1"/>
    </row>
    <row r="12370" spans="20:26" x14ac:dyDescent="0.25">
      <c r="T12370" s="1"/>
      <c r="U12370" s="1"/>
      <c r="Z12370" s="1"/>
    </row>
    <row r="12371" spans="20:26" x14ac:dyDescent="0.25">
      <c r="T12371" s="1"/>
      <c r="U12371" s="1"/>
      <c r="Z12371" s="1"/>
    </row>
    <row r="12372" spans="20:26" x14ac:dyDescent="0.25">
      <c r="T12372" s="1"/>
      <c r="U12372" s="1"/>
      <c r="Z12372" s="1"/>
    </row>
    <row r="12373" spans="20:26" x14ac:dyDescent="0.25">
      <c r="T12373" s="1"/>
      <c r="U12373" s="1"/>
      <c r="Z12373" s="1"/>
    </row>
    <row r="12374" spans="20:26" x14ac:dyDescent="0.25">
      <c r="T12374" s="1"/>
      <c r="U12374" s="1"/>
      <c r="Z12374" s="1"/>
    </row>
    <row r="12375" spans="20:26" x14ac:dyDescent="0.25">
      <c r="T12375" s="1"/>
      <c r="U12375" s="1"/>
      <c r="Z12375" s="1"/>
    </row>
    <row r="12376" spans="20:26" x14ac:dyDescent="0.25">
      <c r="T12376" s="1"/>
      <c r="U12376" s="1"/>
      <c r="Z12376" s="1"/>
    </row>
    <row r="12377" spans="20:26" x14ac:dyDescent="0.25">
      <c r="T12377" s="1"/>
      <c r="U12377" s="1"/>
      <c r="Z12377" s="1"/>
    </row>
    <row r="12378" spans="20:26" x14ac:dyDescent="0.25">
      <c r="T12378" s="1"/>
      <c r="U12378" s="1"/>
      <c r="Z12378" s="1"/>
    </row>
    <row r="12379" spans="20:26" x14ac:dyDescent="0.25">
      <c r="T12379" s="1"/>
      <c r="U12379" s="1"/>
      <c r="Z12379" s="1"/>
    </row>
    <row r="12380" spans="20:26" x14ac:dyDescent="0.25">
      <c r="T12380" s="1"/>
      <c r="U12380" s="1"/>
      <c r="Z12380" s="1"/>
    </row>
    <row r="12381" spans="20:26" x14ac:dyDescent="0.25">
      <c r="T12381" s="1"/>
      <c r="U12381" s="1"/>
      <c r="Z12381" s="1"/>
    </row>
    <row r="12382" spans="20:26" x14ac:dyDescent="0.25">
      <c r="T12382" s="1"/>
      <c r="U12382" s="1"/>
      <c r="Z12382" s="1"/>
    </row>
    <row r="12383" spans="20:26" x14ac:dyDescent="0.25">
      <c r="T12383" s="1"/>
      <c r="U12383" s="1"/>
      <c r="Z12383" s="1"/>
    </row>
    <row r="12384" spans="20:26" x14ac:dyDescent="0.25">
      <c r="T12384" s="1"/>
      <c r="U12384" s="1"/>
      <c r="Z12384" s="1"/>
    </row>
    <row r="12385" spans="20:26" x14ac:dyDescent="0.25">
      <c r="T12385" s="1"/>
      <c r="U12385" s="1"/>
      <c r="Z12385" s="1"/>
    </row>
    <row r="12386" spans="20:26" x14ac:dyDescent="0.25">
      <c r="T12386" s="1"/>
      <c r="U12386" s="1"/>
      <c r="Z12386" s="1"/>
    </row>
    <row r="12387" spans="20:26" x14ac:dyDescent="0.25">
      <c r="T12387" s="1"/>
      <c r="U12387" s="1"/>
      <c r="Z12387" s="1"/>
    </row>
    <row r="12388" spans="20:26" x14ac:dyDescent="0.25">
      <c r="T12388" s="1"/>
      <c r="U12388" s="1"/>
      <c r="Z12388" s="1"/>
    </row>
    <row r="12389" spans="20:26" x14ac:dyDescent="0.25">
      <c r="T12389" s="1"/>
      <c r="U12389" s="1"/>
      <c r="Z12389" s="1"/>
    </row>
    <row r="12390" spans="20:26" x14ac:dyDescent="0.25">
      <c r="T12390" s="1"/>
      <c r="U12390" s="1"/>
      <c r="Z12390" s="1"/>
    </row>
    <row r="12391" spans="20:26" x14ac:dyDescent="0.25">
      <c r="T12391" s="1"/>
      <c r="U12391" s="1"/>
      <c r="Z12391" s="1"/>
    </row>
    <row r="12392" spans="20:26" x14ac:dyDescent="0.25">
      <c r="T12392" s="1"/>
      <c r="U12392" s="1"/>
      <c r="Z12392" s="1"/>
    </row>
    <row r="12393" spans="20:26" x14ac:dyDescent="0.25">
      <c r="T12393" s="1"/>
      <c r="U12393" s="1"/>
      <c r="Z12393" s="1"/>
    </row>
    <row r="12394" spans="20:26" x14ac:dyDescent="0.25">
      <c r="T12394" s="1"/>
      <c r="U12394" s="1"/>
      <c r="Z12394" s="1"/>
    </row>
    <row r="12395" spans="20:26" x14ac:dyDescent="0.25">
      <c r="T12395" s="1"/>
      <c r="U12395" s="1"/>
      <c r="Z12395" s="1"/>
    </row>
    <row r="12396" spans="20:26" x14ac:dyDescent="0.25">
      <c r="T12396" s="1"/>
      <c r="U12396" s="1"/>
      <c r="Z12396" s="1"/>
    </row>
    <row r="12397" spans="20:26" x14ac:dyDescent="0.25">
      <c r="T12397" s="1"/>
      <c r="U12397" s="1"/>
      <c r="Z12397" s="1"/>
    </row>
    <row r="12398" spans="20:26" x14ac:dyDescent="0.25">
      <c r="T12398" s="1"/>
      <c r="U12398" s="1"/>
      <c r="Z12398" s="1"/>
    </row>
    <row r="12399" spans="20:26" x14ac:dyDescent="0.25">
      <c r="T12399" s="1"/>
      <c r="U12399" s="1"/>
      <c r="Z12399" s="1"/>
    </row>
    <row r="12400" spans="20:26" x14ac:dyDescent="0.25">
      <c r="T12400" s="1"/>
      <c r="U12400" s="1"/>
      <c r="Z12400" s="1"/>
    </row>
    <row r="12401" spans="20:26" x14ac:dyDescent="0.25">
      <c r="T12401" s="1"/>
      <c r="U12401" s="1"/>
      <c r="Z12401" s="1"/>
    </row>
    <row r="12402" spans="20:26" x14ac:dyDescent="0.25">
      <c r="T12402" s="1"/>
      <c r="U12402" s="1"/>
      <c r="Z12402" s="1"/>
    </row>
    <row r="12403" spans="20:26" x14ac:dyDescent="0.25">
      <c r="T12403" s="1"/>
      <c r="U12403" s="1"/>
      <c r="Z12403" s="1"/>
    </row>
    <row r="12404" spans="20:26" x14ac:dyDescent="0.25">
      <c r="T12404" s="1"/>
      <c r="U12404" s="1"/>
      <c r="Z12404" s="1"/>
    </row>
    <row r="12405" spans="20:26" x14ac:dyDescent="0.25">
      <c r="T12405" s="1"/>
      <c r="U12405" s="1"/>
      <c r="Z12405" s="1"/>
    </row>
    <row r="12406" spans="20:26" x14ac:dyDescent="0.25">
      <c r="T12406" s="1"/>
      <c r="U12406" s="1"/>
      <c r="Z12406" s="1"/>
    </row>
    <row r="12407" spans="20:26" x14ac:dyDescent="0.25">
      <c r="T12407" s="1"/>
      <c r="U12407" s="1"/>
      <c r="Z12407" s="1"/>
    </row>
    <row r="12408" spans="20:26" x14ac:dyDescent="0.25">
      <c r="T12408" s="1"/>
      <c r="U12408" s="1"/>
      <c r="Z12408" s="1"/>
    </row>
    <row r="12409" spans="20:26" x14ac:dyDescent="0.25">
      <c r="T12409" s="1"/>
      <c r="U12409" s="1"/>
      <c r="Z12409" s="1"/>
    </row>
    <row r="12410" spans="20:26" x14ac:dyDescent="0.25">
      <c r="T12410" s="1"/>
      <c r="U12410" s="1"/>
      <c r="Z12410" s="1"/>
    </row>
    <row r="12411" spans="20:26" x14ac:dyDescent="0.25">
      <c r="T12411" s="1"/>
      <c r="U12411" s="1"/>
      <c r="Z12411" s="1"/>
    </row>
    <row r="12412" spans="20:26" x14ac:dyDescent="0.25">
      <c r="T12412" s="1"/>
      <c r="U12412" s="1"/>
      <c r="Z12412" s="1"/>
    </row>
    <row r="12413" spans="20:26" x14ac:dyDescent="0.25">
      <c r="T12413" s="1"/>
      <c r="U12413" s="1"/>
      <c r="Z12413" s="1"/>
    </row>
    <row r="12414" spans="20:26" x14ac:dyDescent="0.25">
      <c r="T12414" s="1"/>
      <c r="U12414" s="1"/>
      <c r="Z12414" s="1"/>
    </row>
    <row r="12415" spans="20:26" x14ac:dyDescent="0.25">
      <c r="T12415" s="1"/>
      <c r="U12415" s="1"/>
      <c r="Z12415" s="1"/>
    </row>
    <row r="12416" spans="20:26" x14ac:dyDescent="0.25">
      <c r="T12416" s="1"/>
      <c r="U12416" s="1"/>
      <c r="Z12416" s="1"/>
    </row>
    <row r="12417" spans="20:26" x14ac:dyDescent="0.25">
      <c r="T12417" s="1"/>
      <c r="U12417" s="1"/>
      <c r="Z12417" s="1"/>
    </row>
    <row r="12418" spans="20:26" x14ac:dyDescent="0.25">
      <c r="T12418" s="1"/>
      <c r="U12418" s="1"/>
      <c r="Z12418" s="1"/>
    </row>
    <row r="12419" spans="20:26" x14ac:dyDescent="0.25">
      <c r="T12419" s="1"/>
      <c r="U12419" s="1"/>
      <c r="Z12419" s="1"/>
    </row>
    <row r="12420" spans="20:26" x14ac:dyDescent="0.25">
      <c r="T12420" s="1"/>
      <c r="U12420" s="1"/>
      <c r="Z12420" s="1"/>
    </row>
    <row r="12421" spans="20:26" x14ac:dyDescent="0.25">
      <c r="T12421" s="1"/>
      <c r="U12421" s="1"/>
      <c r="Z12421" s="1"/>
    </row>
    <row r="12422" spans="20:26" x14ac:dyDescent="0.25">
      <c r="T12422" s="1"/>
      <c r="U12422" s="1"/>
      <c r="Z12422" s="1"/>
    </row>
    <row r="12423" spans="20:26" x14ac:dyDescent="0.25">
      <c r="T12423" s="1"/>
      <c r="U12423" s="1"/>
      <c r="Z12423" s="1"/>
    </row>
    <row r="12424" spans="20:26" x14ac:dyDescent="0.25">
      <c r="T12424" s="1"/>
      <c r="U12424" s="1"/>
      <c r="Z12424" s="1"/>
    </row>
    <row r="12425" spans="20:26" x14ac:dyDescent="0.25">
      <c r="T12425" s="1"/>
      <c r="U12425" s="1"/>
      <c r="Z12425" s="1"/>
    </row>
    <row r="12426" spans="20:26" x14ac:dyDescent="0.25">
      <c r="T12426" s="1"/>
      <c r="U12426" s="1"/>
      <c r="Z12426" s="1"/>
    </row>
    <row r="12427" spans="20:26" x14ac:dyDescent="0.25">
      <c r="T12427" s="1"/>
      <c r="U12427" s="1"/>
      <c r="Z12427" s="1"/>
    </row>
    <row r="12428" spans="20:26" x14ac:dyDescent="0.25">
      <c r="T12428" s="1"/>
      <c r="U12428" s="1"/>
      <c r="Z12428" s="1"/>
    </row>
    <row r="12429" spans="20:26" x14ac:dyDescent="0.25">
      <c r="T12429" s="1"/>
      <c r="U12429" s="1"/>
      <c r="Z12429" s="1"/>
    </row>
    <row r="12430" spans="20:26" x14ac:dyDescent="0.25">
      <c r="T12430" s="1"/>
      <c r="U12430" s="1"/>
      <c r="Z12430" s="1"/>
    </row>
    <row r="12431" spans="20:26" x14ac:dyDescent="0.25">
      <c r="T12431" s="1"/>
      <c r="U12431" s="1"/>
      <c r="Z12431" s="1"/>
    </row>
    <row r="12432" spans="20:26" x14ac:dyDescent="0.25">
      <c r="T12432" s="1"/>
      <c r="U12432" s="1"/>
      <c r="Z12432" s="1"/>
    </row>
    <row r="12433" spans="20:26" x14ac:dyDescent="0.25">
      <c r="T12433" s="1"/>
      <c r="U12433" s="1"/>
      <c r="Z12433" s="1"/>
    </row>
    <row r="12434" spans="20:26" x14ac:dyDescent="0.25">
      <c r="T12434" s="1"/>
      <c r="U12434" s="1"/>
      <c r="Z12434" s="1"/>
    </row>
    <row r="12435" spans="20:26" x14ac:dyDescent="0.25">
      <c r="T12435" s="1"/>
      <c r="U12435" s="1"/>
      <c r="Z12435" s="1"/>
    </row>
    <row r="12436" spans="20:26" x14ac:dyDescent="0.25">
      <c r="T12436" s="1"/>
      <c r="U12436" s="1"/>
      <c r="Z12436" s="1"/>
    </row>
    <row r="12437" spans="20:26" x14ac:dyDescent="0.25">
      <c r="T12437" s="1"/>
      <c r="U12437" s="1"/>
      <c r="Z12437" s="1"/>
    </row>
    <row r="12438" spans="20:26" x14ac:dyDescent="0.25">
      <c r="T12438" s="1"/>
      <c r="U12438" s="1"/>
      <c r="Z12438" s="1"/>
    </row>
    <row r="12439" spans="20:26" x14ac:dyDescent="0.25">
      <c r="T12439" s="1"/>
      <c r="U12439" s="1"/>
      <c r="Z12439" s="1"/>
    </row>
    <row r="12440" spans="20:26" x14ac:dyDescent="0.25">
      <c r="T12440" s="1"/>
      <c r="U12440" s="1"/>
      <c r="Z12440" s="1"/>
    </row>
    <row r="12441" spans="20:26" x14ac:dyDescent="0.25">
      <c r="T12441" s="1"/>
      <c r="U12441" s="1"/>
      <c r="Z12441" s="1"/>
    </row>
    <row r="12442" spans="20:26" x14ac:dyDescent="0.25">
      <c r="T12442" s="1"/>
      <c r="U12442" s="1"/>
      <c r="Z12442" s="1"/>
    </row>
    <row r="12443" spans="20:26" x14ac:dyDescent="0.25">
      <c r="T12443" s="1"/>
      <c r="U12443" s="1"/>
      <c r="Z12443" s="1"/>
    </row>
    <row r="12444" spans="20:26" x14ac:dyDescent="0.25">
      <c r="T12444" s="1"/>
      <c r="U12444" s="1"/>
      <c r="Z12444" s="1"/>
    </row>
    <row r="12445" spans="20:26" x14ac:dyDescent="0.25">
      <c r="T12445" s="1"/>
      <c r="U12445" s="1"/>
      <c r="Z12445" s="1"/>
    </row>
    <row r="12446" spans="20:26" x14ac:dyDescent="0.25">
      <c r="T12446" s="1"/>
      <c r="U12446" s="1"/>
      <c r="Z12446" s="1"/>
    </row>
    <row r="12447" spans="20:26" x14ac:dyDescent="0.25">
      <c r="T12447" s="1"/>
      <c r="U12447" s="1"/>
      <c r="Z12447" s="1"/>
    </row>
    <row r="12448" spans="20:26" x14ac:dyDescent="0.25">
      <c r="T12448" s="1"/>
      <c r="U12448" s="1"/>
      <c r="Z12448" s="1"/>
    </row>
    <row r="12449" spans="20:26" x14ac:dyDescent="0.25">
      <c r="T12449" s="1"/>
      <c r="U12449" s="1"/>
      <c r="Z12449" s="1"/>
    </row>
    <row r="12450" spans="20:26" x14ac:dyDescent="0.25">
      <c r="T12450" s="1"/>
      <c r="U12450" s="1"/>
      <c r="Z12450" s="1"/>
    </row>
    <row r="12451" spans="20:26" x14ac:dyDescent="0.25">
      <c r="T12451" s="1"/>
      <c r="U12451" s="1"/>
      <c r="Z12451" s="1"/>
    </row>
    <row r="12452" spans="20:26" x14ac:dyDescent="0.25">
      <c r="T12452" s="1"/>
      <c r="U12452" s="1"/>
      <c r="Z12452" s="1"/>
    </row>
    <row r="12453" spans="20:26" x14ac:dyDescent="0.25">
      <c r="T12453" s="1"/>
      <c r="U12453" s="1"/>
      <c r="Z12453" s="1"/>
    </row>
    <row r="12454" spans="20:26" x14ac:dyDescent="0.25">
      <c r="T12454" s="1"/>
      <c r="U12454" s="1"/>
      <c r="Z12454" s="1"/>
    </row>
    <row r="12455" spans="20:26" x14ac:dyDescent="0.25">
      <c r="T12455" s="1"/>
      <c r="U12455" s="1"/>
      <c r="Z12455" s="1"/>
    </row>
    <row r="12456" spans="20:26" x14ac:dyDescent="0.25">
      <c r="T12456" s="1"/>
      <c r="U12456" s="1"/>
      <c r="Z12456" s="1"/>
    </row>
    <row r="12457" spans="20:26" x14ac:dyDescent="0.25">
      <c r="T12457" s="1"/>
      <c r="U12457" s="1"/>
      <c r="Z12457" s="1"/>
    </row>
    <row r="12458" spans="20:26" x14ac:dyDescent="0.25">
      <c r="T12458" s="1"/>
      <c r="U12458" s="1"/>
      <c r="Z12458" s="1"/>
    </row>
    <row r="12459" spans="20:26" x14ac:dyDescent="0.25">
      <c r="T12459" s="1"/>
      <c r="U12459" s="1"/>
      <c r="Z12459" s="1"/>
    </row>
    <row r="12460" spans="20:26" x14ac:dyDescent="0.25">
      <c r="T12460" s="1"/>
      <c r="U12460" s="1"/>
      <c r="Z12460" s="1"/>
    </row>
    <row r="12461" spans="20:26" x14ac:dyDescent="0.25">
      <c r="T12461" s="1"/>
      <c r="U12461" s="1"/>
      <c r="Z12461" s="1"/>
    </row>
    <row r="12462" spans="20:26" x14ac:dyDescent="0.25">
      <c r="T12462" s="1"/>
      <c r="U12462" s="1"/>
      <c r="Z12462" s="1"/>
    </row>
    <row r="12463" spans="20:26" x14ac:dyDescent="0.25">
      <c r="T12463" s="1"/>
      <c r="U12463" s="1"/>
      <c r="Z12463" s="1"/>
    </row>
    <row r="12464" spans="20:26" x14ac:dyDescent="0.25">
      <c r="T12464" s="1"/>
      <c r="U12464" s="1"/>
      <c r="Z12464" s="1"/>
    </row>
    <row r="12465" spans="20:26" x14ac:dyDescent="0.25">
      <c r="T12465" s="1"/>
      <c r="U12465" s="1"/>
      <c r="Z12465" s="1"/>
    </row>
    <row r="12466" spans="20:26" x14ac:dyDescent="0.25">
      <c r="T12466" s="1"/>
      <c r="U12466" s="1"/>
      <c r="Z12466" s="1"/>
    </row>
    <row r="12467" spans="20:26" x14ac:dyDescent="0.25">
      <c r="T12467" s="1"/>
      <c r="U12467" s="1"/>
      <c r="Z12467" s="1"/>
    </row>
    <row r="12468" spans="20:26" x14ac:dyDescent="0.25">
      <c r="T12468" s="1"/>
      <c r="U12468" s="1"/>
      <c r="Z12468" s="1"/>
    </row>
    <row r="12469" spans="20:26" x14ac:dyDescent="0.25">
      <c r="T12469" s="1"/>
      <c r="U12469" s="1"/>
      <c r="Z12469" s="1"/>
    </row>
    <row r="12470" spans="20:26" x14ac:dyDescent="0.25">
      <c r="T12470" s="1"/>
      <c r="U12470" s="1"/>
      <c r="Z12470" s="1"/>
    </row>
    <row r="12471" spans="20:26" x14ac:dyDescent="0.25">
      <c r="T12471" s="1"/>
      <c r="U12471" s="1"/>
      <c r="Z12471" s="1"/>
    </row>
    <row r="12472" spans="20:26" x14ac:dyDescent="0.25">
      <c r="T12472" s="1"/>
      <c r="U12472" s="1"/>
      <c r="Z12472" s="1"/>
    </row>
    <row r="12473" spans="20:26" x14ac:dyDescent="0.25">
      <c r="T12473" s="1"/>
      <c r="U12473" s="1"/>
      <c r="Z12473" s="1"/>
    </row>
    <row r="12474" spans="20:26" x14ac:dyDescent="0.25">
      <c r="T12474" s="1"/>
      <c r="U12474" s="1"/>
      <c r="Z12474" s="1"/>
    </row>
    <row r="12475" spans="20:26" x14ac:dyDescent="0.25">
      <c r="T12475" s="1"/>
      <c r="U12475" s="1"/>
      <c r="Z12475" s="1"/>
    </row>
    <row r="12476" spans="20:26" x14ac:dyDescent="0.25">
      <c r="T12476" s="1"/>
      <c r="U12476" s="1"/>
      <c r="Z12476" s="1"/>
    </row>
    <row r="12477" spans="20:26" x14ac:dyDescent="0.25">
      <c r="T12477" s="1"/>
      <c r="U12477" s="1"/>
      <c r="Z12477" s="1"/>
    </row>
    <row r="12478" spans="20:26" x14ac:dyDescent="0.25">
      <c r="T12478" s="1"/>
      <c r="U12478" s="1"/>
      <c r="Z12478" s="1"/>
    </row>
    <row r="12479" spans="20:26" x14ac:dyDescent="0.25">
      <c r="T12479" s="1"/>
      <c r="U12479" s="1"/>
      <c r="Z12479" s="1"/>
    </row>
    <row r="12480" spans="20:26" x14ac:dyDescent="0.25">
      <c r="T12480" s="1"/>
      <c r="U12480" s="1"/>
      <c r="Z12480" s="1"/>
    </row>
    <row r="12481" spans="20:26" x14ac:dyDescent="0.25">
      <c r="T12481" s="1"/>
      <c r="U12481" s="1"/>
      <c r="Z12481" s="1"/>
    </row>
    <row r="12482" spans="20:26" x14ac:dyDescent="0.25">
      <c r="T12482" s="1"/>
      <c r="U12482" s="1"/>
      <c r="Z12482" s="1"/>
    </row>
    <row r="12483" spans="20:26" x14ac:dyDescent="0.25">
      <c r="T12483" s="1"/>
      <c r="U12483" s="1"/>
      <c r="Z12483" s="1"/>
    </row>
    <row r="12484" spans="20:26" x14ac:dyDescent="0.25">
      <c r="T12484" s="1"/>
      <c r="U12484" s="1"/>
      <c r="Z12484" s="1"/>
    </row>
    <row r="12485" spans="20:26" x14ac:dyDescent="0.25">
      <c r="T12485" s="1"/>
      <c r="U12485" s="1"/>
      <c r="Z12485" s="1"/>
    </row>
    <row r="12486" spans="20:26" x14ac:dyDescent="0.25">
      <c r="T12486" s="1"/>
      <c r="U12486" s="1"/>
      <c r="Z12486" s="1"/>
    </row>
    <row r="12487" spans="20:26" x14ac:dyDescent="0.25">
      <c r="T12487" s="1"/>
      <c r="U12487" s="1"/>
      <c r="Z12487" s="1"/>
    </row>
    <row r="12488" spans="20:26" x14ac:dyDescent="0.25">
      <c r="T12488" s="1"/>
      <c r="U12488" s="1"/>
      <c r="Z12488" s="1"/>
    </row>
    <row r="12489" spans="20:26" x14ac:dyDescent="0.25">
      <c r="T12489" s="1"/>
      <c r="U12489" s="1"/>
      <c r="Z12489" s="1"/>
    </row>
    <row r="12490" spans="20:26" x14ac:dyDescent="0.25">
      <c r="T12490" s="1"/>
      <c r="U12490" s="1"/>
      <c r="Z12490" s="1"/>
    </row>
    <row r="12491" spans="20:26" x14ac:dyDescent="0.25">
      <c r="T12491" s="1"/>
      <c r="U12491" s="1"/>
      <c r="Z12491" s="1"/>
    </row>
    <row r="12492" spans="20:26" x14ac:dyDescent="0.25">
      <c r="T12492" s="1"/>
      <c r="U12492" s="1"/>
      <c r="Z12492" s="1"/>
    </row>
    <row r="12493" spans="20:26" x14ac:dyDescent="0.25">
      <c r="T12493" s="1"/>
      <c r="U12493" s="1"/>
      <c r="Z12493" s="1"/>
    </row>
    <row r="12494" spans="20:26" x14ac:dyDescent="0.25">
      <c r="T12494" s="1"/>
      <c r="U12494" s="1"/>
      <c r="Z12494" s="1"/>
    </row>
    <row r="12495" spans="20:26" x14ac:dyDescent="0.25">
      <c r="T12495" s="1"/>
      <c r="U12495" s="1"/>
      <c r="Z12495" s="1"/>
    </row>
    <row r="12496" spans="20:26" x14ac:dyDescent="0.25">
      <c r="T12496" s="1"/>
      <c r="U12496" s="1"/>
      <c r="Z12496" s="1"/>
    </row>
    <row r="12497" spans="20:26" x14ac:dyDescent="0.25">
      <c r="T12497" s="1"/>
      <c r="U12497" s="1"/>
      <c r="Z12497" s="1"/>
    </row>
    <row r="12498" spans="20:26" x14ac:dyDescent="0.25">
      <c r="T12498" s="1"/>
      <c r="U12498" s="1"/>
      <c r="Z12498" s="1"/>
    </row>
    <row r="12499" spans="20:26" x14ac:dyDescent="0.25">
      <c r="T12499" s="1"/>
      <c r="U12499" s="1"/>
      <c r="Z12499" s="1"/>
    </row>
    <row r="12500" spans="20:26" x14ac:dyDescent="0.25">
      <c r="T12500" s="1"/>
      <c r="U12500" s="1"/>
      <c r="Z12500" s="1"/>
    </row>
    <row r="12501" spans="20:26" x14ac:dyDescent="0.25">
      <c r="T12501" s="1"/>
      <c r="U12501" s="1"/>
      <c r="Z12501" s="1"/>
    </row>
    <row r="12502" spans="20:26" x14ac:dyDescent="0.25">
      <c r="T12502" s="1"/>
      <c r="U12502" s="1"/>
      <c r="Z12502" s="1"/>
    </row>
    <row r="12503" spans="20:26" x14ac:dyDescent="0.25">
      <c r="T12503" s="1"/>
      <c r="U12503" s="1"/>
      <c r="Z12503" s="1"/>
    </row>
    <row r="12504" spans="20:26" x14ac:dyDescent="0.25">
      <c r="T12504" s="1"/>
      <c r="U12504" s="1"/>
      <c r="Z12504" s="1"/>
    </row>
    <row r="12505" spans="20:26" x14ac:dyDescent="0.25">
      <c r="T12505" s="1"/>
      <c r="U12505" s="1"/>
      <c r="Z12505" s="1"/>
    </row>
    <row r="12506" spans="20:26" x14ac:dyDescent="0.25">
      <c r="T12506" s="1"/>
      <c r="U12506" s="1"/>
      <c r="Z12506" s="1"/>
    </row>
    <row r="12507" spans="20:26" x14ac:dyDescent="0.25">
      <c r="T12507" s="1"/>
      <c r="U12507" s="1"/>
      <c r="Z12507" s="1"/>
    </row>
    <row r="12508" spans="20:26" x14ac:dyDescent="0.25">
      <c r="T12508" s="1"/>
      <c r="U12508" s="1"/>
      <c r="Z12508" s="1"/>
    </row>
    <row r="12509" spans="20:26" x14ac:dyDescent="0.25">
      <c r="T12509" s="1"/>
      <c r="U12509" s="1"/>
      <c r="Z12509" s="1"/>
    </row>
    <row r="12510" spans="20:26" x14ac:dyDescent="0.25">
      <c r="T12510" s="1"/>
      <c r="U12510" s="1"/>
      <c r="Z12510" s="1"/>
    </row>
    <row r="12511" spans="20:26" x14ac:dyDescent="0.25">
      <c r="T12511" s="1"/>
      <c r="U12511" s="1"/>
      <c r="Z12511" s="1"/>
    </row>
    <row r="12512" spans="20:26" x14ac:dyDescent="0.25">
      <c r="T12512" s="1"/>
      <c r="U12512" s="1"/>
      <c r="Z12512" s="1"/>
    </row>
    <row r="12513" spans="20:26" x14ac:dyDescent="0.25">
      <c r="T12513" s="1"/>
      <c r="U12513" s="1"/>
      <c r="Z12513" s="1"/>
    </row>
    <row r="12514" spans="20:26" x14ac:dyDescent="0.25">
      <c r="T12514" s="1"/>
      <c r="U12514" s="1"/>
      <c r="Z12514" s="1"/>
    </row>
    <row r="12515" spans="20:26" x14ac:dyDescent="0.25">
      <c r="T12515" s="1"/>
      <c r="U12515" s="1"/>
      <c r="Z12515" s="1"/>
    </row>
    <row r="12516" spans="20:26" x14ac:dyDescent="0.25">
      <c r="T12516" s="1"/>
      <c r="U12516" s="1"/>
      <c r="Z12516" s="1"/>
    </row>
    <row r="12517" spans="20:26" x14ac:dyDescent="0.25">
      <c r="T12517" s="1"/>
      <c r="U12517" s="1"/>
      <c r="Z12517" s="1"/>
    </row>
    <row r="12518" spans="20:26" x14ac:dyDescent="0.25">
      <c r="T12518" s="1"/>
      <c r="U12518" s="1"/>
      <c r="Z12518" s="1"/>
    </row>
    <row r="12519" spans="20:26" x14ac:dyDescent="0.25">
      <c r="T12519" s="1"/>
      <c r="U12519" s="1"/>
      <c r="Z12519" s="1"/>
    </row>
    <row r="12520" spans="20:26" x14ac:dyDescent="0.25">
      <c r="T12520" s="1"/>
      <c r="U12520" s="1"/>
      <c r="Z12520" s="1"/>
    </row>
    <row r="12521" spans="20:26" x14ac:dyDescent="0.25">
      <c r="T12521" s="1"/>
      <c r="U12521" s="1"/>
      <c r="Z12521" s="1"/>
    </row>
    <row r="12522" spans="20:26" x14ac:dyDescent="0.25">
      <c r="T12522" s="1"/>
      <c r="U12522" s="1"/>
      <c r="Z12522" s="1"/>
    </row>
    <row r="12523" spans="20:26" x14ac:dyDescent="0.25">
      <c r="T12523" s="1"/>
      <c r="U12523" s="1"/>
      <c r="Z12523" s="1"/>
    </row>
    <row r="12524" spans="20:26" x14ac:dyDescent="0.25">
      <c r="T12524" s="1"/>
      <c r="U12524" s="1"/>
      <c r="Z12524" s="1"/>
    </row>
    <row r="12525" spans="20:26" x14ac:dyDescent="0.25">
      <c r="T12525" s="1"/>
      <c r="U12525" s="1"/>
      <c r="Z12525" s="1"/>
    </row>
    <row r="12526" spans="20:26" x14ac:dyDescent="0.25">
      <c r="T12526" s="1"/>
      <c r="U12526" s="1"/>
      <c r="Z12526" s="1"/>
    </row>
    <row r="12527" spans="20:26" x14ac:dyDescent="0.25">
      <c r="T12527" s="1"/>
      <c r="U12527" s="1"/>
      <c r="Z12527" s="1"/>
    </row>
    <row r="12528" spans="20:26" x14ac:dyDescent="0.25">
      <c r="T12528" s="1"/>
      <c r="U12528" s="1"/>
      <c r="Z12528" s="1"/>
    </row>
    <row r="12529" spans="20:26" x14ac:dyDescent="0.25">
      <c r="T12529" s="1"/>
      <c r="U12529" s="1"/>
      <c r="Z12529" s="1"/>
    </row>
    <row r="12530" spans="20:26" x14ac:dyDescent="0.25">
      <c r="T12530" s="1"/>
      <c r="U12530" s="1"/>
      <c r="Z12530" s="1"/>
    </row>
    <row r="12531" spans="20:26" x14ac:dyDescent="0.25">
      <c r="T12531" s="1"/>
      <c r="U12531" s="1"/>
      <c r="Z12531" s="1"/>
    </row>
    <row r="12532" spans="20:26" x14ac:dyDescent="0.25">
      <c r="T12532" s="1"/>
      <c r="U12532" s="1"/>
      <c r="Z12532" s="1"/>
    </row>
    <row r="12533" spans="20:26" x14ac:dyDescent="0.25">
      <c r="T12533" s="1"/>
      <c r="U12533" s="1"/>
      <c r="Z12533" s="1"/>
    </row>
    <row r="12534" spans="20:26" x14ac:dyDescent="0.25">
      <c r="T12534" s="1"/>
      <c r="U12534" s="1"/>
      <c r="Z12534" s="1"/>
    </row>
    <row r="12535" spans="20:26" x14ac:dyDescent="0.25">
      <c r="T12535" s="1"/>
      <c r="U12535" s="1"/>
      <c r="Z12535" s="1"/>
    </row>
    <row r="12536" spans="20:26" x14ac:dyDescent="0.25">
      <c r="T12536" s="1"/>
      <c r="U12536" s="1"/>
      <c r="Z12536" s="1"/>
    </row>
    <row r="12537" spans="20:26" x14ac:dyDescent="0.25">
      <c r="T12537" s="1"/>
      <c r="U12537" s="1"/>
      <c r="Z12537" s="1"/>
    </row>
    <row r="12538" spans="20:26" x14ac:dyDescent="0.25">
      <c r="T12538" s="1"/>
      <c r="U12538" s="1"/>
      <c r="Z12538" s="1"/>
    </row>
    <row r="12539" spans="20:26" x14ac:dyDescent="0.25">
      <c r="T12539" s="1"/>
      <c r="U12539" s="1"/>
      <c r="Z12539" s="1"/>
    </row>
    <row r="12540" spans="20:26" x14ac:dyDescent="0.25">
      <c r="T12540" s="1"/>
      <c r="U12540" s="1"/>
      <c r="Z12540" s="1"/>
    </row>
    <row r="12541" spans="20:26" x14ac:dyDescent="0.25">
      <c r="T12541" s="1"/>
      <c r="U12541" s="1"/>
      <c r="Z12541" s="1"/>
    </row>
    <row r="12542" spans="20:26" x14ac:dyDescent="0.25">
      <c r="T12542" s="1"/>
      <c r="U12542" s="1"/>
      <c r="Z12542" s="1"/>
    </row>
    <row r="12543" spans="20:26" x14ac:dyDescent="0.25">
      <c r="T12543" s="1"/>
      <c r="U12543" s="1"/>
      <c r="Z12543" s="1"/>
    </row>
    <row r="12544" spans="20:26" x14ac:dyDescent="0.25">
      <c r="T12544" s="1"/>
      <c r="U12544" s="1"/>
      <c r="Z12544" s="1"/>
    </row>
    <row r="12545" spans="20:26" x14ac:dyDescent="0.25">
      <c r="T12545" s="1"/>
      <c r="U12545" s="1"/>
      <c r="Z12545" s="1"/>
    </row>
    <row r="12546" spans="20:26" x14ac:dyDescent="0.25">
      <c r="T12546" s="1"/>
      <c r="U12546" s="1"/>
      <c r="Z12546" s="1"/>
    </row>
    <row r="12547" spans="20:26" x14ac:dyDescent="0.25">
      <c r="T12547" s="1"/>
      <c r="U12547" s="1"/>
      <c r="Z12547" s="1"/>
    </row>
    <row r="12548" spans="20:26" x14ac:dyDescent="0.25">
      <c r="T12548" s="1"/>
      <c r="U12548" s="1"/>
      <c r="Z12548" s="1"/>
    </row>
    <row r="12549" spans="20:26" x14ac:dyDescent="0.25">
      <c r="T12549" s="1"/>
      <c r="U12549" s="1"/>
      <c r="Z12549" s="1"/>
    </row>
    <row r="12550" spans="20:26" x14ac:dyDescent="0.25">
      <c r="T12550" s="1"/>
      <c r="U12550" s="1"/>
      <c r="Z12550" s="1"/>
    </row>
    <row r="12551" spans="20:26" x14ac:dyDescent="0.25">
      <c r="T12551" s="1"/>
      <c r="U12551" s="1"/>
      <c r="Z12551" s="1"/>
    </row>
    <row r="12552" spans="20:26" x14ac:dyDescent="0.25">
      <c r="T12552" s="1"/>
      <c r="U12552" s="1"/>
      <c r="Z12552" s="1"/>
    </row>
    <row r="12553" spans="20:26" x14ac:dyDescent="0.25">
      <c r="T12553" s="1"/>
      <c r="U12553" s="1"/>
      <c r="Z12553" s="1"/>
    </row>
    <row r="12554" spans="20:26" x14ac:dyDescent="0.25">
      <c r="T12554" s="1"/>
      <c r="U12554" s="1"/>
      <c r="Z12554" s="1"/>
    </row>
    <row r="12555" spans="20:26" x14ac:dyDescent="0.25">
      <c r="T12555" s="1"/>
      <c r="U12555" s="1"/>
      <c r="Z12555" s="1"/>
    </row>
    <row r="12556" spans="20:26" x14ac:dyDescent="0.25">
      <c r="T12556" s="1"/>
      <c r="U12556" s="1"/>
      <c r="Z12556" s="1"/>
    </row>
    <row r="12557" spans="20:26" x14ac:dyDescent="0.25">
      <c r="T12557" s="1"/>
      <c r="U12557" s="1"/>
      <c r="Z12557" s="1"/>
    </row>
    <row r="12558" spans="20:26" x14ac:dyDescent="0.25">
      <c r="T12558" s="1"/>
      <c r="U12558" s="1"/>
      <c r="Z12558" s="1"/>
    </row>
    <row r="12559" spans="20:26" x14ac:dyDescent="0.25">
      <c r="T12559" s="1"/>
      <c r="U12559" s="1"/>
      <c r="Z12559" s="1"/>
    </row>
    <row r="12560" spans="20:26" x14ac:dyDescent="0.25">
      <c r="T12560" s="1"/>
      <c r="U12560" s="1"/>
      <c r="Z12560" s="1"/>
    </row>
    <row r="12561" spans="20:26" x14ac:dyDescent="0.25">
      <c r="T12561" s="1"/>
      <c r="U12561" s="1"/>
      <c r="Z12561" s="1"/>
    </row>
    <row r="12562" spans="20:26" x14ac:dyDescent="0.25">
      <c r="T12562" s="1"/>
      <c r="U12562" s="1"/>
      <c r="Z12562" s="1"/>
    </row>
    <row r="12563" spans="20:26" x14ac:dyDescent="0.25">
      <c r="T12563" s="1"/>
      <c r="U12563" s="1"/>
      <c r="Z12563" s="1"/>
    </row>
    <row r="12564" spans="20:26" x14ac:dyDescent="0.25">
      <c r="T12564" s="1"/>
      <c r="U12564" s="1"/>
      <c r="Z12564" s="1"/>
    </row>
    <row r="12565" spans="20:26" x14ac:dyDescent="0.25">
      <c r="T12565" s="1"/>
      <c r="U12565" s="1"/>
      <c r="Z12565" s="1"/>
    </row>
    <row r="12566" spans="20:26" x14ac:dyDescent="0.25">
      <c r="T12566" s="1"/>
      <c r="U12566" s="1"/>
      <c r="Z12566" s="1"/>
    </row>
    <row r="12567" spans="20:26" x14ac:dyDescent="0.25">
      <c r="T12567" s="1"/>
      <c r="U12567" s="1"/>
      <c r="Z12567" s="1"/>
    </row>
    <row r="12568" spans="20:26" x14ac:dyDescent="0.25">
      <c r="T12568" s="1"/>
      <c r="U12568" s="1"/>
      <c r="Z12568" s="1"/>
    </row>
    <row r="12569" spans="20:26" x14ac:dyDescent="0.25">
      <c r="T12569" s="1"/>
      <c r="U12569" s="1"/>
      <c r="Z12569" s="1"/>
    </row>
    <row r="12570" spans="20:26" x14ac:dyDescent="0.25">
      <c r="T12570" s="1"/>
      <c r="U12570" s="1"/>
      <c r="Z12570" s="1"/>
    </row>
    <row r="12571" spans="20:26" x14ac:dyDescent="0.25">
      <c r="T12571" s="1"/>
      <c r="U12571" s="1"/>
      <c r="Z12571" s="1"/>
    </row>
    <row r="12572" spans="20:26" x14ac:dyDescent="0.25">
      <c r="T12572" s="1"/>
      <c r="U12572" s="1"/>
      <c r="Z12572" s="1"/>
    </row>
    <row r="12573" spans="20:26" x14ac:dyDescent="0.25">
      <c r="T12573" s="1"/>
      <c r="U12573" s="1"/>
      <c r="Z12573" s="1"/>
    </row>
    <row r="12574" spans="20:26" x14ac:dyDescent="0.25">
      <c r="T12574" s="1"/>
      <c r="U12574" s="1"/>
      <c r="Z12574" s="1"/>
    </row>
    <row r="12575" spans="20:26" x14ac:dyDescent="0.25">
      <c r="T12575" s="1"/>
      <c r="U12575" s="1"/>
      <c r="Z12575" s="1"/>
    </row>
    <row r="12576" spans="20:26" x14ac:dyDescent="0.25">
      <c r="T12576" s="1"/>
      <c r="U12576" s="1"/>
      <c r="Z12576" s="1"/>
    </row>
    <row r="12577" spans="20:26" x14ac:dyDescent="0.25">
      <c r="T12577" s="1"/>
      <c r="U12577" s="1"/>
      <c r="Z12577" s="1"/>
    </row>
    <row r="12578" spans="20:26" x14ac:dyDescent="0.25">
      <c r="T12578" s="1"/>
      <c r="U12578" s="1"/>
      <c r="Z12578" s="1"/>
    </row>
    <row r="12579" spans="20:26" x14ac:dyDescent="0.25">
      <c r="T12579" s="1"/>
      <c r="U12579" s="1"/>
      <c r="Z12579" s="1"/>
    </row>
    <row r="12580" spans="20:26" x14ac:dyDescent="0.25">
      <c r="T12580" s="1"/>
      <c r="U12580" s="1"/>
      <c r="Z12580" s="1"/>
    </row>
    <row r="12581" spans="20:26" x14ac:dyDescent="0.25">
      <c r="T12581" s="1"/>
      <c r="U12581" s="1"/>
      <c r="Z12581" s="1"/>
    </row>
    <row r="12582" spans="20:26" x14ac:dyDescent="0.25">
      <c r="T12582" s="1"/>
      <c r="U12582" s="1"/>
      <c r="Z12582" s="1"/>
    </row>
    <row r="12583" spans="20:26" x14ac:dyDescent="0.25">
      <c r="T12583" s="1"/>
      <c r="U12583" s="1"/>
      <c r="Z12583" s="1"/>
    </row>
    <row r="12584" spans="20:26" x14ac:dyDescent="0.25">
      <c r="T12584" s="1"/>
      <c r="U12584" s="1"/>
      <c r="Z12584" s="1"/>
    </row>
    <row r="12585" spans="20:26" x14ac:dyDescent="0.25">
      <c r="T12585" s="1"/>
      <c r="U12585" s="1"/>
      <c r="Z12585" s="1"/>
    </row>
    <row r="12586" spans="20:26" x14ac:dyDescent="0.25">
      <c r="T12586" s="1"/>
      <c r="U12586" s="1"/>
      <c r="Z12586" s="1"/>
    </row>
    <row r="12587" spans="20:26" x14ac:dyDescent="0.25">
      <c r="T12587" s="1"/>
      <c r="U12587" s="1"/>
      <c r="Z12587" s="1"/>
    </row>
    <row r="12588" spans="20:26" x14ac:dyDescent="0.25">
      <c r="T12588" s="1"/>
      <c r="U12588" s="1"/>
      <c r="Z12588" s="1"/>
    </row>
    <row r="12589" spans="20:26" x14ac:dyDescent="0.25">
      <c r="T12589" s="1"/>
      <c r="U12589" s="1"/>
      <c r="Z12589" s="1"/>
    </row>
    <row r="12590" spans="20:26" x14ac:dyDescent="0.25">
      <c r="T12590" s="1"/>
      <c r="U12590" s="1"/>
      <c r="Z12590" s="1"/>
    </row>
    <row r="12591" spans="20:26" x14ac:dyDescent="0.25">
      <c r="T12591" s="1"/>
      <c r="U12591" s="1"/>
      <c r="Z12591" s="1"/>
    </row>
    <row r="12592" spans="20:26" x14ac:dyDescent="0.25">
      <c r="T12592" s="1"/>
      <c r="U12592" s="1"/>
      <c r="Z12592" s="1"/>
    </row>
    <row r="12593" spans="20:26" x14ac:dyDescent="0.25">
      <c r="T12593" s="1"/>
      <c r="U12593" s="1"/>
      <c r="Z12593" s="1"/>
    </row>
    <row r="12594" spans="20:26" x14ac:dyDescent="0.25">
      <c r="T12594" s="1"/>
      <c r="U12594" s="1"/>
      <c r="Z12594" s="1"/>
    </row>
    <row r="12595" spans="20:26" x14ac:dyDescent="0.25">
      <c r="T12595" s="1"/>
      <c r="U12595" s="1"/>
      <c r="Z12595" s="1"/>
    </row>
    <row r="12596" spans="20:26" x14ac:dyDescent="0.25">
      <c r="T12596" s="1"/>
      <c r="U12596" s="1"/>
      <c r="Z12596" s="1"/>
    </row>
    <row r="12597" spans="20:26" x14ac:dyDescent="0.25">
      <c r="T12597" s="1"/>
      <c r="U12597" s="1"/>
      <c r="Z12597" s="1"/>
    </row>
    <row r="12598" spans="20:26" x14ac:dyDescent="0.25">
      <c r="T12598" s="1"/>
      <c r="U12598" s="1"/>
      <c r="Z12598" s="1"/>
    </row>
    <row r="12599" spans="20:26" x14ac:dyDescent="0.25">
      <c r="T12599" s="1"/>
      <c r="U12599" s="1"/>
      <c r="Z12599" s="1"/>
    </row>
    <row r="12600" spans="20:26" x14ac:dyDescent="0.25">
      <c r="T12600" s="1"/>
      <c r="U12600" s="1"/>
      <c r="Z12600" s="1"/>
    </row>
    <row r="12601" spans="20:26" x14ac:dyDescent="0.25">
      <c r="T12601" s="1"/>
      <c r="U12601" s="1"/>
      <c r="Z12601" s="1"/>
    </row>
    <row r="12602" spans="20:26" x14ac:dyDescent="0.25">
      <c r="T12602" s="1"/>
      <c r="U12602" s="1"/>
      <c r="Z12602" s="1"/>
    </row>
    <row r="12603" spans="20:26" x14ac:dyDescent="0.25">
      <c r="T12603" s="1"/>
      <c r="U12603" s="1"/>
      <c r="Z12603" s="1"/>
    </row>
    <row r="12604" spans="20:26" x14ac:dyDescent="0.25">
      <c r="T12604" s="1"/>
      <c r="U12604" s="1"/>
      <c r="Z12604" s="1"/>
    </row>
    <row r="12605" spans="20:26" x14ac:dyDescent="0.25">
      <c r="T12605" s="1"/>
      <c r="U12605" s="1"/>
      <c r="Z12605" s="1"/>
    </row>
    <row r="12606" spans="20:26" x14ac:dyDescent="0.25">
      <c r="T12606" s="1"/>
      <c r="U12606" s="1"/>
      <c r="Z12606" s="1"/>
    </row>
    <row r="12607" spans="20:26" x14ac:dyDescent="0.25">
      <c r="T12607" s="1"/>
      <c r="U12607" s="1"/>
      <c r="Z12607" s="1"/>
    </row>
    <row r="12608" spans="20:26" x14ac:dyDescent="0.25">
      <c r="T12608" s="1"/>
      <c r="U12608" s="1"/>
      <c r="Z12608" s="1"/>
    </row>
    <row r="12609" spans="20:26" x14ac:dyDescent="0.25">
      <c r="T12609" s="1"/>
      <c r="U12609" s="1"/>
      <c r="Z12609" s="1"/>
    </row>
    <row r="12610" spans="20:26" x14ac:dyDescent="0.25">
      <c r="T12610" s="1"/>
      <c r="U12610" s="1"/>
      <c r="Z12610" s="1"/>
    </row>
    <row r="12611" spans="20:26" x14ac:dyDescent="0.25">
      <c r="T12611" s="1"/>
      <c r="U12611" s="1"/>
      <c r="Z12611" s="1"/>
    </row>
    <row r="12612" spans="20:26" x14ac:dyDescent="0.25">
      <c r="T12612" s="1"/>
      <c r="U12612" s="1"/>
      <c r="Z12612" s="1"/>
    </row>
    <row r="12613" spans="20:26" x14ac:dyDescent="0.25">
      <c r="T12613" s="1"/>
      <c r="U12613" s="1"/>
      <c r="Z12613" s="1"/>
    </row>
    <row r="12614" spans="20:26" x14ac:dyDescent="0.25">
      <c r="T12614" s="1"/>
      <c r="U12614" s="1"/>
      <c r="Z12614" s="1"/>
    </row>
    <row r="12615" spans="20:26" x14ac:dyDescent="0.25">
      <c r="T12615" s="1"/>
      <c r="U12615" s="1"/>
      <c r="Z12615" s="1"/>
    </row>
    <row r="12616" spans="20:26" x14ac:dyDescent="0.25">
      <c r="T12616" s="1"/>
      <c r="U12616" s="1"/>
      <c r="Z12616" s="1"/>
    </row>
    <row r="12617" spans="20:26" x14ac:dyDescent="0.25">
      <c r="T12617" s="1"/>
      <c r="U12617" s="1"/>
      <c r="Z12617" s="1"/>
    </row>
    <row r="12618" spans="20:26" x14ac:dyDescent="0.25">
      <c r="T12618" s="1"/>
      <c r="U12618" s="1"/>
      <c r="Z12618" s="1"/>
    </row>
    <row r="12619" spans="20:26" x14ac:dyDescent="0.25">
      <c r="T12619" s="1"/>
      <c r="U12619" s="1"/>
      <c r="Z12619" s="1"/>
    </row>
    <row r="12620" spans="20:26" x14ac:dyDescent="0.25">
      <c r="T12620" s="1"/>
      <c r="U12620" s="1"/>
      <c r="Z12620" s="1"/>
    </row>
    <row r="12621" spans="20:26" x14ac:dyDescent="0.25">
      <c r="T12621" s="1"/>
      <c r="U12621" s="1"/>
      <c r="Z12621" s="1"/>
    </row>
    <row r="12622" spans="20:26" x14ac:dyDescent="0.25">
      <c r="T12622" s="1"/>
      <c r="U12622" s="1"/>
      <c r="Z12622" s="1"/>
    </row>
    <row r="12623" spans="20:26" x14ac:dyDescent="0.25">
      <c r="T12623" s="1"/>
      <c r="U12623" s="1"/>
      <c r="Z12623" s="1"/>
    </row>
    <row r="12624" spans="20:26" x14ac:dyDescent="0.25">
      <c r="T12624" s="1"/>
      <c r="U12624" s="1"/>
      <c r="Z12624" s="1"/>
    </row>
    <row r="12625" spans="20:26" x14ac:dyDescent="0.25">
      <c r="T12625" s="1"/>
      <c r="U12625" s="1"/>
      <c r="Z12625" s="1"/>
    </row>
    <row r="12626" spans="20:26" x14ac:dyDescent="0.25">
      <c r="T12626" s="1"/>
      <c r="U12626" s="1"/>
      <c r="Z12626" s="1"/>
    </row>
    <row r="12627" spans="20:26" x14ac:dyDescent="0.25">
      <c r="T12627" s="1"/>
      <c r="U12627" s="1"/>
      <c r="Z12627" s="1"/>
    </row>
    <row r="12628" spans="20:26" x14ac:dyDescent="0.25">
      <c r="T12628" s="1"/>
      <c r="U12628" s="1"/>
      <c r="Z12628" s="1"/>
    </row>
    <row r="12629" spans="20:26" x14ac:dyDescent="0.25">
      <c r="T12629" s="1"/>
      <c r="U12629" s="1"/>
      <c r="Z12629" s="1"/>
    </row>
    <row r="12630" spans="20:26" x14ac:dyDescent="0.25">
      <c r="T12630" s="1"/>
      <c r="U12630" s="1"/>
      <c r="Z12630" s="1"/>
    </row>
    <row r="12631" spans="20:26" x14ac:dyDescent="0.25">
      <c r="T12631" s="1"/>
      <c r="U12631" s="1"/>
      <c r="Z12631" s="1"/>
    </row>
    <row r="12632" spans="20:26" x14ac:dyDescent="0.25">
      <c r="T12632" s="1"/>
      <c r="U12632" s="1"/>
      <c r="Z12632" s="1"/>
    </row>
    <row r="12633" spans="20:26" x14ac:dyDescent="0.25">
      <c r="T12633" s="1"/>
      <c r="U12633" s="1"/>
      <c r="Z12633" s="1"/>
    </row>
    <row r="12634" spans="20:26" x14ac:dyDescent="0.25">
      <c r="T12634" s="1"/>
      <c r="U12634" s="1"/>
      <c r="Z12634" s="1"/>
    </row>
    <row r="12635" spans="20:26" x14ac:dyDescent="0.25">
      <c r="T12635" s="1"/>
      <c r="U12635" s="1"/>
      <c r="Z12635" s="1"/>
    </row>
    <row r="12636" spans="20:26" x14ac:dyDescent="0.25">
      <c r="T12636" s="1"/>
      <c r="U12636" s="1"/>
      <c r="Z12636" s="1"/>
    </row>
    <row r="12637" spans="20:26" x14ac:dyDescent="0.25">
      <c r="T12637" s="1"/>
      <c r="U12637" s="1"/>
      <c r="Z12637" s="1"/>
    </row>
    <row r="12638" spans="20:26" x14ac:dyDescent="0.25">
      <c r="T12638" s="1"/>
      <c r="U12638" s="1"/>
      <c r="Z12638" s="1"/>
    </row>
    <row r="12639" spans="20:26" x14ac:dyDescent="0.25">
      <c r="T12639" s="1"/>
      <c r="U12639" s="1"/>
      <c r="Z12639" s="1"/>
    </row>
    <row r="12640" spans="20:26" x14ac:dyDescent="0.25">
      <c r="T12640" s="1"/>
      <c r="U12640" s="1"/>
      <c r="Z12640" s="1"/>
    </row>
    <row r="12641" spans="20:26" x14ac:dyDescent="0.25">
      <c r="T12641" s="1"/>
      <c r="U12641" s="1"/>
      <c r="Z12641" s="1"/>
    </row>
    <row r="12642" spans="20:26" x14ac:dyDescent="0.25">
      <c r="T12642" s="1"/>
      <c r="U12642" s="1"/>
      <c r="Z12642" s="1"/>
    </row>
    <row r="12643" spans="20:26" x14ac:dyDescent="0.25">
      <c r="T12643" s="1"/>
      <c r="U12643" s="1"/>
      <c r="Z12643" s="1"/>
    </row>
    <row r="12644" spans="20:26" x14ac:dyDescent="0.25">
      <c r="T12644" s="1"/>
      <c r="U12644" s="1"/>
      <c r="Z12644" s="1"/>
    </row>
    <row r="12645" spans="20:26" x14ac:dyDescent="0.25">
      <c r="T12645" s="1"/>
      <c r="U12645" s="1"/>
      <c r="Z12645" s="1"/>
    </row>
    <row r="12646" spans="20:26" x14ac:dyDescent="0.25">
      <c r="T12646" s="1"/>
      <c r="U12646" s="1"/>
      <c r="Z12646" s="1"/>
    </row>
    <row r="12647" spans="20:26" x14ac:dyDescent="0.25">
      <c r="T12647" s="1"/>
      <c r="U12647" s="1"/>
      <c r="Z12647" s="1"/>
    </row>
    <row r="12648" spans="20:26" x14ac:dyDescent="0.25">
      <c r="T12648" s="1"/>
      <c r="U12648" s="1"/>
      <c r="Z12648" s="1"/>
    </row>
    <row r="12649" spans="20:26" x14ac:dyDescent="0.25">
      <c r="T12649" s="1"/>
      <c r="U12649" s="1"/>
      <c r="Z12649" s="1"/>
    </row>
    <row r="12650" spans="20:26" x14ac:dyDescent="0.25">
      <c r="T12650" s="1"/>
      <c r="U12650" s="1"/>
      <c r="Z12650" s="1"/>
    </row>
    <row r="12651" spans="20:26" x14ac:dyDescent="0.25">
      <c r="T12651" s="1"/>
      <c r="U12651" s="1"/>
      <c r="Z12651" s="1"/>
    </row>
    <row r="12652" spans="20:26" x14ac:dyDescent="0.25">
      <c r="T12652" s="1"/>
      <c r="U12652" s="1"/>
      <c r="Z12652" s="1"/>
    </row>
    <row r="12653" spans="20:26" x14ac:dyDescent="0.25">
      <c r="T12653" s="1"/>
      <c r="U12653" s="1"/>
      <c r="Z12653" s="1"/>
    </row>
    <row r="12654" spans="20:26" x14ac:dyDescent="0.25">
      <c r="T12654" s="1"/>
      <c r="U12654" s="1"/>
      <c r="Z12654" s="1"/>
    </row>
    <row r="12655" spans="20:26" x14ac:dyDescent="0.25">
      <c r="T12655" s="1"/>
      <c r="U12655" s="1"/>
      <c r="Z12655" s="1"/>
    </row>
    <row r="12656" spans="20:26" x14ac:dyDescent="0.25">
      <c r="T12656" s="1"/>
      <c r="U12656" s="1"/>
      <c r="Z12656" s="1"/>
    </row>
    <row r="12657" spans="20:26" x14ac:dyDescent="0.25">
      <c r="T12657" s="1"/>
      <c r="U12657" s="1"/>
      <c r="Z12657" s="1"/>
    </row>
    <row r="12658" spans="20:26" x14ac:dyDescent="0.25">
      <c r="T12658" s="1"/>
      <c r="U12658" s="1"/>
      <c r="Z12658" s="1"/>
    </row>
    <row r="12659" spans="20:26" x14ac:dyDescent="0.25">
      <c r="T12659" s="1"/>
      <c r="U12659" s="1"/>
      <c r="Z12659" s="1"/>
    </row>
    <row r="12660" spans="20:26" x14ac:dyDescent="0.25">
      <c r="T12660" s="1"/>
      <c r="U12660" s="1"/>
      <c r="Z12660" s="1"/>
    </row>
    <row r="12661" spans="20:26" x14ac:dyDescent="0.25">
      <c r="T12661" s="1"/>
      <c r="U12661" s="1"/>
      <c r="Z12661" s="1"/>
    </row>
    <row r="12662" spans="20:26" x14ac:dyDescent="0.25">
      <c r="T12662" s="1"/>
      <c r="U12662" s="1"/>
      <c r="Z12662" s="1"/>
    </row>
    <row r="12663" spans="20:26" x14ac:dyDescent="0.25">
      <c r="T12663" s="1"/>
      <c r="U12663" s="1"/>
      <c r="Z12663" s="1"/>
    </row>
    <row r="12664" spans="20:26" x14ac:dyDescent="0.25">
      <c r="T12664" s="1"/>
      <c r="U12664" s="1"/>
      <c r="Z12664" s="1"/>
    </row>
    <row r="12665" spans="20:26" x14ac:dyDescent="0.25">
      <c r="T12665" s="1"/>
      <c r="U12665" s="1"/>
      <c r="Z12665" s="1"/>
    </row>
    <row r="12666" spans="20:26" x14ac:dyDescent="0.25">
      <c r="T12666" s="1"/>
      <c r="U12666" s="1"/>
      <c r="Z12666" s="1"/>
    </row>
    <row r="12667" spans="20:26" x14ac:dyDescent="0.25">
      <c r="T12667" s="1"/>
      <c r="U12667" s="1"/>
      <c r="Z12667" s="1"/>
    </row>
    <row r="12668" spans="20:26" x14ac:dyDescent="0.25">
      <c r="T12668" s="1"/>
      <c r="U12668" s="1"/>
      <c r="Z12668" s="1"/>
    </row>
    <row r="12669" spans="20:26" x14ac:dyDescent="0.25">
      <c r="T12669" s="1"/>
      <c r="U12669" s="1"/>
      <c r="Z12669" s="1"/>
    </row>
    <row r="12670" spans="20:26" x14ac:dyDescent="0.25">
      <c r="T12670" s="1"/>
      <c r="U12670" s="1"/>
      <c r="Z12670" s="1"/>
    </row>
    <row r="12671" spans="20:26" x14ac:dyDescent="0.25">
      <c r="T12671" s="1"/>
      <c r="U12671" s="1"/>
      <c r="Z12671" s="1"/>
    </row>
    <row r="12672" spans="20:26" x14ac:dyDescent="0.25">
      <c r="T12672" s="1"/>
      <c r="U12672" s="1"/>
      <c r="Z12672" s="1"/>
    </row>
    <row r="12673" spans="20:26" x14ac:dyDescent="0.25">
      <c r="T12673" s="1"/>
      <c r="U12673" s="1"/>
      <c r="Z12673" s="1"/>
    </row>
    <row r="12674" spans="20:26" x14ac:dyDescent="0.25">
      <c r="T12674" s="1"/>
      <c r="U12674" s="1"/>
      <c r="Z12674" s="1"/>
    </row>
    <row r="12675" spans="20:26" x14ac:dyDescent="0.25">
      <c r="T12675" s="1"/>
      <c r="U12675" s="1"/>
      <c r="Z12675" s="1"/>
    </row>
    <row r="12676" spans="20:26" x14ac:dyDescent="0.25">
      <c r="T12676" s="1"/>
      <c r="U12676" s="1"/>
      <c r="Z12676" s="1"/>
    </row>
    <row r="12677" spans="20:26" x14ac:dyDescent="0.25">
      <c r="T12677" s="1"/>
      <c r="U12677" s="1"/>
      <c r="Z12677" s="1"/>
    </row>
    <row r="12678" spans="20:26" x14ac:dyDescent="0.25">
      <c r="T12678" s="1"/>
      <c r="U12678" s="1"/>
      <c r="Z12678" s="1"/>
    </row>
    <row r="12679" spans="20:26" x14ac:dyDescent="0.25">
      <c r="T12679" s="1"/>
      <c r="U12679" s="1"/>
      <c r="Z12679" s="1"/>
    </row>
    <row r="12680" spans="20:26" x14ac:dyDescent="0.25">
      <c r="T12680" s="1"/>
      <c r="U12680" s="1"/>
      <c r="Z12680" s="1"/>
    </row>
    <row r="12681" spans="20:26" x14ac:dyDescent="0.25">
      <c r="T12681" s="1"/>
      <c r="U12681" s="1"/>
      <c r="Z12681" s="1"/>
    </row>
    <row r="12682" spans="20:26" x14ac:dyDescent="0.25">
      <c r="T12682" s="1"/>
      <c r="U12682" s="1"/>
      <c r="Z12682" s="1"/>
    </row>
    <row r="12683" spans="20:26" x14ac:dyDescent="0.25">
      <c r="T12683" s="1"/>
      <c r="U12683" s="1"/>
      <c r="Z12683" s="1"/>
    </row>
    <row r="12684" spans="20:26" x14ac:dyDescent="0.25">
      <c r="T12684" s="1"/>
      <c r="U12684" s="1"/>
      <c r="Z12684" s="1"/>
    </row>
    <row r="12685" spans="20:26" x14ac:dyDescent="0.25">
      <c r="T12685" s="1"/>
      <c r="U12685" s="1"/>
      <c r="Z12685" s="1"/>
    </row>
    <row r="12686" spans="20:26" x14ac:dyDescent="0.25">
      <c r="T12686" s="1"/>
      <c r="U12686" s="1"/>
      <c r="Z12686" s="1"/>
    </row>
    <row r="12687" spans="20:26" x14ac:dyDescent="0.25">
      <c r="T12687" s="1"/>
      <c r="U12687" s="1"/>
      <c r="Z12687" s="1"/>
    </row>
    <row r="12688" spans="20:26" x14ac:dyDescent="0.25">
      <c r="T12688" s="1"/>
      <c r="U12688" s="1"/>
      <c r="Z12688" s="1"/>
    </row>
    <row r="12689" spans="20:26" x14ac:dyDescent="0.25">
      <c r="T12689" s="1"/>
      <c r="U12689" s="1"/>
      <c r="Z12689" s="1"/>
    </row>
    <row r="12690" spans="20:26" x14ac:dyDescent="0.25">
      <c r="T12690" s="1"/>
      <c r="U12690" s="1"/>
      <c r="Z12690" s="1"/>
    </row>
    <row r="12691" spans="20:26" x14ac:dyDescent="0.25">
      <c r="T12691" s="1"/>
      <c r="U12691" s="1"/>
      <c r="Z12691" s="1"/>
    </row>
    <row r="12692" spans="20:26" x14ac:dyDescent="0.25">
      <c r="T12692" s="1"/>
      <c r="U12692" s="1"/>
      <c r="Z12692" s="1"/>
    </row>
    <row r="12693" spans="20:26" x14ac:dyDescent="0.25">
      <c r="T12693" s="1"/>
      <c r="U12693" s="1"/>
      <c r="Z12693" s="1"/>
    </row>
    <row r="12694" spans="20:26" x14ac:dyDescent="0.25">
      <c r="T12694" s="1"/>
      <c r="U12694" s="1"/>
      <c r="Z12694" s="1"/>
    </row>
    <row r="12695" spans="20:26" x14ac:dyDescent="0.25">
      <c r="T12695" s="1"/>
      <c r="U12695" s="1"/>
      <c r="Z12695" s="1"/>
    </row>
    <row r="12696" spans="20:26" x14ac:dyDescent="0.25">
      <c r="T12696" s="1"/>
      <c r="U12696" s="1"/>
      <c r="Z12696" s="1"/>
    </row>
    <row r="12697" spans="20:26" x14ac:dyDescent="0.25">
      <c r="T12697" s="1"/>
      <c r="U12697" s="1"/>
      <c r="Z12697" s="1"/>
    </row>
    <row r="12698" spans="20:26" x14ac:dyDescent="0.25">
      <c r="T12698" s="1"/>
      <c r="U12698" s="1"/>
      <c r="Z12698" s="1"/>
    </row>
    <row r="12699" spans="20:26" x14ac:dyDescent="0.25">
      <c r="T12699" s="1"/>
      <c r="U12699" s="1"/>
      <c r="Z12699" s="1"/>
    </row>
    <row r="12700" spans="20:26" x14ac:dyDescent="0.25">
      <c r="T12700" s="1"/>
      <c r="U12700" s="1"/>
      <c r="Z12700" s="1"/>
    </row>
    <row r="12701" spans="20:26" x14ac:dyDescent="0.25">
      <c r="T12701" s="1"/>
      <c r="U12701" s="1"/>
      <c r="Z12701" s="1"/>
    </row>
    <row r="12702" spans="20:26" x14ac:dyDescent="0.25">
      <c r="T12702" s="1"/>
      <c r="U12702" s="1"/>
      <c r="Z12702" s="1"/>
    </row>
    <row r="12703" spans="20:26" x14ac:dyDescent="0.25">
      <c r="T12703" s="1"/>
      <c r="U12703" s="1"/>
      <c r="Z12703" s="1"/>
    </row>
    <row r="12704" spans="20:26" x14ac:dyDescent="0.25">
      <c r="T12704" s="1"/>
      <c r="U12704" s="1"/>
      <c r="Z12704" s="1"/>
    </row>
    <row r="12705" spans="20:26" x14ac:dyDescent="0.25">
      <c r="T12705" s="1"/>
      <c r="U12705" s="1"/>
      <c r="Z12705" s="1"/>
    </row>
    <row r="12706" spans="20:26" x14ac:dyDescent="0.25">
      <c r="T12706" s="1"/>
      <c r="U12706" s="1"/>
      <c r="Z12706" s="1"/>
    </row>
    <row r="12707" spans="20:26" x14ac:dyDescent="0.25">
      <c r="T12707" s="1"/>
      <c r="U12707" s="1"/>
      <c r="Z12707" s="1"/>
    </row>
    <row r="12708" spans="20:26" x14ac:dyDescent="0.25">
      <c r="T12708" s="1"/>
      <c r="U12708" s="1"/>
      <c r="Z12708" s="1"/>
    </row>
    <row r="12709" spans="20:26" x14ac:dyDescent="0.25">
      <c r="T12709" s="1"/>
      <c r="U12709" s="1"/>
      <c r="Z12709" s="1"/>
    </row>
    <row r="12710" spans="20:26" x14ac:dyDescent="0.25">
      <c r="T12710" s="1"/>
      <c r="U12710" s="1"/>
      <c r="Z12710" s="1"/>
    </row>
    <row r="12711" spans="20:26" x14ac:dyDescent="0.25">
      <c r="T12711" s="1"/>
      <c r="U12711" s="1"/>
      <c r="Z12711" s="1"/>
    </row>
    <row r="12712" spans="20:26" x14ac:dyDescent="0.25">
      <c r="T12712" s="1"/>
      <c r="U12712" s="1"/>
      <c r="Z12712" s="1"/>
    </row>
    <row r="12713" spans="20:26" x14ac:dyDescent="0.25">
      <c r="T12713" s="1"/>
      <c r="U12713" s="1"/>
      <c r="Z12713" s="1"/>
    </row>
    <row r="12714" spans="20:26" x14ac:dyDescent="0.25">
      <c r="T12714" s="1"/>
      <c r="U12714" s="1"/>
      <c r="Z12714" s="1"/>
    </row>
    <row r="12715" spans="20:26" x14ac:dyDescent="0.25">
      <c r="T12715" s="1"/>
      <c r="U12715" s="1"/>
      <c r="Z12715" s="1"/>
    </row>
    <row r="12716" spans="20:26" x14ac:dyDescent="0.25">
      <c r="T12716" s="1"/>
      <c r="U12716" s="1"/>
      <c r="Z12716" s="1"/>
    </row>
    <row r="12717" spans="20:26" x14ac:dyDescent="0.25">
      <c r="T12717" s="1"/>
      <c r="U12717" s="1"/>
      <c r="Z12717" s="1"/>
    </row>
    <row r="12718" spans="20:26" x14ac:dyDescent="0.25">
      <c r="T12718" s="1"/>
      <c r="U12718" s="1"/>
      <c r="Z12718" s="1"/>
    </row>
    <row r="12719" spans="20:26" x14ac:dyDescent="0.25">
      <c r="T12719" s="1"/>
      <c r="U12719" s="1"/>
      <c r="Z12719" s="1"/>
    </row>
    <row r="12720" spans="20:26" x14ac:dyDescent="0.25">
      <c r="T12720" s="1"/>
      <c r="U12720" s="1"/>
      <c r="Z12720" s="1"/>
    </row>
    <row r="12721" spans="20:26" x14ac:dyDescent="0.25">
      <c r="T12721" s="1"/>
      <c r="U12721" s="1"/>
      <c r="Z12721" s="1"/>
    </row>
    <row r="12722" spans="20:26" x14ac:dyDescent="0.25">
      <c r="T12722" s="1"/>
      <c r="U12722" s="1"/>
      <c r="Z12722" s="1"/>
    </row>
    <row r="12723" spans="20:26" x14ac:dyDescent="0.25">
      <c r="T12723" s="1"/>
      <c r="U12723" s="1"/>
      <c r="Z12723" s="1"/>
    </row>
    <row r="12724" spans="20:26" x14ac:dyDescent="0.25">
      <c r="T12724" s="1"/>
      <c r="U12724" s="1"/>
      <c r="Z12724" s="1"/>
    </row>
    <row r="12725" spans="20:26" x14ac:dyDescent="0.25">
      <c r="T12725" s="1"/>
      <c r="U12725" s="1"/>
      <c r="Z12725" s="1"/>
    </row>
    <row r="12726" spans="20:26" x14ac:dyDescent="0.25">
      <c r="T12726" s="1"/>
      <c r="U12726" s="1"/>
      <c r="Z12726" s="1"/>
    </row>
    <row r="12727" spans="20:26" x14ac:dyDescent="0.25">
      <c r="T12727" s="1"/>
      <c r="U12727" s="1"/>
      <c r="Z12727" s="1"/>
    </row>
    <row r="12728" spans="20:26" x14ac:dyDescent="0.25">
      <c r="T12728" s="1"/>
      <c r="U12728" s="1"/>
      <c r="Z12728" s="1"/>
    </row>
    <row r="12729" spans="20:26" x14ac:dyDescent="0.25">
      <c r="T12729" s="1"/>
      <c r="U12729" s="1"/>
      <c r="Z12729" s="1"/>
    </row>
    <row r="12730" spans="20:26" x14ac:dyDescent="0.25">
      <c r="T12730" s="1"/>
      <c r="U12730" s="1"/>
      <c r="Z12730" s="1"/>
    </row>
    <row r="12731" spans="20:26" x14ac:dyDescent="0.25">
      <c r="T12731" s="1"/>
      <c r="U12731" s="1"/>
      <c r="Z12731" s="1"/>
    </row>
    <row r="12732" spans="20:26" x14ac:dyDescent="0.25">
      <c r="T12732" s="1"/>
      <c r="U12732" s="1"/>
      <c r="Z12732" s="1"/>
    </row>
    <row r="12733" spans="20:26" x14ac:dyDescent="0.25">
      <c r="T12733" s="1"/>
      <c r="U12733" s="1"/>
      <c r="Z12733" s="1"/>
    </row>
    <row r="12734" spans="20:26" x14ac:dyDescent="0.25">
      <c r="T12734" s="1"/>
      <c r="U12734" s="1"/>
      <c r="Z12734" s="1"/>
    </row>
    <row r="12735" spans="20:26" x14ac:dyDescent="0.25">
      <c r="T12735" s="1"/>
      <c r="U12735" s="1"/>
      <c r="Z12735" s="1"/>
    </row>
    <row r="12736" spans="20:26" x14ac:dyDescent="0.25">
      <c r="T12736" s="1"/>
      <c r="U12736" s="1"/>
      <c r="Z12736" s="1"/>
    </row>
    <row r="12737" spans="20:26" x14ac:dyDescent="0.25">
      <c r="T12737" s="1"/>
      <c r="U12737" s="1"/>
      <c r="Z12737" s="1"/>
    </row>
    <row r="12738" spans="20:26" x14ac:dyDescent="0.25">
      <c r="T12738" s="1"/>
      <c r="U12738" s="1"/>
      <c r="Z12738" s="1"/>
    </row>
    <row r="12739" spans="20:26" x14ac:dyDescent="0.25">
      <c r="T12739" s="1"/>
      <c r="U12739" s="1"/>
      <c r="Z12739" s="1"/>
    </row>
    <row r="12740" spans="20:26" x14ac:dyDescent="0.25">
      <c r="T12740" s="1"/>
      <c r="U12740" s="1"/>
      <c r="Z12740" s="1"/>
    </row>
    <row r="12741" spans="20:26" x14ac:dyDescent="0.25">
      <c r="T12741" s="1"/>
      <c r="U12741" s="1"/>
      <c r="Z12741" s="1"/>
    </row>
    <row r="12742" spans="20:26" x14ac:dyDescent="0.25">
      <c r="T12742" s="1"/>
      <c r="U12742" s="1"/>
      <c r="Z12742" s="1"/>
    </row>
    <row r="12743" spans="20:26" x14ac:dyDescent="0.25">
      <c r="T12743" s="1"/>
      <c r="U12743" s="1"/>
      <c r="Z12743" s="1"/>
    </row>
    <row r="12744" spans="20:26" x14ac:dyDescent="0.25">
      <c r="T12744" s="1"/>
      <c r="U12744" s="1"/>
      <c r="Z12744" s="1"/>
    </row>
    <row r="12745" spans="20:26" x14ac:dyDescent="0.25">
      <c r="T12745" s="1"/>
      <c r="U12745" s="1"/>
      <c r="Z12745" s="1"/>
    </row>
    <row r="12746" spans="20:26" x14ac:dyDescent="0.25">
      <c r="T12746" s="1"/>
      <c r="U12746" s="1"/>
      <c r="Z12746" s="1"/>
    </row>
    <row r="12747" spans="20:26" x14ac:dyDescent="0.25">
      <c r="T12747" s="1"/>
      <c r="U12747" s="1"/>
      <c r="Z12747" s="1"/>
    </row>
    <row r="12748" spans="20:26" x14ac:dyDescent="0.25">
      <c r="T12748" s="1"/>
      <c r="U12748" s="1"/>
      <c r="Z12748" s="1"/>
    </row>
    <row r="12749" spans="20:26" x14ac:dyDescent="0.25">
      <c r="T12749" s="1"/>
      <c r="U12749" s="1"/>
      <c r="Z12749" s="1"/>
    </row>
    <row r="12750" spans="20:26" x14ac:dyDescent="0.25">
      <c r="T12750" s="1"/>
      <c r="U12750" s="1"/>
      <c r="Z12750" s="1"/>
    </row>
    <row r="12751" spans="20:26" x14ac:dyDescent="0.25">
      <c r="T12751" s="1"/>
      <c r="U12751" s="1"/>
      <c r="Z12751" s="1"/>
    </row>
    <row r="12752" spans="20:26" x14ac:dyDescent="0.25">
      <c r="T12752" s="1"/>
      <c r="U12752" s="1"/>
      <c r="Z12752" s="1"/>
    </row>
    <row r="12753" spans="20:26" x14ac:dyDescent="0.25">
      <c r="T12753" s="1"/>
      <c r="U12753" s="1"/>
      <c r="Z12753" s="1"/>
    </row>
    <row r="12754" spans="20:26" x14ac:dyDescent="0.25">
      <c r="T12754" s="1"/>
      <c r="U12754" s="1"/>
      <c r="Z12754" s="1"/>
    </row>
    <row r="12755" spans="20:26" x14ac:dyDescent="0.25">
      <c r="T12755" s="1"/>
      <c r="U12755" s="1"/>
      <c r="Z12755" s="1"/>
    </row>
    <row r="12756" spans="20:26" x14ac:dyDescent="0.25">
      <c r="T12756" s="1"/>
      <c r="U12756" s="1"/>
      <c r="Z12756" s="1"/>
    </row>
    <row r="12757" spans="20:26" x14ac:dyDescent="0.25">
      <c r="T12757" s="1"/>
      <c r="U12757" s="1"/>
      <c r="Z12757" s="1"/>
    </row>
    <row r="12758" spans="20:26" x14ac:dyDescent="0.25">
      <c r="T12758" s="1"/>
      <c r="U12758" s="1"/>
      <c r="Z12758" s="1"/>
    </row>
    <row r="12759" spans="20:26" x14ac:dyDescent="0.25">
      <c r="T12759" s="1"/>
      <c r="U12759" s="1"/>
      <c r="Z12759" s="1"/>
    </row>
    <row r="12760" spans="20:26" x14ac:dyDescent="0.25">
      <c r="T12760" s="1"/>
      <c r="U12760" s="1"/>
      <c r="Z12760" s="1"/>
    </row>
    <row r="12761" spans="20:26" x14ac:dyDescent="0.25">
      <c r="T12761" s="1"/>
      <c r="U12761" s="1"/>
      <c r="Z12761" s="1"/>
    </row>
    <row r="12762" spans="20:26" x14ac:dyDescent="0.25">
      <c r="T12762" s="1"/>
      <c r="U12762" s="1"/>
      <c r="Z12762" s="1"/>
    </row>
    <row r="12763" spans="20:26" x14ac:dyDescent="0.25">
      <c r="T12763" s="1"/>
      <c r="U12763" s="1"/>
      <c r="Z12763" s="1"/>
    </row>
    <row r="12764" spans="20:26" x14ac:dyDescent="0.25">
      <c r="T12764" s="1"/>
      <c r="U12764" s="1"/>
      <c r="Z12764" s="1"/>
    </row>
    <row r="12765" spans="20:26" x14ac:dyDescent="0.25">
      <c r="T12765" s="1"/>
      <c r="U12765" s="1"/>
      <c r="Z12765" s="1"/>
    </row>
    <row r="12766" spans="20:26" x14ac:dyDescent="0.25">
      <c r="T12766" s="1"/>
      <c r="U12766" s="1"/>
      <c r="Z12766" s="1"/>
    </row>
    <row r="12767" spans="20:26" x14ac:dyDescent="0.25">
      <c r="T12767" s="1"/>
      <c r="U12767" s="1"/>
      <c r="Z12767" s="1"/>
    </row>
    <row r="12768" spans="20:26" x14ac:dyDescent="0.25">
      <c r="T12768" s="1"/>
      <c r="U12768" s="1"/>
      <c r="Z12768" s="1"/>
    </row>
    <row r="12769" spans="20:26" x14ac:dyDescent="0.25">
      <c r="T12769" s="1"/>
      <c r="U12769" s="1"/>
      <c r="Z12769" s="1"/>
    </row>
    <row r="12770" spans="20:26" x14ac:dyDescent="0.25">
      <c r="T12770" s="1"/>
      <c r="U12770" s="1"/>
      <c r="Z12770" s="1"/>
    </row>
    <row r="12771" spans="20:26" x14ac:dyDescent="0.25">
      <c r="T12771" s="1"/>
      <c r="U12771" s="1"/>
      <c r="Z12771" s="1"/>
    </row>
    <row r="12772" spans="20:26" x14ac:dyDescent="0.25">
      <c r="T12772" s="1"/>
      <c r="U12772" s="1"/>
      <c r="Z12772" s="1"/>
    </row>
    <row r="12773" spans="20:26" x14ac:dyDescent="0.25">
      <c r="T12773" s="1"/>
      <c r="U12773" s="1"/>
      <c r="Z12773" s="1"/>
    </row>
    <row r="12774" spans="20:26" x14ac:dyDescent="0.25">
      <c r="T12774" s="1"/>
      <c r="U12774" s="1"/>
      <c r="Z12774" s="1"/>
    </row>
    <row r="12775" spans="20:26" x14ac:dyDescent="0.25">
      <c r="T12775" s="1"/>
      <c r="U12775" s="1"/>
      <c r="Z12775" s="1"/>
    </row>
    <row r="12776" spans="20:26" x14ac:dyDescent="0.25">
      <c r="T12776" s="1"/>
      <c r="U12776" s="1"/>
      <c r="Z12776" s="1"/>
    </row>
    <row r="12777" spans="20:26" x14ac:dyDescent="0.25">
      <c r="T12777" s="1"/>
      <c r="U12777" s="1"/>
      <c r="Z12777" s="1"/>
    </row>
    <row r="12778" spans="20:26" x14ac:dyDescent="0.25">
      <c r="T12778" s="1"/>
      <c r="U12778" s="1"/>
      <c r="Z12778" s="1"/>
    </row>
    <row r="12779" spans="20:26" x14ac:dyDescent="0.25">
      <c r="T12779" s="1"/>
      <c r="U12779" s="1"/>
      <c r="Z12779" s="1"/>
    </row>
    <row r="12780" spans="20:26" x14ac:dyDescent="0.25">
      <c r="T12780" s="1"/>
      <c r="U12780" s="1"/>
      <c r="Z12780" s="1"/>
    </row>
    <row r="12781" spans="20:26" x14ac:dyDescent="0.25">
      <c r="T12781" s="1"/>
      <c r="U12781" s="1"/>
      <c r="Z12781" s="1"/>
    </row>
    <row r="12782" spans="20:26" x14ac:dyDescent="0.25">
      <c r="T12782" s="1"/>
      <c r="U12782" s="1"/>
      <c r="Z12782" s="1"/>
    </row>
    <row r="12783" spans="20:26" x14ac:dyDescent="0.25">
      <c r="T12783" s="1"/>
      <c r="U12783" s="1"/>
      <c r="Z12783" s="1"/>
    </row>
    <row r="12784" spans="20:26" x14ac:dyDescent="0.25">
      <c r="T12784" s="1"/>
      <c r="U12784" s="1"/>
      <c r="Z12784" s="1"/>
    </row>
    <row r="12785" spans="20:26" x14ac:dyDescent="0.25">
      <c r="T12785" s="1"/>
      <c r="U12785" s="1"/>
      <c r="Z12785" s="1"/>
    </row>
    <row r="12786" spans="20:26" x14ac:dyDescent="0.25">
      <c r="T12786" s="1"/>
      <c r="U12786" s="1"/>
      <c r="Z12786" s="1"/>
    </row>
    <row r="12787" spans="20:26" x14ac:dyDescent="0.25">
      <c r="T12787" s="1"/>
      <c r="U12787" s="1"/>
      <c r="Z12787" s="1"/>
    </row>
    <row r="12788" spans="20:26" x14ac:dyDescent="0.25">
      <c r="T12788" s="1"/>
      <c r="U12788" s="1"/>
      <c r="Z12788" s="1"/>
    </row>
    <row r="12789" spans="20:26" x14ac:dyDescent="0.25">
      <c r="T12789" s="1"/>
      <c r="U12789" s="1"/>
      <c r="Z12789" s="1"/>
    </row>
    <row r="12790" spans="20:26" x14ac:dyDescent="0.25">
      <c r="T12790" s="1"/>
      <c r="U12790" s="1"/>
      <c r="Z12790" s="1"/>
    </row>
    <row r="12791" spans="20:26" x14ac:dyDescent="0.25">
      <c r="T12791" s="1"/>
      <c r="U12791" s="1"/>
      <c r="Z12791" s="1"/>
    </row>
    <row r="12792" spans="20:26" x14ac:dyDescent="0.25">
      <c r="T12792" s="1"/>
      <c r="U12792" s="1"/>
      <c r="Z12792" s="1"/>
    </row>
    <row r="12793" spans="20:26" x14ac:dyDescent="0.25">
      <c r="T12793" s="1"/>
      <c r="U12793" s="1"/>
      <c r="Z12793" s="1"/>
    </row>
    <row r="12794" spans="20:26" x14ac:dyDescent="0.25">
      <c r="T12794" s="1"/>
      <c r="U12794" s="1"/>
      <c r="Z12794" s="1"/>
    </row>
    <row r="12795" spans="20:26" x14ac:dyDescent="0.25">
      <c r="T12795" s="1"/>
      <c r="U12795" s="1"/>
      <c r="Z12795" s="1"/>
    </row>
    <row r="12796" spans="20:26" x14ac:dyDescent="0.25">
      <c r="T12796" s="1"/>
      <c r="U12796" s="1"/>
      <c r="Z12796" s="1"/>
    </row>
    <row r="12797" spans="20:26" x14ac:dyDescent="0.25">
      <c r="T12797" s="1"/>
      <c r="U12797" s="1"/>
      <c r="Z12797" s="1"/>
    </row>
    <row r="12798" spans="20:26" x14ac:dyDescent="0.25">
      <c r="T12798" s="1"/>
      <c r="U12798" s="1"/>
      <c r="Z12798" s="1"/>
    </row>
    <row r="12799" spans="20:26" x14ac:dyDescent="0.25">
      <c r="T12799" s="1"/>
      <c r="U12799" s="1"/>
      <c r="Z12799" s="1"/>
    </row>
    <row r="12800" spans="20:26" x14ac:dyDescent="0.25">
      <c r="T12800" s="1"/>
      <c r="U12800" s="1"/>
      <c r="Z12800" s="1"/>
    </row>
    <row r="12801" spans="20:26" x14ac:dyDescent="0.25">
      <c r="T12801" s="1"/>
      <c r="U12801" s="1"/>
      <c r="Z12801" s="1"/>
    </row>
    <row r="12802" spans="20:26" x14ac:dyDescent="0.25">
      <c r="T12802" s="1"/>
      <c r="U12802" s="1"/>
      <c r="Z12802" s="1"/>
    </row>
    <row r="12803" spans="20:26" x14ac:dyDescent="0.25">
      <c r="T12803" s="1"/>
      <c r="U12803" s="1"/>
      <c r="Z12803" s="1"/>
    </row>
    <row r="12804" spans="20:26" x14ac:dyDescent="0.25">
      <c r="T12804" s="1"/>
      <c r="U12804" s="1"/>
      <c r="Z12804" s="1"/>
    </row>
    <row r="12805" spans="20:26" x14ac:dyDescent="0.25">
      <c r="T12805" s="1"/>
      <c r="U12805" s="1"/>
      <c r="Z12805" s="1"/>
    </row>
    <row r="12806" spans="20:26" x14ac:dyDescent="0.25">
      <c r="T12806" s="1"/>
      <c r="U12806" s="1"/>
      <c r="Z12806" s="1"/>
    </row>
    <row r="12807" spans="20:26" x14ac:dyDescent="0.25">
      <c r="T12807" s="1"/>
      <c r="U12807" s="1"/>
      <c r="Z12807" s="1"/>
    </row>
    <row r="12808" spans="20:26" x14ac:dyDescent="0.25">
      <c r="T12808" s="1"/>
      <c r="U12808" s="1"/>
      <c r="Z12808" s="1"/>
    </row>
    <row r="12809" spans="20:26" x14ac:dyDescent="0.25">
      <c r="T12809" s="1"/>
      <c r="U12809" s="1"/>
      <c r="Z12809" s="1"/>
    </row>
    <row r="12810" spans="20:26" x14ac:dyDescent="0.25">
      <c r="T12810" s="1"/>
      <c r="U12810" s="1"/>
      <c r="Z12810" s="1"/>
    </row>
    <row r="12811" spans="20:26" x14ac:dyDescent="0.25">
      <c r="T12811" s="1"/>
      <c r="U12811" s="1"/>
      <c r="Z12811" s="1"/>
    </row>
    <row r="12812" spans="20:26" x14ac:dyDescent="0.25">
      <c r="T12812" s="1"/>
      <c r="U12812" s="1"/>
      <c r="Z12812" s="1"/>
    </row>
    <row r="12813" spans="20:26" x14ac:dyDescent="0.25">
      <c r="T12813" s="1"/>
      <c r="U12813" s="1"/>
      <c r="Z12813" s="1"/>
    </row>
    <row r="12814" spans="20:26" x14ac:dyDescent="0.25">
      <c r="T12814" s="1"/>
      <c r="U12814" s="1"/>
      <c r="Z12814" s="1"/>
    </row>
    <row r="12815" spans="20:26" x14ac:dyDescent="0.25">
      <c r="T12815" s="1"/>
      <c r="U12815" s="1"/>
      <c r="Z12815" s="1"/>
    </row>
    <row r="12816" spans="20:26" x14ac:dyDescent="0.25">
      <c r="T12816" s="1"/>
      <c r="U12816" s="1"/>
      <c r="Z12816" s="1"/>
    </row>
    <row r="12817" spans="20:26" x14ac:dyDescent="0.25">
      <c r="T12817" s="1"/>
      <c r="U12817" s="1"/>
      <c r="Z12817" s="1"/>
    </row>
    <row r="12818" spans="20:26" x14ac:dyDescent="0.25">
      <c r="T12818" s="1"/>
      <c r="U12818" s="1"/>
      <c r="Z12818" s="1"/>
    </row>
    <row r="12819" spans="20:26" x14ac:dyDescent="0.25">
      <c r="T12819" s="1"/>
      <c r="U12819" s="1"/>
      <c r="Z12819" s="1"/>
    </row>
    <row r="12820" spans="20:26" x14ac:dyDescent="0.25">
      <c r="T12820" s="1"/>
      <c r="U12820" s="1"/>
      <c r="Z12820" s="1"/>
    </row>
    <row r="12821" spans="20:26" x14ac:dyDescent="0.25">
      <c r="T12821" s="1"/>
      <c r="U12821" s="1"/>
      <c r="Z12821" s="1"/>
    </row>
    <row r="12822" spans="20:26" x14ac:dyDescent="0.25">
      <c r="T12822" s="1"/>
      <c r="U12822" s="1"/>
      <c r="Z12822" s="1"/>
    </row>
    <row r="12823" spans="20:26" x14ac:dyDescent="0.25">
      <c r="T12823" s="1"/>
      <c r="U12823" s="1"/>
      <c r="Z12823" s="1"/>
    </row>
    <row r="12824" spans="20:26" x14ac:dyDescent="0.25">
      <c r="T12824" s="1"/>
      <c r="U12824" s="1"/>
      <c r="Z12824" s="1"/>
    </row>
    <row r="12825" spans="20:26" x14ac:dyDescent="0.25">
      <c r="T12825" s="1"/>
      <c r="U12825" s="1"/>
      <c r="Z12825" s="1"/>
    </row>
    <row r="12826" spans="20:26" x14ac:dyDescent="0.25">
      <c r="T12826" s="1"/>
      <c r="U12826" s="1"/>
      <c r="Z12826" s="1"/>
    </row>
    <row r="12827" spans="20:26" x14ac:dyDescent="0.25">
      <c r="T12827" s="1"/>
      <c r="U12827" s="1"/>
      <c r="Z12827" s="1"/>
    </row>
    <row r="12828" spans="20:26" x14ac:dyDescent="0.25">
      <c r="T12828" s="1"/>
      <c r="U12828" s="1"/>
      <c r="Z12828" s="1"/>
    </row>
    <row r="12829" spans="20:26" x14ac:dyDescent="0.25">
      <c r="T12829" s="1"/>
      <c r="U12829" s="1"/>
      <c r="Z12829" s="1"/>
    </row>
    <row r="12830" spans="20:26" x14ac:dyDescent="0.25">
      <c r="T12830" s="1"/>
      <c r="U12830" s="1"/>
      <c r="Z12830" s="1"/>
    </row>
    <row r="12831" spans="20:26" x14ac:dyDescent="0.25">
      <c r="T12831" s="1"/>
      <c r="U12831" s="1"/>
      <c r="Z12831" s="1"/>
    </row>
    <row r="12832" spans="20:26" x14ac:dyDescent="0.25">
      <c r="T12832" s="1"/>
      <c r="U12832" s="1"/>
      <c r="Z12832" s="1"/>
    </row>
    <row r="12833" spans="20:26" x14ac:dyDescent="0.25">
      <c r="T12833" s="1"/>
      <c r="U12833" s="1"/>
      <c r="Z12833" s="1"/>
    </row>
    <row r="12834" spans="20:26" x14ac:dyDescent="0.25">
      <c r="T12834" s="1"/>
      <c r="U12834" s="1"/>
      <c r="Z12834" s="1"/>
    </row>
    <row r="12835" spans="20:26" x14ac:dyDescent="0.25">
      <c r="T12835" s="1"/>
      <c r="U12835" s="1"/>
      <c r="Z12835" s="1"/>
    </row>
    <row r="12836" spans="20:26" x14ac:dyDescent="0.25">
      <c r="T12836" s="1"/>
      <c r="U12836" s="1"/>
      <c r="Z12836" s="1"/>
    </row>
    <row r="12837" spans="20:26" x14ac:dyDescent="0.25">
      <c r="T12837" s="1"/>
      <c r="U12837" s="1"/>
      <c r="Z12837" s="1"/>
    </row>
    <row r="12838" spans="20:26" x14ac:dyDescent="0.25">
      <c r="T12838" s="1"/>
      <c r="U12838" s="1"/>
      <c r="Z12838" s="1"/>
    </row>
    <row r="12839" spans="20:26" x14ac:dyDescent="0.25">
      <c r="T12839" s="1"/>
      <c r="U12839" s="1"/>
      <c r="Z12839" s="1"/>
    </row>
    <row r="12840" spans="20:26" x14ac:dyDescent="0.25">
      <c r="T12840" s="1"/>
      <c r="U12840" s="1"/>
      <c r="Z12840" s="1"/>
    </row>
    <row r="12841" spans="20:26" x14ac:dyDescent="0.25">
      <c r="T12841" s="1"/>
      <c r="U12841" s="1"/>
      <c r="Z12841" s="1"/>
    </row>
    <row r="12842" spans="20:26" x14ac:dyDescent="0.25">
      <c r="T12842" s="1"/>
      <c r="U12842" s="1"/>
      <c r="Z12842" s="1"/>
    </row>
    <row r="12843" spans="20:26" x14ac:dyDescent="0.25">
      <c r="T12843" s="1"/>
      <c r="U12843" s="1"/>
      <c r="Z12843" s="1"/>
    </row>
    <row r="12844" spans="20:26" x14ac:dyDescent="0.25">
      <c r="T12844" s="1"/>
      <c r="U12844" s="1"/>
      <c r="Z12844" s="1"/>
    </row>
    <row r="12845" spans="20:26" x14ac:dyDescent="0.25">
      <c r="T12845" s="1"/>
      <c r="U12845" s="1"/>
      <c r="Z12845" s="1"/>
    </row>
    <row r="12846" spans="20:26" x14ac:dyDescent="0.25">
      <c r="T12846" s="1"/>
      <c r="U12846" s="1"/>
      <c r="Z12846" s="1"/>
    </row>
    <row r="12847" spans="20:26" x14ac:dyDescent="0.25">
      <c r="T12847" s="1"/>
      <c r="U12847" s="1"/>
      <c r="Z12847" s="1"/>
    </row>
    <row r="12848" spans="20:26" x14ac:dyDescent="0.25">
      <c r="T12848" s="1"/>
      <c r="U12848" s="1"/>
      <c r="Z12848" s="1"/>
    </row>
    <row r="12849" spans="20:26" x14ac:dyDescent="0.25">
      <c r="T12849" s="1"/>
      <c r="U12849" s="1"/>
      <c r="Z12849" s="1"/>
    </row>
    <row r="12850" spans="20:26" x14ac:dyDescent="0.25">
      <c r="T12850" s="1"/>
      <c r="U12850" s="1"/>
      <c r="Z12850" s="1"/>
    </row>
    <row r="12851" spans="20:26" x14ac:dyDescent="0.25">
      <c r="T12851" s="1"/>
      <c r="U12851" s="1"/>
      <c r="Z12851" s="1"/>
    </row>
    <row r="12852" spans="20:26" x14ac:dyDescent="0.25">
      <c r="T12852" s="1"/>
      <c r="U12852" s="1"/>
      <c r="Z12852" s="1"/>
    </row>
    <row r="12853" spans="20:26" x14ac:dyDescent="0.25">
      <c r="T12853" s="1"/>
      <c r="U12853" s="1"/>
      <c r="Z12853" s="1"/>
    </row>
    <row r="12854" spans="20:26" x14ac:dyDescent="0.25">
      <c r="T12854" s="1"/>
      <c r="U12854" s="1"/>
      <c r="Z12854" s="1"/>
    </row>
    <row r="12855" spans="20:26" x14ac:dyDescent="0.25">
      <c r="T12855" s="1"/>
      <c r="U12855" s="1"/>
      <c r="Z12855" s="1"/>
    </row>
    <row r="12856" spans="20:26" x14ac:dyDescent="0.25">
      <c r="T12856" s="1"/>
      <c r="U12856" s="1"/>
      <c r="Z12856" s="1"/>
    </row>
    <row r="12857" spans="20:26" x14ac:dyDescent="0.25">
      <c r="T12857" s="1"/>
      <c r="U12857" s="1"/>
      <c r="Z12857" s="1"/>
    </row>
    <row r="12858" spans="20:26" x14ac:dyDescent="0.25">
      <c r="T12858" s="1"/>
      <c r="U12858" s="1"/>
      <c r="Z12858" s="1"/>
    </row>
    <row r="12859" spans="20:26" x14ac:dyDescent="0.25">
      <c r="T12859" s="1"/>
      <c r="U12859" s="1"/>
      <c r="Z12859" s="1"/>
    </row>
    <row r="12860" spans="20:26" x14ac:dyDescent="0.25">
      <c r="T12860" s="1"/>
      <c r="U12860" s="1"/>
      <c r="Z12860" s="1"/>
    </row>
    <row r="12861" spans="20:26" x14ac:dyDescent="0.25">
      <c r="T12861" s="1"/>
      <c r="U12861" s="1"/>
      <c r="Z12861" s="1"/>
    </row>
    <row r="12862" spans="20:26" x14ac:dyDescent="0.25">
      <c r="T12862" s="1"/>
      <c r="U12862" s="1"/>
      <c r="Z12862" s="1"/>
    </row>
    <row r="12863" spans="20:26" x14ac:dyDescent="0.25">
      <c r="T12863" s="1"/>
      <c r="U12863" s="1"/>
      <c r="Z12863" s="1"/>
    </row>
    <row r="12864" spans="20:26" x14ac:dyDescent="0.25">
      <c r="T12864" s="1"/>
      <c r="U12864" s="1"/>
      <c r="Z12864" s="1"/>
    </row>
    <row r="12865" spans="20:26" x14ac:dyDescent="0.25">
      <c r="T12865" s="1"/>
      <c r="U12865" s="1"/>
      <c r="Z12865" s="1"/>
    </row>
    <row r="12866" spans="20:26" x14ac:dyDescent="0.25">
      <c r="T12866" s="1"/>
      <c r="U12866" s="1"/>
      <c r="Z12866" s="1"/>
    </row>
    <row r="12867" spans="20:26" x14ac:dyDescent="0.25">
      <c r="T12867" s="1"/>
      <c r="U12867" s="1"/>
      <c r="Z12867" s="1"/>
    </row>
    <row r="12868" spans="20:26" x14ac:dyDescent="0.25">
      <c r="T12868" s="1"/>
      <c r="U12868" s="1"/>
      <c r="Z12868" s="1"/>
    </row>
    <row r="12869" spans="20:26" x14ac:dyDescent="0.25">
      <c r="T12869" s="1"/>
      <c r="U12869" s="1"/>
      <c r="Z12869" s="1"/>
    </row>
    <row r="12870" spans="20:26" x14ac:dyDescent="0.25">
      <c r="T12870" s="1"/>
      <c r="U12870" s="1"/>
      <c r="Z12870" s="1"/>
    </row>
    <row r="12871" spans="20:26" x14ac:dyDescent="0.25">
      <c r="T12871" s="1"/>
      <c r="U12871" s="1"/>
      <c r="Z12871" s="1"/>
    </row>
    <row r="12872" spans="20:26" x14ac:dyDescent="0.25">
      <c r="T12872" s="1"/>
      <c r="U12872" s="1"/>
      <c r="Z12872" s="1"/>
    </row>
    <row r="12873" spans="20:26" x14ac:dyDescent="0.25">
      <c r="T12873" s="1"/>
      <c r="U12873" s="1"/>
      <c r="Z12873" s="1"/>
    </row>
    <row r="12874" spans="20:26" x14ac:dyDescent="0.25">
      <c r="T12874" s="1"/>
      <c r="U12874" s="1"/>
      <c r="Z12874" s="1"/>
    </row>
    <row r="12875" spans="20:26" x14ac:dyDescent="0.25">
      <c r="T12875" s="1"/>
      <c r="U12875" s="1"/>
      <c r="Z12875" s="1"/>
    </row>
    <row r="12876" spans="20:26" x14ac:dyDescent="0.25">
      <c r="T12876" s="1"/>
      <c r="U12876" s="1"/>
      <c r="Z12876" s="1"/>
    </row>
    <row r="12877" spans="20:26" x14ac:dyDescent="0.25">
      <c r="T12877" s="1"/>
      <c r="U12877" s="1"/>
      <c r="Z12877" s="1"/>
    </row>
    <row r="12878" spans="20:26" x14ac:dyDescent="0.25">
      <c r="T12878" s="1"/>
      <c r="U12878" s="1"/>
      <c r="Z12878" s="1"/>
    </row>
    <row r="12879" spans="20:26" x14ac:dyDescent="0.25">
      <c r="T12879" s="1"/>
      <c r="U12879" s="1"/>
      <c r="Z12879" s="1"/>
    </row>
    <row r="12880" spans="20:26" x14ac:dyDescent="0.25">
      <c r="T12880" s="1"/>
      <c r="U12880" s="1"/>
      <c r="Z12880" s="1"/>
    </row>
    <row r="12881" spans="20:26" x14ac:dyDescent="0.25">
      <c r="T12881" s="1"/>
      <c r="U12881" s="1"/>
      <c r="Z12881" s="1"/>
    </row>
    <row r="12882" spans="20:26" x14ac:dyDescent="0.25">
      <c r="T12882" s="1"/>
      <c r="U12882" s="1"/>
      <c r="Z12882" s="1"/>
    </row>
    <row r="12883" spans="20:26" x14ac:dyDescent="0.25">
      <c r="T12883" s="1"/>
      <c r="U12883" s="1"/>
      <c r="Z12883" s="1"/>
    </row>
    <row r="12884" spans="20:26" x14ac:dyDescent="0.25">
      <c r="T12884" s="1"/>
      <c r="U12884" s="1"/>
      <c r="Z12884" s="1"/>
    </row>
    <row r="12885" spans="20:26" x14ac:dyDescent="0.25">
      <c r="T12885" s="1"/>
      <c r="U12885" s="1"/>
      <c r="Z12885" s="1"/>
    </row>
    <row r="12886" spans="20:26" x14ac:dyDescent="0.25">
      <c r="T12886" s="1"/>
      <c r="U12886" s="1"/>
      <c r="Z12886" s="1"/>
    </row>
    <row r="12887" spans="20:26" x14ac:dyDescent="0.25">
      <c r="T12887" s="1"/>
      <c r="U12887" s="1"/>
      <c r="Z12887" s="1"/>
    </row>
    <row r="12888" spans="20:26" x14ac:dyDescent="0.25">
      <c r="T12888" s="1"/>
      <c r="U12888" s="1"/>
      <c r="Z12888" s="1"/>
    </row>
    <row r="12889" spans="20:26" x14ac:dyDescent="0.25">
      <c r="T12889" s="1"/>
      <c r="U12889" s="1"/>
      <c r="Z12889" s="1"/>
    </row>
    <row r="12890" spans="20:26" x14ac:dyDescent="0.25">
      <c r="T12890" s="1"/>
      <c r="U12890" s="1"/>
      <c r="Z12890" s="1"/>
    </row>
    <row r="12891" spans="20:26" x14ac:dyDescent="0.25">
      <c r="T12891" s="1"/>
      <c r="U12891" s="1"/>
      <c r="Z12891" s="1"/>
    </row>
    <row r="12892" spans="20:26" x14ac:dyDescent="0.25">
      <c r="T12892" s="1"/>
      <c r="U12892" s="1"/>
      <c r="Z12892" s="1"/>
    </row>
    <row r="12893" spans="20:26" x14ac:dyDescent="0.25">
      <c r="T12893" s="1"/>
      <c r="U12893" s="1"/>
      <c r="Z12893" s="1"/>
    </row>
    <row r="12894" spans="20:26" x14ac:dyDescent="0.25">
      <c r="T12894" s="1"/>
      <c r="U12894" s="1"/>
      <c r="Z12894" s="1"/>
    </row>
    <row r="12895" spans="20:26" x14ac:dyDescent="0.25">
      <c r="T12895" s="1"/>
      <c r="U12895" s="1"/>
      <c r="Z12895" s="1"/>
    </row>
    <row r="12896" spans="20:26" x14ac:dyDescent="0.25">
      <c r="T12896" s="1"/>
      <c r="U12896" s="1"/>
      <c r="Z12896" s="1"/>
    </row>
    <row r="12897" spans="20:26" x14ac:dyDescent="0.25">
      <c r="T12897" s="1"/>
      <c r="U12897" s="1"/>
      <c r="Z12897" s="1"/>
    </row>
    <row r="12898" spans="20:26" x14ac:dyDescent="0.25">
      <c r="T12898" s="1"/>
      <c r="U12898" s="1"/>
      <c r="Z12898" s="1"/>
    </row>
    <row r="12899" spans="20:26" x14ac:dyDescent="0.25">
      <c r="T12899" s="1"/>
      <c r="U12899" s="1"/>
      <c r="Z12899" s="1"/>
    </row>
    <row r="12900" spans="20:26" x14ac:dyDescent="0.25">
      <c r="T12900" s="1"/>
      <c r="U12900" s="1"/>
      <c r="Z12900" s="1"/>
    </row>
    <row r="12901" spans="20:26" x14ac:dyDescent="0.25">
      <c r="T12901" s="1"/>
      <c r="U12901" s="1"/>
      <c r="Z12901" s="1"/>
    </row>
    <row r="12902" spans="20:26" x14ac:dyDescent="0.25">
      <c r="T12902" s="1"/>
      <c r="U12902" s="1"/>
      <c r="Z12902" s="1"/>
    </row>
    <row r="12903" spans="20:26" x14ac:dyDescent="0.25">
      <c r="T12903" s="1"/>
      <c r="U12903" s="1"/>
      <c r="Z12903" s="1"/>
    </row>
    <row r="12904" spans="20:26" x14ac:dyDescent="0.25">
      <c r="T12904" s="1"/>
      <c r="U12904" s="1"/>
      <c r="Z12904" s="1"/>
    </row>
    <row r="12905" spans="20:26" x14ac:dyDescent="0.25">
      <c r="T12905" s="1"/>
      <c r="U12905" s="1"/>
      <c r="Z12905" s="1"/>
    </row>
    <row r="12906" spans="20:26" x14ac:dyDescent="0.25">
      <c r="T12906" s="1"/>
      <c r="U12906" s="1"/>
      <c r="Z12906" s="1"/>
    </row>
    <row r="12907" spans="20:26" x14ac:dyDescent="0.25">
      <c r="T12907" s="1"/>
      <c r="U12907" s="1"/>
      <c r="Z12907" s="1"/>
    </row>
    <row r="12908" spans="20:26" x14ac:dyDescent="0.25">
      <c r="T12908" s="1"/>
      <c r="U12908" s="1"/>
      <c r="Z12908" s="1"/>
    </row>
    <row r="12909" spans="20:26" x14ac:dyDescent="0.25">
      <c r="T12909" s="1"/>
      <c r="U12909" s="1"/>
      <c r="Z12909" s="1"/>
    </row>
    <row r="12910" spans="20:26" x14ac:dyDescent="0.25">
      <c r="T12910" s="1"/>
      <c r="U12910" s="1"/>
      <c r="Z12910" s="1"/>
    </row>
    <row r="12911" spans="20:26" x14ac:dyDescent="0.25">
      <c r="T12911" s="1"/>
      <c r="U12911" s="1"/>
      <c r="Z12911" s="1"/>
    </row>
    <row r="12912" spans="20:26" x14ac:dyDescent="0.25">
      <c r="T12912" s="1"/>
      <c r="U12912" s="1"/>
      <c r="Z12912" s="1"/>
    </row>
    <row r="12913" spans="20:26" x14ac:dyDescent="0.25">
      <c r="T12913" s="1"/>
      <c r="U12913" s="1"/>
      <c r="Z12913" s="1"/>
    </row>
    <row r="12914" spans="20:26" x14ac:dyDescent="0.25">
      <c r="T12914" s="1"/>
      <c r="U12914" s="1"/>
      <c r="Z12914" s="1"/>
    </row>
    <row r="12915" spans="20:26" x14ac:dyDescent="0.25">
      <c r="T12915" s="1"/>
      <c r="U12915" s="1"/>
      <c r="Z12915" s="1"/>
    </row>
    <row r="12916" spans="20:26" x14ac:dyDescent="0.25">
      <c r="T12916" s="1"/>
      <c r="U12916" s="1"/>
      <c r="Z12916" s="1"/>
    </row>
    <row r="12917" spans="20:26" x14ac:dyDescent="0.25">
      <c r="T12917" s="1"/>
      <c r="U12917" s="1"/>
      <c r="Z12917" s="1"/>
    </row>
    <row r="12918" spans="20:26" x14ac:dyDescent="0.25">
      <c r="T12918" s="1"/>
      <c r="U12918" s="1"/>
      <c r="Z12918" s="1"/>
    </row>
    <row r="12919" spans="20:26" x14ac:dyDescent="0.25">
      <c r="T12919" s="1"/>
      <c r="U12919" s="1"/>
      <c r="Z12919" s="1"/>
    </row>
    <row r="12920" spans="20:26" x14ac:dyDescent="0.25">
      <c r="T12920" s="1"/>
      <c r="U12920" s="1"/>
      <c r="Z12920" s="1"/>
    </row>
    <row r="12921" spans="20:26" x14ac:dyDescent="0.25">
      <c r="T12921" s="1"/>
      <c r="U12921" s="1"/>
      <c r="Z12921" s="1"/>
    </row>
    <row r="12922" spans="20:26" x14ac:dyDescent="0.25">
      <c r="T12922" s="1"/>
      <c r="U12922" s="1"/>
      <c r="Z12922" s="1"/>
    </row>
    <row r="12923" spans="20:26" x14ac:dyDescent="0.25">
      <c r="T12923" s="1"/>
      <c r="U12923" s="1"/>
      <c r="Z12923" s="1"/>
    </row>
    <row r="12924" spans="20:26" x14ac:dyDescent="0.25">
      <c r="T12924" s="1"/>
      <c r="U12924" s="1"/>
      <c r="Z12924" s="1"/>
    </row>
    <row r="12925" spans="20:26" x14ac:dyDescent="0.25">
      <c r="T12925" s="1"/>
      <c r="U12925" s="1"/>
      <c r="Z12925" s="1"/>
    </row>
    <row r="12926" spans="20:26" x14ac:dyDescent="0.25">
      <c r="T12926" s="1"/>
      <c r="U12926" s="1"/>
      <c r="Z12926" s="1"/>
    </row>
    <row r="12927" spans="20:26" x14ac:dyDescent="0.25">
      <c r="T12927" s="1"/>
      <c r="U12927" s="1"/>
      <c r="Z12927" s="1"/>
    </row>
    <row r="12928" spans="20:26" x14ac:dyDescent="0.25">
      <c r="T12928" s="1"/>
      <c r="U12928" s="1"/>
      <c r="Z12928" s="1"/>
    </row>
    <row r="12929" spans="20:26" x14ac:dyDescent="0.25">
      <c r="T12929" s="1"/>
      <c r="U12929" s="1"/>
      <c r="Z12929" s="1"/>
    </row>
    <row r="12930" spans="20:26" x14ac:dyDescent="0.25">
      <c r="T12930" s="1"/>
      <c r="U12930" s="1"/>
      <c r="Z12930" s="1"/>
    </row>
    <row r="12931" spans="20:26" x14ac:dyDescent="0.25">
      <c r="T12931" s="1"/>
      <c r="U12931" s="1"/>
      <c r="Z12931" s="1"/>
    </row>
    <row r="12932" spans="20:26" x14ac:dyDescent="0.25">
      <c r="T12932" s="1"/>
      <c r="U12932" s="1"/>
      <c r="Z12932" s="1"/>
    </row>
    <row r="12933" spans="20:26" x14ac:dyDescent="0.25">
      <c r="T12933" s="1"/>
      <c r="U12933" s="1"/>
      <c r="Z12933" s="1"/>
    </row>
    <row r="12934" spans="20:26" x14ac:dyDescent="0.25">
      <c r="T12934" s="1"/>
      <c r="U12934" s="1"/>
      <c r="Z12934" s="1"/>
    </row>
    <row r="12935" spans="20:26" x14ac:dyDescent="0.25">
      <c r="T12935" s="1"/>
      <c r="U12935" s="1"/>
      <c r="Z12935" s="1"/>
    </row>
    <row r="12936" spans="20:26" x14ac:dyDescent="0.25">
      <c r="T12936" s="1"/>
      <c r="U12936" s="1"/>
      <c r="Z12936" s="1"/>
    </row>
    <row r="12937" spans="20:26" x14ac:dyDescent="0.25">
      <c r="T12937" s="1"/>
      <c r="U12937" s="1"/>
      <c r="Z12937" s="1"/>
    </row>
    <row r="12938" spans="20:26" x14ac:dyDescent="0.25">
      <c r="T12938" s="1"/>
      <c r="U12938" s="1"/>
      <c r="Z12938" s="1"/>
    </row>
    <row r="12939" spans="20:26" x14ac:dyDescent="0.25">
      <c r="T12939" s="1"/>
      <c r="U12939" s="1"/>
      <c r="Z12939" s="1"/>
    </row>
    <row r="12940" spans="20:26" x14ac:dyDescent="0.25">
      <c r="T12940" s="1"/>
      <c r="U12940" s="1"/>
      <c r="Z12940" s="1"/>
    </row>
    <row r="12941" spans="20:26" x14ac:dyDescent="0.25">
      <c r="T12941" s="1"/>
      <c r="U12941" s="1"/>
      <c r="Z12941" s="1"/>
    </row>
    <row r="12942" spans="20:26" x14ac:dyDescent="0.25">
      <c r="T12942" s="1"/>
      <c r="U12942" s="1"/>
      <c r="Z12942" s="1"/>
    </row>
    <row r="12943" spans="20:26" x14ac:dyDescent="0.25">
      <c r="T12943" s="1"/>
      <c r="U12943" s="1"/>
      <c r="Z12943" s="1"/>
    </row>
    <row r="12944" spans="20:26" x14ac:dyDescent="0.25">
      <c r="T12944" s="1"/>
      <c r="U12944" s="1"/>
      <c r="Z12944" s="1"/>
    </row>
    <row r="12945" spans="20:26" x14ac:dyDescent="0.25">
      <c r="T12945" s="1"/>
      <c r="U12945" s="1"/>
      <c r="Z12945" s="1"/>
    </row>
    <row r="12946" spans="20:26" x14ac:dyDescent="0.25">
      <c r="T12946" s="1"/>
      <c r="U12946" s="1"/>
      <c r="Z12946" s="1"/>
    </row>
    <row r="12947" spans="20:26" x14ac:dyDescent="0.25">
      <c r="T12947" s="1"/>
      <c r="U12947" s="1"/>
      <c r="Z12947" s="1"/>
    </row>
    <row r="12948" spans="20:26" x14ac:dyDescent="0.25">
      <c r="T12948" s="1"/>
      <c r="U12948" s="1"/>
      <c r="Z12948" s="1"/>
    </row>
    <row r="12949" spans="20:26" x14ac:dyDescent="0.25">
      <c r="T12949" s="1"/>
      <c r="U12949" s="1"/>
      <c r="Z12949" s="1"/>
    </row>
    <row r="12950" spans="20:26" x14ac:dyDescent="0.25">
      <c r="T12950" s="1"/>
      <c r="U12950" s="1"/>
      <c r="Z12950" s="1"/>
    </row>
    <row r="12951" spans="20:26" x14ac:dyDescent="0.25">
      <c r="T12951" s="1"/>
      <c r="U12951" s="1"/>
      <c r="Z12951" s="1"/>
    </row>
    <row r="12952" spans="20:26" x14ac:dyDescent="0.25">
      <c r="T12952" s="1"/>
      <c r="U12952" s="1"/>
      <c r="Z12952" s="1"/>
    </row>
    <row r="12953" spans="20:26" x14ac:dyDescent="0.25">
      <c r="T12953" s="1"/>
      <c r="U12953" s="1"/>
      <c r="Z12953" s="1"/>
    </row>
    <row r="12954" spans="20:26" x14ac:dyDescent="0.25">
      <c r="T12954" s="1"/>
      <c r="U12954" s="1"/>
      <c r="Z12954" s="1"/>
    </row>
    <row r="12955" spans="20:26" x14ac:dyDescent="0.25">
      <c r="T12955" s="1"/>
      <c r="U12955" s="1"/>
      <c r="Z12955" s="1"/>
    </row>
    <row r="12956" spans="20:26" x14ac:dyDescent="0.25">
      <c r="T12956" s="1"/>
      <c r="U12956" s="1"/>
      <c r="Z12956" s="1"/>
    </row>
    <row r="12957" spans="20:26" x14ac:dyDescent="0.25">
      <c r="T12957" s="1"/>
      <c r="U12957" s="1"/>
      <c r="Z12957" s="1"/>
    </row>
    <row r="12958" spans="20:26" x14ac:dyDescent="0.25">
      <c r="T12958" s="1"/>
      <c r="U12958" s="1"/>
      <c r="Z12958" s="1"/>
    </row>
    <row r="12959" spans="20:26" x14ac:dyDescent="0.25">
      <c r="T12959" s="1"/>
      <c r="U12959" s="1"/>
      <c r="Z12959" s="1"/>
    </row>
    <row r="12960" spans="20:26" x14ac:dyDescent="0.25">
      <c r="T12960" s="1"/>
      <c r="U12960" s="1"/>
      <c r="Z12960" s="1"/>
    </row>
    <row r="12961" spans="20:26" x14ac:dyDescent="0.25">
      <c r="T12961" s="1"/>
      <c r="U12961" s="1"/>
      <c r="Z12961" s="1"/>
    </row>
    <row r="12962" spans="20:26" x14ac:dyDescent="0.25">
      <c r="T12962" s="1"/>
      <c r="U12962" s="1"/>
      <c r="Z12962" s="1"/>
    </row>
    <row r="12963" spans="20:26" x14ac:dyDescent="0.25">
      <c r="T12963" s="1"/>
      <c r="U12963" s="1"/>
      <c r="Z12963" s="1"/>
    </row>
    <row r="12964" spans="20:26" x14ac:dyDescent="0.25">
      <c r="T12964" s="1"/>
      <c r="U12964" s="1"/>
      <c r="Z12964" s="1"/>
    </row>
    <row r="12965" spans="20:26" x14ac:dyDescent="0.25">
      <c r="T12965" s="1"/>
      <c r="U12965" s="1"/>
      <c r="Z12965" s="1"/>
    </row>
    <row r="12966" spans="20:26" x14ac:dyDescent="0.25">
      <c r="T12966" s="1"/>
      <c r="U12966" s="1"/>
      <c r="Z12966" s="1"/>
    </row>
    <row r="12967" spans="20:26" x14ac:dyDescent="0.25">
      <c r="T12967" s="1"/>
      <c r="U12967" s="1"/>
      <c r="Z12967" s="1"/>
    </row>
    <row r="12968" spans="20:26" x14ac:dyDescent="0.25">
      <c r="T12968" s="1"/>
      <c r="U12968" s="1"/>
      <c r="Z12968" s="1"/>
    </row>
    <row r="12969" spans="20:26" x14ac:dyDescent="0.25">
      <c r="T12969" s="1"/>
      <c r="U12969" s="1"/>
      <c r="Z12969" s="1"/>
    </row>
    <row r="12970" spans="20:26" x14ac:dyDescent="0.25">
      <c r="T12970" s="1"/>
      <c r="U12970" s="1"/>
      <c r="Z12970" s="1"/>
    </row>
    <row r="12971" spans="20:26" x14ac:dyDescent="0.25">
      <c r="T12971" s="1"/>
      <c r="U12971" s="1"/>
      <c r="Z12971" s="1"/>
    </row>
    <row r="12972" spans="20:26" x14ac:dyDescent="0.25">
      <c r="T12972" s="1"/>
      <c r="U12972" s="1"/>
      <c r="Z12972" s="1"/>
    </row>
    <row r="12973" spans="20:26" x14ac:dyDescent="0.25">
      <c r="T12973" s="1"/>
      <c r="U12973" s="1"/>
      <c r="Z12973" s="1"/>
    </row>
    <row r="12974" spans="20:26" x14ac:dyDescent="0.25">
      <c r="T12974" s="1"/>
      <c r="U12974" s="1"/>
      <c r="Z12974" s="1"/>
    </row>
    <row r="12975" spans="20:26" x14ac:dyDescent="0.25">
      <c r="T12975" s="1"/>
      <c r="U12975" s="1"/>
      <c r="Z12975" s="1"/>
    </row>
    <row r="12976" spans="20:26" x14ac:dyDescent="0.25">
      <c r="T12976" s="1"/>
      <c r="U12976" s="1"/>
      <c r="Z12976" s="1"/>
    </row>
    <row r="12977" spans="20:26" x14ac:dyDescent="0.25">
      <c r="T12977" s="1"/>
      <c r="U12977" s="1"/>
      <c r="Z12977" s="1"/>
    </row>
    <row r="12978" spans="20:26" x14ac:dyDescent="0.25">
      <c r="T12978" s="1"/>
      <c r="U12978" s="1"/>
      <c r="Z12978" s="1"/>
    </row>
    <row r="12979" spans="20:26" x14ac:dyDescent="0.25">
      <c r="T12979" s="1"/>
      <c r="U12979" s="1"/>
      <c r="Z12979" s="1"/>
    </row>
    <row r="12980" spans="20:26" x14ac:dyDescent="0.25">
      <c r="T12980" s="1"/>
      <c r="U12980" s="1"/>
      <c r="Z12980" s="1"/>
    </row>
    <row r="12981" spans="20:26" x14ac:dyDescent="0.25">
      <c r="T12981" s="1"/>
      <c r="U12981" s="1"/>
      <c r="Z12981" s="1"/>
    </row>
    <row r="12982" spans="20:26" x14ac:dyDescent="0.25">
      <c r="T12982" s="1"/>
      <c r="U12982" s="1"/>
      <c r="Z12982" s="1"/>
    </row>
    <row r="12983" spans="20:26" x14ac:dyDescent="0.25">
      <c r="T12983" s="1"/>
      <c r="U12983" s="1"/>
      <c r="Z12983" s="1"/>
    </row>
    <row r="12984" spans="20:26" x14ac:dyDescent="0.25">
      <c r="T12984" s="1"/>
      <c r="U12984" s="1"/>
      <c r="Z12984" s="1"/>
    </row>
    <row r="12985" spans="20:26" x14ac:dyDescent="0.25">
      <c r="T12985" s="1"/>
      <c r="U12985" s="1"/>
      <c r="Z12985" s="1"/>
    </row>
    <row r="12986" spans="20:26" x14ac:dyDescent="0.25">
      <c r="T12986" s="1"/>
      <c r="U12986" s="1"/>
      <c r="Z12986" s="1"/>
    </row>
    <row r="12987" spans="20:26" x14ac:dyDescent="0.25">
      <c r="T12987" s="1"/>
      <c r="U12987" s="1"/>
      <c r="Z12987" s="1"/>
    </row>
    <row r="12988" spans="20:26" x14ac:dyDescent="0.25">
      <c r="T12988" s="1"/>
      <c r="U12988" s="1"/>
      <c r="Z12988" s="1"/>
    </row>
    <row r="12989" spans="20:26" x14ac:dyDescent="0.25">
      <c r="T12989" s="1"/>
      <c r="U12989" s="1"/>
      <c r="Z12989" s="1"/>
    </row>
    <row r="12990" spans="20:26" x14ac:dyDescent="0.25">
      <c r="T12990" s="1"/>
      <c r="U12990" s="1"/>
      <c r="Z12990" s="1"/>
    </row>
    <row r="12991" spans="20:26" x14ac:dyDescent="0.25">
      <c r="T12991" s="1"/>
      <c r="U12991" s="1"/>
      <c r="Z12991" s="1"/>
    </row>
    <row r="12992" spans="20:26" x14ac:dyDescent="0.25">
      <c r="T12992" s="1"/>
      <c r="U12992" s="1"/>
      <c r="Z12992" s="1"/>
    </row>
    <row r="12993" spans="20:26" x14ac:dyDescent="0.25">
      <c r="T12993" s="1"/>
      <c r="U12993" s="1"/>
      <c r="Z12993" s="1"/>
    </row>
    <row r="12994" spans="20:26" x14ac:dyDescent="0.25">
      <c r="T12994" s="1"/>
      <c r="U12994" s="1"/>
      <c r="Z12994" s="1"/>
    </row>
    <row r="12995" spans="20:26" x14ac:dyDescent="0.25">
      <c r="T12995" s="1"/>
      <c r="U12995" s="1"/>
      <c r="Z12995" s="1"/>
    </row>
    <row r="12996" spans="20:26" x14ac:dyDescent="0.25">
      <c r="T12996" s="1"/>
      <c r="U12996" s="1"/>
      <c r="Z12996" s="1"/>
    </row>
    <row r="12997" spans="20:26" x14ac:dyDescent="0.25">
      <c r="T12997" s="1"/>
      <c r="U12997" s="1"/>
      <c r="Z12997" s="1"/>
    </row>
    <row r="12998" spans="20:26" x14ac:dyDescent="0.25">
      <c r="T12998" s="1"/>
      <c r="U12998" s="1"/>
      <c r="Z12998" s="1"/>
    </row>
    <row r="12999" spans="20:26" x14ac:dyDescent="0.25">
      <c r="T12999" s="1"/>
      <c r="U12999" s="1"/>
      <c r="Z12999" s="1"/>
    </row>
    <row r="13000" spans="20:26" x14ac:dyDescent="0.25">
      <c r="T13000" s="1"/>
      <c r="U13000" s="1"/>
      <c r="Z13000" s="1"/>
    </row>
    <row r="13001" spans="20:26" x14ac:dyDescent="0.25">
      <c r="T13001" s="1"/>
      <c r="U13001" s="1"/>
      <c r="Z13001" s="1"/>
    </row>
    <row r="13002" spans="20:26" x14ac:dyDescent="0.25">
      <c r="T13002" s="1"/>
      <c r="U13002" s="1"/>
      <c r="Z13002" s="1"/>
    </row>
    <row r="13003" spans="20:26" x14ac:dyDescent="0.25">
      <c r="T13003" s="1"/>
      <c r="U13003" s="1"/>
      <c r="Z13003" s="1"/>
    </row>
    <row r="13004" spans="20:26" x14ac:dyDescent="0.25">
      <c r="T13004" s="1"/>
      <c r="U13004" s="1"/>
      <c r="Z13004" s="1"/>
    </row>
    <row r="13005" spans="20:26" x14ac:dyDescent="0.25">
      <c r="T13005" s="1"/>
      <c r="U13005" s="1"/>
      <c r="Z13005" s="1"/>
    </row>
    <row r="13006" spans="20:26" x14ac:dyDescent="0.25">
      <c r="T13006" s="1"/>
      <c r="U13006" s="1"/>
      <c r="Z13006" s="1"/>
    </row>
    <row r="13007" spans="20:26" x14ac:dyDescent="0.25">
      <c r="T13007" s="1"/>
      <c r="U13007" s="1"/>
      <c r="Z13007" s="1"/>
    </row>
    <row r="13008" spans="20:26" x14ac:dyDescent="0.25">
      <c r="T13008" s="1"/>
      <c r="U13008" s="1"/>
      <c r="Z13008" s="1"/>
    </row>
    <row r="13009" spans="20:26" x14ac:dyDescent="0.25">
      <c r="T13009" s="1"/>
      <c r="U13009" s="1"/>
      <c r="Z13009" s="1"/>
    </row>
    <row r="13010" spans="20:26" x14ac:dyDescent="0.25">
      <c r="T13010" s="1"/>
      <c r="U13010" s="1"/>
      <c r="Z13010" s="1"/>
    </row>
    <row r="13011" spans="20:26" x14ac:dyDescent="0.25">
      <c r="T13011" s="1"/>
      <c r="U13011" s="1"/>
      <c r="Z13011" s="1"/>
    </row>
    <row r="13012" spans="20:26" x14ac:dyDescent="0.25">
      <c r="T13012" s="1"/>
      <c r="U13012" s="1"/>
      <c r="Z13012" s="1"/>
    </row>
    <row r="13013" spans="20:26" x14ac:dyDescent="0.25">
      <c r="T13013" s="1"/>
      <c r="U13013" s="1"/>
      <c r="Z13013" s="1"/>
    </row>
    <row r="13014" spans="20:26" x14ac:dyDescent="0.25">
      <c r="T13014" s="1"/>
      <c r="U13014" s="1"/>
      <c r="Z13014" s="1"/>
    </row>
    <row r="13015" spans="20:26" x14ac:dyDescent="0.25">
      <c r="T13015" s="1"/>
      <c r="U13015" s="1"/>
      <c r="Z13015" s="1"/>
    </row>
    <row r="13016" spans="20:26" x14ac:dyDescent="0.25">
      <c r="T13016" s="1"/>
      <c r="U13016" s="1"/>
      <c r="Z13016" s="1"/>
    </row>
    <row r="13017" spans="20:26" x14ac:dyDescent="0.25">
      <c r="T13017" s="1"/>
      <c r="U13017" s="1"/>
      <c r="Z13017" s="1"/>
    </row>
    <row r="13018" spans="20:26" x14ac:dyDescent="0.25">
      <c r="T13018" s="1"/>
      <c r="U13018" s="1"/>
      <c r="Z13018" s="1"/>
    </row>
    <row r="13019" spans="20:26" x14ac:dyDescent="0.25">
      <c r="T13019" s="1"/>
      <c r="U13019" s="1"/>
      <c r="Z13019" s="1"/>
    </row>
    <row r="13020" spans="20:26" x14ac:dyDescent="0.25">
      <c r="T13020" s="1"/>
      <c r="U13020" s="1"/>
      <c r="Z13020" s="1"/>
    </row>
    <row r="13021" spans="20:26" x14ac:dyDescent="0.25">
      <c r="T13021" s="1"/>
      <c r="U13021" s="1"/>
      <c r="Z13021" s="1"/>
    </row>
    <row r="13022" spans="20:26" x14ac:dyDescent="0.25">
      <c r="T13022" s="1"/>
      <c r="U13022" s="1"/>
      <c r="Z13022" s="1"/>
    </row>
    <row r="13023" spans="20:26" x14ac:dyDescent="0.25">
      <c r="T13023" s="1"/>
      <c r="U13023" s="1"/>
      <c r="Z13023" s="1"/>
    </row>
    <row r="13024" spans="20:26" x14ac:dyDescent="0.25">
      <c r="T13024" s="1"/>
      <c r="U13024" s="1"/>
      <c r="Z13024" s="1"/>
    </row>
    <row r="13025" spans="20:26" x14ac:dyDescent="0.25">
      <c r="T13025" s="1"/>
      <c r="U13025" s="1"/>
      <c r="Z13025" s="1"/>
    </row>
    <row r="13026" spans="20:26" x14ac:dyDescent="0.25">
      <c r="T13026" s="1"/>
      <c r="U13026" s="1"/>
      <c r="Z13026" s="1"/>
    </row>
    <row r="13027" spans="20:26" x14ac:dyDescent="0.25">
      <c r="T13027" s="1"/>
      <c r="U13027" s="1"/>
      <c r="Z13027" s="1"/>
    </row>
    <row r="13028" spans="20:26" x14ac:dyDescent="0.25">
      <c r="T13028" s="1"/>
      <c r="U13028" s="1"/>
      <c r="Z13028" s="1"/>
    </row>
    <row r="13029" spans="20:26" x14ac:dyDescent="0.25">
      <c r="T13029" s="1"/>
      <c r="U13029" s="1"/>
      <c r="Z13029" s="1"/>
    </row>
    <row r="13030" spans="20:26" x14ac:dyDescent="0.25">
      <c r="T13030" s="1"/>
      <c r="U13030" s="1"/>
      <c r="Z13030" s="1"/>
    </row>
    <row r="13031" spans="20:26" x14ac:dyDescent="0.25">
      <c r="T13031" s="1"/>
      <c r="U13031" s="1"/>
      <c r="Z13031" s="1"/>
    </row>
    <row r="13032" spans="20:26" x14ac:dyDescent="0.25">
      <c r="T13032" s="1"/>
      <c r="U13032" s="1"/>
      <c r="Z13032" s="1"/>
    </row>
    <row r="13033" spans="20:26" x14ac:dyDescent="0.25">
      <c r="T13033" s="1"/>
      <c r="U13033" s="1"/>
      <c r="Z13033" s="1"/>
    </row>
    <row r="13034" spans="20:26" x14ac:dyDescent="0.25">
      <c r="T13034" s="1"/>
      <c r="U13034" s="1"/>
      <c r="Z13034" s="1"/>
    </row>
    <row r="13035" spans="20:26" x14ac:dyDescent="0.25">
      <c r="T13035" s="1"/>
      <c r="U13035" s="1"/>
      <c r="Z13035" s="1"/>
    </row>
    <row r="13036" spans="20:26" x14ac:dyDescent="0.25">
      <c r="T13036" s="1"/>
      <c r="U13036" s="1"/>
      <c r="Z13036" s="1"/>
    </row>
    <row r="13037" spans="20:26" x14ac:dyDescent="0.25">
      <c r="T13037" s="1"/>
      <c r="U13037" s="1"/>
      <c r="Z13037" s="1"/>
    </row>
    <row r="13038" spans="20:26" x14ac:dyDescent="0.25">
      <c r="T13038" s="1"/>
      <c r="U13038" s="1"/>
      <c r="Z13038" s="1"/>
    </row>
    <row r="13039" spans="20:26" x14ac:dyDescent="0.25">
      <c r="T13039" s="1"/>
      <c r="U13039" s="1"/>
      <c r="Z13039" s="1"/>
    </row>
    <row r="13040" spans="20:26" x14ac:dyDescent="0.25">
      <c r="T13040" s="1"/>
      <c r="U13040" s="1"/>
      <c r="Z13040" s="1"/>
    </row>
    <row r="13041" spans="20:26" x14ac:dyDescent="0.25">
      <c r="T13041" s="1"/>
      <c r="U13041" s="1"/>
      <c r="Z13041" s="1"/>
    </row>
    <row r="13042" spans="20:26" x14ac:dyDescent="0.25">
      <c r="T13042" s="1"/>
      <c r="U13042" s="1"/>
      <c r="Z13042" s="1"/>
    </row>
    <row r="13043" spans="20:26" x14ac:dyDescent="0.25">
      <c r="T13043" s="1"/>
      <c r="U13043" s="1"/>
      <c r="Z13043" s="1"/>
    </row>
    <row r="13044" spans="20:26" x14ac:dyDescent="0.25">
      <c r="T13044" s="1"/>
      <c r="U13044" s="1"/>
      <c r="Z13044" s="1"/>
    </row>
    <row r="13045" spans="20:26" x14ac:dyDescent="0.25">
      <c r="T13045" s="1"/>
      <c r="U13045" s="1"/>
      <c r="Z13045" s="1"/>
    </row>
    <row r="13046" spans="20:26" x14ac:dyDescent="0.25">
      <c r="T13046" s="1"/>
      <c r="U13046" s="1"/>
      <c r="Z13046" s="1"/>
    </row>
    <row r="13047" spans="20:26" x14ac:dyDescent="0.25">
      <c r="T13047" s="1"/>
      <c r="U13047" s="1"/>
      <c r="Z13047" s="1"/>
    </row>
    <row r="13048" spans="20:26" x14ac:dyDescent="0.25">
      <c r="T13048" s="1"/>
      <c r="U13048" s="1"/>
      <c r="Z13048" s="1"/>
    </row>
    <row r="13049" spans="20:26" x14ac:dyDescent="0.25">
      <c r="T13049" s="1"/>
      <c r="U13049" s="1"/>
      <c r="Z13049" s="1"/>
    </row>
    <row r="13050" spans="20:26" x14ac:dyDescent="0.25">
      <c r="T13050" s="1"/>
      <c r="U13050" s="1"/>
      <c r="Z13050" s="1"/>
    </row>
    <row r="13051" spans="20:26" x14ac:dyDescent="0.25">
      <c r="T13051" s="1"/>
      <c r="U13051" s="1"/>
      <c r="Z13051" s="1"/>
    </row>
    <row r="13052" spans="20:26" x14ac:dyDescent="0.25">
      <c r="T13052" s="1"/>
      <c r="U13052" s="1"/>
      <c r="Z13052" s="1"/>
    </row>
    <row r="13053" spans="20:26" x14ac:dyDescent="0.25">
      <c r="T13053" s="1"/>
      <c r="U13053" s="1"/>
      <c r="Z13053" s="1"/>
    </row>
    <row r="13054" spans="20:26" x14ac:dyDescent="0.25">
      <c r="T13054" s="1"/>
      <c r="U13054" s="1"/>
      <c r="Z13054" s="1"/>
    </row>
    <row r="13055" spans="20:26" x14ac:dyDescent="0.25">
      <c r="T13055" s="1"/>
      <c r="U13055" s="1"/>
      <c r="Z13055" s="1"/>
    </row>
    <row r="13056" spans="20:26" x14ac:dyDescent="0.25">
      <c r="T13056" s="1"/>
      <c r="U13056" s="1"/>
      <c r="Z13056" s="1"/>
    </row>
    <row r="13057" spans="20:26" x14ac:dyDescent="0.25">
      <c r="T13057" s="1"/>
      <c r="U13057" s="1"/>
      <c r="Z13057" s="1"/>
    </row>
    <row r="13058" spans="20:26" x14ac:dyDescent="0.25">
      <c r="T13058" s="1"/>
      <c r="U13058" s="1"/>
      <c r="Z13058" s="1"/>
    </row>
    <row r="13059" spans="20:26" x14ac:dyDescent="0.25">
      <c r="T13059" s="1"/>
      <c r="U13059" s="1"/>
      <c r="Z13059" s="1"/>
    </row>
    <row r="13060" spans="20:26" x14ac:dyDescent="0.25">
      <c r="T13060" s="1"/>
      <c r="U13060" s="1"/>
      <c r="Z13060" s="1"/>
    </row>
    <row r="13061" spans="20:26" x14ac:dyDescent="0.25">
      <c r="T13061" s="1"/>
      <c r="U13061" s="1"/>
      <c r="Z13061" s="1"/>
    </row>
    <row r="13062" spans="20:26" x14ac:dyDescent="0.25">
      <c r="T13062" s="1"/>
      <c r="U13062" s="1"/>
      <c r="Z13062" s="1"/>
    </row>
    <row r="13063" spans="20:26" x14ac:dyDescent="0.25">
      <c r="T13063" s="1"/>
      <c r="U13063" s="1"/>
      <c r="Z13063" s="1"/>
    </row>
    <row r="13064" spans="20:26" x14ac:dyDescent="0.25">
      <c r="T13064" s="1"/>
      <c r="U13064" s="1"/>
      <c r="Z13064" s="1"/>
    </row>
    <row r="13065" spans="20:26" x14ac:dyDescent="0.25">
      <c r="T13065" s="1"/>
      <c r="U13065" s="1"/>
      <c r="Z13065" s="1"/>
    </row>
    <row r="13066" spans="20:26" x14ac:dyDescent="0.25">
      <c r="T13066" s="1"/>
      <c r="U13066" s="1"/>
      <c r="Z13066" s="1"/>
    </row>
    <row r="13067" spans="20:26" x14ac:dyDescent="0.25">
      <c r="T13067" s="1"/>
      <c r="U13067" s="1"/>
      <c r="Z13067" s="1"/>
    </row>
    <row r="13068" spans="20:26" x14ac:dyDescent="0.25">
      <c r="T13068" s="1"/>
      <c r="U13068" s="1"/>
      <c r="Z13068" s="1"/>
    </row>
    <row r="13069" spans="20:26" x14ac:dyDescent="0.25">
      <c r="T13069" s="1"/>
      <c r="U13069" s="1"/>
      <c r="Z13069" s="1"/>
    </row>
    <row r="13070" spans="20:26" x14ac:dyDescent="0.25">
      <c r="T13070" s="1"/>
      <c r="U13070" s="1"/>
      <c r="Z13070" s="1"/>
    </row>
    <row r="13071" spans="20:26" x14ac:dyDescent="0.25">
      <c r="T13071" s="1"/>
      <c r="U13071" s="1"/>
      <c r="Z13071" s="1"/>
    </row>
    <row r="13072" spans="20:26" x14ac:dyDescent="0.25">
      <c r="T13072" s="1"/>
      <c r="U13072" s="1"/>
      <c r="Z13072" s="1"/>
    </row>
    <row r="13073" spans="20:26" x14ac:dyDescent="0.25">
      <c r="T13073" s="1"/>
      <c r="U13073" s="1"/>
      <c r="Z13073" s="1"/>
    </row>
    <row r="13074" spans="20:26" x14ac:dyDescent="0.25">
      <c r="T13074" s="1"/>
      <c r="U13074" s="1"/>
      <c r="Z13074" s="1"/>
    </row>
    <row r="13075" spans="20:26" x14ac:dyDescent="0.25">
      <c r="T13075" s="1"/>
      <c r="U13075" s="1"/>
      <c r="Z13075" s="1"/>
    </row>
    <row r="13076" spans="20:26" x14ac:dyDescent="0.25">
      <c r="T13076" s="1"/>
      <c r="U13076" s="1"/>
      <c r="Z13076" s="1"/>
    </row>
    <row r="13077" spans="20:26" x14ac:dyDescent="0.25">
      <c r="T13077" s="1"/>
      <c r="U13077" s="1"/>
      <c r="Z13077" s="1"/>
    </row>
    <row r="13078" spans="20:26" x14ac:dyDescent="0.25">
      <c r="T13078" s="1"/>
      <c r="U13078" s="1"/>
      <c r="Z13078" s="1"/>
    </row>
    <row r="13079" spans="20:26" x14ac:dyDescent="0.25">
      <c r="T13079" s="1"/>
      <c r="U13079" s="1"/>
      <c r="Z13079" s="1"/>
    </row>
    <row r="13080" spans="20:26" x14ac:dyDescent="0.25">
      <c r="T13080" s="1"/>
      <c r="U13080" s="1"/>
      <c r="Z13080" s="1"/>
    </row>
    <row r="13081" spans="20:26" x14ac:dyDescent="0.25">
      <c r="T13081" s="1"/>
      <c r="U13081" s="1"/>
      <c r="Z13081" s="1"/>
    </row>
    <row r="13082" spans="20:26" x14ac:dyDescent="0.25">
      <c r="T13082" s="1"/>
      <c r="U13082" s="1"/>
      <c r="Z13082" s="1"/>
    </row>
    <row r="13083" spans="20:26" x14ac:dyDescent="0.25">
      <c r="T13083" s="1"/>
      <c r="U13083" s="1"/>
      <c r="Z13083" s="1"/>
    </row>
    <row r="13084" spans="20:26" x14ac:dyDescent="0.25">
      <c r="T13084" s="1"/>
      <c r="U13084" s="1"/>
      <c r="Z13084" s="1"/>
    </row>
    <row r="13085" spans="20:26" x14ac:dyDescent="0.25">
      <c r="T13085" s="1"/>
      <c r="U13085" s="1"/>
      <c r="Z13085" s="1"/>
    </row>
    <row r="13086" spans="20:26" x14ac:dyDescent="0.25">
      <c r="T13086" s="1"/>
      <c r="U13086" s="1"/>
      <c r="Z13086" s="1"/>
    </row>
    <row r="13087" spans="20:26" x14ac:dyDescent="0.25">
      <c r="T13087" s="1"/>
      <c r="U13087" s="1"/>
      <c r="Z13087" s="1"/>
    </row>
    <row r="13088" spans="20:26" x14ac:dyDescent="0.25">
      <c r="T13088" s="1"/>
      <c r="U13088" s="1"/>
      <c r="Z13088" s="1"/>
    </row>
    <row r="13089" spans="20:26" x14ac:dyDescent="0.25">
      <c r="T13089" s="1"/>
      <c r="U13089" s="1"/>
      <c r="Z13089" s="1"/>
    </row>
    <row r="13090" spans="20:26" x14ac:dyDescent="0.25">
      <c r="T13090" s="1"/>
      <c r="U13090" s="1"/>
      <c r="Z13090" s="1"/>
    </row>
    <row r="13091" spans="20:26" x14ac:dyDescent="0.25">
      <c r="T13091" s="1"/>
      <c r="U13091" s="1"/>
      <c r="Z13091" s="1"/>
    </row>
    <row r="13092" spans="20:26" x14ac:dyDescent="0.25">
      <c r="T13092" s="1"/>
      <c r="U13092" s="1"/>
      <c r="Z13092" s="1"/>
    </row>
    <row r="13093" spans="20:26" x14ac:dyDescent="0.25">
      <c r="T13093" s="1"/>
      <c r="U13093" s="1"/>
      <c r="Z13093" s="1"/>
    </row>
    <row r="13094" spans="20:26" x14ac:dyDescent="0.25">
      <c r="T13094" s="1"/>
      <c r="U13094" s="1"/>
      <c r="Z13094" s="1"/>
    </row>
    <row r="13095" spans="20:26" x14ac:dyDescent="0.25">
      <c r="T13095" s="1"/>
      <c r="U13095" s="1"/>
      <c r="Z13095" s="1"/>
    </row>
    <row r="13096" spans="20:26" x14ac:dyDescent="0.25">
      <c r="T13096" s="1"/>
      <c r="U13096" s="1"/>
      <c r="Z13096" s="1"/>
    </row>
    <row r="13097" spans="20:26" x14ac:dyDescent="0.25">
      <c r="T13097" s="1"/>
      <c r="U13097" s="1"/>
      <c r="Z13097" s="1"/>
    </row>
    <row r="13098" spans="20:26" x14ac:dyDescent="0.25">
      <c r="T13098" s="1"/>
      <c r="U13098" s="1"/>
      <c r="Z13098" s="1"/>
    </row>
    <row r="13099" spans="20:26" x14ac:dyDescent="0.25">
      <c r="T13099" s="1"/>
      <c r="U13099" s="1"/>
      <c r="Z13099" s="1"/>
    </row>
    <row r="13100" spans="20:26" x14ac:dyDescent="0.25">
      <c r="T13100" s="1"/>
      <c r="U13100" s="1"/>
      <c r="Z13100" s="1"/>
    </row>
    <row r="13101" spans="20:26" x14ac:dyDescent="0.25">
      <c r="T13101" s="1"/>
      <c r="U13101" s="1"/>
      <c r="Z13101" s="1"/>
    </row>
    <row r="13102" spans="20:26" x14ac:dyDescent="0.25">
      <c r="T13102" s="1"/>
      <c r="U13102" s="1"/>
      <c r="Z13102" s="1"/>
    </row>
    <row r="13103" spans="20:26" x14ac:dyDescent="0.25">
      <c r="T13103" s="1"/>
      <c r="U13103" s="1"/>
      <c r="Z13103" s="1"/>
    </row>
    <row r="13104" spans="20:26" x14ac:dyDescent="0.25">
      <c r="T13104" s="1"/>
      <c r="U13104" s="1"/>
      <c r="Z13104" s="1"/>
    </row>
    <row r="13105" spans="20:26" x14ac:dyDescent="0.25">
      <c r="T13105" s="1"/>
      <c r="U13105" s="1"/>
      <c r="Z13105" s="1"/>
    </row>
    <row r="13106" spans="20:26" x14ac:dyDescent="0.25">
      <c r="T13106" s="1"/>
      <c r="U13106" s="1"/>
      <c r="Z13106" s="1"/>
    </row>
    <row r="13107" spans="20:26" x14ac:dyDescent="0.25">
      <c r="T13107" s="1"/>
      <c r="U13107" s="1"/>
      <c r="Z13107" s="1"/>
    </row>
    <row r="13108" spans="20:26" x14ac:dyDescent="0.25">
      <c r="T13108" s="1"/>
      <c r="U13108" s="1"/>
      <c r="Z13108" s="1"/>
    </row>
    <row r="13109" spans="20:26" x14ac:dyDescent="0.25">
      <c r="T13109" s="1"/>
      <c r="U13109" s="1"/>
      <c r="Z13109" s="1"/>
    </row>
    <row r="13110" spans="20:26" x14ac:dyDescent="0.25">
      <c r="T13110" s="1"/>
      <c r="U13110" s="1"/>
      <c r="Z13110" s="1"/>
    </row>
    <row r="13111" spans="20:26" x14ac:dyDescent="0.25">
      <c r="T13111" s="1"/>
      <c r="U13111" s="1"/>
      <c r="Z13111" s="1"/>
    </row>
    <row r="13112" spans="20:26" x14ac:dyDescent="0.25">
      <c r="T13112" s="1"/>
      <c r="U13112" s="1"/>
      <c r="Z13112" s="1"/>
    </row>
    <row r="13113" spans="20:26" x14ac:dyDescent="0.25">
      <c r="T13113" s="1"/>
      <c r="U13113" s="1"/>
      <c r="Z13113" s="1"/>
    </row>
    <row r="13114" spans="20:26" x14ac:dyDescent="0.25">
      <c r="T13114" s="1"/>
      <c r="U13114" s="1"/>
      <c r="Z13114" s="1"/>
    </row>
    <row r="13115" spans="20:26" x14ac:dyDescent="0.25">
      <c r="T13115" s="1"/>
      <c r="U13115" s="1"/>
      <c r="Z13115" s="1"/>
    </row>
    <row r="13116" spans="20:26" x14ac:dyDescent="0.25">
      <c r="T13116" s="1"/>
      <c r="U13116" s="1"/>
      <c r="Z13116" s="1"/>
    </row>
    <row r="13117" spans="20:26" x14ac:dyDescent="0.25">
      <c r="T13117" s="1"/>
      <c r="U13117" s="1"/>
      <c r="Z13117" s="1"/>
    </row>
    <row r="13118" spans="20:26" x14ac:dyDescent="0.25">
      <c r="T13118" s="1"/>
      <c r="U13118" s="1"/>
      <c r="Z13118" s="1"/>
    </row>
    <row r="13119" spans="20:26" x14ac:dyDescent="0.25">
      <c r="T13119" s="1"/>
      <c r="U13119" s="1"/>
      <c r="Z13119" s="1"/>
    </row>
    <row r="13120" spans="20:26" x14ac:dyDescent="0.25">
      <c r="T13120" s="1"/>
      <c r="U13120" s="1"/>
      <c r="Z13120" s="1"/>
    </row>
    <row r="13121" spans="20:26" x14ac:dyDescent="0.25">
      <c r="T13121" s="1"/>
      <c r="U13121" s="1"/>
      <c r="Z13121" s="1"/>
    </row>
    <row r="13122" spans="20:26" x14ac:dyDescent="0.25">
      <c r="T13122" s="1"/>
      <c r="U13122" s="1"/>
      <c r="Z13122" s="1"/>
    </row>
    <row r="13123" spans="20:26" x14ac:dyDescent="0.25">
      <c r="T13123" s="1"/>
      <c r="U13123" s="1"/>
      <c r="Z13123" s="1"/>
    </row>
    <row r="13124" spans="20:26" x14ac:dyDescent="0.25">
      <c r="T13124" s="1"/>
      <c r="U13124" s="1"/>
      <c r="Z13124" s="1"/>
    </row>
    <row r="13125" spans="20:26" x14ac:dyDescent="0.25">
      <c r="T13125" s="1"/>
      <c r="U13125" s="1"/>
      <c r="Z13125" s="1"/>
    </row>
    <row r="13126" spans="20:26" x14ac:dyDescent="0.25">
      <c r="T13126" s="1"/>
      <c r="U13126" s="1"/>
      <c r="Z13126" s="1"/>
    </row>
    <row r="13127" spans="20:26" x14ac:dyDescent="0.25">
      <c r="T13127" s="1"/>
      <c r="U13127" s="1"/>
      <c r="Z13127" s="1"/>
    </row>
    <row r="13128" spans="20:26" x14ac:dyDescent="0.25">
      <c r="T13128" s="1"/>
      <c r="U13128" s="1"/>
      <c r="Z13128" s="1"/>
    </row>
    <row r="13129" spans="20:26" x14ac:dyDescent="0.25">
      <c r="T13129" s="1"/>
      <c r="U13129" s="1"/>
      <c r="Z13129" s="1"/>
    </row>
    <row r="13130" spans="20:26" x14ac:dyDescent="0.25">
      <c r="T13130" s="1"/>
      <c r="U13130" s="1"/>
      <c r="Z13130" s="1"/>
    </row>
    <row r="13131" spans="20:26" x14ac:dyDescent="0.25">
      <c r="T13131" s="1"/>
      <c r="U13131" s="1"/>
      <c r="Z13131" s="1"/>
    </row>
    <row r="13132" spans="20:26" x14ac:dyDescent="0.25">
      <c r="T13132" s="1"/>
      <c r="U13132" s="1"/>
      <c r="Z13132" s="1"/>
    </row>
    <row r="13133" spans="20:26" x14ac:dyDescent="0.25">
      <c r="T13133" s="1"/>
      <c r="U13133" s="1"/>
      <c r="Z13133" s="1"/>
    </row>
    <row r="13134" spans="20:26" x14ac:dyDescent="0.25">
      <c r="T13134" s="1"/>
      <c r="U13134" s="1"/>
      <c r="Z13134" s="1"/>
    </row>
    <row r="13135" spans="20:26" x14ac:dyDescent="0.25">
      <c r="T13135" s="1"/>
      <c r="U13135" s="1"/>
      <c r="Z13135" s="1"/>
    </row>
    <row r="13136" spans="20:26" x14ac:dyDescent="0.25">
      <c r="T13136" s="1"/>
      <c r="U13136" s="1"/>
      <c r="Z13136" s="1"/>
    </row>
    <row r="13137" spans="20:26" x14ac:dyDescent="0.25">
      <c r="T13137" s="1"/>
      <c r="U13137" s="1"/>
      <c r="Z13137" s="1"/>
    </row>
    <row r="13138" spans="20:26" x14ac:dyDescent="0.25">
      <c r="T13138" s="1"/>
      <c r="U13138" s="1"/>
      <c r="Z13138" s="1"/>
    </row>
    <row r="13139" spans="20:26" x14ac:dyDescent="0.25">
      <c r="T13139" s="1"/>
      <c r="U13139" s="1"/>
      <c r="Z13139" s="1"/>
    </row>
    <row r="13140" spans="20:26" x14ac:dyDescent="0.25">
      <c r="T13140" s="1"/>
      <c r="U13140" s="1"/>
      <c r="Z13140" s="1"/>
    </row>
    <row r="13141" spans="20:26" x14ac:dyDescent="0.25">
      <c r="T13141" s="1"/>
      <c r="U13141" s="1"/>
      <c r="Z13141" s="1"/>
    </row>
    <row r="13142" spans="20:26" x14ac:dyDescent="0.25">
      <c r="T13142" s="1"/>
      <c r="U13142" s="1"/>
      <c r="Z13142" s="1"/>
    </row>
    <row r="13143" spans="20:26" x14ac:dyDescent="0.25">
      <c r="T13143" s="1"/>
      <c r="U13143" s="1"/>
      <c r="Z13143" s="1"/>
    </row>
    <row r="13144" spans="20:26" x14ac:dyDescent="0.25">
      <c r="T13144" s="1"/>
      <c r="U13144" s="1"/>
      <c r="Z13144" s="1"/>
    </row>
    <row r="13145" spans="20:26" x14ac:dyDescent="0.25">
      <c r="T13145" s="1"/>
      <c r="U13145" s="1"/>
      <c r="Z13145" s="1"/>
    </row>
    <row r="13146" spans="20:26" x14ac:dyDescent="0.25">
      <c r="T13146" s="1"/>
      <c r="U13146" s="1"/>
      <c r="Z13146" s="1"/>
    </row>
    <row r="13147" spans="20:26" x14ac:dyDescent="0.25">
      <c r="T13147" s="1"/>
      <c r="U13147" s="1"/>
      <c r="Z13147" s="1"/>
    </row>
    <row r="13148" spans="20:26" x14ac:dyDescent="0.25">
      <c r="T13148" s="1"/>
      <c r="U13148" s="1"/>
      <c r="Z13148" s="1"/>
    </row>
    <row r="13149" spans="20:26" x14ac:dyDescent="0.25">
      <c r="T13149" s="1"/>
      <c r="U13149" s="1"/>
      <c r="Z13149" s="1"/>
    </row>
    <row r="13150" spans="20:26" x14ac:dyDescent="0.25">
      <c r="T13150" s="1"/>
      <c r="U13150" s="1"/>
      <c r="Z13150" s="1"/>
    </row>
    <row r="13151" spans="20:26" x14ac:dyDescent="0.25">
      <c r="T13151" s="1"/>
      <c r="U13151" s="1"/>
      <c r="Z13151" s="1"/>
    </row>
    <row r="13152" spans="20:26" x14ac:dyDescent="0.25">
      <c r="T13152" s="1"/>
      <c r="U13152" s="1"/>
      <c r="Z13152" s="1"/>
    </row>
    <row r="13153" spans="20:26" x14ac:dyDescent="0.25">
      <c r="T13153" s="1"/>
      <c r="U13153" s="1"/>
      <c r="Z13153" s="1"/>
    </row>
    <row r="13154" spans="20:26" x14ac:dyDescent="0.25">
      <c r="T13154" s="1"/>
      <c r="U13154" s="1"/>
      <c r="Z13154" s="1"/>
    </row>
    <row r="13155" spans="20:26" x14ac:dyDescent="0.25">
      <c r="T13155" s="1"/>
      <c r="U13155" s="1"/>
      <c r="Z13155" s="1"/>
    </row>
    <row r="13156" spans="20:26" x14ac:dyDescent="0.25">
      <c r="T13156" s="1"/>
      <c r="U13156" s="1"/>
      <c r="Z13156" s="1"/>
    </row>
    <row r="13157" spans="20:26" x14ac:dyDescent="0.25">
      <c r="T13157" s="1"/>
      <c r="U13157" s="1"/>
      <c r="Z13157" s="1"/>
    </row>
    <row r="13158" spans="20:26" x14ac:dyDescent="0.25">
      <c r="T13158" s="1"/>
      <c r="U13158" s="1"/>
      <c r="Z13158" s="1"/>
    </row>
    <row r="13159" spans="20:26" x14ac:dyDescent="0.25">
      <c r="T13159" s="1"/>
      <c r="U13159" s="1"/>
      <c r="Z13159" s="1"/>
    </row>
    <row r="13160" spans="20:26" x14ac:dyDescent="0.25">
      <c r="T13160" s="1"/>
      <c r="U13160" s="1"/>
      <c r="Z13160" s="1"/>
    </row>
    <row r="13161" spans="20:26" x14ac:dyDescent="0.25">
      <c r="T13161" s="1"/>
      <c r="U13161" s="1"/>
      <c r="Z13161" s="1"/>
    </row>
    <row r="13162" spans="20:26" x14ac:dyDescent="0.25">
      <c r="T13162" s="1"/>
      <c r="U13162" s="1"/>
      <c r="Z13162" s="1"/>
    </row>
    <row r="13163" spans="20:26" x14ac:dyDescent="0.25">
      <c r="T13163" s="1"/>
      <c r="U13163" s="1"/>
      <c r="Z13163" s="1"/>
    </row>
    <row r="13164" spans="20:26" x14ac:dyDescent="0.25">
      <c r="T13164" s="1"/>
      <c r="U13164" s="1"/>
      <c r="Z13164" s="1"/>
    </row>
    <row r="13165" spans="20:26" x14ac:dyDescent="0.25">
      <c r="T13165" s="1"/>
      <c r="U13165" s="1"/>
      <c r="Z13165" s="1"/>
    </row>
    <row r="13166" spans="20:26" x14ac:dyDescent="0.25">
      <c r="T13166" s="1"/>
      <c r="U13166" s="1"/>
      <c r="Z13166" s="1"/>
    </row>
    <row r="13167" spans="20:26" x14ac:dyDescent="0.25">
      <c r="T13167" s="1"/>
      <c r="U13167" s="1"/>
      <c r="Z13167" s="1"/>
    </row>
    <row r="13168" spans="20:26" x14ac:dyDescent="0.25">
      <c r="T13168" s="1"/>
      <c r="U13168" s="1"/>
      <c r="Z13168" s="1"/>
    </row>
    <row r="13169" spans="20:26" x14ac:dyDescent="0.25">
      <c r="T13169" s="1"/>
      <c r="U13169" s="1"/>
      <c r="Z13169" s="1"/>
    </row>
    <row r="13170" spans="20:26" x14ac:dyDescent="0.25">
      <c r="T13170" s="1"/>
      <c r="U13170" s="1"/>
      <c r="Z13170" s="1"/>
    </row>
    <row r="13171" spans="20:26" x14ac:dyDescent="0.25">
      <c r="T13171" s="1"/>
      <c r="U13171" s="1"/>
      <c r="Z13171" s="1"/>
    </row>
    <row r="13172" spans="20:26" x14ac:dyDescent="0.25">
      <c r="T13172" s="1"/>
      <c r="U13172" s="1"/>
      <c r="Z13172" s="1"/>
    </row>
    <row r="13173" spans="20:26" x14ac:dyDescent="0.25">
      <c r="T13173" s="1"/>
      <c r="U13173" s="1"/>
      <c r="Z13173" s="1"/>
    </row>
    <row r="13174" spans="20:26" x14ac:dyDescent="0.25">
      <c r="T13174" s="1"/>
      <c r="U13174" s="1"/>
      <c r="Z13174" s="1"/>
    </row>
    <row r="13175" spans="20:26" x14ac:dyDescent="0.25">
      <c r="T13175" s="1"/>
      <c r="U13175" s="1"/>
      <c r="Z13175" s="1"/>
    </row>
    <row r="13176" spans="20:26" x14ac:dyDescent="0.25">
      <c r="T13176" s="1"/>
      <c r="U13176" s="1"/>
      <c r="Z13176" s="1"/>
    </row>
    <row r="13177" spans="20:26" x14ac:dyDescent="0.25">
      <c r="T13177" s="1"/>
      <c r="U13177" s="1"/>
      <c r="Z13177" s="1"/>
    </row>
    <row r="13178" spans="20:26" x14ac:dyDescent="0.25">
      <c r="T13178" s="1"/>
      <c r="U13178" s="1"/>
      <c r="Z13178" s="1"/>
    </row>
    <row r="13179" spans="20:26" x14ac:dyDescent="0.25">
      <c r="T13179" s="1"/>
      <c r="U13179" s="1"/>
      <c r="Z13179" s="1"/>
    </row>
    <row r="13180" spans="20:26" x14ac:dyDescent="0.25">
      <c r="T13180" s="1"/>
      <c r="U13180" s="1"/>
      <c r="Z13180" s="1"/>
    </row>
    <row r="13181" spans="20:26" x14ac:dyDescent="0.25">
      <c r="T13181" s="1"/>
      <c r="U13181" s="1"/>
      <c r="Z13181" s="1"/>
    </row>
    <row r="13182" spans="20:26" x14ac:dyDescent="0.25">
      <c r="T13182" s="1"/>
      <c r="U13182" s="1"/>
      <c r="Z13182" s="1"/>
    </row>
    <row r="13183" spans="20:26" x14ac:dyDescent="0.25">
      <c r="T13183" s="1"/>
      <c r="U13183" s="1"/>
      <c r="Z13183" s="1"/>
    </row>
    <row r="13184" spans="20:26" x14ac:dyDescent="0.25">
      <c r="T13184" s="1"/>
      <c r="U13184" s="1"/>
      <c r="Z13184" s="1"/>
    </row>
    <row r="13185" spans="20:26" x14ac:dyDescent="0.25">
      <c r="T13185" s="1"/>
      <c r="U13185" s="1"/>
      <c r="Z13185" s="1"/>
    </row>
    <row r="13186" spans="20:26" x14ac:dyDescent="0.25">
      <c r="T13186" s="1"/>
      <c r="U13186" s="1"/>
      <c r="Z13186" s="1"/>
    </row>
    <row r="13187" spans="20:26" x14ac:dyDescent="0.25">
      <c r="T13187" s="1"/>
      <c r="U13187" s="1"/>
      <c r="Z13187" s="1"/>
    </row>
    <row r="13188" spans="20:26" x14ac:dyDescent="0.25">
      <c r="T13188" s="1"/>
      <c r="U13188" s="1"/>
      <c r="Z13188" s="1"/>
    </row>
    <row r="13189" spans="20:26" x14ac:dyDescent="0.25">
      <c r="T13189" s="1"/>
      <c r="U13189" s="1"/>
      <c r="Z13189" s="1"/>
    </row>
    <row r="13190" spans="20:26" x14ac:dyDescent="0.25">
      <c r="T13190" s="1"/>
      <c r="U13190" s="1"/>
      <c r="Z13190" s="1"/>
    </row>
    <row r="13191" spans="20:26" x14ac:dyDescent="0.25">
      <c r="T13191" s="1"/>
      <c r="U13191" s="1"/>
      <c r="Z13191" s="1"/>
    </row>
    <row r="13192" spans="20:26" x14ac:dyDescent="0.25">
      <c r="T13192" s="1"/>
      <c r="U13192" s="1"/>
      <c r="Z13192" s="1"/>
    </row>
    <row r="13193" spans="20:26" x14ac:dyDescent="0.25">
      <c r="T13193" s="1"/>
      <c r="U13193" s="1"/>
      <c r="Z13193" s="1"/>
    </row>
    <row r="13194" spans="20:26" x14ac:dyDescent="0.25">
      <c r="T13194" s="1"/>
      <c r="U13194" s="1"/>
      <c r="Z13194" s="1"/>
    </row>
    <row r="13195" spans="20:26" x14ac:dyDescent="0.25">
      <c r="T13195" s="1"/>
      <c r="U13195" s="1"/>
      <c r="Z13195" s="1"/>
    </row>
    <row r="13196" spans="20:26" x14ac:dyDescent="0.25">
      <c r="T13196" s="1"/>
      <c r="U13196" s="1"/>
      <c r="Z13196" s="1"/>
    </row>
    <row r="13197" spans="20:26" x14ac:dyDescent="0.25">
      <c r="T13197" s="1"/>
      <c r="U13197" s="1"/>
      <c r="Z13197" s="1"/>
    </row>
    <row r="13198" spans="20:26" x14ac:dyDescent="0.25">
      <c r="T13198" s="1"/>
      <c r="U13198" s="1"/>
      <c r="Z13198" s="1"/>
    </row>
    <row r="13199" spans="20:26" x14ac:dyDescent="0.25">
      <c r="T13199" s="1"/>
      <c r="U13199" s="1"/>
      <c r="Z13199" s="1"/>
    </row>
    <row r="13200" spans="20:26" x14ac:dyDescent="0.25">
      <c r="T13200" s="1"/>
      <c r="U13200" s="1"/>
      <c r="Z13200" s="1"/>
    </row>
    <row r="13201" spans="20:26" x14ac:dyDescent="0.25">
      <c r="T13201" s="1"/>
      <c r="U13201" s="1"/>
      <c r="Z13201" s="1"/>
    </row>
    <row r="13202" spans="20:26" x14ac:dyDescent="0.25">
      <c r="T13202" s="1"/>
      <c r="U13202" s="1"/>
      <c r="Z13202" s="1"/>
    </row>
    <row r="13203" spans="20:26" x14ac:dyDescent="0.25">
      <c r="T13203" s="1"/>
      <c r="U13203" s="1"/>
      <c r="Z13203" s="1"/>
    </row>
    <row r="13204" spans="20:26" x14ac:dyDescent="0.25">
      <c r="T13204" s="1"/>
      <c r="U13204" s="1"/>
      <c r="Z13204" s="1"/>
    </row>
    <row r="13205" spans="20:26" x14ac:dyDescent="0.25">
      <c r="T13205" s="1"/>
      <c r="U13205" s="1"/>
      <c r="Z13205" s="1"/>
    </row>
    <row r="13206" spans="20:26" x14ac:dyDescent="0.25">
      <c r="T13206" s="1"/>
      <c r="U13206" s="1"/>
      <c r="Z13206" s="1"/>
    </row>
    <row r="13207" spans="20:26" x14ac:dyDescent="0.25">
      <c r="T13207" s="1"/>
      <c r="U13207" s="1"/>
      <c r="Z13207" s="1"/>
    </row>
    <row r="13208" spans="20:26" x14ac:dyDescent="0.25">
      <c r="T13208" s="1"/>
      <c r="U13208" s="1"/>
      <c r="Z13208" s="1"/>
    </row>
    <row r="13209" spans="20:26" x14ac:dyDescent="0.25">
      <c r="T13209" s="1"/>
      <c r="U13209" s="1"/>
      <c r="Z13209" s="1"/>
    </row>
    <row r="13210" spans="20:26" x14ac:dyDescent="0.25">
      <c r="T13210" s="1"/>
      <c r="U13210" s="1"/>
      <c r="Z13210" s="1"/>
    </row>
    <row r="13211" spans="20:26" x14ac:dyDescent="0.25">
      <c r="T13211" s="1"/>
      <c r="U13211" s="1"/>
      <c r="Z13211" s="1"/>
    </row>
    <row r="13212" spans="20:26" x14ac:dyDescent="0.25">
      <c r="T13212" s="1"/>
      <c r="U13212" s="1"/>
      <c r="Z13212" s="1"/>
    </row>
    <row r="13213" spans="20:26" x14ac:dyDescent="0.25">
      <c r="T13213" s="1"/>
      <c r="U13213" s="1"/>
      <c r="Z13213" s="1"/>
    </row>
    <row r="13214" spans="20:26" x14ac:dyDescent="0.25">
      <c r="T13214" s="1"/>
      <c r="U13214" s="1"/>
      <c r="Z13214" s="1"/>
    </row>
    <row r="13215" spans="20:26" x14ac:dyDescent="0.25">
      <c r="T13215" s="1"/>
      <c r="U13215" s="1"/>
      <c r="Z13215" s="1"/>
    </row>
    <row r="13216" spans="20:26" x14ac:dyDescent="0.25">
      <c r="T13216" s="1"/>
      <c r="U13216" s="1"/>
      <c r="Z13216" s="1"/>
    </row>
    <row r="13217" spans="20:26" x14ac:dyDescent="0.25">
      <c r="T13217" s="1"/>
      <c r="U13217" s="1"/>
      <c r="Z13217" s="1"/>
    </row>
    <row r="13218" spans="20:26" x14ac:dyDescent="0.25">
      <c r="T13218" s="1"/>
      <c r="U13218" s="1"/>
      <c r="Z13218" s="1"/>
    </row>
    <row r="13219" spans="20:26" x14ac:dyDescent="0.25">
      <c r="T13219" s="1"/>
      <c r="U13219" s="1"/>
      <c r="Z13219" s="1"/>
    </row>
    <row r="13220" spans="20:26" x14ac:dyDescent="0.25">
      <c r="T13220" s="1"/>
      <c r="U13220" s="1"/>
      <c r="Z13220" s="1"/>
    </row>
    <row r="13221" spans="20:26" x14ac:dyDescent="0.25">
      <c r="T13221" s="1"/>
      <c r="U13221" s="1"/>
      <c r="Z13221" s="1"/>
    </row>
    <row r="13222" spans="20:26" x14ac:dyDescent="0.25">
      <c r="T13222" s="1"/>
      <c r="U13222" s="1"/>
      <c r="Z13222" s="1"/>
    </row>
    <row r="13223" spans="20:26" x14ac:dyDescent="0.25">
      <c r="T13223" s="1"/>
      <c r="U13223" s="1"/>
      <c r="Z13223" s="1"/>
    </row>
    <row r="13224" spans="20:26" x14ac:dyDescent="0.25">
      <c r="T13224" s="1"/>
      <c r="U13224" s="1"/>
      <c r="Z13224" s="1"/>
    </row>
    <row r="13225" spans="20:26" x14ac:dyDescent="0.25">
      <c r="T13225" s="1"/>
      <c r="U13225" s="1"/>
      <c r="Z13225" s="1"/>
    </row>
    <row r="13226" spans="20:26" x14ac:dyDescent="0.25">
      <c r="T13226" s="1"/>
      <c r="U13226" s="1"/>
      <c r="Z13226" s="1"/>
    </row>
    <row r="13227" spans="20:26" x14ac:dyDescent="0.25">
      <c r="T13227" s="1"/>
      <c r="U13227" s="1"/>
      <c r="Z13227" s="1"/>
    </row>
    <row r="13228" spans="20:26" x14ac:dyDescent="0.25">
      <c r="T13228" s="1"/>
      <c r="U13228" s="1"/>
      <c r="Z13228" s="1"/>
    </row>
    <row r="13229" spans="20:26" x14ac:dyDescent="0.25">
      <c r="T13229" s="1"/>
      <c r="U13229" s="1"/>
      <c r="Z13229" s="1"/>
    </row>
    <row r="13230" spans="20:26" x14ac:dyDescent="0.25">
      <c r="T13230" s="1"/>
      <c r="U13230" s="1"/>
      <c r="Z13230" s="1"/>
    </row>
    <row r="13231" spans="20:26" x14ac:dyDescent="0.25">
      <c r="T13231" s="1"/>
      <c r="U13231" s="1"/>
      <c r="Z13231" s="1"/>
    </row>
    <row r="13232" spans="20:26" x14ac:dyDescent="0.25">
      <c r="T13232" s="1"/>
      <c r="U13232" s="1"/>
      <c r="Z13232" s="1"/>
    </row>
    <row r="13233" spans="20:26" x14ac:dyDescent="0.25">
      <c r="T13233" s="1"/>
      <c r="U13233" s="1"/>
      <c r="Z13233" s="1"/>
    </row>
    <row r="13234" spans="20:26" x14ac:dyDescent="0.25">
      <c r="T13234" s="1"/>
      <c r="U13234" s="1"/>
      <c r="Z13234" s="1"/>
    </row>
    <row r="13235" spans="20:26" x14ac:dyDescent="0.25">
      <c r="T13235" s="1"/>
      <c r="U13235" s="1"/>
      <c r="Z13235" s="1"/>
    </row>
    <row r="13236" spans="20:26" x14ac:dyDescent="0.25">
      <c r="T13236" s="1"/>
      <c r="U13236" s="1"/>
      <c r="Z13236" s="1"/>
    </row>
    <row r="13237" spans="20:26" x14ac:dyDescent="0.25">
      <c r="T13237" s="1"/>
      <c r="U13237" s="1"/>
      <c r="Z13237" s="1"/>
    </row>
    <row r="13238" spans="20:26" x14ac:dyDescent="0.25">
      <c r="T13238" s="1"/>
      <c r="U13238" s="1"/>
      <c r="Z13238" s="1"/>
    </row>
    <row r="13239" spans="20:26" x14ac:dyDescent="0.25">
      <c r="T13239" s="1"/>
      <c r="U13239" s="1"/>
      <c r="Z13239" s="1"/>
    </row>
    <row r="13240" spans="20:26" x14ac:dyDescent="0.25">
      <c r="T13240" s="1"/>
      <c r="U13240" s="1"/>
      <c r="Z13240" s="1"/>
    </row>
    <row r="13241" spans="20:26" x14ac:dyDescent="0.25">
      <c r="T13241" s="1"/>
      <c r="U13241" s="1"/>
      <c r="Z13241" s="1"/>
    </row>
    <row r="13242" spans="20:26" x14ac:dyDescent="0.25">
      <c r="T13242" s="1"/>
      <c r="U13242" s="1"/>
      <c r="Z13242" s="1"/>
    </row>
    <row r="13243" spans="20:26" x14ac:dyDescent="0.25">
      <c r="T13243" s="1"/>
      <c r="U13243" s="1"/>
      <c r="Z13243" s="1"/>
    </row>
    <row r="13244" spans="20:26" x14ac:dyDescent="0.25">
      <c r="T13244" s="1"/>
      <c r="U13244" s="1"/>
      <c r="Z13244" s="1"/>
    </row>
    <row r="13245" spans="20:26" x14ac:dyDescent="0.25">
      <c r="T13245" s="1"/>
      <c r="U13245" s="1"/>
      <c r="Z13245" s="1"/>
    </row>
    <row r="13246" spans="20:26" x14ac:dyDescent="0.25">
      <c r="T13246" s="1"/>
      <c r="U13246" s="1"/>
      <c r="Z13246" s="1"/>
    </row>
    <row r="13247" spans="20:26" x14ac:dyDescent="0.25">
      <c r="T13247" s="1"/>
      <c r="U13247" s="1"/>
      <c r="Z13247" s="1"/>
    </row>
    <row r="13248" spans="20:26" x14ac:dyDescent="0.25">
      <c r="T13248" s="1"/>
      <c r="U13248" s="1"/>
      <c r="Z13248" s="1"/>
    </row>
    <row r="13249" spans="20:26" x14ac:dyDescent="0.25">
      <c r="T13249" s="1"/>
      <c r="U13249" s="1"/>
      <c r="Z13249" s="1"/>
    </row>
    <row r="13250" spans="20:26" x14ac:dyDescent="0.25">
      <c r="T13250" s="1"/>
      <c r="U13250" s="1"/>
      <c r="Z13250" s="1"/>
    </row>
    <row r="13251" spans="20:26" x14ac:dyDescent="0.25">
      <c r="T13251" s="1"/>
      <c r="U13251" s="1"/>
      <c r="Z13251" s="1"/>
    </row>
    <row r="13252" spans="20:26" x14ac:dyDescent="0.25">
      <c r="T13252" s="1"/>
      <c r="U13252" s="1"/>
      <c r="Z13252" s="1"/>
    </row>
    <row r="13253" spans="20:26" x14ac:dyDescent="0.25">
      <c r="T13253" s="1"/>
      <c r="U13253" s="1"/>
      <c r="Z13253" s="1"/>
    </row>
    <row r="13254" spans="20:26" x14ac:dyDescent="0.25">
      <c r="T13254" s="1"/>
      <c r="U13254" s="1"/>
      <c r="Z13254" s="1"/>
    </row>
    <row r="13255" spans="20:26" x14ac:dyDescent="0.25">
      <c r="T13255" s="1"/>
      <c r="U13255" s="1"/>
      <c r="Z13255" s="1"/>
    </row>
    <row r="13256" spans="20:26" x14ac:dyDescent="0.25">
      <c r="T13256" s="1"/>
      <c r="U13256" s="1"/>
      <c r="Z13256" s="1"/>
    </row>
    <row r="13257" spans="20:26" x14ac:dyDescent="0.25">
      <c r="T13257" s="1"/>
      <c r="U13257" s="1"/>
      <c r="Z13257" s="1"/>
    </row>
    <row r="13258" spans="20:26" x14ac:dyDescent="0.25">
      <c r="T13258" s="1"/>
      <c r="U13258" s="1"/>
      <c r="Z13258" s="1"/>
    </row>
    <row r="13259" spans="20:26" x14ac:dyDescent="0.25">
      <c r="T13259" s="1"/>
      <c r="U13259" s="1"/>
      <c r="Z13259" s="1"/>
    </row>
    <row r="13260" spans="20:26" x14ac:dyDescent="0.25">
      <c r="T13260" s="1"/>
      <c r="U13260" s="1"/>
      <c r="Z13260" s="1"/>
    </row>
    <row r="13261" spans="20:26" x14ac:dyDescent="0.25">
      <c r="T13261" s="1"/>
      <c r="U13261" s="1"/>
      <c r="Z13261" s="1"/>
    </row>
    <row r="13262" spans="20:26" x14ac:dyDescent="0.25">
      <c r="T13262" s="1"/>
      <c r="U13262" s="1"/>
      <c r="Z13262" s="1"/>
    </row>
    <row r="13263" spans="20:26" x14ac:dyDescent="0.25">
      <c r="T13263" s="1"/>
      <c r="U13263" s="1"/>
      <c r="Z13263" s="1"/>
    </row>
    <row r="13264" spans="20:26" x14ac:dyDescent="0.25">
      <c r="T13264" s="1"/>
      <c r="U13264" s="1"/>
      <c r="Z13264" s="1"/>
    </row>
    <row r="13265" spans="20:26" x14ac:dyDescent="0.25">
      <c r="T13265" s="1"/>
      <c r="U13265" s="1"/>
      <c r="Z13265" s="1"/>
    </row>
    <row r="13266" spans="20:26" x14ac:dyDescent="0.25">
      <c r="T13266" s="1"/>
      <c r="U13266" s="1"/>
      <c r="Z13266" s="1"/>
    </row>
    <row r="13267" spans="20:26" x14ac:dyDescent="0.25">
      <c r="T13267" s="1"/>
      <c r="U13267" s="1"/>
      <c r="Z13267" s="1"/>
    </row>
    <row r="13268" spans="20:26" x14ac:dyDescent="0.25">
      <c r="T13268" s="1"/>
      <c r="U13268" s="1"/>
      <c r="Z13268" s="1"/>
    </row>
    <row r="13269" spans="20:26" x14ac:dyDescent="0.25">
      <c r="T13269" s="1"/>
      <c r="U13269" s="1"/>
      <c r="Z13269" s="1"/>
    </row>
    <row r="13270" spans="20:26" x14ac:dyDescent="0.25">
      <c r="T13270" s="1"/>
      <c r="U13270" s="1"/>
      <c r="Z13270" s="1"/>
    </row>
    <row r="13271" spans="20:26" x14ac:dyDescent="0.25">
      <c r="T13271" s="1"/>
      <c r="U13271" s="1"/>
      <c r="Z13271" s="1"/>
    </row>
    <row r="13272" spans="20:26" x14ac:dyDescent="0.25">
      <c r="T13272" s="1"/>
      <c r="U13272" s="1"/>
      <c r="Z13272" s="1"/>
    </row>
    <row r="13273" spans="20:26" x14ac:dyDescent="0.25">
      <c r="T13273" s="1"/>
      <c r="U13273" s="1"/>
      <c r="Z13273" s="1"/>
    </row>
    <row r="13274" spans="20:26" x14ac:dyDescent="0.25">
      <c r="T13274" s="1"/>
      <c r="U13274" s="1"/>
      <c r="Z13274" s="1"/>
    </row>
    <row r="13275" spans="20:26" x14ac:dyDescent="0.25">
      <c r="T13275" s="1"/>
      <c r="U13275" s="1"/>
      <c r="Z13275" s="1"/>
    </row>
    <row r="13276" spans="20:26" x14ac:dyDescent="0.25">
      <c r="T13276" s="1"/>
      <c r="U13276" s="1"/>
      <c r="Z13276" s="1"/>
    </row>
    <row r="13277" spans="20:26" x14ac:dyDescent="0.25">
      <c r="T13277" s="1"/>
      <c r="U13277" s="1"/>
      <c r="Z13277" s="1"/>
    </row>
    <row r="13278" spans="20:26" x14ac:dyDescent="0.25">
      <c r="T13278" s="1"/>
      <c r="U13278" s="1"/>
      <c r="Z13278" s="1"/>
    </row>
    <row r="13279" spans="20:26" x14ac:dyDescent="0.25">
      <c r="T13279" s="1"/>
      <c r="U13279" s="1"/>
      <c r="Z13279" s="1"/>
    </row>
    <row r="13280" spans="20:26" x14ac:dyDescent="0.25">
      <c r="T13280" s="1"/>
      <c r="U13280" s="1"/>
      <c r="Z13280" s="1"/>
    </row>
    <row r="13281" spans="20:26" x14ac:dyDescent="0.25">
      <c r="T13281" s="1"/>
      <c r="U13281" s="1"/>
      <c r="Z13281" s="1"/>
    </row>
    <row r="13282" spans="20:26" x14ac:dyDescent="0.25">
      <c r="T13282" s="1"/>
      <c r="U13282" s="1"/>
      <c r="Z13282" s="1"/>
    </row>
    <row r="13283" spans="20:26" x14ac:dyDescent="0.25">
      <c r="T13283" s="1"/>
      <c r="U13283" s="1"/>
      <c r="Z13283" s="1"/>
    </row>
    <row r="13284" spans="20:26" x14ac:dyDescent="0.25">
      <c r="T13284" s="1"/>
      <c r="U13284" s="1"/>
      <c r="Z13284" s="1"/>
    </row>
    <row r="13285" spans="20:26" x14ac:dyDescent="0.25">
      <c r="T13285" s="1"/>
      <c r="U13285" s="1"/>
      <c r="Z13285" s="1"/>
    </row>
    <row r="13286" spans="20:26" x14ac:dyDescent="0.25">
      <c r="T13286" s="1"/>
      <c r="U13286" s="1"/>
      <c r="Z13286" s="1"/>
    </row>
    <row r="13287" spans="20:26" x14ac:dyDescent="0.25">
      <c r="T13287" s="1"/>
      <c r="U13287" s="1"/>
      <c r="Z13287" s="1"/>
    </row>
    <row r="13288" spans="20:26" x14ac:dyDescent="0.25">
      <c r="T13288" s="1"/>
      <c r="U13288" s="1"/>
      <c r="Z13288" s="1"/>
    </row>
    <row r="13289" spans="20:26" x14ac:dyDescent="0.25">
      <c r="T13289" s="1"/>
      <c r="U13289" s="1"/>
      <c r="Z13289" s="1"/>
    </row>
    <row r="13290" spans="20:26" x14ac:dyDescent="0.25">
      <c r="T13290" s="1"/>
      <c r="U13290" s="1"/>
      <c r="Z13290" s="1"/>
    </row>
    <row r="13291" spans="20:26" x14ac:dyDescent="0.25">
      <c r="T13291" s="1"/>
      <c r="U13291" s="1"/>
      <c r="Z13291" s="1"/>
    </row>
    <row r="13292" spans="20:26" x14ac:dyDescent="0.25">
      <c r="T13292" s="1"/>
      <c r="U13292" s="1"/>
      <c r="Z13292" s="1"/>
    </row>
    <row r="13293" spans="20:26" x14ac:dyDescent="0.25">
      <c r="T13293" s="1"/>
      <c r="U13293" s="1"/>
      <c r="Z13293" s="1"/>
    </row>
    <row r="13294" spans="20:26" x14ac:dyDescent="0.25">
      <c r="T13294" s="1"/>
      <c r="U13294" s="1"/>
      <c r="Z13294" s="1"/>
    </row>
    <row r="13295" spans="20:26" x14ac:dyDescent="0.25">
      <c r="T13295" s="1"/>
      <c r="U13295" s="1"/>
      <c r="Z13295" s="1"/>
    </row>
    <row r="13296" spans="20:26" x14ac:dyDescent="0.25">
      <c r="T13296" s="1"/>
      <c r="U13296" s="1"/>
      <c r="Z13296" s="1"/>
    </row>
    <row r="13297" spans="20:26" x14ac:dyDescent="0.25">
      <c r="T13297" s="1"/>
      <c r="U13297" s="1"/>
      <c r="Z13297" s="1"/>
    </row>
    <row r="13298" spans="20:26" x14ac:dyDescent="0.25">
      <c r="T13298" s="1"/>
      <c r="U13298" s="1"/>
      <c r="Z13298" s="1"/>
    </row>
    <row r="13299" spans="20:26" x14ac:dyDescent="0.25">
      <c r="T13299" s="1"/>
      <c r="U13299" s="1"/>
      <c r="Z13299" s="1"/>
    </row>
    <row r="13300" spans="20:26" x14ac:dyDescent="0.25">
      <c r="T13300" s="1"/>
      <c r="U13300" s="1"/>
      <c r="Z13300" s="1"/>
    </row>
    <row r="13301" spans="20:26" x14ac:dyDescent="0.25">
      <c r="T13301" s="1"/>
      <c r="U13301" s="1"/>
      <c r="Z13301" s="1"/>
    </row>
    <row r="13302" spans="20:26" x14ac:dyDescent="0.25">
      <c r="T13302" s="1"/>
      <c r="U13302" s="1"/>
      <c r="Z13302" s="1"/>
    </row>
    <row r="13303" spans="20:26" x14ac:dyDescent="0.25">
      <c r="T13303" s="1"/>
      <c r="U13303" s="1"/>
      <c r="Z13303" s="1"/>
    </row>
    <row r="13304" spans="20:26" x14ac:dyDescent="0.25">
      <c r="T13304" s="1"/>
      <c r="U13304" s="1"/>
      <c r="Z13304" s="1"/>
    </row>
    <row r="13305" spans="20:26" x14ac:dyDescent="0.25">
      <c r="T13305" s="1"/>
      <c r="U13305" s="1"/>
      <c r="Z13305" s="1"/>
    </row>
    <row r="13306" spans="20:26" x14ac:dyDescent="0.25">
      <c r="T13306" s="1"/>
      <c r="U13306" s="1"/>
      <c r="Z13306" s="1"/>
    </row>
    <row r="13307" spans="20:26" x14ac:dyDescent="0.25">
      <c r="T13307" s="1"/>
      <c r="U13307" s="1"/>
      <c r="Z13307" s="1"/>
    </row>
    <row r="13308" spans="20:26" x14ac:dyDescent="0.25">
      <c r="T13308" s="1"/>
      <c r="U13308" s="1"/>
      <c r="Z13308" s="1"/>
    </row>
    <row r="13309" spans="20:26" x14ac:dyDescent="0.25">
      <c r="T13309" s="1"/>
      <c r="U13309" s="1"/>
      <c r="Z13309" s="1"/>
    </row>
    <row r="13310" spans="20:26" x14ac:dyDescent="0.25">
      <c r="T13310" s="1"/>
      <c r="U13310" s="1"/>
      <c r="Z13310" s="1"/>
    </row>
    <row r="13311" spans="20:26" x14ac:dyDescent="0.25">
      <c r="T13311" s="1"/>
      <c r="U13311" s="1"/>
      <c r="Z13311" s="1"/>
    </row>
    <row r="13312" spans="20:26" x14ac:dyDescent="0.25">
      <c r="T13312" s="1"/>
      <c r="U13312" s="1"/>
      <c r="Z13312" s="1"/>
    </row>
    <row r="13313" spans="20:26" x14ac:dyDescent="0.25">
      <c r="T13313" s="1"/>
      <c r="U13313" s="1"/>
      <c r="Z13313" s="1"/>
    </row>
    <row r="13314" spans="20:26" x14ac:dyDescent="0.25">
      <c r="T13314" s="1"/>
      <c r="U13314" s="1"/>
      <c r="Z13314" s="1"/>
    </row>
    <row r="13315" spans="20:26" x14ac:dyDescent="0.25">
      <c r="T13315" s="1"/>
      <c r="U13315" s="1"/>
      <c r="Z13315" s="1"/>
    </row>
    <row r="13316" spans="20:26" x14ac:dyDescent="0.25">
      <c r="T13316" s="1"/>
      <c r="U13316" s="1"/>
      <c r="Z13316" s="1"/>
    </row>
    <row r="13317" spans="20:26" x14ac:dyDescent="0.25">
      <c r="T13317" s="1"/>
      <c r="U13317" s="1"/>
      <c r="Z13317" s="1"/>
    </row>
    <row r="13318" spans="20:26" x14ac:dyDescent="0.25">
      <c r="T13318" s="1"/>
      <c r="U13318" s="1"/>
      <c r="Z13318" s="1"/>
    </row>
    <row r="13319" spans="20:26" x14ac:dyDescent="0.25">
      <c r="T13319" s="1"/>
      <c r="U13319" s="1"/>
      <c r="Z13319" s="1"/>
    </row>
    <row r="13320" spans="20:26" x14ac:dyDescent="0.25">
      <c r="T13320" s="1"/>
      <c r="U13320" s="1"/>
      <c r="Z13320" s="1"/>
    </row>
    <row r="13321" spans="20:26" x14ac:dyDescent="0.25">
      <c r="T13321" s="1"/>
      <c r="U13321" s="1"/>
      <c r="Z13321" s="1"/>
    </row>
    <row r="13322" spans="20:26" x14ac:dyDescent="0.25">
      <c r="T13322" s="1"/>
      <c r="U13322" s="1"/>
      <c r="Z13322" s="1"/>
    </row>
    <row r="13323" spans="20:26" x14ac:dyDescent="0.25">
      <c r="T13323" s="1"/>
      <c r="U13323" s="1"/>
      <c r="Z13323" s="1"/>
    </row>
    <row r="13324" spans="20:26" x14ac:dyDescent="0.25">
      <c r="T13324" s="1"/>
      <c r="U13324" s="1"/>
      <c r="Z13324" s="1"/>
    </row>
    <row r="13325" spans="20:26" x14ac:dyDescent="0.25">
      <c r="T13325" s="1"/>
      <c r="U13325" s="1"/>
      <c r="Z13325" s="1"/>
    </row>
    <row r="13326" spans="20:26" x14ac:dyDescent="0.25">
      <c r="T13326" s="1"/>
      <c r="U13326" s="1"/>
      <c r="Z13326" s="1"/>
    </row>
    <row r="13327" spans="20:26" x14ac:dyDescent="0.25">
      <c r="T13327" s="1"/>
      <c r="U13327" s="1"/>
      <c r="Z13327" s="1"/>
    </row>
    <row r="13328" spans="20:26" x14ac:dyDescent="0.25">
      <c r="T13328" s="1"/>
      <c r="U13328" s="1"/>
      <c r="Z13328" s="1"/>
    </row>
    <row r="13329" spans="20:26" x14ac:dyDescent="0.25">
      <c r="T13329" s="1"/>
      <c r="U13329" s="1"/>
      <c r="Z13329" s="1"/>
    </row>
    <row r="13330" spans="20:26" x14ac:dyDescent="0.25">
      <c r="T13330" s="1"/>
      <c r="U13330" s="1"/>
      <c r="Z13330" s="1"/>
    </row>
    <row r="13331" spans="20:26" x14ac:dyDescent="0.25">
      <c r="T13331" s="1"/>
      <c r="U13331" s="1"/>
      <c r="Z13331" s="1"/>
    </row>
    <row r="13332" spans="20:26" x14ac:dyDescent="0.25">
      <c r="T13332" s="1"/>
      <c r="U13332" s="1"/>
      <c r="Z13332" s="1"/>
    </row>
    <row r="13333" spans="20:26" x14ac:dyDescent="0.25">
      <c r="T13333" s="1"/>
      <c r="U13333" s="1"/>
      <c r="Z13333" s="1"/>
    </row>
    <row r="13334" spans="20:26" x14ac:dyDescent="0.25">
      <c r="T13334" s="1"/>
      <c r="U13334" s="1"/>
      <c r="Z13334" s="1"/>
    </row>
    <row r="13335" spans="20:26" x14ac:dyDescent="0.25">
      <c r="T13335" s="1"/>
      <c r="U13335" s="1"/>
      <c r="Z13335" s="1"/>
    </row>
    <row r="13336" spans="20:26" x14ac:dyDescent="0.25">
      <c r="T13336" s="1"/>
      <c r="U13336" s="1"/>
      <c r="Z13336" s="1"/>
    </row>
    <row r="13337" spans="20:26" x14ac:dyDescent="0.25">
      <c r="T13337" s="1"/>
      <c r="U13337" s="1"/>
      <c r="Z13337" s="1"/>
    </row>
    <row r="13338" spans="20:26" x14ac:dyDescent="0.25">
      <c r="T13338" s="1"/>
      <c r="U13338" s="1"/>
      <c r="Z13338" s="1"/>
    </row>
    <row r="13339" spans="20:26" x14ac:dyDescent="0.25">
      <c r="T13339" s="1"/>
      <c r="U13339" s="1"/>
      <c r="Z13339" s="1"/>
    </row>
    <row r="13340" spans="20:26" x14ac:dyDescent="0.25">
      <c r="T13340" s="1"/>
      <c r="U13340" s="1"/>
      <c r="Z13340" s="1"/>
    </row>
    <row r="13341" spans="20:26" x14ac:dyDescent="0.25">
      <c r="T13341" s="1"/>
      <c r="U13341" s="1"/>
      <c r="Z13341" s="1"/>
    </row>
    <row r="13342" spans="20:26" x14ac:dyDescent="0.25">
      <c r="T13342" s="1"/>
      <c r="U13342" s="1"/>
      <c r="Z13342" s="1"/>
    </row>
    <row r="13343" spans="20:26" x14ac:dyDescent="0.25">
      <c r="T13343" s="1"/>
      <c r="U13343" s="1"/>
      <c r="Z13343" s="1"/>
    </row>
    <row r="13344" spans="20:26" x14ac:dyDescent="0.25">
      <c r="T13344" s="1"/>
      <c r="U13344" s="1"/>
      <c r="Z13344" s="1"/>
    </row>
    <row r="13345" spans="20:26" x14ac:dyDescent="0.25">
      <c r="T13345" s="1"/>
      <c r="U13345" s="1"/>
      <c r="Z13345" s="1"/>
    </row>
    <row r="13346" spans="20:26" x14ac:dyDescent="0.25">
      <c r="T13346" s="1"/>
      <c r="U13346" s="1"/>
      <c r="Z13346" s="1"/>
    </row>
    <row r="13347" spans="20:26" x14ac:dyDescent="0.25">
      <c r="T13347" s="1"/>
      <c r="U13347" s="1"/>
      <c r="Z13347" s="1"/>
    </row>
    <row r="13348" spans="20:26" x14ac:dyDescent="0.25">
      <c r="T13348" s="1"/>
      <c r="U13348" s="1"/>
      <c r="Z13348" s="1"/>
    </row>
    <row r="13349" spans="20:26" x14ac:dyDescent="0.25">
      <c r="T13349" s="1"/>
      <c r="U13349" s="1"/>
      <c r="Z13349" s="1"/>
    </row>
    <row r="13350" spans="20:26" x14ac:dyDescent="0.25">
      <c r="T13350" s="1"/>
      <c r="U13350" s="1"/>
      <c r="Z13350" s="1"/>
    </row>
    <row r="13351" spans="20:26" x14ac:dyDescent="0.25">
      <c r="T13351" s="1"/>
      <c r="U13351" s="1"/>
      <c r="Z13351" s="1"/>
    </row>
    <row r="13352" spans="20:26" x14ac:dyDescent="0.25">
      <c r="T13352" s="1"/>
      <c r="U13352" s="1"/>
      <c r="Z13352" s="1"/>
    </row>
    <row r="13353" spans="20:26" x14ac:dyDescent="0.25">
      <c r="T13353" s="1"/>
      <c r="U13353" s="1"/>
      <c r="Z13353" s="1"/>
    </row>
    <row r="13354" spans="20:26" x14ac:dyDescent="0.25">
      <c r="T13354" s="1"/>
      <c r="U13354" s="1"/>
      <c r="Z13354" s="1"/>
    </row>
    <row r="13355" spans="20:26" x14ac:dyDescent="0.25">
      <c r="T13355" s="1"/>
      <c r="U13355" s="1"/>
      <c r="Z13355" s="1"/>
    </row>
    <row r="13356" spans="20:26" x14ac:dyDescent="0.25">
      <c r="T13356" s="1"/>
      <c r="U13356" s="1"/>
      <c r="Z13356" s="1"/>
    </row>
    <row r="13357" spans="20:26" x14ac:dyDescent="0.25">
      <c r="T13357" s="1"/>
      <c r="U13357" s="1"/>
      <c r="Z13357" s="1"/>
    </row>
    <row r="13358" spans="20:26" x14ac:dyDescent="0.25">
      <c r="T13358" s="1"/>
      <c r="U13358" s="1"/>
      <c r="Z13358" s="1"/>
    </row>
    <row r="13359" spans="20:26" x14ac:dyDescent="0.25">
      <c r="T13359" s="1"/>
      <c r="U13359" s="1"/>
      <c r="Z13359" s="1"/>
    </row>
    <row r="13360" spans="20:26" x14ac:dyDescent="0.25">
      <c r="T13360" s="1"/>
      <c r="U13360" s="1"/>
      <c r="Z13360" s="1"/>
    </row>
    <row r="13361" spans="20:26" x14ac:dyDescent="0.25">
      <c r="T13361" s="1"/>
      <c r="U13361" s="1"/>
      <c r="Z13361" s="1"/>
    </row>
    <row r="13362" spans="20:26" x14ac:dyDescent="0.25">
      <c r="T13362" s="1"/>
      <c r="U13362" s="1"/>
      <c r="Z13362" s="1"/>
    </row>
    <row r="13363" spans="20:26" x14ac:dyDescent="0.25">
      <c r="T13363" s="1"/>
      <c r="U13363" s="1"/>
      <c r="Z13363" s="1"/>
    </row>
    <row r="13364" spans="20:26" x14ac:dyDescent="0.25">
      <c r="T13364" s="1"/>
      <c r="U13364" s="1"/>
      <c r="Z13364" s="1"/>
    </row>
    <row r="13365" spans="20:26" x14ac:dyDescent="0.25">
      <c r="T13365" s="1"/>
      <c r="U13365" s="1"/>
      <c r="Z13365" s="1"/>
    </row>
    <row r="13366" spans="20:26" x14ac:dyDescent="0.25">
      <c r="T13366" s="1"/>
      <c r="U13366" s="1"/>
      <c r="Z13366" s="1"/>
    </row>
    <row r="13367" spans="20:26" x14ac:dyDescent="0.25">
      <c r="T13367" s="1"/>
      <c r="U13367" s="1"/>
      <c r="Z13367" s="1"/>
    </row>
    <row r="13368" spans="20:26" x14ac:dyDescent="0.25">
      <c r="T13368" s="1"/>
      <c r="U13368" s="1"/>
      <c r="Z13368" s="1"/>
    </row>
    <row r="13369" spans="20:26" x14ac:dyDescent="0.25">
      <c r="T13369" s="1"/>
      <c r="U13369" s="1"/>
      <c r="Z13369" s="1"/>
    </row>
    <row r="13370" spans="20:26" x14ac:dyDescent="0.25">
      <c r="T13370" s="1"/>
      <c r="U13370" s="1"/>
      <c r="Z13370" s="1"/>
    </row>
    <row r="13371" spans="20:26" x14ac:dyDescent="0.25">
      <c r="T13371" s="1"/>
      <c r="U13371" s="1"/>
      <c r="Z13371" s="1"/>
    </row>
    <row r="13372" spans="20:26" x14ac:dyDescent="0.25">
      <c r="T13372" s="1"/>
      <c r="U13372" s="1"/>
      <c r="Z13372" s="1"/>
    </row>
    <row r="13373" spans="20:26" x14ac:dyDescent="0.25">
      <c r="T13373" s="1"/>
      <c r="U13373" s="1"/>
      <c r="Z13373" s="1"/>
    </row>
    <row r="13374" spans="20:26" x14ac:dyDescent="0.25">
      <c r="T13374" s="1"/>
      <c r="U13374" s="1"/>
      <c r="Z13374" s="1"/>
    </row>
    <row r="13375" spans="20:26" x14ac:dyDescent="0.25">
      <c r="T13375" s="1"/>
      <c r="U13375" s="1"/>
      <c r="Z13375" s="1"/>
    </row>
    <row r="13376" spans="20:26" x14ac:dyDescent="0.25">
      <c r="T13376" s="1"/>
      <c r="U13376" s="1"/>
      <c r="Z13376" s="1"/>
    </row>
    <row r="13377" spans="20:26" x14ac:dyDescent="0.25">
      <c r="T13377" s="1"/>
      <c r="U13377" s="1"/>
      <c r="Z13377" s="1"/>
    </row>
    <row r="13378" spans="20:26" x14ac:dyDescent="0.25">
      <c r="T13378" s="1"/>
      <c r="U13378" s="1"/>
      <c r="Z13378" s="1"/>
    </row>
    <row r="13379" spans="20:26" x14ac:dyDescent="0.25">
      <c r="T13379" s="1"/>
      <c r="U13379" s="1"/>
      <c r="Z13379" s="1"/>
    </row>
    <row r="13380" spans="20:26" x14ac:dyDescent="0.25">
      <c r="T13380" s="1"/>
      <c r="U13380" s="1"/>
      <c r="Z13380" s="1"/>
    </row>
    <row r="13381" spans="20:26" x14ac:dyDescent="0.25">
      <c r="T13381" s="1"/>
      <c r="U13381" s="1"/>
      <c r="Z13381" s="1"/>
    </row>
    <row r="13382" spans="20:26" x14ac:dyDescent="0.25">
      <c r="T13382" s="1"/>
      <c r="U13382" s="1"/>
      <c r="Z13382" s="1"/>
    </row>
    <row r="13383" spans="20:26" x14ac:dyDescent="0.25">
      <c r="T13383" s="1"/>
      <c r="U13383" s="1"/>
      <c r="Z13383" s="1"/>
    </row>
    <row r="13384" spans="20:26" x14ac:dyDescent="0.25">
      <c r="T13384" s="1"/>
      <c r="U13384" s="1"/>
      <c r="Z13384" s="1"/>
    </row>
    <row r="13385" spans="20:26" x14ac:dyDescent="0.25">
      <c r="T13385" s="1"/>
      <c r="U13385" s="1"/>
      <c r="Z13385" s="1"/>
    </row>
    <row r="13386" spans="20:26" x14ac:dyDescent="0.25">
      <c r="T13386" s="1"/>
      <c r="U13386" s="1"/>
      <c r="Z13386" s="1"/>
    </row>
    <row r="13387" spans="20:26" x14ac:dyDescent="0.25">
      <c r="T13387" s="1"/>
      <c r="U13387" s="1"/>
      <c r="Z13387" s="1"/>
    </row>
    <row r="13388" spans="20:26" x14ac:dyDescent="0.25">
      <c r="T13388" s="1"/>
      <c r="U13388" s="1"/>
      <c r="Z13388" s="1"/>
    </row>
    <row r="13389" spans="20:26" x14ac:dyDescent="0.25">
      <c r="T13389" s="1"/>
      <c r="U13389" s="1"/>
      <c r="Z13389" s="1"/>
    </row>
    <row r="13390" spans="20:26" x14ac:dyDescent="0.25">
      <c r="T13390" s="1"/>
      <c r="U13390" s="1"/>
      <c r="Z13390" s="1"/>
    </row>
    <row r="13391" spans="20:26" x14ac:dyDescent="0.25">
      <c r="T13391" s="1"/>
      <c r="U13391" s="1"/>
      <c r="Z13391" s="1"/>
    </row>
    <row r="13392" spans="20:26" x14ac:dyDescent="0.25">
      <c r="T13392" s="1"/>
      <c r="U13392" s="1"/>
      <c r="Z13392" s="1"/>
    </row>
    <row r="13393" spans="20:26" x14ac:dyDescent="0.25">
      <c r="T13393" s="1"/>
      <c r="U13393" s="1"/>
      <c r="Z13393" s="1"/>
    </row>
    <row r="13394" spans="20:26" x14ac:dyDescent="0.25">
      <c r="T13394" s="1"/>
      <c r="U13394" s="1"/>
      <c r="Z13394" s="1"/>
    </row>
    <row r="13395" spans="20:26" x14ac:dyDescent="0.25">
      <c r="T13395" s="1"/>
      <c r="U13395" s="1"/>
      <c r="Z13395" s="1"/>
    </row>
    <row r="13396" spans="20:26" x14ac:dyDescent="0.25">
      <c r="T13396" s="1"/>
      <c r="U13396" s="1"/>
      <c r="Z13396" s="1"/>
    </row>
    <row r="13397" spans="20:26" x14ac:dyDescent="0.25">
      <c r="T13397" s="1"/>
      <c r="U13397" s="1"/>
      <c r="Z13397" s="1"/>
    </row>
    <row r="13398" spans="20:26" x14ac:dyDescent="0.25">
      <c r="T13398" s="1"/>
      <c r="U13398" s="1"/>
      <c r="Z13398" s="1"/>
    </row>
    <row r="13399" spans="20:26" x14ac:dyDescent="0.25">
      <c r="T13399" s="1"/>
      <c r="U13399" s="1"/>
      <c r="Z13399" s="1"/>
    </row>
    <row r="13400" spans="20:26" x14ac:dyDescent="0.25">
      <c r="T13400" s="1"/>
      <c r="U13400" s="1"/>
      <c r="Z13400" s="1"/>
    </row>
    <row r="13401" spans="20:26" x14ac:dyDescent="0.25">
      <c r="T13401" s="1"/>
      <c r="U13401" s="1"/>
      <c r="Z13401" s="1"/>
    </row>
    <row r="13402" spans="20:26" x14ac:dyDescent="0.25">
      <c r="T13402" s="1"/>
      <c r="U13402" s="1"/>
      <c r="Z13402" s="1"/>
    </row>
    <row r="13403" spans="20:26" x14ac:dyDescent="0.25">
      <c r="T13403" s="1"/>
      <c r="U13403" s="1"/>
      <c r="Z13403" s="1"/>
    </row>
    <row r="13404" spans="20:26" x14ac:dyDescent="0.25">
      <c r="T13404" s="1"/>
      <c r="U13404" s="1"/>
      <c r="Z13404" s="1"/>
    </row>
    <row r="13405" spans="20:26" x14ac:dyDescent="0.25">
      <c r="T13405" s="1"/>
      <c r="U13405" s="1"/>
      <c r="Z13405" s="1"/>
    </row>
    <row r="13406" spans="20:26" x14ac:dyDescent="0.25">
      <c r="T13406" s="1"/>
      <c r="U13406" s="1"/>
      <c r="Z13406" s="1"/>
    </row>
    <row r="13407" spans="20:26" x14ac:dyDescent="0.25">
      <c r="T13407" s="1"/>
      <c r="U13407" s="1"/>
      <c r="Z13407" s="1"/>
    </row>
    <row r="13408" spans="20:26" x14ac:dyDescent="0.25">
      <c r="T13408" s="1"/>
      <c r="U13408" s="1"/>
      <c r="Z13408" s="1"/>
    </row>
    <row r="13409" spans="20:26" x14ac:dyDescent="0.25">
      <c r="T13409" s="1"/>
      <c r="U13409" s="1"/>
      <c r="Z13409" s="1"/>
    </row>
    <row r="13410" spans="20:26" x14ac:dyDescent="0.25">
      <c r="T13410" s="1"/>
      <c r="U13410" s="1"/>
      <c r="Z13410" s="1"/>
    </row>
    <row r="13411" spans="20:26" x14ac:dyDescent="0.25">
      <c r="T13411" s="1"/>
      <c r="U13411" s="1"/>
      <c r="Z13411" s="1"/>
    </row>
    <row r="13412" spans="20:26" x14ac:dyDescent="0.25">
      <c r="T13412" s="1"/>
      <c r="U13412" s="1"/>
      <c r="Z13412" s="1"/>
    </row>
    <row r="13413" spans="20:26" x14ac:dyDescent="0.25">
      <c r="T13413" s="1"/>
      <c r="U13413" s="1"/>
      <c r="Z13413" s="1"/>
    </row>
    <row r="13414" spans="20:26" x14ac:dyDescent="0.25">
      <c r="T13414" s="1"/>
      <c r="U13414" s="1"/>
      <c r="Z13414" s="1"/>
    </row>
    <row r="13415" spans="20:26" x14ac:dyDescent="0.25">
      <c r="T13415" s="1"/>
      <c r="U13415" s="1"/>
      <c r="Z13415" s="1"/>
    </row>
    <row r="13416" spans="20:26" x14ac:dyDescent="0.25">
      <c r="T13416" s="1"/>
      <c r="U13416" s="1"/>
      <c r="Z13416" s="1"/>
    </row>
    <row r="13417" spans="20:26" x14ac:dyDescent="0.25">
      <c r="T13417" s="1"/>
      <c r="U13417" s="1"/>
      <c r="Z13417" s="1"/>
    </row>
    <row r="13418" spans="20:26" x14ac:dyDescent="0.25">
      <c r="T13418" s="1"/>
      <c r="U13418" s="1"/>
      <c r="Z13418" s="1"/>
    </row>
    <row r="13419" spans="20:26" x14ac:dyDescent="0.25">
      <c r="T13419" s="1"/>
      <c r="U13419" s="1"/>
      <c r="Z13419" s="1"/>
    </row>
    <row r="13420" spans="20:26" x14ac:dyDescent="0.25">
      <c r="T13420" s="1"/>
      <c r="U13420" s="1"/>
      <c r="Z13420" s="1"/>
    </row>
    <row r="13421" spans="20:26" x14ac:dyDescent="0.25">
      <c r="T13421" s="1"/>
      <c r="U13421" s="1"/>
      <c r="Z13421" s="1"/>
    </row>
    <row r="13422" spans="20:26" x14ac:dyDescent="0.25">
      <c r="T13422" s="1"/>
      <c r="U13422" s="1"/>
      <c r="Z13422" s="1"/>
    </row>
    <row r="13423" spans="20:26" x14ac:dyDescent="0.25">
      <c r="T13423" s="1"/>
      <c r="U13423" s="1"/>
      <c r="Z13423" s="1"/>
    </row>
    <row r="13424" spans="20:26" x14ac:dyDescent="0.25">
      <c r="T13424" s="1"/>
      <c r="U13424" s="1"/>
      <c r="Z13424" s="1"/>
    </row>
    <row r="13425" spans="20:26" x14ac:dyDescent="0.25">
      <c r="T13425" s="1"/>
      <c r="U13425" s="1"/>
      <c r="Z13425" s="1"/>
    </row>
    <row r="13426" spans="20:26" x14ac:dyDescent="0.25">
      <c r="T13426" s="1"/>
      <c r="U13426" s="1"/>
      <c r="Z13426" s="1"/>
    </row>
    <row r="13427" spans="20:26" x14ac:dyDescent="0.25">
      <c r="T13427" s="1"/>
      <c r="U13427" s="1"/>
      <c r="Z13427" s="1"/>
    </row>
    <row r="13428" spans="20:26" x14ac:dyDescent="0.25">
      <c r="T13428" s="1"/>
      <c r="U13428" s="1"/>
      <c r="Z13428" s="1"/>
    </row>
    <row r="13429" spans="20:26" x14ac:dyDescent="0.25">
      <c r="T13429" s="1"/>
      <c r="U13429" s="1"/>
      <c r="Z13429" s="1"/>
    </row>
    <row r="13430" spans="20:26" x14ac:dyDescent="0.25">
      <c r="T13430" s="1"/>
      <c r="U13430" s="1"/>
      <c r="Z13430" s="1"/>
    </row>
    <row r="13431" spans="20:26" x14ac:dyDescent="0.25">
      <c r="T13431" s="1"/>
      <c r="U13431" s="1"/>
      <c r="Z13431" s="1"/>
    </row>
    <row r="13432" spans="20:26" x14ac:dyDescent="0.25">
      <c r="T13432" s="1"/>
      <c r="U13432" s="1"/>
      <c r="Z13432" s="1"/>
    </row>
    <row r="13433" spans="20:26" x14ac:dyDescent="0.25">
      <c r="T13433" s="1"/>
      <c r="U13433" s="1"/>
      <c r="Z13433" s="1"/>
    </row>
    <row r="13434" spans="20:26" x14ac:dyDescent="0.25">
      <c r="T13434" s="1"/>
      <c r="U13434" s="1"/>
      <c r="Z13434" s="1"/>
    </row>
    <row r="13435" spans="20:26" x14ac:dyDescent="0.25">
      <c r="T13435" s="1"/>
      <c r="U13435" s="1"/>
      <c r="Z13435" s="1"/>
    </row>
    <row r="13436" spans="20:26" x14ac:dyDescent="0.25">
      <c r="T13436" s="1"/>
      <c r="U13436" s="1"/>
      <c r="Z13436" s="1"/>
    </row>
    <row r="13437" spans="20:26" x14ac:dyDescent="0.25">
      <c r="T13437" s="1"/>
      <c r="U13437" s="1"/>
      <c r="Z13437" s="1"/>
    </row>
    <row r="13438" spans="20:26" x14ac:dyDescent="0.25">
      <c r="T13438" s="1"/>
      <c r="U13438" s="1"/>
      <c r="Z13438" s="1"/>
    </row>
    <row r="13439" spans="20:26" x14ac:dyDescent="0.25">
      <c r="T13439" s="1"/>
      <c r="U13439" s="1"/>
      <c r="Z13439" s="1"/>
    </row>
    <row r="13440" spans="20:26" x14ac:dyDescent="0.25">
      <c r="T13440" s="1"/>
      <c r="U13440" s="1"/>
      <c r="Z13440" s="1"/>
    </row>
    <row r="13441" spans="20:26" x14ac:dyDescent="0.25">
      <c r="T13441" s="1"/>
      <c r="U13441" s="1"/>
      <c r="Z13441" s="1"/>
    </row>
    <row r="13442" spans="20:26" x14ac:dyDescent="0.25">
      <c r="T13442" s="1"/>
      <c r="U13442" s="1"/>
      <c r="Z13442" s="1"/>
    </row>
    <row r="13443" spans="20:26" x14ac:dyDescent="0.25">
      <c r="T13443" s="1"/>
      <c r="U13443" s="1"/>
      <c r="Z13443" s="1"/>
    </row>
    <row r="13444" spans="20:26" x14ac:dyDescent="0.25">
      <c r="T13444" s="1"/>
      <c r="U13444" s="1"/>
      <c r="Z13444" s="1"/>
    </row>
    <row r="13445" spans="20:26" x14ac:dyDescent="0.25">
      <c r="T13445" s="1"/>
      <c r="U13445" s="1"/>
      <c r="Z13445" s="1"/>
    </row>
    <row r="13446" spans="20:26" x14ac:dyDescent="0.25">
      <c r="T13446" s="1"/>
      <c r="U13446" s="1"/>
      <c r="Z13446" s="1"/>
    </row>
    <row r="13447" spans="20:26" x14ac:dyDescent="0.25">
      <c r="T13447" s="1"/>
      <c r="U13447" s="1"/>
      <c r="Z13447" s="1"/>
    </row>
    <row r="13448" spans="20:26" x14ac:dyDescent="0.25">
      <c r="T13448" s="1"/>
      <c r="U13448" s="1"/>
      <c r="Z13448" s="1"/>
    </row>
    <row r="13449" spans="20:26" x14ac:dyDescent="0.25">
      <c r="T13449" s="1"/>
      <c r="U13449" s="1"/>
      <c r="Z13449" s="1"/>
    </row>
    <row r="13450" spans="20:26" x14ac:dyDescent="0.25">
      <c r="T13450" s="1"/>
      <c r="U13450" s="1"/>
      <c r="Z13450" s="1"/>
    </row>
    <row r="13451" spans="20:26" x14ac:dyDescent="0.25">
      <c r="T13451" s="1"/>
      <c r="U13451" s="1"/>
      <c r="Z13451" s="1"/>
    </row>
    <row r="13452" spans="20:26" x14ac:dyDescent="0.25">
      <c r="T13452" s="1"/>
      <c r="U13452" s="1"/>
      <c r="Z13452" s="1"/>
    </row>
    <row r="13453" spans="20:26" x14ac:dyDescent="0.25">
      <c r="T13453" s="1"/>
      <c r="U13453" s="1"/>
      <c r="Z13453" s="1"/>
    </row>
    <row r="13454" spans="20:26" x14ac:dyDescent="0.25">
      <c r="T13454" s="1"/>
      <c r="U13454" s="1"/>
      <c r="Z13454" s="1"/>
    </row>
    <row r="13455" spans="20:26" x14ac:dyDescent="0.25">
      <c r="T13455" s="1"/>
      <c r="U13455" s="1"/>
      <c r="Z13455" s="1"/>
    </row>
    <row r="13456" spans="20:26" x14ac:dyDescent="0.25">
      <c r="T13456" s="1"/>
      <c r="U13456" s="1"/>
      <c r="Z13456" s="1"/>
    </row>
    <row r="13457" spans="20:26" x14ac:dyDescent="0.25">
      <c r="T13457" s="1"/>
      <c r="U13457" s="1"/>
      <c r="Z13457" s="1"/>
    </row>
    <row r="13458" spans="20:26" x14ac:dyDescent="0.25">
      <c r="T13458" s="1"/>
      <c r="U13458" s="1"/>
      <c r="Z13458" s="1"/>
    </row>
    <row r="13459" spans="20:26" x14ac:dyDescent="0.25">
      <c r="T13459" s="1"/>
      <c r="U13459" s="1"/>
      <c r="Z13459" s="1"/>
    </row>
    <row r="13460" spans="20:26" x14ac:dyDescent="0.25">
      <c r="T13460" s="1"/>
      <c r="U13460" s="1"/>
      <c r="Z13460" s="1"/>
    </row>
    <row r="13461" spans="20:26" x14ac:dyDescent="0.25">
      <c r="T13461" s="1"/>
      <c r="U13461" s="1"/>
      <c r="Z13461" s="1"/>
    </row>
    <row r="13462" spans="20:26" x14ac:dyDescent="0.25">
      <c r="T13462" s="1"/>
      <c r="U13462" s="1"/>
      <c r="Z13462" s="1"/>
    </row>
    <row r="13463" spans="20:26" x14ac:dyDescent="0.25">
      <c r="T13463" s="1"/>
      <c r="U13463" s="1"/>
      <c r="Z13463" s="1"/>
    </row>
    <row r="13464" spans="20:26" x14ac:dyDescent="0.25">
      <c r="T13464" s="1"/>
      <c r="U13464" s="1"/>
      <c r="Z13464" s="1"/>
    </row>
    <row r="13465" spans="20:26" x14ac:dyDescent="0.25">
      <c r="T13465" s="1"/>
      <c r="U13465" s="1"/>
      <c r="Z13465" s="1"/>
    </row>
    <row r="13466" spans="20:26" x14ac:dyDescent="0.25">
      <c r="T13466" s="1"/>
      <c r="U13466" s="1"/>
      <c r="Z13466" s="1"/>
    </row>
    <row r="13467" spans="20:26" x14ac:dyDescent="0.25">
      <c r="T13467" s="1"/>
      <c r="U13467" s="1"/>
      <c r="Z13467" s="1"/>
    </row>
    <row r="13468" spans="20:26" x14ac:dyDescent="0.25">
      <c r="T13468" s="1"/>
      <c r="U13468" s="1"/>
      <c r="Z13468" s="1"/>
    </row>
    <row r="13469" spans="20:26" x14ac:dyDescent="0.25">
      <c r="T13469" s="1"/>
      <c r="U13469" s="1"/>
      <c r="Z13469" s="1"/>
    </row>
    <row r="13470" spans="20:26" x14ac:dyDescent="0.25">
      <c r="T13470" s="1"/>
      <c r="U13470" s="1"/>
      <c r="Z13470" s="1"/>
    </row>
    <row r="13471" spans="20:26" x14ac:dyDescent="0.25">
      <c r="T13471" s="1"/>
      <c r="U13471" s="1"/>
      <c r="Z13471" s="1"/>
    </row>
    <row r="13472" spans="20:26" x14ac:dyDescent="0.25">
      <c r="T13472" s="1"/>
      <c r="U13472" s="1"/>
      <c r="Z13472" s="1"/>
    </row>
    <row r="13473" spans="20:26" x14ac:dyDescent="0.25">
      <c r="T13473" s="1"/>
      <c r="U13473" s="1"/>
      <c r="Z13473" s="1"/>
    </row>
    <row r="13474" spans="20:26" x14ac:dyDescent="0.25">
      <c r="T13474" s="1"/>
      <c r="U13474" s="1"/>
      <c r="Z13474" s="1"/>
    </row>
    <row r="13475" spans="20:26" x14ac:dyDescent="0.25">
      <c r="T13475" s="1"/>
      <c r="U13475" s="1"/>
      <c r="Z13475" s="1"/>
    </row>
    <row r="13476" spans="20:26" x14ac:dyDescent="0.25">
      <c r="T13476" s="1"/>
      <c r="U13476" s="1"/>
      <c r="Z13476" s="1"/>
    </row>
    <row r="13477" spans="20:26" x14ac:dyDescent="0.25">
      <c r="T13477" s="1"/>
      <c r="U13477" s="1"/>
      <c r="Z13477" s="1"/>
    </row>
    <row r="13478" spans="20:26" x14ac:dyDescent="0.25">
      <c r="T13478" s="1"/>
      <c r="U13478" s="1"/>
      <c r="Z13478" s="1"/>
    </row>
    <row r="13479" spans="20:26" x14ac:dyDescent="0.25">
      <c r="T13479" s="1"/>
      <c r="U13479" s="1"/>
      <c r="Z13479" s="1"/>
    </row>
    <row r="13480" spans="20:26" x14ac:dyDescent="0.25">
      <c r="T13480" s="1"/>
      <c r="U13480" s="1"/>
      <c r="Z13480" s="1"/>
    </row>
    <row r="13481" spans="20:26" x14ac:dyDescent="0.25">
      <c r="T13481" s="1"/>
      <c r="U13481" s="1"/>
      <c r="Z13481" s="1"/>
    </row>
    <row r="13482" spans="20:26" x14ac:dyDescent="0.25">
      <c r="T13482" s="1"/>
      <c r="U13482" s="1"/>
      <c r="Z13482" s="1"/>
    </row>
    <row r="13483" spans="20:26" x14ac:dyDescent="0.25">
      <c r="T13483" s="1"/>
      <c r="U13483" s="1"/>
      <c r="Z13483" s="1"/>
    </row>
    <row r="13484" spans="20:26" x14ac:dyDescent="0.25">
      <c r="T13484" s="1"/>
      <c r="U13484" s="1"/>
      <c r="Z13484" s="1"/>
    </row>
    <row r="13485" spans="20:26" x14ac:dyDescent="0.25">
      <c r="T13485" s="1"/>
      <c r="U13485" s="1"/>
      <c r="Z13485" s="1"/>
    </row>
    <row r="13486" spans="20:26" x14ac:dyDescent="0.25">
      <c r="T13486" s="1"/>
      <c r="U13486" s="1"/>
      <c r="Z13486" s="1"/>
    </row>
    <row r="13487" spans="20:26" x14ac:dyDescent="0.25">
      <c r="T13487" s="1"/>
      <c r="U13487" s="1"/>
      <c r="Z13487" s="1"/>
    </row>
    <row r="13488" spans="20:26" x14ac:dyDescent="0.25">
      <c r="T13488" s="1"/>
      <c r="U13488" s="1"/>
      <c r="Z13488" s="1"/>
    </row>
    <row r="13489" spans="20:26" x14ac:dyDescent="0.25">
      <c r="T13489" s="1"/>
      <c r="U13489" s="1"/>
      <c r="Z13489" s="1"/>
    </row>
    <row r="13490" spans="20:26" x14ac:dyDescent="0.25">
      <c r="T13490" s="1"/>
      <c r="U13490" s="1"/>
      <c r="Z13490" s="1"/>
    </row>
    <row r="13491" spans="20:26" x14ac:dyDescent="0.25">
      <c r="T13491" s="1"/>
      <c r="U13491" s="1"/>
      <c r="Z13491" s="1"/>
    </row>
    <row r="13492" spans="20:26" x14ac:dyDescent="0.25">
      <c r="T13492" s="1"/>
      <c r="U13492" s="1"/>
      <c r="Z13492" s="1"/>
    </row>
    <row r="13493" spans="20:26" x14ac:dyDescent="0.25">
      <c r="T13493" s="1"/>
      <c r="U13493" s="1"/>
      <c r="Z13493" s="1"/>
    </row>
    <row r="13494" spans="20:26" x14ac:dyDescent="0.25">
      <c r="T13494" s="1"/>
      <c r="U13494" s="1"/>
      <c r="Z13494" s="1"/>
    </row>
    <row r="13495" spans="20:26" x14ac:dyDescent="0.25">
      <c r="T13495" s="1"/>
      <c r="U13495" s="1"/>
      <c r="Z13495" s="1"/>
    </row>
    <row r="13496" spans="20:26" x14ac:dyDescent="0.25">
      <c r="T13496" s="1"/>
      <c r="U13496" s="1"/>
      <c r="Z13496" s="1"/>
    </row>
    <row r="13497" spans="20:26" x14ac:dyDescent="0.25">
      <c r="T13497" s="1"/>
      <c r="U13497" s="1"/>
      <c r="Z13497" s="1"/>
    </row>
    <row r="13498" spans="20:26" x14ac:dyDescent="0.25">
      <c r="T13498" s="1"/>
      <c r="U13498" s="1"/>
      <c r="Z13498" s="1"/>
    </row>
    <row r="13499" spans="20:26" x14ac:dyDescent="0.25">
      <c r="T13499" s="1"/>
      <c r="U13499" s="1"/>
      <c r="Z13499" s="1"/>
    </row>
    <row r="13500" spans="20:26" x14ac:dyDescent="0.25">
      <c r="T13500" s="1"/>
      <c r="U13500" s="1"/>
      <c r="Z13500" s="1"/>
    </row>
    <row r="13501" spans="20:26" x14ac:dyDescent="0.25">
      <c r="T13501" s="1"/>
      <c r="U13501" s="1"/>
      <c r="Z13501" s="1"/>
    </row>
    <row r="13502" spans="20:26" x14ac:dyDescent="0.25">
      <c r="T13502" s="1"/>
      <c r="U13502" s="1"/>
      <c r="Z13502" s="1"/>
    </row>
    <row r="13503" spans="20:26" x14ac:dyDescent="0.25">
      <c r="T13503" s="1"/>
      <c r="U13503" s="1"/>
      <c r="Z13503" s="1"/>
    </row>
    <row r="13504" spans="20:26" x14ac:dyDescent="0.25">
      <c r="T13504" s="1"/>
      <c r="U13504" s="1"/>
      <c r="Z13504" s="1"/>
    </row>
    <row r="13505" spans="20:26" x14ac:dyDescent="0.25">
      <c r="T13505" s="1"/>
      <c r="U13505" s="1"/>
      <c r="Z13505" s="1"/>
    </row>
    <row r="13506" spans="20:26" x14ac:dyDescent="0.25">
      <c r="T13506" s="1"/>
      <c r="U13506" s="1"/>
      <c r="Z13506" s="1"/>
    </row>
    <row r="13507" spans="20:26" x14ac:dyDescent="0.25">
      <c r="T13507" s="1"/>
      <c r="U13507" s="1"/>
      <c r="Z13507" s="1"/>
    </row>
    <row r="13508" spans="20:26" x14ac:dyDescent="0.25">
      <c r="T13508" s="1"/>
      <c r="U13508" s="1"/>
      <c r="Z13508" s="1"/>
    </row>
    <row r="13509" spans="20:26" x14ac:dyDescent="0.25">
      <c r="T13509" s="1"/>
      <c r="U13509" s="1"/>
      <c r="Z13509" s="1"/>
    </row>
    <row r="13510" spans="20:26" x14ac:dyDescent="0.25">
      <c r="T13510" s="1"/>
      <c r="U13510" s="1"/>
      <c r="Z13510" s="1"/>
    </row>
    <row r="13511" spans="20:26" x14ac:dyDescent="0.25">
      <c r="T13511" s="1"/>
      <c r="U13511" s="1"/>
      <c r="Z13511" s="1"/>
    </row>
    <row r="13512" spans="20:26" x14ac:dyDescent="0.25">
      <c r="T13512" s="1"/>
      <c r="U13512" s="1"/>
      <c r="Z13512" s="1"/>
    </row>
    <row r="13513" spans="20:26" x14ac:dyDescent="0.25">
      <c r="T13513" s="1"/>
      <c r="U13513" s="1"/>
      <c r="Z13513" s="1"/>
    </row>
    <row r="13514" spans="20:26" x14ac:dyDescent="0.25">
      <c r="T13514" s="1"/>
      <c r="U13514" s="1"/>
      <c r="Z13514" s="1"/>
    </row>
    <row r="13515" spans="20:26" x14ac:dyDescent="0.25">
      <c r="T13515" s="1"/>
      <c r="U13515" s="1"/>
      <c r="Z13515" s="1"/>
    </row>
    <row r="13516" spans="20:26" x14ac:dyDescent="0.25">
      <c r="T13516" s="1"/>
      <c r="U13516" s="1"/>
      <c r="Z13516" s="1"/>
    </row>
    <row r="13517" spans="20:26" x14ac:dyDescent="0.25">
      <c r="T13517" s="1"/>
      <c r="U13517" s="1"/>
      <c r="Z13517" s="1"/>
    </row>
    <row r="13518" spans="20:26" x14ac:dyDescent="0.25">
      <c r="T13518" s="1"/>
      <c r="U13518" s="1"/>
      <c r="Z13518" s="1"/>
    </row>
    <row r="13519" spans="20:26" x14ac:dyDescent="0.25">
      <c r="T13519" s="1"/>
      <c r="U13519" s="1"/>
      <c r="Z13519" s="1"/>
    </row>
    <row r="13520" spans="20:26" x14ac:dyDescent="0.25">
      <c r="T13520" s="1"/>
      <c r="U13520" s="1"/>
      <c r="Z13520" s="1"/>
    </row>
    <row r="13521" spans="20:26" x14ac:dyDescent="0.25">
      <c r="T13521" s="1"/>
      <c r="U13521" s="1"/>
      <c r="Z13521" s="1"/>
    </row>
    <row r="13522" spans="20:26" x14ac:dyDescent="0.25">
      <c r="T13522" s="1"/>
      <c r="U13522" s="1"/>
      <c r="Z13522" s="1"/>
    </row>
    <row r="13523" spans="20:26" x14ac:dyDescent="0.25">
      <c r="T13523" s="1"/>
      <c r="U13523" s="1"/>
      <c r="Z13523" s="1"/>
    </row>
    <row r="13524" spans="20:26" x14ac:dyDescent="0.25">
      <c r="T13524" s="1"/>
      <c r="U13524" s="1"/>
      <c r="Z13524" s="1"/>
    </row>
    <row r="13525" spans="20:26" x14ac:dyDescent="0.25">
      <c r="T13525" s="1"/>
      <c r="U13525" s="1"/>
      <c r="Z13525" s="1"/>
    </row>
    <row r="13526" spans="20:26" x14ac:dyDescent="0.25">
      <c r="T13526" s="1"/>
      <c r="U13526" s="1"/>
      <c r="Z13526" s="1"/>
    </row>
    <row r="13527" spans="20:26" x14ac:dyDescent="0.25">
      <c r="T13527" s="1"/>
      <c r="U13527" s="1"/>
      <c r="Z13527" s="1"/>
    </row>
    <row r="13528" spans="20:26" x14ac:dyDescent="0.25">
      <c r="T13528" s="1"/>
      <c r="U13528" s="1"/>
      <c r="Z13528" s="1"/>
    </row>
    <row r="13529" spans="20:26" x14ac:dyDescent="0.25">
      <c r="T13529" s="1"/>
      <c r="U13529" s="1"/>
      <c r="Z13529" s="1"/>
    </row>
    <row r="13530" spans="20:26" x14ac:dyDescent="0.25">
      <c r="T13530" s="1"/>
      <c r="U13530" s="1"/>
      <c r="Z13530" s="1"/>
    </row>
    <row r="13531" spans="20:26" x14ac:dyDescent="0.25">
      <c r="T13531" s="1"/>
      <c r="U13531" s="1"/>
      <c r="Z13531" s="1"/>
    </row>
    <row r="13532" spans="20:26" x14ac:dyDescent="0.25">
      <c r="T13532" s="1"/>
      <c r="U13532" s="1"/>
      <c r="Z13532" s="1"/>
    </row>
    <row r="13533" spans="20:26" x14ac:dyDescent="0.25">
      <c r="T13533" s="1"/>
      <c r="U13533" s="1"/>
      <c r="Z13533" s="1"/>
    </row>
    <row r="13534" spans="20:26" x14ac:dyDescent="0.25">
      <c r="T13534" s="1"/>
      <c r="U13534" s="1"/>
      <c r="Z13534" s="1"/>
    </row>
    <row r="13535" spans="20:26" x14ac:dyDescent="0.25">
      <c r="T13535" s="1"/>
      <c r="U13535" s="1"/>
      <c r="Z13535" s="1"/>
    </row>
    <row r="13536" spans="20:26" x14ac:dyDescent="0.25">
      <c r="T13536" s="1"/>
      <c r="U13536" s="1"/>
      <c r="Z13536" s="1"/>
    </row>
    <row r="13537" spans="20:26" x14ac:dyDescent="0.25">
      <c r="T13537" s="1"/>
      <c r="U13537" s="1"/>
      <c r="Z13537" s="1"/>
    </row>
    <row r="13538" spans="20:26" x14ac:dyDescent="0.25">
      <c r="T13538" s="1"/>
      <c r="U13538" s="1"/>
      <c r="Z13538" s="1"/>
    </row>
    <row r="13539" spans="20:26" x14ac:dyDescent="0.25">
      <c r="T13539" s="1"/>
      <c r="U13539" s="1"/>
      <c r="Z13539" s="1"/>
    </row>
    <row r="13540" spans="20:26" x14ac:dyDescent="0.25">
      <c r="T13540" s="1"/>
      <c r="U13540" s="1"/>
      <c r="Z13540" s="1"/>
    </row>
    <row r="13541" spans="20:26" x14ac:dyDescent="0.25">
      <c r="T13541" s="1"/>
      <c r="U13541" s="1"/>
      <c r="Z13541" s="1"/>
    </row>
    <row r="13542" spans="20:26" x14ac:dyDescent="0.25">
      <c r="T13542" s="1"/>
      <c r="U13542" s="1"/>
      <c r="Z13542" s="1"/>
    </row>
    <row r="13543" spans="20:26" x14ac:dyDescent="0.25">
      <c r="T13543" s="1"/>
      <c r="U13543" s="1"/>
      <c r="Z13543" s="1"/>
    </row>
    <row r="13544" spans="20:26" x14ac:dyDescent="0.25">
      <c r="T13544" s="1"/>
      <c r="U13544" s="1"/>
      <c r="Z13544" s="1"/>
    </row>
    <row r="13545" spans="20:26" x14ac:dyDescent="0.25">
      <c r="T13545" s="1"/>
      <c r="U13545" s="1"/>
      <c r="Z13545" s="1"/>
    </row>
    <row r="13546" spans="20:26" x14ac:dyDescent="0.25">
      <c r="T13546" s="1"/>
      <c r="U13546" s="1"/>
      <c r="Z13546" s="1"/>
    </row>
    <row r="13547" spans="20:26" x14ac:dyDescent="0.25">
      <c r="T13547" s="1"/>
      <c r="U13547" s="1"/>
      <c r="Z13547" s="1"/>
    </row>
    <row r="13548" spans="20:26" x14ac:dyDescent="0.25">
      <c r="T13548" s="1"/>
      <c r="U13548" s="1"/>
      <c r="Z13548" s="1"/>
    </row>
    <row r="13549" spans="20:26" x14ac:dyDescent="0.25">
      <c r="T13549" s="1"/>
      <c r="U13549" s="1"/>
      <c r="Z13549" s="1"/>
    </row>
    <row r="13550" spans="20:26" x14ac:dyDescent="0.25">
      <c r="T13550" s="1"/>
      <c r="U13550" s="1"/>
      <c r="Z13550" s="1"/>
    </row>
    <row r="13551" spans="20:26" x14ac:dyDescent="0.25">
      <c r="T13551" s="1"/>
      <c r="U13551" s="1"/>
      <c r="Z13551" s="1"/>
    </row>
    <row r="13552" spans="20:26" x14ac:dyDescent="0.25">
      <c r="T13552" s="1"/>
      <c r="U13552" s="1"/>
      <c r="Z13552" s="1"/>
    </row>
    <row r="13553" spans="20:26" x14ac:dyDescent="0.25">
      <c r="T13553" s="1"/>
      <c r="U13553" s="1"/>
      <c r="Z13553" s="1"/>
    </row>
    <row r="13554" spans="20:26" x14ac:dyDescent="0.25">
      <c r="T13554" s="1"/>
      <c r="U13554" s="1"/>
      <c r="Z13554" s="1"/>
    </row>
    <row r="13555" spans="20:26" x14ac:dyDescent="0.25">
      <c r="T13555" s="1"/>
      <c r="U13555" s="1"/>
      <c r="Z13555" s="1"/>
    </row>
    <row r="13556" spans="20:26" x14ac:dyDescent="0.25">
      <c r="T13556" s="1"/>
      <c r="U13556" s="1"/>
      <c r="Z13556" s="1"/>
    </row>
    <row r="13557" spans="20:26" x14ac:dyDescent="0.25">
      <c r="T13557" s="1"/>
      <c r="U13557" s="1"/>
      <c r="Z13557" s="1"/>
    </row>
    <row r="13558" spans="20:26" x14ac:dyDescent="0.25">
      <c r="T13558" s="1"/>
      <c r="U13558" s="1"/>
      <c r="Z13558" s="1"/>
    </row>
    <row r="13559" spans="20:26" x14ac:dyDescent="0.25">
      <c r="T13559" s="1"/>
      <c r="U13559" s="1"/>
      <c r="Z13559" s="1"/>
    </row>
    <row r="13560" spans="20:26" x14ac:dyDescent="0.25">
      <c r="T13560" s="1"/>
      <c r="U13560" s="1"/>
      <c r="Z13560" s="1"/>
    </row>
    <row r="13561" spans="20:26" x14ac:dyDescent="0.25">
      <c r="T13561" s="1"/>
      <c r="U13561" s="1"/>
      <c r="Z13561" s="1"/>
    </row>
    <row r="13562" spans="20:26" x14ac:dyDescent="0.25">
      <c r="T13562" s="1"/>
      <c r="U13562" s="1"/>
      <c r="Z13562" s="1"/>
    </row>
    <row r="13563" spans="20:26" x14ac:dyDescent="0.25">
      <c r="T13563" s="1"/>
      <c r="U13563" s="1"/>
      <c r="Z13563" s="1"/>
    </row>
    <row r="13564" spans="20:26" x14ac:dyDescent="0.25">
      <c r="T13564" s="1"/>
      <c r="U13564" s="1"/>
      <c r="Z13564" s="1"/>
    </row>
    <row r="13565" spans="20:26" x14ac:dyDescent="0.25">
      <c r="T13565" s="1"/>
      <c r="U13565" s="1"/>
      <c r="Z13565" s="1"/>
    </row>
    <row r="13566" spans="20:26" x14ac:dyDescent="0.25">
      <c r="T13566" s="1"/>
      <c r="U13566" s="1"/>
      <c r="Z13566" s="1"/>
    </row>
    <row r="13567" spans="20:26" x14ac:dyDescent="0.25">
      <c r="T13567" s="1"/>
      <c r="U13567" s="1"/>
      <c r="Z13567" s="1"/>
    </row>
    <row r="13568" spans="20:26" x14ac:dyDescent="0.25">
      <c r="T13568" s="1"/>
      <c r="U13568" s="1"/>
      <c r="Z13568" s="1"/>
    </row>
    <row r="13569" spans="20:26" x14ac:dyDescent="0.25">
      <c r="T13569" s="1"/>
      <c r="U13569" s="1"/>
      <c r="Z13569" s="1"/>
    </row>
    <row r="13570" spans="20:26" x14ac:dyDescent="0.25">
      <c r="T13570" s="1"/>
      <c r="U13570" s="1"/>
      <c r="Z13570" s="1"/>
    </row>
    <row r="13571" spans="20:26" x14ac:dyDescent="0.25">
      <c r="T13571" s="1"/>
      <c r="U13571" s="1"/>
      <c r="Z13571" s="1"/>
    </row>
    <row r="13572" spans="20:26" x14ac:dyDescent="0.25">
      <c r="T13572" s="1"/>
      <c r="U13572" s="1"/>
      <c r="Z13572" s="1"/>
    </row>
    <row r="13573" spans="20:26" x14ac:dyDescent="0.25">
      <c r="T13573" s="1"/>
      <c r="U13573" s="1"/>
      <c r="Z13573" s="1"/>
    </row>
    <row r="13574" spans="20:26" x14ac:dyDescent="0.25">
      <c r="T13574" s="1"/>
      <c r="U13574" s="1"/>
      <c r="Z13574" s="1"/>
    </row>
    <row r="13575" spans="20:26" x14ac:dyDescent="0.25">
      <c r="T13575" s="1"/>
      <c r="U13575" s="1"/>
      <c r="Z13575" s="1"/>
    </row>
    <row r="13576" spans="20:26" x14ac:dyDescent="0.25">
      <c r="T13576" s="1"/>
      <c r="U13576" s="1"/>
      <c r="Z13576" s="1"/>
    </row>
    <row r="13577" spans="20:26" x14ac:dyDescent="0.25">
      <c r="T13577" s="1"/>
      <c r="U13577" s="1"/>
      <c r="Z13577" s="1"/>
    </row>
    <row r="13578" spans="20:26" x14ac:dyDescent="0.25">
      <c r="T13578" s="1"/>
      <c r="U13578" s="1"/>
      <c r="Z13578" s="1"/>
    </row>
    <row r="13579" spans="20:26" x14ac:dyDescent="0.25">
      <c r="T13579" s="1"/>
      <c r="U13579" s="1"/>
      <c r="Z13579" s="1"/>
    </row>
    <row r="13580" spans="20:26" x14ac:dyDescent="0.25">
      <c r="T13580" s="1"/>
      <c r="U13580" s="1"/>
      <c r="Z13580" s="1"/>
    </row>
    <row r="13581" spans="20:26" x14ac:dyDescent="0.25">
      <c r="T13581" s="1"/>
      <c r="U13581" s="1"/>
      <c r="Z13581" s="1"/>
    </row>
    <row r="13582" spans="20:26" x14ac:dyDescent="0.25">
      <c r="T13582" s="1"/>
      <c r="U13582" s="1"/>
      <c r="Z13582" s="1"/>
    </row>
    <row r="13583" spans="20:26" x14ac:dyDescent="0.25">
      <c r="T13583" s="1"/>
      <c r="U13583" s="1"/>
      <c r="Z13583" s="1"/>
    </row>
    <row r="13584" spans="20:26" x14ac:dyDescent="0.25">
      <c r="T13584" s="1"/>
      <c r="U13584" s="1"/>
      <c r="Z13584" s="1"/>
    </row>
    <row r="13585" spans="20:26" x14ac:dyDescent="0.25">
      <c r="T13585" s="1"/>
      <c r="U13585" s="1"/>
      <c r="Z13585" s="1"/>
    </row>
    <row r="13586" spans="20:26" x14ac:dyDescent="0.25">
      <c r="T13586" s="1"/>
      <c r="U13586" s="1"/>
      <c r="Z13586" s="1"/>
    </row>
    <row r="13587" spans="20:26" x14ac:dyDescent="0.25">
      <c r="T13587" s="1"/>
      <c r="U13587" s="1"/>
      <c r="Z13587" s="1"/>
    </row>
    <row r="13588" spans="20:26" x14ac:dyDescent="0.25">
      <c r="T13588" s="1"/>
      <c r="U13588" s="1"/>
      <c r="Z13588" s="1"/>
    </row>
    <row r="13589" spans="20:26" x14ac:dyDescent="0.25">
      <c r="T13589" s="1"/>
      <c r="U13589" s="1"/>
      <c r="Z13589" s="1"/>
    </row>
    <row r="13590" spans="20:26" x14ac:dyDescent="0.25">
      <c r="T13590" s="1"/>
      <c r="U13590" s="1"/>
      <c r="Z13590" s="1"/>
    </row>
    <row r="13591" spans="20:26" x14ac:dyDescent="0.25">
      <c r="T13591" s="1"/>
      <c r="U13591" s="1"/>
      <c r="Z13591" s="1"/>
    </row>
    <row r="13592" spans="20:26" x14ac:dyDescent="0.25">
      <c r="T13592" s="1"/>
      <c r="U13592" s="1"/>
      <c r="Z13592" s="1"/>
    </row>
    <row r="13593" spans="20:26" x14ac:dyDescent="0.25">
      <c r="T13593" s="1"/>
      <c r="U13593" s="1"/>
      <c r="Z13593" s="1"/>
    </row>
    <row r="13594" spans="20:26" x14ac:dyDescent="0.25">
      <c r="T13594" s="1"/>
      <c r="U13594" s="1"/>
      <c r="Z13594" s="1"/>
    </row>
    <row r="13595" spans="20:26" x14ac:dyDescent="0.25">
      <c r="T13595" s="1"/>
      <c r="U13595" s="1"/>
      <c r="Z13595" s="1"/>
    </row>
    <row r="13596" spans="20:26" x14ac:dyDescent="0.25">
      <c r="T13596" s="1"/>
      <c r="U13596" s="1"/>
      <c r="Z13596" s="1"/>
    </row>
    <row r="13597" spans="20:26" x14ac:dyDescent="0.25">
      <c r="T13597" s="1"/>
      <c r="U13597" s="1"/>
      <c r="Z13597" s="1"/>
    </row>
    <row r="13598" spans="20:26" x14ac:dyDescent="0.25">
      <c r="T13598" s="1"/>
      <c r="U13598" s="1"/>
      <c r="Z13598" s="1"/>
    </row>
    <row r="13599" spans="20:26" x14ac:dyDescent="0.25">
      <c r="T13599" s="1"/>
      <c r="U13599" s="1"/>
      <c r="Z13599" s="1"/>
    </row>
    <row r="13600" spans="20:26" x14ac:dyDescent="0.25">
      <c r="T13600" s="1"/>
      <c r="U13600" s="1"/>
      <c r="Z13600" s="1"/>
    </row>
    <row r="13601" spans="20:26" x14ac:dyDescent="0.25">
      <c r="T13601" s="1"/>
      <c r="U13601" s="1"/>
      <c r="Z13601" s="1"/>
    </row>
    <row r="13602" spans="20:26" x14ac:dyDescent="0.25">
      <c r="T13602" s="1"/>
      <c r="U13602" s="1"/>
      <c r="Z13602" s="1"/>
    </row>
    <row r="13603" spans="20:26" x14ac:dyDescent="0.25">
      <c r="T13603" s="1"/>
      <c r="U13603" s="1"/>
      <c r="Z13603" s="1"/>
    </row>
    <row r="13604" spans="20:26" x14ac:dyDescent="0.25">
      <c r="T13604" s="1"/>
      <c r="U13604" s="1"/>
      <c r="Z13604" s="1"/>
    </row>
    <row r="13605" spans="20:26" x14ac:dyDescent="0.25">
      <c r="T13605" s="1"/>
      <c r="U13605" s="1"/>
      <c r="Z13605" s="1"/>
    </row>
    <row r="13606" spans="20:26" x14ac:dyDescent="0.25">
      <c r="T13606" s="1"/>
      <c r="U13606" s="1"/>
      <c r="Z13606" s="1"/>
    </row>
    <row r="13607" spans="20:26" x14ac:dyDescent="0.25">
      <c r="T13607" s="1"/>
      <c r="U13607" s="1"/>
      <c r="Z13607" s="1"/>
    </row>
    <row r="13608" spans="20:26" x14ac:dyDescent="0.25">
      <c r="T13608" s="1"/>
      <c r="U13608" s="1"/>
      <c r="Z13608" s="1"/>
    </row>
    <row r="13609" spans="20:26" x14ac:dyDescent="0.25">
      <c r="T13609" s="1"/>
      <c r="U13609" s="1"/>
      <c r="Z13609" s="1"/>
    </row>
    <row r="13610" spans="20:26" x14ac:dyDescent="0.25">
      <c r="T13610" s="1"/>
      <c r="U13610" s="1"/>
      <c r="Z13610" s="1"/>
    </row>
    <row r="13611" spans="20:26" x14ac:dyDescent="0.25">
      <c r="T13611" s="1"/>
      <c r="U13611" s="1"/>
      <c r="Z13611" s="1"/>
    </row>
    <row r="13612" spans="20:26" x14ac:dyDescent="0.25">
      <c r="T13612" s="1"/>
      <c r="U13612" s="1"/>
      <c r="Z13612" s="1"/>
    </row>
    <row r="13613" spans="20:26" x14ac:dyDescent="0.25">
      <c r="T13613" s="1"/>
      <c r="U13613" s="1"/>
      <c r="Z13613" s="1"/>
    </row>
    <row r="13614" spans="20:26" x14ac:dyDescent="0.25">
      <c r="T13614" s="1"/>
      <c r="U13614" s="1"/>
      <c r="Z13614" s="1"/>
    </row>
    <row r="13615" spans="20:26" x14ac:dyDescent="0.25">
      <c r="T13615" s="1"/>
      <c r="U13615" s="1"/>
      <c r="Z13615" s="1"/>
    </row>
    <row r="13616" spans="20:26" x14ac:dyDescent="0.25">
      <c r="T13616" s="1"/>
      <c r="U13616" s="1"/>
      <c r="Z13616" s="1"/>
    </row>
    <row r="13617" spans="20:26" x14ac:dyDescent="0.25">
      <c r="T13617" s="1"/>
      <c r="U13617" s="1"/>
      <c r="Z13617" s="1"/>
    </row>
    <row r="13618" spans="20:26" x14ac:dyDescent="0.25">
      <c r="T13618" s="1"/>
      <c r="U13618" s="1"/>
      <c r="Z13618" s="1"/>
    </row>
    <row r="13619" spans="20:26" x14ac:dyDescent="0.25">
      <c r="T13619" s="1"/>
      <c r="U13619" s="1"/>
      <c r="Z13619" s="1"/>
    </row>
    <row r="13620" spans="20:26" x14ac:dyDescent="0.25">
      <c r="T13620" s="1"/>
      <c r="U13620" s="1"/>
      <c r="Z13620" s="1"/>
    </row>
    <row r="13621" spans="20:26" x14ac:dyDescent="0.25">
      <c r="T13621" s="1"/>
      <c r="U13621" s="1"/>
      <c r="Z13621" s="1"/>
    </row>
    <row r="13622" spans="20:26" x14ac:dyDescent="0.25">
      <c r="T13622" s="1"/>
      <c r="U13622" s="1"/>
      <c r="Z13622" s="1"/>
    </row>
    <row r="13623" spans="20:26" x14ac:dyDescent="0.25">
      <c r="T13623" s="1"/>
      <c r="U13623" s="1"/>
      <c r="Z13623" s="1"/>
    </row>
    <row r="13624" spans="20:26" x14ac:dyDescent="0.25">
      <c r="T13624" s="1"/>
      <c r="U13624" s="1"/>
      <c r="Z13624" s="1"/>
    </row>
    <row r="13625" spans="20:26" x14ac:dyDescent="0.25">
      <c r="T13625" s="1"/>
      <c r="U13625" s="1"/>
      <c r="Z13625" s="1"/>
    </row>
    <row r="13626" spans="20:26" x14ac:dyDescent="0.25">
      <c r="T13626" s="1"/>
      <c r="U13626" s="1"/>
      <c r="Z13626" s="1"/>
    </row>
    <row r="13627" spans="20:26" x14ac:dyDescent="0.25">
      <c r="T13627" s="1"/>
      <c r="U13627" s="1"/>
      <c r="Z13627" s="1"/>
    </row>
    <row r="13628" spans="20:26" x14ac:dyDescent="0.25">
      <c r="T13628" s="1"/>
      <c r="U13628" s="1"/>
      <c r="Z13628" s="1"/>
    </row>
    <row r="13629" spans="20:26" x14ac:dyDescent="0.25">
      <c r="T13629" s="1"/>
      <c r="U13629" s="1"/>
      <c r="Z13629" s="1"/>
    </row>
    <row r="13630" spans="20:26" x14ac:dyDescent="0.25">
      <c r="T13630" s="1"/>
      <c r="U13630" s="1"/>
      <c r="Z13630" s="1"/>
    </row>
    <row r="13631" spans="20:26" x14ac:dyDescent="0.25">
      <c r="T13631" s="1"/>
      <c r="U13631" s="1"/>
      <c r="Z13631" s="1"/>
    </row>
    <row r="13632" spans="20:26" x14ac:dyDescent="0.25">
      <c r="T13632" s="1"/>
      <c r="U13632" s="1"/>
      <c r="Z13632" s="1"/>
    </row>
    <row r="13633" spans="20:26" x14ac:dyDescent="0.25">
      <c r="T13633" s="1"/>
      <c r="U13633" s="1"/>
      <c r="Z13633" s="1"/>
    </row>
    <row r="13634" spans="20:26" x14ac:dyDescent="0.25">
      <c r="T13634" s="1"/>
      <c r="U13634" s="1"/>
      <c r="Z13634" s="1"/>
    </row>
    <row r="13635" spans="20:26" x14ac:dyDescent="0.25">
      <c r="T13635" s="1"/>
      <c r="U13635" s="1"/>
      <c r="Z13635" s="1"/>
    </row>
    <row r="13636" spans="20:26" x14ac:dyDescent="0.25">
      <c r="T13636" s="1"/>
      <c r="U13636" s="1"/>
      <c r="Z13636" s="1"/>
    </row>
    <row r="13637" spans="20:26" x14ac:dyDescent="0.25">
      <c r="T13637" s="1"/>
      <c r="U13637" s="1"/>
      <c r="Z13637" s="1"/>
    </row>
    <row r="13638" spans="20:26" x14ac:dyDescent="0.25">
      <c r="T13638" s="1"/>
      <c r="U13638" s="1"/>
      <c r="Z13638" s="1"/>
    </row>
    <row r="13639" spans="20:26" x14ac:dyDescent="0.25">
      <c r="T13639" s="1"/>
      <c r="U13639" s="1"/>
      <c r="Z13639" s="1"/>
    </row>
    <row r="13640" spans="20:26" x14ac:dyDescent="0.25">
      <c r="T13640" s="1"/>
      <c r="U13640" s="1"/>
      <c r="Z13640" s="1"/>
    </row>
    <row r="13641" spans="20:26" x14ac:dyDescent="0.25">
      <c r="T13641" s="1"/>
      <c r="U13641" s="1"/>
      <c r="Z13641" s="1"/>
    </row>
    <row r="13642" spans="20:26" x14ac:dyDescent="0.25">
      <c r="T13642" s="1"/>
      <c r="U13642" s="1"/>
      <c r="Z13642" s="1"/>
    </row>
    <row r="13643" spans="20:26" x14ac:dyDescent="0.25">
      <c r="T13643" s="1"/>
      <c r="U13643" s="1"/>
      <c r="Z13643" s="1"/>
    </row>
    <row r="13644" spans="20:26" x14ac:dyDescent="0.25">
      <c r="T13644" s="1"/>
      <c r="U13644" s="1"/>
      <c r="Z13644" s="1"/>
    </row>
    <row r="13645" spans="20:26" x14ac:dyDescent="0.25">
      <c r="T13645" s="1"/>
      <c r="U13645" s="1"/>
      <c r="Z13645" s="1"/>
    </row>
    <row r="13646" spans="20:26" x14ac:dyDescent="0.25">
      <c r="T13646" s="1"/>
      <c r="U13646" s="1"/>
      <c r="Z13646" s="1"/>
    </row>
    <row r="13647" spans="20:26" x14ac:dyDescent="0.25">
      <c r="T13647" s="1"/>
      <c r="U13647" s="1"/>
      <c r="Z13647" s="1"/>
    </row>
    <row r="13648" spans="20:26" x14ac:dyDescent="0.25">
      <c r="T13648" s="1"/>
      <c r="U13648" s="1"/>
      <c r="Z13648" s="1"/>
    </row>
    <row r="13649" spans="20:26" x14ac:dyDescent="0.25">
      <c r="T13649" s="1"/>
      <c r="U13649" s="1"/>
      <c r="Z13649" s="1"/>
    </row>
    <row r="13650" spans="20:26" x14ac:dyDescent="0.25">
      <c r="T13650" s="1"/>
      <c r="U13650" s="1"/>
      <c r="Z13650" s="1"/>
    </row>
    <row r="13651" spans="20:26" x14ac:dyDescent="0.25">
      <c r="T13651" s="1"/>
      <c r="U13651" s="1"/>
      <c r="Z13651" s="1"/>
    </row>
    <row r="13652" spans="20:26" x14ac:dyDescent="0.25">
      <c r="T13652" s="1"/>
      <c r="U13652" s="1"/>
      <c r="Z13652" s="1"/>
    </row>
    <row r="13653" spans="20:26" x14ac:dyDescent="0.25">
      <c r="T13653" s="1"/>
      <c r="U13653" s="1"/>
      <c r="Z13653" s="1"/>
    </row>
    <row r="13654" spans="20:26" x14ac:dyDescent="0.25">
      <c r="T13654" s="1"/>
      <c r="U13654" s="1"/>
      <c r="Z13654" s="1"/>
    </row>
    <row r="13655" spans="20:26" x14ac:dyDescent="0.25">
      <c r="T13655" s="1"/>
      <c r="U13655" s="1"/>
      <c r="Z13655" s="1"/>
    </row>
    <row r="13656" spans="20:26" x14ac:dyDescent="0.25">
      <c r="T13656" s="1"/>
      <c r="U13656" s="1"/>
      <c r="Z13656" s="1"/>
    </row>
    <row r="13657" spans="20:26" x14ac:dyDescent="0.25">
      <c r="T13657" s="1"/>
      <c r="U13657" s="1"/>
      <c r="Z13657" s="1"/>
    </row>
    <row r="13658" spans="20:26" x14ac:dyDescent="0.25">
      <c r="T13658" s="1"/>
      <c r="U13658" s="1"/>
      <c r="Z13658" s="1"/>
    </row>
    <row r="13659" spans="20:26" x14ac:dyDescent="0.25">
      <c r="T13659" s="1"/>
      <c r="U13659" s="1"/>
      <c r="Z13659" s="1"/>
    </row>
    <row r="13660" spans="20:26" x14ac:dyDescent="0.25">
      <c r="T13660" s="1"/>
      <c r="U13660" s="1"/>
      <c r="Z13660" s="1"/>
    </row>
    <row r="13661" spans="20:26" x14ac:dyDescent="0.25">
      <c r="T13661" s="1"/>
      <c r="U13661" s="1"/>
      <c r="Z13661" s="1"/>
    </row>
    <row r="13662" spans="20:26" x14ac:dyDescent="0.25">
      <c r="T13662" s="1"/>
      <c r="U13662" s="1"/>
      <c r="Z13662" s="1"/>
    </row>
    <row r="13663" spans="20:26" x14ac:dyDescent="0.25">
      <c r="T13663" s="1"/>
      <c r="U13663" s="1"/>
      <c r="Z13663" s="1"/>
    </row>
    <row r="13664" spans="20:26" x14ac:dyDescent="0.25">
      <c r="T13664" s="1"/>
      <c r="U13664" s="1"/>
      <c r="Z13664" s="1"/>
    </row>
    <row r="13665" spans="20:26" x14ac:dyDescent="0.25">
      <c r="T13665" s="1"/>
      <c r="U13665" s="1"/>
      <c r="Z13665" s="1"/>
    </row>
    <row r="13666" spans="20:26" x14ac:dyDescent="0.25">
      <c r="T13666" s="1"/>
      <c r="U13666" s="1"/>
      <c r="Z13666" s="1"/>
    </row>
    <row r="13667" spans="20:26" x14ac:dyDescent="0.25">
      <c r="T13667" s="1"/>
      <c r="U13667" s="1"/>
      <c r="Z13667" s="1"/>
    </row>
    <row r="13668" spans="20:26" x14ac:dyDescent="0.25">
      <c r="T13668" s="1"/>
      <c r="U13668" s="1"/>
      <c r="Z13668" s="1"/>
    </row>
    <row r="13669" spans="20:26" x14ac:dyDescent="0.25">
      <c r="T13669" s="1"/>
      <c r="U13669" s="1"/>
      <c r="Z13669" s="1"/>
    </row>
    <row r="13670" spans="20:26" x14ac:dyDescent="0.25">
      <c r="T13670" s="1"/>
      <c r="U13670" s="1"/>
      <c r="Z13670" s="1"/>
    </row>
    <row r="13671" spans="20:26" x14ac:dyDescent="0.25">
      <c r="T13671" s="1"/>
      <c r="U13671" s="1"/>
      <c r="Z13671" s="1"/>
    </row>
    <row r="13672" spans="20:26" x14ac:dyDescent="0.25">
      <c r="T13672" s="1"/>
      <c r="U13672" s="1"/>
      <c r="Z13672" s="1"/>
    </row>
    <row r="13673" spans="20:26" x14ac:dyDescent="0.25">
      <c r="T13673" s="1"/>
      <c r="U13673" s="1"/>
      <c r="Z13673" s="1"/>
    </row>
    <row r="13674" spans="20:26" x14ac:dyDescent="0.25">
      <c r="T13674" s="1"/>
      <c r="U13674" s="1"/>
      <c r="Z13674" s="1"/>
    </row>
    <row r="13675" spans="20:26" x14ac:dyDescent="0.25">
      <c r="T13675" s="1"/>
      <c r="U13675" s="1"/>
      <c r="Z13675" s="1"/>
    </row>
    <row r="13676" spans="20:26" x14ac:dyDescent="0.25">
      <c r="T13676" s="1"/>
      <c r="U13676" s="1"/>
      <c r="Z13676" s="1"/>
    </row>
    <row r="13677" spans="20:26" x14ac:dyDescent="0.25">
      <c r="T13677" s="1"/>
      <c r="U13677" s="1"/>
      <c r="Z13677" s="1"/>
    </row>
    <row r="13678" spans="20:26" x14ac:dyDescent="0.25">
      <c r="T13678" s="1"/>
      <c r="U13678" s="1"/>
      <c r="Z13678" s="1"/>
    </row>
    <row r="13679" spans="20:26" x14ac:dyDescent="0.25">
      <c r="T13679" s="1"/>
      <c r="U13679" s="1"/>
      <c r="Z13679" s="1"/>
    </row>
    <row r="13680" spans="20:26" x14ac:dyDescent="0.25">
      <c r="T13680" s="1"/>
      <c r="U13680" s="1"/>
      <c r="Z13680" s="1"/>
    </row>
    <row r="13681" spans="20:26" x14ac:dyDescent="0.25">
      <c r="T13681" s="1"/>
      <c r="U13681" s="1"/>
      <c r="Z13681" s="1"/>
    </row>
    <row r="13682" spans="20:26" x14ac:dyDescent="0.25">
      <c r="T13682" s="1"/>
      <c r="U13682" s="1"/>
      <c r="Z13682" s="1"/>
    </row>
    <row r="13683" spans="20:26" x14ac:dyDescent="0.25">
      <c r="T13683" s="1"/>
      <c r="U13683" s="1"/>
      <c r="Z13683" s="1"/>
    </row>
    <row r="13684" spans="20:26" x14ac:dyDescent="0.25">
      <c r="T13684" s="1"/>
      <c r="U13684" s="1"/>
      <c r="Z13684" s="1"/>
    </row>
    <row r="13685" spans="20:26" x14ac:dyDescent="0.25">
      <c r="T13685" s="1"/>
      <c r="U13685" s="1"/>
      <c r="Z13685" s="1"/>
    </row>
    <row r="13686" spans="20:26" x14ac:dyDescent="0.25">
      <c r="T13686" s="1"/>
      <c r="U13686" s="1"/>
      <c r="Z13686" s="1"/>
    </row>
    <row r="13687" spans="20:26" x14ac:dyDescent="0.25">
      <c r="T13687" s="1"/>
      <c r="U13687" s="1"/>
      <c r="Z13687" s="1"/>
    </row>
    <row r="13688" spans="20:26" x14ac:dyDescent="0.25">
      <c r="T13688" s="1"/>
      <c r="U13688" s="1"/>
      <c r="Z13688" s="1"/>
    </row>
    <row r="13689" spans="20:26" x14ac:dyDescent="0.25">
      <c r="T13689" s="1"/>
      <c r="U13689" s="1"/>
      <c r="Z13689" s="1"/>
    </row>
    <row r="13690" spans="20:26" x14ac:dyDescent="0.25">
      <c r="T13690" s="1"/>
      <c r="U13690" s="1"/>
      <c r="Z13690" s="1"/>
    </row>
    <row r="13691" spans="20:26" x14ac:dyDescent="0.25">
      <c r="T13691" s="1"/>
      <c r="U13691" s="1"/>
      <c r="Z13691" s="1"/>
    </row>
    <row r="13692" spans="20:26" x14ac:dyDescent="0.25">
      <c r="T13692" s="1"/>
      <c r="U13692" s="1"/>
      <c r="Z13692" s="1"/>
    </row>
    <row r="13693" spans="20:26" x14ac:dyDescent="0.25">
      <c r="T13693" s="1"/>
      <c r="U13693" s="1"/>
      <c r="Z13693" s="1"/>
    </row>
    <row r="13694" spans="20:26" x14ac:dyDescent="0.25">
      <c r="T13694" s="1"/>
      <c r="U13694" s="1"/>
      <c r="Z13694" s="1"/>
    </row>
    <row r="13695" spans="20:26" x14ac:dyDescent="0.25">
      <c r="T13695" s="1"/>
      <c r="U13695" s="1"/>
      <c r="Z13695" s="1"/>
    </row>
    <row r="13696" spans="20:26" x14ac:dyDescent="0.25">
      <c r="T13696" s="1"/>
      <c r="U13696" s="1"/>
      <c r="Z13696" s="1"/>
    </row>
    <row r="13697" spans="20:26" x14ac:dyDescent="0.25">
      <c r="T13697" s="1"/>
      <c r="U13697" s="1"/>
      <c r="Z13697" s="1"/>
    </row>
    <row r="13698" spans="20:26" x14ac:dyDescent="0.25">
      <c r="T13698" s="1"/>
      <c r="U13698" s="1"/>
      <c r="Z13698" s="1"/>
    </row>
    <row r="13699" spans="20:26" x14ac:dyDescent="0.25">
      <c r="T13699" s="1"/>
      <c r="U13699" s="1"/>
      <c r="Z13699" s="1"/>
    </row>
    <row r="13700" spans="20:26" x14ac:dyDescent="0.25">
      <c r="T13700" s="1"/>
      <c r="U13700" s="1"/>
      <c r="Z13700" s="1"/>
    </row>
    <row r="13701" spans="20:26" x14ac:dyDescent="0.25">
      <c r="T13701" s="1"/>
      <c r="U13701" s="1"/>
      <c r="Z13701" s="1"/>
    </row>
    <row r="13702" spans="20:26" x14ac:dyDescent="0.25">
      <c r="T13702" s="1"/>
      <c r="U13702" s="1"/>
      <c r="Z13702" s="1"/>
    </row>
    <row r="13703" spans="20:26" x14ac:dyDescent="0.25">
      <c r="T13703" s="1"/>
      <c r="U13703" s="1"/>
      <c r="Z13703" s="1"/>
    </row>
    <row r="13704" spans="20:26" x14ac:dyDescent="0.25">
      <c r="T13704" s="1"/>
      <c r="U13704" s="1"/>
      <c r="Z13704" s="1"/>
    </row>
    <row r="13705" spans="20:26" x14ac:dyDescent="0.25">
      <c r="T13705" s="1"/>
      <c r="U13705" s="1"/>
      <c r="Z13705" s="1"/>
    </row>
    <row r="13706" spans="20:26" x14ac:dyDescent="0.25">
      <c r="T13706" s="1"/>
      <c r="U13706" s="1"/>
      <c r="Z13706" s="1"/>
    </row>
    <row r="13707" spans="20:26" x14ac:dyDescent="0.25">
      <c r="T13707" s="1"/>
      <c r="U13707" s="1"/>
      <c r="Z13707" s="1"/>
    </row>
    <row r="13708" spans="20:26" x14ac:dyDescent="0.25">
      <c r="T13708" s="1"/>
      <c r="U13708" s="1"/>
      <c r="Z13708" s="1"/>
    </row>
    <row r="13709" spans="20:26" x14ac:dyDescent="0.25">
      <c r="T13709" s="1"/>
      <c r="U13709" s="1"/>
      <c r="Z13709" s="1"/>
    </row>
    <row r="13710" spans="20:26" x14ac:dyDescent="0.25">
      <c r="T13710" s="1"/>
      <c r="U13710" s="1"/>
      <c r="Z13710" s="1"/>
    </row>
    <row r="13711" spans="20:26" x14ac:dyDescent="0.25">
      <c r="T13711" s="1"/>
      <c r="U13711" s="1"/>
      <c r="Z13711" s="1"/>
    </row>
    <row r="13712" spans="20:26" x14ac:dyDescent="0.25">
      <c r="T13712" s="1"/>
      <c r="U13712" s="1"/>
      <c r="Z13712" s="1"/>
    </row>
    <row r="13713" spans="20:26" x14ac:dyDescent="0.25">
      <c r="T13713" s="1"/>
      <c r="U13713" s="1"/>
      <c r="Z13713" s="1"/>
    </row>
    <row r="13714" spans="20:26" x14ac:dyDescent="0.25">
      <c r="T13714" s="1"/>
      <c r="U13714" s="1"/>
      <c r="Z13714" s="1"/>
    </row>
    <row r="13715" spans="20:26" x14ac:dyDescent="0.25">
      <c r="T13715" s="1"/>
      <c r="U13715" s="1"/>
      <c r="Z13715" s="1"/>
    </row>
    <row r="13716" spans="20:26" x14ac:dyDescent="0.25">
      <c r="T13716" s="1"/>
      <c r="U13716" s="1"/>
      <c r="Z13716" s="1"/>
    </row>
    <row r="13717" spans="20:26" x14ac:dyDescent="0.25">
      <c r="T13717" s="1"/>
      <c r="U13717" s="1"/>
      <c r="Z13717" s="1"/>
    </row>
    <row r="13718" spans="20:26" x14ac:dyDescent="0.25">
      <c r="T13718" s="1"/>
      <c r="U13718" s="1"/>
      <c r="Z13718" s="1"/>
    </row>
    <row r="13719" spans="20:26" x14ac:dyDescent="0.25">
      <c r="T13719" s="1"/>
      <c r="U13719" s="1"/>
      <c r="Z13719" s="1"/>
    </row>
    <row r="13720" spans="20:26" x14ac:dyDescent="0.25">
      <c r="T13720" s="1"/>
      <c r="U13720" s="1"/>
      <c r="Z13720" s="1"/>
    </row>
    <row r="13721" spans="20:26" x14ac:dyDescent="0.25">
      <c r="T13721" s="1"/>
      <c r="U13721" s="1"/>
      <c r="Z13721" s="1"/>
    </row>
    <row r="13722" spans="20:26" x14ac:dyDescent="0.25">
      <c r="T13722" s="1"/>
      <c r="U13722" s="1"/>
      <c r="Z13722" s="1"/>
    </row>
    <row r="13723" spans="20:26" x14ac:dyDescent="0.25">
      <c r="T13723" s="1"/>
      <c r="U13723" s="1"/>
      <c r="Z13723" s="1"/>
    </row>
    <row r="13724" spans="20:26" x14ac:dyDescent="0.25">
      <c r="T13724" s="1"/>
      <c r="U13724" s="1"/>
      <c r="Z13724" s="1"/>
    </row>
    <row r="13725" spans="20:26" x14ac:dyDescent="0.25">
      <c r="T13725" s="1"/>
      <c r="U13725" s="1"/>
      <c r="Z13725" s="1"/>
    </row>
    <row r="13726" spans="20:26" x14ac:dyDescent="0.25">
      <c r="T13726" s="1"/>
      <c r="U13726" s="1"/>
      <c r="Z13726" s="1"/>
    </row>
    <row r="13727" spans="20:26" x14ac:dyDescent="0.25">
      <c r="T13727" s="1"/>
      <c r="U13727" s="1"/>
      <c r="Z13727" s="1"/>
    </row>
    <row r="13728" spans="20:26" x14ac:dyDescent="0.25">
      <c r="T13728" s="1"/>
      <c r="U13728" s="1"/>
      <c r="Z13728" s="1"/>
    </row>
    <row r="13729" spans="20:26" x14ac:dyDescent="0.25">
      <c r="T13729" s="1"/>
      <c r="U13729" s="1"/>
      <c r="Z13729" s="1"/>
    </row>
    <row r="13730" spans="20:26" x14ac:dyDescent="0.25">
      <c r="T13730" s="1"/>
      <c r="U13730" s="1"/>
      <c r="Z13730" s="1"/>
    </row>
    <row r="13731" spans="20:26" x14ac:dyDescent="0.25">
      <c r="T13731" s="1"/>
      <c r="U13731" s="1"/>
      <c r="Z13731" s="1"/>
    </row>
    <row r="13732" spans="20:26" x14ac:dyDescent="0.25">
      <c r="T13732" s="1"/>
      <c r="U13732" s="1"/>
      <c r="Z13732" s="1"/>
    </row>
    <row r="13733" spans="20:26" x14ac:dyDescent="0.25">
      <c r="T13733" s="1"/>
      <c r="U13733" s="1"/>
      <c r="Z13733" s="1"/>
    </row>
    <row r="13734" spans="20:26" x14ac:dyDescent="0.25">
      <c r="T13734" s="1"/>
      <c r="U13734" s="1"/>
      <c r="Z13734" s="1"/>
    </row>
    <row r="13735" spans="20:26" x14ac:dyDescent="0.25">
      <c r="T13735" s="1"/>
      <c r="U13735" s="1"/>
      <c r="Z13735" s="1"/>
    </row>
    <row r="13736" spans="20:26" x14ac:dyDescent="0.25">
      <c r="T13736" s="1"/>
      <c r="U13736" s="1"/>
      <c r="Z13736" s="1"/>
    </row>
    <row r="13737" spans="20:26" x14ac:dyDescent="0.25">
      <c r="T13737" s="1"/>
      <c r="U13737" s="1"/>
      <c r="Z13737" s="1"/>
    </row>
    <row r="13738" spans="20:26" x14ac:dyDescent="0.25">
      <c r="T13738" s="1"/>
      <c r="U13738" s="1"/>
      <c r="Z13738" s="1"/>
    </row>
    <row r="13739" spans="20:26" x14ac:dyDescent="0.25">
      <c r="T13739" s="1"/>
      <c r="U13739" s="1"/>
      <c r="Z13739" s="1"/>
    </row>
    <row r="13740" spans="20:26" x14ac:dyDescent="0.25">
      <c r="T13740" s="1"/>
      <c r="U13740" s="1"/>
      <c r="Z13740" s="1"/>
    </row>
    <row r="13741" spans="20:26" x14ac:dyDescent="0.25">
      <c r="T13741" s="1"/>
      <c r="U13741" s="1"/>
      <c r="Z13741" s="1"/>
    </row>
    <row r="13742" spans="20:26" x14ac:dyDescent="0.25">
      <c r="T13742" s="1"/>
      <c r="U13742" s="1"/>
      <c r="Z13742" s="1"/>
    </row>
    <row r="13743" spans="20:26" x14ac:dyDescent="0.25">
      <c r="T13743" s="1"/>
      <c r="U13743" s="1"/>
      <c r="Z13743" s="1"/>
    </row>
    <row r="13744" spans="20:26" x14ac:dyDescent="0.25">
      <c r="T13744" s="1"/>
      <c r="U13744" s="1"/>
      <c r="Z13744" s="1"/>
    </row>
    <row r="13745" spans="20:26" x14ac:dyDescent="0.25">
      <c r="T13745" s="1"/>
      <c r="U13745" s="1"/>
      <c r="Z13745" s="1"/>
    </row>
    <row r="13746" spans="20:26" x14ac:dyDescent="0.25">
      <c r="T13746" s="1"/>
      <c r="U13746" s="1"/>
      <c r="Z13746" s="1"/>
    </row>
    <row r="13747" spans="20:26" x14ac:dyDescent="0.25">
      <c r="T13747" s="1"/>
      <c r="U13747" s="1"/>
      <c r="Z13747" s="1"/>
    </row>
    <row r="13748" spans="20:26" x14ac:dyDescent="0.25">
      <c r="T13748" s="1"/>
      <c r="U13748" s="1"/>
      <c r="Z13748" s="1"/>
    </row>
    <row r="13749" spans="20:26" x14ac:dyDescent="0.25">
      <c r="T13749" s="1"/>
      <c r="U13749" s="1"/>
      <c r="Z13749" s="1"/>
    </row>
    <row r="13750" spans="20:26" x14ac:dyDescent="0.25">
      <c r="T13750" s="1"/>
      <c r="U13750" s="1"/>
      <c r="Z13750" s="1"/>
    </row>
    <row r="13751" spans="20:26" x14ac:dyDescent="0.25">
      <c r="T13751" s="1"/>
      <c r="U13751" s="1"/>
      <c r="Z13751" s="1"/>
    </row>
    <row r="13752" spans="20:26" x14ac:dyDescent="0.25">
      <c r="T13752" s="1"/>
      <c r="U13752" s="1"/>
      <c r="Z13752" s="1"/>
    </row>
    <row r="13753" spans="20:26" x14ac:dyDescent="0.25">
      <c r="T13753" s="1"/>
      <c r="U13753" s="1"/>
      <c r="Z13753" s="1"/>
    </row>
    <row r="13754" spans="20:26" x14ac:dyDescent="0.25">
      <c r="T13754" s="1"/>
      <c r="U13754" s="1"/>
      <c r="Z13754" s="1"/>
    </row>
    <row r="13755" spans="20:26" x14ac:dyDescent="0.25">
      <c r="T13755" s="1"/>
      <c r="U13755" s="1"/>
      <c r="Z13755" s="1"/>
    </row>
    <row r="13756" spans="20:26" x14ac:dyDescent="0.25">
      <c r="T13756" s="1"/>
      <c r="U13756" s="1"/>
      <c r="Z13756" s="1"/>
    </row>
    <row r="13757" spans="20:26" x14ac:dyDescent="0.25">
      <c r="T13757" s="1"/>
      <c r="U13757" s="1"/>
      <c r="Z13757" s="1"/>
    </row>
    <row r="13758" spans="20:26" x14ac:dyDescent="0.25">
      <c r="T13758" s="1"/>
      <c r="U13758" s="1"/>
      <c r="Z13758" s="1"/>
    </row>
    <row r="13759" spans="20:26" x14ac:dyDescent="0.25">
      <c r="T13759" s="1"/>
      <c r="U13759" s="1"/>
      <c r="Z13759" s="1"/>
    </row>
    <row r="13760" spans="20:26" x14ac:dyDescent="0.25">
      <c r="T13760" s="1"/>
      <c r="U13760" s="1"/>
      <c r="Z13760" s="1"/>
    </row>
    <row r="13761" spans="20:26" x14ac:dyDescent="0.25">
      <c r="T13761" s="1"/>
      <c r="U13761" s="1"/>
      <c r="Z13761" s="1"/>
    </row>
    <row r="13762" spans="20:26" x14ac:dyDescent="0.25">
      <c r="T13762" s="1"/>
      <c r="U13762" s="1"/>
      <c r="Z13762" s="1"/>
    </row>
    <row r="13763" spans="20:26" x14ac:dyDescent="0.25">
      <c r="T13763" s="1"/>
      <c r="U13763" s="1"/>
      <c r="Z13763" s="1"/>
    </row>
    <row r="13764" spans="20:26" x14ac:dyDescent="0.25">
      <c r="T13764" s="1"/>
      <c r="U13764" s="1"/>
      <c r="Z13764" s="1"/>
    </row>
    <row r="13765" spans="20:26" x14ac:dyDescent="0.25">
      <c r="T13765" s="1"/>
      <c r="U13765" s="1"/>
      <c r="Z13765" s="1"/>
    </row>
    <row r="13766" spans="20:26" x14ac:dyDescent="0.25">
      <c r="T13766" s="1"/>
      <c r="U13766" s="1"/>
      <c r="Z13766" s="1"/>
    </row>
    <row r="13767" spans="20:26" x14ac:dyDescent="0.25">
      <c r="T13767" s="1"/>
      <c r="U13767" s="1"/>
      <c r="Z13767" s="1"/>
    </row>
    <row r="13768" spans="20:26" x14ac:dyDescent="0.25">
      <c r="T13768" s="1"/>
      <c r="U13768" s="1"/>
      <c r="Z13768" s="1"/>
    </row>
    <row r="13769" spans="20:26" x14ac:dyDescent="0.25">
      <c r="T13769" s="1"/>
      <c r="U13769" s="1"/>
      <c r="Z13769" s="1"/>
    </row>
    <row r="13770" spans="20:26" x14ac:dyDescent="0.25">
      <c r="T13770" s="1"/>
      <c r="U13770" s="1"/>
      <c r="Z13770" s="1"/>
    </row>
    <row r="13771" spans="20:26" x14ac:dyDescent="0.25">
      <c r="T13771" s="1"/>
      <c r="U13771" s="1"/>
      <c r="Z13771" s="1"/>
    </row>
    <row r="13772" spans="20:26" x14ac:dyDescent="0.25">
      <c r="T13772" s="1"/>
      <c r="U13772" s="1"/>
      <c r="Z13772" s="1"/>
    </row>
    <row r="13773" spans="20:26" x14ac:dyDescent="0.25">
      <c r="T13773" s="1"/>
      <c r="U13773" s="1"/>
      <c r="Z13773" s="1"/>
    </row>
    <row r="13774" spans="20:26" x14ac:dyDescent="0.25">
      <c r="T13774" s="1"/>
      <c r="U13774" s="1"/>
      <c r="Z13774" s="1"/>
    </row>
    <row r="13775" spans="20:26" x14ac:dyDescent="0.25">
      <c r="T13775" s="1"/>
      <c r="U13775" s="1"/>
      <c r="Z13775" s="1"/>
    </row>
    <row r="13776" spans="20:26" x14ac:dyDescent="0.25">
      <c r="T13776" s="1"/>
      <c r="U13776" s="1"/>
      <c r="Z13776" s="1"/>
    </row>
    <row r="13777" spans="20:26" x14ac:dyDescent="0.25">
      <c r="T13777" s="1"/>
      <c r="U13777" s="1"/>
      <c r="Z13777" s="1"/>
    </row>
    <row r="13778" spans="20:26" x14ac:dyDescent="0.25">
      <c r="T13778" s="1"/>
      <c r="U13778" s="1"/>
      <c r="Z13778" s="1"/>
    </row>
    <row r="13779" spans="20:26" x14ac:dyDescent="0.25">
      <c r="T13779" s="1"/>
      <c r="U13779" s="1"/>
      <c r="Z13779" s="1"/>
    </row>
    <row r="13780" spans="20:26" x14ac:dyDescent="0.25">
      <c r="T13780" s="1"/>
      <c r="U13780" s="1"/>
      <c r="Z13780" s="1"/>
    </row>
    <row r="13781" spans="20:26" x14ac:dyDescent="0.25">
      <c r="T13781" s="1"/>
      <c r="U13781" s="1"/>
      <c r="Z13781" s="1"/>
    </row>
    <row r="13782" spans="20:26" x14ac:dyDescent="0.25">
      <c r="T13782" s="1"/>
      <c r="U13782" s="1"/>
      <c r="Z13782" s="1"/>
    </row>
    <row r="13783" spans="20:26" x14ac:dyDescent="0.25">
      <c r="T13783" s="1"/>
      <c r="U13783" s="1"/>
      <c r="Z13783" s="1"/>
    </row>
    <row r="13784" spans="20:26" x14ac:dyDescent="0.25">
      <c r="T13784" s="1"/>
      <c r="U13784" s="1"/>
      <c r="Z13784" s="1"/>
    </row>
    <row r="13785" spans="20:26" x14ac:dyDescent="0.25">
      <c r="T13785" s="1"/>
      <c r="U13785" s="1"/>
      <c r="Z13785" s="1"/>
    </row>
    <row r="13786" spans="20:26" x14ac:dyDescent="0.25">
      <c r="T13786" s="1"/>
      <c r="U13786" s="1"/>
      <c r="Z13786" s="1"/>
    </row>
    <row r="13787" spans="20:26" x14ac:dyDescent="0.25">
      <c r="T13787" s="1"/>
      <c r="U13787" s="1"/>
      <c r="Z13787" s="1"/>
    </row>
    <row r="13788" spans="20:26" x14ac:dyDescent="0.25">
      <c r="T13788" s="1"/>
      <c r="U13788" s="1"/>
      <c r="Z13788" s="1"/>
    </row>
    <row r="13789" spans="20:26" x14ac:dyDescent="0.25">
      <c r="T13789" s="1"/>
      <c r="U13789" s="1"/>
      <c r="Z13789" s="1"/>
    </row>
    <row r="13790" spans="20:26" x14ac:dyDescent="0.25">
      <c r="T13790" s="1"/>
      <c r="U13790" s="1"/>
      <c r="Z13790" s="1"/>
    </row>
    <row r="13791" spans="20:26" x14ac:dyDescent="0.25">
      <c r="T13791" s="1"/>
      <c r="U13791" s="1"/>
      <c r="Z13791" s="1"/>
    </row>
    <row r="13792" spans="20:26" x14ac:dyDescent="0.25">
      <c r="T13792" s="1"/>
      <c r="U13792" s="1"/>
      <c r="Z13792" s="1"/>
    </row>
    <row r="13793" spans="20:26" x14ac:dyDescent="0.25">
      <c r="T13793" s="1"/>
      <c r="U13793" s="1"/>
      <c r="Z13793" s="1"/>
    </row>
    <row r="13794" spans="20:26" x14ac:dyDescent="0.25">
      <c r="T13794" s="1"/>
      <c r="U13794" s="1"/>
      <c r="Z13794" s="1"/>
    </row>
    <row r="13795" spans="20:26" x14ac:dyDescent="0.25">
      <c r="T13795" s="1"/>
      <c r="U13795" s="1"/>
      <c r="Z13795" s="1"/>
    </row>
    <row r="13796" spans="20:26" x14ac:dyDescent="0.25">
      <c r="T13796" s="1"/>
      <c r="U13796" s="1"/>
      <c r="Z13796" s="1"/>
    </row>
    <row r="13797" spans="20:26" x14ac:dyDescent="0.25">
      <c r="T13797" s="1"/>
      <c r="U13797" s="1"/>
      <c r="Z13797" s="1"/>
    </row>
    <row r="13798" spans="20:26" x14ac:dyDescent="0.25">
      <c r="T13798" s="1"/>
      <c r="U13798" s="1"/>
      <c r="Z13798" s="1"/>
    </row>
    <row r="13799" spans="20:26" x14ac:dyDescent="0.25">
      <c r="T13799" s="1"/>
      <c r="U13799" s="1"/>
      <c r="Z13799" s="1"/>
    </row>
    <row r="13800" spans="20:26" x14ac:dyDescent="0.25">
      <c r="T13800" s="1"/>
      <c r="U13800" s="1"/>
      <c r="Z13800" s="1"/>
    </row>
    <row r="13801" spans="20:26" x14ac:dyDescent="0.25">
      <c r="T13801" s="1"/>
      <c r="U13801" s="1"/>
      <c r="Z13801" s="1"/>
    </row>
    <row r="13802" spans="20:26" x14ac:dyDescent="0.25">
      <c r="T13802" s="1"/>
      <c r="U13802" s="1"/>
      <c r="Z13802" s="1"/>
    </row>
    <row r="13803" spans="20:26" x14ac:dyDescent="0.25">
      <c r="T13803" s="1"/>
      <c r="U13803" s="1"/>
      <c r="Z13803" s="1"/>
    </row>
    <row r="13804" spans="20:26" x14ac:dyDescent="0.25">
      <c r="T13804" s="1"/>
      <c r="U13804" s="1"/>
      <c r="Z13804" s="1"/>
    </row>
    <row r="13805" spans="20:26" x14ac:dyDescent="0.25">
      <c r="T13805" s="1"/>
      <c r="U13805" s="1"/>
      <c r="Z13805" s="1"/>
    </row>
    <row r="13806" spans="20:26" x14ac:dyDescent="0.25">
      <c r="T13806" s="1"/>
      <c r="U13806" s="1"/>
      <c r="Z13806" s="1"/>
    </row>
    <row r="13807" spans="20:26" x14ac:dyDescent="0.25">
      <c r="T13807" s="1"/>
      <c r="U13807" s="1"/>
      <c r="Z13807" s="1"/>
    </row>
    <row r="13808" spans="20:26" x14ac:dyDescent="0.25">
      <c r="T13808" s="1"/>
      <c r="U13808" s="1"/>
      <c r="Z13808" s="1"/>
    </row>
    <row r="13809" spans="20:26" x14ac:dyDescent="0.25">
      <c r="T13809" s="1"/>
      <c r="U13809" s="1"/>
      <c r="Z13809" s="1"/>
    </row>
    <row r="13810" spans="20:26" x14ac:dyDescent="0.25">
      <c r="T13810" s="1"/>
      <c r="U13810" s="1"/>
      <c r="Z13810" s="1"/>
    </row>
    <row r="13811" spans="20:26" x14ac:dyDescent="0.25">
      <c r="T13811" s="1"/>
      <c r="U13811" s="1"/>
      <c r="Z13811" s="1"/>
    </row>
    <row r="13812" spans="20:26" x14ac:dyDescent="0.25">
      <c r="T13812" s="1"/>
      <c r="U13812" s="1"/>
      <c r="Z13812" s="1"/>
    </row>
    <row r="13813" spans="20:26" x14ac:dyDescent="0.25">
      <c r="T13813" s="1"/>
      <c r="U13813" s="1"/>
      <c r="Z13813" s="1"/>
    </row>
    <row r="13814" spans="20:26" x14ac:dyDescent="0.25">
      <c r="T13814" s="1"/>
      <c r="U13814" s="1"/>
      <c r="Z13814" s="1"/>
    </row>
    <row r="13815" spans="20:26" x14ac:dyDescent="0.25">
      <c r="T13815" s="1"/>
      <c r="U13815" s="1"/>
      <c r="Z13815" s="1"/>
    </row>
    <row r="13816" spans="20:26" x14ac:dyDescent="0.25">
      <c r="T13816" s="1"/>
      <c r="U13816" s="1"/>
      <c r="Z13816" s="1"/>
    </row>
    <row r="13817" spans="20:26" x14ac:dyDescent="0.25">
      <c r="T13817" s="1"/>
      <c r="U13817" s="1"/>
      <c r="Z13817" s="1"/>
    </row>
    <row r="13818" spans="20:26" x14ac:dyDescent="0.25">
      <c r="T13818" s="1"/>
      <c r="U13818" s="1"/>
      <c r="Z13818" s="1"/>
    </row>
    <row r="13819" spans="20:26" x14ac:dyDescent="0.25">
      <c r="T13819" s="1"/>
      <c r="U13819" s="1"/>
      <c r="Z13819" s="1"/>
    </row>
    <row r="13820" spans="20:26" x14ac:dyDescent="0.25">
      <c r="T13820" s="1"/>
      <c r="U13820" s="1"/>
      <c r="Z13820" s="1"/>
    </row>
    <row r="13821" spans="20:26" x14ac:dyDescent="0.25">
      <c r="T13821" s="1"/>
      <c r="U13821" s="1"/>
      <c r="Z13821" s="1"/>
    </row>
    <row r="13822" spans="20:26" x14ac:dyDescent="0.25">
      <c r="T13822" s="1"/>
      <c r="U13822" s="1"/>
      <c r="Z13822" s="1"/>
    </row>
    <row r="13823" spans="20:26" x14ac:dyDescent="0.25">
      <c r="T13823" s="1"/>
      <c r="U13823" s="1"/>
      <c r="Z13823" s="1"/>
    </row>
    <row r="13824" spans="20:26" x14ac:dyDescent="0.25">
      <c r="T13824" s="1"/>
      <c r="U13824" s="1"/>
      <c r="Z13824" s="1"/>
    </row>
    <row r="13825" spans="20:26" x14ac:dyDescent="0.25">
      <c r="T13825" s="1"/>
      <c r="U13825" s="1"/>
      <c r="Z13825" s="1"/>
    </row>
    <row r="13826" spans="20:26" x14ac:dyDescent="0.25">
      <c r="T13826" s="1"/>
      <c r="U13826" s="1"/>
      <c r="Z13826" s="1"/>
    </row>
    <row r="13827" spans="20:26" x14ac:dyDescent="0.25">
      <c r="T13827" s="1"/>
      <c r="U13827" s="1"/>
      <c r="Z13827" s="1"/>
    </row>
    <row r="13828" spans="20:26" x14ac:dyDescent="0.25">
      <c r="T13828" s="1"/>
      <c r="U13828" s="1"/>
      <c r="Z13828" s="1"/>
    </row>
    <row r="13829" spans="20:26" x14ac:dyDescent="0.25">
      <c r="T13829" s="1"/>
      <c r="U13829" s="1"/>
      <c r="Z13829" s="1"/>
    </row>
    <row r="13830" spans="20:26" x14ac:dyDescent="0.25">
      <c r="T13830" s="1"/>
      <c r="U13830" s="1"/>
      <c r="Z13830" s="1"/>
    </row>
    <row r="13831" spans="20:26" x14ac:dyDescent="0.25">
      <c r="T13831" s="1"/>
      <c r="U13831" s="1"/>
      <c r="Z13831" s="1"/>
    </row>
    <row r="13832" spans="20:26" x14ac:dyDescent="0.25">
      <c r="T13832" s="1"/>
      <c r="U13832" s="1"/>
      <c r="Z13832" s="1"/>
    </row>
    <row r="13833" spans="20:26" x14ac:dyDescent="0.25">
      <c r="T13833" s="1"/>
      <c r="U13833" s="1"/>
      <c r="Z13833" s="1"/>
    </row>
    <row r="13834" spans="20:26" x14ac:dyDescent="0.25">
      <c r="T13834" s="1"/>
      <c r="U13834" s="1"/>
      <c r="Z13834" s="1"/>
    </row>
    <row r="13835" spans="20:26" x14ac:dyDescent="0.25">
      <c r="T13835" s="1"/>
      <c r="U13835" s="1"/>
      <c r="Z13835" s="1"/>
    </row>
    <row r="13836" spans="20:26" x14ac:dyDescent="0.25">
      <c r="T13836" s="1"/>
      <c r="U13836" s="1"/>
      <c r="Z13836" s="1"/>
    </row>
    <row r="13837" spans="20:26" x14ac:dyDescent="0.25">
      <c r="T13837" s="1"/>
      <c r="U13837" s="1"/>
      <c r="Z13837" s="1"/>
    </row>
    <row r="13838" spans="20:26" x14ac:dyDescent="0.25">
      <c r="T13838" s="1"/>
      <c r="U13838" s="1"/>
      <c r="Z13838" s="1"/>
    </row>
    <row r="13839" spans="20:26" x14ac:dyDescent="0.25">
      <c r="T13839" s="1"/>
      <c r="U13839" s="1"/>
      <c r="Z13839" s="1"/>
    </row>
    <row r="13840" spans="20:26" x14ac:dyDescent="0.25">
      <c r="T13840" s="1"/>
      <c r="U13840" s="1"/>
      <c r="Z13840" s="1"/>
    </row>
    <row r="13841" spans="20:26" x14ac:dyDescent="0.25">
      <c r="T13841" s="1"/>
      <c r="U13841" s="1"/>
      <c r="Z13841" s="1"/>
    </row>
    <row r="13842" spans="20:26" x14ac:dyDescent="0.25">
      <c r="T13842" s="1"/>
      <c r="U13842" s="1"/>
      <c r="Z13842" s="1"/>
    </row>
    <row r="13843" spans="20:26" x14ac:dyDescent="0.25">
      <c r="T13843" s="1"/>
      <c r="U13843" s="1"/>
      <c r="Z13843" s="1"/>
    </row>
    <row r="13844" spans="20:26" x14ac:dyDescent="0.25">
      <c r="T13844" s="1"/>
      <c r="U13844" s="1"/>
      <c r="Z13844" s="1"/>
    </row>
    <row r="13845" spans="20:26" x14ac:dyDescent="0.25">
      <c r="T13845" s="1"/>
      <c r="U13845" s="1"/>
      <c r="Z13845" s="1"/>
    </row>
    <row r="13846" spans="20:26" x14ac:dyDescent="0.25">
      <c r="T13846" s="1"/>
      <c r="U13846" s="1"/>
      <c r="Z13846" s="1"/>
    </row>
    <row r="13847" spans="20:26" x14ac:dyDescent="0.25">
      <c r="T13847" s="1"/>
      <c r="U13847" s="1"/>
      <c r="Z13847" s="1"/>
    </row>
    <row r="13848" spans="20:26" x14ac:dyDescent="0.25">
      <c r="T13848" s="1"/>
      <c r="U13848" s="1"/>
      <c r="Z13848" s="1"/>
    </row>
    <row r="13849" spans="20:26" x14ac:dyDescent="0.25">
      <c r="T13849" s="1"/>
      <c r="U13849" s="1"/>
      <c r="Z13849" s="1"/>
    </row>
    <row r="13850" spans="20:26" x14ac:dyDescent="0.25">
      <c r="T13850" s="1"/>
      <c r="U13850" s="1"/>
      <c r="Z13850" s="1"/>
    </row>
    <row r="13851" spans="20:26" x14ac:dyDescent="0.25">
      <c r="T13851" s="1"/>
      <c r="U13851" s="1"/>
      <c r="Z13851" s="1"/>
    </row>
    <row r="13852" spans="20:26" x14ac:dyDescent="0.25">
      <c r="T13852" s="1"/>
      <c r="U13852" s="1"/>
      <c r="Z13852" s="1"/>
    </row>
    <row r="13853" spans="20:26" x14ac:dyDescent="0.25">
      <c r="T13853" s="1"/>
      <c r="U13853" s="1"/>
      <c r="Z13853" s="1"/>
    </row>
    <row r="13854" spans="20:26" x14ac:dyDescent="0.25">
      <c r="T13854" s="1"/>
      <c r="U13854" s="1"/>
      <c r="Z13854" s="1"/>
    </row>
    <row r="13855" spans="20:26" x14ac:dyDescent="0.25">
      <c r="T13855" s="1"/>
      <c r="U13855" s="1"/>
      <c r="Z13855" s="1"/>
    </row>
    <row r="13856" spans="20:26" x14ac:dyDescent="0.25">
      <c r="T13856" s="1"/>
      <c r="U13856" s="1"/>
      <c r="Z13856" s="1"/>
    </row>
    <row r="13857" spans="20:26" x14ac:dyDescent="0.25">
      <c r="T13857" s="1"/>
      <c r="U13857" s="1"/>
      <c r="Z13857" s="1"/>
    </row>
    <row r="13858" spans="20:26" x14ac:dyDescent="0.25">
      <c r="T13858" s="1"/>
      <c r="U13858" s="1"/>
      <c r="Z13858" s="1"/>
    </row>
    <row r="13859" spans="20:26" x14ac:dyDescent="0.25">
      <c r="T13859" s="1"/>
      <c r="U13859" s="1"/>
      <c r="Z13859" s="1"/>
    </row>
    <row r="13860" spans="20:26" x14ac:dyDescent="0.25">
      <c r="T13860" s="1"/>
      <c r="U13860" s="1"/>
      <c r="Z13860" s="1"/>
    </row>
    <row r="13861" spans="20:26" x14ac:dyDescent="0.25">
      <c r="T13861" s="1"/>
      <c r="U13861" s="1"/>
      <c r="Z13861" s="1"/>
    </row>
    <row r="13862" spans="20:26" x14ac:dyDescent="0.25">
      <c r="T13862" s="1"/>
      <c r="U13862" s="1"/>
      <c r="Z13862" s="1"/>
    </row>
    <row r="13863" spans="20:26" x14ac:dyDescent="0.25">
      <c r="T13863" s="1"/>
      <c r="U13863" s="1"/>
      <c r="Z13863" s="1"/>
    </row>
    <row r="13864" spans="20:26" x14ac:dyDescent="0.25">
      <c r="T13864" s="1"/>
      <c r="U13864" s="1"/>
      <c r="Z13864" s="1"/>
    </row>
    <row r="13865" spans="20:26" x14ac:dyDescent="0.25">
      <c r="T13865" s="1"/>
      <c r="U13865" s="1"/>
      <c r="Z13865" s="1"/>
    </row>
    <row r="13866" spans="20:26" x14ac:dyDescent="0.25">
      <c r="T13866" s="1"/>
      <c r="U13866" s="1"/>
      <c r="Z13866" s="1"/>
    </row>
    <row r="13867" spans="20:26" x14ac:dyDescent="0.25">
      <c r="T13867" s="1"/>
      <c r="U13867" s="1"/>
      <c r="Z13867" s="1"/>
    </row>
    <row r="13868" spans="20:26" x14ac:dyDescent="0.25">
      <c r="T13868" s="1"/>
      <c r="U13868" s="1"/>
      <c r="Z13868" s="1"/>
    </row>
    <row r="13869" spans="20:26" x14ac:dyDescent="0.25">
      <c r="T13869" s="1"/>
      <c r="U13869" s="1"/>
      <c r="Z13869" s="1"/>
    </row>
    <row r="13870" spans="20:26" x14ac:dyDescent="0.25">
      <c r="T13870" s="1"/>
      <c r="U13870" s="1"/>
      <c r="Z13870" s="1"/>
    </row>
    <row r="13871" spans="20:26" x14ac:dyDescent="0.25">
      <c r="T13871" s="1"/>
      <c r="U13871" s="1"/>
      <c r="Z13871" s="1"/>
    </row>
    <row r="13872" spans="20:26" x14ac:dyDescent="0.25">
      <c r="T13872" s="1"/>
      <c r="U13872" s="1"/>
      <c r="Z13872" s="1"/>
    </row>
    <row r="13873" spans="20:26" x14ac:dyDescent="0.25">
      <c r="T13873" s="1"/>
      <c r="U13873" s="1"/>
      <c r="Z13873" s="1"/>
    </row>
    <row r="13874" spans="20:26" x14ac:dyDescent="0.25">
      <c r="T13874" s="1"/>
      <c r="U13874" s="1"/>
      <c r="Z13874" s="1"/>
    </row>
    <row r="13875" spans="20:26" x14ac:dyDescent="0.25">
      <c r="T13875" s="1"/>
      <c r="U13875" s="1"/>
      <c r="Z13875" s="1"/>
    </row>
    <row r="13876" spans="20:26" x14ac:dyDescent="0.25">
      <c r="T13876" s="1"/>
      <c r="U13876" s="1"/>
      <c r="Z13876" s="1"/>
    </row>
    <row r="13877" spans="20:26" x14ac:dyDescent="0.25">
      <c r="T13877" s="1"/>
      <c r="U13877" s="1"/>
      <c r="Z13877" s="1"/>
    </row>
    <row r="13878" spans="20:26" x14ac:dyDescent="0.25">
      <c r="T13878" s="1"/>
      <c r="U13878" s="1"/>
      <c r="Z13878" s="1"/>
    </row>
    <row r="13879" spans="20:26" x14ac:dyDescent="0.25">
      <c r="T13879" s="1"/>
      <c r="U13879" s="1"/>
      <c r="Z13879" s="1"/>
    </row>
    <row r="13880" spans="20:26" x14ac:dyDescent="0.25">
      <c r="T13880" s="1"/>
      <c r="U13880" s="1"/>
      <c r="Z13880" s="1"/>
    </row>
    <row r="13881" spans="20:26" x14ac:dyDescent="0.25">
      <c r="T13881" s="1"/>
      <c r="U13881" s="1"/>
      <c r="Z13881" s="1"/>
    </row>
    <row r="13882" spans="20:26" x14ac:dyDescent="0.25">
      <c r="T13882" s="1"/>
      <c r="U13882" s="1"/>
      <c r="Z13882" s="1"/>
    </row>
    <row r="13883" spans="20:26" x14ac:dyDescent="0.25">
      <c r="T13883" s="1"/>
      <c r="U13883" s="1"/>
      <c r="Z13883" s="1"/>
    </row>
    <row r="13884" spans="20:26" x14ac:dyDescent="0.25">
      <c r="T13884" s="1"/>
      <c r="U13884" s="1"/>
      <c r="Z13884" s="1"/>
    </row>
    <row r="13885" spans="20:26" x14ac:dyDescent="0.25">
      <c r="T13885" s="1"/>
      <c r="U13885" s="1"/>
      <c r="Z13885" s="1"/>
    </row>
    <row r="13886" spans="20:26" x14ac:dyDescent="0.25">
      <c r="T13886" s="1"/>
      <c r="U13886" s="1"/>
      <c r="Z13886" s="1"/>
    </row>
    <row r="13887" spans="20:26" x14ac:dyDescent="0.25">
      <c r="T13887" s="1"/>
      <c r="U13887" s="1"/>
      <c r="Z13887" s="1"/>
    </row>
    <row r="13888" spans="20:26" x14ac:dyDescent="0.25">
      <c r="T13888" s="1"/>
      <c r="U13888" s="1"/>
      <c r="Z13888" s="1"/>
    </row>
    <row r="13889" spans="20:26" x14ac:dyDescent="0.25">
      <c r="T13889" s="1"/>
      <c r="U13889" s="1"/>
      <c r="Z13889" s="1"/>
    </row>
    <row r="13890" spans="20:26" x14ac:dyDescent="0.25">
      <c r="T13890" s="1"/>
      <c r="U13890" s="1"/>
      <c r="Z13890" s="1"/>
    </row>
    <row r="13891" spans="20:26" x14ac:dyDescent="0.25">
      <c r="T13891" s="1"/>
      <c r="U13891" s="1"/>
      <c r="Z13891" s="1"/>
    </row>
    <row r="13892" spans="20:26" x14ac:dyDescent="0.25">
      <c r="T13892" s="1"/>
      <c r="U13892" s="1"/>
      <c r="Z13892" s="1"/>
    </row>
    <row r="13893" spans="20:26" x14ac:dyDescent="0.25">
      <c r="T13893" s="1"/>
      <c r="U13893" s="1"/>
      <c r="Z13893" s="1"/>
    </row>
    <row r="13894" spans="20:26" x14ac:dyDescent="0.25">
      <c r="T13894" s="1"/>
      <c r="U13894" s="1"/>
      <c r="Z13894" s="1"/>
    </row>
    <row r="13895" spans="20:26" x14ac:dyDescent="0.25">
      <c r="T13895" s="1"/>
      <c r="U13895" s="1"/>
      <c r="Z13895" s="1"/>
    </row>
    <row r="13896" spans="20:26" x14ac:dyDescent="0.25">
      <c r="T13896" s="1"/>
      <c r="U13896" s="1"/>
      <c r="Z13896" s="1"/>
    </row>
    <row r="13897" spans="20:26" x14ac:dyDescent="0.25">
      <c r="T13897" s="1"/>
      <c r="U13897" s="1"/>
      <c r="Z13897" s="1"/>
    </row>
    <row r="13898" spans="20:26" x14ac:dyDescent="0.25">
      <c r="T13898" s="1"/>
      <c r="U13898" s="1"/>
      <c r="Z13898" s="1"/>
    </row>
    <row r="13899" spans="20:26" x14ac:dyDescent="0.25">
      <c r="T13899" s="1"/>
      <c r="U13899" s="1"/>
      <c r="Z13899" s="1"/>
    </row>
    <row r="13900" spans="20:26" x14ac:dyDescent="0.25">
      <c r="T13900" s="1"/>
      <c r="U13900" s="1"/>
      <c r="Z13900" s="1"/>
    </row>
    <row r="13901" spans="20:26" x14ac:dyDescent="0.25">
      <c r="T13901" s="1"/>
      <c r="U13901" s="1"/>
      <c r="Z13901" s="1"/>
    </row>
    <row r="13902" spans="20:26" x14ac:dyDescent="0.25">
      <c r="T13902" s="1"/>
      <c r="U13902" s="1"/>
      <c r="Z13902" s="1"/>
    </row>
    <row r="13903" spans="20:26" x14ac:dyDescent="0.25">
      <c r="T13903" s="1"/>
      <c r="U13903" s="1"/>
      <c r="Z13903" s="1"/>
    </row>
    <row r="13904" spans="20:26" x14ac:dyDescent="0.25">
      <c r="T13904" s="1"/>
      <c r="U13904" s="1"/>
      <c r="Z13904" s="1"/>
    </row>
    <row r="13905" spans="20:26" x14ac:dyDescent="0.25">
      <c r="T13905" s="1"/>
      <c r="U13905" s="1"/>
      <c r="Z13905" s="1"/>
    </row>
    <row r="13906" spans="20:26" x14ac:dyDescent="0.25">
      <c r="T13906" s="1"/>
      <c r="U13906" s="1"/>
      <c r="Z13906" s="1"/>
    </row>
    <row r="13907" spans="20:26" x14ac:dyDescent="0.25">
      <c r="T13907" s="1"/>
      <c r="U13907" s="1"/>
      <c r="Z13907" s="1"/>
    </row>
    <row r="13908" spans="20:26" x14ac:dyDescent="0.25">
      <c r="T13908" s="1"/>
      <c r="U13908" s="1"/>
      <c r="Z13908" s="1"/>
    </row>
    <row r="13909" spans="20:26" x14ac:dyDescent="0.25">
      <c r="T13909" s="1"/>
      <c r="U13909" s="1"/>
      <c r="Z13909" s="1"/>
    </row>
    <row r="13910" spans="20:26" x14ac:dyDescent="0.25">
      <c r="T13910" s="1"/>
      <c r="U13910" s="1"/>
      <c r="Z13910" s="1"/>
    </row>
    <row r="13911" spans="20:26" x14ac:dyDescent="0.25">
      <c r="T13911" s="1"/>
      <c r="U13911" s="1"/>
      <c r="Z13911" s="1"/>
    </row>
    <row r="13912" spans="20:26" x14ac:dyDescent="0.25">
      <c r="T13912" s="1"/>
      <c r="U13912" s="1"/>
      <c r="Z13912" s="1"/>
    </row>
    <row r="13913" spans="20:26" x14ac:dyDescent="0.25">
      <c r="T13913" s="1"/>
      <c r="U13913" s="1"/>
      <c r="Z13913" s="1"/>
    </row>
    <row r="13914" spans="20:26" x14ac:dyDescent="0.25">
      <c r="T13914" s="1"/>
      <c r="U13914" s="1"/>
      <c r="Z13914" s="1"/>
    </row>
    <row r="13915" spans="20:26" x14ac:dyDescent="0.25">
      <c r="T13915" s="1"/>
      <c r="U13915" s="1"/>
      <c r="Z13915" s="1"/>
    </row>
    <row r="13916" spans="20:26" x14ac:dyDescent="0.25">
      <c r="T13916" s="1"/>
      <c r="U13916" s="1"/>
      <c r="Z13916" s="1"/>
    </row>
    <row r="13917" spans="20:26" x14ac:dyDescent="0.25">
      <c r="T13917" s="1"/>
      <c r="U13917" s="1"/>
      <c r="Z13917" s="1"/>
    </row>
    <row r="13918" spans="20:26" x14ac:dyDescent="0.25">
      <c r="T13918" s="1"/>
      <c r="U13918" s="1"/>
      <c r="Z13918" s="1"/>
    </row>
    <row r="13919" spans="20:26" x14ac:dyDescent="0.25">
      <c r="T13919" s="1"/>
      <c r="U13919" s="1"/>
      <c r="Z13919" s="1"/>
    </row>
    <row r="13920" spans="20:26" x14ac:dyDescent="0.25">
      <c r="T13920" s="1"/>
      <c r="U13920" s="1"/>
      <c r="Z13920" s="1"/>
    </row>
    <row r="13921" spans="20:26" x14ac:dyDescent="0.25">
      <c r="T13921" s="1"/>
      <c r="U13921" s="1"/>
      <c r="Z13921" s="1"/>
    </row>
    <row r="13922" spans="20:26" x14ac:dyDescent="0.25">
      <c r="T13922" s="1"/>
      <c r="U13922" s="1"/>
      <c r="Z13922" s="1"/>
    </row>
    <row r="13923" spans="20:26" x14ac:dyDescent="0.25">
      <c r="T13923" s="1"/>
      <c r="U13923" s="1"/>
      <c r="Z13923" s="1"/>
    </row>
    <row r="13924" spans="20:26" x14ac:dyDescent="0.25">
      <c r="T13924" s="1"/>
      <c r="U13924" s="1"/>
      <c r="Z13924" s="1"/>
    </row>
    <row r="13925" spans="20:26" x14ac:dyDescent="0.25">
      <c r="T13925" s="1"/>
      <c r="U13925" s="1"/>
      <c r="Z13925" s="1"/>
    </row>
    <row r="13926" spans="20:26" x14ac:dyDescent="0.25">
      <c r="T13926" s="1"/>
      <c r="U13926" s="1"/>
      <c r="Z13926" s="1"/>
    </row>
    <row r="13927" spans="20:26" x14ac:dyDescent="0.25">
      <c r="T13927" s="1"/>
      <c r="U13927" s="1"/>
      <c r="Z13927" s="1"/>
    </row>
    <row r="13928" spans="20:26" x14ac:dyDescent="0.25">
      <c r="T13928" s="1"/>
      <c r="U13928" s="1"/>
      <c r="Z13928" s="1"/>
    </row>
    <row r="13929" spans="20:26" x14ac:dyDescent="0.25">
      <c r="T13929" s="1"/>
      <c r="U13929" s="1"/>
      <c r="Z13929" s="1"/>
    </row>
    <row r="13930" spans="20:26" x14ac:dyDescent="0.25">
      <c r="T13930" s="1"/>
      <c r="U13930" s="1"/>
      <c r="Z13930" s="1"/>
    </row>
    <row r="13931" spans="20:26" x14ac:dyDescent="0.25">
      <c r="T13931" s="1"/>
      <c r="U13931" s="1"/>
      <c r="Z13931" s="1"/>
    </row>
    <row r="13932" spans="20:26" x14ac:dyDescent="0.25">
      <c r="T13932" s="1"/>
      <c r="U13932" s="1"/>
      <c r="Z13932" s="1"/>
    </row>
    <row r="13933" spans="20:26" x14ac:dyDescent="0.25">
      <c r="T13933" s="1"/>
      <c r="U13933" s="1"/>
      <c r="Z13933" s="1"/>
    </row>
    <row r="13934" spans="20:26" x14ac:dyDescent="0.25">
      <c r="T13934" s="1"/>
      <c r="U13934" s="1"/>
      <c r="Z13934" s="1"/>
    </row>
    <row r="13935" spans="20:26" x14ac:dyDescent="0.25">
      <c r="T13935" s="1"/>
      <c r="U13935" s="1"/>
      <c r="Z13935" s="1"/>
    </row>
    <row r="13936" spans="20:26" x14ac:dyDescent="0.25">
      <c r="T13936" s="1"/>
      <c r="U13936" s="1"/>
      <c r="Z13936" s="1"/>
    </row>
    <row r="13937" spans="20:26" x14ac:dyDescent="0.25">
      <c r="T13937" s="1"/>
      <c r="U13937" s="1"/>
      <c r="Z13937" s="1"/>
    </row>
    <row r="13938" spans="20:26" x14ac:dyDescent="0.25">
      <c r="T13938" s="1"/>
      <c r="U13938" s="1"/>
      <c r="Z13938" s="1"/>
    </row>
    <row r="13939" spans="20:26" x14ac:dyDescent="0.25">
      <c r="T13939" s="1"/>
      <c r="U13939" s="1"/>
      <c r="Z13939" s="1"/>
    </row>
    <row r="13940" spans="20:26" x14ac:dyDescent="0.25">
      <c r="T13940" s="1"/>
      <c r="U13940" s="1"/>
      <c r="Z13940" s="1"/>
    </row>
    <row r="13941" spans="20:26" x14ac:dyDescent="0.25">
      <c r="T13941" s="1"/>
      <c r="U13941" s="1"/>
      <c r="Z13941" s="1"/>
    </row>
    <row r="13942" spans="20:26" x14ac:dyDescent="0.25">
      <c r="T13942" s="1"/>
      <c r="U13942" s="1"/>
      <c r="Z13942" s="1"/>
    </row>
    <row r="13943" spans="20:26" x14ac:dyDescent="0.25">
      <c r="T13943" s="1"/>
      <c r="U13943" s="1"/>
      <c r="Z13943" s="1"/>
    </row>
    <row r="13944" spans="20:26" x14ac:dyDescent="0.25">
      <c r="T13944" s="1"/>
      <c r="U13944" s="1"/>
      <c r="Z13944" s="1"/>
    </row>
    <row r="13945" spans="20:26" x14ac:dyDescent="0.25">
      <c r="T13945" s="1"/>
      <c r="U13945" s="1"/>
      <c r="Z13945" s="1"/>
    </row>
    <row r="13946" spans="20:26" x14ac:dyDescent="0.25">
      <c r="T13946" s="1"/>
      <c r="U13946" s="1"/>
      <c r="Z13946" s="1"/>
    </row>
    <row r="13947" spans="20:26" x14ac:dyDescent="0.25">
      <c r="T13947" s="1"/>
      <c r="U13947" s="1"/>
      <c r="Z13947" s="1"/>
    </row>
    <row r="13948" spans="20:26" x14ac:dyDescent="0.25">
      <c r="T13948" s="1"/>
      <c r="U13948" s="1"/>
      <c r="Z13948" s="1"/>
    </row>
    <row r="13949" spans="20:26" x14ac:dyDescent="0.25">
      <c r="T13949" s="1"/>
      <c r="U13949" s="1"/>
      <c r="Z13949" s="1"/>
    </row>
    <row r="13950" spans="20:26" x14ac:dyDescent="0.25">
      <c r="T13950" s="1"/>
      <c r="U13950" s="1"/>
      <c r="Z13950" s="1"/>
    </row>
    <row r="13951" spans="20:26" x14ac:dyDescent="0.25">
      <c r="T13951" s="1"/>
      <c r="U13951" s="1"/>
      <c r="Z13951" s="1"/>
    </row>
    <row r="13952" spans="20:26" x14ac:dyDescent="0.25">
      <c r="T13952" s="1"/>
      <c r="U13952" s="1"/>
      <c r="Z13952" s="1"/>
    </row>
    <row r="13953" spans="20:26" x14ac:dyDescent="0.25">
      <c r="T13953" s="1"/>
      <c r="U13953" s="1"/>
      <c r="Z13953" s="1"/>
    </row>
    <row r="13954" spans="20:26" x14ac:dyDescent="0.25">
      <c r="T13954" s="1"/>
      <c r="U13954" s="1"/>
      <c r="Z13954" s="1"/>
    </row>
    <row r="13955" spans="20:26" x14ac:dyDescent="0.25">
      <c r="T13955" s="1"/>
      <c r="U13955" s="1"/>
      <c r="Z13955" s="1"/>
    </row>
    <row r="13956" spans="20:26" x14ac:dyDescent="0.25">
      <c r="T13956" s="1"/>
      <c r="U13956" s="1"/>
      <c r="Z13956" s="1"/>
    </row>
    <row r="13957" spans="20:26" x14ac:dyDescent="0.25">
      <c r="T13957" s="1"/>
      <c r="U13957" s="1"/>
      <c r="Z13957" s="1"/>
    </row>
    <row r="13958" spans="20:26" x14ac:dyDescent="0.25">
      <c r="T13958" s="1"/>
      <c r="U13958" s="1"/>
      <c r="Z13958" s="1"/>
    </row>
    <row r="13959" spans="20:26" x14ac:dyDescent="0.25">
      <c r="T13959" s="1"/>
      <c r="U13959" s="1"/>
      <c r="Z13959" s="1"/>
    </row>
    <row r="13960" spans="20:26" x14ac:dyDescent="0.25">
      <c r="T13960" s="1"/>
      <c r="U13960" s="1"/>
      <c r="Z13960" s="1"/>
    </row>
    <row r="13961" spans="20:26" x14ac:dyDescent="0.25">
      <c r="T13961" s="1"/>
      <c r="U13961" s="1"/>
      <c r="Z13961" s="1"/>
    </row>
    <row r="13962" spans="20:26" x14ac:dyDescent="0.25">
      <c r="T13962" s="1"/>
      <c r="U13962" s="1"/>
      <c r="Z13962" s="1"/>
    </row>
    <row r="13963" spans="20:26" x14ac:dyDescent="0.25">
      <c r="T13963" s="1"/>
      <c r="U13963" s="1"/>
      <c r="Z13963" s="1"/>
    </row>
    <row r="13964" spans="20:26" x14ac:dyDescent="0.25">
      <c r="T13964" s="1"/>
      <c r="U13964" s="1"/>
      <c r="Z13964" s="1"/>
    </row>
    <row r="13965" spans="20:26" x14ac:dyDescent="0.25">
      <c r="T13965" s="1"/>
      <c r="U13965" s="1"/>
      <c r="Z13965" s="1"/>
    </row>
    <row r="13966" spans="20:26" x14ac:dyDescent="0.25">
      <c r="T13966" s="1"/>
      <c r="U13966" s="1"/>
      <c r="Z13966" s="1"/>
    </row>
    <row r="13967" spans="20:26" x14ac:dyDescent="0.25">
      <c r="T13967" s="1"/>
      <c r="U13967" s="1"/>
      <c r="Z13967" s="1"/>
    </row>
    <row r="13968" spans="20:26" x14ac:dyDescent="0.25">
      <c r="T13968" s="1"/>
      <c r="U13968" s="1"/>
      <c r="Z13968" s="1"/>
    </row>
    <row r="13969" spans="20:26" x14ac:dyDescent="0.25">
      <c r="T13969" s="1"/>
      <c r="U13969" s="1"/>
      <c r="Z13969" s="1"/>
    </row>
    <row r="13970" spans="20:26" x14ac:dyDescent="0.25">
      <c r="T13970" s="1"/>
      <c r="U13970" s="1"/>
      <c r="Z13970" s="1"/>
    </row>
    <row r="13971" spans="20:26" x14ac:dyDescent="0.25">
      <c r="T13971" s="1"/>
      <c r="U13971" s="1"/>
      <c r="Z13971" s="1"/>
    </row>
    <row r="13972" spans="20:26" x14ac:dyDescent="0.25">
      <c r="T13972" s="1"/>
      <c r="U13972" s="1"/>
      <c r="Z13972" s="1"/>
    </row>
    <row r="13973" spans="20:26" x14ac:dyDescent="0.25">
      <c r="T13973" s="1"/>
      <c r="U13973" s="1"/>
      <c r="Z13973" s="1"/>
    </row>
    <row r="13974" spans="20:26" x14ac:dyDescent="0.25">
      <c r="T13974" s="1"/>
      <c r="U13974" s="1"/>
      <c r="Z13974" s="1"/>
    </row>
    <row r="13975" spans="20:26" x14ac:dyDescent="0.25">
      <c r="T13975" s="1"/>
      <c r="U13975" s="1"/>
      <c r="Z13975" s="1"/>
    </row>
    <row r="13976" spans="20:26" x14ac:dyDescent="0.25">
      <c r="T13976" s="1"/>
      <c r="U13976" s="1"/>
      <c r="Z13976" s="1"/>
    </row>
    <row r="13977" spans="20:26" x14ac:dyDescent="0.25">
      <c r="T13977" s="1"/>
      <c r="U13977" s="1"/>
      <c r="Z13977" s="1"/>
    </row>
    <row r="13978" spans="20:26" x14ac:dyDescent="0.25">
      <c r="T13978" s="1"/>
      <c r="U13978" s="1"/>
      <c r="Z13978" s="1"/>
    </row>
    <row r="13979" spans="20:26" x14ac:dyDescent="0.25">
      <c r="T13979" s="1"/>
      <c r="U13979" s="1"/>
      <c r="Z13979" s="1"/>
    </row>
    <row r="13980" spans="20:26" x14ac:dyDescent="0.25">
      <c r="T13980" s="1"/>
      <c r="U13980" s="1"/>
      <c r="Z13980" s="1"/>
    </row>
    <row r="13981" spans="20:26" x14ac:dyDescent="0.25">
      <c r="T13981" s="1"/>
      <c r="U13981" s="1"/>
      <c r="Z13981" s="1"/>
    </row>
    <row r="13982" spans="20:26" x14ac:dyDescent="0.25">
      <c r="T13982" s="1"/>
      <c r="U13982" s="1"/>
      <c r="Z13982" s="1"/>
    </row>
    <row r="13983" spans="20:26" x14ac:dyDescent="0.25">
      <c r="T13983" s="1"/>
      <c r="U13983" s="1"/>
      <c r="Z13983" s="1"/>
    </row>
    <row r="13984" spans="20:26" x14ac:dyDescent="0.25">
      <c r="T13984" s="1"/>
      <c r="U13984" s="1"/>
      <c r="Z13984" s="1"/>
    </row>
    <row r="13985" spans="20:26" x14ac:dyDescent="0.25">
      <c r="T13985" s="1"/>
      <c r="U13985" s="1"/>
      <c r="Z13985" s="1"/>
    </row>
    <row r="13986" spans="20:26" x14ac:dyDescent="0.25">
      <c r="T13986" s="1"/>
      <c r="U13986" s="1"/>
      <c r="Z13986" s="1"/>
    </row>
    <row r="13987" spans="20:26" x14ac:dyDescent="0.25">
      <c r="T13987" s="1"/>
      <c r="U13987" s="1"/>
      <c r="Z13987" s="1"/>
    </row>
    <row r="13988" spans="20:26" x14ac:dyDescent="0.25">
      <c r="T13988" s="1"/>
      <c r="U13988" s="1"/>
      <c r="Z13988" s="1"/>
    </row>
    <row r="13989" spans="20:26" x14ac:dyDescent="0.25">
      <c r="T13989" s="1"/>
      <c r="U13989" s="1"/>
      <c r="Z13989" s="1"/>
    </row>
    <row r="13990" spans="20:26" x14ac:dyDescent="0.25">
      <c r="T13990" s="1"/>
      <c r="U13990" s="1"/>
      <c r="Z13990" s="1"/>
    </row>
    <row r="13991" spans="20:26" x14ac:dyDescent="0.25">
      <c r="T13991" s="1"/>
      <c r="U13991" s="1"/>
      <c r="Z13991" s="1"/>
    </row>
    <row r="13992" spans="20:26" x14ac:dyDescent="0.25">
      <c r="T13992" s="1"/>
      <c r="U13992" s="1"/>
      <c r="Z13992" s="1"/>
    </row>
    <row r="13993" spans="20:26" x14ac:dyDescent="0.25">
      <c r="T13993" s="1"/>
      <c r="U13993" s="1"/>
      <c r="Z13993" s="1"/>
    </row>
    <row r="13994" spans="20:26" x14ac:dyDescent="0.25">
      <c r="T13994" s="1"/>
      <c r="U13994" s="1"/>
      <c r="Z13994" s="1"/>
    </row>
    <row r="13995" spans="20:26" x14ac:dyDescent="0.25">
      <c r="T13995" s="1"/>
      <c r="U13995" s="1"/>
      <c r="Z13995" s="1"/>
    </row>
    <row r="13996" spans="20:26" x14ac:dyDescent="0.25">
      <c r="T13996" s="1"/>
      <c r="U13996" s="1"/>
      <c r="Z13996" s="1"/>
    </row>
    <row r="13997" spans="20:26" x14ac:dyDescent="0.25">
      <c r="T13997" s="1"/>
      <c r="U13997" s="1"/>
      <c r="Z13997" s="1"/>
    </row>
    <row r="13998" spans="20:26" x14ac:dyDescent="0.25">
      <c r="T13998" s="1"/>
      <c r="U13998" s="1"/>
      <c r="Z13998" s="1"/>
    </row>
    <row r="13999" spans="20:26" x14ac:dyDescent="0.25">
      <c r="T13999" s="1"/>
      <c r="U13999" s="1"/>
      <c r="Z13999" s="1"/>
    </row>
    <row r="14000" spans="20:26" x14ac:dyDescent="0.25">
      <c r="T14000" s="1"/>
      <c r="U14000" s="1"/>
      <c r="Z14000" s="1"/>
    </row>
    <row r="14001" spans="20:26" x14ac:dyDescent="0.25">
      <c r="T14001" s="1"/>
      <c r="U14001" s="1"/>
      <c r="Z14001" s="1"/>
    </row>
    <row r="14002" spans="20:26" x14ac:dyDescent="0.25">
      <c r="T14002" s="1"/>
      <c r="U14002" s="1"/>
      <c r="Z14002" s="1"/>
    </row>
    <row r="14003" spans="20:26" x14ac:dyDescent="0.25">
      <c r="T14003" s="1"/>
      <c r="U14003" s="1"/>
      <c r="Z14003" s="1"/>
    </row>
    <row r="14004" spans="20:26" x14ac:dyDescent="0.25">
      <c r="T14004" s="1"/>
      <c r="U14004" s="1"/>
      <c r="Z14004" s="1"/>
    </row>
    <row r="14005" spans="20:26" x14ac:dyDescent="0.25">
      <c r="T14005" s="1"/>
      <c r="U14005" s="1"/>
      <c r="Z14005" s="1"/>
    </row>
    <row r="14006" spans="20:26" x14ac:dyDescent="0.25">
      <c r="T14006" s="1"/>
      <c r="U14006" s="1"/>
      <c r="Z14006" s="1"/>
    </row>
    <row r="14007" spans="20:26" x14ac:dyDescent="0.25">
      <c r="T14007" s="1"/>
      <c r="U14007" s="1"/>
      <c r="Z14007" s="1"/>
    </row>
    <row r="14008" spans="20:26" x14ac:dyDescent="0.25">
      <c r="T14008" s="1"/>
      <c r="U14008" s="1"/>
      <c r="Z14008" s="1"/>
    </row>
    <row r="14009" spans="20:26" x14ac:dyDescent="0.25">
      <c r="T14009" s="1"/>
      <c r="U14009" s="1"/>
      <c r="Z14009" s="1"/>
    </row>
    <row r="14010" spans="20:26" x14ac:dyDescent="0.25">
      <c r="T14010" s="1"/>
      <c r="U14010" s="1"/>
      <c r="Z14010" s="1"/>
    </row>
    <row r="14011" spans="20:26" x14ac:dyDescent="0.25">
      <c r="T14011" s="1"/>
      <c r="U14011" s="1"/>
      <c r="Z14011" s="1"/>
    </row>
    <row r="14012" spans="20:26" x14ac:dyDescent="0.25">
      <c r="T14012" s="1"/>
      <c r="U14012" s="1"/>
      <c r="Z14012" s="1"/>
    </row>
    <row r="14013" spans="20:26" x14ac:dyDescent="0.25">
      <c r="T14013" s="1"/>
      <c r="U14013" s="1"/>
      <c r="Z14013" s="1"/>
    </row>
    <row r="14014" spans="20:26" x14ac:dyDescent="0.25">
      <c r="T14014" s="1"/>
      <c r="U14014" s="1"/>
      <c r="Z14014" s="1"/>
    </row>
    <row r="14015" spans="20:26" x14ac:dyDescent="0.25">
      <c r="T14015" s="1"/>
      <c r="U14015" s="1"/>
      <c r="Z14015" s="1"/>
    </row>
    <row r="14016" spans="20:26" x14ac:dyDescent="0.25">
      <c r="T14016" s="1"/>
      <c r="U14016" s="1"/>
      <c r="Z14016" s="1"/>
    </row>
    <row r="14017" spans="20:26" x14ac:dyDescent="0.25">
      <c r="T14017" s="1"/>
      <c r="U14017" s="1"/>
      <c r="Z14017" s="1"/>
    </row>
    <row r="14018" spans="20:26" x14ac:dyDescent="0.25">
      <c r="T14018" s="1"/>
      <c r="U14018" s="1"/>
      <c r="Z14018" s="1"/>
    </row>
    <row r="14019" spans="20:26" x14ac:dyDescent="0.25">
      <c r="T14019" s="1"/>
      <c r="U14019" s="1"/>
      <c r="Z14019" s="1"/>
    </row>
    <row r="14020" spans="20:26" x14ac:dyDescent="0.25">
      <c r="T14020" s="1"/>
      <c r="U14020" s="1"/>
      <c r="Z14020" s="1"/>
    </row>
    <row r="14021" spans="20:26" x14ac:dyDescent="0.25">
      <c r="T14021" s="1"/>
      <c r="U14021" s="1"/>
      <c r="Z14021" s="1"/>
    </row>
    <row r="14022" spans="20:26" x14ac:dyDescent="0.25">
      <c r="T14022" s="1"/>
      <c r="U14022" s="1"/>
      <c r="Z14022" s="1"/>
    </row>
    <row r="14023" spans="20:26" x14ac:dyDescent="0.25">
      <c r="T14023" s="1"/>
      <c r="U14023" s="1"/>
      <c r="Z14023" s="1"/>
    </row>
    <row r="14024" spans="20:26" x14ac:dyDescent="0.25">
      <c r="T14024" s="1"/>
      <c r="U14024" s="1"/>
      <c r="Z14024" s="1"/>
    </row>
    <row r="14025" spans="20:26" x14ac:dyDescent="0.25">
      <c r="T14025" s="1"/>
      <c r="U14025" s="1"/>
      <c r="Z14025" s="1"/>
    </row>
    <row r="14026" spans="20:26" x14ac:dyDescent="0.25">
      <c r="T14026" s="1"/>
      <c r="U14026" s="1"/>
      <c r="Z14026" s="1"/>
    </row>
    <row r="14027" spans="20:26" x14ac:dyDescent="0.25">
      <c r="T14027" s="1"/>
      <c r="U14027" s="1"/>
      <c r="Z14027" s="1"/>
    </row>
    <row r="14028" spans="20:26" x14ac:dyDescent="0.25">
      <c r="T14028" s="1"/>
      <c r="U14028" s="1"/>
      <c r="Z14028" s="1"/>
    </row>
    <row r="14029" spans="20:26" x14ac:dyDescent="0.25">
      <c r="T14029" s="1"/>
      <c r="U14029" s="1"/>
      <c r="Z14029" s="1"/>
    </row>
    <row r="14030" spans="20:26" x14ac:dyDescent="0.25">
      <c r="T14030" s="1"/>
      <c r="U14030" s="1"/>
      <c r="Z14030" s="1"/>
    </row>
    <row r="14031" spans="20:26" x14ac:dyDescent="0.25">
      <c r="T14031" s="1"/>
      <c r="U14031" s="1"/>
      <c r="Z14031" s="1"/>
    </row>
    <row r="14032" spans="20:26" x14ac:dyDescent="0.25">
      <c r="T14032" s="1"/>
      <c r="U14032" s="1"/>
      <c r="Z14032" s="1"/>
    </row>
    <row r="14033" spans="20:26" x14ac:dyDescent="0.25">
      <c r="T14033" s="1"/>
      <c r="U14033" s="1"/>
      <c r="Z14033" s="1"/>
    </row>
    <row r="14034" spans="20:26" x14ac:dyDescent="0.25">
      <c r="T14034" s="1"/>
      <c r="U14034" s="1"/>
      <c r="Z14034" s="1"/>
    </row>
    <row r="14035" spans="20:26" x14ac:dyDescent="0.25">
      <c r="T14035" s="1"/>
      <c r="U14035" s="1"/>
      <c r="Z14035" s="1"/>
    </row>
    <row r="14036" spans="20:26" x14ac:dyDescent="0.25">
      <c r="T14036" s="1"/>
      <c r="U14036" s="1"/>
      <c r="Z14036" s="1"/>
    </row>
    <row r="14037" spans="20:26" x14ac:dyDescent="0.25">
      <c r="T14037" s="1"/>
      <c r="U14037" s="1"/>
      <c r="Z14037" s="1"/>
    </row>
    <row r="14038" spans="20:26" x14ac:dyDescent="0.25">
      <c r="T14038" s="1"/>
      <c r="U14038" s="1"/>
      <c r="Z14038" s="1"/>
    </row>
    <row r="14039" spans="20:26" x14ac:dyDescent="0.25">
      <c r="T14039" s="1"/>
      <c r="U14039" s="1"/>
      <c r="Z14039" s="1"/>
    </row>
    <row r="14040" spans="20:26" x14ac:dyDescent="0.25">
      <c r="T14040" s="1"/>
      <c r="U14040" s="1"/>
      <c r="Z14040" s="1"/>
    </row>
    <row r="14041" spans="20:26" x14ac:dyDescent="0.25">
      <c r="T14041" s="1"/>
      <c r="U14041" s="1"/>
      <c r="Z14041" s="1"/>
    </row>
    <row r="14042" spans="20:26" x14ac:dyDescent="0.25">
      <c r="T14042" s="1"/>
      <c r="U14042" s="1"/>
      <c r="Z14042" s="1"/>
    </row>
    <row r="14043" spans="20:26" x14ac:dyDescent="0.25">
      <c r="T14043" s="1"/>
      <c r="U14043" s="1"/>
      <c r="Z14043" s="1"/>
    </row>
    <row r="14044" spans="20:26" x14ac:dyDescent="0.25">
      <c r="T14044" s="1"/>
      <c r="U14044" s="1"/>
      <c r="Z14044" s="1"/>
    </row>
    <row r="14045" spans="20:26" x14ac:dyDescent="0.25">
      <c r="T14045" s="1"/>
      <c r="U14045" s="1"/>
      <c r="Z14045" s="1"/>
    </row>
    <row r="14046" spans="20:26" x14ac:dyDescent="0.25">
      <c r="T14046" s="1"/>
      <c r="U14046" s="1"/>
      <c r="Z14046" s="1"/>
    </row>
    <row r="14047" spans="20:26" x14ac:dyDescent="0.25">
      <c r="T14047" s="1"/>
      <c r="U14047" s="1"/>
      <c r="Z14047" s="1"/>
    </row>
    <row r="14048" spans="20:26" x14ac:dyDescent="0.25">
      <c r="T14048" s="1"/>
      <c r="U14048" s="1"/>
      <c r="Z14048" s="1"/>
    </row>
    <row r="14049" spans="20:26" x14ac:dyDescent="0.25">
      <c r="T14049" s="1"/>
      <c r="U14049" s="1"/>
      <c r="Z14049" s="1"/>
    </row>
    <row r="14050" spans="20:26" x14ac:dyDescent="0.25">
      <c r="T14050" s="1"/>
      <c r="U14050" s="1"/>
      <c r="Z14050" s="1"/>
    </row>
    <row r="14051" spans="20:26" x14ac:dyDescent="0.25">
      <c r="T14051" s="1"/>
      <c r="U14051" s="1"/>
      <c r="Z14051" s="1"/>
    </row>
    <row r="14052" spans="20:26" x14ac:dyDescent="0.25">
      <c r="T14052" s="1"/>
      <c r="U14052" s="1"/>
      <c r="Z14052" s="1"/>
    </row>
    <row r="14053" spans="20:26" x14ac:dyDescent="0.25">
      <c r="T14053" s="1"/>
      <c r="U14053" s="1"/>
      <c r="Z14053" s="1"/>
    </row>
    <row r="14054" spans="20:26" x14ac:dyDescent="0.25">
      <c r="T14054" s="1"/>
      <c r="U14054" s="1"/>
      <c r="Z14054" s="1"/>
    </row>
    <row r="14055" spans="20:26" x14ac:dyDescent="0.25">
      <c r="T14055" s="1"/>
      <c r="U14055" s="1"/>
      <c r="Z14055" s="1"/>
    </row>
    <row r="14056" spans="20:26" x14ac:dyDescent="0.25">
      <c r="T14056" s="1"/>
      <c r="U14056" s="1"/>
      <c r="Z14056" s="1"/>
    </row>
    <row r="14057" spans="20:26" x14ac:dyDescent="0.25">
      <c r="T14057" s="1"/>
      <c r="U14057" s="1"/>
      <c r="Z14057" s="1"/>
    </row>
    <row r="14058" spans="20:26" x14ac:dyDescent="0.25">
      <c r="T14058" s="1"/>
      <c r="U14058" s="1"/>
      <c r="Z14058" s="1"/>
    </row>
    <row r="14059" spans="20:26" x14ac:dyDescent="0.25">
      <c r="T14059" s="1"/>
      <c r="U14059" s="1"/>
      <c r="Z14059" s="1"/>
    </row>
    <row r="14060" spans="20:26" x14ac:dyDescent="0.25">
      <c r="T14060" s="1"/>
      <c r="U14060" s="1"/>
      <c r="Z14060" s="1"/>
    </row>
    <row r="14061" spans="20:26" x14ac:dyDescent="0.25">
      <c r="T14061" s="1"/>
      <c r="U14061" s="1"/>
      <c r="Z14061" s="1"/>
    </row>
    <row r="14062" spans="20:26" x14ac:dyDescent="0.25">
      <c r="T14062" s="1"/>
      <c r="U14062" s="1"/>
      <c r="Z14062" s="1"/>
    </row>
    <row r="14063" spans="20:26" x14ac:dyDescent="0.25">
      <c r="T14063" s="1"/>
      <c r="U14063" s="1"/>
      <c r="Z14063" s="1"/>
    </row>
    <row r="14064" spans="20:26" x14ac:dyDescent="0.25">
      <c r="T14064" s="1"/>
      <c r="U14064" s="1"/>
      <c r="Z14064" s="1"/>
    </row>
    <row r="14065" spans="20:26" x14ac:dyDescent="0.25">
      <c r="T14065" s="1"/>
      <c r="U14065" s="1"/>
      <c r="Z14065" s="1"/>
    </row>
    <row r="14066" spans="20:26" x14ac:dyDescent="0.25">
      <c r="T14066" s="1"/>
      <c r="U14066" s="1"/>
      <c r="Z14066" s="1"/>
    </row>
    <row r="14067" spans="20:26" x14ac:dyDescent="0.25">
      <c r="T14067" s="1"/>
      <c r="U14067" s="1"/>
      <c r="Z14067" s="1"/>
    </row>
    <row r="14068" spans="20:26" x14ac:dyDescent="0.25">
      <c r="T14068" s="1"/>
      <c r="U14068" s="1"/>
      <c r="Z14068" s="1"/>
    </row>
    <row r="14069" spans="20:26" x14ac:dyDescent="0.25">
      <c r="T14069" s="1"/>
      <c r="U14069" s="1"/>
      <c r="Z14069" s="1"/>
    </row>
    <row r="14070" spans="20:26" x14ac:dyDescent="0.25">
      <c r="T14070" s="1"/>
      <c r="U14070" s="1"/>
      <c r="Z14070" s="1"/>
    </row>
    <row r="14071" spans="20:26" x14ac:dyDescent="0.25">
      <c r="T14071" s="1"/>
      <c r="U14071" s="1"/>
      <c r="Z14071" s="1"/>
    </row>
    <row r="14072" spans="20:26" x14ac:dyDescent="0.25">
      <c r="T14072" s="1"/>
      <c r="U14072" s="1"/>
      <c r="Z14072" s="1"/>
    </row>
    <row r="14073" spans="20:26" x14ac:dyDescent="0.25">
      <c r="T14073" s="1"/>
      <c r="U14073" s="1"/>
      <c r="Z14073" s="1"/>
    </row>
    <row r="14074" spans="20:26" x14ac:dyDescent="0.25">
      <c r="T14074" s="1"/>
      <c r="U14074" s="1"/>
      <c r="Z14074" s="1"/>
    </row>
    <row r="14075" spans="20:26" x14ac:dyDescent="0.25">
      <c r="T14075" s="1"/>
      <c r="U14075" s="1"/>
      <c r="Z14075" s="1"/>
    </row>
    <row r="14076" spans="20:26" x14ac:dyDescent="0.25">
      <c r="T14076" s="1"/>
      <c r="U14076" s="1"/>
      <c r="Z14076" s="1"/>
    </row>
    <row r="14077" spans="20:26" x14ac:dyDescent="0.25">
      <c r="T14077" s="1"/>
      <c r="U14077" s="1"/>
      <c r="Z14077" s="1"/>
    </row>
    <row r="14078" spans="20:26" x14ac:dyDescent="0.25">
      <c r="T14078" s="1"/>
      <c r="U14078" s="1"/>
      <c r="Z14078" s="1"/>
    </row>
    <row r="14079" spans="20:26" x14ac:dyDescent="0.25">
      <c r="T14079" s="1"/>
      <c r="U14079" s="1"/>
      <c r="Z14079" s="1"/>
    </row>
    <row r="14080" spans="20:26" x14ac:dyDescent="0.25">
      <c r="T14080" s="1"/>
      <c r="U14080" s="1"/>
      <c r="Z14080" s="1"/>
    </row>
    <row r="14081" spans="20:26" x14ac:dyDescent="0.25">
      <c r="T14081" s="1"/>
      <c r="U14081" s="1"/>
      <c r="Z14081" s="1"/>
    </row>
    <row r="14082" spans="20:26" x14ac:dyDescent="0.25">
      <c r="T14082" s="1"/>
      <c r="U14082" s="1"/>
      <c r="Z14082" s="1"/>
    </row>
    <row r="14083" spans="20:26" x14ac:dyDescent="0.25">
      <c r="T14083" s="1"/>
      <c r="U14083" s="1"/>
      <c r="Z14083" s="1"/>
    </row>
    <row r="14084" spans="20:26" x14ac:dyDescent="0.25">
      <c r="T14084" s="1"/>
      <c r="U14084" s="1"/>
      <c r="Z14084" s="1"/>
    </row>
    <row r="14085" spans="20:26" x14ac:dyDescent="0.25">
      <c r="T14085" s="1"/>
      <c r="U14085" s="1"/>
      <c r="Z14085" s="1"/>
    </row>
    <row r="14086" spans="20:26" x14ac:dyDescent="0.25">
      <c r="T14086" s="1"/>
      <c r="U14086" s="1"/>
      <c r="Z14086" s="1"/>
    </row>
    <row r="14087" spans="20:26" x14ac:dyDescent="0.25">
      <c r="T14087" s="1"/>
      <c r="U14087" s="1"/>
      <c r="Z14087" s="1"/>
    </row>
    <row r="14088" spans="20:26" x14ac:dyDescent="0.25">
      <c r="T14088" s="1"/>
      <c r="U14088" s="1"/>
      <c r="Z14088" s="1"/>
    </row>
    <row r="14089" spans="20:26" x14ac:dyDescent="0.25">
      <c r="T14089" s="1"/>
      <c r="U14089" s="1"/>
      <c r="Z14089" s="1"/>
    </row>
    <row r="14090" spans="20:26" x14ac:dyDescent="0.25">
      <c r="T14090" s="1"/>
      <c r="U14090" s="1"/>
      <c r="Z14090" s="1"/>
    </row>
    <row r="14091" spans="20:26" x14ac:dyDescent="0.25">
      <c r="T14091" s="1"/>
      <c r="U14091" s="1"/>
      <c r="Z14091" s="1"/>
    </row>
    <row r="14092" spans="20:26" x14ac:dyDescent="0.25">
      <c r="T14092" s="1"/>
      <c r="U14092" s="1"/>
      <c r="Z14092" s="1"/>
    </row>
    <row r="14093" spans="20:26" x14ac:dyDescent="0.25">
      <c r="T14093" s="1"/>
      <c r="U14093" s="1"/>
      <c r="Z14093" s="1"/>
    </row>
    <row r="14094" spans="20:26" x14ac:dyDescent="0.25">
      <c r="T14094" s="1"/>
      <c r="U14094" s="1"/>
      <c r="Z14094" s="1"/>
    </row>
    <row r="14095" spans="20:26" x14ac:dyDescent="0.25">
      <c r="T14095" s="1"/>
      <c r="U14095" s="1"/>
      <c r="Z14095" s="1"/>
    </row>
    <row r="14096" spans="20:26" x14ac:dyDescent="0.25">
      <c r="T14096" s="1"/>
      <c r="U14096" s="1"/>
      <c r="Z14096" s="1"/>
    </row>
    <row r="14097" spans="20:26" x14ac:dyDescent="0.25">
      <c r="T14097" s="1"/>
      <c r="U14097" s="1"/>
      <c r="Z14097" s="1"/>
    </row>
    <row r="14098" spans="20:26" x14ac:dyDescent="0.25">
      <c r="T14098" s="1"/>
      <c r="U14098" s="1"/>
      <c r="Z14098" s="1"/>
    </row>
    <row r="14099" spans="20:26" x14ac:dyDescent="0.25">
      <c r="T14099" s="1"/>
      <c r="U14099" s="1"/>
      <c r="Z14099" s="1"/>
    </row>
    <row r="14100" spans="20:26" x14ac:dyDescent="0.25">
      <c r="T14100" s="1"/>
      <c r="U14100" s="1"/>
      <c r="Z14100" s="1"/>
    </row>
    <row r="14101" spans="20:26" x14ac:dyDescent="0.25">
      <c r="T14101" s="1"/>
      <c r="U14101" s="1"/>
      <c r="Z14101" s="1"/>
    </row>
    <row r="14102" spans="20:26" x14ac:dyDescent="0.25">
      <c r="T14102" s="1"/>
      <c r="U14102" s="1"/>
      <c r="Z14102" s="1"/>
    </row>
    <row r="14103" spans="20:26" x14ac:dyDescent="0.25">
      <c r="T14103" s="1"/>
      <c r="U14103" s="1"/>
      <c r="Z14103" s="1"/>
    </row>
    <row r="14104" spans="20:26" x14ac:dyDescent="0.25">
      <c r="T14104" s="1"/>
      <c r="U14104" s="1"/>
      <c r="Z14104" s="1"/>
    </row>
    <row r="14105" spans="20:26" x14ac:dyDescent="0.25">
      <c r="T14105" s="1"/>
      <c r="U14105" s="1"/>
      <c r="Z14105" s="1"/>
    </row>
    <row r="14106" spans="20:26" x14ac:dyDescent="0.25">
      <c r="T14106" s="1"/>
      <c r="U14106" s="1"/>
      <c r="Z14106" s="1"/>
    </row>
    <row r="14107" spans="20:26" x14ac:dyDescent="0.25">
      <c r="T14107" s="1"/>
      <c r="U14107" s="1"/>
      <c r="Z14107" s="1"/>
    </row>
    <row r="14108" spans="20:26" x14ac:dyDescent="0.25">
      <c r="T14108" s="1"/>
      <c r="U14108" s="1"/>
      <c r="Z14108" s="1"/>
    </row>
    <row r="14109" spans="20:26" x14ac:dyDescent="0.25">
      <c r="T14109" s="1"/>
      <c r="U14109" s="1"/>
      <c r="Z14109" s="1"/>
    </row>
    <row r="14110" spans="20:26" x14ac:dyDescent="0.25">
      <c r="T14110" s="1"/>
      <c r="U14110" s="1"/>
      <c r="Z14110" s="1"/>
    </row>
    <row r="14111" spans="20:26" x14ac:dyDescent="0.25">
      <c r="T14111" s="1"/>
      <c r="U14111" s="1"/>
      <c r="Z14111" s="1"/>
    </row>
    <row r="14112" spans="20:26" x14ac:dyDescent="0.25">
      <c r="T14112" s="1"/>
      <c r="U14112" s="1"/>
      <c r="Z14112" s="1"/>
    </row>
    <row r="14113" spans="20:26" x14ac:dyDescent="0.25">
      <c r="T14113" s="1"/>
      <c r="U14113" s="1"/>
      <c r="Z14113" s="1"/>
    </row>
    <row r="14114" spans="20:26" x14ac:dyDescent="0.25">
      <c r="T14114" s="1"/>
      <c r="U14114" s="1"/>
      <c r="Z14114" s="1"/>
    </row>
    <row r="14115" spans="20:26" x14ac:dyDescent="0.25">
      <c r="T14115" s="1"/>
      <c r="U14115" s="1"/>
      <c r="Z14115" s="1"/>
    </row>
    <row r="14116" spans="20:26" x14ac:dyDescent="0.25">
      <c r="T14116" s="1"/>
      <c r="U14116" s="1"/>
      <c r="Z14116" s="1"/>
    </row>
    <row r="14117" spans="20:26" x14ac:dyDescent="0.25">
      <c r="T14117" s="1"/>
      <c r="U14117" s="1"/>
      <c r="Z14117" s="1"/>
    </row>
    <row r="14118" spans="20:26" x14ac:dyDescent="0.25">
      <c r="T14118" s="1"/>
      <c r="U14118" s="1"/>
      <c r="Z14118" s="1"/>
    </row>
    <row r="14119" spans="20:26" x14ac:dyDescent="0.25">
      <c r="T14119" s="1"/>
      <c r="U14119" s="1"/>
      <c r="Z14119" s="1"/>
    </row>
    <row r="14120" spans="20:26" x14ac:dyDescent="0.25">
      <c r="T14120" s="1"/>
      <c r="U14120" s="1"/>
      <c r="Z14120" s="1"/>
    </row>
    <row r="14121" spans="20:26" x14ac:dyDescent="0.25">
      <c r="T14121" s="1"/>
      <c r="U14121" s="1"/>
      <c r="Z14121" s="1"/>
    </row>
    <row r="14122" spans="20:26" x14ac:dyDescent="0.25">
      <c r="T14122" s="1"/>
      <c r="U14122" s="1"/>
      <c r="Z14122" s="1"/>
    </row>
    <row r="14123" spans="20:26" x14ac:dyDescent="0.25">
      <c r="T14123" s="1"/>
      <c r="U14123" s="1"/>
      <c r="Z14123" s="1"/>
    </row>
    <row r="14124" spans="20:26" x14ac:dyDescent="0.25">
      <c r="T14124" s="1"/>
      <c r="U14124" s="1"/>
      <c r="Z14124" s="1"/>
    </row>
    <row r="14125" spans="20:26" x14ac:dyDescent="0.25">
      <c r="T14125" s="1"/>
      <c r="U14125" s="1"/>
      <c r="Z14125" s="1"/>
    </row>
    <row r="14126" spans="20:26" x14ac:dyDescent="0.25">
      <c r="T14126" s="1"/>
      <c r="U14126" s="1"/>
      <c r="Z14126" s="1"/>
    </row>
    <row r="14127" spans="20:26" x14ac:dyDescent="0.25">
      <c r="T14127" s="1"/>
      <c r="U14127" s="1"/>
      <c r="Z14127" s="1"/>
    </row>
    <row r="14128" spans="20:26" x14ac:dyDescent="0.25">
      <c r="T14128" s="1"/>
      <c r="U14128" s="1"/>
      <c r="Z14128" s="1"/>
    </row>
    <row r="14129" spans="20:26" x14ac:dyDescent="0.25">
      <c r="T14129" s="1"/>
      <c r="U14129" s="1"/>
      <c r="Z14129" s="1"/>
    </row>
    <row r="14130" spans="20:26" x14ac:dyDescent="0.25">
      <c r="T14130" s="1"/>
      <c r="U14130" s="1"/>
      <c r="Z14130" s="1"/>
    </row>
    <row r="14131" spans="20:26" x14ac:dyDescent="0.25">
      <c r="T14131" s="1"/>
      <c r="U14131" s="1"/>
      <c r="Z14131" s="1"/>
    </row>
    <row r="14132" spans="20:26" x14ac:dyDescent="0.25">
      <c r="T14132" s="1"/>
      <c r="U14132" s="1"/>
      <c r="Z14132" s="1"/>
    </row>
    <row r="14133" spans="20:26" x14ac:dyDescent="0.25">
      <c r="T14133" s="1"/>
      <c r="U14133" s="1"/>
      <c r="Z14133" s="1"/>
    </row>
    <row r="14134" spans="20:26" x14ac:dyDescent="0.25">
      <c r="T14134" s="1"/>
      <c r="U14134" s="1"/>
      <c r="Z14134" s="1"/>
    </row>
    <row r="14135" spans="20:26" x14ac:dyDescent="0.25">
      <c r="T14135" s="1"/>
      <c r="U14135" s="1"/>
      <c r="Z14135" s="1"/>
    </row>
    <row r="14136" spans="20:26" x14ac:dyDescent="0.25">
      <c r="T14136" s="1"/>
      <c r="U14136" s="1"/>
      <c r="Z14136" s="1"/>
    </row>
    <row r="14137" spans="20:26" x14ac:dyDescent="0.25">
      <c r="T14137" s="1"/>
      <c r="U14137" s="1"/>
      <c r="Z14137" s="1"/>
    </row>
    <row r="14138" spans="20:26" x14ac:dyDescent="0.25">
      <c r="T14138" s="1"/>
      <c r="U14138" s="1"/>
      <c r="Z14138" s="1"/>
    </row>
    <row r="14139" spans="20:26" x14ac:dyDescent="0.25">
      <c r="T14139" s="1"/>
      <c r="U14139" s="1"/>
      <c r="Z14139" s="1"/>
    </row>
    <row r="14140" spans="20:26" x14ac:dyDescent="0.25">
      <c r="T14140" s="1"/>
      <c r="U14140" s="1"/>
      <c r="Z14140" s="1"/>
    </row>
    <row r="14141" spans="20:26" x14ac:dyDescent="0.25">
      <c r="T14141" s="1"/>
      <c r="U14141" s="1"/>
      <c r="Z14141" s="1"/>
    </row>
    <row r="14142" spans="20:26" x14ac:dyDescent="0.25">
      <c r="T14142" s="1"/>
      <c r="U14142" s="1"/>
      <c r="Z14142" s="1"/>
    </row>
    <row r="14143" spans="20:26" x14ac:dyDescent="0.25">
      <c r="T14143" s="1"/>
      <c r="U14143" s="1"/>
      <c r="Z14143" s="1"/>
    </row>
    <row r="14144" spans="20:26" x14ac:dyDescent="0.25">
      <c r="T14144" s="1"/>
      <c r="U14144" s="1"/>
      <c r="Z14144" s="1"/>
    </row>
    <row r="14145" spans="20:26" x14ac:dyDescent="0.25">
      <c r="T14145" s="1"/>
      <c r="U14145" s="1"/>
      <c r="Z14145" s="1"/>
    </row>
    <row r="14146" spans="20:26" x14ac:dyDescent="0.25">
      <c r="T14146" s="1"/>
      <c r="U14146" s="1"/>
      <c r="Z14146" s="1"/>
    </row>
    <row r="14147" spans="20:26" x14ac:dyDescent="0.25">
      <c r="T14147" s="1"/>
      <c r="U14147" s="1"/>
      <c r="Z14147" s="1"/>
    </row>
    <row r="14148" spans="20:26" x14ac:dyDescent="0.25">
      <c r="T14148" s="1"/>
      <c r="U14148" s="1"/>
      <c r="Z14148" s="1"/>
    </row>
    <row r="14149" spans="20:26" x14ac:dyDescent="0.25">
      <c r="T14149" s="1"/>
      <c r="U14149" s="1"/>
      <c r="Z14149" s="1"/>
    </row>
    <row r="14150" spans="20:26" x14ac:dyDescent="0.25">
      <c r="T14150" s="1"/>
      <c r="U14150" s="1"/>
      <c r="Z14150" s="1"/>
    </row>
    <row r="14151" spans="20:26" x14ac:dyDescent="0.25">
      <c r="T14151" s="1"/>
      <c r="U14151" s="1"/>
      <c r="Z14151" s="1"/>
    </row>
    <row r="14152" spans="20:26" x14ac:dyDescent="0.25">
      <c r="T14152" s="1"/>
      <c r="U14152" s="1"/>
      <c r="Z14152" s="1"/>
    </row>
    <row r="14153" spans="20:26" x14ac:dyDescent="0.25">
      <c r="T14153" s="1"/>
      <c r="U14153" s="1"/>
      <c r="Z14153" s="1"/>
    </row>
    <row r="14154" spans="20:26" x14ac:dyDescent="0.25">
      <c r="T14154" s="1"/>
      <c r="U14154" s="1"/>
      <c r="Z14154" s="1"/>
    </row>
    <row r="14155" spans="20:26" x14ac:dyDescent="0.25">
      <c r="T14155" s="1"/>
      <c r="U14155" s="1"/>
      <c r="Z14155" s="1"/>
    </row>
    <row r="14156" spans="20:26" x14ac:dyDescent="0.25">
      <c r="T14156" s="1"/>
      <c r="U14156" s="1"/>
      <c r="Z14156" s="1"/>
    </row>
    <row r="14157" spans="20:26" x14ac:dyDescent="0.25">
      <c r="T14157" s="1"/>
      <c r="U14157" s="1"/>
      <c r="Z14157" s="1"/>
    </row>
    <row r="14158" spans="20:26" x14ac:dyDescent="0.25">
      <c r="T14158" s="1"/>
      <c r="U14158" s="1"/>
      <c r="Z14158" s="1"/>
    </row>
    <row r="14159" spans="20:26" x14ac:dyDescent="0.25">
      <c r="T14159" s="1"/>
      <c r="U14159" s="1"/>
      <c r="Z14159" s="1"/>
    </row>
    <row r="14160" spans="20:26" x14ac:dyDescent="0.25">
      <c r="T14160" s="1"/>
      <c r="U14160" s="1"/>
      <c r="Z14160" s="1"/>
    </row>
    <row r="14161" spans="20:26" x14ac:dyDescent="0.25">
      <c r="T14161" s="1"/>
      <c r="U14161" s="1"/>
      <c r="Z14161" s="1"/>
    </row>
    <row r="14162" spans="20:26" x14ac:dyDescent="0.25">
      <c r="T14162" s="1"/>
      <c r="U14162" s="1"/>
      <c r="Z14162" s="1"/>
    </row>
    <row r="14163" spans="20:26" x14ac:dyDescent="0.25">
      <c r="T14163" s="1"/>
      <c r="U14163" s="1"/>
      <c r="Z14163" s="1"/>
    </row>
    <row r="14164" spans="20:26" x14ac:dyDescent="0.25">
      <c r="T14164" s="1"/>
      <c r="U14164" s="1"/>
      <c r="Z14164" s="1"/>
    </row>
    <row r="14165" spans="20:26" x14ac:dyDescent="0.25">
      <c r="T14165" s="1"/>
      <c r="U14165" s="1"/>
      <c r="Z14165" s="1"/>
    </row>
    <row r="14166" spans="20:26" x14ac:dyDescent="0.25">
      <c r="T14166" s="1"/>
      <c r="U14166" s="1"/>
      <c r="Z14166" s="1"/>
    </row>
    <row r="14167" spans="20:26" x14ac:dyDescent="0.25">
      <c r="T14167" s="1"/>
      <c r="U14167" s="1"/>
      <c r="Z14167" s="1"/>
    </row>
    <row r="14168" spans="20:26" x14ac:dyDescent="0.25">
      <c r="T14168" s="1"/>
      <c r="U14168" s="1"/>
      <c r="Z14168" s="1"/>
    </row>
    <row r="14169" spans="20:26" x14ac:dyDescent="0.25">
      <c r="T14169" s="1"/>
      <c r="U14169" s="1"/>
      <c r="Z14169" s="1"/>
    </row>
    <row r="14170" spans="20:26" x14ac:dyDescent="0.25">
      <c r="T14170" s="1"/>
      <c r="U14170" s="1"/>
      <c r="Z14170" s="1"/>
    </row>
    <row r="14171" spans="20:26" x14ac:dyDescent="0.25">
      <c r="T14171" s="1"/>
      <c r="U14171" s="1"/>
      <c r="Z14171" s="1"/>
    </row>
    <row r="14172" spans="20:26" x14ac:dyDescent="0.25">
      <c r="T14172" s="1"/>
      <c r="U14172" s="1"/>
      <c r="Z14172" s="1"/>
    </row>
    <row r="14173" spans="20:26" x14ac:dyDescent="0.25">
      <c r="T14173" s="1"/>
      <c r="U14173" s="1"/>
      <c r="Z14173" s="1"/>
    </row>
    <row r="14174" spans="20:26" x14ac:dyDescent="0.25">
      <c r="T14174" s="1"/>
      <c r="U14174" s="1"/>
      <c r="Z14174" s="1"/>
    </row>
    <row r="14175" spans="20:26" x14ac:dyDescent="0.25">
      <c r="T14175" s="1"/>
      <c r="U14175" s="1"/>
      <c r="Z14175" s="1"/>
    </row>
    <row r="14176" spans="20:26" x14ac:dyDescent="0.25">
      <c r="T14176" s="1"/>
      <c r="U14176" s="1"/>
      <c r="Z14176" s="1"/>
    </row>
    <row r="14177" spans="20:26" x14ac:dyDescent="0.25">
      <c r="T14177" s="1"/>
      <c r="U14177" s="1"/>
      <c r="Z14177" s="1"/>
    </row>
    <row r="14178" spans="20:26" x14ac:dyDescent="0.25">
      <c r="T14178" s="1"/>
      <c r="U14178" s="1"/>
      <c r="Z14178" s="1"/>
    </row>
    <row r="14179" spans="20:26" x14ac:dyDescent="0.25">
      <c r="T14179" s="1"/>
      <c r="U14179" s="1"/>
      <c r="Z14179" s="1"/>
    </row>
    <row r="14180" spans="20:26" x14ac:dyDescent="0.25">
      <c r="T14180" s="1"/>
      <c r="U14180" s="1"/>
      <c r="Z14180" s="1"/>
    </row>
    <row r="14181" spans="20:26" x14ac:dyDescent="0.25">
      <c r="T14181" s="1"/>
      <c r="U14181" s="1"/>
      <c r="Z14181" s="1"/>
    </row>
    <row r="14182" spans="20:26" x14ac:dyDescent="0.25">
      <c r="T14182" s="1"/>
      <c r="U14182" s="1"/>
      <c r="Z14182" s="1"/>
    </row>
    <row r="14183" spans="20:26" x14ac:dyDescent="0.25">
      <c r="T14183" s="1"/>
      <c r="U14183" s="1"/>
      <c r="Z14183" s="1"/>
    </row>
    <row r="14184" spans="20:26" x14ac:dyDescent="0.25">
      <c r="T14184" s="1"/>
      <c r="U14184" s="1"/>
      <c r="Z14184" s="1"/>
    </row>
    <row r="14185" spans="20:26" x14ac:dyDescent="0.25">
      <c r="T14185" s="1"/>
      <c r="U14185" s="1"/>
      <c r="Z14185" s="1"/>
    </row>
    <row r="14186" spans="20:26" x14ac:dyDescent="0.25">
      <c r="T14186" s="1"/>
      <c r="U14186" s="1"/>
      <c r="Z14186" s="1"/>
    </row>
    <row r="14187" spans="20:26" x14ac:dyDescent="0.25">
      <c r="T14187" s="1"/>
      <c r="U14187" s="1"/>
      <c r="Z14187" s="1"/>
    </row>
    <row r="14188" spans="20:26" x14ac:dyDescent="0.25">
      <c r="T14188" s="1"/>
      <c r="U14188" s="1"/>
      <c r="Z14188" s="1"/>
    </row>
    <row r="14189" spans="20:26" x14ac:dyDescent="0.25">
      <c r="T14189" s="1"/>
      <c r="U14189" s="1"/>
      <c r="Z14189" s="1"/>
    </row>
    <row r="14190" spans="20:26" x14ac:dyDescent="0.25">
      <c r="T14190" s="1"/>
      <c r="U14190" s="1"/>
      <c r="Z14190" s="1"/>
    </row>
    <row r="14191" spans="20:26" x14ac:dyDescent="0.25">
      <c r="T14191" s="1"/>
      <c r="U14191" s="1"/>
      <c r="Z14191" s="1"/>
    </row>
    <row r="14192" spans="20:26" x14ac:dyDescent="0.25">
      <c r="T14192" s="1"/>
      <c r="U14192" s="1"/>
      <c r="Z14192" s="1"/>
    </row>
    <row r="14193" spans="20:26" x14ac:dyDescent="0.25">
      <c r="T14193" s="1"/>
      <c r="U14193" s="1"/>
      <c r="Z14193" s="1"/>
    </row>
    <row r="14194" spans="20:26" x14ac:dyDescent="0.25">
      <c r="T14194" s="1"/>
      <c r="U14194" s="1"/>
      <c r="Z14194" s="1"/>
    </row>
    <row r="14195" spans="20:26" x14ac:dyDescent="0.25">
      <c r="T14195" s="1"/>
      <c r="U14195" s="1"/>
      <c r="Z14195" s="1"/>
    </row>
    <row r="14196" spans="20:26" x14ac:dyDescent="0.25">
      <c r="T14196" s="1"/>
      <c r="U14196" s="1"/>
      <c r="Z14196" s="1"/>
    </row>
    <row r="14197" spans="20:26" x14ac:dyDescent="0.25">
      <c r="T14197" s="1"/>
      <c r="U14197" s="1"/>
      <c r="Z14197" s="1"/>
    </row>
    <row r="14198" spans="20:26" x14ac:dyDescent="0.25">
      <c r="T14198" s="1"/>
      <c r="U14198" s="1"/>
      <c r="Z14198" s="1"/>
    </row>
    <row r="14199" spans="20:26" x14ac:dyDescent="0.25">
      <c r="T14199" s="1"/>
      <c r="U14199" s="1"/>
      <c r="Z14199" s="1"/>
    </row>
    <row r="14200" spans="20:26" x14ac:dyDescent="0.25">
      <c r="T14200" s="1"/>
      <c r="U14200" s="1"/>
      <c r="Z14200" s="1"/>
    </row>
    <row r="14201" spans="20:26" x14ac:dyDescent="0.25">
      <c r="T14201" s="1"/>
      <c r="U14201" s="1"/>
      <c r="Z14201" s="1"/>
    </row>
    <row r="14202" spans="20:26" x14ac:dyDescent="0.25">
      <c r="T14202" s="1"/>
      <c r="U14202" s="1"/>
      <c r="Z14202" s="1"/>
    </row>
    <row r="14203" spans="20:26" x14ac:dyDescent="0.25">
      <c r="T14203" s="1"/>
      <c r="U14203" s="1"/>
      <c r="Z14203" s="1"/>
    </row>
    <row r="14204" spans="20:26" x14ac:dyDescent="0.25">
      <c r="T14204" s="1"/>
      <c r="U14204" s="1"/>
      <c r="Z14204" s="1"/>
    </row>
    <row r="14205" spans="20:26" x14ac:dyDescent="0.25">
      <c r="T14205" s="1"/>
      <c r="U14205" s="1"/>
      <c r="Z14205" s="1"/>
    </row>
    <row r="14206" spans="20:26" x14ac:dyDescent="0.25">
      <c r="T14206" s="1"/>
      <c r="U14206" s="1"/>
      <c r="Z14206" s="1"/>
    </row>
    <row r="14207" spans="20:26" x14ac:dyDescent="0.25">
      <c r="T14207" s="1"/>
      <c r="U14207" s="1"/>
      <c r="Z14207" s="1"/>
    </row>
    <row r="14208" spans="20:26" x14ac:dyDescent="0.25">
      <c r="T14208" s="1"/>
      <c r="U14208" s="1"/>
      <c r="Z14208" s="1"/>
    </row>
    <row r="14209" spans="20:26" x14ac:dyDescent="0.25">
      <c r="T14209" s="1"/>
      <c r="U14209" s="1"/>
      <c r="Z14209" s="1"/>
    </row>
    <row r="14210" spans="20:26" x14ac:dyDescent="0.25">
      <c r="T14210" s="1"/>
      <c r="U14210" s="1"/>
      <c r="Z14210" s="1"/>
    </row>
    <row r="14211" spans="20:26" x14ac:dyDescent="0.25">
      <c r="T14211" s="1"/>
      <c r="U14211" s="1"/>
      <c r="Z14211" s="1"/>
    </row>
    <row r="14212" spans="20:26" x14ac:dyDescent="0.25">
      <c r="T14212" s="1"/>
      <c r="U14212" s="1"/>
      <c r="Z14212" s="1"/>
    </row>
    <row r="14213" spans="20:26" x14ac:dyDescent="0.25">
      <c r="T14213" s="1"/>
      <c r="U14213" s="1"/>
      <c r="Z14213" s="1"/>
    </row>
    <row r="14214" spans="20:26" x14ac:dyDescent="0.25">
      <c r="T14214" s="1"/>
      <c r="U14214" s="1"/>
      <c r="Z14214" s="1"/>
    </row>
    <row r="14215" spans="20:26" x14ac:dyDescent="0.25">
      <c r="T14215" s="1"/>
      <c r="U14215" s="1"/>
      <c r="Z14215" s="1"/>
    </row>
    <row r="14216" spans="20:26" x14ac:dyDescent="0.25">
      <c r="T14216" s="1"/>
      <c r="U14216" s="1"/>
      <c r="Z14216" s="1"/>
    </row>
    <row r="14217" spans="20:26" x14ac:dyDescent="0.25">
      <c r="T14217" s="1"/>
      <c r="U14217" s="1"/>
      <c r="Z14217" s="1"/>
    </row>
    <row r="14218" spans="20:26" x14ac:dyDescent="0.25">
      <c r="T14218" s="1"/>
      <c r="U14218" s="1"/>
      <c r="Z14218" s="1"/>
    </row>
    <row r="14219" spans="20:26" x14ac:dyDescent="0.25">
      <c r="T14219" s="1"/>
      <c r="U14219" s="1"/>
      <c r="Z14219" s="1"/>
    </row>
    <row r="14220" spans="20:26" x14ac:dyDescent="0.25">
      <c r="T14220" s="1"/>
      <c r="U14220" s="1"/>
      <c r="Z14220" s="1"/>
    </row>
    <row r="14221" spans="20:26" x14ac:dyDescent="0.25">
      <c r="T14221" s="1"/>
      <c r="U14221" s="1"/>
      <c r="Z14221" s="1"/>
    </row>
    <row r="14222" spans="20:26" x14ac:dyDescent="0.25">
      <c r="T14222" s="1"/>
      <c r="U14222" s="1"/>
      <c r="Z14222" s="1"/>
    </row>
    <row r="14223" spans="20:26" x14ac:dyDescent="0.25">
      <c r="T14223" s="1"/>
      <c r="U14223" s="1"/>
      <c r="Z14223" s="1"/>
    </row>
    <row r="14224" spans="20:26" x14ac:dyDescent="0.25">
      <c r="T14224" s="1"/>
      <c r="U14224" s="1"/>
      <c r="Z14224" s="1"/>
    </row>
    <row r="14225" spans="20:26" x14ac:dyDescent="0.25">
      <c r="T14225" s="1"/>
      <c r="U14225" s="1"/>
      <c r="Z14225" s="1"/>
    </row>
    <row r="14226" spans="20:26" x14ac:dyDescent="0.25">
      <c r="T14226" s="1"/>
      <c r="U14226" s="1"/>
      <c r="Z14226" s="1"/>
    </row>
    <row r="14227" spans="20:26" x14ac:dyDescent="0.25">
      <c r="T14227" s="1"/>
      <c r="U14227" s="1"/>
      <c r="Z14227" s="1"/>
    </row>
    <row r="14228" spans="20:26" x14ac:dyDescent="0.25">
      <c r="T14228" s="1"/>
      <c r="U14228" s="1"/>
      <c r="Z14228" s="1"/>
    </row>
    <row r="14229" spans="20:26" x14ac:dyDescent="0.25">
      <c r="T14229" s="1"/>
      <c r="U14229" s="1"/>
      <c r="Z14229" s="1"/>
    </row>
    <row r="14230" spans="20:26" x14ac:dyDescent="0.25">
      <c r="T14230" s="1"/>
      <c r="U14230" s="1"/>
      <c r="Z14230" s="1"/>
    </row>
    <row r="14231" spans="20:26" x14ac:dyDescent="0.25">
      <c r="T14231" s="1"/>
      <c r="U14231" s="1"/>
      <c r="Z14231" s="1"/>
    </row>
    <row r="14232" spans="20:26" x14ac:dyDescent="0.25">
      <c r="T14232" s="1"/>
      <c r="U14232" s="1"/>
      <c r="Z14232" s="1"/>
    </row>
    <row r="14233" spans="20:26" x14ac:dyDescent="0.25">
      <c r="T14233" s="1"/>
      <c r="U14233" s="1"/>
      <c r="Z14233" s="1"/>
    </row>
    <row r="14234" spans="20:26" x14ac:dyDescent="0.25">
      <c r="T14234" s="1"/>
      <c r="U14234" s="1"/>
      <c r="Z14234" s="1"/>
    </row>
    <row r="14235" spans="20:26" x14ac:dyDescent="0.25">
      <c r="T14235" s="1"/>
      <c r="U14235" s="1"/>
      <c r="Z14235" s="1"/>
    </row>
    <row r="14236" spans="20:26" x14ac:dyDescent="0.25">
      <c r="T14236" s="1"/>
      <c r="U14236" s="1"/>
      <c r="Z14236" s="1"/>
    </row>
    <row r="14237" spans="20:26" x14ac:dyDescent="0.25">
      <c r="T14237" s="1"/>
      <c r="U14237" s="1"/>
      <c r="Z14237" s="1"/>
    </row>
    <row r="14238" spans="20:26" x14ac:dyDescent="0.25">
      <c r="T14238" s="1"/>
      <c r="U14238" s="1"/>
      <c r="Z14238" s="1"/>
    </row>
    <row r="14239" spans="20:26" x14ac:dyDescent="0.25">
      <c r="T14239" s="1"/>
      <c r="U14239" s="1"/>
      <c r="Z14239" s="1"/>
    </row>
    <row r="14240" spans="20:26" x14ac:dyDescent="0.25">
      <c r="T14240" s="1"/>
      <c r="U14240" s="1"/>
      <c r="Z14240" s="1"/>
    </row>
    <row r="14241" spans="20:26" x14ac:dyDescent="0.25">
      <c r="T14241" s="1"/>
      <c r="U14241" s="1"/>
      <c r="Z14241" s="1"/>
    </row>
    <row r="14242" spans="20:26" x14ac:dyDescent="0.25">
      <c r="T14242" s="1"/>
      <c r="U14242" s="1"/>
      <c r="Z14242" s="1"/>
    </row>
    <row r="14243" spans="20:26" x14ac:dyDescent="0.25">
      <c r="T14243" s="1"/>
      <c r="U14243" s="1"/>
      <c r="Z14243" s="1"/>
    </row>
    <row r="14244" spans="20:26" x14ac:dyDescent="0.25">
      <c r="T14244" s="1"/>
      <c r="U14244" s="1"/>
      <c r="Z14244" s="1"/>
    </row>
    <row r="14245" spans="20:26" x14ac:dyDescent="0.25">
      <c r="T14245" s="1"/>
      <c r="U14245" s="1"/>
      <c r="Z14245" s="1"/>
    </row>
    <row r="14246" spans="20:26" x14ac:dyDescent="0.25">
      <c r="T14246" s="1"/>
      <c r="U14246" s="1"/>
      <c r="Z14246" s="1"/>
    </row>
    <row r="14247" spans="20:26" x14ac:dyDescent="0.25">
      <c r="T14247" s="1"/>
      <c r="U14247" s="1"/>
      <c r="Z14247" s="1"/>
    </row>
    <row r="14248" spans="20:26" x14ac:dyDescent="0.25">
      <c r="T14248" s="1"/>
      <c r="U14248" s="1"/>
      <c r="Z14248" s="1"/>
    </row>
    <row r="14249" spans="20:26" x14ac:dyDescent="0.25">
      <c r="T14249" s="1"/>
      <c r="U14249" s="1"/>
      <c r="Z14249" s="1"/>
    </row>
    <row r="14250" spans="20:26" x14ac:dyDescent="0.25">
      <c r="T14250" s="1"/>
      <c r="U14250" s="1"/>
      <c r="Z14250" s="1"/>
    </row>
    <row r="14251" spans="20:26" x14ac:dyDescent="0.25">
      <c r="T14251" s="1"/>
      <c r="U14251" s="1"/>
      <c r="Z14251" s="1"/>
    </row>
    <row r="14252" spans="20:26" x14ac:dyDescent="0.25">
      <c r="T14252" s="1"/>
      <c r="U14252" s="1"/>
      <c r="Z14252" s="1"/>
    </row>
    <row r="14253" spans="20:26" x14ac:dyDescent="0.25">
      <c r="T14253" s="1"/>
      <c r="U14253" s="1"/>
      <c r="Z14253" s="1"/>
    </row>
    <row r="14254" spans="20:26" x14ac:dyDescent="0.25">
      <c r="T14254" s="1"/>
      <c r="U14254" s="1"/>
      <c r="Z14254" s="1"/>
    </row>
    <row r="14255" spans="20:26" x14ac:dyDescent="0.25">
      <c r="T14255" s="1"/>
      <c r="U14255" s="1"/>
      <c r="Z14255" s="1"/>
    </row>
    <row r="14256" spans="20:26" x14ac:dyDescent="0.25">
      <c r="T14256" s="1"/>
      <c r="U14256" s="1"/>
      <c r="Z14256" s="1"/>
    </row>
    <row r="14257" spans="20:26" x14ac:dyDescent="0.25">
      <c r="T14257" s="1"/>
      <c r="U14257" s="1"/>
      <c r="Z14257" s="1"/>
    </row>
    <row r="14258" spans="20:26" x14ac:dyDescent="0.25">
      <c r="T14258" s="1"/>
      <c r="U14258" s="1"/>
      <c r="Z14258" s="1"/>
    </row>
    <row r="14259" spans="20:26" x14ac:dyDescent="0.25">
      <c r="T14259" s="1"/>
      <c r="U14259" s="1"/>
      <c r="Z14259" s="1"/>
    </row>
    <row r="14260" spans="20:26" x14ac:dyDescent="0.25">
      <c r="T14260" s="1"/>
      <c r="U14260" s="1"/>
      <c r="Z14260" s="1"/>
    </row>
    <row r="14261" spans="20:26" x14ac:dyDescent="0.25">
      <c r="T14261" s="1"/>
      <c r="U14261" s="1"/>
      <c r="Z14261" s="1"/>
    </row>
    <row r="14262" spans="20:26" x14ac:dyDescent="0.25">
      <c r="T14262" s="1"/>
      <c r="U14262" s="1"/>
      <c r="Z14262" s="1"/>
    </row>
    <row r="14263" spans="20:26" x14ac:dyDescent="0.25">
      <c r="T14263" s="1"/>
      <c r="U14263" s="1"/>
      <c r="Z14263" s="1"/>
    </row>
    <row r="14264" spans="20:26" x14ac:dyDescent="0.25">
      <c r="T14264" s="1"/>
      <c r="U14264" s="1"/>
      <c r="Z14264" s="1"/>
    </row>
    <row r="14265" spans="20:26" x14ac:dyDescent="0.25">
      <c r="T14265" s="1"/>
      <c r="U14265" s="1"/>
      <c r="Z14265" s="1"/>
    </row>
    <row r="14266" spans="20:26" x14ac:dyDescent="0.25">
      <c r="T14266" s="1"/>
      <c r="U14266" s="1"/>
      <c r="Z14266" s="1"/>
    </row>
    <row r="14267" spans="20:26" x14ac:dyDescent="0.25">
      <c r="T14267" s="1"/>
      <c r="U14267" s="1"/>
      <c r="Z14267" s="1"/>
    </row>
    <row r="14268" spans="20:26" x14ac:dyDescent="0.25">
      <c r="T14268" s="1"/>
      <c r="U14268" s="1"/>
      <c r="Z14268" s="1"/>
    </row>
    <row r="14269" spans="20:26" x14ac:dyDescent="0.25">
      <c r="T14269" s="1"/>
      <c r="U14269" s="1"/>
      <c r="Z14269" s="1"/>
    </row>
    <row r="14270" spans="20:26" x14ac:dyDescent="0.25">
      <c r="T14270" s="1"/>
      <c r="U14270" s="1"/>
      <c r="Z14270" s="1"/>
    </row>
    <row r="14271" spans="20:26" x14ac:dyDescent="0.25">
      <c r="T14271" s="1"/>
      <c r="U14271" s="1"/>
      <c r="Z14271" s="1"/>
    </row>
    <row r="14272" spans="20:26" x14ac:dyDescent="0.25">
      <c r="T14272" s="1"/>
      <c r="U14272" s="1"/>
      <c r="Z14272" s="1"/>
    </row>
    <row r="14273" spans="20:26" x14ac:dyDescent="0.25">
      <c r="T14273" s="1"/>
      <c r="U14273" s="1"/>
      <c r="Z14273" s="1"/>
    </row>
    <row r="14274" spans="20:26" x14ac:dyDescent="0.25">
      <c r="T14274" s="1"/>
      <c r="U14274" s="1"/>
      <c r="Z14274" s="1"/>
    </row>
    <row r="14275" spans="20:26" x14ac:dyDescent="0.25">
      <c r="T14275" s="1"/>
      <c r="U14275" s="1"/>
      <c r="Z14275" s="1"/>
    </row>
    <row r="14276" spans="20:26" x14ac:dyDescent="0.25">
      <c r="T14276" s="1"/>
      <c r="U14276" s="1"/>
      <c r="Z14276" s="1"/>
    </row>
    <row r="14277" spans="20:26" x14ac:dyDescent="0.25">
      <c r="T14277" s="1"/>
      <c r="U14277" s="1"/>
      <c r="Z14277" s="1"/>
    </row>
    <row r="14278" spans="20:26" x14ac:dyDescent="0.25">
      <c r="T14278" s="1"/>
      <c r="U14278" s="1"/>
      <c r="Z14278" s="1"/>
    </row>
    <row r="14279" spans="20:26" x14ac:dyDescent="0.25">
      <c r="T14279" s="1"/>
      <c r="U14279" s="1"/>
      <c r="Z14279" s="1"/>
    </row>
    <row r="14280" spans="20:26" x14ac:dyDescent="0.25">
      <c r="T14280" s="1"/>
      <c r="U14280" s="1"/>
      <c r="Z14280" s="1"/>
    </row>
    <row r="14281" spans="20:26" x14ac:dyDescent="0.25">
      <c r="T14281" s="1"/>
      <c r="U14281" s="1"/>
      <c r="Z14281" s="1"/>
    </row>
    <row r="14282" spans="20:26" x14ac:dyDescent="0.25">
      <c r="T14282" s="1"/>
      <c r="U14282" s="1"/>
      <c r="Z14282" s="1"/>
    </row>
    <row r="14283" spans="20:26" x14ac:dyDescent="0.25">
      <c r="T14283" s="1"/>
      <c r="U14283" s="1"/>
      <c r="Z14283" s="1"/>
    </row>
    <row r="14284" spans="20:26" x14ac:dyDescent="0.25">
      <c r="T14284" s="1"/>
      <c r="U14284" s="1"/>
      <c r="Z14284" s="1"/>
    </row>
    <row r="14285" spans="20:26" x14ac:dyDescent="0.25">
      <c r="T14285" s="1"/>
      <c r="U14285" s="1"/>
      <c r="Z14285" s="1"/>
    </row>
    <row r="14286" spans="20:26" x14ac:dyDescent="0.25">
      <c r="T14286" s="1"/>
      <c r="U14286" s="1"/>
      <c r="Z14286" s="1"/>
    </row>
    <row r="14287" spans="20:26" x14ac:dyDescent="0.25">
      <c r="T14287" s="1"/>
      <c r="U14287" s="1"/>
      <c r="Z14287" s="1"/>
    </row>
    <row r="14288" spans="20:26" x14ac:dyDescent="0.25">
      <c r="T14288" s="1"/>
      <c r="U14288" s="1"/>
      <c r="Z14288" s="1"/>
    </row>
    <row r="14289" spans="20:26" x14ac:dyDescent="0.25">
      <c r="T14289" s="1"/>
      <c r="U14289" s="1"/>
      <c r="Z14289" s="1"/>
    </row>
    <row r="14290" spans="20:26" x14ac:dyDescent="0.25">
      <c r="T14290" s="1"/>
      <c r="U14290" s="1"/>
      <c r="Z14290" s="1"/>
    </row>
    <row r="14291" spans="20:26" x14ac:dyDescent="0.25">
      <c r="T14291" s="1"/>
      <c r="U14291" s="1"/>
      <c r="Z14291" s="1"/>
    </row>
    <row r="14292" spans="20:26" x14ac:dyDescent="0.25">
      <c r="T14292" s="1"/>
      <c r="U14292" s="1"/>
      <c r="Z14292" s="1"/>
    </row>
    <row r="14293" spans="20:26" x14ac:dyDescent="0.25">
      <c r="T14293" s="1"/>
      <c r="U14293" s="1"/>
      <c r="Z14293" s="1"/>
    </row>
    <row r="14294" spans="20:26" x14ac:dyDescent="0.25">
      <c r="T14294" s="1"/>
      <c r="U14294" s="1"/>
      <c r="Z14294" s="1"/>
    </row>
    <row r="14295" spans="20:26" x14ac:dyDescent="0.25">
      <c r="T14295" s="1"/>
      <c r="U14295" s="1"/>
      <c r="Z14295" s="1"/>
    </row>
    <row r="14296" spans="20:26" x14ac:dyDescent="0.25">
      <c r="T14296" s="1"/>
      <c r="U14296" s="1"/>
      <c r="Z14296" s="1"/>
    </row>
    <row r="14297" spans="20:26" x14ac:dyDescent="0.25">
      <c r="T14297" s="1"/>
      <c r="U14297" s="1"/>
      <c r="Z14297" s="1"/>
    </row>
    <row r="14298" spans="20:26" x14ac:dyDescent="0.25">
      <c r="T14298" s="1"/>
      <c r="U14298" s="1"/>
      <c r="Z14298" s="1"/>
    </row>
    <row r="14299" spans="20:26" x14ac:dyDescent="0.25">
      <c r="T14299" s="1"/>
      <c r="U14299" s="1"/>
      <c r="Z14299" s="1"/>
    </row>
    <row r="14300" spans="20:26" x14ac:dyDescent="0.25">
      <c r="T14300" s="1"/>
      <c r="U14300" s="1"/>
      <c r="Z14300" s="1"/>
    </row>
    <row r="14301" spans="20:26" x14ac:dyDescent="0.25">
      <c r="T14301" s="1"/>
      <c r="U14301" s="1"/>
      <c r="Z14301" s="1"/>
    </row>
    <row r="14302" spans="20:26" x14ac:dyDescent="0.25">
      <c r="T14302" s="1"/>
      <c r="U14302" s="1"/>
      <c r="Z14302" s="1"/>
    </row>
    <row r="14303" spans="20:26" x14ac:dyDescent="0.25">
      <c r="T14303" s="1"/>
      <c r="U14303" s="1"/>
      <c r="Z14303" s="1"/>
    </row>
    <row r="14304" spans="20:26" x14ac:dyDescent="0.25">
      <c r="T14304" s="1"/>
      <c r="U14304" s="1"/>
      <c r="Z14304" s="1"/>
    </row>
    <row r="14305" spans="20:26" x14ac:dyDescent="0.25">
      <c r="T14305" s="1"/>
      <c r="U14305" s="1"/>
      <c r="Z14305" s="1"/>
    </row>
    <row r="14306" spans="20:26" x14ac:dyDescent="0.25">
      <c r="T14306" s="1"/>
      <c r="U14306" s="1"/>
      <c r="Z14306" s="1"/>
    </row>
    <row r="14307" spans="20:26" x14ac:dyDescent="0.25">
      <c r="T14307" s="1"/>
      <c r="U14307" s="1"/>
      <c r="Z14307" s="1"/>
    </row>
    <row r="14308" spans="20:26" x14ac:dyDescent="0.25">
      <c r="T14308" s="1"/>
      <c r="U14308" s="1"/>
      <c r="Z14308" s="1"/>
    </row>
    <row r="14309" spans="20:26" x14ac:dyDescent="0.25">
      <c r="T14309" s="1"/>
      <c r="U14309" s="1"/>
      <c r="Z14309" s="1"/>
    </row>
    <row r="14310" spans="20:26" x14ac:dyDescent="0.25">
      <c r="T14310" s="1"/>
      <c r="U14310" s="1"/>
      <c r="Z14310" s="1"/>
    </row>
    <row r="14311" spans="20:26" x14ac:dyDescent="0.25">
      <c r="T14311" s="1"/>
      <c r="U14311" s="1"/>
      <c r="Z14311" s="1"/>
    </row>
    <row r="14312" spans="20:26" x14ac:dyDescent="0.25">
      <c r="T14312" s="1"/>
      <c r="U14312" s="1"/>
      <c r="Z14312" s="1"/>
    </row>
    <row r="14313" spans="20:26" x14ac:dyDescent="0.25">
      <c r="T14313" s="1"/>
      <c r="U14313" s="1"/>
      <c r="Z14313" s="1"/>
    </row>
    <row r="14314" spans="20:26" x14ac:dyDescent="0.25">
      <c r="T14314" s="1"/>
      <c r="U14314" s="1"/>
      <c r="Z14314" s="1"/>
    </row>
    <row r="14315" spans="20:26" x14ac:dyDescent="0.25">
      <c r="T14315" s="1"/>
      <c r="U14315" s="1"/>
      <c r="Z14315" s="1"/>
    </row>
    <row r="14316" spans="20:26" x14ac:dyDescent="0.25">
      <c r="T14316" s="1"/>
      <c r="U14316" s="1"/>
      <c r="Z14316" s="1"/>
    </row>
    <row r="14317" spans="20:26" x14ac:dyDescent="0.25">
      <c r="T14317" s="1"/>
      <c r="U14317" s="1"/>
      <c r="Z14317" s="1"/>
    </row>
    <row r="14318" spans="20:26" x14ac:dyDescent="0.25">
      <c r="T14318" s="1"/>
      <c r="U14318" s="1"/>
      <c r="Z14318" s="1"/>
    </row>
    <row r="14319" spans="20:26" x14ac:dyDescent="0.25">
      <c r="T14319" s="1"/>
      <c r="U14319" s="1"/>
      <c r="Z14319" s="1"/>
    </row>
    <row r="14320" spans="20:26" x14ac:dyDescent="0.25">
      <c r="T14320" s="1"/>
      <c r="U14320" s="1"/>
      <c r="Z14320" s="1"/>
    </row>
    <row r="14321" spans="20:26" x14ac:dyDescent="0.25">
      <c r="T14321" s="1"/>
      <c r="U14321" s="1"/>
      <c r="Z14321" s="1"/>
    </row>
    <row r="14322" spans="20:26" x14ac:dyDescent="0.25">
      <c r="T14322" s="1"/>
      <c r="U14322" s="1"/>
      <c r="Z14322" s="1"/>
    </row>
    <row r="14323" spans="20:26" x14ac:dyDescent="0.25">
      <c r="T14323" s="1"/>
      <c r="U14323" s="1"/>
      <c r="Z14323" s="1"/>
    </row>
    <row r="14324" spans="20:26" x14ac:dyDescent="0.25">
      <c r="T14324" s="1"/>
      <c r="U14324" s="1"/>
      <c r="Z14324" s="1"/>
    </row>
    <row r="14325" spans="20:26" x14ac:dyDescent="0.25">
      <c r="T14325" s="1"/>
      <c r="U14325" s="1"/>
      <c r="Z14325" s="1"/>
    </row>
    <row r="14326" spans="20:26" x14ac:dyDescent="0.25">
      <c r="T14326" s="1"/>
      <c r="U14326" s="1"/>
      <c r="Z14326" s="1"/>
    </row>
    <row r="14327" spans="20:26" x14ac:dyDescent="0.25">
      <c r="T14327" s="1"/>
      <c r="U14327" s="1"/>
      <c r="Z14327" s="1"/>
    </row>
    <row r="14328" spans="20:26" x14ac:dyDescent="0.25">
      <c r="T14328" s="1"/>
      <c r="U14328" s="1"/>
      <c r="Z14328" s="1"/>
    </row>
    <row r="14329" spans="20:26" x14ac:dyDescent="0.25">
      <c r="T14329" s="1"/>
      <c r="U14329" s="1"/>
      <c r="Z14329" s="1"/>
    </row>
    <row r="14330" spans="20:26" x14ac:dyDescent="0.25">
      <c r="T14330" s="1"/>
      <c r="U14330" s="1"/>
      <c r="Z14330" s="1"/>
    </row>
    <row r="14331" spans="20:26" x14ac:dyDescent="0.25">
      <c r="T14331" s="1"/>
      <c r="U14331" s="1"/>
      <c r="Z14331" s="1"/>
    </row>
    <row r="14332" spans="20:26" x14ac:dyDescent="0.25">
      <c r="T14332" s="1"/>
      <c r="U14332" s="1"/>
      <c r="Z14332" s="1"/>
    </row>
    <row r="14333" spans="20:26" x14ac:dyDescent="0.25">
      <c r="T14333" s="1"/>
      <c r="U14333" s="1"/>
      <c r="Z14333" s="1"/>
    </row>
    <row r="14334" spans="20:26" x14ac:dyDescent="0.25">
      <c r="T14334" s="1"/>
      <c r="U14334" s="1"/>
      <c r="Z14334" s="1"/>
    </row>
    <row r="14335" spans="20:26" x14ac:dyDescent="0.25">
      <c r="T14335" s="1"/>
      <c r="U14335" s="1"/>
      <c r="Z14335" s="1"/>
    </row>
    <row r="14336" spans="20:26" x14ac:dyDescent="0.25">
      <c r="T14336" s="1"/>
      <c r="U14336" s="1"/>
      <c r="Z14336" s="1"/>
    </row>
    <row r="14337" spans="20:26" x14ac:dyDescent="0.25">
      <c r="T14337" s="1"/>
      <c r="U14337" s="1"/>
      <c r="Z14337" s="1"/>
    </row>
    <row r="14338" spans="20:26" x14ac:dyDescent="0.25">
      <c r="T14338" s="1"/>
      <c r="U14338" s="1"/>
      <c r="Z14338" s="1"/>
    </row>
    <row r="14339" spans="20:26" x14ac:dyDescent="0.25">
      <c r="T14339" s="1"/>
      <c r="U14339" s="1"/>
      <c r="Z14339" s="1"/>
    </row>
    <row r="14340" spans="20:26" x14ac:dyDescent="0.25">
      <c r="T14340" s="1"/>
      <c r="U14340" s="1"/>
      <c r="Z14340" s="1"/>
    </row>
    <row r="14341" spans="20:26" x14ac:dyDescent="0.25">
      <c r="T14341" s="1"/>
      <c r="U14341" s="1"/>
      <c r="Z14341" s="1"/>
    </row>
    <row r="14342" spans="20:26" x14ac:dyDescent="0.25">
      <c r="T14342" s="1"/>
      <c r="U14342" s="1"/>
      <c r="Z14342" s="1"/>
    </row>
    <row r="14343" spans="20:26" x14ac:dyDescent="0.25">
      <c r="T14343" s="1"/>
      <c r="U14343" s="1"/>
      <c r="Z14343" s="1"/>
    </row>
    <row r="14344" spans="20:26" x14ac:dyDescent="0.25">
      <c r="T14344" s="1"/>
      <c r="U14344" s="1"/>
      <c r="Z14344" s="1"/>
    </row>
    <row r="14345" spans="20:26" x14ac:dyDescent="0.25">
      <c r="T14345" s="1"/>
      <c r="U14345" s="1"/>
      <c r="Z14345" s="1"/>
    </row>
    <row r="14346" spans="20:26" x14ac:dyDescent="0.25">
      <c r="T14346" s="1"/>
      <c r="U14346" s="1"/>
      <c r="Z14346" s="1"/>
    </row>
    <row r="14347" spans="20:26" x14ac:dyDescent="0.25">
      <c r="T14347" s="1"/>
      <c r="U14347" s="1"/>
      <c r="Z14347" s="1"/>
    </row>
    <row r="14348" spans="20:26" x14ac:dyDescent="0.25">
      <c r="T14348" s="1"/>
      <c r="U14348" s="1"/>
      <c r="Z14348" s="1"/>
    </row>
    <row r="14349" spans="20:26" x14ac:dyDescent="0.25">
      <c r="T14349" s="1"/>
      <c r="U14349" s="1"/>
      <c r="Z14349" s="1"/>
    </row>
    <row r="14350" spans="20:26" x14ac:dyDescent="0.25">
      <c r="T14350" s="1"/>
      <c r="U14350" s="1"/>
      <c r="Z14350" s="1"/>
    </row>
    <row r="14351" spans="20:26" x14ac:dyDescent="0.25">
      <c r="T14351" s="1"/>
      <c r="U14351" s="1"/>
      <c r="Z14351" s="1"/>
    </row>
    <row r="14352" spans="20:26" x14ac:dyDescent="0.25">
      <c r="T14352" s="1"/>
      <c r="U14352" s="1"/>
      <c r="Z14352" s="1"/>
    </row>
    <row r="14353" spans="20:26" x14ac:dyDescent="0.25">
      <c r="T14353" s="1"/>
      <c r="U14353" s="1"/>
      <c r="Z14353" s="1"/>
    </row>
    <row r="14354" spans="20:26" x14ac:dyDescent="0.25">
      <c r="T14354" s="1"/>
      <c r="U14354" s="1"/>
      <c r="Z14354" s="1"/>
    </row>
    <row r="14355" spans="20:26" x14ac:dyDescent="0.25">
      <c r="T14355" s="1"/>
      <c r="U14355" s="1"/>
      <c r="Z14355" s="1"/>
    </row>
    <row r="14356" spans="20:26" x14ac:dyDescent="0.25">
      <c r="T14356" s="1"/>
      <c r="U14356" s="1"/>
      <c r="Z14356" s="1"/>
    </row>
    <row r="14357" spans="20:26" x14ac:dyDescent="0.25">
      <c r="T14357" s="1"/>
      <c r="U14357" s="1"/>
      <c r="Z14357" s="1"/>
    </row>
    <row r="14358" spans="20:26" x14ac:dyDescent="0.25">
      <c r="T14358" s="1"/>
      <c r="U14358" s="1"/>
      <c r="Z14358" s="1"/>
    </row>
    <row r="14359" spans="20:26" x14ac:dyDescent="0.25">
      <c r="T14359" s="1"/>
      <c r="U14359" s="1"/>
      <c r="Z14359" s="1"/>
    </row>
    <row r="14360" spans="20:26" x14ac:dyDescent="0.25">
      <c r="T14360" s="1"/>
      <c r="U14360" s="1"/>
      <c r="Z14360" s="1"/>
    </row>
    <row r="14361" spans="20:26" x14ac:dyDescent="0.25">
      <c r="T14361" s="1"/>
      <c r="U14361" s="1"/>
      <c r="Z14361" s="1"/>
    </row>
    <row r="14362" spans="20:26" x14ac:dyDescent="0.25">
      <c r="T14362" s="1"/>
      <c r="U14362" s="1"/>
      <c r="Z14362" s="1"/>
    </row>
    <row r="14363" spans="20:26" x14ac:dyDescent="0.25">
      <c r="T14363" s="1"/>
      <c r="U14363" s="1"/>
      <c r="Z14363" s="1"/>
    </row>
    <row r="14364" spans="20:26" x14ac:dyDescent="0.25">
      <c r="T14364" s="1"/>
      <c r="U14364" s="1"/>
      <c r="Z14364" s="1"/>
    </row>
    <row r="14365" spans="20:26" x14ac:dyDescent="0.25">
      <c r="T14365" s="1"/>
      <c r="U14365" s="1"/>
      <c r="Z14365" s="1"/>
    </row>
    <row r="14366" spans="20:26" x14ac:dyDescent="0.25">
      <c r="T14366" s="1"/>
      <c r="U14366" s="1"/>
      <c r="Z14366" s="1"/>
    </row>
    <row r="14367" spans="20:26" x14ac:dyDescent="0.25">
      <c r="T14367" s="1"/>
      <c r="U14367" s="1"/>
      <c r="Z14367" s="1"/>
    </row>
    <row r="14368" spans="20:26" x14ac:dyDescent="0.25">
      <c r="T14368" s="1"/>
      <c r="U14368" s="1"/>
      <c r="Z14368" s="1"/>
    </row>
    <row r="14369" spans="20:26" x14ac:dyDescent="0.25">
      <c r="T14369" s="1"/>
      <c r="U14369" s="1"/>
      <c r="Z14369" s="1"/>
    </row>
    <row r="14370" spans="20:26" x14ac:dyDescent="0.25">
      <c r="T14370" s="1"/>
      <c r="U14370" s="1"/>
      <c r="Z14370" s="1"/>
    </row>
    <row r="14371" spans="20:26" x14ac:dyDescent="0.25">
      <c r="T14371" s="1"/>
      <c r="U14371" s="1"/>
      <c r="Z14371" s="1"/>
    </row>
    <row r="14372" spans="20:26" x14ac:dyDescent="0.25">
      <c r="T14372" s="1"/>
      <c r="U14372" s="1"/>
      <c r="Z14372" s="1"/>
    </row>
    <row r="14373" spans="20:26" x14ac:dyDescent="0.25">
      <c r="T14373" s="1"/>
      <c r="U14373" s="1"/>
      <c r="Z14373" s="1"/>
    </row>
    <row r="14374" spans="20:26" x14ac:dyDescent="0.25">
      <c r="T14374" s="1"/>
      <c r="U14374" s="1"/>
      <c r="Z14374" s="1"/>
    </row>
    <row r="14375" spans="20:26" x14ac:dyDescent="0.25">
      <c r="T14375" s="1"/>
      <c r="U14375" s="1"/>
      <c r="Z14375" s="1"/>
    </row>
    <row r="14376" spans="20:26" x14ac:dyDescent="0.25">
      <c r="T14376" s="1"/>
      <c r="U14376" s="1"/>
      <c r="Z14376" s="1"/>
    </row>
    <row r="14377" spans="20:26" x14ac:dyDescent="0.25">
      <c r="T14377" s="1"/>
      <c r="U14377" s="1"/>
      <c r="Z14377" s="1"/>
    </row>
    <row r="14378" spans="20:26" x14ac:dyDescent="0.25">
      <c r="T14378" s="1"/>
      <c r="U14378" s="1"/>
      <c r="Z14378" s="1"/>
    </row>
    <row r="14379" spans="20:26" x14ac:dyDescent="0.25">
      <c r="T14379" s="1"/>
      <c r="U14379" s="1"/>
      <c r="Z14379" s="1"/>
    </row>
    <row r="14380" spans="20:26" x14ac:dyDescent="0.25">
      <c r="T14380" s="1"/>
      <c r="U14380" s="1"/>
      <c r="Z14380" s="1"/>
    </row>
    <row r="14381" spans="20:26" x14ac:dyDescent="0.25">
      <c r="T14381" s="1"/>
      <c r="U14381" s="1"/>
      <c r="Z14381" s="1"/>
    </row>
    <row r="14382" spans="20:26" x14ac:dyDescent="0.25">
      <c r="T14382" s="1"/>
      <c r="U14382" s="1"/>
      <c r="Z14382" s="1"/>
    </row>
    <row r="14383" spans="20:26" x14ac:dyDescent="0.25">
      <c r="T14383" s="1"/>
      <c r="U14383" s="1"/>
      <c r="Z14383" s="1"/>
    </row>
    <row r="14384" spans="20:26" x14ac:dyDescent="0.25">
      <c r="T14384" s="1"/>
      <c r="U14384" s="1"/>
      <c r="Z14384" s="1"/>
    </row>
    <row r="14385" spans="20:26" x14ac:dyDescent="0.25">
      <c r="T14385" s="1"/>
      <c r="U14385" s="1"/>
      <c r="Z14385" s="1"/>
    </row>
    <row r="14386" spans="20:26" x14ac:dyDescent="0.25">
      <c r="T14386" s="1"/>
      <c r="U14386" s="1"/>
      <c r="Z14386" s="1"/>
    </row>
    <row r="14387" spans="20:26" x14ac:dyDescent="0.25">
      <c r="T14387" s="1"/>
      <c r="U14387" s="1"/>
      <c r="Z14387" s="1"/>
    </row>
    <row r="14388" spans="20:26" x14ac:dyDescent="0.25">
      <c r="T14388" s="1"/>
      <c r="U14388" s="1"/>
      <c r="Z14388" s="1"/>
    </row>
    <row r="14389" spans="20:26" x14ac:dyDescent="0.25">
      <c r="T14389" s="1"/>
      <c r="U14389" s="1"/>
      <c r="Z14389" s="1"/>
    </row>
    <row r="14390" spans="20:26" x14ac:dyDescent="0.25">
      <c r="T14390" s="1"/>
      <c r="U14390" s="1"/>
      <c r="Z14390" s="1"/>
    </row>
    <row r="14391" spans="20:26" x14ac:dyDescent="0.25">
      <c r="T14391" s="1"/>
      <c r="U14391" s="1"/>
      <c r="Z14391" s="1"/>
    </row>
    <row r="14392" spans="20:26" x14ac:dyDescent="0.25">
      <c r="T14392" s="1"/>
      <c r="U14392" s="1"/>
      <c r="Z14392" s="1"/>
    </row>
    <row r="14393" spans="20:26" x14ac:dyDescent="0.25">
      <c r="T14393" s="1"/>
      <c r="U14393" s="1"/>
      <c r="Z14393" s="1"/>
    </row>
    <row r="14394" spans="20:26" x14ac:dyDescent="0.25">
      <c r="T14394" s="1"/>
      <c r="U14394" s="1"/>
      <c r="Z14394" s="1"/>
    </row>
    <row r="14395" spans="20:26" x14ac:dyDescent="0.25">
      <c r="T14395" s="1"/>
      <c r="U14395" s="1"/>
      <c r="Z14395" s="1"/>
    </row>
    <row r="14396" spans="20:26" x14ac:dyDescent="0.25">
      <c r="T14396" s="1"/>
      <c r="U14396" s="1"/>
      <c r="Z14396" s="1"/>
    </row>
    <row r="14397" spans="20:26" x14ac:dyDescent="0.25">
      <c r="T14397" s="1"/>
      <c r="U14397" s="1"/>
      <c r="Z14397" s="1"/>
    </row>
    <row r="14398" spans="20:26" x14ac:dyDescent="0.25">
      <c r="T14398" s="1"/>
      <c r="U14398" s="1"/>
      <c r="Z14398" s="1"/>
    </row>
    <row r="14399" spans="20:26" x14ac:dyDescent="0.25">
      <c r="T14399" s="1"/>
      <c r="U14399" s="1"/>
      <c r="Z14399" s="1"/>
    </row>
    <row r="14400" spans="20:26" x14ac:dyDescent="0.25">
      <c r="T14400" s="1"/>
      <c r="U14400" s="1"/>
      <c r="Z14400" s="1"/>
    </row>
    <row r="14401" spans="20:26" x14ac:dyDescent="0.25">
      <c r="T14401" s="1"/>
      <c r="U14401" s="1"/>
      <c r="Z14401" s="1"/>
    </row>
    <row r="14402" spans="20:26" x14ac:dyDescent="0.25">
      <c r="T14402" s="1"/>
      <c r="U14402" s="1"/>
      <c r="Z14402" s="1"/>
    </row>
    <row r="14403" spans="20:26" x14ac:dyDescent="0.25">
      <c r="T14403" s="1"/>
      <c r="U14403" s="1"/>
      <c r="Z14403" s="1"/>
    </row>
    <row r="14404" spans="20:26" x14ac:dyDescent="0.25">
      <c r="T14404" s="1"/>
      <c r="U14404" s="1"/>
      <c r="Z14404" s="1"/>
    </row>
    <row r="14405" spans="20:26" x14ac:dyDescent="0.25">
      <c r="T14405" s="1"/>
      <c r="U14405" s="1"/>
      <c r="Z14405" s="1"/>
    </row>
    <row r="14406" spans="20:26" x14ac:dyDescent="0.25">
      <c r="T14406" s="1"/>
      <c r="U14406" s="1"/>
      <c r="Z14406" s="1"/>
    </row>
    <row r="14407" spans="20:26" x14ac:dyDescent="0.25">
      <c r="T14407" s="1"/>
      <c r="U14407" s="1"/>
      <c r="Z14407" s="1"/>
    </row>
    <row r="14408" spans="20:26" x14ac:dyDescent="0.25">
      <c r="T14408" s="1"/>
      <c r="U14408" s="1"/>
      <c r="Z14408" s="1"/>
    </row>
    <row r="14409" spans="20:26" x14ac:dyDescent="0.25">
      <c r="T14409" s="1"/>
      <c r="U14409" s="1"/>
      <c r="Z14409" s="1"/>
    </row>
    <row r="14410" spans="20:26" x14ac:dyDescent="0.25">
      <c r="T14410" s="1"/>
      <c r="U14410" s="1"/>
      <c r="Z14410" s="1"/>
    </row>
    <row r="14411" spans="20:26" x14ac:dyDescent="0.25">
      <c r="T14411" s="1"/>
      <c r="U14411" s="1"/>
      <c r="Z14411" s="1"/>
    </row>
    <row r="14412" spans="20:26" x14ac:dyDescent="0.25">
      <c r="T14412" s="1"/>
      <c r="U14412" s="1"/>
      <c r="Z14412" s="1"/>
    </row>
    <row r="14413" spans="20:26" x14ac:dyDescent="0.25">
      <c r="T14413" s="1"/>
      <c r="U14413" s="1"/>
      <c r="Z14413" s="1"/>
    </row>
    <row r="14414" spans="20:26" x14ac:dyDescent="0.25">
      <c r="T14414" s="1"/>
      <c r="U14414" s="1"/>
      <c r="Z14414" s="1"/>
    </row>
    <row r="14415" spans="20:26" x14ac:dyDescent="0.25">
      <c r="T14415" s="1"/>
      <c r="U14415" s="1"/>
      <c r="Z14415" s="1"/>
    </row>
    <row r="14416" spans="20:26" x14ac:dyDescent="0.25">
      <c r="T14416" s="1"/>
      <c r="U14416" s="1"/>
      <c r="Z14416" s="1"/>
    </row>
    <row r="14417" spans="20:26" x14ac:dyDescent="0.25">
      <c r="T14417" s="1"/>
      <c r="U14417" s="1"/>
      <c r="Z14417" s="1"/>
    </row>
    <row r="14418" spans="20:26" x14ac:dyDescent="0.25">
      <c r="T14418" s="1"/>
      <c r="U14418" s="1"/>
      <c r="Z14418" s="1"/>
    </row>
    <row r="14419" spans="20:26" x14ac:dyDescent="0.25">
      <c r="T14419" s="1"/>
      <c r="U14419" s="1"/>
      <c r="Z14419" s="1"/>
    </row>
    <row r="14420" spans="20:26" x14ac:dyDescent="0.25">
      <c r="T14420" s="1"/>
      <c r="U14420" s="1"/>
      <c r="Z14420" s="1"/>
    </row>
    <row r="14421" spans="20:26" x14ac:dyDescent="0.25">
      <c r="T14421" s="1"/>
      <c r="U14421" s="1"/>
      <c r="Z14421" s="1"/>
    </row>
    <row r="14422" spans="20:26" x14ac:dyDescent="0.25">
      <c r="T14422" s="1"/>
      <c r="U14422" s="1"/>
      <c r="Z14422" s="1"/>
    </row>
    <row r="14423" spans="20:26" x14ac:dyDescent="0.25">
      <c r="T14423" s="1"/>
      <c r="U14423" s="1"/>
      <c r="Z14423" s="1"/>
    </row>
    <row r="14424" spans="20:26" x14ac:dyDescent="0.25">
      <c r="T14424" s="1"/>
      <c r="U14424" s="1"/>
      <c r="Z14424" s="1"/>
    </row>
    <row r="14425" spans="20:26" x14ac:dyDescent="0.25">
      <c r="T14425" s="1"/>
      <c r="U14425" s="1"/>
      <c r="Z14425" s="1"/>
    </row>
    <row r="14426" spans="20:26" x14ac:dyDescent="0.25">
      <c r="T14426" s="1"/>
      <c r="U14426" s="1"/>
      <c r="Z14426" s="1"/>
    </row>
    <row r="14427" spans="20:26" x14ac:dyDescent="0.25">
      <c r="T14427" s="1"/>
      <c r="U14427" s="1"/>
      <c r="Z14427" s="1"/>
    </row>
    <row r="14428" spans="20:26" x14ac:dyDescent="0.25">
      <c r="T14428" s="1"/>
      <c r="U14428" s="1"/>
      <c r="Z14428" s="1"/>
    </row>
    <row r="14429" spans="20:26" x14ac:dyDescent="0.25">
      <c r="T14429" s="1"/>
      <c r="U14429" s="1"/>
      <c r="Z14429" s="1"/>
    </row>
    <row r="14430" spans="20:26" x14ac:dyDescent="0.25">
      <c r="T14430" s="1"/>
      <c r="U14430" s="1"/>
      <c r="Z14430" s="1"/>
    </row>
    <row r="14431" spans="20:26" x14ac:dyDescent="0.25">
      <c r="T14431" s="1"/>
      <c r="U14431" s="1"/>
      <c r="Z14431" s="1"/>
    </row>
    <row r="14432" spans="20:26" x14ac:dyDescent="0.25">
      <c r="T14432" s="1"/>
      <c r="U14432" s="1"/>
      <c r="Z14432" s="1"/>
    </row>
    <row r="14433" spans="20:26" x14ac:dyDescent="0.25">
      <c r="T14433" s="1"/>
      <c r="U14433" s="1"/>
      <c r="Z14433" s="1"/>
    </row>
    <row r="14434" spans="20:26" x14ac:dyDescent="0.25">
      <c r="T14434" s="1"/>
      <c r="U14434" s="1"/>
      <c r="Z14434" s="1"/>
    </row>
    <row r="14435" spans="20:26" x14ac:dyDescent="0.25">
      <c r="T14435" s="1"/>
      <c r="U14435" s="1"/>
      <c r="Z14435" s="1"/>
    </row>
    <row r="14436" spans="20:26" x14ac:dyDescent="0.25">
      <c r="T14436" s="1"/>
      <c r="U14436" s="1"/>
      <c r="Z14436" s="1"/>
    </row>
    <row r="14437" spans="20:26" x14ac:dyDescent="0.25">
      <c r="T14437" s="1"/>
      <c r="U14437" s="1"/>
      <c r="Z14437" s="1"/>
    </row>
    <row r="14438" spans="20:26" x14ac:dyDescent="0.25">
      <c r="T14438" s="1"/>
      <c r="U14438" s="1"/>
      <c r="Z14438" s="1"/>
    </row>
    <row r="14439" spans="20:26" x14ac:dyDescent="0.25">
      <c r="T14439" s="1"/>
      <c r="U14439" s="1"/>
      <c r="Z14439" s="1"/>
    </row>
    <row r="14440" spans="20:26" x14ac:dyDescent="0.25">
      <c r="T14440" s="1"/>
      <c r="U14440" s="1"/>
      <c r="Z14440" s="1"/>
    </row>
    <row r="14441" spans="20:26" x14ac:dyDescent="0.25">
      <c r="T14441" s="1"/>
      <c r="U14441" s="1"/>
      <c r="Z14441" s="1"/>
    </row>
    <row r="14442" spans="20:26" x14ac:dyDescent="0.25">
      <c r="T14442" s="1"/>
      <c r="U14442" s="1"/>
      <c r="Z14442" s="1"/>
    </row>
    <row r="14443" spans="20:26" x14ac:dyDescent="0.25">
      <c r="T14443" s="1"/>
      <c r="U14443" s="1"/>
      <c r="Z14443" s="1"/>
    </row>
    <row r="14444" spans="20:26" x14ac:dyDescent="0.25">
      <c r="T14444" s="1"/>
      <c r="U14444" s="1"/>
      <c r="Z14444" s="1"/>
    </row>
    <row r="14445" spans="20:26" x14ac:dyDescent="0.25">
      <c r="T14445" s="1"/>
      <c r="U14445" s="1"/>
      <c r="Z14445" s="1"/>
    </row>
    <row r="14446" spans="20:26" x14ac:dyDescent="0.25">
      <c r="T14446" s="1"/>
      <c r="U14446" s="1"/>
      <c r="Z14446" s="1"/>
    </row>
    <row r="14447" spans="20:26" x14ac:dyDescent="0.25">
      <c r="T14447" s="1"/>
      <c r="U14447" s="1"/>
      <c r="Z14447" s="1"/>
    </row>
    <row r="14448" spans="20:26" x14ac:dyDescent="0.25">
      <c r="T14448" s="1"/>
      <c r="U14448" s="1"/>
      <c r="Z14448" s="1"/>
    </row>
    <row r="14449" spans="20:26" x14ac:dyDescent="0.25">
      <c r="T14449" s="1"/>
      <c r="U14449" s="1"/>
      <c r="Z14449" s="1"/>
    </row>
    <row r="14450" spans="20:26" x14ac:dyDescent="0.25">
      <c r="T14450" s="1"/>
      <c r="U14450" s="1"/>
      <c r="Z14450" s="1"/>
    </row>
    <row r="14451" spans="20:26" x14ac:dyDescent="0.25">
      <c r="T14451" s="1"/>
      <c r="U14451" s="1"/>
      <c r="Z14451" s="1"/>
    </row>
    <row r="14452" spans="20:26" x14ac:dyDescent="0.25">
      <c r="T14452" s="1"/>
      <c r="U14452" s="1"/>
      <c r="Z14452" s="1"/>
    </row>
    <row r="14453" spans="20:26" x14ac:dyDescent="0.25">
      <c r="T14453" s="1"/>
      <c r="U14453" s="1"/>
      <c r="Z14453" s="1"/>
    </row>
    <row r="14454" spans="20:26" x14ac:dyDescent="0.25">
      <c r="T14454" s="1"/>
      <c r="U14454" s="1"/>
      <c r="Z14454" s="1"/>
    </row>
    <row r="14455" spans="20:26" x14ac:dyDescent="0.25">
      <c r="T14455" s="1"/>
      <c r="U14455" s="1"/>
      <c r="Z14455" s="1"/>
    </row>
    <row r="14456" spans="20:26" x14ac:dyDescent="0.25">
      <c r="T14456" s="1"/>
      <c r="U14456" s="1"/>
      <c r="Z14456" s="1"/>
    </row>
    <row r="14457" spans="20:26" x14ac:dyDescent="0.25">
      <c r="T14457" s="1"/>
      <c r="U14457" s="1"/>
      <c r="Z14457" s="1"/>
    </row>
    <row r="14458" spans="20:26" x14ac:dyDescent="0.25">
      <c r="T14458" s="1"/>
      <c r="U14458" s="1"/>
      <c r="Z14458" s="1"/>
    </row>
    <row r="14459" spans="20:26" x14ac:dyDescent="0.25">
      <c r="T14459" s="1"/>
      <c r="U14459" s="1"/>
      <c r="Z14459" s="1"/>
    </row>
    <row r="14460" spans="20:26" x14ac:dyDescent="0.25">
      <c r="T14460" s="1"/>
      <c r="U14460" s="1"/>
      <c r="Z14460" s="1"/>
    </row>
    <row r="14461" spans="20:26" x14ac:dyDescent="0.25">
      <c r="T14461" s="1"/>
      <c r="U14461" s="1"/>
      <c r="Z14461" s="1"/>
    </row>
    <row r="14462" spans="20:26" x14ac:dyDescent="0.25">
      <c r="T14462" s="1"/>
      <c r="U14462" s="1"/>
      <c r="Z14462" s="1"/>
    </row>
    <row r="14463" spans="20:26" x14ac:dyDescent="0.25">
      <c r="T14463" s="1"/>
      <c r="U14463" s="1"/>
      <c r="Z14463" s="1"/>
    </row>
    <row r="14464" spans="20:26" x14ac:dyDescent="0.25">
      <c r="T14464" s="1"/>
      <c r="U14464" s="1"/>
      <c r="Z14464" s="1"/>
    </row>
    <row r="14465" spans="20:26" x14ac:dyDescent="0.25">
      <c r="T14465" s="1"/>
      <c r="U14465" s="1"/>
      <c r="Z14465" s="1"/>
    </row>
    <row r="14466" spans="20:26" x14ac:dyDescent="0.25">
      <c r="T14466" s="1"/>
      <c r="U14466" s="1"/>
      <c r="Z14466" s="1"/>
    </row>
    <row r="14467" spans="20:26" x14ac:dyDescent="0.25">
      <c r="T14467" s="1"/>
      <c r="U14467" s="1"/>
      <c r="Z14467" s="1"/>
    </row>
    <row r="14468" spans="20:26" x14ac:dyDescent="0.25">
      <c r="T14468" s="1"/>
      <c r="U14468" s="1"/>
      <c r="Z14468" s="1"/>
    </row>
    <row r="14469" spans="20:26" x14ac:dyDescent="0.25">
      <c r="T14469" s="1"/>
      <c r="U14469" s="1"/>
      <c r="Z14469" s="1"/>
    </row>
    <row r="14470" spans="20:26" x14ac:dyDescent="0.25">
      <c r="T14470" s="1"/>
      <c r="U14470" s="1"/>
      <c r="Z14470" s="1"/>
    </row>
    <row r="14471" spans="20:26" x14ac:dyDescent="0.25">
      <c r="T14471" s="1"/>
      <c r="U14471" s="1"/>
      <c r="Z14471" s="1"/>
    </row>
    <row r="14472" spans="20:26" x14ac:dyDescent="0.25">
      <c r="T14472" s="1"/>
      <c r="U14472" s="1"/>
      <c r="Z14472" s="1"/>
    </row>
    <row r="14473" spans="20:26" x14ac:dyDescent="0.25">
      <c r="T14473" s="1"/>
      <c r="U14473" s="1"/>
      <c r="Z14473" s="1"/>
    </row>
    <row r="14474" spans="20:26" x14ac:dyDescent="0.25">
      <c r="T14474" s="1"/>
      <c r="U14474" s="1"/>
      <c r="Z14474" s="1"/>
    </row>
    <row r="14475" spans="20:26" x14ac:dyDescent="0.25">
      <c r="T14475" s="1"/>
      <c r="U14475" s="1"/>
      <c r="Z14475" s="1"/>
    </row>
    <row r="14476" spans="20:26" x14ac:dyDescent="0.25">
      <c r="T14476" s="1"/>
      <c r="U14476" s="1"/>
      <c r="Z14476" s="1"/>
    </row>
    <row r="14477" spans="20:26" x14ac:dyDescent="0.25">
      <c r="T14477" s="1"/>
      <c r="U14477" s="1"/>
      <c r="Z14477" s="1"/>
    </row>
    <row r="14478" spans="20:26" x14ac:dyDescent="0.25">
      <c r="T14478" s="1"/>
      <c r="U14478" s="1"/>
      <c r="Z14478" s="1"/>
    </row>
    <row r="14479" spans="20:26" x14ac:dyDescent="0.25">
      <c r="T14479" s="1"/>
      <c r="U14479" s="1"/>
      <c r="Z14479" s="1"/>
    </row>
    <row r="14480" spans="20:26" x14ac:dyDescent="0.25">
      <c r="T14480" s="1"/>
      <c r="U14480" s="1"/>
      <c r="Z14480" s="1"/>
    </row>
    <row r="14481" spans="20:26" x14ac:dyDescent="0.25">
      <c r="T14481" s="1"/>
      <c r="U14481" s="1"/>
      <c r="Z14481" s="1"/>
    </row>
    <row r="14482" spans="20:26" x14ac:dyDescent="0.25">
      <c r="T14482" s="1"/>
      <c r="U14482" s="1"/>
      <c r="Z14482" s="1"/>
    </row>
    <row r="14483" spans="20:26" x14ac:dyDescent="0.25">
      <c r="T14483" s="1"/>
      <c r="U14483" s="1"/>
      <c r="Z14483" s="1"/>
    </row>
    <row r="14484" spans="20:26" x14ac:dyDescent="0.25">
      <c r="T14484" s="1"/>
      <c r="U14484" s="1"/>
      <c r="Z14484" s="1"/>
    </row>
    <row r="14485" spans="20:26" x14ac:dyDescent="0.25">
      <c r="T14485" s="1"/>
      <c r="U14485" s="1"/>
      <c r="Z14485" s="1"/>
    </row>
    <row r="14486" spans="20:26" x14ac:dyDescent="0.25">
      <c r="T14486" s="1"/>
      <c r="U14486" s="1"/>
      <c r="Z14486" s="1"/>
    </row>
    <row r="14487" spans="20:26" x14ac:dyDescent="0.25">
      <c r="T14487" s="1"/>
      <c r="U14487" s="1"/>
      <c r="Z14487" s="1"/>
    </row>
    <row r="14488" spans="20:26" x14ac:dyDescent="0.25">
      <c r="T14488" s="1"/>
      <c r="U14488" s="1"/>
      <c r="Z14488" s="1"/>
    </row>
    <row r="14489" spans="20:26" x14ac:dyDescent="0.25">
      <c r="T14489" s="1"/>
      <c r="U14489" s="1"/>
      <c r="Z14489" s="1"/>
    </row>
    <row r="14490" spans="20:26" x14ac:dyDescent="0.25">
      <c r="T14490" s="1"/>
      <c r="U14490" s="1"/>
      <c r="Z14490" s="1"/>
    </row>
    <row r="14491" spans="20:26" x14ac:dyDescent="0.25">
      <c r="T14491" s="1"/>
      <c r="U14491" s="1"/>
      <c r="Z14491" s="1"/>
    </row>
    <row r="14492" spans="20:26" x14ac:dyDescent="0.25">
      <c r="T14492" s="1"/>
      <c r="U14492" s="1"/>
      <c r="Z14492" s="1"/>
    </row>
    <row r="14493" spans="20:26" x14ac:dyDescent="0.25">
      <c r="T14493" s="1"/>
      <c r="U14493" s="1"/>
      <c r="Z14493" s="1"/>
    </row>
    <row r="14494" spans="20:26" x14ac:dyDescent="0.25">
      <c r="T14494" s="1"/>
      <c r="U14494" s="1"/>
      <c r="Z14494" s="1"/>
    </row>
    <row r="14495" spans="20:26" x14ac:dyDescent="0.25">
      <c r="T14495" s="1"/>
      <c r="U14495" s="1"/>
      <c r="Z14495" s="1"/>
    </row>
    <row r="14496" spans="20:26" x14ac:dyDescent="0.25">
      <c r="T14496" s="1"/>
      <c r="U14496" s="1"/>
      <c r="Z14496" s="1"/>
    </row>
    <row r="14497" spans="20:26" x14ac:dyDescent="0.25">
      <c r="T14497" s="1"/>
      <c r="U14497" s="1"/>
      <c r="Z14497" s="1"/>
    </row>
    <row r="14498" spans="20:26" x14ac:dyDescent="0.25">
      <c r="T14498" s="1"/>
      <c r="U14498" s="1"/>
      <c r="Z14498" s="1"/>
    </row>
    <row r="14499" spans="20:26" x14ac:dyDescent="0.25">
      <c r="T14499" s="1"/>
      <c r="U14499" s="1"/>
      <c r="Z14499" s="1"/>
    </row>
    <row r="14500" spans="20:26" x14ac:dyDescent="0.25">
      <c r="T14500" s="1"/>
      <c r="U14500" s="1"/>
      <c r="Z14500" s="1"/>
    </row>
    <row r="14501" spans="20:26" x14ac:dyDescent="0.25">
      <c r="T14501" s="1"/>
      <c r="U14501" s="1"/>
      <c r="Z14501" s="1"/>
    </row>
    <row r="14502" spans="20:26" x14ac:dyDescent="0.25">
      <c r="T14502" s="1"/>
      <c r="U14502" s="1"/>
      <c r="Z14502" s="1"/>
    </row>
    <row r="14503" spans="20:26" x14ac:dyDescent="0.25">
      <c r="T14503" s="1"/>
      <c r="U14503" s="1"/>
      <c r="Z14503" s="1"/>
    </row>
    <row r="14504" spans="20:26" x14ac:dyDescent="0.25">
      <c r="T14504" s="1"/>
      <c r="U14504" s="1"/>
      <c r="Z14504" s="1"/>
    </row>
    <row r="14505" spans="20:26" x14ac:dyDescent="0.25">
      <c r="T14505" s="1"/>
      <c r="U14505" s="1"/>
      <c r="Z14505" s="1"/>
    </row>
    <row r="14506" spans="20:26" x14ac:dyDescent="0.25">
      <c r="T14506" s="1"/>
      <c r="U14506" s="1"/>
      <c r="Z14506" s="1"/>
    </row>
    <row r="14507" spans="20:26" x14ac:dyDescent="0.25">
      <c r="T14507" s="1"/>
      <c r="U14507" s="1"/>
      <c r="Z14507" s="1"/>
    </row>
    <row r="14508" spans="20:26" x14ac:dyDescent="0.25">
      <c r="T14508" s="1"/>
      <c r="U14508" s="1"/>
      <c r="Z14508" s="1"/>
    </row>
    <row r="14509" spans="20:26" x14ac:dyDescent="0.25">
      <c r="T14509" s="1"/>
      <c r="U14509" s="1"/>
      <c r="Z14509" s="1"/>
    </row>
    <row r="14510" spans="20:26" x14ac:dyDescent="0.25">
      <c r="T14510" s="1"/>
      <c r="U14510" s="1"/>
      <c r="Z14510" s="1"/>
    </row>
    <row r="14511" spans="20:26" x14ac:dyDescent="0.25">
      <c r="T14511" s="1"/>
      <c r="U14511" s="1"/>
      <c r="Z14511" s="1"/>
    </row>
    <row r="14512" spans="20:26" x14ac:dyDescent="0.25">
      <c r="T14512" s="1"/>
      <c r="U14512" s="1"/>
      <c r="Z14512" s="1"/>
    </row>
    <row r="14513" spans="20:26" x14ac:dyDescent="0.25">
      <c r="T14513" s="1"/>
      <c r="U14513" s="1"/>
      <c r="Z14513" s="1"/>
    </row>
    <row r="14514" spans="20:26" x14ac:dyDescent="0.25">
      <c r="T14514" s="1"/>
      <c r="U14514" s="1"/>
      <c r="Z14514" s="1"/>
    </row>
    <row r="14515" spans="20:26" x14ac:dyDescent="0.25">
      <c r="T14515" s="1"/>
      <c r="U14515" s="1"/>
      <c r="Z14515" s="1"/>
    </row>
    <row r="14516" spans="20:26" x14ac:dyDescent="0.25">
      <c r="T14516" s="1"/>
      <c r="U14516" s="1"/>
      <c r="Z14516" s="1"/>
    </row>
    <row r="14517" spans="20:26" x14ac:dyDescent="0.25">
      <c r="T14517" s="1"/>
      <c r="U14517" s="1"/>
      <c r="Z14517" s="1"/>
    </row>
    <row r="14518" spans="20:26" x14ac:dyDescent="0.25">
      <c r="T14518" s="1"/>
      <c r="U14518" s="1"/>
      <c r="Z14518" s="1"/>
    </row>
    <row r="14519" spans="20:26" x14ac:dyDescent="0.25">
      <c r="T14519" s="1"/>
      <c r="U14519" s="1"/>
      <c r="Z14519" s="1"/>
    </row>
    <row r="14520" spans="20:26" x14ac:dyDescent="0.25">
      <c r="T14520" s="1"/>
      <c r="U14520" s="1"/>
      <c r="Z14520" s="1"/>
    </row>
    <row r="14521" spans="20:26" x14ac:dyDescent="0.25">
      <c r="T14521" s="1"/>
      <c r="U14521" s="1"/>
      <c r="Z14521" s="1"/>
    </row>
    <row r="14522" spans="20:26" x14ac:dyDescent="0.25">
      <c r="T14522" s="1"/>
      <c r="U14522" s="1"/>
      <c r="Z14522" s="1"/>
    </row>
    <row r="14523" spans="20:26" x14ac:dyDescent="0.25">
      <c r="T14523" s="1"/>
      <c r="U14523" s="1"/>
      <c r="Z14523" s="1"/>
    </row>
    <row r="14524" spans="20:26" x14ac:dyDescent="0.25">
      <c r="T14524" s="1"/>
      <c r="U14524" s="1"/>
      <c r="Z14524" s="1"/>
    </row>
    <row r="14525" spans="20:26" x14ac:dyDescent="0.25">
      <c r="T14525" s="1"/>
      <c r="U14525" s="1"/>
      <c r="Z14525" s="1"/>
    </row>
    <row r="14526" spans="20:26" x14ac:dyDescent="0.25">
      <c r="T14526" s="1"/>
      <c r="U14526" s="1"/>
      <c r="Z14526" s="1"/>
    </row>
    <row r="14527" spans="20:26" x14ac:dyDescent="0.25">
      <c r="T14527" s="1"/>
      <c r="U14527" s="1"/>
      <c r="Z14527" s="1"/>
    </row>
    <row r="14528" spans="20:26" x14ac:dyDescent="0.25">
      <c r="T14528" s="1"/>
      <c r="U14528" s="1"/>
      <c r="Z14528" s="1"/>
    </row>
    <row r="14529" spans="20:26" x14ac:dyDescent="0.25">
      <c r="T14529" s="1"/>
      <c r="U14529" s="1"/>
      <c r="Z14529" s="1"/>
    </row>
    <row r="14530" spans="20:26" x14ac:dyDescent="0.25">
      <c r="T14530" s="1"/>
      <c r="U14530" s="1"/>
      <c r="Z14530" s="1"/>
    </row>
    <row r="14531" spans="20:26" x14ac:dyDescent="0.25">
      <c r="T14531" s="1"/>
      <c r="U14531" s="1"/>
      <c r="Z14531" s="1"/>
    </row>
    <row r="14532" spans="20:26" x14ac:dyDescent="0.25">
      <c r="T14532" s="1"/>
      <c r="U14532" s="1"/>
      <c r="Z14532" s="1"/>
    </row>
    <row r="14533" spans="20:26" x14ac:dyDescent="0.25">
      <c r="T14533" s="1"/>
      <c r="U14533" s="1"/>
      <c r="Z14533" s="1"/>
    </row>
    <row r="14534" spans="20:26" x14ac:dyDescent="0.25">
      <c r="T14534" s="1"/>
      <c r="U14534" s="1"/>
      <c r="Z14534" s="1"/>
    </row>
    <row r="14535" spans="20:26" x14ac:dyDescent="0.25">
      <c r="T14535" s="1"/>
      <c r="U14535" s="1"/>
      <c r="Z14535" s="1"/>
    </row>
    <row r="14536" spans="20:26" x14ac:dyDescent="0.25">
      <c r="T14536" s="1"/>
      <c r="U14536" s="1"/>
      <c r="Z14536" s="1"/>
    </row>
    <row r="14537" spans="20:26" x14ac:dyDescent="0.25">
      <c r="T14537" s="1"/>
      <c r="U14537" s="1"/>
      <c r="Z14537" s="1"/>
    </row>
    <row r="14538" spans="20:26" x14ac:dyDescent="0.25">
      <c r="T14538" s="1"/>
      <c r="U14538" s="1"/>
      <c r="Z14538" s="1"/>
    </row>
    <row r="14539" spans="20:26" x14ac:dyDescent="0.25">
      <c r="T14539" s="1"/>
      <c r="U14539" s="1"/>
      <c r="Z14539" s="1"/>
    </row>
    <row r="14540" spans="20:26" x14ac:dyDescent="0.25">
      <c r="T14540" s="1"/>
      <c r="U14540" s="1"/>
      <c r="Z14540" s="1"/>
    </row>
    <row r="14541" spans="20:26" x14ac:dyDescent="0.25">
      <c r="T14541" s="1"/>
      <c r="U14541" s="1"/>
      <c r="Z14541" s="1"/>
    </row>
    <row r="14542" spans="20:26" x14ac:dyDescent="0.25">
      <c r="T14542" s="1"/>
      <c r="U14542" s="1"/>
      <c r="Z14542" s="1"/>
    </row>
    <row r="14543" spans="20:26" x14ac:dyDescent="0.25">
      <c r="T14543" s="1"/>
      <c r="U14543" s="1"/>
      <c r="Z14543" s="1"/>
    </row>
    <row r="14544" spans="20:26" x14ac:dyDescent="0.25">
      <c r="T14544" s="1"/>
      <c r="U14544" s="1"/>
      <c r="Z14544" s="1"/>
    </row>
    <row r="14545" spans="20:26" x14ac:dyDescent="0.25">
      <c r="T14545" s="1"/>
      <c r="U14545" s="1"/>
      <c r="Z14545" s="1"/>
    </row>
    <row r="14546" spans="20:26" x14ac:dyDescent="0.25">
      <c r="T14546" s="1"/>
      <c r="U14546" s="1"/>
      <c r="Z14546" s="1"/>
    </row>
    <row r="14547" spans="20:26" x14ac:dyDescent="0.25">
      <c r="T14547" s="1"/>
      <c r="U14547" s="1"/>
      <c r="Z14547" s="1"/>
    </row>
    <row r="14548" spans="20:26" x14ac:dyDescent="0.25">
      <c r="T14548" s="1"/>
      <c r="U14548" s="1"/>
      <c r="Z14548" s="1"/>
    </row>
    <row r="14549" spans="20:26" x14ac:dyDescent="0.25">
      <c r="T14549" s="1"/>
      <c r="U14549" s="1"/>
      <c r="Z14549" s="1"/>
    </row>
    <row r="14550" spans="20:26" x14ac:dyDescent="0.25">
      <c r="T14550" s="1"/>
      <c r="U14550" s="1"/>
      <c r="Z14550" s="1"/>
    </row>
    <row r="14551" spans="20:26" x14ac:dyDescent="0.25">
      <c r="T14551" s="1"/>
      <c r="U14551" s="1"/>
      <c r="Z14551" s="1"/>
    </row>
    <row r="14552" spans="20:26" x14ac:dyDescent="0.25">
      <c r="T14552" s="1"/>
      <c r="U14552" s="1"/>
      <c r="Z14552" s="1"/>
    </row>
    <row r="14553" spans="20:26" x14ac:dyDescent="0.25">
      <c r="T14553" s="1"/>
      <c r="U14553" s="1"/>
      <c r="Z14553" s="1"/>
    </row>
    <row r="14554" spans="20:26" x14ac:dyDescent="0.25">
      <c r="T14554" s="1"/>
      <c r="U14554" s="1"/>
      <c r="Z14554" s="1"/>
    </row>
    <row r="14555" spans="20:26" x14ac:dyDescent="0.25">
      <c r="T14555" s="1"/>
      <c r="U14555" s="1"/>
      <c r="Z14555" s="1"/>
    </row>
    <row r="14556" spans="20:26" x14ac:dyDescent="0.25">
      <c r="T14556" s="1"/>
      <c r="U14556" s="1"/>
      <c r="Z14556" s="1"/>
    </row>
    <row r="14557" spans="20:26" x14ac:dyDescent="0.25">
      <c r="T14557" s="1"/>
      <c r="U14557" s="1"/>
      <c r="Z14557" s="1"/>
    </row>
    <row r="14558" spans="20:26" x14ac:dyDescent="0.25">
      <c r="T14558" s="1"/>
      <c r="U14558" s="1"/>
      <c r="Z14558" s="1"/>
    </row>
    <row r="14559" spans="20:26" x14ac:dyDescent="0.25">
      <c r="T14559" s="1"/>
      <c r="U14559" s="1"/>
      <c r="Z14559" s="1"/>
    </row>
    <row r="14560" spans="20:26" x14ac:dyDescent="0.25">
      <c r="T14560" s="1"/>
      <c r="U14560" s="1"/>
      <c r="Z14560" s="1"/>
    </row>
    <row r="14561" spans="20:26" x14ac:dyDescent="0.25">
      <c r="T14561" s="1"/>
      <c r="U14561" s="1"/>
      <c r="Z14561" s="1"/>
    </row>
    <row r="14562" spans="20:26" x14ac:dyDescent="0.25">
      <c r="T14562" s="1"/>
      <c r="U14562" s="1"/>
      <c r="Z14562" s="1"/>
    </row>
    <row r="14563" spans="20:26" x14ac:dyDescent="0.25">
      <c r="T14563" s="1"/>
      <c r="U14563" s="1"/>
      <c r="Z14563" s="1"/>
    </row>
    <row r="14564" spans="20:26" x14ac:dyDescent="0.25">
      <c r="T14564" s="1"/>
      <c r="U14564" s="1"/>
      <c r="Z14564" s="1"/>
    </row>
    <row r="14565" spans="20:26" x14ac:dyDescent="0.25">
      <c r="T14565" s="1"/>
      <c r="U14565" s="1"/>
      <c r="Z14565" s="1"/>
    </row>
    <row r="14566" spans="20:26" x14ac:dyDescent="0.25">
      <c r="T14566" s="1"/>
      <c r="U14566" s="1"/>
      <c r="Z14566" s="1"/>
    </row>
    <row r="14567" spans="20:26" x14ac:dyDescent="0.25">
      <c r="T14567" s="1"/>
      <c r="U14567" s="1"/>
      <c r="Z14567" s="1"/>
    </row>
    <row r="14568" spans="20:26" x14ac:dyDescent="0.25">
      <c r="T14568" s="1"/>
      <c r="U14568" s="1"/>
      <c r="Z14568" s="1"/>
    </row>
    <row r="14569" spans="20:26" x14ac:dyDescent="0.25">
      <c r="T14569" s="1"/>
      <c r="U14569" s="1"/>
      <c r="Z14569" s="1"/>
    </row>
    <row r="14570" spans="20:26" x14ac:dyDescent="0.25">
      <c r="T14570" s="1"/>
      <c r="U14570" s="1"/>
      <c r="Z14570" s="1"/>
    </row>
    <row r="14571" spans="20:26" x14ac:dyDescent="0.25">
      <c r="T14571" s="1"/>
      <c r="U14571" s="1"/>
      <c r="Z14571" s="1"/>
    </row>
    <row r="14572" spans="20:26" x14ac:dyDescent="0.25">
      <c r="T14572" s="1"/>
      <c r="U14572" s="1"/>
      <c r="Z14572" s="1"/>
    </row>
    <row r="14573" spans="20:26" x14ac:dyDescent="0.25">
      <c r="T14573" s="1"/>
      <c r="U14573" s="1"/>
      <c r="Z14573" s="1"/>
    </row>
    <row r="14574" spans="20:26" x14ac:dyDescent="0.25">
      <c r="T14574" s="1"/>
      <c r="U14574" s="1"/>
      <c r="Z14574" s="1"/>
    </row>
    <row r="14575" spans="20:26" x14ac:dyDescent="0.25">
      <c r="T14575" s="1"/>
      <c r="U14575" s="1"/>
      <c r="Z14575" s="1"/>
    </row>
    <row r="14576" spans="20:26" x14ac:dyDescent="0.25">
      <c r="T14576" s="1"/>
      <c r="U14576" s="1"/>
      <c r="Z14576" s="1"/>
    </row>
    <row r="14577" spans="20:26" x14ac:dyDescent="0.25">
      <c r="T14577" s="1"/>
      <c r="U14577" s="1"/>
      <c r="Z14577" s="1"/>
    </row>
    <row r="14578" spans="20:26" x14ac:dyDescent="0.25">
      <c r="T14578" s="1"/>
      <c r="U14578" s="1"/>
      <c r="Z14578" s="1"/>
    </row>
    <row r="14579" spans="20:26" x14ac:dyDescent="0.25">
      <c r="T14579" s="1"/>
      <c r="U14579" s="1"/>
      <c r="Z14579" s="1"/>
    </row>
    <row r="14580" spans="20:26" x14ac:dyDescent="0.25">
      <c r="T14580" s="1"/>
      <c r="U14580" s="1"/>
      <c r="Z14580" s="1"/>
    </row>
    <row r="14581" spans="20:26" x14ac:dyDescent="0.25">
      <c r="T14581" s="1"/>
      <c r="U14581" s="1"/>
      <c r="Z14581" s="1"/>
    </row>
    <row r="14582" spans="20:26" x14ac:dyDescent="0.25">
      <c r="T14582" s="1"/>
      <c r="U14582" s="1"/>
      <c r="Z14582" s="1"/>
    </row>
    <row r="14583" spans="20:26" x14ac:dyDescent="0.25">
      <c r="T14583" s="1"/>
      <c r="U14583" s="1"/>
      <c r="Z14583" s="1"/>
    </row>
    <row r="14584" spans="20:26" x14ac:dyDescent="0.25">
      <c r="T14584" s="1"/>
      <c r="U14584" s="1"/>
      <c r="Z14584" s="1"/>
    </row>
    <row r="14585" spans="20:26" x14ac:dyDescent="0.25">
      <c r="T14585" s="1"/>
      <c r="U14585" s="1"/>
      <c r="Z14585" s="1"/>
    </row>
    <row r="14586" spans="20:26" x14ac:dyDescent="0.25">
      <c r="T14586" s="1"/>
      <c r="U14586" s="1"/>
      <c r="Z14586" s="1"/>
    </row>
    <row r="14587" spans="20:26" x14ac:dyDescent="0.25">
      <c r="T14587" s="1"/>
      <c r="U14587" s="1"/>
      <c r="Z14587" s="1"/>
    </row>
    <row r="14588" spans="20:26" x14ac:dyDescent="0.25">
      <c r="T14588" s="1"/>
      <c r="U14588" s="1"/>
      <c r="Z14588" s="1"/>
    </row>
    <row r="14589" spans="20:26" x14ac:dyDescent="0.25">
      <c r="T14589" s="1"/>
      <c r="U14589" s="1"/>
      <c r="Z14589" s="1"/>
    </row>
    <row r="14590" spans="20:26" x14ac:dyDescent="0.25">
      <c r="T14590" s="1"/>
      <c r="U14590" s="1"/>
      <c r="Z14590" s="1"/>
    </row>
    <row r="14591" spans="20:26" x14ac:dyDescent="0.25">
      <c r="T14591" s="1"/>
      <c r="U14591" s="1"/>
      <c r="Z14591" s="1"/>
    </row>
    <row r="14592" spans="20:26" x14ac:dyDescent="0.25">
      <c r="T14592" s="1"/>
      <c r="U14592" s="1"/>
      <c r="Z14592" s="1"/>
    </row>
    <row r="14593" spans="20:26" x14ac:dyDescent="0.25">
      <c r="T14593" s="1"/>
      <c r="U14593" s="1"/>
      <c r="Z14593" s="1"/>
    </row>
    <row r="14594" spans="20:26" x14ac:dyDescent="0.25">
      <c r="T14594" s="1"/>
      <c r="U14594" s="1"/>
      <c r="Z14594" s="1"/>
    </row>
    <row r="14595" spans="20:26" x14ac:dyDescent="0.25">
      <c r="T14595" s="1"/>
      <c r="U14595" s="1"/>
      <c r="Z14595" s="1"/>
    </row>
    <row r="14596" spans="20:26" x14ac:dyDescent="0.25">
      <c r="T14596" s="1"/>
      <c r="U14596" s="1"/>
      <c r="Z14596" s="1"/>
    </row>
    <row r="14597" spans="20:26" x14ac:dyDescent="0.25">
      <c r="T14597" s="1"/>
      <c r="U14597" s="1"/>
      <c r="Z14597" s="1"/>
    </row>
    <row r="14598" spans="20:26" x14ac:dyDescent="0.25">
      <c r="T14598" s="1"/>
      <c r="U14598" s="1"/>
      <c r="Z14598" s="1"/>
    </row>
    <row r="14599" spans="20:26" x14ac:dyDescent="0.25">
      <c r="T14599" s="1"/>
      <c r="U14599" s="1"/>
      <c r="Z14599" s="1"/>
    </row>
    <row r="14600" spans="20:26" x14ac:dyDescent="0.25">
      <c r="T14600" s="1"/>
      <c r="U14600" s="1"/>
      <c r="Z14600" s="1"/>
    </row>
    <row r="14601" spans="20:26" x14ac:dyDescent="0.25">
      <c r="T14601" s="1"/>
      <c r="U14601" s="1"/>
      <c r="Z14601" s="1"/>
    </row>
    <row r="14602" spans="20:26" x14ac:dyDescent="0.25">
      <c r="T14602" s="1"/>
      <c r="U14602" s="1"/>
      <c r="Z14602" s="1"/>
    </row>
    <row r="14603" spans="20:26" x14ac:dyDescent="0.25">
      <c r="T14603" s="1"/>
      <c r="U14603" s="1"/>
      <c r="Z14603" s="1"/>
    </row>
    <row r="14604" spans="20:26" x14ac:dyDescent="0.25">
      <c r="T14604" s="1"/>
      <c r="U14604" s="1"/>
      <c r="Z14604" s="1"/>
    </row>
    <row r="14605" spans="20:26" x14ac:dyDescent="0.25">
      <c r="T14605" s="1"/>
      <c r="U14605" s="1"/>
      <c r="Z14605" s="1"/>
    </row>
    <row r="14606" spans="20:26" x14ac:dyDescent="0.25">
      <c r="T14606" s="1"/>
      <c r="U14606" s="1"/>
      <c r="Z14606" s="1"/>
    </row>
    <row r="14607" spans="20:26" x14ac:dyDescent="0.25">
      <c r="T14607" s="1"/>
      <c r="U14607" s="1"/>
      <c r="Z14607" s="1"/>
    </row>
    <row r="14608" spans="20:26" x14ac:dyDescent="0.25">
      <c r="T14608" s="1"/>
      <c r="U14608" s="1"/>
      <c r="Z14608" s="1"/>
    </row>
    <row r="14609" spans="20:26" x14ac:dyDescent="0.25">
      <c r="T14609" s="1"/>
      <c r="U14609" s="1"/>
      <c r="Z14609" s="1"/>
    </row>
    <row r="14610" spans="20:26" x14ac:dyDescent="0.25">
      <c r="T14610" s="1"/>
      <c r="U14610" s="1"/>
      <c r="Z14610" s="1"/>
    </row>
    <row r="14611" spans="20:26" x14ac:dyDescent="0.25">
      <c r="T14611" s="1"/>
      <c r="U14611" s="1"/>
      <c r="Z14611" s="1"/>
    </row>
    <row r="14612" spans="20:26" x14ac:dyDescent="0.25">
      <c r="T14612" s="1"/>
      <c r="U14612" s="1"/>
      <c r="Z14612" s="1"/>
    </row>
    <row r="14613" spans="20:26" x14ac:dyDescent="0.25">
      <c r="T14613" s="1"/>
      <c r="U14613" s="1"/>
      <c r="Z14613" s="1"/>
    </row>
    <row r="14614" spans="20:26" x14ac:dyDescent="0.25">
      <c r="T14614" s="1"/>
      <c r="U14614" s="1"/>
      <c r="Z14614" s="1"/>
    </row>
    <row r="14615" spans="20:26" x14ac:dyDescent="0.25">
      <c r="T14615" s="1"/>
      <c r="U14615" s="1"/>
      <c r="Z14615" s="1"/>
    </row>
    <row r="14616" spans="20:26" x14ac:dyDescent="0.25">
      <c r="T14616" s="1"/>
      <c r="U14616" s="1"/>
      <c r="Z14616" s="1"/>
    </row>
    <row r="14617" spans="20:26" x14ac:dyDescent="0.25">
      <c r="T14617" s="1"/>
      <c r="U14617" s="1"/>
      <c r="Z14617" s="1"/>
    </row>
    <row r="14618" spans="20:26" x14ac:dyDescent="0.25">
      <c r="T14618" s="1"/>
      <c r="U14618" s="1"/>
      <c r="Z14618" s="1"/>
    </row>
    <row r="14619" spans="20:26" x14ac:dyDescent="0.25">
      <c r="T14619" s="1"/>
      <c r="U14619" s="1"/>
      <c r="Z14619" s="1"/>
    </row>
    <row r="14620" spans="20:26" x14ac:dyDescent="0.25">
      <c r="T14620" s="1"/>
      <c r="U14620" s="1"/>
      <c r="Z14620" s="1"/>
    </row>
    <row r="14621" spans="20:26" x14ac:dyDescent="0.25">
      <c r="T14621" s="1"/>
      <c r="U14621" s="1"/>
      <c r="Z14621" s="1"/>
    </row>
    <row r="14622" spans="20:26" x14ac:dyDescent="0.25">
      <c r="T14622" s="1"/>
      <c r="U14622" s="1"/>
      <c r="Z14622" s="1"/>
    </row>
    <row r="14623" spans="20:26" x14ac:dyDescent="0.25">
      <c r="T14623" s="1"/>
      <c r="U14623" s="1"/>
      <c r="Z14623" s="1"/>
    </row>
    <row r="14624" spans="20:26" x14ac:dyDescent="0.25">
      <c r="T14624" s="1"/>
      <c r="U14624" s="1"/>
      <c r="Z14624" s="1"/>
    </row>
    <row r="14625" spans="20:26" x14ac:dyDescent="0.25">
      <c r="T14625" s="1"/>
      <c r="U14625" s="1"/>
      <c r="Z14625" s="1"/>
    </row>
    <row r="14626" spans="20:26" x14ac:dyDescent="0.25">
      <c r="T14626" s="1"/>
      <c r="U14626" s="1"/>
      <c r="Z14626" s="1"/>
    </row>
    <row r="14627" spans="20:26" x14ac:dyDescent="0.25">
      <c r="T14627" s="1"/>
      <c r="U14627" s="1"/>
      <c r="Z14627" s="1"/>
    </row>
    <row r="14628" spans="20:26" x14ac:dyDescent="0.25">
      <c r="T14628" s="1"/>
      <c r="U14628" s="1"/>
      <c r="Z14628" s="1"/>
    </row>
    <row r="14629" spans="20:26" x14ac:dyDescent="0.25">
      <c r="T14629" s="1"/>
      <c r="U14629" s="1"/>
      <c r="Z14629" s="1"/>
    </row>
    <row r="14630" spans="20:26" x14ac:dyDescent="0.25">
      <c r="T14630" s="1"/>
      <c r="U14630" s="1"/>
      <c r="Z14630" s="1"/>
    </row>
    <row r="14631" spans="20:26" x14ac:dyDescent="0.25">
      <c r="T14631" s="1"/>
      <c r="U14631" s="1"/>
      <c r="Z14631" s="1"/>
    </row>
    <row r="14632" spans="20:26" x14ac:dyDescent="0.25">
      <c r="T14632" s="1"/>
      <c r="U14632" s="1"/>
      <c r="Z14632" s="1"/>
    </row>
    <row r="14633" spans="20:26" x14ac:dyDescent="0.25">
      <c r="T14633" s="1"/>
      <c r="U14633" s="1"/>
      <c r="Z14633" s="1"/>
    </row>
    <row r="14634" spans="20:26" x14ac:dyDescent="0.25">
      <c r="T14634" s="1"/>
      <c r="U14634" s="1"/>
      <c r="Z14634" s="1"/>
    </row>
    <row r="14635" spans="20:26" x14ac:dyDescent="0.25">
      <c r="T14635" s="1"/>
      <c r="U14635" s="1"/>
      <c r="Z14635" s="1"/>
    </row>
    <row r="14636" spans="20:26" x14ac:dyDescent="0.25">
      <c r="T14636" s="1"/>
      <c r="U14636" s="1"/>
      <c r="Z14636" s="1"/>
    </row>
    <row r="14637" spans="20:26" x14ac:dyDescent="0.25">
      <c r="T14637" s="1"/>
      <c r="U14637" s="1"/>
      <c r="Z14637" s="1"/>
    </row>
    <row r="14638" spans="20:26" x14ac:dyDescent="0.25">
      <c r="T14638" s="1"/>
      <c r="U14638" s="1"/>
      <c r="Z14638" s="1"/>
    </row>
    <row r="14639" spans="20:26" x14ac:dyDescent="0.25">
      <c r="T14639" s="1"/>
      <c r="U14639" s="1"/>
      <c r="Z14639" s="1"/>
    </row>
    <row r="14640" spans="20:26" x14ac:dyDescent="0.25">
      <c r="T14640" s="1"/>
      <c r="U14640" s="1"/>
      <c r="Z14640" s="1"/>
    </row>
    <row r="14641" spans="20:26" x14ac:dyDescent="0.25">
      <c r="T14641" s="1"/>
      <c r="U14641" s="1"/>
      <c r="Z14641" s="1"/>
    </row>
    <row r="14642" spans="20:26" x14ac:dyDescent="0.25">
      <c r="T14642" s="1"/>
      <c r="U14642" s="1"/>
      <c r="Z14642" s="1"/>
    </row>
    <row r="14643" spans="20:26" x14ac:dyDescent="0.25">
      <c r="T14643" s="1"/>
      <c r="U14643" s="1"/>
      <c r="Z14643" s="1"/>
    </row>
    <row r="14644" spans="20:26" x14ac:dyDescent="0.25">
      <c r="T14644" s="1"/>
      <c r="U14644" s="1"/>
      <c r="Z14644" s="1"/>
    </row>
    <row r="14645" spans="20:26" x14ac:dyDescent="0.25">
      <c r="T14645" s="1"/>
      <c r="U14645" s="1"/>
      <c r="Z14645" s="1"/>
    </row>
    <row r="14646" spans="20:26" x14ac:dyDescent="0.25">
      <c r="T14646" s="1"/>
      <c r="U14646" s="1"/>
      <c r="Z14646" s="1"/>
    </row>
    <row r="14647" spans="20:26" x14ac:dyDescent="0.25">
      <c r="T14647" s="1"/>
      <c r="U14647" s="1"/>
      <c r="Z14647" s="1"/>
    </row>
    <row r="14648" spans="20:26" x14ac:dyDescent="0.25">
      <c r="T14648" s="1"/>
      <c r="U14648" s="1"/>
      <c r="Z14648" s="1"/>
    </row>
    <row r="14649" spans="20:26" x14ac:dyDescent="0.25">
      <c r="T14649" s="1"/>
      <c r="U14649" s="1"/>
      <c r="Z14649" s="1"/>
    </row>
    <row r="14650" spans="20:26" x14ac:dyDescent="0.25">
      <c r="T14650" s="1"/>
      <c r="U14650" s="1"/>
      <c r="Z14650" s="1"/>
    </row>
    <row r="14651" spans="20:26" x14ac:dyDescent="0.25">
      <c r="T14651" s="1"/>
      <c r="U14651" s="1"/>
      <c r="Z14651" s="1"/>
    </row>
    <row r="14652" spans="20:26" x14ac:dyDescent="0.25">
      <c r="T14652" s="1"/>
      <c r="U14652" s="1"/>
      <c r="Z14652" s="1"/>
    </row>
    <row r="14653" spans="20:26" x14ac:dyDescent="0.25">
      <c r="T14653" s="1"/>
      <c r="U14653" s="1"/>
      <c r="Z14653" s="1"/>
    </row>
    <row r="14654" spans="20:26" x14ac:dyDescent="0.25">
      <c r="T14654" s="1"/>
      <c r="U14654" s="1"/>
      <c r="Z14654" s="1"/>
    </row>
    <row r="14655" spans="20:26" x14ac:dyDescent="0.25">
      <c r="T14655" s="1"/>
      <c r="U14655" s="1"/>
      <c r="Z14655" s="1"/>
    </row>
    <row r="14656" spans="20:26" x14ac:dyDescent="0.25">
      <c r="T14656" s="1"/>
      <c r="U14656" s="1"/>
      <c r="Z14656" s="1"/>
    </row>
    <row r="14657" spans="20:26" x14ac:dyDescent="0.25">
      <c r="T14657" s="1"/>
      <c r="U14657" s="1"/>
      <c r="Z14657" s="1"/>
    </row>
    <row r="14658" spans="20:26" x14ac:dyDescent="0.25">
      <c r="T14658" s="1"/>
      <c r="U14658" s="1"/>
      <c r="Z14658" s="1"/>
    </row>
    <row r="14659" spans="20:26" x14ac:dyDescent="0.25">
      <c r="T14659" s="1"/>
      <c r="U14659" s="1"/>
      <c r="Z14659" s="1"/>
    </row>
    <row r="14660" spans="20:26" x14ac:dyDescent="0.25">
      <c r="T14660" s="1"/>
      <c r="U14660" s="1"/>
      <c r="Z14660" s="1"/>
    </row>
    <row r="14661" spans="20:26" x14ac:dyDescent="0.25">
      <c r="T14661" s="1"/>
      <c r="U14661" s="1"/>
      <c r="Z14661" s="1"/>
    </row>
    <row r="14662" spans="20:26" x14ac:dyDescent="0.25">
      <c r="T14662" s="1"/>
      <c r="U14662" s="1"/>
      <c r="Z14662" s="1"/>
    </row>
    <row r="14663" spans="20:26" x14ac:dyDescent="0.25">
      <c r="T14663" s="1"/>
      <c r="U14663" s="1"/>
      <c r="Z14663" s="1"/>
    </row>
    <row r="14664" spans="20:26" x14ac:dyDescent="0.25">
      <c r="T14664" s="1"/>
      <c r="U14664" s="1"/>
      <c r="Z14664" s="1"/>
    </row>
    <row r="14665" spans="20:26" x14ac:dyDescent="0.25">
      <c r="T14665" s="1"/>
      <c r="U14665" s="1"/>
      <c r="Z14665" s="1"/>
    </row>
    <row r="14666" spans="20:26" x14ac:dyDescent="0.25">
      <c r="T14666" s="1"/>
      <c r="U14666" s="1"/>
      <c r="Z14666" s="1"/>
    </row>
    <row r="14667" spans="20:26" x14ac:dyDescent="0.25">
      <c r="T14667" s="1"/>
      <c r="U14667" s="1"/>
      <c r="Z14667" s="1"/>
    </row>
    <row r="14668" spans="20:26" x14ac:dyDescent="0.25">
      <c r="T14668" s="1"/>
      <c r="U14668" s="1"/>
      <c r="Z14668" s="1"/>
    </row>
    <row r="14669" spans="20:26" x14ac:dyDescent="0.25">
      <c r="T14669" s="1"/>
      <c r="U14669" s="1"/>
      <c r="Z14669" s="1"/>
    </row>
    <row r="14670" spans="20:26" x14ac:dyDescent="0.25">
      <c r="T14670" s="1"/>
      <c r="U14670" s="1"/>
      <c r="Z14670" s="1"/>
    </row>
    <row r="14671" spans="20:26" x14ac:dyDescent="0.25">
      <c r="T14671" s="1"/>
      <c r="U14671" s="1"/>
      <c r="Z14671" s="1"/>
    </row>
    <row r="14672" spans="20:26" x14ac:dyDescent="0.25">
      <c r="T14672" s="1"/>
      <c r="U14672" s="1"/>
      <c r="Z14672" s="1"/>
    </row>
    <row r="14673" spans="20:26" x14ac:dyDescent="0.25">
      <c r="T14673" s="1"/>
      <c r="U14673" s="1"/>
      <c r="Z14673" s="1"/>
    </row>
    <row r="14674" spans="20:26" x14ac:dyDescent="0.25">
      <c r="T14674" s="1"/>
      <c r="U14674" s="1"/>
      <c r="Z14674" s="1"/>
    </row>
    <row r="14675" spans="20:26" x14ac:dyDescent="0.25">
      <c r="T14675" s="1"/>
      <c r="U14675" s="1"/>
      <c r="Z14675" s="1"/>
    </row>
    <row r="14676" spans="20:26" x14ac:dyDescent="0.25">
      <c r="T14676" s="1"/>
      <c r="U14676" s="1"/>
      <c r="Z14676" s="1"/>
    </row>
    <row r="14677" spans="20:26" x14ac:dyDescent="0.25">
      <c r="T14677" s="1"/>
      <c r="U14677" s="1"/>
      <c r="Z14677" s="1"/>
    </row>
    <row r="14678" spans="20:26" x14ac:dyDescent="0.25">
      <c r="T14678" s="1"/>
      <c r="U14678" s="1"/>
      <c r="Z14678" s="1"/>
    </row>
    <row r="14679" spans="20:26" x14ac:dyDescent="0.25">
      <c r="T14679" s="1"/>
      <c r="U14679" s="1"/>
      <c r="Z14679" s="1"/>
    </row>
    <row r="14680" spans="20:26" x14ac:dyDescent="0.25">
      <c r="T14680" s="1"/>
      <c r="U14680" s="1"/>
      <c r="Z14680" s="1"/>
    </row>
    <row r="14681" spans="20:26" x14ac:dyDescent="0.25">
      <c r="T14681" s="1"/>
      <c r="U14681" s="1"/>
      <c r="Z14681" s="1"/>
    </row>
    <row r="14682" spans="20:26" x14ac:dyDescent="0.25">
      <c r="T14682" s="1"/>
      <c r="U14682" s="1"/>
      <c r="Z14682" s="1"/>
    </row>
    <row r="14683" spans="20:26" x14ac:dyDescent="0.25">
      <c r="T14683" s="1"/>
      <c r="U14683" s="1"/>
      <c r="Z14683" s="1"/>
    </row>
    <row r="14684" spans="20:26" x14ac:dyDescent="0.25">
      <c r="T14684" s="1"/>
      <c r="U14684" s="1"/>
      <c r="Z14684" s="1"/>
    </row>
    <row r="14685" spans="20:26" x14ac:dyDescent="0.25">
      <c r="T14685" s="1"/>
      <c r="U14685" s="1"/>
      <c r="Z14685" s="1"/>
    </row>
    <row r="14686" spans="20:26" x14ac:dyDescent="0.25">
      <c r="T14686" s="1"/>
      <c r="U14686" s="1"/>
      <c r="Z14686" s="1"/>
    </row>
    <row r="14687" spans="20:26" x14ac:dyDescent="0.25">
      <c r="T14687" s="1"/>
      <c r="U14687" s="1"/>
      <c r="Z14687" s="1"/>
    </row>
    <row r="14688" spans="20:26" x14ac:dyDescent="0.25">
      <c r="T14688" s="1"/>
      <c r="U14688" s="1"/>
      <c r="Z14688" s="1"/>
    </row>
    <row r="14689" spans="20:26" x14ac:dyDescent="0.25">
      <c r="T14689" s="1"/>
      <c r="U14689" s="1"/>
      <c r="Z14689" s="1"/>
    </row>
    <row r="14690" spans="20:26" x14ac:dyDescent="0.25">
      <c r="T14690" s="1"/>
      <c r="U14690" s="1"/>
      <c r="Z14690" s="1"/>
    </row>
    <row r="14691" spans="20:26" x14ac:dyDescent="0.25">
      <c r="T14691" s="1"/>
      <c r="U14691" s="1"/>
      <c r="Z14691" s="1"/>
    </row>
    <row r="14692" spans="20:26" x14ac:dyDescent="0.25">
      <c r="T14692" s="1"/>
      <c r="U14692" s="1"/>
      <c r="Z14692" s="1"/>
    </row>
    <row r="14693" spans="20:26" x14ac:dyDescent="0.25">
      <c r="T14693" s="1"/>
      <c r="U14693" s="1"/>
      <c r="Z14693" s="1"/>
    </row>
    <row r="14694" spans="20:26" x14ac:dyDescent="0.25">
      <c r="T14694" s="1"/>
      <c r="U14694" s="1"/>
      <c r="Z14694" s="1"/>
    </row>
    <row r="14695" spans="20:26" x14ac:dyDescent="0.25">
      <c r="T14695" s="1"/>
      <c r="U14695" s="1"/>
      <c r="Z14695" s="1"/>
    </row>
    <row r="14696" spans="20:26" x14ac:dyDescent="0.25">
      <c r="T14696" s="1"/>
      <c r="U14696" s="1"/>
      <c r="Z14696" s="1"/>
    </row>
    <row r="14697" spans="20:26" x14ac:dyDescent="0.25">
      <c r="T14697" s="1"/>
      <c r="U14697" s="1"/>
      <c r="Z14697" s="1"/>
    </row>
    <row r="14698" spans="20:26" x14ac:dyDescent="0.25">
      <c r="T14698" s="1"/>
      <c r="U14698" s="1"/>
      <c r="Z14698" s="1"/>
    </row>
    <row r="14699" spans="20:26" x14ac:dyDescent="0.25">
      <c r="T14699" s="1"/>
      <c r="U14699" s="1"/>
      <c r="Z14699" s="1"/>
    </row>
    <row r="14700" spans="20:26" x14ac:dyDescent="0.25">
      <c r="T14700" s="1"/>
      <c r="U14700" s="1"/>
      <c r="Z14700" s="1"/>
    </row>
    <row r="14701" spans="20:26" x14ac:dyDescent="0.25">
      <c r="T14701" s="1"/>
      <c r="U14701" s="1"/>
      <c r="Z14701" s="1"/>
    </row>
    <row r="14702" spans="20:26" x14ac:dyDescent="0.25">
      <c r="T14702" s="1"/>
      <c r="U14702" s="1"/>
      <c r="Z14702" s="1"/>
    </row>
    <row r="14703" spans="20:26" x14ac:dyDescent="0.25">
      <c r="T14703" s="1"/>
      <c r="U14703" s="1"/>
      <c r="Z14703" s="1"/>
    </row>
    <row r="14704" spans="20:26" x14ac:dyDescent="0.25">
      <c r="T14704" s="1"/>
      <c r="U14704" s="1"/>
      <c r="Z14704" s="1"/>
    </row>
    <row r="14705" spans="20:26" x14ac:dyDescent="0.25">
      <c r="T14705" s="1"/>
      <c r="U14705" s="1"/>
      <c r="Z14705" s="1"/>
    </row>
    <row r="14706" spans="20:26" x14ac:dyDescent="0.25">
      <c r="T14706" s="1"/>
      <c r="U14706" s="1"/>
      <c r="Z14706" s="1"/>
    </row>
    <row r="14707" spans="20:26" x14ac:dyDescent="0.25">
      <c r="T14707" s="1"/>
      <c r="U14707" s="1"/>
      <c r="Z14707" s="1"/>
    </row>
    <row r="14708" spans="20:26" x14ac:dyDescent="0.25">
      <c r="T14708" s="1"/>
      <c r="U14708" s="1"/>
      <c r="Z14708" s="1"/>
    </row>
    <row r="14709" spans="20:26" x14ac:dyDescent="0.25">
      <c r="T14709" s="1"/>
      <c r="U14709" s="1"/>
      <c r="Z14709" s="1"/>
    </row>
    <row r="14710" spans="20:26" x14ac:dyDescent="0.25">
      <c r="T14710" s="1"/>
      <c r="U14710" s="1"/>
      <c r="Z14710" s="1"/>
    </row>
    <row r="14711" spans="20:26" x14ac:dyDescent="0.25">
      <c r="T14711" s="1"/>
      <c r="U14711" s="1"/>
      <c r="Z14711" s="1"/>
    </row>
    <row r="14712" spans="20:26" x14ac:dyDescent="0.25">
      <c r="T14712" s="1"/>
      <c r="U14712" s="1"/>
      <c r="Z14712" s="1"/>
    </row>
    <row r="14713" spans="20:26" x14ac:dyDescent="0.25">
      <c r="T14713" s="1"/>
      <c r="U14713" s="1"/>
      <c r="Z14713" s="1"/>
    </row>
    <row r="14714" spans="20:26" x14ac:dyDescent="0.25">
      <c r="T14714" s="1"/>
      <c r="U14714" s="1"/>
      <c r="Z14714" s="1"/>
    </row>
    <row r="14715" spans="20:26" x14ac:dyDescent="0.25">
      <c r="T14715" s="1"/>
      <c r="U14715" s="1"/>
      <c r="Z14715" s="1"/>
    </row>
    <row r="14716" spans="20:26" x14ac:dyDescent="0.25">
      <c r="T14716" s="1"/>
      <c r="U14716" s="1"/>
      <c r="Z14716" s="1"/>
    </row>
    <row r="14717" spans="20:26" x14ac:dyDescent="0.25">
      <c r="T14717" s="1"/>
      <c r="U14717" s="1"/>
      <c r="Z14717" s="1"/>
    </row>
    <row r="14718" spans="20:26" x14ac:dyDescent="0.25">
      <c r="T14718" s="1"/>
      <c r="U14718" s="1"/>
      <c r="Z14718" s="1"/>
    </row>
    <row r="14719" spans="20:26" x14ac:dyDescent="0.25">
      <c r="T14719" s="1"/>
      <c r="U14719" s="1"/>
      <c r="Z14719" s="1"/>
    </row>
    <row r="14720" spans="20:26" x14ac:dyDescent="0.25">
      <c r="T14720" s="1"/>
      <c r="U14720" s="1"/>
      <c r="Z14720" s="1"/>
    </row>
    <row r="14721" spans="20:26" x14ac:dyDescent="0.25">
      <c r="T14721" s="1"/>
      <c r="U14721" s="1"/>
      <c r="Z14721" s="1"/>
    </row>
    <row r="14722" spans="20:26" x14ac:dyDescent="0.25">
      <c r="T14722" s="1"/>
      <c r="U14722" s="1"/>
      <c r="Z14722" s="1"/>
    </row>
    <row r="14723" spans="20:26" x14ac:dyDescent="0.25">
      <c r="T14723" s="1"/>
      <c r="U14723" s="1"/>
      <c r="Z14723" s="1"/>
    </row>
    <row r="14724" spans="20:26" x14ac:dyDescent="0.25">
      <c r="T14724" s="1"/>
      <c r="U14724" s="1"/>
      <c r="Z14724" s="1"/>
    </row>
    <row r="14725" spans="20:26" x14ac:dyDescent="0.25">
      <c r="T14725" s="1"/>
      <c r="U14725" s="1"/>
      <c r="Z14725" s="1"/>
    </row>
    <row r="14726" spans="20:26" x14ac:dyDescent="0.25">
      <c r="T14726" s="1"/>
      <c r="U14726" s="1"/>
      <c r="Z14726" s="1"/>
    </row>
    <row r="14727" spans="20:26" x14ac:dyDescent="0.25">
      <c r="T14727" s="1"/>
      <c r="U14727" s="1"/>
      <c r="Z14727" s="1"/>
    </row>
    <row r="14728" spans="20:26" x14ac:dyDescent="0.25">
      <c r="T14728" s="1"/>
      <c r="U14728" s="1"/>
      <c r="Z14728" s="1"/>
    </row>
    <row r="14729" spans="20:26" x14ac:dyDescent="0.25">
      <c r="T14729" s="1"/>
      <c r="U14729" s="1"/>
      <c r="Z14729" s="1"/>
    </row>
    <row r="14730" spans="20:26" x14ac:dyDescent="0.25">
      <c r="T14730" s="1"/>
      <c r="U14730" s="1"/>
      <c r="Z14730" s="1"/>
    </row>
    <row r="14731" spans="20:26" x14ac:dyDescent="0.25">
      <c r="T14731" s="1"/>
      <c r="U14731" s="1"/>
      <c r="Z14731" s="1"/>
    </row>
    <row r="14732" spans="20:26" x14ac:dyDescent="0.25">
      <c r="T14732" s="1"/>
      <c r="U14732" s="1"/>
      <c r="Z14732" s="1"/>
    </row>
    <row r="14733" spans="20:26" x14ac:dyDescent="0.25">
      <c r="T14733" s="1"/>
      <c r="U14733" s="1"/>
      <c r="Z14733" s="1"/>
    </row>
    <row r="14734" spans="20:26" x14ac:dyDescent="0.25">
      <c r="T14734" s="1"/>
      <c r="U14734" s="1"/>
      <c r="Z14734" s="1"/>
    </row>
    <row r="14735" spans="20:26" x14ac:dyDescent="0.25">
      <c r="T14735" s="1"/>
      <c r="U14735" s="1"/>
      <c r="Z14735" s="1"/>
    </row>
    <row r="14736" spans="20:26" x14ac:dyDescent="0.25">
      <c r="T14736" s="1"/>
      <c r="U14736" s="1"/>
      <c r="Z14736" s="1"/>
    </row>
    <row r="14737" spans="20:26" x14ac:dyDescent="0.25">
      <c r="T14737" s="1"/>
      <c r="U14737" s="1"/>
      <c r="Z14737" s="1"/>
    </row>
    <row r="14738" spans="20:26" x14ac:dyDescent="0.25">
      <c r="T14738" s="1"/>
      <c r="U14738" s="1"/>
      <c r="Z14738" s="1"/>
    </row>
    <row r="14739" spans="20:26" x14ac:dyDescent="0.25">
      <c r="T14739" s="1"/>
      <c r="U14739" s="1"/>
      <c r="Z14739" s="1"/>
    </row>
    <row r="14740" spans="20:26" x14ac:dyDescent="0.25">
      <c r="T14740" s="1"/>
      <c r="U14740" s="1"/>
      <c r="Z14740" s="1"/>
    </row>
    <row r="14741" spans="20:26" x14ac:dyDescent="0.25">
      <c r="T14741" s="1"/>
      <c r="U14741" s="1"/>
      <c r="Z14741" s="1"/>
    </row>
    <row r="14742" spans="20:26" x14ac:dyDescent="0.25">
      <c r="T14742" s="1"/>
      <c r="U14742" s="1"/>
      <c r="Z14742" s="1"/>
    </row>
    <row r="14743" spans="20:26" x14ac:dyDescent="0.25">
      <c r="T14743" s="1"/>
      <c r="U14743" s="1"/>
      <c r="Z14743" s="1"/>
    </row>
    <row r="14744" spans="20:26" x14ac:dyDescent="0.25">
      <c r="T14744" s="1"/>
      <c r="U14744" s="1"/>
      <c r="Z14744" s="1"/>
    </row>
    <row r="14745" spans="20:26" x14ac:dyDescent="0.25">
      <c r="T14745" s="1"/>
      <c r="U14745" s="1"/>
      <c r="Z14745" s="1"/>
    </row>
    <row r="14746" spans="20:26" x14ac:dyDescent="0.25">
      <c r="T14746" s="1"/>
      <c r="U14746" s="1"/>
      <c r="Z14746" s="1"/>
    </row>
    <row r="14747" spans="20:26" x14ac:dyDescent="0.25">
      <c r="T14747" s="1"/>
      <c r="U14747" s="1"/>
      <c r="Z14747" s="1"/>
    </row>
    <row r="14748" spans="20:26" x14ac:dyDescent="0.25">
      <c r="T14748" s="1"/>
      <c r="U14748" s="1"/>
      <c r="Z14748" s="1"/>
    </row>
    <row r="14749" spans="20:26" x14ac:dyDescent="0.25">
      <c r="T14749" s="1"/>
      <c r="U14749" s="1"/>
      <c r="Z14749" s="1"/>
    </row>
    <row r="14750" spans="20:26" x14ac:dyDescent="0.25">
      <c r="T14750" s="1"/>
      <c r="U14750" s="1"/>
      <c r="Z14750" s="1"/>
    </row>
    <row r="14751" spans="20:26" x14ac:dyDescent="0.25">
      <c r="T14751" s="1"/>
      <c r="U14751" s="1"/>
      <c r="Z14751" s="1"/>
    </row>
    <row r="14752" spans="20:26" x14ac:dyDescent="0.25">
      <c r="T14752" s="1"/>
      <c r="U14752" s="1"/>
      <c r="Z14752" s="1"/>
    </row>
    <row r="14753" spans="20:26" x14ac:dyDescent="0.25">
      <c r="T14753" s="1"/>
      <c r="U14753" s="1"/>
      <c r="Z14753" s="1"/>
    </row>
    <row r="14754" spans="20:26" x14ac:dyDescent="0.25">
      <c r="T14754" s="1"/>
      <c r="U14754" s="1"/>
      <c r="Z14754" s="1"/>
    </row>
    <row r="14755" spans="20:26" x14ac:dyDescent="0.25">
      <c r="T14755" s="1"/>
      <c r="U14755" s="1"/>
      <c r="Z14755" s="1"/>
    </row>
    <row r="14756" spans="20:26" x14ac:dyDescent="0.25">
      <c r="T14756" s="1"/>
      <c r="U14756" s="1"/>
      <c r="Z14756" s="1"/>
    </row>
    <row r="14757" spans="20:26" x14ac:dyDescent="0.25">
      <c r="T14757" s="1"/>
      <c r="U14757" s="1"/>
      <c r="Z14757" s="1"/>
    </row>
    <row r="14758" spans="20:26" x14ac:dyDescent="0.25">
      <c r="T14758" s="1"/>
      <c r="U14758" s="1"/>
      <c r="Z14758" s="1"/>
    </row>
    <row r="14759" spans="20:26" x14ac:dyDescent="0.25">
      <c r="T14759" s="1"/>
      <c r="U14759" s="1"/>
      <c r="Z14759" s="1"/>
    </row>
    <row r="14760" spans="20:26" x14ac:dyDescent="0.25">
      <c r="T14760" s="1"/>
      <c r="U14760" s="1"/>
      <c r="Z14760" s="1"/>
    </row>
    <row r="14761" spans="20:26" x14ac:dyDescent="0.25">
      <c r="T14761" s="1"/>
      <c r="U14761" s="1"/>
      <c r="Z14761" s="1"/>
    </row>
    <row r="14762" spans="20:26" x14ac:dyDescent="0.25">
      <c r="T14762" s="1"/>
      <c r="U14762" s="1"/>
      <c r="Z14762" s="1"/>
    </row>
    <row r="14763" spans="20:26" x14ac:dyDescent="0.25">
      <c r="T14763" s="1"/>
      <c r="U14763" s="1"/>
      <c r="Z14763" s="1"/>
    </row>
    <row r="14764" spans="20:26" x14ac:dyDescent="0.25">
      <c r="T14764" s="1"/>
      <c r="U14764" s="1"/>
      <c r="Z14764" s="1"/>
    </row>
    <row r="14765" spans="20:26" x14ac:dyDescent="0.25">
      <c r="T14765" s="1"/>
      <c r="U14765" s="1"/>
      <c r="Z14765" s="1"/>
    </row>
    <row r="14766" spans="20:26" x14ac:dyDescent="0.25">
      <c r="T14766" s="1"/>
      <c r="U14766" s="1"/>
      <c r="Z14766" s="1"/>
    </row>
    <row r="14767" spans="20:26" x14ac:dyDescent="0.25">
      <c r="T14767" s="1"/>
      <c r="U14767" s="1"/>
      <c r="Z14767" s="1"/>
    </row>
    <row r="14768" spans="20:26" x14ac:dyDescent="0.25">
      <c r="T14768" s="1"/>
      <c r="U14768" s="1"/>
      <c r="Z14768" s="1"/>
    </row>
    <row r="14769" spans="20:26" x14ac:dyDescent="0.25">
      <c r="T14769" s="1"/>
      <c r="U14769" s="1"/>
      <c r="Z14769" s="1"/>
    </row>
    <row r="14770" spans="20:26" x14ac:dyDescent="0.25">
      <c r="T14770" s="1"/>
      <c r="U14770" s="1"/>
      <c r="Z14770" s="1"/>
    </row>
    <row r="14771" spans="20:26" x14ac:dyDescent="0.25">
      <c r="T14771" s="1"/>
      <c r="U14771" s="1"/>
      <c r="Z14771" s="1"/>
    </row>
    <row r="14772" spans="20:26" x14ac:dyDescent="0.25">
      <c r="T14772" s="1"/>
      <c r="U14772" s="1"/>
      <c r="Z14772" s="1"/>
    </row>
    <row r="14773" spans="20:26" x14ac:dyDescent="0.25">
      <c r="T14773" s="1"/>
      <c r="U14773" s="1"/>
      <c r="Z14773" s="1"/>
    </row>
    <row r="14774" spans="20:26" x14ac:dyDescent="0.25">
      <c r="T14774" s="1"/>
      <c r="U14774" s="1"/>
      <c r="Z14774" s="1"/>
    </row>
    <row r="14775" spans="20:26" x14ac:dyDescent="0.25">
      <c r="T14775" s="1"/>
      <c r="U14775" s="1"/>
      <c r="Z14775" s="1"/>
    </row>
    <row r="14776" spans="20:26" x14ac:dyDescent="0.25">
      <c r="T14776" s="1"/>
      <c r="U14776" s="1"/>
      <c r="Z14776" s="1"/>
    </row>
    <row r="14777" spans="20:26" x14ac:dyDescent="0.25">
      <c r="T14777" s="1"/>
      <c r="U14777" s="1"/>
      <c r="Z14777" s="1"/>
    </row>
    <row r="14778" spans="20:26" x14ac:dyDescent="0.25">
      <c r="T14778" s="1"/>
      <c r="U14778" s="1"/>
      <c r="Z14778" s="1"/>
    </row>
    <row r="14779" spans="20:26" x14ac:dyDescent="0.25">
      <c r="T14779" s="1"/>
      <c r="U14779" s="1"/>
      <c r="Z14779" s="1"/>
    </row>
    <row r="14780" spans="20:26" x14ac:dyDescent="0.25">
      <c r="T14780" s="1"/>
      <c r="U14780" s="1"/>
      <c r="Z14780" s="1"/>
    </row>
    <row r="14781" spans="20:26" x14ac:dyDescent="0.25">
      <c r="T14781" s="1"/>
      <c r="U14781" s="1"/>
      <c r="Z14781" s="1"/>
    </row>
    <row r="14782" spans="20:26" x14ac:dyDescent="0.25">
      <c r="T14782" s="1"/>
      <c r="U14782" s="1"/>
      <c r="Z14782" s="1"/>
    </row>
    <row r="14783" spans="20:26" x14ac:dyDescent="0.25">
      <c r="T14783" s="1"/>
      <c r="U14783" s="1"/>
      <c r="Z14783" s="1"/>
    </row>
    <row r="14784" spans="20:26" x14ac:dyDescent="0.25">
      <c r="T14784" s="1"/>
      <c r="U14784" s="1"/>
      <c r="Z14784" s="1"/>
    </row>
    <row r="14785" spans="20:26" x14ac:dyDescent="0.25">
      <c r="T14785" s="1"/>
      <c r="U14785" s="1"/>
      <c r="Z14785" s="1"/>
    </row>
    <row r="14786" spans="20:26" x14ac:dyDescent="0.25">
      <c r="T14786" s="1"/>
      <c r="U14786" s="1"/>
      <c r="Z14786" s="1"/>
    </row>
    <row r="14787" spans="20:26" x14ac:dyDescent="0.25">
      <c r="T14787" s="1"/>
      <c r="U14787" s="1"/>
      <c r="Z14787" s="1"/>
    </row>
    <row r="14788" spans="20:26" x14ac:dyDescent="0.25">
      <c r="T14788" s="1"/>
      <c r="U14788" s="1"/>
      <c r="Z14788" s="1"/>
    </row>
    <row r="14789" spans="20:26" x14ac:dyDescent="0.25">
      <c r="T14789" s="1"/>
      <c r="U14789" s="1"/>
      <c r="Z14789" s="1"/>
    </row>
    <row r="14790" spans="20:26" x14ac:dyDescent="0.25">
      <c r="T14790" s="1"/>
      <c r="U14790" s="1"/>
      <c r="Z14790" s="1"/>
    </row>
    <row r="14791" spans="20:26" x14ac:dyDescent="0.25">
      <c r="T14791" s="1"/>
      <c r="U14791" s="1"/>
      <c r="Z14791" s="1"/>
    </row>
    <row r="14792" spans="20:26" x14ac:dyDescent="0.25">
      <c r="T14792" s="1"/>
      <c r="U14792" s="1"/>
      <c r="Z14792" s="1"/>
    </row>
    <row r="14793" spans="20:26" x14ac:dyDescent="0.25">
      <c r="T14793" s="1"/>
      <c r="U14793" s="1"/>
      <c r="Z14793" s="1"/>
    </row>
    <row r="14794" spans="20:26" x14ac:dyDescent="0.25">
      <c r="T14794" s="1"/>
      <c r="U14794" s="1"/>
      <c r="Z14794" s="1"/>
    </row>
    <row r="14795" spans="20:26" x14ac:dyDescent="0.25">
      <c r="T14795" s="1"/>
      <c r="U14795" s="1"/>
      <c r="Z14795" s="1"/>
    </row>
    <row r="14796" spans="20:26" x14ac:dyDescent="0.25">
      <c r="T14796" s="1"/>
      <c r="U14796" s="1"/>
      <c r="Z14796" s="1"/>
    </row>
    <row r="14797" spans="20:26" x14ac:dyDescent="0.25">
      <c r="T14797" s="1"/>
      <c r="U14797" s="1"/>
      <c r="Z14797" s="1"/>
    </row>
    <row r="14798" spans="20:26" x14ac:dyDescent="0.25">
      <c r="T14798" s="1"/>
      <c r="U14798" s="1"/>
      <c r="Z14798" s="1"/>
    </row>
    <row r="14799" spans="20:26" x14ac:dyDescent="0.25">
      <c r="T14799" s="1"/>
      <c r="U14799" s="1"/>
      <c r="Z14799" s="1"/>
    </row>
    <row r="14800" spans="20:26" x14ac:dyDescent="0.25">
      <c r="T14800" s="1"/>
      <c r="U14800" s="1"/>
      <c r="Z14800" s="1"/>
    </row>
    <row r="14801" spans="20:26" x14ac:dyDescent="0.25">
      <c r="T14801" s="1"/>
      <c r="U14801" s="1"/>
      <c r="Z14801" s="1"/>
    </row>
    <row r="14802" spans="20:26" x14ac:dyDescent="0.25">
      <c r="T14802" s="1"/>
      <c r="U14802" s="1"/>
      <c r="Z14802" s="1"/>
    </row>
    <row r="14803" spans="20:26" x14ac:dyDescent="0.25">
      <c r="T14803" s="1"/>
      <c r="U14803" s="1"/>
      <c r="Z14803" s="1"/>
    </row>
    <row r="14804" spans="20:26" x14ac:dyDescent="0.25">
      <c r="T14804" s="1"/>
      <c r="U14804" s="1"/>
      <c r="Z14804" s="1"/>
    </row>
    <row r="14805" spans="20:26" x14ac:dyDescent="0.25">
      <c r="T14805" s="1"/>
      <c r="U14805" s="1"/>
      <c r="Z14805" s="1"/>
    </row>
    <row r="14806" spans="20:26" x14ac:dyDescent="0.25">
      <c r="T14806" s="1"/>
      <c r="U14806" s="1"/>
      <c r="Z14806" s="1"/>
    </row>
    <row r="14807" spans="20:26" x14ac:dyDescent="0.25">
      <c r="T14807" s="1"/>
      <c r="U14807" s="1"/>
      <c r="Z14807" s="1"/>
    </row>
    <row r="14808" spans="20:26" x14ac:dyDescent="0.25">
      <c r="T14808" s="1"/>
      <c r="U14808" s="1"/>
      <c r="Z14808" s="1"/>
    </row>
    <row r="14809" spans="20:26" x14ac:dyDescent="0.25">
      <c r="T14809" s="1"/>
      <c r="U14809" s="1"/>
      <c r="Z14809" s="1"/>
    </row>
    <row r="14810" spans="20:26" x14ac:dyDescent="0.25">
      <c r="T14810" s="1"/>
      <c r="U14810" s="1"/>
      <c r="Z14810" s="1"/>
    </row>
    <row r="14811" spans="20:26" x14ac:dyDescent="0.25">
      <c r="T14811" s="1"/>
      <c r="U14811" s="1"/>
      <c r="Z14811" s="1"/>
    </row>
    <row r="14812" spans="20:26" x14ac:dyDescent="0.25">
      <c r="T14812" s="1"/>
      <c r="U14812" s="1"/>
      <c r="Z14812" s="1"/>
    </row>
    <row r="14813" spans="20:26" x14ac:dyDescent="0.25">
      <c r="T14813" s="1"/>
      <c r="U14813" s="1"/>
      <c r="Z14813" s="1"/>
    </row>
    <row r="14814" spans="20:26" x14ac:dyDescent="0.25">
      <c r="T14814" s="1"/>
      <c r="U14814" s="1"/>
      <c r="Z14814" s="1"/>
    </row>
    <row r="14815" spans="20:26" x14ac:dyDescent="0.25">
      <c r="T14815" s="1"/>
      <c r="U14815" s="1"/>
      <c r="Z14815" s="1"/>
    </row>
    <row r="14816" spans="20:26" x14ac:dyDescent="0.25">
      <c r="T14816" s="1"/>
      <c r="U14816" s="1"/>
      <c r="Z14816" s="1"/>
    </row>
    <row r="14817" spans="20:26" x14ac:dyDescent="0.25">
      <c r="T14817" s="1"/>
      <c r="U14817" s="1"/>
      <c r="Z14817" s="1"/>
    </row>
    <row r="14818" spans="20:26" x14ac:dyDescent="0.25">
      <c r="T14818" s="1"/>
      <c r="U14818" s="1"/>
      <c r="Z14818" s="1"/>
    </row>
    <row r="14819" spans="20:26" x14ac:dyDescent="0.25">
      <c r="T14819" s="1"/>
      <c r="U14819" s="1"/>
      <c r="Z14819" s="1"/>
    </row>
    <row r="14820" spans="20:26" x14ac:dyDescent="0.25">
      <c r="T14820" s="1"/>
      <c r="U14820" s="1"/>
      <c r="Z14820" s="1"/>
    </row>
    <row r="14821" spans="20:26" x14ac:dyDescent="0.25">
      <c r="T14821" s="1"/>
      <c r="U14821" s="1"/>
      <c r="Z14821" s="1"/>
    </row>
    <row r="14822" spans="20:26" x14ac:dyDescent="0.25">
      <c r="T14822" s="1"/>
      <c r="U14822" s="1"/>
      <c r="Z14822" s="1"/>
    </row>
    <row r="14823" spans="20:26" x14ac:dyDescent="0.25">
      <c r="T14823" s="1"/>
      <c r="U14823" s="1"/>
      <c r="Z14823" s="1"/>
    </row>
    <row r="14824" spans="20:26" x14ac:dyDescent="0.25">
      <c r="T14824" s="1"/>
      <c r="U14824" s="1"/>
      <c r="Z14824" s="1"/>
    </row>
    <row r="14825" spans="20:26" x14ac:dyDescent="0.25">
      <c r="T14825" s="1"/>
      <c r="U14825" s="1"/>
      <c r="Z14825" s="1"/>
    </row>
    <row r="14826" spans="20:26" x14ac:dyDescent="0.25">
      <c r="T14826" s="1"/>
      <c r="U14826" s="1"/>
      <c r="Z14826" s="1"/>
    </row>
    <row r="14827" spans="20:26" x14ac:dyDescent="0.25">
      <c r="T14827" s="1"/>
      <c r="U14827" s="1"/>
      <c r="Z14827" s="1"/>
    </row>
    <row r="14828" spans="20:26" x14ac:dyDescent="0.25">
      <c r="T14828" s="1"/>
      <c r="U14828" s="1"/>
      <c r="Z14828" s="1"/>
    </row>
    <row r="14829" spans="20:26" x14ac:dyDescent="0.25">
      <c r="T14829" s="1"/>
      <c r="U14829" s="1"/>
      <c r="Z14829" s="1"/>
    </row>
    <row r="14830" spans="20:26" x14ac:dyDescent="0.25">
      <c r="T14830" s="1"/>
      <c r="U14830" s="1"/>
      <c r="Z14830" s="1"/>
    </row>
    <row r="14831" spans="20:26" x14ac:dyDescent="0.25">
      <c r="T14831" s="1"/>
      <c r="U14831" s="1"/>
      <c r="Z14831" s="1"/>
    </row>
    <row r="14832" spans="20:26" x14ac:dyDescent="0.25">
      <c r="T14832" s="1"/>
      <c r="U14832" s="1"/>
      <c r="Z14832" s="1"/>
    </row>
    <row r="14833" spans="20:26" x14ac:dyDescent="0.25">
      <c r="T14833" s="1"/>
      <c r="U14833" s="1"/>
      <c r="Z14833" s="1"/>
    </row>
    <row r="14834" spans="20:26" x14ac:dyDescent="0.25">
      <c r="T14834" s="1"/>
      <c r="U14834" s="1"/>
      <c r="Z14834" s="1"/>
    </row>
    <row r="14835" spans="20:26" x14ac:dyDescent="0.25">
      <c r="T14835" s="1"/>
      <c r="U14835" s="1"/>
      <c r="Z14835" s="1"/>
    </row>
    <row r="14836" spans="20:26" x14ac:dyDescent="0.25">
      <c r="T14836" s="1"/>
      <c r="U14836" s="1"/>
      <c r="Z14836" s="1"/>
    </row>
    <row r="14837" spans="20:26" x14ac:dyDescent="0.25">
      <c r="T14837" s="1"/>
      <c r="U14837" s="1"/>
      <c r="Z14837" s="1"/>
    </row>
    <row r="14838" spans="20:26" x14ac:dyDescent="0.25">
      <c r="T14838" s="1"/>
      <c r="U14838" s="1"/>
      <c r="Z14838" s="1"/>
    </row>
    <row r="14839" spans="20:26" x14ac:dyDescent="0.25">
      <c r="T14839" s="1"/>
      <c r="U14839" s="1"/>
      <c r="Z14839" s="1"/>
    </row>
    <row r="14840" spans="20:26" x14ac:dyDescent="0.25">
      <c r="T14840" s="1"/>
      <c r="U14840" s="1"/>
      <c r="Z14840" s="1"/>
    </row>
    <row r="14841" spans="20:26" x14ac:dyDescent="0.25">
      <c r="T14841" s="1"/>
      <c r="U14841" s="1"/>
      <c r="Z14841" s="1"/>
    </row>
    <row r="14842" spans="20:26" x14ac:dyDescent="0.25">
      <c r="T14842" s="1"/>
      <c r="U14842" s="1"/>
      <c r="Z14842" s="1"/>
    </row>
    <row r="14843" spans="20:26" x14ac:dyDescent="0.25">
      <c r="T14843" s="1"/>
      <c r="U14843" s="1"/>
      <c r="Z14843" s="1"/>
    </row>
    <row r="14844" spans="20:26" x14ac:dyDescent="0.25">
      <c r="T14844" s="1"/>
      <c r="U14844" s="1"/>
      <c r="Z14844" s="1"/>
    </row>
    <row r="14845" spans="20:26" x14ac:dyDescent="0.25">
      <c r="T14845" s="1"/>
      <c r="U14845" s="1"/>
      <c r="Z14845" s="1"/>
    </row>
    <row r="14846" spans="20:26" x14ac:dyDescent="0.25">
      <c r="T14846" s="1"/>
      <c r="U14846" s="1"/>
      <c r="Z14846" s="1"/>
    </row>
    <row r="14847" spans="20:26" x14ac:dyDescent="0.25">
      <c r="T14847" s="1"/>
      <c r="U14847" s="1"/>
      <c r="Z14847" s="1"/>
    </row>
    <row r="14848" spans="20:26" x14ac:dyDescent="0.25">
      <c r="T14848" s="1"/>
      <c r="U14848" s="1"/>
      <c r="Z14848" s="1"/>
    </row>
    <row r="14849" spans="20:26" x14ac:dyDescent="0.25">
      <c r="T14849" s="1"/>
      <c r="U14849" s="1"/>
      <c r="Z14849" s="1"/>
    </row>
    <row r="14850" spans="20:26" x14ac:dyDescent="0.25">
      <c r="T14850" s="1"/>
      <c r="U14850" s="1"/>
      <c r="Z14850" s="1"/>
    </row>
    <row r="14851" spans="20:26" x14ac:dyDescent="0.25">
      <c r="T14851" s="1"/>
      <c r="U14851" s="1"/>
      <c r="Z14851" s="1"/>
    </row>
    <row r="14852" spans="20:26" x14ac:dyDescent="0.25">
      <c r="T14852" s="1"/>
      <c r="U14852" s="1"/>
      <c r="Z14852" s="1"/>
    </row>
    <row r="14853" spans="20:26" x14ac:dyDescent="0.25">
      <c r="T14853" s="1"/>
      <c r="U14853" s="1"/>
      <c r="Z14853" s="1"/>
    </row>
    <row r="14854" spans="20:26" x14ac:dyDescent="0.25">
      <c r="T14854" s="1"/>
      <c r="U14854" s="1"/>
      <c r="Z14854" s="1"/>
    </row>
    <row r="14855" spans="20:26" x14ac:dyDescent="0.25">
      <c r="T14855" s="1"/>
      <c r="U14855" s="1"/>
      <c r="Z14855" s="1"/>
    </row>
    <row r="14856" spans="20:26" x14ac:dyDescent="0.25">
      <c r="T14856" s="1"/>
      <c r="U14856" s="1"/>
      <c r="Z14856" s="1"/>
    </row>
    <row r="14857" spans="20:26" x14ac:dyDescent="0.25">
      <c r="T14857" s="1"/>
      <c r="U14857" s="1"/>
      <c r="Z14857" s="1"/>
    </row>
    <row r="14858" spans="20:26" x14ac:dyDescent="0.25">
      <c r="T14858" s="1"/>
      <c r="U14858" s="1"/>
      <c r="Z14858" s="1"/>
    </row>
    <row r="14859" spans="20:26" x14ac:dyDescent="0.25">
      <c r="T14859" s="1"/>
      <c r="U14859" s="1"/>
      <c r="Z14859" s="1"/>
    </row>
    <row r="14860" spans="20:26" x14ac:dyDescent="0.25">
      <c r="T14860" s="1"/>
      <c r="U14860" s="1"/>
      <c r="Z14860" s="1"/>
    </row>
    <row r="14861" spans="20:26" x14ac:dyDescent="0.25">
      <c r="T14861" s="1"/>
      <c r="U14861" s="1"/>
      <c r="Z14861" s="1"/>
    </row>
    <row r="14862" spans="20:26" x14ac:dyDescent="0.25">
      <c r="T14862" s="1"/>
      <c r="U14862" s="1"/>
      <c r="Z14862" s="1"/>
    </row>
    <row r="14863" spans="20:26" x14ac:dyDescent="0.25">
      <c r="T14863" s="1"/>
      <c r="U14863" s="1"/>
      <c r="Z14863" s="1"/>
    </row>
    <row r="14864" spans="20:26" x14ac:dyDescent="0.25">
      <c r="T14864" s="1"/>
      <c r="U14864" s="1"/>
      <c r="Z14864" s="1"/>
    </row>
    <row r="14865" spans="20:26" x14ac:dyDescent="0.25">
      <c r="T14865" s="1"/>
      <c r="U14865" s="1"/>
      <c r="Z14865" s="1"/>
    </row>
    <row r="14866" spans="20:26" x14ac:dyDescent="0.25">
      <c r="T14866" s="1"/>
      <c r="U14866" s="1"/>
      <c r="Z14866" s="1"/>
    </row>
    <row r="14867" spans="20:26" x14ac:dyDescent="0.25">
      <c r="T14867" s="1"/>
      <c r="U14867" s="1"/>
      <c r="Z14867" s="1"/>
    </row>
    <row r="14868" spans="20:26" x14ac:dyDescent="0.25">
      <c r="T14868" s="1"/>
      <c r="U14868" s="1"/>
      <c r="Z14868" s="1"/>
    </row>
    <row r="14869" spans="20:26" x14ac:dyDescent="0.25">
      <c r="T14869" s="1"/>
      <c r="U14869" s="1"/>
      <c r="Z14869" s="1"/>
    </row>
    <row r="14870" spans="20:26" x14ac:dyDescent="0.25">
      <c r="T14870" s="1"/>
      <c r="U14870" s="1"/>
      <c r="Z14870" s="1"/>
    </row>
    <row r="14871" spans="20:26" x14ac:dyDescent="0.25">
      <c r="T14871" s="1"/>
      <c r="U14871" s="1"/>
      <c r="Z14871" s="1"/>
    </row>
    <row r="14872" spans="20:26" x14ac:dyDescent="0.25">
      <c r="T14872" s="1"/>
      <c r="U14872" s="1"/>
      <c r="Z14872" s="1"/>
    </row>
    <row r="14873" spans="20:26" x14ac:dyDescent="0.25">
      <c r="T14873" s="1"/>
      <c r="U14873" s="1"/>
      <c r="Z14873" s="1"/>
    </row>
    <row r="14874" spans="20:26" x14ac:dyDescent="0.25">
      <c r="T14874" s="1"/>
      <c r="U14874" s="1"/>
      <c r="Z14874" s="1"/>
    </row>
    <row r="14875" spans="20:26" x14ac:dyDescent="0.25">
      <c r="T14875" s="1"/>
      <c r="U14875" s="1"/>
      <c r="Z14875" s="1"/>
    </row>
    <row r="14876" spans="20:26" x14ac:dyDescent="0.25">
      <c r="T14876" s="1"/>
      <c r="U14876" s="1"/>
      <c r="Z14876" s="1"/>
    </row>
    <row r="14877" spans="20:26" x14ac:dyDescent="0.25">
      <c r="T14877" s="1"/>
      <c r="U14877" s="1"/>
      <c r="Z14877" s="1"/>
    </row>
    <row r="14878" spans="20:26" x14ac:dyDescent="0.25">
      <c r="T14878" s="1"/>
      <c r="U14878" s="1"/>
      <c r="Z14878" s="1"/>
    </row>
    <row r="14879" spans="20:26" x14ac:dyDescent="0.25">
      <c r="T14879" s="1"/>
      <c r="U14879" s="1"/>
      <c r="Z14879" s="1"/>
    </row>
    <row r="14880" spans="20:26" x14ac:dyDescent="0.25">
      <c r="T14880" s="1"/>
      <c r="U14880" s="1"/>
      <c r="Z14880" s="1"/>
    </row>
    <row r="14881" spans="20:26" x14ac:dyDescent="0.25">
      <c r="T14881" s="1"/>
      <c r="U14881" s="1"/>
      <c r="Z14881" s="1"/>
    </row>
    <row r="14882" spans="20:26" x14ac:dyDescent="0.25">
      <c r="T14882" s="1"/>
      <c r="U14882" s="1"/>
      <c r="Z14882" s="1"/>
    </row>
    <row r="14883" spans="20:26" x14ac:dyDescent="0.25">
      <c r="T14883" s="1"/>
      <c r="U14883" s="1"/>
      <c r="Z14883" s="1"/>
    </row>
    <row r="14884" spans="20:26" x14ac:dyDescent="0.25">
      <c r="T14884" s="1"/>
      <c r="U14884" s="1"/>
      <c r="Z14884" s="1"/>
    </row>
    <row r="14885" spans="20:26" x14ac:dyDescent="0.25">
      <c r="T14885" s="1"/>
      <c r="U14885" s="1"/>
      <c r="Z14885" s="1"/>
    </row>
    <row r="14886" spans="20:26" x14ac:dyDescent="0.25">
      <c r="T14886" s="1"/>
      <c r="U14886" s="1"/>
      <c r="Z14886" s="1"/>
    </row>
    <row r="14887" spans="20:26" x14ac:dyDescent="0.25">
      <c r="T14887" s="1"/>
      <c r="U14887" s="1"/>
      <c r="Z14887" s="1"/>
    </row>
    <row r="14888" spans="20:26" x14ac:dyDescent="0.25">
      <c r="T14888" s="1"/>
      <c r="U14888" s="1"/>
      <c r="Z14888" s="1"/>
    </row>
    <row r="14889" spans="20:26" x14ac:dyDescent="0.25">
      <c r="T14889" s="1"/>
      <c r="U14889" s="1"/>
      <c r="Z14889" s="1"/>
    </row>
    <row r="14890" spans="20:26" x14ac:dyDescent="0.25">
      <c r="T14890" s="1"/>
      <c r="U14890" s="1"/>
      <c r="Z14890" s="1"/>
    </row>
    <row r="14891" spans="20:26" x14ac:dyDescent="0.25">
      <c r="T14891" s="1"/>
      <c r="U14891" s="1"/>
      <c r="Z14891" s="1"/>
    </row>
    <row r="14892" spans="20:26" x14ac:dyDescent="0.25">
      <c r="T14892" s="1"/>
      <c r="U14892" s="1"/>
      <c r="Z14892" s="1"/>
    </row>
    <row r="14893" spans="20:26" x14ac:dyDescent="0.25">
      <c r="T14893" s="1"/>
      <c r="U14893" s="1"/>
      <c r="Z14893" s="1"/>
    </row>
    <row r="14894" spans="20:26" x14ac:dyDescent="0.25">
      <c r="T14894" s="1"/>
      <c r="U14894" s="1"/>
      <c r="Z14894" s="1"/>
    </row>
    <row r="14895" spans="20:26" x14ac:dyDescent="0.25">
      <c r="T14895" s="1"/>
      <c r="U14895" s="1"/>
      <c r="Z14895" s="1"/>
    </row>
    <row r="14896" spans="20:26" x14ac:dyDescent="0.25">
      <c r="T14896" s="1"/>
      <c r="U14896" s="1"/>
      <c r="Z14896" s="1"/>
    </row>
    <row r="14897" spans="20:26" x14ac:dyDescent="0.25">
      <c r="T14897" s="1"/>
      <c r="U14897" s="1"/>
      <c r="Z14897" s="1"/>
    </row>
    <row r="14898" spans="20:26" x14ac:dyDescent="0.25">
      <c r="T14898" s="1"/>
      <c r="U14898" s="1"/>
      <c r="Z14898" s="1"/>
    </row>
    <row r="14899" spans="20:26" x14ac:dyDescent="0.25">
      <c r="T14899" s="1"/>
      <c r="U14899" s="1"/>
      <c r="Z14899" s="1"/>
    </row>
    <row r="14900" spans="20:26" x14ac:dyDescent="0.25">
      <c r="T14900" s="1"/>
      <c r="U14900" s="1"/>
      <c r="Z14900" s="1"/>
    </row>
    <row r="14901" spans="20:26" x14ac:dyDescent="0.25">
      <c r="T14901" s="1"/>
      <c r="U14901" s="1"/>
      <c r="Z14901" s="1"/>
    </row>
    <row r="14902" spans="20:26" x14ac:dyDescent="0.25">
      <c r="T14902" s="1"/>
      <c r="U14902" s="1"/>
      <c r="Z14902" s="1"/>
    </row>
    <row r="14903" spans="20:26" x14ac:dyDescent="0.25">
      <c r="T14903" s="1"/>
      <c r="U14903" s="1"/>
      <c r="Z14903" s="1"/>
    </row>
    <row r="14904" spans="20:26" x14ac:dyDescent="0.25">
      <c r="T14904" s="1"/>
      <c r="U14904" s="1"/>
      <c r="Z14904" s="1"/>
    </row>
    <row r="14905" spans="20:26" x14ac:dyDescent="0.25">
      <c r="T14905" s="1"/>
      <c r="U14905" s="1"/>
      <c r="Z14905" s="1"/>
    </row>
    <row r="14906" spans="20:26" x14ac:dyDescent="0.25">
      <c r="T14906" s="1"/>
      <c r="U14906" s="1"/>
      <c r="Z14906" s="1"/>
    </row>
    <row r="14907" spans="20:26" x14ac:dyDescent="0.25">
      <c r="T14907" s="1"/>
      <c r="U14907" s="1"/>
      <c r="Z14907" s="1"/>
    </row>
    <row r="14908" spans="20:26" x14ac:dyDescent="0.25">
      <c r="T14908" s="1"/>
      <c r="U14908" s="1"/>
      <c r="Z14908" s="1"/>
    </row>
    <row r="14909" spans="20:26" x14ac:dyDescent="0.25">
      <c r="T14909" s="1"/>
      <c r="U14909" s="1"/>
      <c r="Z14909" s="1"/>
    </row>
    <row r="14910" spans="20:26" x14ac:dyDescent="0.25">
      <c r="T14910" s="1"/>
      <c r="U14910" s="1"/>
      <c r="Z14910" s="1"/>
    </row>
    <row r="14911" spans="20:26" x14ac:dyDescent="0.25">
      <c r="T14911" s="1"/>
      <c r="U14911" s="1"/>
      <c r="Z14911" s="1"/>
    </row>
    <row r="14912" spans="20:26" x14ac:dyDescent="0.25">
      <c r="T14912" s="1"/>
      <c r="U14912" s="1"/>
      <c r="Z14912" s="1"/>
    </row>
    <row r="14913" spans="20:26" x14ac:dyDescent="0.25">
      <c r="T14913" s="1"/>
      <c r="U14913" s="1"/>
      <c r="Z14913" s="1"/>
    </row>
    <row r="14914" spans="20:26" x14ac:dyDescent="0.25">
      <c r="T14914" s="1"/>
      <c r="U14914" s="1"/>
      <c r="Z14914" s="1"/>
    </row>
    <row r="14915" spans="20:26" x14ac:dyDescent="0.25">
      <c r="T14915" s="1"/>
      <c r="U14915" s="1"/>
      <c r="Z14915" s="1"/>
    </row>
    <row r="14916" spans="20:26" x14ac:dyDescent="0.25">
      <c r="T14916" s="1"/>
      <c r="U14916" s="1"/>
      <c r="Z14916" s="1"/>
    </row>
    <row r="14917" spans="20:26" x14ac:dyDescent="0.25">
      <c r="T14917" s="1"/>
      <c r="U14917" s="1"/>
      <c r="Z14917" s="1"/>
    </row>
    <row r="14918" spans="20:26" x14ac:dyDescent="0.25">
      <c r="T14918" s="1"/>
      <c r="U14918" s="1"/>
      <c r="Z14918" s="1"/>
    </row>
    <row r="14919" spans="20:26" x14ac:dyDescent="0.25">
      <c r="T14919" s="1"/>
      <c r="U14919" s="1"/>
      <c r="Z14919" s="1"/>
    </row>
    <row r="14920" spans="20:26" x14ac:dyDescent="0.25">
      <c r="T14920" s="1"/>
      <c r="U14920" s="1"/>
      <c r="Z14920" s="1"/>
    </row>
    <row r="14921" spans="20:26" x14ac:dyDescent="0.25">
      <c r="T14921" s="1"/>
      <c r="U14921" s="1"/>
      <c r="Z14921" s="1"/>
    </row>
    <row r="14922" spans="20:26" x14ac:dyDescent="0.25">
      <c r="T14922" s="1"/>
      <c r="U14922" s="1"/>
      <c r="Z14922" s="1"/>
    </row>
    <row r="14923" spans="20:26" x14ac:dyDescent="0.25">
      <c r="T14923" s="1"/>
      <c r="U14923" s="1"/>
      <c r="Z14923" s="1"/>
    </row>
    <row r="14924" spans="20:26" x14ac:dyDescent="0.25">
      <c r="T14924" s="1"/>
      <c r="U14924" s="1"/>
      <c r="Z14924" s="1"/>
    </row>
    <row r="14925" spans="20:26" x14ac:dyDescent="0.25">
      <c r="T14925" s="1"/>
      <c r="U14925" s="1"/>
      <c r="Z14925" s="1"/>
    </row>
    <row r="14926" spans="20:26" x14ac:dyDescent="0.25">
      <c r="T14926" s="1"/>
      <c r="U14926" s="1"/>
      <c r="Z14926" s="1"/>
    </row>
    <row r="14927" spans="20:26" x14ac:dyDescent="0.25">
      <c r="T14927" s="1"/>
      <c r="U14927" s="1"/>
      <c r="Z14927" s="1"/>
    </row>
    <row r="14928" spans="20:26" x14ac:dyDescent="0.25">
      <c r="T14928" s="1"/>
      <c r="U14928" s="1"/>
      <c r="Z14928" s="1"/>
    </row>
    <row r="14929" spans="20:26" x14ac:dyDescent="0.25">
      <c r="T14929" s="1"/>
      <c r="U14929" s="1"/>
      <c r="Z14929" s="1"/>
    </row>
    <row r="14930" spans="20:26" x14ac:dyDescent="0.25">
      <c r="T14930" s="1"/>
      <c r="U14930" s="1"/>
      <c r="Z14930" s="1"/>
    </row>
    <row r="14931" spans="20:26" x14ac:dyDescent="0.25">
      <c r="T14931" s="1"/>
      <c r="U14931" s="1"/>
      <c r="Z14931" s="1"/>
    </row>
    <row r="14932" spans="20:26" x14ac:dyDescent="0.25">
      <c r="T14932" s="1"/>
      <c r="U14932" s="1"/>
      <c r="Z14932" s="1"/>
    </row>
    <row r="14933" spans="20:26" x14ac:dyDescent="0.25">
      <c r="T14933" s="1"/>
      <c r="U14933" s="1"/>
      <c r="Z14933" s="1"/>
    </row>
    <row r="14934" spans="20:26" x14ac:dyDescent="0.25">
      <c r="T14934" s="1"/>
      <c r="U14934" s="1"/>
      <c r="Z14934" s="1"/>
    </row>
    <row r="14935" spans="20:26" x14ac:dyDescent="0.25">
      <c r="T14935" s="1"/>
      <c r="U14935" s="1"/>
      <c r="Z14935" s="1"/>
    </row>
    <row r="14936" spans="20:26" x14ac:dyDescent="0.25">
      <c r="T14936" s="1"/>
      <c r="U14936" s="1"/>
      <c r="Z14936" s="1"/>
    </row>
    <row r="14937" spans="20:26" x14ac:dyDescent="0.25">
      <c r="T14937" s="1"/>
      <c r="U14937" s="1"/>
      <c r="Z14937" s="1"/>
    </row>
    <row r="14938" spans="20:26" x14ac:dyDescent="0.25">
      <c r="T14938" s="1"/>
      <c r="U14938" s="1"/>
      <c r="Z14938" s="1"/>
    </row>
    <row r="14939" spans="20:26" x14ac:dyDescent="0.25">
      <c r="T14939" s="1"/>
      <c r="U14939" s="1"/>
      <c r="Z14939" s="1"/>
    </row>
    <row r="14940" spans="20:26" x14ac:dyDescent="0.25">
      <c r="T14940" s="1"/>
      <c r="U14940" s="1"/>
      <c r="Z14940" s="1"/>
    </row>
    <row r="14941" spans="20:26" x14ac:dyDescent="0.25">
      <c r="T14941" s="1"/>
      <c r="U14941" s="1"/>
      <c r="Z14941" s="1"/>
    </row>
    <row r="14942" spans="20:26" x14ac:dyDescent="0.25">
      <c r="T14942" s="1"/>
      <c r="U14942" s="1"/>
      <c r="Z14942" s="1"/>
    </row>
    <row r="14943" spans="20:26" x14ac:dyDescent="0.25">
      <c r="T14943" s="1"/>
      <c r="U14943" s="1"/>
      <c r="Z14943" s="1"/>
    </row>
    <row r="14944" spans="20:26" x14ac:dyDescent="0.25">
      <c r="T14944" s="1"/>
      <c r="U14944" s="1"/>
      <c r="Z14944" s="1"/>
    </row>
    <row r="14945" spans="20:26" x14ac:dyDescent="0.25">
      <c r="T14945" s="1"/>
      <c r="U14945" s="1"/>
      <c r="Z14945" s="1"/>
    </row>
    <row r="14946" spans="20:26" x14ac:dyDescent="0.25">
      <c r="T14946" s="1"/>
      <c r="U14946" s="1"/>
      <c r="Z14946" s="1"/>
    </row>
    <row r="14947" spans="20:26" x14ac:dyDescent="0.25">
      <c r="T14947" s="1"/>
      <c r="U14947" s="1"/>
      <c r="Z14947" s="1"/>
    </row>
    <row r="14948" spans="20:26" x14ac:dyDescent="0.25">
      <c r="T14948" s="1"/>
      <c r="U14948" s="1"/>
      <c r="Z14948" s="1"/>
    </row>
    <row r="14949" spans="20:26" x14ac:dyDescent="0.25">
      <c r="T14949" s="1"/>
      <c r="U14949" s="1"/>
      <c r="Z14949" s="1"/>
    </row>
    <row r="14950" spans="20:26" x14ac:dyDescent="0.25">
      <c r="T14950" s="1"/>
      <c r="U14950" s="1"/>
      <c r="Z14950" s="1"/>
    </row>
    <row r="14951" spans="20:26" x14ac:dyDescent="0.25">
      <c r="T14951" s="1"/>
      <c r="U14951" s="1"/>
      <c r="Z14951" s="1"/>
    </row>
    <row r="14952" spans="20:26" x14ac:dyDescent="0.25">
      <c r="T14952" s="1"/>
      <c r="U14952" s="1"/>
      <c r="Z14952" s="1"/>
    </row>
    <row r="14953" spans="20:26" x14ac:dyDescent="0.25">
      <c r="T14953" s="1"/>
      <c r="U14953" s="1"/>
      <c r="Z14953" s="1"/>
    </row>
    <row r="14954" spans="20:26" x14ac:dyDescent="0.25">
      <c r="T14954" s="1"/>
      <c r="U14954" s="1"/>
      <c r="Z14954" s="1"/>
    </row>
    <row r="14955" spans="20:26" x14ac:dyDescent="0.25">
      <c r="T14955" s="1"/>
      <c r="U14955" s="1"/>
      <c r="Z14955" s="1"/>
    </row>
    <row r="14956" spans="20:26" x14ac:dyDescent="0.25">
      <c r="T14956" s="1"/>
      <c r="U14956" s="1"/>
      <c r="Z14956" s="1"/>
    </row>
    <row r="14957" spans="20:26" x14ac:dyDescent="0.25">
      <c r="T14957" s="1"/>
      <c r="U14957" s="1"/>
      <c r="Z14957" s="1"/>
    </row>
    <row r="14958" spans="20:26" x14ac:dyDescent="0.25">
      <c r="T14958" s="1"/>
      <c r="U14958" s="1"/>
      <c r="Z14958" s="1"/>
    </row>
    <row r="14959" spans="20:26" x14ac:dyDescent="0.25">
      <c r="T14959" s="1"/>
      <c r="U14959" s="1"/>
      <c r="Z14959" s="1"/>
    </row>
    <row r="14960" spans="20:26" x14ac:dyDescent="0.25">
      <c r="T14960" s="1"/>
      <c r="U14960" s="1"/>
      <c r="Z14960" s="1"/>
    </row>
    <row r="14961" spans="20:26" x14ac:dyDescent="0.25">
      <c r="T14961" s="1"/>
      <c r="U14961" s="1"/>
      <c r="Z14961" s="1"/>
    </row>
    <row r="14962" spans="20:26" x14ac:dyDescent="0.25">
      <c r="T14962" s="1"/>
      <c r="U14962" s="1"/>
      <c r="Z14962" s="1"/>
    </row>
    <row r="14963" spans="20:26" x14ac:dyDescent="0.25">
      <c r="T14963" s="1"/>
      <c r="U14963" s="1"/>
      <c r="Z14963" s="1"/>
    </row>
    <row r="14964" spans="20:26" x14ac:dyDescent="0.25">
      <c r="T14964" s="1"/>
      <c r="U14964" s="1"/>
      <c r="Z14964" s="1"/>
    </row>
    <row r="14965" spans="20:26" x14ac:dyDescent="0.25">
      <c r="T14965" s="1"/>
      <c r="U14965" s="1"/>
      <c r="Z14965" s="1"/>
    </row>
    <row r="14966" spans="20:26" x14ac:dyDescent="0.25">
      <c r="T14966" s="1"/>
      <c r="U14966" s="1"/>
      <c r="Z14966" s="1"/>
    </row>
    <row r="14967" spans="20:26" x14ac:dyDescent="0.25">
      <c r="T14967" s="1"/>
      <c r="U14967" s="1"/>
      <c r="Z14967" s="1"/>
    </row>
    <row r="14968" spans="20:26" x14ac:dyDescent="0.25">
      <c r="T14968" s="1"/>
      <c r="U14968" s="1"/>
      <c r="Z14968" s="1"/>
    </row>
    <row r="14969" spans="20:26" x14ac:dyDescent="0.25">
      <c r="T14969" s="1"/>
      <c r="U14969" s="1"/>
      <c r="Z14969" s="1"/>
    </row>
    <row r="14970" spans="20:26" x14ac:dyDescent="0.25">
      <c r="T14970" s="1"/>
      <c r="U14970" s="1"/>
      <c r="Z14970" s="1"/>
    </row>
    <row r="14971" spans="20:26" x14ac:dyDescent="0.25">
      <c r="T14971" s="1"/>
      <c r="U14971" s="1"/>
      <c r="Z14971" s="1"/>
    </row>
    <row r="14972" spans="20:26" x14ac:dyDescent="0.25">
      <c r="T14972" s="1"/>
      <c r="U14972" s="1"/>
      <c r="Z14972" s="1"/>
    </row>
    <row r="14973" spans="20:26" x14ac:dyDescent="0.25">
      <c r="T14973" s="1"/>
      <c r="U14973" s="1"/>
      <c r="Z14973" s="1"/>
    </row>
    <row r="14974" spans="20:26" x14ac:dyDescent="0.25">
      <c r="T14974" s="1"/>
      <c r="U14974" s="1"/>
      <c r="Z14974" s="1"/>
    </row>
    <row r="14975" spans="20:26" x14ac:dyDescent="0.25">
      <c r="T14975" s="1"/>
      <c r="U14975" s="1"/>
      <c r="Z14975" s="1"/>
    </row>
    <row r="14976" spans="20:26" x14ac:dyDescent="0.25">
      <c r="T14976" s="1"/>
      <c r="U14976" s="1"/>
      <c r="Z14976" s="1"/>
    </row>
    <row r="14977" spans="20:26" x14ac:dyDescent="0.25">
      <c r="T14977" s="1"/>
      <c r="U14977" s="1"/>
      <c r="Z14977" s="1"/>
    </row>
    <row r="14978" spans="20:26" x14ac:dyDescent="0.25">
      <c r="T14978" s="1"/>
      <c r="U14978" s="1"/>
      <c r="Z14978" s="1"/>
    </row>
    <row r="14979" spans="20:26" x14ac:dyDescent="0.25">
      <c r="T14979" s="1"/>
      <c r="U14979" s="1"/>
      <c r="Z14979" s="1"/>
    </row>
    <row r="14980" spans="20:26" x14ac:dyDescent="0.25">
      <c r="T14980" s="1"/>
      <c r="U14980" s="1"/>
      <c r="Z14980" s="1"/>
    </row>
    <row r="14981" spans="20:26" x14ac:dyDescent="0.25">
      <c r="T14981" s="1"/>
      <c r="U14981" s="1"/>
      <c r="Z14981" s="1"/>
    </row>
    <row r="14982" spans="20:26" x14ac:dyDescent="0.25">
      <c r="T14982" s="1"/>
      <c r="U14982" s="1"/>
      <c r="Z14982" s="1"/>
    </row>
    <row r="14983" spans="20:26" x14ac:dyDescent="0.25">
      <c r="T14983" s="1"/>
      <c r="U14983" s="1"/>
      <c r="Z14983" s="1"/>
    </row>
    <row r="14984" spans="20:26" x14ac:dyDescent="0.25">
      <c r="T14984" s="1"/>
      <c r="U14984" s="1"/>
      <c r="Z14984" s="1"/>
    </row>
    <row r="14985" spans="20:26" x14ac:dyDescent="0.25">
      <c r="T14985" s="1"/>
      <c r="U14985" s="1"/>
      <c r="Z14985" s="1"/>
    </row>
    <row r="14986" spans="20:26" x14ac:dyDescent="0.25">
      <c r="T14986" s="1"/>
      <c r="U14986" s="1"/>
      <c r="Z14986" s="1"/>
    </row>
    <row r="14987" spans="20:26" x14ac:dyDescent="0.25">
      <c r="T14987" s="1"/>
      <c r="U14987" s="1"/>
      <c r="Z14987" s="1"/>
    </row>
    <row r="14988" spans="20:26" x14ac:dyDescent="0.25">
      <c r="T14988" s="1"/>
      <c r="U14988" s="1"/>
      <c r="Z14988" s="1"/>
    </row>
    <row r="14989" spans="20:26" x14ac:dyDescent="0.25">
      <c r="T14989" s="1"/>
      <c r="U14989" s="1"/>
      <c r="Z14989" s="1"/>
    </row>
    <row r="14990" spans="20:26" x14ac:dyDescent="0.25">
      <c r="T14990" s="1"/>
      <c r="U14990" s="1"/>
      <c r="Z14990" s="1"/>
    </row>
    <row r="14991" spans="20:26" x14ac:dyDescent="0.25">
      <c r="T14991" s="1"/>
      <c r="U14991" s="1"/>
      <c r="Z14991" s="1"/>
    </row>
    <row r="14992" spans="20:26" x14ac:dyDescent="0.25">
      <c r="T14992" s="1"/>
      <c r="U14992" s="1"/>
      <c r="Z14992" s="1"/>
    </row>
    <row r="14993" spans="20:26" x14ac:dyDescent="0.25">
      <c r="T14993" s="1"/>
      <c r="U14993" s="1"/>
      <c r="Z14993" s="1"/>
    </row>
    <row r="14994" spans="20:26" x14ac:dyDescent="0.25">
      <c r="T14994" s="1"/>
      <c r="U14994" s="1"/>
      <c r="Z14994" s="1"/>
    </row>
    <row r="14995" spans="20:26" x14ac:dyDescent="0.25">
      <c r="T14995" s="1"/>
      <c r="U14995" s="1"/>
      <c r="Z14995" s="1"/>
    </row>
    <row r="14996" spans="20:26" x14ac:dyDescent="0.25">
      <c r="T14996" s="1"/>
      <c r="U14996" s="1"/>
      <c r="Z14996" s="1"/>
    </row>
    <row r="14997" spans="20:26" x14ac:dyDescent="0.25">
      <c r="T14997" s="1"/>
      <c r="U14997" s="1"/>
      <c r="Z14997" s="1"/>
    </row>
    <row r="14998" spans="20:26" x14ac:dyDescent="0.25">
      <c r="T14998" s="1"/>
      <c r="U14998" s="1"/>
      <c r="Z14998" s="1"/>
    </row>
    <row r="14999" spans="20:26" x14ac:dyDescent="0.25">
      <c r="T14999" s="1"/>
      <c r="U14999" s="1"/>
      <c r="Z14999" s="1"/>
    </row>
    <row r="15000" spans="20:26" x14ac:dyDescent="0.25">
      <c r="T15000" s="1"/>
      <c r="U15000" s="1"/>
      <c r="Z15000" s="1"/>
    </row>
    <row r="15001" spans="20:26" x14ac:dyDescent="0.25">
      <c r="T15001" s="1"/>
      <c r="U15001" s="1"/>
      <c r="Z15001" s="1"/>
    </row>
    <row r="15002" spans="20:26" x14ac:dyDescent="0.25">
      <c r="T15002" s="1"/>
      <c r="U15002" s="1"/>
      <c r="Z15002" s="1"/>
    </row>
    <row r="15003" spans="20:26" x14ac:dyDescent="0.25">
      <c r="T15003" s="1"/>
      <c r="U15003" s="1"/>
      <c r="Z15003" s="1"/>
    </row>
    <row r="15004" spans="20:26" x14ac:dyDescent="0.25">
      <c r="T15004" s="1"/>
      <c r="U15004" s="1"/>
      <c r="Z15004" s="1"/>
    </row>
    <row r="15005" spans="20:26" x14ac:dyDescent="0.25">
      <c r="T15005" s="1"/>
      <c r="U15005" s="1"/>
      <c r="Z15005" s="1"/>
    </row>
    <row r="15006" spans="20:26" x14ac:dyDescent="0.25">
      <c r="T15006" s="1"/>
      <c r="U15006" s="1"/>
      <c r="Z15006" s="1"/>
    </row>
    <row r="15007" spans="20:26" x14ac:dyDescent="0.25">
      <c r="T15007" s="1"/>
      <c r="U15007" s="1"/>
      <c r="Z15007" s="1"/>
    </row>
    <row r="15008" spans="20:26" x14ac:dyDescent="0.25">
      <c r="T15008" s="1"/>
      <c r="U15008" s="1"/>
      <c r="Z15008" s="1"/>
    </row>
    <row r="15009" spans="20:26" x14ac:dyDescent="0.25">
      <c r="T15009" s="1"/>
      <c r="U15009" s="1"/>
      <c r="Z15009" s="1"/>
    </row>
    <row r="15010" spans="20:26" x14ac:dyDescent="0.25">
      <c r="T15010" s="1"/>
      <c r="U15010" s="1"/>
      <c r="Z15010" s="1"/>
    </row>
    <row r="15011" spans="20:26" x14ac:dyDescent="0.25">
      <c r="T15011" s="1"/>
      <c r="U15011" s="1"/>
      <c r="Z15011" s="1"/>
    </row>
    <row r="15012" spans="20:26" x14ac:dyDescent="0.25">
      <c r="T15012" s="1"/>
      <c r="U15012" s="1"/>
      <c r="Z15012" s="1"/>
    </row>
    <row r="15013" spans="20:26" x14ac:dyDescent="0.25">
      <c r="T15013" s="1"/>
      <c r="U15013" s="1"/>
      <c r="Z15013" s="1"/>
    </row>
    <row r="15014" spans="20:26" x14ac:dyDescent="0.25">
      <c r="T15014" s="1"/>
      <c r="U15014" s="1"/>
      <c r="Z15014" s="1"/>
    </row>
    <row r="15015" spans="20:26" x14ac:dyDescent="0.25">
      <c r="T15015" s="1"/>
      <c r="U15015" s="1"/>
      <c r="Z15015" s="1"/>
    </row>
    <row r="15016" spans="20:26" x14ac:dyDescent="0.25">
      <c r="T15016" s="1"/>
      <c r="U15016" s="1"/>
      <c r="Z15016" s="1"/>
    </row>
    <row r="15017" spans="20:26" x14ac:dyDescent="0.25">
      <c r="T15017" s="1"/>
      <c r="U15017" s="1"/>
      <c r="Z15017" s="1"/>
    </row>
    <row r="15018" spans="20:26" x14ac:dyDescent="0.25">
      <c r="T15018" s="1"/>
      <c r="U15018" s="1"/>
      <c r="Z15018" s="1"/>
    </row>
    <row r="15019" spans="20:26" x14ac:dyDescent="0.25">
      <c r="T15019" s="1"/>
      <c r="U15019" s="1"/>
      <c r="Z15019" s="1"/>
    </row>
    <row r="15020" spans="20:26" x14ac:dyDescent="0.25">
      <c r="T15020" s="1"/>
      <c r="U15020" s="1"/>
      <c r="Z15020" s="1"/>
    </row>
    <row r="15021" spans="20:26" x14ac:dyDescent="0.25">
      <c r="T15021" s="1"/>
      <c r="U15021" s="1"/>
      <c r="Z15021" s="1"/>
    </row>
    <row r="15022" spans="20:26" x14ac:dyDescent="0.25">
      <c r="T15022" s="1"/>
      <c r="U15022" s="1"/>
      <c r="Z15022" s="1"/>
    </row>
    <row r="15023" spans="20:26" x14ac:dyDescent="0.25">
      <c r="T15023" s="1"/>
      <c r="U15023" s="1"/>
      <c r="Z15023" s="1"/>
    </row>
    <row r="15024" spans="20:26" x14ac:dyDescent="0.25">
      <c r="T15024" s="1"/>
      <c r="U15024" s="1"/>
      <c r="Z15024" s="1"/>
    </row>
    <row r="15025" spans="20:26" x14ac:dyDescent="0.25">
      <c r="T15025" s="1"/>
      <c r="U15025" s="1"/>
      <c r="Z15025" s="1"/>
    </row>
    <row r="15026" spans="20:26" x14ac:dyDescent="0.25">
      <c r="T15026" s="1"/>
      <c r="U15026" s="1"/>
      <c r="Z15026" s="1"/>
    </row>
    <row r="15027" spans="20:26" x14ac:dyDescent="0.25">
      <c r="T15027" s="1"/>
      <c r="U15027" s="1"/>
      <c r="Z15027" s="1"/>
    </row>
    <row r="15028" spans="20:26" x14ac:dyDescent="0.25">
      <c r="T15028" s="1"/>
      <c r="U15028" s="1"/>
      <c r="Z15028" s="1"/>
    </row>
    <row r="15029" spans="20:26" x14ac:dyDescent="0.25">
      <c r="T15029" s="1"/>
      <c r="U15029" s="1"/>
      <c r="Z15029" s="1"/>
    </row>
    <row r="15030" spans="20:26" x14ac:dyDescent="0.25">
      <c r="T15030" s="1"/>
      <c r="U15030" s="1"/>
      <c r="Z15030" s="1"/>
    </row>
    <row r="15031" spans="20:26" x14ac:dyDescent="0.25">
      <c r="T15031" s="1"/>
      <c r="U15031" s="1"/>
      <c r="Z15031" s="1"/>
    </row>
    <row r="15032" spans="20:26" x14ac:dyDescent="0.25">
      <c r="T15032" s="1"/>
      <c r="U15032" s="1"/>
      <c r="Z15032" s="1"/>
    </row>
    <row r="15033" spans="20:26" x14ac:dyDescent="0.25">
      <c r="T15033" s="1"/>
      <c r="U15033" s="1"/>
      <c r="Z15033" s="1"/>
    </row>
    <row r="15034" spans="20:26" x14ac:dyDescent="0.25">
      <c r="T15034" s="1"/>
      <c r="U15034" s="1"/>
      <c r="Z15034" s="1"/>
    </row>
    <row r="15035" spans="20:26" x14ac:dyDescent="0.25">
      <c r="T15035" s="1"/>
      <c r="U15035" s="1"/>
      <c r="Z15035" s="1"/>
    </row>
    <row r="15036" spans="20:26" x14ac:dyDescent="0.25">
      <c r="T15036" s="1"/>
      <c r="U15036" s="1"/>
      <c r="Z15036" s="1"/>
    </row>
    <row r="15037" spans="20:26" x14ac:dyDescent="0.25">
      <c r="T15037" s="1"/>
      <c r="U15037" s="1"/>
      <c r="Z15037" s="1"/>
    </row>
    <row r="15038" spans="20:26" x14ac:dyDescent="0.25">
      <c r="T15038" s="1"/>
      <c r="U15038" s="1"/>
      <c r="Z15038" s="1"/>
    </row>
    <row r="15039" spans="20:26" x14ac:dyDescent="0.25">
      <c r="T15039" s="1"/>
      <c r="U15039" s="1"/>
      <c r="Z15039" s="1"/>
    </row>
    <row r="15040" spans="20:26" x14ac:dyDescent="0.25">
      <c r="T15040" s="1"/>
      <c r="U15040" s="1"/>
      <c r="Z15040" s="1"/>
    </row>
    <row r="15041" spans="20:26" x14ac:dyDescent="0.25">
      <c r="T15041" s="1"/>
      <c r="U15041" s="1"/>
      <c r="Z15041" s="1"/>
    </row>
    <row r="15042" spans="20:26" x14ac:dyDescent="0.25">
      <c r="T15042" s="1"/>
      <c r="U15042" s="1"/>
      <c r="Z15042" s="1"/>
    </row>
    <row r="15043" spans="20:26" x14ac:dyDescent="0.25">
      <c r="T15043" s="1"/>
      <c r="U15043" s="1"/>
      <c r="Z15043" s="1"/>
    </row>
    <row r="15044" spans="20:26" x14ac:dyDescent="0.25">
      <c r="T15044" s="1"/>
      <c r="U15044" s="1"/>
      <c r="Z15044" s="1"/>
    </row>
    <row r="15045" spans="20:26" x14ac:dyDescent="0.25">
      <c r="T15045" s="1"/>
      <c r="U15045" s="1"/>
      <c r="Z15045" s="1"/>
    </row>
    <row r="15046" spans="20:26" x14ac:dyDescent="0.25">
      <c r="T15046" s="1"/>
      <c r="U15046" s="1"/>
      <c r="Z15046" s="1"/>
    </row>
    <row r="15047" spans="20:26" x14ac:dyDescent="0.25">
      <c r="T15047" s="1"/>
      <c r="U15047" s="1"/>
      <c r="Z15047" s="1"/>
    </row>
    <row r="15048" spans="20:26" x14ac:dyDescent="0.25">
      <c r="T15048" s="1"/>
      <c r="U15048" s="1"/>
      <c r="Z15048" s="1"/>
    </row>
    <row r="15049" spans="20:26" x14ac:dyDescent="0.25">
      <c r="T15049" s="1"/>
      <c r="U15049" s="1"/>
      <c r="Z15049" s="1"/>
    </row>
    <row r="15050" spans="20:26" x14ac:dyDescent="0.25">
      <c r="T15050" s="1"/>
      <c r="U15050" s="1"/>
      <c r="Z15050" s="1"/>
    </row>
    <row r="15051" spans="20:26" x14ac:dyDescent="0.25">
      <c r="T15051" s="1"/>
      <c r="U15051" s="1"/>
      <c r="Z15051" s="1"/>
    </row>
    <row r="15052" spans="20:26" x14ac:dyDescent="0.25">
      <c r="T15052" s="1"/>
      <c r="U15052" s="1"/>
      <c r="Z15052" s="1"/>
    </row>
    <row r="15053" spans="20:26" x14ac:dyDescent="0.25">
      <c r="T15053" s="1"/>
      <c r="U15053" s="1"/>
      <c r="Z15053" s="1"/>
    </row>
    <row r="15054" spans="20:26" x14ac:dyDescent="0.25">
      <c r="T15054" s="1"/>
      <c r="U15054" s="1"/>
      <c r="Z15054" s="1"/>
    </row>
    <row r="15055" spans="20:26" x14ac:dyDescent="0.25">
      <c r="T15055" s="1"/>
      <c r="U15055" s="1"/>
      <c r="Z15055" s="1"/>
    </row>
    <row r="15056" spans="20:26" x14ac:dyDescent="0.25">
      <c r="T15056" s="1"/>
      <c r="U15056" s="1"/>
      <c r="Z15056" s="1"/>
    </row>
    <row r="15057" spans="20:26" x14ac:dyDescent="0.25">
      <c r="T15057" s="1"/>
      <c r="U15057" s="1"/>
      <c r="Z15057" s="1"/>
    </row>
    <row r="15058" spans="20:26" x14ac:dyDescent="0.25">
      <c r="T15058" s="1"/>
      <c r="U15058" s="1"/>
      <c r="Z15058" s="1"/>
    </row>
    <row r="15059" spans="20:26" x14ac:dyDescent="0.25">
      <c r="T15059" s="1"/>
      <c r="U15059" s="1"/>
      <c r="Z15059" s="1"/>
    </row>
    <row r="15060" spans="20:26" x14ac:dyDescent="0.25">
      <c r="T15060" s="1"/>
      <c r="U15060" s="1"/>
      <c r="Z15060" s="1"/>
    </row>
    <row r="15061" spans="20:26" x14ac:dyDescent="0.25">
      <c r="T15061" s="1"/>
      <c r="U15061" s="1"/>
      <c r="Z15061" s="1"/>
    </row>
    <row r="15062" spans="20:26" x14ac:dyDescent="0.25">
      <c r="T15062" s="1"/>
      <c r="U15062" s="1"/>
      <c r="Z15062" s="1"/>
    </row>
    <row r="15063" spans="20:26" x14ac:dyDescent="0.25">
      <c r="T15063" s="1"/>
      <c r="U15063" s="1"/>
      <c r="Z15063" s="1"/>
    </row>
    <row r="15064" spans="20:26" x14ac:dyDescent="0.25">
      <c r="T15064" s="1"/>
      <c r="U15064" s="1"/>
      <c r="Z15064" s="1"/>
    </row>
    <row r="15065" spans="20:26" x14ac:dyDescent="0.25">
      <c r="T15065" s="1"/>
      <c r="U15065" s="1"/>
      <c r="Z15065" s="1"/>
    </row>
    <row r="15066" spans="20:26" x14ac:dyDescent="0.25">
      <c r="T15066" s="1"/>
      <c r="U15066" s="1"/>
      <c r="Z15066" s="1"/>
    </row>
    <row r="15067" spans="20:26" x14ac:dyDescent="0.25">
      <c r="T15067" s="1"/>
      <c r="U15067" s="1"/>
      <c r="Z15067" s="1"/>
    </row>
    <row r="15068" spans="20:26" x14ac:dyDescent="0.25">
      <c r="T15068" s="1"/>
      <c r="U15068" s="1"/>
      <c r="Z15068" s="1"/>
    </row>
    <row r="15069" spans="20:26" x14ac:dyDescent="0.25">
      <c r="T15069" s="1"/>
      <c r="U15069" s="1"/>
      <c r="Z15069" s="1"/>
    </row>
    <row r="15070" spans="20:26" x14ac:dyDescent="0.25">
      <c r="T15070" s="1"/>
      <c r="U15070" s="1"/>
      <c r="Z15070" s="1"/>
    </row>
    <row r="15071" spans="20:26" x14ac:dyDescent="0.25">
      <c r="T15071" s="1"/>
      <c r="U15071" s="1"/>
      <c r="Z15071" s="1"/>
    </row>
    <row r="15072" spans="20:26" x14ac:dyDescent="0.25">
      <c r="T15072" s="1"/>
      <c r="U15072" s="1"/>
      <c r="Z15072" s="1"/>
    </row>
    <row r="15073" spans="20:26" x14ac:dyDescent="0.25">
      <c r="T15073" s="1"/>
      <c r="U15073" s="1"/>
      <c r="Z15073" s="1"/>
    </row>
    <row r="15074" spans="20:26" x14ac:dyDescent="0.25">
      <c r="T15074" s="1"/>
      <c r="U15074" s="1"/>
      <c r="Z15074" s="1"/>
    </row>
    <row r="15075" spans="20:26" x14ac:dyDescent="0.25">
      <c r="T15075" s="1"/>
      <c r="U15075" s="1"/>
      <c r="Z15075" s="1"/>
    </row>
    <row r="15076" spans="20:26" x14ac:dyDescent="0.25">
      <c r="T15076" s="1"/>
      <c r="U15076" s="1"/>
      <c r="Z15076" s="1"/>
    </row>
    <row r="15077" spans="20:26" x14ac:dyDescent="0.25">
      <c r="T15077" s="1"/>
      <c r="U15077" s="1"/>
      <c r="Z15077" s="1"/>
    </row>
    <row r="15078" spans="20:26" x14ac:dyDescent="0.25">
      <c r="T15078" s="1"/>
      <c r="U15078" s="1"/>
      <c r="Z15078" s="1"/>
    </row>
    <row r="15079" spans="20:26" x14ac:dyDescent="0.25">
      <c r="T15079" s="1"/>
      <c r="U15079" s="1"/>
      <c r="Z15079" s="1"/>
    </row>
    <row r="15080" spans="20:26" x14ac:dyDescent="0.25">
      <c r="T15080" s="1"/>
      <c r="U15080" s="1"/>
      <c r="Z15080" s="1"/>
    </row>
    <row r="15081" spans="20:26" x14ac:dyDescent="0.25">
      <c r="T15081" s="1"/>
      <c r="U15081" s="1"/>
      <c r="Z15081" s="1"/>
    </row>
    <row r="15082" spans="20:26" x14ac:dyDescent="0.25">
      <c r="T15082" s="1"/>
      <c r="U15082" s="1"/>
      <c r="Z15082" s="1"/>
    </row>
    <row r="15083" spans="20:26" x14ac:dyDescent="0.25">
      <c r="T15083" s="1"/>
      <c r="U15083" s="1"/>
      <c r="Z15083" s="1"/>
    </row>
    <row r="15084" spans="20:26" x14ac:dyDescent="0.25">
      <c r="T15084" s="1"/>
      <c r="U15084" s="1"/>
      <c r="Z15084" s="1"/>
    </row>
    <row r="15085" spans="20:26" x14ac:dyDescent="0.25">
      <c r="T15085" s="1"/>
      <c r="U15085" s="1"/>
      <c r="Z15085" s="1"/>
    </row>
    <row r="15086" spans="20:26" x14ac:dyDescent="0.25">
      <c r="T15086" s="1"/>
      <c r="U15086" s="1"/>
      <c r="Z15086" s="1"/>
    </row>
    <row r="15087" spans="20:26" x14ac:dyDescent="0.25">
      <c r="T15087" s="1"/>
      <c r="U15087" s="1"/>
      <c r="Z15087" s="1"/>
    </row>
    <row r="15088" spans="20:26" x14ac:dyDescent="0.25">
      <c r="T15088" s="1"/>
      <c r="U15088" s="1"/>
      <c r="Z15088" s="1"/>
    </row>
    <row r="15089" spans="20:26" x14ac:dyDescent="0.25">
      <c r="T15089" s="1"/>
      <c r="U15089" s="1"/>
      <c r="Z15089" s="1"/>
    </row>
    <row r="15090" spans="20:26" x14ac:dyDescent="0.25">
      <c r="T15090" s="1"/>
      <c r="U15090" s="1"/>
      <c r="Z15090" s="1"/>
    </row>
    <row r="15091" spans="20:26" x14ac:dyDescent="0.25">
      <c r="T15091" s="1"/>
      <c r="U15091" s="1"/>
      <c r="Z15091" s="1"/>
    </row>
    <row r="15092" spans="20:26" x14ac:dyDescent="0.25">
      <c r="T15092" s="1"/>
      <c r="U15092" s="1"/>
      <c r="Z15092" s="1"/>
    </row>
    <row r="15093" spans="20:26" x14ac:dyDescent="0.25">
      <c r="T15093" s="1"/>
      <c r="U15093" s="1"/>
      <c r="Z15093" s="1"/>
    </row>
    <row r="15094" spans="20:26" x14ac:dyDescent="0.25">
      <c r="T15094" s="1"/>
      <c r="U15094" s="1"/>
      <c r="Z15094" s="1"/>
    </row>
    <row r="15095" spans="20:26" x14ac:dyDescent="0.25">
      <c r="T15095" s="1"/>
      <c r="U15095" s="1"/>
      <c r="Z15095" s="1"/>
    </row>
    <row r="15096" spans="20:26" x14ac:dyDescent="0.25">
      <c r="T15096" s="1"/>
      <c r="U15096" s="1"/>
      <c r="Z15096" s="1"/>
    </row>
    <row r="15097" spans="20:26" x14ac:dyDescent="0.25">
      <c r="T15097" s="1"/>
      <c r="U15097" s="1"/>
      <c r="Z15097" s="1"/>
    </row>
    <row r="15098" spans="20:26" x14ac:dyDescent="0.25">
      <c r="T15098" s="1"/>
      <c r="U15098" s="1"/>
      <c r="Z15098" s="1"/>
    </row>
    <row r="15099" spans="20:26" x14ac:dyDescent="0.25">
      <c r="T15099" s="1"/>
      <c r="U15099" s="1"/>
      <c r="Z15099" s="1"/>
    </row>
    <row r="15100" spans="20:26" x14ac:dyDescent="0.25">
      <c r="T15100" s="1"/>
      <c r="U15100" s="1"/>
      <c r="Z15100" s="1"/>
    </row>
    <row r="15101" spans="20:26" x14ac:dyDescent="0.25">
      <c r="T15101" s="1"/>
      <c r="U15101" s="1"/>
      <c r="Z15101" s="1"/>
    </row>
    <row r="15102" spans="20:26" x14ac:dyDescent="0.25">
      <c r="T15102" s="1"/>
      <c r="U15102" s="1"/>
      <c r="Z15102" s="1"/>
    </row>
    <row r="15103" spans="20:26" x14ac:dyDescent="0.25">
      <c r="T15103" s="1"/>
      <c r="U15103" s="1"/>
      <c r="Z15103" s="1"/>
    </row>
    <row r="15104" spans="20:26" x14ac:dyDescent="0.25">
      <c r="T15104" s="1"/>
      <c r="U15104" s="1"/>
      <c r="Z15104" s="1"/>
    </row>
    <row r="15105" spans="20:26" x14ac:dyDescent="0.25">
      <c r="T15105" s="1"/>
      <c r="U15105" s="1"/>
      <c r="Z15105" s="1"/>
    </row>
    <row r="15106" spans="20:26" x14ac:dyDescent="0.25">
      <c r="T15106" s="1"/>
      <c r="U15106" s="1"/>
      <c r="Z15106" s="1"/>
    </row>
    <row r="15107" spans="20:26" x14ac:dyDescent="0.25">
      <c r="T15107" s="1"/>
      <c r="U15107" s="1"/>
      <c r="Z15107" s="1"/>
    </row>
    <row r="15108" spans="20:26" x14ac:dyDescent="0.25">
      <c r="T15108" s="1"/>
      <c r="U15108" s="1"/>
      <c r="Z15108" s="1"/>
    </row>
    <row r="15109" spans="20:26" x14ac:dyDescent="0.25">
      <c r="T15109" s="1"/>
      <c r="U15109" s="1"/>
      <c r="Z15109" s="1"/>
    </row>
    <row r="15110" spans="20:26" x14ac:dyDescent="0.25">
      <c r="T15110" s="1"/>
      <c r="U15110" s="1"/>
      <c r="Z15110" s="1"/>
    </row>
    <row r="15111" spans="20:26" x14ac:dyDescent="0.25">
      <c r="T15111" s="1"/>
      <c r="U15111" s="1"/>
      <c r="Z15111" s="1"/>
    </row>
    <row r="15112" spans="20:26" x14ac:dyDescent="0.25">
      <c r="T15112" s="1"/>
      <c r="U15112" s="1"/>
      <c r="Z15112" s="1"/>
    </row>
    <row r="15113" spans="20:26" x14ac:dyDescent="0.25">
      <c r="T15113" s="1"/>
      <c r="U15113" s="1"/>
      <c r="Z15113" s="1"/>
    </row>
    <row r="15114" spans="20:26" x14ac:dyDescent="0.25">
      <c r="T15114" s="1"/>
      <c r="U15114" s="1"/>
      <c r="Z15114" s="1"/>
    </row>
    <row r="15115" spans="20:26" x14ac:dyDescent="0.25">
      <c r="T15115" s="1"/>
      <c r="U15115" s="1"/>
      <c r="Z15115" s="1"/>
    </row>
    <row r="15116" spans="20:26" x14ac:dyDescent="0.25">
      <c r="T15116" s="1"/>
      <c r="U15116" s="1"/>
      <c r="Z15116" s="1"/>
    </row>
    <row r="15117" spans="20:26" x14ac:dyDescent="0.25">
      <c r="T15117" s="1"/>
      <c r="U15117" s="1"/>
      <c r="Z15117" s="1"/>
    </row>
    <row r="15118" spans="20:26" x14ac:dyDescent="0.25">
      <c r="T15118" s="1"/>
      <c r="U15118" s="1"/>
      <c r="Z15118" s="1"/>
    </row>
    <row r="15119" spans="20:26" x14ac:dyDescent="0.25">
      <c r="T15119" s="1"/>
      <c r="U15119" s="1"/>
      <c r="Z15119" s="1"/>
    </row>
    <row r="15120" spans="20:26" x14ac:dyDescent="0.25">
      <c r="T15120" s="1"/>
      <c r="U15120" s="1"/>
      <c r="Z15120" s="1"/>
    </row>
    <row r="15121" spans="20:26" x14ac:dyDescent="0.25">
      <c r="T15121" s="1"/>
      <c r="U15121" s="1"/>
      <c r="Z15121" s="1"/>
    </row>
    <row r="15122" spans="20:26" x14ac:dyDescent="0.25">
      <c r="T15122" s="1"/>
      <c r="U15122" s="1"/>
      <c r="Z15122" s="1"/>
    </row>
    <row r="15123" spans="20:26" x14ac:dyDescent="0.25">
      <c r="T15123" s="1"/>
      <c r="U15123" s="1"/>
      <c r="Z15123" s="1"/>
    </row>
    <row r="15124" spans="20:26" x14ac:dyDescent="0.25">
      <c r="T15124" s="1"/>
      <c r="U15124" s="1"/>
      <c r="Z15124" s="1"/>
    </row>
    <row r="15125" spans="20:26" x14ac:dyDescent="0.25">
      <c r="T15125" s="1"/>
      <c r="U15125" s="1"/>
      <c r="Z15125" s="1"/>
    </row>
    <row r="15126" spans="20:26" x14ac:dyDescent="0.25">
      <c r="T15126" s="1"/>
      <c r="U15126" s="1"/>
      <c r="Z15126" s="1"/>
    </row>
    <row r="15127" spans="20:26" x14ac:dyDescent="0.25">
      <c r="T15127" s="1"/>
      <c r="U15127" s="1"/>
      <c r="Z15127" s="1"/>
    </row>
    <row r="15128" spans="20:26" x14ac:dyDescent="0.25">
      <c r="T15128" s="1"/>
      <c r="U15128" s="1"/>
      <c r="Z15128" s="1"/>
    </row>
    <row r="15129" spans="20:26" x14ac:dyDescent="0.25">
      <c r="T15129" s="1"/>
      <c r="U15129" s="1"/>
      <c r="Z15129" s="1"/>
    </row>
    <row r="15130" spans="20:26" x14ac:dyDescent="0.25">
      <c r="T15130" s="1"/>
      <c r="U15130" s="1"/>
      <c r="Z15130" s="1"/>
    </row>
    <row r="15131" spans="20:26" x14ac:dyDescent="0.25">
      <c r="T15131" s="1"/>
      <c r="U15131" s="1"/>
      <c r="Z15131" s="1"/>
    </row>
    <row r="15132" spans="20:26" x14ac:dyDescent="0.25">
      <c r="T15132" s="1"/>
      <c r="U15132" s="1"/>
      <c r="Z15132" s="1"/>
    </row>
    <row r="15133" spans="20:26" x14ac:dyDescent="0.25">
      <c r="T15133" s="1"/>
      <c r="U15133" s="1"/>
      <c r="Z15133" s="1"/>
    </row>
    <row r="15134" spans="20:26" x14ac:dyDescent="0.25">
      <c r="T15134" s="1"/>
      <c r="U15134" s="1"/>
      <c r="Z15134" s="1"/>
    </row>
    <row r="15135" spans="20:26" x14ac:dyDescent="0.25">
      <c r="T15135" s="1"/>
      <c r="U15135" s="1"/>
      <c r="Z15135" s="1"/>
    </row>
    <row r="15136" spans="20:26" x14ac:dyDescent="0.25">
      <c r="T15136" s="1"/>
      <c r="U15136" s="1"/>
      <c r="Z15136" s="1"/>
    </row>
    <row r="15137" spans="20:26" x14ac:dyDescent="0.25">
      <c r="T15137" s="1"/>
      <c r="U15137" s="1"/>
      <c r="Z15137" s="1"/>
    </row>
    <row r="15138" spans="20:26" x14ac:dyDescent="0.25">
      <c r="T15138" s="1"/>
      <c r="U15138" s="1"/>
      <c r="Z15138" s="1"/>
    </row>
    <row r="15139" spans="20:26" x14ac:dyDescent="0.25">
      <c r="T15139" s="1"/>
      <c r="U15139" s="1"/>
      <c r="Z15139" s="1"/>
    </row>
    <row r="15140" spans="20:26" x14ac:dyDescent="0.25">
      <c r="T15140" s="1"/>
      <c r="U15140" s="1"/>
      <c r="Z15140" s="1"/>
    </row>
    <row r="15141" spans="20:26" x14ac:dyDescent="0.25">
      <c r="T15141" s="1"/>
      <c r="U15141" s="1"/>
      <c r="Z15141" s="1"/>
    </row>
    <row r="15142" spans="20:26" x14ac:dyDescent="0.25">
      <c r="T15142" s="1"/>
      <c r="U15142" s="1"/>
      <c r="Z15142" s="1"/>
    </row>
    <row r="15143" spans="20:26" x14ac:dyDescent="0.25">
      <c r="T15143" s="1"/>
      <c r="U15143" s="1"/>
      <c r="Z15143" s="1"/>
    </row>
    <row r="15144" spans="20:26" x14ac:dyDescent="0.25">
      <c r="T15144" s="1"/>
      <c r="U15144" s="1"/>
      <c r="Z15144" s="1"/>
    </row>
    <row r="15145" spans="20:26" x14ac:dyDescent="0.25">
      <c r="T15145" s="1"/>
      <c r="U15145" s="1"/>
      <c r="Z15145" s="1"/>
    </row>
    <row r="15146" spans="20:26" x14ac:dyDescent="0.25">
      <c r="T15146" s="1"/>
      <c r="U15146" s="1"/>
      <c r="Z15146" s="1"/>
    </row>
    <row r="15147" spans="20:26" x14ac:dyDescent="0.25">
      <c r="T15147" s="1"/>
      <c r="U15147" s="1"/>
      <c r="Z15147" s="1"/>
    </row>
    <row r="15148" spans="20:26" x14ac:dyDescent="0.25">
      <c r="T15148" s="1"/>
      <c r="U15148" s="1"/>
      <c r="Z15148" s="1"/>
    </row>
    <row r="15149" spans="20:26" x14ac:dyDescent="0.25">
      <c r="T15149" s="1"/>
      <c r="U15149" s="1"/>
      <c r="Z15149" s="1"/>
    </row>
    <row r="15150" spans="20:26" x14ac:dyDescent="0.25">
      <c r="T15150" s="1"/>
      <c r="U15150" s="1"/>
      <c r="Z15150" s="1"/>
    </row>
    <row r="15151" spans="20:26" x14ac:dyDescent="0.25">
      <c r="T15151" s="1"/>
      <c r="U15151" s="1"/>
      <c r="Z15151" s="1"/>
    </row>
    <row r="15152" spans="20:26" x14ac:dyDescent="0.25">
      <c r="T15152" s="1"/>
      <c r="U15152" s="1"/>
      <c r="Z15152" s="1"/>
    </row>
    <row r="15153" spans="20:26" x14ac:dyDescent="0.25">
      <c r="T15153" s="1"/>
      <c r="U15153" s="1"/>
      <c r="Z15153" s="1"/>
    </row>
    <row r="15154" spans="20:26" x14ac:dyDescent="0.25">
      <c r="T15154" s="1"/>
      <c r="U15154" s="1"/>
      <c r="Z15154" s="1"/>
    </row>
    <row r="15155" spans="20:26" x14ac:dyDescent="0.25">
      <c r="T15155" s="1"/>
      <c r="U15155" s="1"/>
      <c r="Z15155" s="1"/>
    </row>
    <row r="15156" spans="20:26" x14ac:dyDescent="0.25">
      <c r="T15156" s="1"/>
      <c r="U15156" s="1"/>
      <c r="Z15156" s="1"/>
    </row>
    <row r="15157" spans="20:26" x14ac:dyDescent="0.25">
      <c r="T15157" s="1"/>
      <c r="U15157" s="1"/>
      <c r="Z15157" s="1"/>
    </row>
    <row r="15158" spans="20:26" x14ac:dyDescent="0.25">
      <c r="T15158" s="1"/>
      <c r="U15158" s="1"/>
      <c r="Z15158" s="1"/>
    </row>
    <row r="15159" spans="20:26" x14ac:dyDescent="0.25">
      <c r="T15159" s="1"/>
      <c r="U15159" s="1"/>
      <c r="Z15159" s="1"/>
    </row>
    <row r="15160" spans="20:26" x14ac:dyDescent="0.25">
      <c r="T15160" s="1"/>
      <c r="U15160" s="1"/>
      <c r="Z15160" s="1"/>
    </row>
    <row r="15161" spans="20:26" x14ac:dyDescent="0.25">
      <c r="T15161" s="1"/>
      <c r="U15161" s="1"/>
      <c r="Z15161" s="1"/>
    </row>
    <row r="15162" spans="20:26" x14ac:dyDescent="0.25">
      <c r="T15162" s="1"/>
      <c r="U15162" s="1"/>
      <c r="Z15162" s="1"/>
    </row>
    <row r="15163" spans="20:26" x14ac:dyDescent="0.25">
      <c r="T15163" s="1"/>
      <c r="U15163" s="1"/>
      <c r="Z15163" s="1"/>
    </row>
    <row r="15164" spans="20:26" x14ac:dyDescent="0.25">
      <c r="T15164" s="1"/>
      <c r="U15164" s="1"/>
      <c r="Z15164" s="1"/>
    </row>
    <row r="15165" spans="20:26" x14ac:dyDescent="0.25">
      <c r="T15165" s="1"/>
      <c r="U15165" s="1"/>
      <c r="Z15165" s="1"/>
    </row>
    <row r="15166" spans="20:26" x14ac:dyDescent="0.25">
      <c r="T15166" s="1"/>
      <c r="U15166" s="1"/>
      <c r="Z15166" s="1"/>
    </row>
    <row r="15167" spans="20:26" x14ac:dyDescent="0.25">
      <c r="T15167" s="1"/>
      <c r="U15167" s="1"/>
      <c r="Z15167" s="1"/>
    </row>
    <row r="15168" spans="20:26" x14ac:dyDescent="0.25">
      <c r="T15168" s="1"/>
      <c r="U15168" s="1"/>
      <c r="Z15168" s="1"/>
    </row>
    <row r="15169" spans="20:26" x14ac:dyDescent="0.25">
      <c r="T15169" s="1"/>
      <c r="U15169" s="1"/>
      <c r="Z15169" s="1"/>
    </row>
    <row r="15170" spans="20:26" x14ac:dyDescent="0.25">
      <c r="T15170" s="1"/>
      <c r="U15170" s="1"/>
      <c r="Z15170" s="1"/>
    </row>
    <row r="15171" spans="20:26" x14ac:dyDescent="0.25">
      <c r="T15171" s="1"/>
      <c r="U15171" s="1"/>
      <c r="Z15171" s="1"/>
    </row>
    <row r="15172" spans="20:26" x14ac:dyDescent="0.25">
      <c r="T15172" s="1"/>
      <c r="U15172" s="1"/>
      <c r="Z15172" s="1"/>
    </row>
    <row r="15173" spans="20:26" x14ac:dyDescent="0.25">
      <c r="T15173" s="1"/>
      <c r="U15173" s="1"/>
      <c r="Z15173" s="1"/>
    </row>
    <row r="15174" spans="20:26" x14ac:dyDescent="0.25">
      <c r="T15174" s="1"/>
      <c r="U15174" s="1"/>
      <c r="Z15174" s="1"/>
    </row>
    <row r="15175" spans="20:26" x14ac:dyDescent="0.25">
      <c r="T15175" s="1"/>
      <c r="U15175" s="1"/>
      <c r="Z15175" s="1"/>
    </row>
    <row r="15176" spans="20:26" x14ac:dyDescent="0.25">
      <c r="T15176" s="1"/>
      <c r="U15176" s="1"/>
      <c r="Z15176" s="1"/>
    </row>
    <row r="15177" spans="20:26" x14ac:dyDescent="0.25">
      <c r="T15177" s="1"/>
      <c r="U15177" s="1"/>
      <c r="Z15177" s="1"/>
    </row>
    <row r="15178" spans="20:26" x14ac:dyDescent="0.25">
      <c r="T15178" s="1"/>
      <c r="U15178" s="1"/>
      <c r="Z15178" s="1"/>
    </row>
    <row r="15179" spans="20:26" x14ac:dyDescent="0.25">
      <c r="T15179" s="1"/>
      <c r="U15179" s="1"/>
      <c r="Z15179" s="1"/>
    </row>
    <row r="15180" spans="20:26" x14ac:dyDescent="0.25">
      <c r="T15180" s="1"/>
      <c r="U15180" s="1"/>
      <c r="Z15180" s="1"/>
    </row>
    <row r="15181" spans="20:26" x14ac:dyDescent="0.25">
      <c r="T15181" s="1"/>
      <c r="U15181" s="1"/>
      <c r="Z15181" s="1"/>
    </row>
    <row r="15182" spans="20:26" x14ac:dyDescent="0.25">
      <c r="T15182" s="1"/>
      <c r="U15182" s="1"/>
      <c r="Z15182" s="1"/>
    </row>
    <row r="15183" spans="20:26" x14ac:dyDescent="0.25">
      <c r="T15183" s="1"/>
      <c r="U15183" s="1"/>
      <c r="Z15183" s="1"/>
    </row>
    <row r="15184" spans="20:26" x14ac:dyDescent="0.25">
      <c r="T15184" s="1"/>
      <c r="U15184" s="1"/>
      <c r="Z15184" s="1"/>
    </row>
    <row r="15185" spans="20:26" x14ac:dyDescent="0.25">
      <c r="T15185" s="1"/>
      <c r="U15185" s="1"/>
      <c r="Z15185" s="1"/>
    </row>
    <row r="15186" spans="20:26" x14ac:dyDescent="0.25">
      <c r="T15186" s="1"/>
      <c r="U15186" s="1"/>
      <c r="Z15186" s="1"/>
    </row>
    <row r="15187" spans="20:26" x14ac:dyDescent="0.25">
      <c r="T15187" s="1"/>
      <c r="U15187" s="1"/>
      <c r="Z15187" s="1"/>
    </row>
    <row r="15188" spans="20:26" x14ac:dyDescent="0.25">
      <c r="T15188" s="1"/>
      <c r="U15188" s="1"/>
      <c r="Z15188" s="1"/>
    </row>
    <row r="15189" spans="20:26" x14ac:dyDescent="0.25">
      <c r="T15189" s="1"/>
      <c r="U15189" s="1"/>
      <c r="Z15189" s="1"/>
    </row>
    <row r="15190" spans="20:26" x14ac:dyDescent="0.25">
      <c r="T15190" s="1"/>
      <c r="U15190" s="1"/>
      <c r="Z15190" s="1"/>
    </row>
    <row r="15191" spans="20:26" x14ac:dyDescent="0.25">
      <c r="T15191" s="1"/>
      <c r="U15191" s="1"/>
      <c r="Z15191" s="1"/>
    </row>
    <row r="15192" spans="20:26" x14ac:dyDescent="0.25">
      <c r="T15192" s="1"/>
      <c r="U15192" s="1"/>
      <c r="Z15192" s="1"/>
    </row>
    <row r="15193" spans="20:26" x14ac:dyDescent="0.25">
      <c r="T15193" s="1"/>
      <c r="U15193" s="1"/>
      <c r="Z15193" s="1"/>
    </row>
    <row r="15194" spans="20:26" x14ac:dyDescent="0.25">
      <c r="T15194" s="1"/>
      <c r="U15194" s="1"/>
      <c r="Z15194" s="1"/>
    </row>
    <row r="15195" spans="20:26" x14ac:dyDescent="0.25">
      <c r="T15195" s="1"/>
      <c r="U15195" s="1"/>
      <c r="Z15195" s="1"/>
    </row>
    <row r="15196" spans="20:26" x14ac:dyDescent="0.25">
      <c r="T15196" s="1"/>
      <c r="U15196" s="1"/>
      <c r="Z15196" s="1"/>
    </row>
    <row r="15197" spans="20:26" x14ac:dyDescent="0.25">
      <c r="T15197" s="1"/>
      <c r="U15197" s="1"/>
      <c r="Z15197" s="1"/>
    </row>
    <row r="15198" spans="20:26" x14ac:dyDescent="0.25">
      <c r="T15198" s="1"/>
      <c r="U15198" s="1"/>
      <c r="Z15198" s="1"/>
    </row>
    <row r="15199" spans="20:26" x14ac:dyDescent="0.25">
      <c r="T15199" s="1"/>
      <c r="U15199" s="1"/>
      <c r="Z15199" s="1"/>
    </row>
    <row r="15200" spans="20:26" x14ac:dyDescent="0.25">
      <c r="T15200" s="1"/>
      <c r="U15200" s="1"/>
      <c r="Z15200" s="1"/>
    </row>
    <row r="15201" spans="20:26" x14ac:dyDescent="0.25">
      <c r="T15201" s="1"/>
      <c r="U15201" s="1"/>
      <c r="Z15201" s="1"/>
    </row>
    <row r="15202" spans="20:26" x14ac:dyDescent="0.25">
      <c r="T15202" s="1"/>
      <c r="U15202" s="1"/>
      <c r="Z15202" s="1"/>
    </row>
    <row r="15203" spans="20:26" x14ac:dyDescent="0.25">
      <c r="T15203" s="1"/>
      <c r="U15203" s="1"/>
      <c r="Z15203" s="1"/>
    </row>
    <row r="15204" spans="20:26" x14ac:dyDescent="0.25">
      <c r="T15204" s="1"/>
      <c r="U15204" s="1"/>
      <c r="Z15204" s="1"/>
    </row>
    <row r="15205" spans="20:26" x14ac:dyDescent="0.25">
      <c r="T15205" s="1"/>
      <c r="U15205" s="1"/>
      <c r="Z15205" s="1"/>
    </row>
    <row r="15206" spans="20:26" x14ac:dyDescent="0.25">
      <c r="T15206" s="1"/>
      <c r="U15206" s="1"/>
      <c r="Z15206" s="1"/>
    </row>
    <row r="15207" spans="20:26" x14ac:dyDescent="0.25">
      <c r="T15207" s="1"/>
      <c r="U15207" s="1"/>
      <c r="Z15207" s="1"/>
    </row>
    <row r="15208" spans="20:26" x14ac:dyDescent="0.25">
      <c r="T15208" s="1"/>
      <c r="U15208" s="1"/>
      <c r="Z15208" s="1"/>
    </row>
    <row r="15209" spans="20:26" x14ac:dyDescent="0.25">
      <c r="T15209" s="1"/>
      <c r="U15209" s="1"/>
      <c r="Z15209" s="1"/>
    </row>
    <row r="15210" spans="20:26" x14ac:dyDescent="0.25">
      <c r="T15210" s="1"/>
      <c r="U15210" s="1"/>
      <c r="Z15210" s="1"/>
    </row>
    <row r="15211" spans="20:26" x14ac:dyDescent="0.25">
      <c r="T15211" s="1"/>
      <c r="U15211" s="1"/>
      <c r="Z15211" s="1"/>
    </row>
    <row r="15212" spans="20:26" x14ac:dyDescent="0.25">
      <c r="T15212" s="1"/>
      <c r="U15212" s="1"/>
      <c r="Z15212" s="1"/>
    </row>
    <row r="15213" spans="20:26" x14ac:dyDescent="0.25">
      <c r="T15213" s="1"/>
      <c r="U15213" s="1"/>
      <c r="Z15213" s="1"/>
    </row>
    <row r="15214" spans="20:26" x14ac:dyDescent="0.25">
      <c r="T15214" s="1"/>
      <c r="U15214" s="1"/>
      <c r="Z15214" s="1"/>
    </row>
    <row r="15215" spans="20:26" x14ac:dyDescent="0.25">
      <c r="T15215" s="1"/>
      <c r="U15215" s="1"/>
      <c r="Z15215" s="1"/>
    </row>
    <row r="15216" spans="20:26" x14ac:dyDescent="0.25">
      <c r="T15216" s="1"/>
      <c r="U15216" s="1"/>
      <c r="Z15216" s="1"/>
    </row>
    <row r="15217" spans="20:26" x14ac:dyDescent="0.25">
      <c r="T15217" s="1"/>
      <c r="U15217" s="1"/>
      <c r="Z15217" s="1"/>
    </row>
    <row r="15218" spans="20:26" x14ac:dyDescent="0.25">
      <c r="T15218" s="1"/>
      <c r="U15218" s="1"/>
      <c r="Z15218" s="1"/>
    </row>
    <row r="15219" spans="20:26" x14ac:dyDescent="0.25">
      <c r="T15219" s="1"/>
      <c r="U15219" s="1"/>
      <c r="Z15219" s="1"/>
    </row>
    <row r="15220" spans="20:26" x14ac:dyDescent="0.25">
      <c r="T15220" s="1"/>
      <c r="U15220" s="1"/>
      <c r="Z15220" s="1"/>
    </row>
    <row r="15221" spans="20:26" x14ac:dyDescent="0.25">
      <c r="T15221" s="1"/>
      <c r="U15221" s="1"/>
      <c r="Z15221" s="1"/>
    </row>
    <row r="15222" spans="20:26" x14ac:dyDescent="0.25">
      <c r="T15222" s="1"/>
      <c r="U15222" s="1"/>
      <c r="Z15222" s="1"/>
    </row>
    <row r="15223" spans="20:26" x14ac:dyDescent="0.25">
      <c r="T15223" s="1"/>
      <c r="U15223" s="1"/>
      <c r="Z15223" s="1"/>
    </row>
    <row r="15224" spans="20:26" x14ac:dyDescent="0.25">
      <c r="T15224" s="1"/>
      <c r="U15224" s="1"/>
      <c r="Z15224" s="1"/>
    </row>
    <row r="15225" spans="20:26" x14ac:dyDescent="0.25">
      <c r="T15225" s="1"/>
      <c r="U15225" s="1"/>
      <c r="Z15225" s="1"/>
    </row>
    <row r="15226" spans="20:26" x14ac:dyDescent="0.25">
      <c r="T15226" s="1"/>
      <c r="U15226" s="1"/>
      <c r="Z15226" s="1"/>
    </row>
    <row r="15227" spans="20:26" x14ac:dyDescent="0.25">
      <c r="T15227" s="1"/>
      <c r="U15227" s="1"/>
      <c r="Z15227" s="1"/>
    </row>
    <row r="15228" spans="20:26" x14ac:dyDescent="0.25">
      <c r="T15228" s="1"/>
      <c r="U15228" s="1"/>
      <c r="Z15228" s="1"/>
    </row>
    <row r="15229" spans="20:26" x14ac:dyDescent="0.25">
      <c r="T15229" s="1"/>
      <c r="U15229" s="1"/>
      <c r="Z15229" s="1"/>
    </row>
    <row r="15230" spans="20:26" x14ac:dyDescent="0.25">
      <c r="T15230" s="1"/>
      <c r="U15230" s="1"/>
      <c r="Z15230" s="1"/>
    </row>
    <row r="15231" spans="20:26" x14ac:dyDescent="0.25">
      <c r="T15231" s="1"/>
      <c r="U15231" s="1"/>
      <c r="Z15231" s="1"/>
    </row>
    <row r="15232" spans="20:26" x14ac:dyDescent="0.25">
      <c r="T15232" s="1"/>
      <c r="U15232" s="1"/>
      <c r="Z15232" s="1"/>
    </row>
    <row r="15233" spans="20:26" x14ac:dyDescent="0.25">
      <c r="T15233" s="1"/>
      <c r="U15233" s="1"/>
      <c r="Z15233" s="1"/>
    </row>
    <row r="15234" spans="20:26" x14ac:dyDescent="0.25">
      <c r="T15234" s="1"/>
      <c r="U15234" s="1"/>
      <c r="Z15234" s="1"/>
    </row>
    <row r="15235" spans="20:26" x14ac:dyDescent="0.25">
      <c r="T15235" s="1"/>
      <c r="U15235" s="1"/>
      <c r="Z15235" s="1"/>
    </row>
    <row r="15236" spans="20:26" x14ac:dyDescent="0.25">
      <c r="T15236" s="1"/>
      <c r="U15236" s="1"/>
      <c r="Z15236" s="1"/>
    </row>
    <row r="15237" spans="20:26" x14ac:dyDescent="0.25">
      <c r="T15237" s="1"/>
      <c r="U15237" s="1"/>
      <c r="Z15237" s="1"/>
    </row>
    <row r="15238" spans="20:26" x14ac:dyDescent="0.25">
      <c r="T15238" s="1"/>
      <c r="U15238" s="1"/>
      <c r="Z15238" s="1"/>
    </row>
    <row r="15239" spans="20:26" x14ac:dyDescent="0.25">
      <c r="T15239" s="1"/>
      <c r="U15239" s="1"/>
      <c r="Z15239" s="1"/>
    </row>
    <row r="15240" spans="20:26" x14ac:dyDescent="0.25">
      <c r="T15240" s="1"/>
      <c r="U15240" s="1"/>
      <c r="Z15240" s="1"/>
    </row>
    <row r="15241" spans="20:26" x14ac:dyDescent="0.25">
      <c r="T15241" s="1"/>
      <c r="U15241" s="1"/>
      <c r="Z15241" s="1"/>
    </row>
    <row r="15242" spans="20:26" x14ac:dyDescent="0.25">
      <c r="T15242" s="1"/>
      <c r="U15242" s="1"/>
      <c r="Z15242" s="1"/>
    </row>
    <row r="15243" spans="20:26" x14ac:dyDescent="0.25">
      <c r="T15243" s="1"/>
      <c r="U15243" s="1"/>
      <c r="Z15243" s="1"/>
    </row>
    <row r="15244" spans="20:26" x14ac:dyDescent="0.25">
      <c r="T15244" s="1"/>
      <c r="U15244" s="1"/>
      <c r="Z15244" s="1"/>
    </row>
    <row r="15245" spans="20:26" x14ac:dyDescent="0.25">
      <c r="T15245" s="1"/>
      <c r="U15245" s="1"/>
      <c r="Z15245" s="1"/>
    </row>
    <row r="15246" spans="20:26" x14ac:dyDescent="0.25">
      <c r="T15246" s="1"/>
      <c r="U15246" s="1"/>
      <c r="Z15246" s="1"/>
    </row>
    <row r="15247" spans="20:26" x14ac:dyDescent="0.25">
      <c r="T15247" s="1"/>
      <c r="U15247" s="1"/>
      <c r="Z15247" s="1"/>
    </row>
    <row r="15248" spans="20:26" x14ac:dyDescent="0.25">
      <c r="T15248" s="1"/>
      <c r="U15248" s="1"/>
      <c r="Z15248" s="1"/>
    </row>
    <row r="15249" spans="20:26" x14ac:dyDescent="0.25">
      <c r="T15249" s="1"/>
      <c r="U15249" s="1"/>
      <c r="Z15249" s="1"/>
    </row>
    <row r="15250" spans="20:26" x14ac:dyDescent="0.25">
      <c r="T15250" s="1"/>
      <c r="U15250" s="1"/>
      <c r="Z15250" s="1"/>
    </row>
    <row r="15251" spans="20:26" x14ac:dyDescent="0.25">
      <c r="T15251" s="1"/>
      <c r="U15251" s="1"/>
      <c r="Z15251" s="1"/>
    </row>
    <row r="15252" spans="20:26" x14ac:dyDescent="0.25">
      <c r="T15252" s="1"/>
      <c r="U15252" s="1"/>
      <c r="Z15252" s="1"/>
    </row>
    <row r="15253" spans="20:26" x14ac:dyDescent="0.25">
      <c r="T15253" s="1"/>
      <c r="U15253" s="1"/>
      <c r="Z15253" s="1"/>
    </row>
    <row r="15254" spans="20:26" x14ac:dyDescent="0.25">
      <c r="T15254" s="1"/>
      <c r="U15254" s="1"/>
      <c r="Z15254" s="1"/>
    </row>
    <row r="15255" spans="20:26" x14ac:dyDescent="0.25">
      <c r="T15255" s="1"/>
      <c r="U15255" s="1"/>
      <c r="Z15255" s="1"/>
    </row>
    <row r="15256" spans="20:26" x14ac:dyDescent="0.25">
      <c r="T15256" s="1"/>
      <c r="U15256" s="1"/>
      <c r="Z15256" s="1"/>
    </row>
    <row r="15257" spans="20:26" x14ac:dyDescent="0.25">
      <c r="T15257" s="1"/>
      <c r="U15257" s="1"/>
      <c r="Z15257" s="1"/>
    </row>
    <row r="15258" spans="20:26" x14ac:dyDescent="0.25">
      <c r="T15258" s="1"/>
      <c r="U15258" s="1"/>
      <c r="Z15258" s="1"/>
    </row>
    <row r="15259" spans="20:26" x14ac:dyDescent="0.25">
      <c r="T15259" s="1"/>
      <c r="U15259" s="1"/>
      <c r="Z15259" s="1"/>
    </row>
    <row r="15260" spans="20:26" x14ac:dyDescent="0.25">
      <c r="T15260" s="1"/>
      <c r="U15260" s="1"/>
      <c r="Z15260" s="1"/>
    </row>
    <row r="15261" spans="20:26" x14ac:dyDescent="0.25">
      <c r="T15261" s="1"/>
      <c r="U15261" s="1"/>
      <c r="Z15261" s="1"/>
    </row>
    <row r="15262" spans="20:26" x14ac:dyDescent="0.25">
      <c r="T15262" s="1"/>
      <c r="U15262" s="1"/>
      <c r="Z15262" s="1"/>
    </row>
    <row r="15263" spans="20:26" x14ac:dyDescent="0.25">
      <c r="T15263" s="1"/>
      <c r="U15263" s="1"/>
      <c r="Z15263" s="1"/>
    </row>
    <row r="15264" spans="20:26" x14ac:dyDescent="0.25">
      <c r="T15264" s="1"/>
      <c r="U15264" s="1"/>
      <c r="Z15264" s="1"/>
    </row>
    <row r="15265" spans="20:26" x14ac:dyDescent="0.25">
      <c r="T15265" s="1"/>
      <c r="U15265" s="1"/>
      <c r="Z15265" s="1"/>
    </row>
    <row r="15266" spans="20:26" x14ac:dyDescent="0.25">
      <c r="T15266" s="1"/>
      <c r="U15266" s="1"/>
      <c r="Z15266" s="1"/>
    </row>
    <row r="15267" spans="20:26" x14ac:dyDescent="0.25">
      <c r="T15267" s="1"/>
      <c r="U15267" s="1"/>
      <c r="Z15267" s="1"/>
    </row>
    <row r="15268" spans="20:26" x14ac:dyDescent="0.25">
      <c r="T15268" s="1"/>
      <c r="U15268" s="1"/>
      <c r="Z15268" s="1"/>
    </row>
    <row r="15269" spans="20:26" x14ac:dyDescent="0.25">
      <c r="T15269" s="1"/>
      <c r="U15269" s="1"/>
      <c r="Z15269" s="1"/>
    </row>
    <row r="15270" spans="20:26" x14ac:dyDescent="0.25">
      <c r="T15270" s="1"/>
      <c r="U15270" s="1"/>
      <c r="Z15270" s="1"/>
    </row>
    <row r="15271" spans="20:26" x14ac:dyDescent="0.25">
      <c r="T15271" s="1"/>
      <c r="U15271" s="1"/>
      <c r="Z15271" s="1"/>
    </row>
    <row r="15272" spans="20:26" x14ac:dyDescent="0.25">
      <c r="T15272" s="1"/>
      <c r="U15272" s="1"/>
      <c r="Z15272" s="1"/>
    </row>
    <row r="15273" spans="20:26" x14ac:dyDescent="0.25">
      <c r="T15273" s="1"/>
      <c r="U15273" s="1"/>
      <c r="Z15273" s="1"/>
    </row>
    <row r="15274" spans="20:26" x14ac:dyDescent="0.25">
      <c r="T15274" s="1"/>
      <c r="U15274" s="1"/>
      <c r="Z15274" s="1"/>
    </row>
    <row r="15275" spans="20:26" x14ac:dyDescent="0.25">
      <c r="T15275" s="1"/>
      <c r="U15275" s="1"/>
      <c r="Z15275" s="1"/>
    </row>
    <row r="15276" spans="20:26" x14ac:dyDescent="0.25">
      <c r="T15276" s="1"/>
      <c r="U15276" s="1"/>
      <c r="Z15276" s="1"/>
    </row>
    <row r="15277" spans="20:26" x14ac:dyDescent="0.25">
      <c r="T15277" s="1"/>
      <c r="U15277" s="1"/>
      <c r="Z15277" s="1"/>
    </row>
    <row r="15278" spans="20:26" x14ac:dyDescent="0.25">
      <c r="T15278" s="1"/>
      <c r="U15278" s="1"/>
      <c r="Z15278" s="1"/>
    </row>
    <row r="15279" spans="20:26" x14ac:dyDescent="0.25">
      <c r="T15279" s="1"/>
      <c r="U15279" s="1"/>
      <c r="Z15279" s="1"/>
    </row>
    <row r="15280" spans="20:26" x14ac:dyDescent="0.25">
      <c r="T15280" s="1"/>
      <c r="U15280" s="1"/>
      <c r="Z15280" s="1"/>
    </row>
    <row r="15281" spans="20:26" x14ac:dyDescent="0.25">
      <c r="T15281" s="1"/>
      <c r="U15281" s="1"/>
      <c r="Z15281" s="1"/>
    </row>
    <row r="15282" spans="20:26" x14ac:dyDescent="0.25">
      <c r="T15282" s="1"/>
      <c r="U15282" s="1"/>
      <c r="Z15282" s="1"/>
    </row>
    <row r="15283" spans="20:26" x14ac:dyDescent="0.25">
      <c r="T15283" s="1"/>
      <c r="U15283" s="1"/>
      <c r="Z15283" s="1"/>
    </row>
    <row r="15284" spans="20:26" x14ac:dyDescent="0.25">
      <c r="T15284" s="1"/>
      <c r="U15284" s="1"/>
      <c r="Z15284" s="1"/>
    </row>
    <row r="15285" spans="20:26" x14ac:dyDescent="0.25">
      <c r="T15285" s="1"/>
      <c r="U15285" s="1"/>
      <c r="Z15285" s="1"/>
    </row>
    <row r="15286" spans="20:26" x14ac:dyDescent="0.25">
      <c r="T15286" s="1"/>
      <c r="U15286" s="1"/>
      <c r="Z15286" s="1"/>
    </row>
    <row r="15287" spans="20:26" x14ac:dyDescent="0.25">
      <c r="T15287" s="1"/>
      <c r="U15287" s="1"/>
      <c r="Z15287" s="1"/>
    </row>
    <row r="15288" spans="20:26" x14ac:dyDescent="0.25">
      <c r="T15288" s="1"/>
      <c r="U15288" s="1"/>
      <c r="Z15288" s="1"/>
    </row>
    <row r="15289" spans="20:26" x14ac:dyDescent="0.25">
      <c r="T15289" s="1"/>
      <c r="U15289" s="1"/>
      <c r="Z15289" s="1"/>
    </row>
    <row r="15290" spans="20:26" x14ac:dyDescent="0.25">
      <c r="T15290" s="1"/>
      <c r="U15290" s="1"/>
      <c r="Z15290" s="1"/>
    </row>
    <row r="15291" spans="20:26" x14ac:dyDescent="0.25">
      <c r="T15291" s="1"/>
      <c r="U15291" s="1"/>
      <c r="Z15291" s="1"/>
    </row>
    <row r="15292" spans="20:26" x14ac:dyDescent="0.25">
      <c r="T15292" s="1"/>
      <c r="U15292" s="1"/>
      <c r="Z15292" s="1"/>
    </row>
    <row r="15293" spans="20:26" x14ac:dyDescent="0.25">
      <c r="T15293" s="1"/>
      <c r="U15293" s="1"/>
      <c r="Z15293" s="1"/>
    </row>
    <row r="15294" spans="20:26" x14ac:dyDescent="0.25">
      <c r="T15294" s="1"/>
      <c r="U15294" s="1"/>
      <c r="Z15294" s="1"/>
    </row>
    <row r="15295" spans="20:26" x14ac:dyDescent="0.25">
      <c r="T15295" s="1"/>
      <c r="U15295" s="1"/>
      <c r="Z15295" s="1"/>
    </row>
    <row r="15296" spans="20:26" x14ac:dyDescent="0.25">
      <c r="T15296" s="1"/>
      <c r="U15296" s="1"/>
      <c r="Z15296" s="1"/>
    </row>
    <row r="15297" spans="20:26" x14ac:dyDescent="0.25">
      <c r="T15297" s="1"/>
      <c r="U15297" s="1"/>
      <c r="Z15297" s="1"/>
    </row>
    <row r="15298" spans="20:26" x14ac:dyDescent="0.25">
      <c r="T15298" s="1"/>
      <c r="U15298" s="1"/>
      <c r="Z15298" s="1"/>
    </row>
    <row r="15299" spans="20:26" x14ac:dyDescent="0.25">
      <c r="T15299" s="1"/>
      <c r="U15299" s="1"/>
      <c r="Z15299" s="1"/>
    </row>
    <row r="15300" spans="20:26" x14ac:dyDescent="0.25">
      <c r="T15300" s="1"/>
      <c r="U15300" s="1"/>
      <c r="Z15300" s="1"/>
    </row>
    <row r="15301" spans="20:26" x14ac:dyDescent="0.25">
      <c r="T15301" s="1"/>
      <c r="U15301" s="1"/>
      <c r="Z15301" s="1"/>
    </row>
    <row r="15302" spans="20:26" x14ac:dyDescent="0.25">
      <c r="T15302" s="1"/>
      <c r="U15302" s="1"/>
      <c r="Z15302" s="1"/>
    </row>
    <row r="15303" spans="20:26" x14ac:dyDescent="0.25">
      <c r="T15303" s="1"/>
      <c r="U15303" s="1"/>
      <c r="Z15303" s="1"/>
    </row>
    <row r="15304" spans="20:26" x14ac:dyDescent="0.25">
      <c r="T15304" s="1"/>
      <c r="U15304" s="1"/>
      <c r="Z15304" s="1"/>
    </row>
    <row r="15305" spans="20:26" x14ac:dyDescent="0.25">
      <c r="T15305" s="1"/>
      <c r="U15305" s="1"/>
      <c r="Z15305" s="1"/>
    </row>
    <row r="15306" spans="20:26" x14ac:dyDescent="0.25">
      <c r="T15306" s="1"/>
      <c r="U15306" s="1"/>
      <c r="Z15306" s="1"/>
    </row>
    <row r="15307" spans="20:26" x14ac:dyDescent="0.25">
      <c r="T15307" s="1"/>
      <c r="U15307" s="1"/>
      <c r="Z15307" s="1"/>
    </row>
    <row r="15308" spans="20:26" x14ac:dyDescent="0.25">
      <c r="T15308" s="1"/>
      <c r="U15308" s="1"/>
      <c r="Z15308" s="1"/>
    </row>
    <row r="15309" spans="20:26" x14ac:dyDescent="0.25">
      <c r="T15309" s="1"/>
      <c r="U15309" s="1"/>
      <c r="Z15309" s="1"/>
    </row>
    <row r="15310" spans="20:26" x14ac:dyDescent="0.25">
      <c r="T15310" s="1"/>
      <c r="U15310" s="1"/>
      <c r="Z15310" s="1"/>
    </row>
    <row r="15311" spans="20:26" x14ac:dyDescent="0.25">
      <c r="T15311" s="1"/>
      <c r="U15311" s="1"/>
      <c r="Z15311" s="1"/>
    </row>
    <row r="15312" spans="20:26" x14ac:dyDescent="0.25">
      <c r="T15312" s="1"/>
      <c r="U15312" s="1"/>
      <c r="Z15312" s="1"/>
    </row>
    <row r="15313" spans="20:26" x14ac:dyDescent="0.25">
      <c r="T15313" s="1"/>
      <c r="U15313" s="1"/>
      <c r="Z15313" s="1"/>
    </row>
    <row r="15314" spans="20:26" x14ac:dyDescent="0.25">
      <c r="T15314" s="1"/>
      <c r="U15314" s="1"/>
      <c r="Z15314" s="1"/>
    </row>
    <row r="15315" spans="20:26" x14ac:dyDescent="0.25">
      <c r="T15315" s="1"/>
      <c r="U15315" s="1"/>
      <c r="Z15315" s="1"/>
    </row>
    <row r="15316" spans="20:26" x14ac:dyDescent="0.25">
      <c r="T15316" s="1"/>
      <c r="U15316" s="1"/>
      <c r="Z15316" s="1"/>
    </row>
    <row r="15317" spans="20:26" x14ac:dyDescent="0.25">
      <c r="T15317" s="1"/>
      <c r="U15317" s="1"/>
      <c r="Z15317" s="1"/>
    </row>
    <row r="15318" spans="20:26" x14ac:dyDescent="0.25">
      <c r="T15318" s="1"/>
      <c r="U15318" s="1"/>
      <c r="Z15318" s="1"/>
    </row>
    <row r="15319" spans="20:26" x14ac:dyDescent="0.25">
      <c r="T15319" s="1"/>
      <c r="U15319" s="1"/>
      <c r="Z15319" s="1"/>
    </row>
    <row r="15320" spans="20:26" x14ac:dyDescent="0.25">
      <c r="T15320" s="1"/>
      <c r="U15320" s="1"/>
      <c r="Z15320" s="1"/>
    </row>
    <row r="15321" spans="20:26" x14ac:dyDescent="0.25">
      <c r="T15321" s="1"/>
      <c r="U15321" s="1"/>
      <c r="Z15321" s="1"/>
    </row>
    <row r="15322" spans="20:26" x14ac:dyDescent="0.25">
      <c r="T15322" s="1"/>
      <c r="U15322" s="1"/>
      <c r="Z15322" s="1"/>
    </row>
    <row r="15323" spans="20:26" x14ac:dyDescent="0.25">
      <c r="T15323" s="1"/>
      <c r="U15323" s="1"/>
      <c r="Z15323" s="1"/>
    </row>
    <row r="15324" spans="20:26" x14ac:dyDescent="0.25">
      <c r="T15324" s="1"/>
      <c r="U15324" s="1"/>
      <c r="Z15324" s="1"/>
    </row>
    <row r="15325" spans="20:26" x14ac:dyDescent="0.25">
      <c r="T15325" s="1"/>
      <c r="U15325" s="1"/>
      <c r="Z15325" s="1"/>
    </row>
    <row r="15326" spans="20:26" x14ac:dyDescent="0.25">
      <c r="T15326" s="1"/>
      <c r="U15326" s="1"/>
      <c r="Z15326" s="1"/>
    </row>
    <row r="15327" spans="20:26" x14ac:dyDescent="0.25">
      <c r="T15327" s="1"/>
      <c r="U15327" s="1"/>
      <c r="Z15327" s="1"/>
    </row>
    <row r="15328" spans="20:26" x14ac:dyDescent="0.25">
      <c r="T15328" s="1"/>
      <c r="U15328" s="1"/>
      <c r="Z15328" s="1"/>
    </row>
    <row r="15329" spans="20:26" x14ac:dyDescent="0.25">
      <c r="T15329" s="1"/>
      <c r="U15329" s="1"/>
      <c r="Z15329" s="1"/>
    </row>
    <row r="15330" spans="20:26" x14ac:dyDescent="0.25">
      <c r="T15330" s="1"/>
      <c r="U15330" s="1"/>
      <c r="Z15330" s="1"/>
    </row>
    <row r="15331" spans="20:26" x14ac:dyDescent="0.25">
      <c r="T15331" s="1"/>
      <c r="U15331" s="1"/>
      <c r="Z15331" s="1"/>
    </row>
    <row r="15332" spans="20:26" x14ac:dyDescent="0.25">
      <c r="T15332" s="1"/>
      <c r="U15332" s="1"/>
      <c r="Z15332" s="1"/>
    </row>
    <row r="15333" spans="20:26" x14ac:dyDescent="0.25">
      <c r="T15333" s="1"/>
      <c r="U15333" s="1"/>
      <c r="Z15333" s="1"/>
    </row>
    <row r="15334" spans="20:26" x14ac:dyDescent="0.25">
      <c r="T15334" s="1"/>
      <c r="U15334" s="1"/>
      <c r="Z15334" s="1"/>
    </row>
    <row r="15335" spans="20:26" x14ac:dyDescent="0.25">
      <c r="T15335" s="1"/>
      <c r="U15335" s="1"/>
      <c r="Z15335" s="1"/>
    </row>
    <row r="15336" spans="20:26" x14ac:dyDescent="0.25">
      <c r="T15336" s="1"/>
      <c r="U15336" s="1"/>
      <c r="Z15336" s="1"/>
    </row>
    <row r="15337" spans="20:26" x14ac:dyDescent="0.25">
      <c r="T15337" s="1"/>
      <c r="U15337" s="1"/>
      <c r="Z15337" s="1"/>
    </row>
    <row r="15338" spans="20:26" x14ac:dyDescent="0.25">
      <c r="T15338" s="1"/>
      <c r="U15338" s="1"/>
      <c r="Z15338" s="1"/>
    </row>
    <row r="15339" spans="20:26" x14ac:dyDescent="0.25">
      <c r="T15339" s="1"/>
      <c r="U15339" s="1"/>
      <c r="Z15339" s="1"/>
    </row>
    <row r="15340" spans="20:26" x14ac:dyDescent="0.25">
      <c r="T15340" s="1"/>
      <c r="U15340" s="1"/>
      <c r="Z15340" s="1"/>
    </row>
    <row r="15341" spans="20:26" x14ac:dyDescent="0.25">
      <c r="T15341" s="1"/>
      <c r="U15341" s="1"/>
      <c r="Z15341" s="1"/>
    </row>
    <row r="15342" spans="20:26" x14ac:dyDescent="0.25">
      <c r="T15342" s="1"/>
      <c r="U15342" s="1"/>
      <c r="Z15342" s="1"/>
    </row>
    <row r="15343" spans="20:26" x14ac:dyDescent="0.25">
      <c r="T15343" s="1"/>
      <c r="U15343" s="1"/>
      <c r="Z15343" s="1"/>
    </row>
    <row r="15344" spans="20:26" x14ac:dyDescent="0.25">
      <c r="T15344" s="1"/>
      <c r="U15344" s="1"/>
      <c r="Z15344" s="1"/>
    </row>
    <row r="15345" spans="20:26" x14ac:dyDescent="0.25">
      <c r="T15345" s="1"/>
      <c r="U15345" s="1"/>
      <c r="Z15345" s="1"/>
    </row>
    <row r="15346" spans="20:26" x14ac:dyDescent="0.25">
      <c r="T15346" s="1"/>
      <c r="U15346" s="1"/>
      <c r="Z15346" s="1"/>
    </row>
    <row r="15347" spans="20:26" x14ac:dyDescent="0.25">
      <c r="T15347" s="1"/>
      <c r="U15347" s="1"/>
      <c r="Z15347" s="1"/>
    </row>
    <row r="15348" spans="20:26" x14ac:dyDescent="0.25">
      <c r="T15348" s="1"/>
      <c r="U15348" s="1"/>
      <c r="Z15348" s="1"/>
    </row>
    <row r="15349" spans="20:26" x14ac:dyDescent="0.25">
      <c r="T15349" s="1"/>
      <c r="U15349" s="1"/>
      <c r="Z15349" s="1"/>
    </row>
    <row r="15350" spans="20:26" x14ac:dyDescent="0.25">
      <c r="T15350" s="1"/>
      <c r="U15350" s="1"/>
      <c r="Z15350" s="1"/>
    </row>
    <row r="15351" spans="20:26" x14ac:dyDescent="0.25">
      <c r="T15351" s="1"/>
      <c r="U15351" s="1"/>
      <c r="Z15351" s="1"/>
    </row>
    <row r="15352" spans="20:26" x14ac:dyDescent="0.25">
      <c r="T15352" s="1"/>
      <c r="U15352" s="1"/>
      <c r="Z15352" s="1"/>
    </row>
    <row r="15353" spans="20:26" x14ac:dyDescent="0.25">
      <c r="T15353" s="1"/>
      <c r="U15353" s="1"/>
      <c r="Z15353" s="1"/>
    </row>
    <row r="15354" spans="20:26" x14ac:dyDescent="0.25">
      <c r="T15354" s="1"/>
      <c r="U15354" s="1"/>
      <c r="Z15354" s="1"/>
    </row>
    <row r="15355" spans="20:26" x14ac:dyDescent="0.25">
      <c r="T15355" s="1"/>
      <c r="U15355" s="1"/>
      <c r="Z15355" s="1"/>
    </row>
    <row r="15356" spans="20:26" x14ac:dyDescent="0.25">
      <c r="T15356" s="1"/>
      <c r="U15356" s="1"/>
      <c r="Z15356" s="1"/>
    </row>
    <row r="15357" spans="20:26" x14ac:dyDescent="0.25">
      <c r="T15357" s="1"/>
      <c r="U15357" s="1"/>
      <c r="Z15357" s="1"/>
    </row>
    <row r="15358" spans="20:26" x14ac:dyDescent="0.25">
      <c r="T15358" s="1"/>
      <c r="U15358" s="1"/>
      <c r="Z15358" s="1"/>
    </row>
    <row r="15359" spans="20:26" x14ac:dyDescent="0.25">
      <c r="T15359" s="1"/>
      <c r="U15359" s="1"/>
      <c r="Z15359" s="1"/>
    </row>
    <row r="15360" spans="20:26" x14ac:dyDescent="0.25">
      <c r="T15360" s="1"/>
      <c r="U15360" s="1"/>
      <c r="Z15360" s="1"/>
    </row>
    <row r="15361" spans="20:26" x14ac:dyDescent="0.25">
      <c r="T15361" s="1"/>
      <c r="U15361" s="1"/>
      <c r="Z15361" s="1"/>
    </row>
    <row r="15362" spans="20:26" x14ac:dyDescent="0.25">
      <c r="T15362" s="1"/>
      <c r="U15362" s="1"/>
      <c r="Z15362" s="1"/>
    </row>
    <row r="15363" spans="20:26" x14ac:dyDescent="0.25">
      <c r="T15363" s="1"/>
      <c r="U15363" s="1"/>
      <c r="Z15363" s="1"/>
    </row>
    <row r="15364" spans="20:26" x14ac:dyDescent="0.25">
      <c r="T15364" s="1"/>
      <c r="U15364" s="1"/>
      <c r="Z15364" s="1"/>
    </row>
    <row r="15365" spans="20:26" x14ac:dyDescent="0.25">
      <c r="T15365" s="1"/>
      <c r="U15365" s="1"/>
      <c r="Z15365" s="1"/>
    </row>
    <row r="15366" spans="20:26" x14ac:dyDescent="0.25">
      <c r="T15366" s="1"/>
      <c r="U15366" s="1"/>
      <c r="Z15366" s="1"/>
    </row>
    <row r="15367" spans="20:26" x14ac:dyDescent="0.25">
      <c r="T15367" s="1"/>
      <c r="U15367" s="1"/>
      <c r="Z15367" s="1"/>
    </row>
    <row r="15368" spans="20:26" x14ac:dyDescent="0.25">
      <c r="T15368" s="1"/>
      <c r="U15368" s="1"/>
      <c r="Z15368" s="1"/>
    </row>
    <row r="15369" spans="20:26" x14ac:dyDescent="0.25">
      <c r="T15369" s="1"/>
      <c r="U15369" s="1"/>
      <c r="Z15369" s="1"/>
    </row>
    <row r="15370" spans="20:26" x14ac:dyDescent="0.25">
      <c r="T15370" s="1"/>
      <c r="U15370" s="1"/>
      <c r="Z15370" s="1"/>
    </row>
    <row r="15371" spans="20:26" x14ac:dyDescent="0.25">
      <c r="T15371" s="1"/>
      <c r="U15371" s="1"/>
      <c r="Z15371" s="1"/>
    </row>
    <row r="15372" spans="20:26" x14ac:dyDescent="0.25">
      <c r="T15372" s="1"/>
      <c r="U15372" s="1"/>
      <c r="Z15372" s="1"/>
    </row>
    <row r="15373" spans="20:26" x14ac:dyDescent="0.25">
      <c r="T15373" s="1"/>
      <c r="U15373" s="1"/>
      <c r="Z15373" s="1"/>
    </row>
    <row r="15374" spans="20:26" x14ac:dyDescent="0.25">
      <c r="T15374" s="1"/>
      <c r="U15374" s="1"/>
      <c r="Z15374" s="1"/>
    </row>
    <row r="15375" spans="20:26" x14ac:dyDescent="0.25">
      <c r="T15375" s="1"/>
      <c r="U15375" s="1"/>
      <c r="Z15375" s="1"/>
    </row>
    <row r="15376" spans="20:26" x14ac:dyDescent="0.25">
      <c r="T15376" s="1"/>
      <c r="U15376" s="1"/>
      <c r="Z15376" s="1"/>
    </row>
    <row r="15377" spans="20:26" x14ac:dyDescent="0.25">
      <c r="T15377" s="1"/>
      <c r="U15377" s="1"/>
      <c r="Z15377" s="1"/>
    </row>
    <row r="15378" spans="20:26" x14ac:dyDescent="0.25">
      <c r="T15378" s="1"/>
      <c r="U15378" s="1"/>
      <c r="Z15378" s="1"/>
    </row>
    <row r="15379" spans="20:26" x14ac:dyDescent="0.25">
      <c r="T15379" s="1"/>
      <c r="U15379" s="1"/>
      <c r="Z15379" s="1"/>
    </row>
    <row r="15380" spans="20:26" x14ac:dyDescent="0.25">
      <c r="T15380" s="1"/>
      <c r="U15380" s="1"/>
      <c r="Z15380" s="1"/>
    </row>
    <row r="15381" spans="20:26" x14ac:dyDescent="0.25">
      <c r="T15381" s="1"/>
      <c r="U15381" s="1"/>
      <c r="Z15381" s="1"/>
    </row>
    <row r="15382" spans="20:26" x14ac:dyDescent="0.25">
      <c r="T15382" s="1"/>
      <c r="U15382" s="1"/>
      <c r="Z15382" s="1"/>
    </row>
    <row r="15383" spans="20:26" x14ac:dyDescent="0.25">
      <c r="T15383" s="1"/>
      <c r="U15383" s="1"/>
      <c r="Z15383" s="1"/>
    </row>
    <row r="15384" spans="20:26" x14ac:dyDescent="0.25">
      <c r="T15384" s="1"/>
      <c r="U15384" s="1"/>
      <c r="Z15384" s="1"/>
    </row>
    <row r="15385" spans="20:26" x14ac:dyDescent="0.25">
      <c r="T15385" s="1"/>
      <c r="U15385" s="1"/>
      <c r="Z15385" s="1"/>
    </row>
    <row r="15386" spans="20:26" x14ac:dyDescent="0.25">
      <c r="T15386" s="1"/>
      <c r="U15386" s="1"/>
      <c r="Z15386" s="1"/>
    </row>
    <row r="15387" spans="20:26" x14ac:dyDescent="0.25">
      <c r="T15387" s="1"/>
      <c r="U15387" s="1"/>
      <c r="Z15387" s="1"/>
    </row>
    <row r="15388" spans="20:26" x14ac:dyDescent="0.25">
      <c r="T15388" s="1"/>
      <c r="U15388" s="1"/>
      <c r="Z15388" s="1"/>
    </row>
    <row r="15389" spans="20:26" x14ac:dyDescent="0.25">
      <c r="T15389" s="1"/>
      <c r="U15389" s="1"/>
      <c r="Z15389" s="1"/>
    </row>
    <row r="15390" spans="20:26" x14ac:dyDescent="0.25">
      <c r="T15390" s="1"/>
      <c r="U15390" s="1"/>
      <c r="Z15390" s="1"/>
    </row>
    <row r="15391" spans="20:26" x14ac:dyDescent="0.25">
      <c r="T15391" s="1"/>
      <c r="U15391" s="1"/>
      <c r="Z15391" s="1"/>
    </row>
    <row r="15392" spans="20:26" x14ac:dyDescent="0.25">
      <c r="T15392" s="1"/>
      <c r="U15392" s="1"/>
      <c r="Z15392" s="1"/>
    </row>
    <row r="15393" spans="20:26" x14ac:dyDescent="0.25">
      <c r="T15393" s="1"/>
      <c r="U15393" s="1"/>
      <c r="Z15393" s="1"/>
    </row>
    <row r="15394" spans="20:26" x14ac:dyDescent="0.25">
      <c r="T15394" s="1"/>
      <c r="U15394" s="1"/>
      <c r="Z15394" s="1"/>
    </row>
    <row r="15395" spans="20:26" x14ac:dyDescent="0.25">
      <c r="T15395" s="1"/>
      <c r="U15395" s="1"/>
      <c r="Z15395" s="1"/>
    </row>
    <row r="15396" spans="20:26" x14ac:dyDescent="0.25">
      <c r="T15396" s="1"/>
      <c r="U15396" s="1"/>
      <c r="Z15396" s="1"/>
    </row>
    <row r="15397" spans="20:26" x14ac:dyDescent="0.25">
      <c r="T15397" s="1"/>
      <c r="U15397" s="1"/>
      <c r="Z15397" s="1"/>
    </row>
    <row r="15398" spans="20:26" x14ac:dyDescent="0.25">
      <c r="T15398" s="1"/>
      <c r="U15398" s="1"/>
      <c r="Z15398" s="1"/>
    </row>
    <row r="15399" spans="20:26" x14ac:dyDescent="0.25">
      <c r="T15399" s="1"/>
      <c r="U15399" s="1"/>
      <c r="Z15399" s="1"/>
    </row>
    <row r="15400" spans="20:26" x14ac:dyDescent="0.25">
      <c r="T15400" s="1"/>
      <c r="U15400" s="1"/>
      <c r="Z15400" s="1"/>
    </row>
    <row r="15401" spans="20:26" x14ac:dyDescent="0.25">
      <c r="T15401" s="1"/>
      <c r="U15401" s="1"/>
      <c r="Z15401" s="1"/>
    </row>
    <row r="15402" spans="20:26" x14ac:dyDescent="0.25">
      <c r="T15402" s="1"/>
      <c r="U15402" s="1"/>
      <c r="Z15402" s="1"/>
    </row>
    <row r="15403" spans="20:26" x14ac:dyDescent="0.25">
      <c r="T15403" s="1"/>
      <c r="U15403" s="1"/>
      <c r="Z15403" s="1"/>
    </row>
    <row r="15404" spans="20:26" x14ac:dyDescent="0.25">
      <c r="T15404" s="1"/>
      <c r="U15404" s="1"/>
      <c r="Z15404" s="1"/>
    </row>
    <row r="15405" spans="20:26" x14ac:dyDescent="0.25">
      <c r="T15405" s="1"/>
      <c r="U15405" s="1"/>
      <c r="Z15405" s="1"/>
    </row>
    <row r="15406" spans="20:26" x14ac:dyDescent="0.25">
      <c r="T15406" s="1"/>
      <c r="U15406" s="1"/>
      <c r="Z15406" s="1"/>
    </row>
    <row r="15407" spans="20:26" x14ac:dyDescent="0.25">
      <c r="T15407" s="1"/>
      <c r="U15407" s="1"/>
      <c r="Z15407" s="1"/>
    </row>
    <row r="15408" spans="20:26" x14ac:dyDescent="0.25">
      <c r="T15408" s="1"/>
      <c r="U15408" s="1"/>
      <c r="Z15408" s="1"/>
    </row>
    <row r="15409" spans="20:26" x14ac:dyDescent="0.25">
      <c r="T15409" s="1"/>
      <c r="U15409" s="1"/>
      <c r="Z15409" s="1"/>
    </row>
    <row r="15410" spans="20:26" x14ac:dyDescent="0.25">
      <c r="T15410" s="1"/>
      <c r="U15410" s="1"/>
      <c r="Z15410" s="1"/>
    </row>
    <row r="15411" spans="20:26" x14ac:dyDescent="0.25">
      <c r="T15411" s="1"/>
      <c r="U15411" s="1"/>
      <c r="Z15411" s="1"/>
    </row>
    <row r="15412" spans="20:26" x14ac:dyDescent="0.25">
      <c r="T15412" s="1"/>
      <c r="U15412" s="1"/>
      <c r="Z15412" s="1"/>
    </row>
    <row r="15413" spans="20:26" x14ac:dyDescent="0.25">
      <c r="T15413" s="1"/>
      <c r="U15413" s="1"/>
      <c r="Z15413" s="1"/>
    </row>
    <row r="15414" spans="20:26" x14ac:dyDescent="0.25">
      <c r="T15414" s="1"/>
      <c r="U15414" s="1"/>
      <c r="Z15414" s="1"/>
    </row>
    <row r="15415" spans="20:26" x14ac:dyDescent="0.25">
      <c r="T15415" s="1"/>
      <c r="U15415" s="1"/>
      <c r="Z15415" s="1"/>
    </row>
    <row r="15416" spans="20:26" x14ac:dyDescent="0.25">
      <c r="T15416" s="1"/>
      <c r="U15416" s="1"/>
      <c r="Z15416" s="1"/>
    </row>
    <row r="15417" spans="20:26" x14ac:dyDescent="0.25">
      <c r="T15417" s="1"/>
      <c r="U15417" s="1"/>
      <c r="Z15417" s="1"/>
    </row>
    <row r="15418" spans="20:26" x14ac:dyDescent="0.25">
      <c r="T15418" s="1"/>
      <c r="U15418" s="1"/>
      <c r="Z15418" s="1"/>
    </row>
    <row r="15419" spans="20:26" x14ac:dyDescent="0.25">
      <c r="T15419" s="1"/>
      <c r="U15419" s="1"/>
      <c r="Z15419" s="1"/>
    </row>
    <row r="15420" spans="20:26" x14ac:dyDescent="0.25">
      <c r="T15420" s="1"/>
      <c r="U15420" s="1"/>
      <c r="Z15420" s="1"/>
    </row>
    <row r="15421" spans="20:26" x14ac:dyDescent="0.25">
      <c r="T15421" s="1"/>
      <c r="U15421" s="1"/>
      <c r="Z15421" s="1"/>
    </row>
    <row r="15422" spans="20:26" x14ac:dyDescent="0.25">
      <c r="T15422" s="1"/>
      <c r="U15422" s="1"/>
      <c r="Z15422" s="1"/>
    </row>
    <row r="15423" spans="20:26" x14ac:dyDescent="0.25">
      <c r="T15423" s="1"/>
      <c r="U15423" s="1"/>
      <c r="Z15423" s="1"/>
    </row>
    <row r="15424" spans="20:26" x14ac:dyDescent="0.25">
      <c r="T15424" s="1"/>
      <c r="U15424" s="1"/>
      <c r="Z15424" s="1"/>
    </row>
    <row r="15425" spans="20:26" x14ac:dyDescent="0.25">
      <c r="T15425" s="1"/>
      <c r="U15425" s="1"/>
      <c r="Z15425" s="1"/>
    </row>
    <row r="15426" spans="20:26" x14ac:dyDescent="0.25">
      <c r="T15426" s="1"/>
      <c r="U15426" s="1"/>
      <c r="Z15426" s="1"/>
    </row>
    <row r="15427" spans="20:26" x14ac:dyDescent="0.25">
      <c r="T15427" s="1"/>
      <c r="U15427" s="1"/>
      <c r="Z15427" s="1"/>
    </row>
    <row r="15428" spans="20:26" x14ac:dyDescent="0.25">
      <c r="T15428" s="1"/>
      <c r="U15428" s="1"/>
      <c r="Z15428" s="1"/>
    </row>
    <row r="15429" spans="20:26" x14ac:dyDescent="0.25">
      <c r="T15429" s="1"/>
      <c r="U15429" s="1"/>
      <c r="Z15429" s="1"/>
    </row>
    <row r="15430" spans="20:26" x14ac:dyDescent="0.25">
      <c r="T15430" s="1"/>
      <c r="U15430" s="1"/>
      <c r="Z15430" s="1"/>
    </row>
    <row r="15431" spans="20:26" x14ac:dyDescent="0.25">
      <c r="T15431" s="1"/>
      <c r="U15431" s="1"/>
      <c r="Z15431" s="1"/>
    </row>
    <row r="15432" spans="20:26" x14ac:dyDescent="0.25">
      <c r="T15432" s="1"/>
      <c r="U15432" s="1"/>
      <c r="Z15432" s="1"/>
    </row>
    <row r="15433" spans="20:26" x14ac:dyDescent="0.25">
      <c r="T15433" s="1"/>
      <c r="U15433" s="1"/>
      <c r="Z15433" s="1"/>
    </row>
    <row r="15434" spans="20:26" x14ac:dyDescent="0.25">
      <c r="T15434" s="1"/>
      <c r="U15434" s="1"/>
      <c r="Z15434" s="1"/>
    </row>
    <row r="15435" spans="20:26" x14ac:dyDescent="0.25">
      <c r="T15435" s="1"/>
      <c r="U15435" s="1"/>
      <c r="Z15435" s="1"/>
    </row>
    <row r="15436" spans="20:26" x14ac:dyDescent="0.25">
      <c r="T15436" s="1"/>
      <c r="U15436" s="1"/>
      <c r="Z15436" s="1"/>
    </row>
    <row r="15437" spans="20:26" x14ac:dyDescent="0.25">
      <c r="T15437" s="1"/>
      <c r="U15437" s="1"/>
      <c r="Z15437" s="1"/>
    </row>
    <row r="15438" spans="20:26" x14ac:dyDescent="0.25">
      <c r="T15438" s="1"/>
      <c r="U15438" s="1"/>
      <c r="Z15438" s="1"/>
    </row>
    <row r="15439" spans="20:26" x14ac:dyDescent="0.25">
      <c r="T15439" s="1"/>
      <c r="U15439" s="1"/>
      <c r="Z15439" s="1"/>
    </row>
    <row r="15440" spans="20:26" x14ac:dyDescent="0.25">
      <c r="T15440" s="1"/>
      <c r="U15440" s="1"/>
      <c r="Z15440" s="1"/>
    </row>
    <row r="15441" spans="20:26" x14ac:dyDescent="0.25">
      <c r="T15441" s="1"/>
      <c r="U15441" s="1"/>
      <c r="Z15441" s="1"/>
    </row>
    <row r="15442" spans="20:26" x14ac:dyDescent="0.25">
      <c r="T15442" s="1"/>
      <c r="U15442" s="1"/>
      <c r="Z15442" s="1"/>
    </row>
    <row r="15443" spans="20:26" x14ac:dyDescent="0.25">
      <c r="T15443" s="1"/>
      <c r="U15443" s="1"/>
      <c r="Z15443" s="1"/>
    </row>
    <row r="15444" spans="20:26" x14ac:dyDescent="0.25">
      <c r="T15444" s="1"/>
      <c r="U15444" s="1"/>
      <c r="Z15444" s="1"/>
    </row>
    <row r="15445" spans="20:26" x14ac:dyDescent="0.25">
      <c r="T15445" s="1"/>
      <c r="U15445" s="1"/>
      <c r="Z15445" s="1"/>
    </row>
    <row r="15446" spans="20:26" x14ac:dyDescent="0.25">
      <c r="T15446" s="1"/>
      <c r="U15446" s="1"/>
      <c r="Z15446" s="1"/>
    </row>
    <row r="15447" spans="20:26" x14ac:dyDescent="0.25">
      <c r="T15447" s="1"/>
      <c r="U15447" s="1"/>
      <c r="Z15447" s="1"/>
    </row>
    <row r="15448" spans="20:26" x14ac:dyDescent="0.25">
      <c r="T15448" s="1"/>
      <c r="U15448" s="1"/>
      <c r="Z15448" s="1"/>
    </row>
    <row r="15449" spans="20:26" x14ac:dyDescent="0.25">
      <c r="T15449" s="1"/>
      <c r="U15449" s="1"/>
      <c r="Z15449" s="1"/>
    </row>
    <row r="15450" spans="20:26" x14ac:dyDescent="0.25">
      <c r="T15450" s="1"/>
      <c r="U15450" s="1"/>
      <c r="Z15450" s="1"/>
    </row>
    <row r="15451" spans="20:26" x14ac:dyDescent="0.25">
      <c r="T15451" s="1"/>
      <c r="U15451" s="1"/>
      <c r="Z15451" s="1"/>
    </row>
    <row r="15452" spans="20:26" x14ac:dyDescent="0.25">
      <c r="T15452" s="1"/>
      <c r="U15452" s="1"/>
      <c r="Z15452" s="1"/>
    </row>
    <row r="15453" spans="20:26" x14ac:dyDescent="0.25">
      <c r="T15453" s="1"/>
      <c r="U15453" s="1"/>
      <c r="Z15453" s="1"/>
    </row>
    <row r="15454" spans="20:26" x14ac:dyDescent="0.25">
      <c r="T15454" s="1"/>
      <c r="U15454" s="1"/>
      <c r="Z15454" s="1"/>
    </row>
    <row r="15455" spans="20:26" x14ac:dyDescent="0.25">
      <c r="T15455" s="1"/>
      <c r="U15455" s="1"/>
      <c r="Z15455" s="1"/>
    </row>
    <row r="15456" spans="20:26" x14ac:dyDescent="0.25">
      <c r="T15456" s="1"/>
      <c r="U15456" s="1"/>
      <c r="Z15456" s="1"/>
    </row>
    <row r="15457" spans="20:26" x14ac:dyDescent="0.25">
      <c r="T15457" s="1"/>
      <c r="U15457" s="1"/>
      <c r="Z15457" s="1"/>
    </row>
    <row r="15458" spans="20:26" x14ac:dyDescent="0.25">
      <c r="T15458" s="1"/>
      <c r="U15458" s="1"/>
      <c r="Z15458" s="1"/>
    </row>
    <row r="15459" spans="20:26" x14ac:dyDescent="0.25">
      <c r="T15459" s="1"/>
      <c r="U15459" s="1"/>
      <c r="Z15459" s="1"/>
    </row>
    <row r="15460" spans="20:26" x14ac:dyDescent="0.25">
      <c r="T15460" s="1"/>
      <c r="U15460" s="1"/>
      <c r="Z15460" s="1"/>
    </row>
    <row r="15461" spans="20:26" x14ac:dyDescent="0.25">
      <c r="T15461" s="1"/>
      <c r="U15461" s="1"/>
      <c r="Z15461" s="1"/>
    </row>
    <row r="15462" spans="20:26" x14ac:dyDescent="0.25">
      <c r="T15462" s="1"/>
      <c r="U15462" s="1"/>
      <c r="Z15462" s="1"/>
    </row>
    <row r="15463" spans="20:26" x14ac:dyDescent="0.25">
      <c r="T15463" s="1"/>
      <c r="U15463" s="1"/>
      <c r="Z15463" s="1"/>
    </row>
    <row r="15464" spans="20:26" x14ac:dyDescent="0.25">
      <c r="T15464" s="1"/>
      <c r="U15464" s="1"/>
      <c r="Z15464" s="1"/>
    </row>
    <row r="15465" spans="20:26" x14ac:dyDescent="0.25">
      <c r="T15465" s="1"/>
      <c r="U15465" s="1"/>
      <c r="Z15465" s="1"/>
    </row>
    <row r="15466" spans="20:26" x14ac:dyDescent="0.25">
      <c r="T15466" s="1"/>
      <c r="U15466" s="1"/>
      <c r="Z15466" s="1"/>
    </row>
    <row r="15467" spans="20:26" x14ac:dyDescent="0.25">
      <c r="T15467" s="1"/>
      <c r="U15467" s="1"/>
      <c r="Z15467" s="1"/>
    </row>
    <row r="15468" spans="20:26" x14ac:dyDescent="0.25">
      <c r="T15468" s="1"/>
      <c r="U15468" s="1"/>
      <c r="Z15468" s="1"/>
    </row>
    <row r="15469" spans="20:26" x14ac:dyDescent="0.25">
      <c r="T15469" s="1"/>
      <c r="U15469" s="1"/>
      <c r="Z15469" s="1"/>
    </row>
    <row r="15470" spans="20:26" x14ac:dyDescent="0.25">
      <c r="T15470" s="1"/>
      <c r="U15470" s="1"/>
      <c r="Z15470" s="1"/>
    </row>
    <row r="15471" spans="20:26" x14ac:dyDescent="0.25">
      <c r="T15471" s="1"/>
      <c r="U15471" s="1"/>
      <c r="Z15471" s="1"/>
    </row>
    <row r="15472" spans="20:26" x14ac:dyDescent="0.25">
      <c r="T15472" s="1"/>
      <c r="U15472" s="1"/>
      <c r="Z15472" s="1"/>
    </row>
    <row r="15473" spans="20:26" x14ac:dyDescent="0.25">
      <c r="T15473" s="1"/>
      <c r="U15473" s="1"/>
      <c r="Z15473" s="1"/>
    </row>
    <row r="15474" spans="20:26" x14ac:dyDescent="0.25">
      <c r="T15474" s="1"/>
      <c r="U15474" s="1"/>
      <c r="Z15474" s="1"/>
    </row>
    <row r="15475" spans="20:26" x14ac:dyDescent="0.25">
      <c r="T15475" s="1"/>
      <c r="U15475" s="1"/>
      <c r="Z15475" s="1"/>
    </row>
    <row r="15476" spans="20:26" x14ac:dyDescent="0.25">
      <c r="T15476" s="1"/>
      <c r="U15476" s="1"/>
      <c r="Z15476" s="1"/>
    </row>
    <row r="15477" spans="20:26" x14ac:dyDescent="0.25">
      <c r="T15477" s="1"/>
      <c r="U15477" s="1"/>
      <c r="Z15477" s="1"/>
    </row>
    <row r="15478" spans="20:26" x14ac:dyDescent="0.25">
      <c r="T15478" s="1"/>
      <c r="U15478" s="1"/>
      <c r="Z15478" s="1"/>
    </row>
    <row r="15479" spans="20:26" x14ac:dyDescent="0.25">
      <c r="T15479" s="1"/>
      <c r="U15479" s="1"/>
      <c r="Z15479" s="1"/>
    </row>
    <row r="15480" spans="20:26" x14ac:dyDescent="0.25">
      <c r="T15480" s="1"/>
      <c r="U15480" s="1"/>
      <c r="Z15480" s="1"/>
    </row>
    <row r="15481" spans="20:26" x14ac:dyDescent="0.25">
      <c r="T15481" s="1"/>
      <c r="U15481" s="1"/>
      <c r="Z15481" s="1"/>
    </row>
    <row r="15482" spans="20:26" x14ac:dyDescent="0.25">
      <c r="T15482" s="1"/>
      <c r="U15482" s="1"/>
      <c r="Z15482" s="1"/>
    </row>
    <row r="15483" spans="20:26" x14ac:dyDescent="0.25">
      <c r="T15483" s="1"/>
      <c r="U15483" s="1"/>
      <c r="Z15483" s="1"/>
    </row>
    <row r="15484" spans="20:26" x14ac:dyDescent="0.25">
      <c r="T15484" s="1"/>
      <c r="U15484" s="1"/>
      <c r="Z15484" s="1"/>
    </row>
    <row r="15485" spans="20:26" x14ac:dyDescent="0.25">
      <c r="T15485" s="1"/>
      <c r="U15485" s="1"/>
      <c r="Z15485" s="1"/>
    </row>
    <row r="15486" spans="20:26" x14ac:dyDescent="0.25">
      <c r="T15486" s="1"/>
      <c r="U15486" s="1"/>
      <c r="Z15486" s="1"/>
    </row>
    <row r="15487" spans="20:26" x14ac:dyDescent="0.25">
      <c r="T15487" s="1"/>
      <c r="U15487" s="1"/>
      <c r="Z15487" s="1"/>
    </row>
    <row r="15488" spans="20:26" x14ac:dyDescent="0.25">
      <c r="T15488" s="1"/>
      <c r="U15488" s="1"/>
      <c r="Z15488" s="1"/>
    </row>
    <row r="15489" spans="20:26" x14ac:dyDescent="0.25">
      <c r="T15489" s="1"/>
      <c r="U15489" s="1"/>
      <c r="Z15489" s="1"/>
    </row>
    <row r="15490" spans="20:26" x14ac:dyDescent="0.25">
      <c r="T15490" s="1"/>
      <c r="U15490" s="1"/>
      <c r="Z15490" s="1"/>
    </row>
    <row r="15491" spans="20:26" x14ac:dyDescent="0.25">
      <c r="T15491" s="1"/>
      <c r="U15491" s="1"/>
      <c r="Z15491" s="1"/>
    </row>
    <row r="15492" spans="20:26" x14ac:dyDescent="0.25">
      <c r="T15492" s="1"/>
      <c r="U15492" s="1"/>
      <c r="Z15492" s="1"/>
    </row>
    <row r="15493" spans="20:26" x14ac:dyDescent="0.25">
      <c r="T15493" s="1"/>
      <c r="U15493" s="1"/>
      <c r="Z15493" s="1"/>
    </row>
    <row r="15494" spans="20:26" x14ac:dyDescent="0.25">
      <c r="T15494" s="1"/>
      <c r="U15494" s="1"/>
      <c r="Z15494" s="1"/>
    </row>
    <row r="15495" spans="20:26" x14ac:dyDescent="0.25">
      <c r="T15495" s="1"/>
      <c r="U15495" s="1"/>
      <c r="Z15495" s="1"/>
    </row>
    <row r="15496" spans="20:26" x14ac:dyDescent="0.25">
      <c r="T15496" s="1"/>
      <c r="U15496" s="1"/>
      <c r="Z15496" s="1"/>
    </row>
    <row r="15497" spans="20:26" x14ac:dyDescent="0.25">
      <c r="T15497" s="1"/>
      <c r="U15497" s="1"/>
      <c r="Z15497" s="1"/>
    </row>
    <row r="15498" spans="20:26" x14ac:dyDescent="0.25">
      <c r="T15498" s="1"/>
      <c r="U15498" s="1"/>
      <c r="Z15498" s="1"/>
    </row>
    <row r="15499" spans="20:26" x14ac:dyDescent="0.25">
      <c r="T15499" s="1"/>
      <c r="U15499" s="1"/>
      <c r="Z15499" s="1"/>
    </row>
    <row r="15500" spans="20:26" x14ac:dyDescent="0.25">
      <c r="T15500" s="1"/>
      <c r="U15500" s="1"/>
      <c r="Z15500" s="1"/>
    </row>
    <row r="15501" spans="20:26" x14ac:dyDescent="0.25">
      <c r="T15501" s="1"/>
      <c r="U15501" s="1"/>
      <c r="Z15501" s="1"/>
    </row>
    <row r="15502" spans="20:26" x14ac:dyDescent="0.25">
      <c r="T15502" s="1"/>
      <c r="U15502" s="1"/>
      <c r="Z15502" s="1"/>
    </row>
    <row r="15503" spans="20:26" x14ac:dyDescent="0.25">
      <c r="T15503" s="1"/>
      <c r="U15503" s="1"/>
      <c r="Z15503" s="1"/>
    </row>
    <row r="15504" spans="20:26" x14ac:dyDescent="0.25">
      <c r="T15504" s="1"/>
      <c r="U15504" s="1"/>
      <c r="Z15504" s="1"/>
    </row>
    <row r="15505" spans="20:26" x14ac:dyDescent="0.25">
      <c r="T15505" s="1"/>
      <c r="U15505" s="1"/>
      <c r="Z15505" s="1"/>
    </row>
    <row r="15506" spans="20:26" x14ac:dyDescent="0.25">
      <c r="T15506" s="1"/>
      <c r="U15506" s="1"/>
      <c r="Z15506" s="1"/>
    </row>
    <row r="15507" spans="20:26" x14ac:dyDescent="0.25">
      <c r="T15507" s="1"/>
      <c r="U15507" s="1"/>
      <c r="Z15507" s="1"/>
    </row>
    <row r="15508" spans="20:26" x14ac:dyDescent="0.25">
      <c r="T15508" s="1"/>
      <c r="U15508" s="1"/>
      <c r="Z15508" s="1"/>
    </row>
    <row r="15509" spans="20:26" x14ac:dyDescent="0.25">
      <c r="T15509" s="1"/>
      <c r="U15509" s="1"/>
      <c r="Z15509" s="1"/>
    </row>
    <row r="15510" spans="20:26" x14ac:dyDescent="0.25">
      <c r="T15510" s="1"/>
      <c r="U15510" s="1"/>
      <c r="Z15510" s="1"/>
    </row>
    <row r="15511" spans="20:26" x14ac:dyDescent="0.25">
      <c r="T15511" s="1"/>
      <c r="U15511" s="1"/>
      <c r="Z15511" s="1"/>
    </row>
    <row r="15512" spans="20:26" x14ac:dyDescent="0.25">
      <c r="T15512" s="1"/>
      <c r="U15512" s="1"/>
      <c r="Z15512" s="1"/>
    </row>
    <row r="15513" spans="20:26" x14ac:dyDescent="0.25">
      <c r="T15513" s="1"/>
      <c r="U15513" s="1"/>
      <c r="Z15513" s="1"/>
    </row>
    <row r="15514" spans="20:26" x14ac:dyDescent="0.25">
      <c r="T15514" s="1"/>
      <c r="U15514" s="1"/>
      <c r="Z15514" s="1"/>
    </row>
    <row r="15515" spans="20:26" x14ac:dyDescent="0.25">
      <c r="T15515" s="1"/>
      <c r="U15515" s="1"/>
      <c r="Z15515" s="1"/>
    </row>
    <row r="15516" spans="20:26" x14ac:dyDescent="0.25">
      <c r="T15516" s="1"/>
      <c r="U15516" s="1"/>
      <c r="Z15516" s="1"/>
    </row>
    <row r="15517" spans="20:26" x14ac:dyDescent="0.25">
      <c r="T15517" s="1"/>
      <c r="U15517" s="1"/>
      <c r="Z15517" s="1"/>
    </row>
    <row r="15518" spans="20:26" x14ac:dyDescent="0.25">
      <c r="T15518" s="1"/>
      <c r="U15518" s="1"/>
      <c r="Z15518" s="1"/>
    </row>
    <row r="15519" spans="20:26" x14ac:dyDescent="0.25">
      <c r="T15519" s="1"/>
      <c r="U15519" s="1"/>
      <c r="Z15519" s="1"/>
    </row>
    <row r="15520" spans="20:26" x14ac:dyDescent="0.25">
      <c r="T15520" s="1"/>
      <c r="U15520" s="1"/>
      <c r="Z15520" s="1"/>
    </row>
    <row r="15521" spans="20:26" x14ac:dyDescent="0.25">
      <c r="T15521" s="1"/>
      <c r="U15521" s="1"/>
      <c r="Z15521" s="1"/>
    </row>
    <row r="15522" spans="20:26" x14ac:dyDescent="0.25">
      <c r="T15522" s="1"/>
      <c r="U15522" s="1"/>
      <c r="Z15522" s="1"/>
    </row>
    <row r="15523" spans="20:26" x14ac:dyDescent="0.25">
      <c r="T15523" s="1"/>
      <c r="U15523" s="1"/>
      <c r="Z15523" s="1"/>
    </row>
    <row r="15524" spans="20:26" x14ac:dyDescent="0.25">
      <c r="T15524" s="1"/>
      <c r="U15524" s="1"/>
      <c r="Z15524" s="1"/>
    </row>
    <row r="15525" spans="20:26" x14ac:dyDescent="0.25">
      <c r="T15525" s="1"/>
      <c r="U15525" s="1"/>
      <c r="Z15525" s="1"/>
    </row>
    <row r="15526" spans="20:26" x14ac:dyDescent="0.25">
      <c r="T15526" s="1"/>
      <c r="U15526" s="1"/>
      <c r="Z15526" s="1"/>
    </row>
    <row r="15527" spans="20:26" x14ac:dyDescent="0.25">
      <c r="T15527" s="1"/>
      <c r="U15527" s="1"/>
      <c r="Z15527" s="1"/>
    </row>
    <row r="15528" spans="20:26" x14ac:dyDescent="0.25">
      <c r="T15528" s="1"/>
      <c r="U15528" s="1"/>
      <c r="Z15528" s="1"/>
    </row>
    <row r="15529" spans="20:26" x14ac:dyDescent="0.25">
      <c r="T15529" s="1"/>
      <c r="U15529" s="1"/>
      <c r="Z15529" s="1"/>
    </row>
    <row r="15530" spans="20:26" x14ac:dyDescent="0.25">
      <c r="T15530" s="1"/>
      <c r="U15530" s="1"/>
      <c r="Z15530" s="1"/>
    </row>
    <row r="15531" spans="20:26" x14ac:dyDescent="0.25">
      <c r="T15531" s="1"/>
      <c r="U15531" s="1"/>
      <c r="Z15531" s="1"/>
    </row>
    <row r="15532" spans="20:26" x14ac:dyDescent="0.25">
      <c r="T15532" s="1"/>
      <c r="U15532" s="1"/>
      <c r="Z15532" s="1"/>
    </row>
    <row r="15533" spans="20:26" x14ac:dyDescent="0.25">
      <c r="T15533" s="1"/>
      <c r="U15533" s="1"/>
      <c r="Z15533" s="1"/>
    </row>
    <row r="15534" spans="20:26" x14ac:dyDescent="0.25">
      <c r="T15534" s="1"/>
      <c r="U15534" s="1"/>
      <c r="Z15534" s="1"/>
    </row>
    <row r="15535" spans="20:26" x14ac:dyDescent="0.25">
      <c r="T15535" s="1"/>
      <c r="U15535" s="1"/>
      <c r="Z15535" s="1"/>
    </row>
    <row r="15536" spans="20:26" x14ac:dyDescent="0.25">
      <c r="T15536" s="1"/>
      <c r="U15536" s="1"/>
      <c r="Z15536" s="1"/>
    </row>
    <row r="15537" spans="20:26" x14ac:dyDescent="0.25">
      <c r="T15537" s="1"/>
      <c r="U15537" s="1"/>
      <c r="Z15537" s="1"/>
    </row>
    <row r="15538" spans="20:26" x14ac:dyDescent="0.25">
      <c r="T15538" s="1"/>
      <c r="U15538" s="1"/>
      <c r="Z15538" s="1"/>
    </row>
    <row r="15539" spans="20:26" x14ac:dyDescent="0.25">
      <c r="T15539" s="1"/>
      <c r="U15539" s="1"/>
      <c r="Z15539" s="1"/>
    </row>
    <row r="15540" spans="20:26" x14ac:dyDescent="0.25">
      <c r="T15540" s="1"/>
      <c r="U15540" s="1"/>
      <c r="Z15540" s="1"/>
    </row>
    <row r="15541" spans="20:26" x14ac:dyDescent="0.25">
      <c r="T15541" s="1"/>
      <c r="U15541" s="1"/>
      <c r="Z15541" s="1"/>
    </row>
    <row r="15542" spans="20:26" x14ac:dyDescent="0.25">
      <c r="T15542" s="1"/>
      <c r="U15542" s="1"/>
      <c r="Z15542" s="1"/>
    </row>
    <row r="15543" spans="20:26" x14ac:dyDescent="0.25">
      <c r="T15543" s="1"/>
      <c r="U15543" s="1"/>
      <c r="Z15543" s="1"/>
    </row>
    <row r="15544" spans="20:26" x14ac:dyDescent="0.25">
      <c r="T15544" s="1"/>
      <c r="U15544" s="1"/>
      <c r="Z15544" s="1"/>
    </row>
    <row r="15545" spans="20:26" x14ac:dyDescent="0.25">
      <c r="T15545" s="1"/>
      <c r="U15545" s="1"/>
      <c r="Z15545" s="1"/>
    </row>
    <row r="15546" spans="20:26" x14ac:dyDescent="0.25">
      <c r="T15546" s="1"/>
      <c r="U15546" s="1"/>
      <c r="Z15546" s="1"/>
    </row>
    <row r="15547" spans="20:26" x14ac:dyDescent="0.25">
      <c r="T15547" s="1"/>
      <c r="U15547" s="1"/>
      <c r="Z15547" s="1"/>
    </row>
    <row r="15548" spans="20:26" x14ac:dyDescent="0.25">
      <c r="T15548" s="1"/>
      <c r="U15548" s="1"/>
      <c r="Z15548" s="1"/>
    </row>
    <row r="15549" spans="20:26" x14ac:dyDescent="0.25">
      <c r="T15549" s="1"/>
      <c r="U15549" s="1"/>
      <c r="Z15549" s="1"/>
    </row>
    <row r="15550" spans="20:26" x14ac:dyDescent="0.25">
      <c r="T15550" s="1"/>
      <c r="U15550" s="1"/>
      <c r="Z15550" s="1"/>
    </row>
    <row r="15551" spans="20:26" x14ac:dyDescent="0.25">
      <c r="T15551" s="1"/>
      <c r="U15551" s="1"/>
      <c r="Z15551" s="1"/>
    </row>
    <row r="15552" spans="20:26" x14ac:dyDescent="0.25">
      <c r="T15552" s="1"/>
      <c r="U15552" s="1"/>
      <c r="Z15552" s="1"/>
    </row>
    <row r="15553" spans="20:26" x14ac:dyDescent="0.25">
      <c r="T15553" s="1"/>
      <c r="U15553" s="1"/>
      <c r="Z15553" s="1"/>
    </row>
    <row r="15554" spans="20:26" x14ac:dyDescent="0.25">
      <c r="T15554" s="1"/>
      <c r="U15554" s="1"/>
      <c r="Z15554" s="1"/>
    </row>
    <row r="15555" spans="20:26" x14ac:dyDescent="0.25">
      <c r="T15555" s="1"/>
      <c r="U15555" s="1"/>
      <c r="Z15555" s="1"/>
    </row>
    <row r="15556" spans="20:26" x14ac:dyDescent="0.25">
      <c r="T15556" s="1"/>
      <c r="U15556" s="1"/>
      <c r="Z15556" s="1"/>
    </row>
    <row r="15557" spans="20:26" x14ac:dyDescent="0.25">
      <c r="T15557" s="1"/>
      <c r="U15557" s="1"/>
      <c r="Z15557" s="1"/>
    </row>
    <row r="15558" spans="20:26" x14ac:dyDescent="0.25">
      <c r="T15558" s="1"/>
      <c r="U15558" s="1"/>
      <c r="Z15558" s="1"/>
    </row>
    <row r="15559" spans="20:26" x14ac:dyDescent="0.25">
      <c r="T15559" s="1"/>
      <c r="U15559" s="1"/>
      <c r="Z15559" s="1"/>
    </row>
    <row r="15560" spans="20:26" x14ac:dyDescent="0.25">
      <c r="T15560" s="1"/>
      <c r="U15560" s="1"/>
      <c r="Z15560" s="1"/>
    </row>
    <row r="15561" spans="20:26" x14ac:dyDescent="0.25">
      <c r="T15561" s="1"/>
      <c r="U15561" s="1"/>
      <c r="Z15561" s="1"/>
    </row>
    <row r="15562" spans="20:26" x14ac:dyDescent="0.25">
      <c r="T15562" s="1"/>
      <c r="U15562" s="1"/>
      <c r="Z15562" s="1"/>
    </row>
    <row r="15563" spans="20:26" x14ac:dyDescent="0.25">
      <c r="T15563" s="1"/>
      <c r="U15563" s="1"/>
      <c r="Z15563" s="1"/>
    </row>
    <row r="15564" spans="20:26" x14ac:dyDescent="0.25">
      <c r="T15564" s="1"/>
      <c r="U15564" s="1"/>
      <c r="Z15564" s="1"/>
    </row>
    <row r="15565" spans="20:26" x14ac:dyDescent="0.25">
      <c r="T15565" s="1"/>
      <c r="U15565" s="1"/>
      <c r="Z15565" s="1"/>
    </row>
    <row r="15566" spans="20:26" x14ac:dyDescent="0.25">
      <c r="T15566" s="1"/>
      <c r="U15566" s="1"/>
      <c r="Z15566" s="1"/>
    </row>
    <row r="15567" spans="20:26" x14ac:dyDescent="0.25">
      <c r="T15567" s="1"/>
      <c r="U15567" s="1"/>
      <c r="Z15567" s="1"/>
    </row>
    <row r="15568" spans="20:26" x14ac:dyDescent="0.25">
      <c r="T15568" s="1"/>
      <c r="U15568" s="1"/>
      <c r="Z15568" s="1"/>
    </row>
    <row r="15569" spans="20:26" x14ac:dyDescent="0.25">
      <c r="T15569" s="1"/>
      <c r="U15569" s="1"/>
      <c r="Z15569" s="1"/>
    </row>
    <row r="15570" spans="20:26" x14ac:dyDescent="0.25">
      <c r="T15570" s="1"/>
      <c r="U15570" s="1"/>
      <c r="Z15570" s="1"/>
    </row>
    <row r="15571" spans="20:26" x14ac:dyDescent="0.25">
      <c r="T15571" s="1"/>
      <c r="U15571" s="1"/>
      <c r="Z15571" s="1"/>
    </row>
    <row r="15572" spans="20:26" x14ac:dyDescent="0.25">
      <c r="T15572" s="1"/>
      <c r="U15572" s="1"/>
      <c r="Z15572" s="1"/>
    </row>
    <row r="15573" spans="20:26" x14ac:dyDescent="0.25">
      <c r="T15573" s="1"/>
      <c r="U15573" s="1"/>
      <c r="Z15573" s="1"/>
    </row>
    <row r="15574" spans="20:26" x14ac:dyDescent="0.25">
      <c r="T15574" s="1"/>
      <c r="U15574" s="1"/>
      <c r="Z15574" s="1"/>
    </row>
    <row r="15575" spans="20:26" x14ac:dyDescent="0.25">
      <c r="T15575" s="1"/>
      <c r="U15575" s="1"/>
      <c r="Z15575" s="1"/>
    </row>
    <row r="15576" spans="20:26" x14ac:dyDescent="0.25">
      <c r="T15576" s="1"/>
      <c r="U15576" s="1"/>
      <c r="Z15576" s="1"/>
    </row>
    <row r="15577" spans="20:26" x14ac:dyDescent="0.25">
      <c r="T15577" s="1"/>
      <c r="U15577" s="1"/>
      <c r="Z15577" s="1"/>
    </row>
    <row r="15578" spans="20:26" x14ac:dyDescent="0.25">
      <c r="T15578" s="1"/>
      <c r="U15578" s="1"/>
      <c r="Z15578" s="1"/>
    </row>
    <row r="15579" spans="20:26" x14ac:dyDescent="0.25">
      <c r="T15579" s="1"/>
      <c r="U15579" s="1"/>
      <c r="Z15579" s="1"/>
    </row>
    <row r="15580" spans="20:26" x14ac:dyDescent="0.25">
      <c r="T15580" s="1"/>
      <c r="U15580" s="1"/>
      <c r="Z15580" s="1"/>
    </row>
    <row r="15581" spans="20:26" x14ac:dyDescent="0.25">
      <c r="T15581" s="1"/>
      <c r="U15581" s="1"/>
      <c r="Z15581" s="1"/>
    </row>
    <row r="15582" spans="20:26" x14ac:dyDescent="0.25">
      <c r="T15582" s="1"/>
      <c r="U15582" s="1"/>
      <c r="Z15582" s="1"/>
    </row>
    <row r="15583" spans="20:26" x14ac:dyDescent="0.25">
      <c r="T15583" s="1"/>
      <c r="U15583" s="1"/>
      <c r="Z15583" s="1"/>
    </row>
    <row r="15584" spans="20:26" x14ac:dyDescent="0.25">
      <c r="T15584" s="1"/>
      <c r="U15584" s="1"/>
      <c r="Z15584" s="1"/>
    </row>
    <row r="15585" spans="20:26" x14ac:dyDescent="0.25">
      <c r="T15585" s="1"/>
      <c r="U15585" s="1"/>
      <c r="Z15585" s="1"/>
    </row>
    <row r="15586" spans="20:26" x14ac:dyDescent="0.25">
      <c r="T15586" s="1"/>
      <c r="U15586" s="1"/>
      <c r="Z15586" s="1"/>
    </row>
    <row r="15587" spans="20:26" x14ac:dyDescent="0.25">
      <c r="T15587" s="1"/>
      <c r="U15587" s="1"/>
      <c r="Z15587" s="1"/>
    </row>
    <row r="15588" spans="20:26" x14ac:dyDescent="0.25">
      <c r="T15588" s="1"/>
      <c r="U15588" s="1"/>
      <c r="Z15588" s="1"/>
    </row>
    <row r="15589" spans="20:26" x14ac:dyDescent="0.25">
      <c r="T15589" s="1"/>
      <c r="U15589" s="1"/>
      <c r="Z15589" s="1"/>
    </row>
    <row r="15590" spans="20:26" x14ac:dyDescent="0.25">
      <c r="T15590" s="1"/>
      <c r="U15590" s="1"/>
      <c r="Z15590" s="1"/>
    </row>
    <row r="15591" spans="20:26" x14ac:dyDescent="0.25">
      <c r="T15591" s="1"/>
      <c r="U15591" s="1"/>
      <c r="Z15591" s="1"/>
    </row>
    <row r="15592" spans="20:26" x14ac:dyDescent="0.25">
      <c r="T15592" s="1"/>
      <c r="U15592" s="1"/>
      <c r="Z15592" s="1"/>
    </row>
    <row r="15593" spans="20:26" x14ac:dyDescent="0.25">
      <c r="T15593" s="1"/>
      <c r="U15593" s="1"/>
      <c r="Z15593" s="1"/>
    </row>
    <row r="15594" spans="20:26" x14ac:dyDescent="0.25">
      <c r="T15594" s="1"/>
      <c r="U15594" s="1"/>
      <c r="Z15594" s="1"/>
    </row>
    <row r="15595" spans="20:26" x14ac:dyDescent="0.25">
      <c r="T15595" s="1"/>
      <c r="U15595" s="1"/>
      <c r="Z15595" s="1"/>
    </row>
    <row r="15596" spans="20:26" x14ac:dyDescent="0.25">
      <c r="T15596" s="1"/>
      <c r="U15596" s="1"/>
      <c r="Z15596" s="1"/>
    </row>
    <row r="15597" spans="20:26" x14ac:dyDescent="0.25">
      <c r="T15597" s="1"/>
      <c r="U15597" s="1"/>
      <c r="Z15597" s="1"/>
    </row>
    <row r="15598" spans="20:26" x14ac:dyDescent="0.25">
      <c r="T15598" s="1"/>
      <c r="U15598" s="1"/>
      <c r="Z15598" s="1"/>
    </row>
    <row r="15599" spans="20:26" x14ac:dyDescent="0.25">
      <c r="T15599" s="1"/>
      <c r="U15599" s="1"/>
      <c r="Z15599" s="1"/>
    </row>
    <row r="15600" spans="20:26" x14ac:dyDescent="0.25">
      <c r="T15600" s="1"/>
      <c r="U15600" s="1"/>
      <c r="Z15600" s="1"/>
    </row>
    <row r="15601" spans="20:26" x14ac:dyDescent="0.25">
      <c r="T15601" s="1"/>
      <c r="U15601" s="1"/>
      <c r="Z15601" s="1"/>
    </row>
    <row r="15602" spans="20:26" x14ac:dyDescent="0.25">
      <c r="T15602" s="1"/>
      <c r="U15602" s="1"/>
      <c r="Z15602" s="1"/>
    </row>
    <row r="15603" spans="20:26" x14ac:dyDescent="0.25">
      <c r="T15603" s="1"/>
      <c r="U15603" s="1"/>
      <c r="Z15603" s="1"/>
    </row>
    <row r="15604" spans="20:26" x14ac:dyDescent="0.25">
      <c r="T15604" s="1"/>
      <c r="U15604" s="1"/>
      <c r="Z15604" s="1"/>
    </row>
    <row r="15605" spans="20:26" x14ac:dyDescent="0.25">
      <c r="T15605" s="1"/>
      <c r="U15605" s="1"/>
      <c r="Z15605" s="1"/>
    </row>
    <row r="15606" spans="20:26" x14ac:dyDescent="0.25">
      <c r="T15606" s="1"/>
      <c r="U15606" s="1"/>
      <c r="Z15606" s="1"/>
    </row>
    <row r="15607" spans="20:26" x14ac:dyDescent="0.25">
      <c r="T15607" s="1"/>
      <c r="U15607" s="1"/>
      <c r="Z15607" s="1"/>
    </row>
    <row r="15608" spans="20:26" x14ac:dyDescent="0.25">
      <c r="T15608" s="1"/>
      <c r="U15608" s="1"/>
      <c r="Z15608" s="1"/>
    </row>
    <row r="15609" spans="20:26" x14ac:dyDescent="0.25">
      <c r="T15609" s="1"/>
      <c r="U15609" s="1"/>
      <c r="Z15609" s="1"/>
    </row>
    <row r="15610" spans="20:26" x14ac:dyDescent="0.25">
      <c r="T15610" s="1"/>
      <c r="U15610" s="1"/>
      <c r="Z15610" s="1"/>
    </row>
    <row r="15611" spans="20:26" x14ac:dyDescent="0.25">
      <c r="T15611" s="1"/>
      <c r="U15611" s="1"/>
      <c r="Z15611" s="1"/>
    </row>
    <row r="15612" spans="20:26" x14ac:dyDescent="0.25">
      <c r="T15612" s="1"/>
      <c r="U15612" s="1"/>
      <c r="Z15612" s="1"/>
    </row>
    <row r="15613" spans="20:26" x14ac:dyDescent="0.25">
      <c r="T15613" s="1"/>
      <c r="U15613" s="1"/>
      <c r="Z15613" s="1"/>
    </row>
    <row r="15614" spans="20:26" x14ac:dyDescent="0.25">
      <c r="T15614" s="1"/>
      <c r="U15614" s="1"/>
      <c r="Z15614" s="1"/>
    </row>
    <row r="15615" spans="20:26" x14ac:dyDescent="0.25">
      <c r="T15615" s="1"/>
      <c r="U15615" s="1"/>
      <c r="Z15615" s="1"/>
    </row>
    <row r="15616" spans="20:26" x14ac:dyDescent="0.25">
      <c r="T15616" s="1"/>
      <c r="U15616" s="1"/>
      <c r="Z15616" s="1"/>
    </row>
    <row r="15617" spans="20:26" x14ac:dyDescent="0.25">
      <c r="T15617" s="1"/>
      <c r="U15617" s="1"/>
      <c r="Z15617" s="1"/>
    </row>
    <row r="15618" spans="20:26" x14ac:dyDescent="0.25">
      <c r="T15618" s="1"/>
      <c r="U15618" s="1"/>
      <c r="Z15618" s="1"/>
    </row>
    <row r="15619" spans="20:26" x14ac:dyDescent="0.25">
      <c r="T15619" s="1"/>
      <c r="U15619" s="1"/>
      <c r="Z15619" s="1"/>
    </row>
    <row r="15620" spans="20:26" x14ac:dyDescent="0.25">
      <c r="T15620" s="1"/>
      <c r="U15620" s="1"/>
      <c r="Z15620" s="1"/>
    </row>
    <row r="15621" spans="20:26" x14ac:dyDescent="0.25">
      <c r="T15621" s="1"/>
      <c r="U15621" s="1"/>
      <c r="Z15621" s="1"/>
    </row>
    <row r="15622" spans="20:26" x14ac:dyDescent="0.25">
      <c r="T15622" s="1"/>
      <c r="U15622" s="1"/>
      <c r="Z15622" s="1"/>
    </row>
    <row r="15623" spans="20:26" x14ac:dyDescent="0.25">
      <c r="T15623" s="1"/>
      <c r="U15623" s="1"/>
      <c r="Z15623" s="1"/>
    </row>
    <row r="15624" spans="20:26" x14ac:dyDescent="0.25">
      <c r="T15624" s="1"/>
      <c r="U15624" s="1"/>
      <c r="Z15624" s="1"/>
    </row>
    <row r="15625" spans="20:26" x14ac:dyDescent="0.25">
      <c r="T15625" s="1"/>
      <c r="U15625" s="1"/>
      <c r="Z15625" s="1"/>
    </row>
    <row r="15626" spans="20:26" x14ac:dyDescent="0.25">
      <c r="T15626" s="1"/>
      <c r="U15626" s="1"/>
      <c r="Z15626" s="1"/>
    </row>
    <row r="15627" spans="20:26" x14ac:dyDescent="0.25">
      <c r="T15627" s="1"/>
      <c r="U15627" s="1"/>
      <c r="Z15627" s="1"/>
    </row>
    <row r="15628" spans="20:26" x14ac:dyDescent="0.25">
      <c r="T15628" s="1"/>
      <c r="U15628" s="1"/>
      <c r="Z15628" s="1"/>
    </row>
    <row r="15629" spans="20:26" x14ac:dyDescent="0.25">
      <c r="T15629" s="1"/>
      <c r="U15629" s="1"/>
      <c r="Z15629" s="1"/>
    </row>
    <row r="15630" spans="20:26" x14ac:dyDescent="0.25">
      <c r="T15630" s="1"/>
      <c r="U15630" s="1"/>
      <c r="Z15630" s="1"/>
    </row>
    <row r="15631" spans="20:26" x14ac:dyDescent="0.25">
      <c r="T15631" s="1"/>
      <c r="U15631" s="1"/>
      <c r="Z15631" s="1"/>
    </row>
    <row r="15632" spans="20:26" x14ac:dyDescent="0.25">
      <c r="T15632" s="1"/>
      <c r="U15632" s="1"/>
      <c r="Z15632" s="1"/>
    </row>
    <row r="15633" spans="20:26" x14ac:dyDescent="0.25">
      <c r="T15633" s="1"/>
      <c r="U15633" s="1"/>
      <c r="Z15633" s="1"/>
    </row>
    <row r="15634" spans="20:26" x14ac:dyDescent="0.25">
      <c r="T15634" s="1"/>
      <c r="U15634" s="1"/>
      <c r="Z15634" s="1"/>
    </row>
    <row r="15635" spans="20:26" x14ac:dyDescent="0.25">
      <c r="T15635" s="1"/>
      <c r="U15635" s="1"/>
      <c r="Z15635" s="1"/>
    </row>
    <row r="15636" spans="20:26" x14ac:dyDescent="0.25">
      <c r="T15636" s="1"/>
      <c r="U15636" s="1"/>
      <c r="Z15636" s="1"/>
    </row>
    <row r="15637" spans="20:26" x14ac:dyDescent="0.25">
      <c r="T15637" s="1"/>
      <c r="U15637" s="1"/>
      <c r="Z15637" s="1"/>
    </row>
    <row r="15638" spans="20:26" x14ac:dyDescent="0.25">
      <c r="T15638" s="1"/>
      <c r="U15638" s="1"/>
      <c r="Z15638" s="1"/>
    </row>
    <row r="15639" spans="20:26" x14ac:dyDescent="0.25">
      <c r="T15639" s="1"/>
      <c r="U15639" s="1"/>
      <c r="Z15639" s="1"/>
    </row>
    <row r="15640" spans="20:26" x14ac:dyDescent="0.25">
      <c r="T15640" s="1"/>
      <c r="U15640" s="1"/>
      <c r="Z15640" s="1"/>
    </row>
    <row r="15641" spans="20:26" x14ac:dyDescent="0.25">
      <c r="T15641" s="1"/>
      <c r="U15641" s="1"/>
      <c r="Z15641" s="1"/>
    </row>
    <row r="15642" spans="20:26" x14ac:dyDescent="0.25">
      <c r="T15642" s="1"/>
      <c r="U15642" s="1"/>
      <c r="Z15642" s="1"/>
    </row>
    <row r="15643" spans="20:26" x14ac:dyDescent="0.25">
      <c r="T15643" s="1"/>
      <c r="U15643" s="1"/>
      <c r="Z15643" s="1"/>
    </row>
    <row r="15644" spans="20:26" x14ac:dyDescent="0.25">
      <c r="T15644" s="1"/>
      <c r="U15644" s="1"/>
      <c r="Z15644" s="1"/>
    </row>
    <row r="15645" spans="20:26" x14ac:dyDescent="0.25">
      <c r="T15645" s="1"/>
      <c r="U15645" s="1"/>
      <c r="Z15645" s="1"/>
    </row>
    <row r="15646" spans="20:26" x14ac:dyDescent="0.25">
      <c r="T15646" s="1"/>
      <c r="U15646" s="1"/>
      <c r="Z15646" s="1"/>
    </row>
    <row r="15647" spans="20:26" x14ac:dyDescent="0.25">
      <c r="T15647" s="1"/>
      <c r="U15647" s="1"/>
      <c r="Z15647" s="1"/>
    </row>
    <row r="15648" spans="20:26" x14ac:dyDescent="0.25">
      <c r="T15648" s="1"/>
      <c r="U15648" s="1"/>
      <c r="Z15648" s="1"/>
    </row>
    <row r="15649" spans="20:26" x14ac:dyDescent="0.25">
      <c r="T15649" s="1"/>
      <c r="U15649" s="1"/>
      <c r="Z15649" s="1"/>
    </row>
    <row r="15650" spans="20:26" x14ac:dyDescent="0.25">
      <c r="T15650" s="1"/>
      <c r="U15650" s="1"/>
      <c r="Z15650" s="1"/>
    </row>
    <row r="15651" spans="20:26" x14ac:dyDescent="0.25">
      <c r="T15651" s="1"/>
      <c r="U15651" s="1"/>
      <c r="Z15651" s="1"/>
    </row>
    <row r="15652" spans="20:26" x14ac:dyDescent="0.25">
      <c r="T15652" s="1"/>
      <c r="U15652" s="1"/>
      <c r="Z15652" s="1"/>
    </row>
    <row r="15653" spans="20:26" x14ac:dyDescent="0.25">
      <c r="T15653" s="1"/>
      <c r="U15653" s="1"/>
      <c r="Z15653" s="1"/>
    </row>
    <row r="15654" spans="20:26" x14ac:dyDescent="0.25">
      <c r="T15654" s="1"/>
      <c r="U15654" s="1"/>
      <c r="Z15654" s="1"/>
    </row>
    <row r="15655" spans="20:26" x14ac:dyDescent="0.25">
      <c r="T15655" s="1"/>
      <c r="U15655" s="1"/>
      <c r="Z15655" s="1"/>
    </row>
    <row r="15656" spans="20:26" x14ac:dyDescent="0.25">
      <c r="T15656" s="1"/>
      <c r="U15656" s="1"/>
      <c r="Z15656" s="1"/>
    </row>
    <row r="15657" spans="20:26" x14ac:dyDescent="0.25">
      <c r="T15657" s="1"/>
      <c r="U15657" s="1"/>
      <c r="Z15657" s="1"/>
    </row>
    <row r="15658" spans="20:26" x14ac:dyDescent="0.25">
      <c r="T15658" s="1"/>
      <c r="U15658" s="1"/>
      <c r="Z15658" s="1"/>
    </row>
    <row r="15659" spans="20:26" x14ac:dyDescent="0.25">
      <c r="T15659" s="1"/>
      <c r="U15659" s="1"/>
      <c r="Z15659" s="1"/>
    </row>
    <row r="15660" spans="20:26" x14ac:dyDescent="0.25">
      <c r="T15660" s="1"/>
      <c r="U15660" s="1"/>
      <c r="Z15660" s="1"/>
    </row>
    <row r="15661" spans="20:26" x14ac:dyDescent="0.25">
      <c r="T15661" s="1"/>
      <c r="U15661" s="1"/>
      <c r="Z15661" s="1"/>
    </row>
    <row r="15662" spans="20:26" x14ac:dyDescent="0.25">
      <c r="T15662" s="1"/>
      <c r="U15662" s="1"/>
      <c r="Z15662" s="1"/>
    </row>
    <row r="15663" spans="20:26" x14ac:dyDescent="0.25">
      <c r="T15663" s="1"/>
      <c r="U15663" s="1"/>
      <c r="Z15663" s="1"/>
    </row>
    <row r="15664" spans="20:26" x14ac:dyDescent="0.25">
      <c r="T15664" s="1"/>
      <c r="U15664" s="1"/>
      <c r="Z15664" s="1"/>
    </row>
    <row r="15665" spans="20:26" x14ac:dyDescent="0.25">
      <c r="T15665" s="1"/>
      <c r="U15665" s="1"/>
      <c r="Z15665" s="1"/>
    </row>
    <row r="15666" spans="20:26" x14ac:dyDescent="0.25">
      <c r="T15666" s="1"/>
      <c r="U15666" s="1"/>
      <c r="Z15666" s="1"/>
    </row>
    <row r="15667" spans="20:26" x14ac:dyDescent="0.25">
      <c r="T15667" s="1"/>
      <c r="U15667" s="1"/>
      <c r="Z15667" s="1"/>
    </row>
    <row r="15668" spans="20:26" x14ac:dyDescent="0.25">
      <c r="T15668" s="1"/>
      <c r="U15668" s="1"/>
      <c r="Z15668" s="1"/>
    </row>
    <row r="15669" spans="20:26" x14ac:dyDescent="0.25">
      <c r="T15669" s="1"/>
      <c r="U15669" s="1"/>
      <c r="Z15669" s="1"/>
    </row>
    <row r="15670" spans="20:26" x14ac:dyDescent="0.25">
      <c r="T15670" s="1"/>
      <c r="U15670" s="1"/>
      <c r="Z15670" s="1"/>
    </row>
    <row r="15671" spans="20:26" x14ac:dyDescent="0.25">
      <c r="T15671" s="1"/>
      <c r="U15671" s="1"/>
      <c r="Z15671" s="1"/>
    </row>
    <row r="15672" spans="20:26" x14ac:dyDescent="0.25">
      <c r="T15672" s="1"/>
      <c r="U15672" s="1"/>
      <c r="Z15672" s="1"/>
    </row>
    <row r="15673" spans="20:26" x14ac:dyDescent="0.25">
      <c r="T15673" s="1"/>
      <c r="U15673" s="1"/>
      <c r="Z15673" s="1"/>
    </row>
    <row r="15674" spans="20:26" x14ac:dyDescent="0.25">
      <c r="T15674" s="1"/>
      <c r="U15674" s="1"/>
      <c r="Z15674" s="1"/>
    </row>
    <row r="15675" spans="20:26" x14ac:dyDescent="0.25">
      <c r="T15675" s="1"/>
      <c r="U15675" s="1"/>
      <c r="Z15675" s="1"/>
    </row>
    <row r="15676" spans="20:26" x14ac:dyDescent="0.25">
      <c r="T15676" s="1"/>
      <c r="U15676" s="1"/>
      <c r="Z15676" s="1"/>
    </row>
    <row r="15677" spans="20:26" x14ac:dyDescent="0.25">
      <c r="T15677" s="1"/>
      <c r="U15677" s="1"/>
      <c r="Z15677" s="1"/>
    </row>
    <row r="15678" spans="20:26" x14ac:dyDescent="0.25">
      <c r="T15678" s="1"/>
      <c r="U15678" s="1"/>
      <c r="Z15678" s="1"/>
    </row>
    <row r="15679" spans="20:26" x14ac:dyDescent="0.25">
      <c r="T15679" s="1"/>
      <c r="U15679" s="1"/>
      <c r="Z15679" s="1"/>
    </row>
    <row r="15680" spans="20:26" x14ac:dyDescent="0.25">
      <c r="T15680" s="1"/>
      <c r="U15680" s="1"/>
      <c r="Z15680" s="1"/>
    </row>
    <row r="15681" spans="20:26" x14ac:dyDescent="0.25">
      <c r="T15681" s="1"/>
      <c r="U15681" s="1"/>
      <c r="Z15681" s="1"/>
    </row>
    <row r="15682" spans="20:26" x14ac:dyDescent="0.25">
      <c r="T15682" s="1"/>
      <c r="U15682" s="1"/>
      <c r="Z15682" s="1"/>
    </row>
    <row r="15683" spans="20:26" x14ac:dyDescent="0.25">
      <c r="T15683" s="1"/>
      <c r="U15683" s="1"/>
      <c r="Z15683" s="1"/>
    </row>
    <row r="15684" spans="20:26" x14ac:dyDescent="0.25">
      <c r="T15684" s="1"/>
      <c r="U15684" s="1"/>
      <c r="Z15684" s="1"/>
    </row>
    <row r="15685" spans="20:26" x14ac:dyDescent="0.25">
      <c r="T15685" s="1"/>
      <c r="U15685" s="1"/>
      <c r="Z15685" s="1"/>
    </row>
    <row r="15686" spans="20:26" x14ac:dyDescent="0.25">
      <c r="T15686" s="1"/>
      <c r="U15686" s="1"/>
      <c r="Z15686" s="1"/>
    </row>
    <row r="15687" spans="20:26" x14ac:dyDescent="0.25">
      <c r="T15687" s="1"/>
      <c r="U15687" s="1"/>
      <c r="Z15687" s="1"/>
    </row>
    <row r="15688" spans="20:26" x14ac:dyDescent="0.25">
      <c r="T15688" s="1"/>
      <c r="U15688" s="1"/>
      <c r="Z15688" s="1"/>
    </row>
    <row r="15689" spans="20:26" x14ac:dyDescent="0.25">
      <c r="T15689" s="1"/>
      <c r="U15689" s="1"/>
      <c r="Z15689" s="1"/>
    </row>
    <row r="15690" spans="20:26" x14ac:dyDescent="0.25">
      <c r="T15690" s="1"/>
      <c r="U15690" s="1"/>
      <c r="Z15690" s="1"/>
    </row>
    <row r="15691" spans="20:26" x14ac:dyDescent="0.25">
      <c r="T15691" s="1"/>
      <c r="U15691" s="1"/>
      <c r="Z15691" s="1"/>
    </row>
    <row r="15692" spans="20:26" x14ac:dyDescent="0.25">
      <c r="T15692" s="1"/>
      <c r="U15692" s="1"/>
      <c r="Z15692" s="1"/>
    </row>
    <row r="15693" spans="20:26" x14ac:dyDescent="0.25">
      <c r="T15693" s="1"/>
      <c r="U15693" s="1"/>
      <c r="Z15693" s="1"/>
    </row>
    <row r="15694" spans="20:26" x14ac:dyDescent="0.25">
      <c r="T15694" s="1"/>
      <c r="U15694" s="1"/>
      <c r="Z15694" s="1"/>
    </row>
    <row r="15695" spans="20:26" x14ac:dyDescent="0.25">
      <c r="T15695" s="1"/>
      <c r="U15695" s="1"/>
      <c r="Z15695" s="1"/>
    </row>
    <row r="15696" spans="20:26" x14ac:dyDescent="0.25">
      <c r="T15696" s="1"/>
      <c r="U15696" s="1"/>
      <c r="Z15696" s="1"/>
    </row>
    <row r="15697" spans="20:26" x14ac:dyDescent="0.25">
      <c r="T15697" s="1"/>
      <c r="U15697" s="1"/>
      <c r="Z15697" s="1"/>
    </row>
    <row r="15698" spans="20:26" x14ac:dyDescent="0.25">
      <c r="T15698" s="1"/>
      <c r="U15698" s="1"/>
      <c r="Z15698" s="1"/>
    </row>
    <row r="15699" spans="20:26" x14ac:dyDescent="0.25">
      <c r="T15699" s="1"/>
      <c r="U15699" s="1"/>
      <c r="Z15699" s="1"/>
    </row>
    <row r="15700" spans="20:26" x14ac:dyDescent="0.25">
      <c r="T15700" s="1"/>
      <c r="U15700" s="1"/>
      <c r="Z15700" s="1"/>
    </row>
    <row r="15701" spans="20:26" x14ac:dyDescent="0.25">
      <c r="T15701" s="1"/>
      <c r="U15701" s="1"/>
      <c r="Z15701" s="1"/>
    </row>
    <row r="15702" spans="20:26" x14ac:dyDescent="0.25">
      <c r="T15702" s="1"/>
      <c r="U15702" s="1"/>
      <c r="Z15702" s="1"/>
    </row>
    <row r="15703" spans="20:26" x14ac:dyDescent="0.25">
      <c r="T15703" s="1"/>
      <c r="U15703" s="1"/>
      <c r="Z15703" s="1"/>
    </row>
    <row r="15704" spans="20:26" x14ac:dyDescent="0.25">
      <c r="T15704" s="1"/>
      <c r="U15704" s="1"/>
      <c r="Z15704" s="1"/>
    </row>
    <row r="15705" spans="20:26" x14ac:dyDescent="0.25">
      <c r="T15705" s="1"/>
      <c r="U15705" s="1"/>
      <c r="Z15705" s="1"/>
    </row>
    <row r="15706" spans="20:26" x14ac:dyDescent="0.25">
      <c r="T15706" s="1"/>
      <c r="U15706" s="1"/>
      <c r="Z15706" s="1"/>
    </row>
    <row r="15707" spans="20:26" x14ac:dyDescent="0.25">
      <c r="T15707" s="1"/>
      <c r="U15707" s="1"/>
      <c r="Z15707" s="1"/>
    </row>
    <row r="15708" spans="20:26" x14ac:dyDescent="0.25">
      <c r="T15708" s="1"/>
      <c r="U15708" s="1"/>
      <c r="Z15708" s="1"/>
    </row>
    <row r="15709" spans="20:26" x14ac:dyDescent="0.25">
      <c r="T15709" s="1"/>
      <c r="U15709" s="1"/>
      <c r="Z15709" s="1"/>
    </row>
    <row r="15710" spans="20:26" x14ac:dyDescent="0.25">
      <c r="T15710" s="1"/>
      <c r="U15710" s="1"/>
      <c r="Z15710" s="1"/>
    </row>
    <row r="15711" spans="20:26" x14ac:dyDescent="0.25">
      <c r="T15711" s="1"/>
      <c r="U15711" s="1"/>
      <c r="Z15711" s="1"/>
    </row>
    <row r="15712" spans="20:26" x14ac:dyDescent="0.25">
      <c r="T15712" s="1"/>
      <c r="U15712" s="1"/>
      <c r="Z15712" s="1"/>
    </row>
    <row r="15713" spans="20:26" x14ac:dyDescent="0.25">
      <c r="T15713" s="1"/>
      <c r="U15713" s="1"/>
      <c r="Z15713" s="1"/>
    </row>
    <row r="15714" spans="20:26" x14ac:dyDescent="0.25">
      <c r="T15714" s="1"/>
      <c r="U15714" s="1"/>
      <c r="Z15714" s="1"/>
    </row>
    <row r="15715" spans="20:26" x14ac:dyDescent="0.25">
      <c r="T15715" s="1"/>
      <c r="U15715" s="1"/>
      <c r="Z15715" s="1"/>
    </row>
    <row r="15716" spans="20:26" x14ac:dyDescent="0.25">
      <c r="T15716" s="1"/>
      <c r="U15716" s="1"/>
      <c r="Z15716" s="1"/>
    </row>
    <row r="15717" spans="20:26" x14ac:dyDescent="0.25">
      <c r="T15717" s="1"/>
      <c r="U15717" s="1"/>
      <c r="Z15717" s="1"/>
    </row>
    <row r="15718" spans="20:26" x14ac:dyDescent="0.25">
      <c r="T15718" s="1"/>
      <c r="U15718" s="1"/>
      <c r="Z15718" s="1"/>
    </row>
    <row r="15719" spans="20:26" x14ac:dyDescent="0.25">
      <c r="T15719" s="1"/>
      <c r="U15719" s="1"/>
      <c r="Z15719" s="1"/>
    </row>
    <row r="15720" spans="20:26" x14ac:dyDescent="0.25">
      <c r="T15720" s="1"/>
      <c r="U15720" s="1"/>
      <c r="Z15720" s="1"/>
    </row>
    <row r="15721" spans="20:26" x14ac:dyDescent="0.25">
      <c r="T15721" s="1"/>
      <c r="U15721" s="1"/>
      <c r="Z15721" s="1"/>
    </row>
    <row r="15722" spans="20:26" x14ac:dyDescent="0.25">
      <c r="T15722" s="1"/>
      <c r="U15722" s="1"/>
      <c r="Z15722" s="1"/>
    </row>
    <row r="15723" spans="20:26" x14ac:dyDescent="0.25">
      <c r="T15723" s="1"/>
      <c r="U15723" s="1"/>
      <c r="Z15723" s="1"/>
    </row>
    <row r="15724" spans="20:26" x14ac:dyDescent="0.25">
      <c r="T15724" s="1"/>
      <c r="U15724" s="1"/>
      <c r="Z15724" s="1"/>
    </row>
    <row r="15725" spans="20:26" x14ac:dyDescent="0.25">
      <c r="T15725" s="1"/>
      <c r="U15725" s="1"/>
      <c r="Z15725" s="1"/>
    </row>
    <row r="15726" spans="20:26" x14ac:dyDescent="0.25">
      <c r="T15726" s="1"/>
      <c r="U15726" s="1"/>
      <c r="Z15726" s="1"/>
    </row>
    <row r="15727" spans="20:26" x14ac:dyDescent="0.25">
      <c r="T15727" s="1"/>
      <c r="U15727" s="1"/>
      <c r="Z15727" s="1"/>
    </row>
    <row r="15728" spans="20:26" x14ac:dyDescent="0.25">
      <c r="T15728" s="1"/>
      <c r="U15728" s="1"/>
      <c r="Z15728" s="1"/>
    </row>
    <row r="15729" spans="20:26" x14ac:dyDescent="0.25">
      <c r="T15729" s="1"/>
      <c r="U15729" s="1"/>
      <c r="Z15729" s="1"/>
    </row>
    <row r="15730" spans="20:26" x14ac:dyDescent="0.25">
      <c r="T15730" s="1"/>
      <c r="U15730" s="1"/>
      <c r="Z15730" s="1"/>
    </row>
    <row r="15731" spans="20:26" x14ac:dyDescent="0.25">
      <c r="T15731" s="1"/>
      <c r="U15731" s="1"/>
      <c r="Z15731" s="1"/>
    </row>
    <row r="15732" spans="20:26" x14ac:dyDescent="0.25">
      <c r="T15732" s="1"/>
      <c r="U15732" s="1"/>
      <c r="Z15732" s="1"/>
    </row>
    <row r="15733" spans="20:26" x14ac:dyDescent="0.25">
      <c r="T15733" s="1"/>
      <c r="U15733" s="1"/>
      <c r="Z15733" s="1"/>
    </row>
    <row r="15734" spans="20:26" x14ac:dyDescent="0.25">
      <c r="T15734" s="1"/>
      <c r="U15734" s="1"/>
      <c r="Z15734" s="1"/>
    </row>
    <row r="15735" spans="20:26" x14ac:dyDescent="0.25">
      <c r="T15735" s="1"/>
      <c r="U15735" s="1"/>
      <c r="Z15735" s="1"/>
    </row>
    <row r="15736" spans="20:26" x14ac:dyDescent="0.25">
      <c r="T15736" s="1"/>
      <c r="U15736" s="1"/>
      <c r="Z15736" s="1"/>
    </row>
    <row r="15737" spans="20:26" x14ac:dyDescent="0.25">
      <c r="T15737" s="1"/>
      <c r="U15737" s="1"/>
      <c r="Z15737" s="1"/>
    </row>
    <row r="15738" spans="20:26" x14ac:dyDescent="0.25">
      <c r="T15738" s="1"/>
      <c r="U15738" s="1"/>
      <c r="Z15738" s="1"/>
    </row>
    <row r="15739" spans="20:26" x14ac:dyDescent="0.25">
      <c r="T15739" s="1"/>
      <c r="U15739" s="1"/>
      <c r="Z15739" s="1"/>
    </row>
    <row r="15740" spans="20:26" x14ac:dyDescent="0.25">
      <c r="T15740" s="1"/>
      <c r="U15740" s="1"/>
      <c r="Z15740" s="1"/>
    </row>
    <row r="15741" spans="20:26" x14ac:dyDescent="0.25">
      <c r="T15741" s="1"/>
      <c r="U15741" s="1"/>
      <c r="Z15741" s="1"/>
    </row>
    <row r="15742" spans="20:26" x14ac:dyDescent="0.25">
      <c r="T15742" s="1"/>
      <c r="U15742" s="1"/>
      <c r="Z15742" s="1"/>
    </row>
    <row r="15743" spans="20:26" x14ac:dyDescent="0.25">
      <c r="T15743" s="1"/>
      <c r="U15743" s="1"/>
      <c r="Z15743" s="1"/>
    </row>
    <row r="15744" spans="20:26" x14ac:dyDescent="0.25">
      <c r="T15744" s="1"/>
      <c r="U15744" s="1"/>
      <c r="Z15744" s="1"/>
    </row>
    <row r="15745" spans="20:26" x14ac:dyDescent="0.25">
      <c r="T15745" s="1"/>
      <c r="U15745" s="1"/>
      <c r="Z15745" s="1"/>
    </row>
    <row r="15746" spans="20:26" x14ac:dyDescent="0.25">
      <c r="T15746" s="1"/>
      <c r="U15746" s="1"/>
      <c r="Z15746" s="1"/>
    </row>
    <row r="15747" spans="20:26" x14ac:dyDescent="0.25">
      <c r="T15747" s="1"/>
      <c r="U15747" s="1"/>
      <c r="Z15747" s="1"/>
    </row>
    <row r="15748" spans="20:26" x14ac:dyDescent="0.25">
      <c r="T15748" s="1"/>
      <c r="U15748" s="1"/>
      <c r="Z15748" s="1"/>
    </row>
    <row r="15749" spans="20:26" x14ac:dyDescent="0.25">
      <c r="T15749" s="1"/>
      <c r="U15749" s="1"/>
      <c r="Z15749" s="1"/>
    </row>
    <row r="15750" spans="20:26" x14ac:dyDescent="0.25">
      <c r="T15750" s="1"/>
      <c r="U15750" s="1"/>
      <c r="Z15750" s="1"/>
    </row>
    <row r="15751" spans="20:26" x14ac:dyDescent="0.25">
      <c r="T15751" s="1"/>
      <c r="U15751" s="1"/>
      <c r="Z15751" s="1"/>
    </row>
    <row r="15752" spans="20:26" x14ac:dyDescent="0.25">
      <c r="T15752" s="1"/>
      <c r="U15752" s="1"/>
      <c r="Z15752" s="1"/>
    </row>
    <row r="15753" spans="20:26" x14ac:dyDescent="0.25">
      <c r="T15753" s="1"/>
      <c r="U15753" s="1"/>
      <c r="Z15753" s="1"/>
    </row>
    <row r="15754" spans="20:26" x14ac:dyDescent="0.25">
      <c r="T15754" s="1"/>
      <c r="U15754" s="1"/>
      <c r="Z15754" s="1"/>
    </row>
    <row r="15755" spans="20:26" x14ac:dyDescent="0.25">
      <c r="T15755" s="1"/>
      <c r="U15755" s="1"/>
      <c r="Z15755" s="1"/>
    </row>
    <row r="15756" spans="20:26" x14ac:dyDescent="0.25">
      <c r="T15756" s="1"/>
      <c r="U15756" s="1"/>
      <c r="Z15756" s="1"/>
    </row>
    <row r="15757" spans="20:26" x14ac:dyDescent="0.25">
      <c r="T15757" s="1"/>
      <c r="U15757" s="1"/>
      <c r="Z15757" s="1"/>
    </row>
    <row r="15758" spans="20:26" x14ac:dyDescent="0.25">
      <c r="T15758" s="1"/>
      <c r="U15758" s="1"/>
      <c r="Z15758" s="1"/>
    </row>
    <row r="15759" spans="20:26" x14ac:dyDescent="0.25">
      <c r="T15759" s="1"/>
      <c r="U15759" s="1"/>
      <c r="Z15759" s="1"/>
    </row>
    <row r="15760" spans="20:26" x14ac:dyDescent="0.25">
      <c r="T15760" s="1"/>
      <c r="U15760" s="1"/>
      <c r="Z15760" s="1"/>
    </row>
    <row r="15761" spans="20:26" x14ac:dyDescent="0.25">
      <c r="T15761" s="1"/>
      <c r="U15761" s="1"/>
      <c r="Z15761" s="1"/>
    </row>
    <row r="15762" spans="20:26" x14ac:dyDescent="0.25">
      <c r="T15762" s="1"/>
      <c r="U15762" s="1"/>
      <c r="Z15762" s="1"/>
    </row>
    <row r="15763" spans="20:26" x14ac:dyDescent="0.25">
      <c r="T15763" s="1"/>
      <c r="U15763" s="1"/>
      <c r="Z15763" s="1"/>
    </row>
    <row r="15764" spans="20:26" x14ac:dyDescent="0.25">
      <c r="T15764" s="1"/>
      <c r="U15764" s="1"/>
      <c r="Z15764" s="1"/>
    </row>
    <row r="15765" spans="20:26" x14ac:dyDescent="0.25">
      <c r="T15765" s="1"/>
      <c r="U15765" s="1"/>
      <c r="Z15765" s="1"/>
    </row>
    <row r="15766" spans="20:26" x14ac:dyDescent="0.25">
      <c r="T15766" s="1"/>
      <c r="U15766" s="1"/>
      <c r="Z15766" s="1"/>
    </row>
    <row r="15767" spans="20:26" x14ac:dyDescent="0.25">
      <c r="T15767" s="1"/>
      <c r="U15767" s="1"/>
      <c r="Z15767" s="1"/>
    </row>
    <row r="15768" spans="20:26" x14ac:dyDescent="0.25">
      <c r="T15768" s="1"/>
      <c r="U15768" s="1"/>
      <c r="Z15768" s="1"/>
    </row>
    <row r="15769" spans="20:26" x14ac:dyDescent="0.25">
      <c r="T15769" s="1"/>
      <c r="U15769" s="1"/>
      <c r="Z15769" s="1"/>
    </row>
    <row r="15770" spans="20:26" x14ac:dyDescent="0.25">
      <c r="T15770" s="1"/>
      <c r="U15770" s="1"/>
      <c r="Z15770" s="1"/>
    </row>
    <row r="15771" spans="20:26" x14ac:dyDescent="0.25">
      <c r="T15771" s="1"/>
      <c r="U15771" s="1"/>
      <c r="Z15771" s="1"/>
    </row>
    <row r="15772" spans="20:26" x14ac:dyDescent="0.25">
      <c r="T15772" s="1"/>
      <c r="U15772" s="1"/>
      <c r="Z15772" s="1"/>
    </row>
    <row r="15773" spans="20:26" x14ac:dyDescent="0.25">
      <c r="T15773" s="1"/>
      <c r="U15773" s="1"/>
      <c r="Z15773" s="1"/>
    </row>
    <row r="15774" spans="20:26" x14ac:dyDescent="0.25">
      <c r="T15774" s="1"/>
      <c r="U15774" s="1"/>
      <c r="Z15774" s="1"/>
    </row>
    <row r="15775" spans="20:26" x14ac:dyDescent="0.25">
      <c r="T15775" s="1"/>
      <c r="U15775" s="1"/>
      <c r="Z15775" s="1"/>
    </row>
    <row r="15776" spans="20:26" x14ac:dyDescent="0.25">
      <c r="T15776" s="1"/>
      <c r="U15776" s="1"/>
      <c r="Z15776" s="1"/>
    </row>
    <row r="15777" spans="20:26" x14ac:dyDescent="0.25">
      <c r="T15777" s="1"/>
      <c r="U15777" s="1"/>
      <c r="Z15777" s="1"/>
    </row>
    <row r="15778" spans="20:26" x14ac:dyDescent="0.25">
      <c r="T15778" s="1"/>
      <c r="U15778" s="1"/>
      <c r="Z15778" s="1"/>
    </row>
    <row r="15779" spans="20:26" x14ac:dyDescent="0.25">
      <c r="T15779" s="1"/>
      <c r="U15779" s="1"/>
      <c r="Z15779" s="1"/>
    </row>
    <row r="15780" spans="20:26" x14ac:dyDescent="0.25">
      <c r="T15780" s="1"/>
      <c r="U15780" s="1"/>
      <c r="Z15780" s="1"/>
    </row>
    <row r="15781" spans="20:26" x14ac:dyDescent="0.25">
      <c r="T15781" s="1"/>
      <c r="U15781" s="1"/>
      <c r="Z15781" s="1"/>
    </row>
    <row r="15782" spans="20:26" x14ac:dyDescent="0.25">
      <c r="T15782" s="1"/>
      <c r="U15782" s="1"/>
      <c r="Z15782" s="1"/>
    </row>
    <row r="15783" spans="20:26" x14ac:dyDescent="0.25">
      <c r="T15783" s="1"/>
      <c r="U15783" s="1"/>
      <c r="Z15783" s="1"/>
    </row>
    <row r="15784" spans="20:26" x14ac:dyDescent="0.25">
      <c r="T15784" s="1"/>
      <c r="U15784" s="1"/>
      <c r="Z15784" s="1"/>
    </row>
    <row r="15785" spans="20:26" x14ac:dyDescent="0.25">
      <c r="T15785" s="1"/>
      <c r="U15785" s="1"/>
      <c r="Z15785" s="1"/>
    </row>
    <row r="15786" spans="20:26" x14ac:dyDescent="0.25">
      <c r="T15786" s="1"/>
      <c r="U15786" s="1"/>
      <c r="Z15786" s="1"/>
    </row>
    <row r="15787" spans="20:26" x14ac:dyDescent="0.25">
      <c r="T15787" s="1"/>
      <c r="U15787" s="1"/>
      <c r="Z15787" s="1"/>
    </row>
    <row r="15788" spans="20:26" x14ac:dyDescent="0.25">
      <c r="T15788" s="1"/>
      <c r="U15788" s="1"/>
      <c r="Z15788" s="1"/>
    </row>
    <row r="15789" spans="20:26" x14ac:dyDescent="0.25">
      <c r="T15789" s="1"/>
      <c r="U15789" s="1"/>
      <c r="Z15789" s="1"/>
    </row>
    <row r="15790" spans="20:26" x14ac:dyDescent="0.25">
      <c r="T15790" s="1"/>
      <c r="U15790" s="1"/>
      <c r="Z15790" s="1"/>
    </row>
    <row r="15791" spans="20:26" x14ac:dyDescent="0.25">
      <c r="T15791" s="1"/>
      <c r="U15791" s="1"/>
      <c r="Z15791" s="1"/>
    </row>
    <row r="15792" spans="20:26" x14ac:dyDescent="0.25">
      <c r="T15792" s="1"/>
      <c r="U15792" s="1"/>
      <c r="Z15792" s="1"/>
    </row>
    <row r="15793" spans="20:26" x14ac:dyDescent="0.25">
      <c r="T15793" s="1"/>
      <c r="U15793" s="1"/>
      <c r="Z15793" s="1"/>
    </row>
    <row r="15794" spans="20:26" x14ac:dyDescent="0.25">
      <c r="T15794" s="1"/>
      <c r="U15794" s="1"/>
      <c r="Z15794" s="1"/>
    </row>
    <row r="15795" spans="20:26" x14ac:dyDescent="0.25">
      <c r="T15795" s="1"/>
      <c r="U15795" s="1"/>
      <c r="Z15795" s="1"/>
    </row>
    <row r="15796" spans="20:26" x14ac:dyDescent="0.25">
      <c r="T15796" s="1"/>
      <c r="U15796" s="1"/>
      <c r="Z15796" s="1"/>
    </row>
    <row r="15797" spans="20:26" x14ac:dyDescent="0.25">
      <c r="T15797" s="1"/>
      <c r="U15797" s="1"/>
      <c r="Z15797" s="1"/>
    </row>
    <row r="15798" spans="20:26" x14ac:dyDescent="0.25">
      <c r="T15798" s="1"/>
      <c r="U15798" s="1"/>
      <c r="Z15798" s="1"/>
    </row>
    <row r="15799" spans="20:26" x14ac:dyDescent="0.25">
      <c r="T15799" s="1"/>
      <c r="U15799" s="1"/>
      <c r="Z15799" s="1"/>
    </row>
    <row r="15800" spans="20:26" x14ac:dyDescent="0.25">
      <c r="T15800" s="1"/>
      <c r="U15800" s="1"/>
      <c r="Z15800" s="1"/>
    </row>
    <row r="15801" spans="20:26" x14ac:dyDescent="0.25">
      <c r="T15801" s="1"/>
      <c r="U15801" s="1"/>
      <c r="Z15801" s="1"/>
    </row>
    <row r="15802" spans="20:26" x14ac:dyDescent="0.25">
      <c r="T15802" s="1"/>
      <c r="U15802" s="1"/>
      <c r="Z15802" s="1"/>
    </row>
    <row r="15803" spans="20:26" x14ac:dyDescent="0.25">
      <c r="T15803" s="1"/>
      <c r="U15803" s="1"/>
      <c r="Z15803" s="1"/>
    </row>
    <row r="15804" spans="20:26" x14ac:dyDescent="0.25">
      <c r="T15804" s="1"/>
      <c r="U15804" s="1"/>
      <c r="Z15804" s="1"/>
    </row>
    <row r="15805" spans="20:26" x14ac:dyDescent="0.25">
      <c r="T15805" s="1"/>
      <c r="U15805" s="1"/>
      <c r="Z15805" s="1"/>
    </row>
    <row r="15806" spans="20:26" x14ac:dyDescent="0.25">
      <c r="T15806" s="1"/>
      <c r="U15806" s="1"/>
      <c r="Z15806" s="1"/>
    </row>
    <row r="15807" spans="20:26" x14ac:dyDescent="0.25">
      <c r="T15807" s="1"/>
      <c r="U15807" s="1"/>
      <c r="Z15807" s="1"/>
    </row>
    <row r="15808" spans="20:26" x14ac:dyDescent="0.25">
      <c r="T15808" s="1"/>
      <c r="U15808" s="1"/>
      <c r="Z15808" s="1"/>
    </row>
    <row r="15809" spans="20:26" x14ac:dyDescent="0.25">
      <c r="T15809" s="1"/>
      <c r="U15809" s="1"/>
      <c r="Z15809" s="1"/>
    </row>
    <row r="15810" spans="20:26" x14ac:dyDescent="0.25">
      <c r="T15810" s="1"/>
      <c r="U15810" s="1"/>
      <c r="Z15810" s="1"/>
    </row>
    <row r="15811" spans="20:26" x14ac:dyDescent="0.25">
      <c r="T15811" s="1"/>
      <c r="U15811" s="1"/>
      <c r="Z15811" s="1"/>
    </row>
    <row r="15812" spans="20:26" x14ac:dyDescent="0.25">
      <c r="T15812" s="1"/>
      <c r="U15812" s="1"/>
      <c r="Z15812" s="1"/>
    </row>
    <row r="15813" spans="20:26" x14ac:dyDescent="0.25">
      <c r="T15813" s="1"/>
      <c r="U15813" s="1"/>
      <c r="Z15813" s="1"/>
    </row>
    <row r="15814" spans="20:26" x14ac:dyDescent="0.25">
      <c r="T15814" s="1"/>
      <c r="U15814" s="1"/>
      <c r="Z15814" s="1"/>
    </row>
    <row r="15815" spans="20:26" x14ac:dyDescent="0.25">
      <c r="T15815" s="1"/>
      <c r="U15815" s="1"/>
      <c r="Z15815" s="1"/>
    </row>
    <row r="15816" spans="20:26" x14ac:dyDescent="0.25">
      <c r="T15816" s="1"/>
      <c r="U15816" s="1"/>
      <c r="Z15816" s="1"/>
    </row>
    <row r="15817" spans="20:26" x14ac:dyDescent="0.25">
      <c r="T15817" s="1"/>
      <c r="U15817" s="1"/>
      <c r="Z15817" s="1"/>
    </row>
    <row r="15818" spans="20:26" x14ac:dyDescent="0.25">
      <c r="T15818" s="1"/>
      <c r="U15818" s="1"/>
      <c r="Z15818" s="1"/>
    </row>
    <row r="15819" spans="20:26" x14ac:dyDescent="0.25">
      <c r="T15819" s="1"/>
      <c r="U15819" s="1"/>
      <c r="Z15819" s="1"/>
    </row>
    <row r="15820" spans="20:26" x14ac:dyDescent="0.25">
      <c r="T15820" s="1"/>
      <c r="U15820" s="1"/>
      <c r="Z15820" s="1"/>
    </row>
    <row r="15821" spans="20:26" x14ac:dyDescent="0.25">
      <c r="T15821" s="1"/>
      <c r="U15821" s="1"/>
      <c r="Z15821" s="1"/>
    </row>
    <row r="15822" spans="20:26" x14ac:dyDescent="0.25">
      <c r="T15822" s="1"/>
      <c r="U15822" s="1"/>
      <c r="Z15822" s="1"/>
    </row>
    <row r="15823" spans="20:26" x14ac:dyDescent="0.25">
      <c r="T15823" s="1"/>
      <c r="U15823" s="1"/>
      <c r="Z15823" s="1"/>
    </row>
    <row r="15824" spans="20:26" x14ac:dyDescent="0.25">
      <c r="T15824" s="1"/>
      <c r="U15824" s="1"/>
      <c r="Z15824" s="1"/>
    </row>
    <row r="15825" spans="20:26" x14ac:dyDescent="0.25">
      <c r="T15825" s="1"/>
      <c r="U15825" s="1"/>
      <c r="Z15825" s="1"/>
    </row>
    <row r="15826" spans="20:26" x14ac:dyDescent="0.25">
      <c r="T15826" s="1"/>
      <c r="U15826" s="1"/>
      <c r="Z15826" s="1"/>
    </row>
    <row r="15827" spans="20:26" x14ac:dyDescent="0.25">
      <c r="T15827" s="1"/>
      <c r="U15827" s="1"/>
      <c r="Z15827" s="1"/>
    </row>
    <row r="15828" spans="20:26" x14ac:dyDescent="0.25">
      <c r="T15828" s="1"/>
      <c r="U15828" s="1"/>
      <c r="Z15828" s="1"/>
    </row>
    <row r="15829" spans="20:26" x14ac:dyDescent="0.25">
      <c r="T15829" s="1"/>
      <c r="U15829" s="1"/>
      <c r="Z15829" s="1"/>
    </row>
    <row r="15830" spans="20:26" x14ac:dyDescent="0.25">
      <c r="T15830" s="1"/>
      <c r="U15830" s="1"/>
      <c r="Z15830" s="1"/>
    </row>
    <row r="15831" spans="20:26" x14ac:dyDescent="0.25">
      <c r="T15831" s="1"/>
      <c r="U15831" s="1"/>
      <c r="Z15831" s="1"/>
    </row>
    <row r="15832" spans="20:26" x14ac:dyDescent="0.25">
      <c r="T15832" s="1"/>
      <c r="U15832" s="1"/>
      <c r="Z15832" s="1"/>
    </row>
    <row r="15833" spans="20:26" x14ac:dyDescent="0.25">
      <c r="T15833" s="1"/>
      <c r="U15833" s="1"/>
      <c r="Z15833" s="1"/>
    </row>
    <row r="15834" spans="20:26" x14ac:dyDescent="0.25">
      <c r="T15834" s="1"/>
      <c r="U15834" s="1"/>
      <c r="Z15834" s="1"/>
    </row>
    <row r="15835" spans="20:26" x14ac:dyDescent="0.25">
      <c r="T15835" s="1"/>
      <c r="U15835" s="1"/>
      <c r="Z15835" s="1"/>
    </row>
    <row r="15836" spans="20:26" x14ac:dyDescent="0.25">
      <c r="T15836" s="1"/>
      <c r="U15836" s="1"/>
      <c r="Z15836" s="1"/>
    </row>
    <row r="15837" spans="20:26" x14ac:dyDescent="0.25">
      <c r="T15837" s="1"/>
      <c r="U15837" s="1"/>
      <c r="Z15837" s="1"/>
    </row>
    <row r="15838" spans="20:26" x14ac:dyDescent="0.25">
      <c r="T15838" s="1"/>
      <c r="U15838" s="1"/>
      <c r="Z15838" s="1"/>
    </row>
    <row r="15839" spans="20:26" x14ac:dyDescent="0.25">
      <c r="T15839" s="1"/>
      <c r="U15839" s="1"/>
      <c r="Z15839" s="1"/>
    </row>
    <row r="15840" spans="20:26" x14ac:dyDescent="0.25">
      <c r="T15840" s="1"/>
      <c r="U15840" s="1"/>
      <c r="Z15840" s="1"/>
    </row>
    <row r="15841" spans="20:26" x14ac:dyDescent="0.25">
      <c r="T15841" s="1"/>
      <c r="U15841" s="1"/>
      <c r="Z15841" s="1"/>
    </row>
    <row r="15842" spans="20:26" x14ac:dyDescent="0.25">
      <c r="T15842" s="1"/>
      <c r="U15842" s="1"/>
      <c r="Z15842" s="1"/>
    </row>
    <row r="15843" spans="20:26" x14ac:dyDescent="0.25">
      <c r="T15843" s="1"/>
      <c r="U15843" s="1"/>
      <c r="Z15843" s="1"/>
    </row>
    <row r="15844" spans="20:26" x14ac:dyDescent="0.25">
      <c r="T15844" s="1"/>
      <c r="U15844" s="1"/>
      <c r="Z15844" s="1"/>
    </row>
    <row r="15845" spans="20:26" x14ac:dyDescent="0.25">
      <c r="T15845" s="1"/>
      <c r="U15845" s="1"/>
      <c r="Z15845" s="1"/>
    </row>
    <row r="15846" spans="20:26" x14ac:dyDescent="0.25">
      <c r="T15846" s="1"/>
      <c r="U15846" s="1"/>
      <c r="Z15846" s="1"/>
    </row>
    <row r="15847" spans="20:26" x14ac:dyDescent="0.25">
      <c r="T15847" s="1"/>
      <c r="U15847" s="1"/>
      <c r="Z15847" s="1"/>
    </row>
    <row r="15848" spans="20:26" x14ac:dyDescent="0.25">
      <c r="T15848" s="1"/>
      <c r="U15848" s="1"/>
      <c r="Z15848" s="1"/>
    </row>
    <row r="15849" spans="20:26" x14ac:dyDescent="0.25">
      <c r="T15849" s="1"/>
      <c r="U15849" s="1"/>
      <c r="Z15849" s="1"/>
    </row>
    <row r="15850" spans="20:26" x14ac:dyDescent="0.25">
      <c r="T15850" s="1"/>
      <c r="U15850" s="1"/>
      <c r="Z15850" s="1"/>
    </row>
    <row r="15851" spans="20:26" x14ac:dyDescent="0.25">
      <c r="T15851" s="1"/>
      <c r="U15851" s="1"/>
      <c r="Z15851" s="1"/>
    </row>
    <row r="15852" spans="20:26" x14ac:dyDescent="0.25">
      <c r="T15852" s="1"/>
      <c r="U15852" s="1"/>
      <c r="Z15852" s="1"/>
    </row>
    <row r="15853" spans="20:26" x14ac:dyDescent="0.25">
      <c r="T15853" s="1"/>
      <c r="U15853" s="1"/>
      <c r="Z15853" s="1"/>
    </row>
    <row r="15854" spans="20:26" x14ac:dyDescent="0.25">
      <c r="T15854" s="1"/>
      <c r="U15854" s="1"/>
      <c r="Z15854" s="1"/>
    </row>
    <row r="15855" spans="20:26" x14ac:dyDescent="0.25">
      <c r="T15855" s="1"/>
      <c r="U15855" s="1"/>
      <c r="Z15855" s="1"/>
    </row>
    <row r="15856" spans="20:26" x14ac:dyDescent="0.25">
      <c r="T15856" s="1"/>
      <c r="U15856" s="1"/>
      <c r="Z15856" s="1"/>
    </row>
    <row r="15857" spans="20:26" x14ac:dyDescent="0.25">
      <c r="T15857" s="1"/>
      <c r="U15857" s="1"/>
      <c r="Z15857" s="1"/>
    </row>
    <row r="15858" spans="20:26" x14ac:dyDescent="0.25">
      <c r="T15858" s="1"/>
      <c r="U15858" s="1"/>
      <c r="Z15858" s="1"/>
    </row>
    <row r="15859" spans="20:26" x14ac:dyDescent="0.25">
      <c r="T15859" s="1"/>
      <c r="U15859" s="1"/>
      <c r="Z15859" s="1"/>
    </row>
    <row r="15860" spans="20:26" x14ac:dyDescent="0.25">
      <c r="T15860" s="1"/>
      <c r="U15860" s="1"/>
      <c r="Z15860" s="1"/>
    </row>
    <row r="15861" spans="20:26" x14ac:dyDescent="0.25">
      <c r="T15861" s="1"/>
      <c r="U15861" s="1"/>
      <c r="Z15861" s="1"/>
    </row>
    <row r="15862" spans="20:26" x14ac:dyDescent="0.25">
      <c r="T15862" s="1"/>
      <c r="U15862" s="1"/>
      <c r="Z15862" s="1"/>
    </row>
    <row r="15863" spans="20:26" x14ac:dyDescent="0.25">
      <c r="T15863" s="1"/>
      <c r="U15863" s="1"/>
      <c r="Z15863" s="1"/>
    </row>
    <row r="15864" spans="20:26" x14ac:dyDescent="0.25">
      <c r="T15864" s="1"/>
      <c r="U15864" s="1"/>
      <c r="Z15864" s="1"/>
    </row>
    <row r="15865" spans="20:26" x14ac:dyDescent="0.25">
      <c r="T15865" s="1"/>
      <c r="U15865" s="1"/>
      <c r="Z15865" s="1"/>
    </row>
    <row r="15866" spans="20:26" x14ac:dyDescent="0.25">
      <c r="T15866" s="1"/>
      <c r="U15866" s="1"/>
      <c r="Z15866" s="1"/>
    </row>
    <row r="15867" spans="20:26" x14ac:dyDescent="0.25">
      <c r="T15867" s="1"/>
      <c r="U15867" s="1"/>
      <c r="Z15867" s="1"/>
    </row>
    <row r="15868" spans="20:26" x14ac:dyDescent="0.25">
      <c r="T15868" s="1"/>
      <c r="U15868" s="1"/>
      <c r="Z15868" s="1"/>
    </row>
    <row r="15869" spans="20:26" x14ac:dyDescent="0.25">
      <c r="T15869" s="1"/>
      <c r="U15869" s="1"/>
      <c r="Z15869" s="1"/>
    </row>
    <row r="15870" spans="20:26" x14ac:dyDescent="0.25">
      <c r="T15870" s="1"/>
      <c r="U15870" s="1"/>
      <c r="Z15870" s="1"/>
    </row>
    <row r="15871" spans="20:26" x14ac:dyDescent="0.25">
      <c r="T15871" s="1"/>
      <c r="U15871" s="1"/>
      <c r="Z15871" s="1"/>
    </row>
    <row r="15872" spans="20:26" x14ac:dyDescent="0.25">
      <c r="T15872" s="1"/>
      <c r="U15872" s="1"/>
      <c r="Z15872" s="1"/>
    </row>
    <row r="15873" spans="20:26" x14ac:dyDescent="0.25">
      <c r="T15873" s="1"/>
      <c r="U15873" s="1"/>
      <c r="Z15873" s="1"/>
    </row>
    <row r="15874" spans="20:26" x14ac:dyDescent="0.25">
      <c r="T15874" s="1"/>
      <c r="U15874" s="1"/>
      <c r="Z15874" s="1"/>
    </row>
    <row r="15875" spans="20:26" x14ac:dyDescent="0.25">
      <c r="T15875" s="1"/>
      <c r="U15875" s="1"/>
      <c r="Z15875" s="1"/>
    </row>
    <row r="15876" spans="20:26" x14ac:dyDescent="0.25">
      <c r="T15876" s="1"/>
      <c r="U15876" s="1"/>
      <c r="Z15876" s="1"/>
    </row>
    <row r="15877" spans="20:26" x14ac:dyDescent="0.25">
      <c r="T15877" s="1"/>
      <c r="U15877" s="1"/>
      <c r="Z15877" s="1"/>
    </row>
    <row r="15878" spans="20:26" x14ac:dyDescent="0.25">
      <c r="T15878" s="1"/>
      <c r="U15878" s="1"/>
      <c r="Z15878" s="1"/>
    </row>
    <row r="15879" spans="20:26" x14ac:dyDescent="0.25">
      <c r="T15879" s="1"/>
      <c r="U15879" s="1"/>
      <c r="Z15879" s="1"/>
    </row>
    <row r="15880" spans="20:26" x14ac:dyDescent="0.25">
      <c r="T15880" s="1"/>
      <c r="U15880" s="1"/>
      <c r="Z15880" s="1"/>
    </row>
    <row r="15881" spans="20:26" x14ac:dyDescent="0.25">
      <c r="T15881" s="1"/>
      <c r="U15881" s="1"/>
      <c r="Z15881" s="1"/>
    </row>
    <row r="15882" spans="20:26" x14ac:dyDescent="0.25">
      <c r="T15882" s="1"/>
      <c r="U15882" s="1"/>
      <c r="Z15882" s="1"/>
    </row>
    <row r="15883" spans="20:26" x14ac:dyDescent="0.25">
      <c r="T15883" s="1"/>
      <c r="U15883" s="1"/>
      <c r="Z15883" s="1"/>
    </row>
    <row r="15884" spans="20:26" x14ac:dyDescent="0.25">
      <c r="T15884" s="1"/>
      <c r="U15884" s="1"/>
      <c r="Z15884" s="1"/>
    </row>
    <row r="15885" spans="20:26" x14ac:dyDescent="0.25">
      <c r="T15885" s="1"/>
      <c r="U15885" s="1"/>
      <c r="Z15885" s="1"/>
    </row>
    <row r="15886" spans="20:26" x14ac:dyDescent="0.25">
      <c r="T15886" s="1"/>
      <c r="U15886" s="1"/>
      <c r="Z15886" s="1"/>
    </row>
    <row r="15887" spans="20:26" x14ac:dyDescent="0.25">
      <c r="T15887" s="1"/>
      <c r="U15887" s="1"/>
      <c r="Z15887" s="1"/>
    </row>
    <row r="15888" spans="20:26" x14ac:dyDescent="0.25">
      <c r="T15888" s="1"/>
      <c r="U15888" s="1"/>
      <c r="Z15888" s="1"/>
    </row>
    <row r="15889" spans="20:26" x14ac:dyDescent="0.25">
      <c r="T15889" s="1"/>
      <c r="U15889" s="1"/>
      <c r="Z15889" s="1"/>
    </row>
    <row r="15890" spans="20:26" x14ac:dyDescent="0.25">
      <c r="T15890" s="1"/>
      <c r="U15890" s="1"/>
      <c r="Z15890" s="1"/>
    </row>
    <row r="15891" spans="20:26" x14ac:dyDescent="0.25">
      <c r="T15891" s="1"/>
      <c r="U15891" s="1"/>
      <c r="Z15891" s="1"/>
    </row>
    <row r="15892" spans="20:26" x14ac:dyDescent="0.25">
      <c r="T15892" s="1"/>
      <c r="U15892" s="1"/>
      <c r="Z15892" s="1"/>
    </row>
    <row r="15893" spans="20:26" x14ac:dyDescent="0.25">
      <c r="T15893" s="1"/>
      <c r="U15893" s="1"/>
      <c r="Z15893" s="1"/>
    </row>
    <row r="15894" spans="20:26" x14ac:dyDescent="0.25">
      <c r="T15894" s="1"/>
      <c r="U15894" s="1"/>
      <c r="Z15894" s="1"/>
    </row>
    <row r="15895" spans="20:26" x14ac:dyDescent="0.25">
      <c r="T15895" s="1"/>
      <c r="U15895" s="1"/>
      <c r="Z15895" s="1"/>
    </row>
    <row r="15896" spans="20:26" x14ac:dyDescent="0.25">
      <c r="T15896" s="1"/>
      <c r="U15896" s="1"/>
      <c r="Z15896" s="1"/>
    </row>
    <row r="15897" spans="20:26" x14ac:dyDescent="0.25">
      <c r="T15897" s="1"/>
      <c r="U15897" s="1"/>
      <c r="Z15897" s="1"/>
    </row>
    <row r="15898" spans="20:26" x14ac:dyDescent="0.25">
      <c r="T15898" s="1"/>
      <c r="U15898" s="1"/>
      <c r="Z15898" s="1"/>
    </row>
    <row r="15899" spans="20:26" x14ac:dyDescent="0.25">
      <c r="T15899" s="1"/>
      <c r="U15899" s="1"/>
      <c r="Z15899" s="1"/>
    </row>
    <row r="15900" spans="20:26" x14ac:dyDescent="0.25">
      <c r="T15900" s="1"/>
      <c r="U15900" s="1"/>
      <c r="Z15900" s="1"/>
    </row>
    <row r="15901" spans="20:26" x14ac:dyDescent="0.25">
      <c r="T15901" s="1"/>
      <c r="U15901" s="1"/>
      <c r="Z15901" s="1"/>
    </row>
    <row r="15902" spans="20:26" x14ac:dyDescent="0.25">
      <c r="T15902" s="1"/>
      <c r="U15902" s="1"/>
      <c r="Z15902" s="1"/>
    </row>
    <row r="15903" spans="20:26" x14ac:dyDescent="0.25">
      <c r="T15903" s="1"/>
      <c r="U15903" s="1"/>
      <c r="Z15903" s="1"/>
    </row>
    <row r="15904" spans="20:26" x14ac:dyDescent="0.25">
      <c r="T15904" s="1"/>
      <c r="U15904" s="1"/>
      <c r="Z15904" s="1"/>
    </row>
    <row r="15905" spans="20:26" x14ac:dyDescent="0.25">
      <c r="T15905" s="1"/>
      <c r="U15905" s="1"/>
      <c r="Z15905" s="1"/>
    </row>
    <row r="15906" spans="20:26" x14ac:dyDescent="0.25">
      <c r="T15906" s="1"/>
      <c r="U15906" s="1"/>
      <c r="Z15906" s="1"/>
    </row>
    <row r="15907" spans="20:26" x14ac:dyDescent="0.25">
      <c r="T15907" s="1"/>
      <c r="U15907" s="1"/>
      <c r="Z15907" s="1"/>
    </row>
    <row r="15908" spans="20:26" x14ac:dyDescent="0.25">
      <c r="T15908" s="1"/>
      <c r="U15908" s="1"/>
      <c r="Z15908" s="1"/>
    </row>
    <row r="15909" spans="20:26" x14ac:dyDescent="0.25">
      <c r="T15909" s="1"/>
      <c r="U15909" s="1"/>
      <c r="Z15909" s="1"/>
    </row>
    <row r="15910" spans="20:26" x14ac:dyDescent="0.25">
      <c r="T15910" s="1"/>
      <c r="U15910" s="1"/>
      <c r="Z15910" s="1"/>
    </row>
    <row r="15911" spans="20:26" x14ac:dyDescent="0.25">
      <c r="T15911" s="1"/>
      <c r="U15911" s="1"/>
      <c r="Z15911" s="1"/>
    </row>
    <row r="15912" spans="20:26" x14ac:dyDescent="0.25">
      <c r="T15912" s="1"/>
      <c r="U15912" s="1"/>
      <c r="Z15912" s="1"/>
    </row>
    <row r="15913" spans="20:26" x14ac:dyDescent="0.25">
      <c r="T15913" s="1"/>
      <c r="U15913" s="1"/>
      <c r="Z15913" s="1"/>
    </row>
    <row r="15914" spans="20:26" x14ac:dyDescent="0.25">
      <c r="T15914" s="1"/>
      <c r="U15914" s="1"/>
      <c r="Z15914" s="1"/>
    </row>
    <row r="15915" spans="20:26" x14ac:dyDescent="0.25">
      <c r="T15915" s="1"/>
      <c r="U15915" s="1"/>
      <c r="Z15915" s="1"/>
    </row>
    <row r="15916" spans="20:26" x14ac:dyDescent="0.25">
      <c r="T15916" s="1"/>
      <c r="U15916" s="1"/>
      <c r="Z15916" s="1"/>
    </row>
    <row r="15917" spans="20:26" x14ac:dyDescent="0.25">
      <c r="T15917" s="1"/>
      <c r="U15917" s="1"/>
      <c r="Z15917" s="1"/>
    </row>
    <row r="15918" spans="20:26" x14ac:dyDescent="0.25">
      <c r="T15918" s="1"/>
      <c r="U15918" s="1"/>
      <c r="Z15918" s="1"/>
    </row>
    <row r="15919" spans="20:26" x14ac:dyDescent="0.25">
      <c r="T15919" s="1"/>
      <c r="U15919" s="1"/>
      <c r="Z15919" s="1"/>
    </row>
    <row r="15920" spans="20:26" x14ac:dyDescent="0.25">
      <c r="T15920" s="1"/>
      <c r="U15920" s="1"/>
      <c r="Z15920" s="1"/>
    </row>
    <row r="15921" spans="20:26" x14ac:dyDescent="0.25">
      <c r="T15921" s="1"/>
      <c r="U15921" s="1"/>
      <c r="Z15921" s="1"/>
    </row>
    <row r="15922" spans="20:26" x14ac:dyDescent="0.25">
      <c r="T15922" s="1"/>
      <c r="U15922" s="1"/>
      <c r="Z15922" s="1"/>
    </row>
    <row r="15923" spans="20:26" x14ac:dyDescent="0.25">
      <c r="T15923" s="1"/>
      <c r="U15923" s="1"/>
      <c r="Z15923" s="1"/>
    </row>
    <row r="15924" spans="20:26" x14ac:dyDescent="0.25">
      <c r="T15924" s="1"/>
      <c r="U15924" s="1"/>
      <c r="Z15924" s="1"/>
    </row>
    <row r="15925" spans="20:26" x14ac:dyDescent="0.25">
      <c r="T15925" s="1"/>
      <c r="U15925" s="1"/>
      <c r="Z15925" s="1"/>
    </row>
    <row r="15926" spans="20:26" x14ac:dyDescent="0.25">
      <c r="T15926" s="1"/>
      <c r="U15926" s="1"/>
      <c r="Z15926" s="1"/>
    </row>
    <row r="15927" spans="20:26" x14ac:dyDescent="0.25">
      <c r="T15927" s="1"/>
      <c r="U15927" s="1"/>
      <c r="Z15927" s="1"/>
    </row>
    <row r="15928" spans="20:26" x14ac:dyDescent="0.25">
      <c r="T15928" s="1"/>
      <c r="U15928" s="1"/>
      <c r="Z15928" s="1"/>
    </row>
    <row r="15929" spans="20:26" x14ac:dyDescent="0.25">
      <c r="T15929" s="1"/>
      <c r="U15929" s="1"/>
      <c r="Z15929" s="1"/>
    </row>
    <row r="15930" spans="20:26" x14ac:dyDescent="0.25">
      <c r="T15930" s="1"/>
      <c r="U15930" s="1"/>
      <c r="Z15930" s="1"/>
    </row>
    <row r="15931" spans="20:26" x14ac:dyDescent="0.25">
      <c r="T15931" s="1"/>
      <c r="U15931" s="1"/>
      <c r="Z15931" s="1"/>
    </row>
    <row r="15932" spans="20:26" x14ac:dyDescent="0.25">
      <c r="T15932" s="1"/>
      <c r="U15932" s="1"/>
      <c r="Z15932" s="1"/>
    </row>
    <row r="15933" spans="20:26" x14ac:dyDescent="0.25">
      <c r="T15933" s="1"/>
      <c r="U15933" s="1"/>
      <c r="Z15933" s="1"/>
    </row>
    <row r="15934" spans="20:26" x14ac:dyDescent="0.25">
      <c r="T15934" s="1"/>
      <c r="U15934" s="1"/>
      <c r="Z15934" s="1"/>
    </row>
    <row r="15935" spans="20:26" x14ac:dyDescent="0.25">
      <c r="T15935" s="1"/>
      <c r="U15935" s="1"/>
      <c r="Z15935" s="1"/>
    </row>
    <row r="15936" spans="20:26" x14ac:dyDescent="0.25">
      <c r="T15936" s="1"/>
      <c r="U15936" s="1"/>
      <c r="Z15936" s="1"/>
    </row>
    <row r="15937" spans="20:26" x14ac:dyDescent="0.25">
      <c r="T15937" s="1"/>
      <c r="U15937" s="1"/>
      <c r="Z15937" s="1"/>
    </row>
    <row r="15938" spans="20:26" x14ac:dyDescent="0.25">
      <c r="T15938" s="1"/>
      <c r="U15938" s="1"/>
      <c r="Z15938" s="1"/>
    </row>
    <row r="15939" spans="20:26" x14ac:dyDescent="0.25">
      <c r="T15939" s="1"/>
      <c r="U15939" s="1"/>
      <c r="Z15939" s="1"/>
    </row>
    <row r="15940" spans="20:26" x14ac:dyDescent="0.25">
      <c r="T15940" s="1"/>
      <c r="U15940" s="1"/>
      <c r="Z15940" s="1"/>
    </row>
    <row r="15941" spans="20:26" x14ac:dyDescent="0.25">
      <c r="T15941" s="1"/>
      <c r="U15941" s="1"/>
      <c r="Z15941" s="1"/>
    </row>
    <row r="15942" spans="20:26" x14ac:dyDescent="0.25">
      <c r="T15942" s="1"/>
      <c r="U15942" s="1"/>
      <c r="Z15942" s="1"/>
    </row>
    <row r="15943" spans="20:26" x14ac:dyDescent="0.25">
      <c r="T15943" s="1"/>
      <c r="U15943" s="1"/>
      <c r="Z15943" s="1"/>
    </row>
    <row r="15944" spans="20:26" x14ac:dyDescent="0.25">
      <c r="T15944" s="1"/>
      <c r="U15944" s="1"/>
      <c r="Z15944" s="1"/>
    </row>
    <row r="15945" spans="20:26" x14ac:dyDescent="0.25">
      <c r="T15945" s="1"/>
      <c r="U15945" s="1"/>
      <c r="Z15945" s="1"/>
    </row>
    <row r="15946" spans="20:26" x14ac:dyDescent="0.25">
      <c r="T15946" s="1"/>
      <c r="U15946" s="1"/>
      <c r="Z15946" s="1"/>
    </row>
    <row r="15947" spans="20:26" x14ac:dyDescent="0.25">
      <c r="T15947" s="1"/>
      <c r="U15947" s="1"/>
      <c r="Z15947" s="1"/>
    </row>
    <row r="15948" spans="20:26" x14ac:dyDescent="0.25">
      <c r="T15948" s="1"/>
      <c r="U15948" s="1"/>
      <c r="Z15948" s="1"/>
    </row>
    <row r="15949" spans="20:26" x14ac:dyDescent="0.25">
      <c r="T15949" s="1"/>
      <c r="U15949" s="1"/>
      <c r="Z15949" s="1"/>
    </row>
    <row r="15950" spans="20:26" x14ac:dyDescent="0.25">
      <c r="T15950" s="1"/>
      <c r="U15950" s="1"/>
      <c r="Z15950" s="1"/>
    </row>
    <row r="15951" spans="20:26" x14ac:dyDescent="0.25">
      <c r="T15951" s="1"/>
      <c r="U15951" s="1"/>
      <c r="Z15951" s="1"/>
    </row>
    <row r="15952" spans="20:26" x14ac:dyDescent="0.25">
      <c r="T15952" s="1"/>
      <c r="U15952" s="1"/>
      <c r="Z15952" s="1"/>
    </row>
    <row r="15953" spans="20:26" x14ac:dyDescent="0.25">
      <c r="T15953" s="1"/>
      <c r="U15953" s="1"/>
      <c r="Z15953" s="1"/>
    </row>
    <row r="15954" spans="20:26" x14ac:dyDescent="0.25">
      <c r="T15954" s="1"/>
      <c r="U15954" s="1"/>
      <c r="Z15954" s="1"/>
    </row>
    <row r="15955" spans="20:26" x14ac:dyDescent="0.25">
      <c r="T15955" s="1"/>
      <c r="U15955" s="1"/>
      <c r="Z15955" s="1"/>
    </row>
    <row r="15956" spans="20:26" x14ac:dyDescent="0.25">
      <c r="T15956" s="1"/>
      <c r="U15956" s="1"/>
      <c r="Z15956" s="1"/>
    </row>
    <row r="15957" spans="20:26" x14ac:dyDescent="0.25">
      <c r="T15957" s="1"/>
      <c r="U15957" s="1"/>
      <c r="Z15957" s="1"/>
    </row>
    <row r="15958" spans="20:26" x14ac:dyDescent="0.25">
      <c r="T15958" s="1"/>
      <c r="U15958" s="1"/>
      <c r="Z15958" s="1"/>
    </row>
    <row r="15959" spans="20:26" x14ac:dyDescent="0.25">
      <c r="T15959" s="1"/>
      <c r="U15959" s="1"/>
      <c r="Z15959" s="1"/>
    </row>
    <row r="15960" spans="20:26" x14ac:dyDescent="0.25">
      <c r="T15960" s="1"/>
      <c r="U15960" s="1"/>
      <c r="Z15960" s="1"/>
    </row>
    <row r="15961" spans="20:26" x14ac:dyDescent="0.25">
      <c r="T15961" s="1"/>
      <c r="U15961" s="1"/>
      <c r="Z15961" s="1"/>
    </row>
    <row r="15962" spans="20:26" x14ac:dyDescent="0.25">
      <c r="T15962" s="1"/>
      <c r="U15962" s="1"/>
      <c r="Z15962" s="1"/>
    </row>
    <row r="15963" spans="20:26" x14ac:dyDescent="0.25">
      <c r="T15963" s="1"/>
      <c r="U15963" s="1"/>
      <c r="Z15963" s="1"/>
    </row>
    <row r="15964" spans="20:26" x14ac:dyDescent="0.25">
      <c r="T15964" s="1"/>
      <c r="U15964" s="1"/>
      <c r="Z15964" s="1"/>
    </row>
    <row r="15965" spans="20:26" x14ac:dyDescent="0.25">
      <c r="T15965" s="1"/>
      <c r="U15965" s="1"/>
      <c r="Z15965" s="1"/>
    </row>
    <row r="15966" spans="20:26" x14ac:dyDescent="0.25">
      <c r="T15966" s="1"/>
      <c r="U15966" s="1"/>
      <c r="Z15966" s="1"/>
    </row>
    <row r="15967" spans="20:26" x14ac:dyDescent="0.25">
      <c r="T15967" s="1"/>
      <c r="U15967" s="1"/>
      <c r="Z15967" s="1"/>
    </row>
    <row r="15968" spans="20:26" x14ac:dyDescent="0.25">
      <c r="T15968" s="1"/>
      <c r="U15968" s="1"/>
      <c r="Z15968" s="1"/>
    </row>
    <row r="15969" spans="20:26" x14ac:dyDescent="0.25">
      <c r="T15969" s="1"/>
      <c r="U15969" s="1"/>
      <c r="Z15969" s="1"/>
    </row>
    <row r="15970" spans="20:26" x14ac:dyDescent="0.25">
      <c r="T15970" s="1"/>
      <c r="U15970" s="1"/>
      <c r="Z15970" s="1"/>
    </row>
    <row r="15971" spans="20:26" x14ac:dyDescent="0.25">
      <c r="T15971" s="1"/>
      <c r="U15971" s="1"/>
      <c r="Z15971" s="1"/>
    </row>
    <row r="15972" spans="20:26" x14ac:dyDescent="0.25">
      <c r="T15972" s="1"/>
      <c r="U15972" s="1"/>
      <c r="Z15972" s="1"/>
    </row>
    <row r="15973" spans="20:26" x14ac:dyDescent="0.25">
      <c r="T15973" s="1"/>
      <c r="U15973" s="1"/>
      <c r="Z15973" s="1"/>
    </row>
    <row r="15974" spans="20:26" x14ac:dyDescent="0.25">
      <c r="T15974" s="1"/>
      <c r="U15974" s="1"/>
      <c r="Z15974" s="1"/>
    </row>
    <row r="15975" spans="20:26" x14ac:dyDescent="0.25">
      <c r="T15975" s="1"/>
      <c r="U15975" s="1"/>
      <c r="Z15975" s="1"/>
    </row>
    <row r="15976" spans="20:26" x14ac:dyDescent="0.25">
      <c r="T15976" s="1"/>
      <c r="U15976" s="1"/>
      <c r="Z15976" s="1"/>
    </row>
    <row r="15977" spans="20:26" x14ac:dyDescent="0.25">
      <c r="T15977" s="1"/>
      <c r="U15977" s="1"/>
      <c r="Z15977" s="1"/>
    </row>
    <row r="15978" spans="20:26" x14ac:dyDescent="0.25">
      <c r="T15978" s="1"/>
      <c r="U15978" s="1"/>
      <c r="Z15978" s="1"/>
    </row>
    <row r="15979" spans="20:26" x14ac:dyDescent="0.25">
      <c r="T15979" s="1"/>
      <c r="U15979" s="1"/>
      <c r="Z15979" s="1"/>
    </row>
    <row r="15980" spans="20:26" x14ac:dyDescent="0.25">
      <c r="T15980" s="1"/>
      <c r="U15980" s="1"/>
      <c r="Z15980" s="1"/>
    </row>
    <row r="15981" spans="20:26" x14ac:dyDescent="0.25">
      <c r="T15981" s="1"/>
      <c r="U15981" s="1"/>
      <c r="Z15981" s="1"/>
    </row>
    <row r="15982" spans="20:26" x14ac:dyDescent="0.25">
      <c r="T15982" s="1"/>
      <c r="U15982" s="1"/>
      <c r="Z15982" s="1"/>
    </row>
    <row r="15983" spans="20:26" x14ac:dyDescent="0.25">
      <c r="T15983" s="1"/>
      <c r="U15983" s="1"/>
      <c r="Z15983" s="1"/>
    </row>
    <row r="15984" spans="20:26" x14ac:dyDescent="0.25">
      <c r="T15984" s="1"/>
      <c r="U15984" s="1"/>
      <c r="Z15984" s="1"/>
    </row>
    <row r="15985" spans="20:26" x14ac:dyDescent="0.25">
      <c r="T15985" s="1"/>
      <c r="U15985" s="1"/>
      <c r="Z15985" s="1"/>
    </row>
    <row r="15986" spans="20:26" x14ac:dyDescent="0.25">
      <c r="T15986" s="1"/>
      <c r="U15986" s="1"/>
      <c r="Z15986" s="1"/>
    </row>
    <row r="15987" spans="20:26" x14ac:dyDescent="0.25">
      <c r="T15987" s="1"/>
      <c r="U15987" s="1"/>
      <c r="Z15987" s="1"/>
    </row>
    <row r="15988" spans="20:26" x14ac:dyDescent="0.25">
      <c r="T15988" s="1"/>
      <c r="U15988" s="1"/>
      <c r="Z15988" s="1"/>
    </row>
    <row r="15989" spans="20:26" x14ac:dyDescent="0.25">
      <c r="T15989" s="1"/>
      <c r="U15989" s="1"/>
      <c r="Z15989" s="1"/>
    </row>
    <row r="15990" spans="20:26" x14ac:dyDescent="0.25">
      <c r="T15990" s="1"/>
      <c r="U15990" s="1"/>
      <c r="Z15990" s="1"/>
    </row>
    <row r="15991" spans="20:26" x14ac:dyDescent="0.25">
      <c r="T15991" s="1"/>
      <c r="U15991" s="1"/>
      <c r="Z15991" s="1"/>
    </row>
    <row r="15992" spans="20:26" x14ac:dyDescent="0.25">
      <c r="T15992" s="1"/>
      <c r="U15992" s="1"/>
      <c r="Z15992" s="1"/>
    </row>
    <row r="15993" spans="20:26" x14ac:dyDescent="0.25">
      <c r="T15993" s="1"/>
      <c r="U15993" s="1"/>
      <c r="Z15993" s="1"/>
    </row>
    <row r="15994" spans="20:26" x14ac:dyDescent="0.25">
      <c r="T15994" s="1"/>
      <c r="U15994" s="1"/>
      <c r="Z15994" s="1"/>
    </row>
    <row r="15995" spans="20:26" x14ac:dyDescent="0.25">
      <c r="T15995" s="1"/>
      <c r="U15995" s="1"/>
      <c r="Z15995" s="1"/>
    </row>
    <row r="15996" spans="20:26" x14ac:dyDescent="0.25">
      <c r="T15996" s="1"/>
      <c r="U15996" s="1"/>
      <c r="Z15996" s="1"/>
    </row>
    <row r="15997" spans="20:26" x14ac:dyDescent="0.25">
      <c r="T15997" s="1"/>
      <c r="U15997" s="1"/>
      <c r="Z15997" s="1"/>
    </row>
    <row r="15998" spans="20:26" x14ac:dyDescent="0.25">
      <c r="T15998" s="1"/>
      <c r="U15998" s="1"/>
      <c r="Z15998" s="1"/>
    </row>
    <row r="15999" spans="20:26" x14ac:dyDescent="0.25">
      <c r="T15999" s="1"/>
      <c r="U15999" s="1"/>
      <c r="Z15999" s="1"/>
    </row>
    <row r="16000" spans="20:26" x14ac:dyDescent="0.25">
      <c r="T16000" s="1"/>
      <c r="U16000" s="1"/>
      <c r="Z16000" s="1"/>
    </row>
    <row r="16001" spans="20:26" x14ac:dyDescent="0.25">
      <c r="T16001" s="1"/>
      <c r="U16001" s="1"/>
      <c r="Z16001" s="1"/>
    </row>
    <row r="16002" spans="20:26" x14ac:dyDescent="0.25">
      <c r="T16002" s="1"/>
      <c r="U16002" s="1"/>
      <c r="Z16002" s="1"/>
    </row>
    <row r="16003" spans="20:26" x14ac:dyDescent="0.25">
      <c r="T16003" s="1"/>
      <c r="U16003" s="1"/>
      <c r="Z16003" s="1"/>
    </row>
    <row r="16004" spans="20:26" x14ac:dyDescent="0.25">
      <c r="T16004" s="1"/>
      <c r="U16004" s="1"/>
      <c r="Z16004" s="1"/>
    </row>
    <row r="16005" spans="20:26" x14ac:dyDescent="0.25">
      <c r="T16005" s="1"/>
      <c r="U16005" s="1"/>
      <c r="Z16005" s="1"/>
    </row>
    <row r="16006" spans="20:26" x14ac:dyDescent="0.25">
      <c r="T16006" s="1"/>
      <c r="U16006" s="1"/>
      <c r="Z16006" s="1"/>
    </row>
    <row r="16007" spans="20:26" x14ac:dyDescent="0.25">
      <c r="T16007" s="1"/>
      <c r="U16007" s="1"/>
      <c r="Z16007" s="1"/>
    </row>
    <row r="16008" spans="20:26" x14ac:dyDescent="0.25">
      <c r="T16008" s="1"/>
      <c r="U16008" s="1"/>
      <c r="Z16008" s="1"/>
    </row>
    <row r="16009" spans="20:26" x14ac:dyDescent="0.25">
      <c r="T16009" s="1"/>
      <c r="U16009" s="1"/>
      <c r="Z16009" s="1"/>
    </row>
    <row r="16010" spans="20:26" x14ac:dyDescent="0.25">
      <c r="T16010" s="1"/>
      <c r="U16010" s="1"/>
      <c r="Z16010" s="1"/>
    </row>
    <row r="16011" spans="20:26" x14ac:dyDescent="0.25">
      <c r="T16011" s="1"/>
      <c r="U16011" s="1"/>
      <c r="Z16011" s="1"/>
    </row>
    <row r="16012" spans="20:26" x14ac:dyDescent="0.25">
      <c r="T16012" s="1"/>
      <c r="U16012" s="1"/>
      <c r="Z16012" s="1"/>
    </row>
    <row r="16013" spans="20:26" x14ac:dyDescent="0.25">
      <c r="T16013" s="1"/>
      <c r="U16013" s="1"/>
      <c r="Z16013" s="1"/>
    </row>
    <row r="16014" spans="20:26" x14ac:dyDescent="0.25">
      <c r="T16014" s="1"/>
      <c r="U16014" s="1"/>
      <c r="Z16014" s="1"/>
    </row>
    <row r="16015" spans="20:26" x14ac:dyDescent="0.25">
      <c r="T16015" s="1"/>
      <c r="U16015" s="1"/>
      <c r="Z16015" s="1"/>
    </row>
    <row r="16016" spans="20:26" x14ac:dyDescent="0.25">
      <c r="T16016" s="1"/>
      <c r="U16016" s="1"/>
      <c r="Z16016" s="1"/>
    </row>
    <row r="16017" spans="20:26" x14ac:dyDescent="0.25">
      <c r="T16017" s="1"/>
      <c r="U16017" s="1"/>
      <c r="Z16017" s="1"/>
    </row>
    <row r="16018" spans="20:26" x14ac:dyDescent="0.25">
      <c r="T16018" s="1"/>
      <c r="U16018" s="1"/>
      <c r="Z16018" s="1"/>
    </row>
    <row r="16019" spans="20:26" x14ac:dyDescent="0.25">
      <c r="T16019" s="1"/>
      <c r="U16019" s="1"/>
      <c r="Z16019" s="1"/>
    </row>
    <row r="16020" spans="20:26" x14ac:dyDescent="0.25">
      <c r="T16020" s="1"/>
      <c r="U16020" s="1"/>
      <c r="Z16020" s="1"/>
    </row>
    <row r="16021" spans="20:26" x14ac:dyDescent="0.25">
      <c r="T16021" s="1"/>
      <c r="U16021" s="1"/>
      <c r="Z16021" s="1"/>
    </row>
    <row r="16022" spans="20:26" x14ac:dyDescent="0.25">
      <c r="T16022" s="1"/>
      <c r="U16022" s="1"/>
      <c r="Z16022" s="1"/>
    </row>
    <row r="16023" spans="20:26" x14ac:dyDescent="0.25">
      <c r="T16023" s="1"/>
      <c r="U16023" s="1"/>
      <c r="Z16023" s="1"/>
    </row>
    <row r="16024" spans="20:26" x14ac:dyDescent="0.25">
      <c r="T16024" s="1"/>
      <c r="U16024" s="1"/>
      <c r="Z16024" s="1"/>
    </row>
    <row r="16025" spans="20:26" x14ac:dyDescent="0.25">
      <c r="T16025" s="1"/>
      <c r="U16025" s="1"/>
      <c r="Z16025" s="1"/>
    </row>
    <row r="16026" spans="20:26" x14ac:dyDescent="0.25">
      <c r="T16026" s="1"/>
      <c r="U16026" s="1"/>
      <c r="Z16026" s="1"/>
    </row>
    <row r="16027" spans="20:26" x14ac:dyDescent="0.25">
      <c r="T16027" s="1"/>
      <c r="U16027" s="1"/>
      <c r="Z16027" s="1"/>
    </row>
    <row r="16028" spans="20:26" x14ac:dyDescent="0.25">
      <c r="T16028" s="1"/>
      <c r="U16028" s="1"/>
      <c r="Z16028" s="1"/>
    </row>
    <row r="16029" spans="20:26" x14ac:dyDescent="0.25">
      <c r="T16029" s="1"/>
      <c r="U16029" s="1"/>
      <c r="Z16029" s="1"/>
    </row>
    <row r="16030" spans="20:26" x14ac:dyDescent="0.25">
      <c r="T16030" s="1"/>
      <c r="U16030" s="1"/>
      <c r="Z16030" s="1"/>
    </row>
    <row r="16031" spans="20:26" x14ac:dyDescent="0.25">
      <c r="T16031" s="1"/>
      <c r="U16031" s="1"/>
      <c r="Z16031" s="1"/>
    </row>
    <row r="16032" spans="20:26" x14ac:dyDescent="0.25">
      <c r="T16032" s="1"/>
      <c r="U16032" s="1"/>
      <c r="Z16032" s="1"/>
    </row>
    <row r="16033" spans="20:26" x14ac:dyDescent="0.25">
      <c r="T16033" s="1"/>
      <c r="U16033" s="1"/>
      <c r="Z16033" s="1"/>
    </row>
    <row r="16034" spans="20:26" x14ac:dyDescent="0.25">
      <c r="T16034" s="1"/>
      <c r="U16034" s="1"/>
      <c r="Z16034" s="1"/>
    </row>
    <row r="16035" spans="20:26" x14ac:dyDescent="0.25">
      <c r="T16035" s="1"/>
      <c r="U16035" s="1"/>
      <c r="Z16035" s="1"/>
    </row>
    <row r="16036" spans="20:26" x14ac:dyDescent="0.25">
      <c r="T16036" s="1"/>
      <c r="U16036" s="1"/>
      <c r="Z16036" s="1"/>
    </row>
    <row r="16037" spans="20:26" x14ac:dyDescent="0.25">
      <c r="T16037" s="1"/>
      <c r="U16037" s="1"/>
      <c r="Z16037" s="1"/>
    </row>
    <row r="16038" spans="20:26" x14ac:dyDescent="0.25">
      <c r="T16038" s="1"/>
      <c r="U16038" s="1"/>
      <c r="Z16038" s="1"/>
    </row>
    <row r="16039" spans="20:26" x14ac:dyDescent="0.25">
      <c r="T16039" s="1"/>
      <c r="U16039" s="1"/>
      <c r="Z16039" s="1"/>
    </row>
    <row r="16040" spans="20:26" x14ac:dyDescent="0.25">
      <c r="T16040" s="1"/>
      <c r="U16040" s="1"/>
      <c r="Z16040" s="1"/>
    </row>
    <row r="16041" spans="20:26" x14ac:dyDescent="0.25">
      <c r="T16041" s="1"/>
      <c r="U16041" s="1"/>
      <c r="Z16041" s="1"/>
    </row>
    <row r="16042" spans="20:26" x14ac:dyDescent="0.25">
      <c r="T16042" s="1"/>
      <c r="U16042" s="1"/>
      <c r="Z16042" s="1"/>
    </row>
    <row r="16043" spans="20:26" x14ac:dyDescent="0.25">
      <c r="T16043" s="1"/>
      <c r="U16043" s="1"/>
      <c r="Z16043" s="1"/>
    </row>
    <row r="16044" spans="20:26" x14ac:dyDescent="0.25">
      <c r="T16044" s="1"/>
      <c r="U16044" s="1"/>
      <c r="Z16044" s="1"/>
    </row>
    <row r="16045" spans="20:26" x14ac:dyDescent="0.25">
      <c r="T16045" s="1"/>
      <c r="U16045" s="1"/>
      <c r="Z16045" s="1"/>
    </row>
    <row r="16046" spans="20:26" x14ac:dyDescent="0.25">
      <c r="T16046" s="1"/>
      <c r="U16046" s="1"/>
      <c r="Z16046" s="1"/>
    </row>
    <row r="16047" spans="20:26" x14ac:dyDescent="0.25">
      <c r="T16047" s="1"/>
      <c r="U16047" s="1"/>
      <c r="Z16047" s="1"/>
    </row>
    <row r="16048" spans="20:26" x14ac:dyDescent="0.25">
      <c r="T16048" s="1"/>
      <c r="U16048" s="1"/>
      <c r="Z16048" s="1"/>
    </row>
    <row r="16049" spans="20:26" x14ac:dyDescent="0.25">
      <c r="T16049" s="1"/>
      <c r="U16049" s="1"/>
      <c r="Z16049" s="1"/>
    </row>
    <row r="16050" spans="20:26" x14ac:dyDescent="0.25">
      <c r="T16050" s="1"/>
      <c r="U16050" s="1"/>
      <c r="Z16050" s="1"/>
    </row>
    <row r="16051" spans="20:26" x14ac:dyDescent="0.25">
      <c r="T16051" s="1"/>
      <c r="U16051" s="1"/>
      <c r="Z16051" s="1"/>
    </row>
    <row r="16052" spans="20:26" x14ac:dyDescent="0.25">
      <c r="T16052" s="1"/>
      <c r="U16052" s="1"/>
      <c r="Z16052" s="1"/>
    </row>
    <row r="16053" spans="20:26" x14ac:dyDescent="0.25">
      <c r="T16053" s="1"/>
      <c r="U16053" s="1"/>
      <c r="Z16053" s="1"/>
    </row>
    <row r="16054" spans="20:26" x14ac:dyDescent="0.25">
      <c r="T16054" s="1"/>
      <c r="U16054" s="1"/>
      <c r="Z16054" s="1"/>
    </row>
    <row r="16055" spans="20:26" x14ac:dyDescent="0.25">
      <c r="T16055" s="1"/>
      <c r="U16055" s="1"/>
      <c r="Z16055" s="1"/>
    </row>
    <row r="16056" spans="20:26" x14ac:dyDescent="0.25">
      <c r="T16056" s="1"/>
      <c r="U16056" s="1"/>
      <c r="Z16056" s="1"/>
    </row>
    <row r="16057" spans="20:26" x14ac:dyDescent="0.25">
      <c r="T16057" s="1"/>
      <c r="U16057" s="1"/>
      <c r="Z16057" s="1"/>
    </row>
    <row r="16058" spans="20:26" x14ac:dyDescent="0.25">
      <c r="T16058" s="1"/>
      <c r="U16058" s="1"/>
      <c r="Z16058" s="1"/>
    </row>
    <row r="16059" spans="20:26" x14ac:dyDescent="0.25">
      <c r="T16059" s="1"/>
      <c r="U16059" s="1"/>
      <c r="Z16059" s="1"/>
    </row>
    <row r="16060" spans="20:26" x14ac:dyDescent="0.25">
      <c r="T16060" s="1"/>
      <c r="U16060" s="1"/>
      <c r="Z16060" s="1"/>
    </row>
    <row r="16061" spans="20:26" x14ac:dyDescent="0.25">
      <c r="T16061" s="1"/>
      <c r="U16061" s="1"/>
      <c r="Z16061" s="1"/>
    </row>
    <row r="16062" spans="20:26" x14ac:dyDescent="0.25">
      <c r="T16062" s="1"/>
      <c r="U16062" s="1"/>
      <c r="Z16062" s="1"/>
    </row>
    <row r="16063" spans="20:26" x14ac:dyDescent="0.25">
      <c r="T16063" s="1"/>
      <c r="U16063" s="1"/>
      <c r="Z16063" s="1"/>
    </row>
    <row r="16064" spans="20:26" x14ac:dyDescent="0.25">
      <c r="T16064" s="1"/>
      <c r="U16064" s="1"/>
      <c r="Z16064" s="1"/>
    </row>
    <row r="16065" spans="20:26" x14ac:dyDescent="0.25">
      <c r="T16065" s="1"/>
      <c r="U16065" s="1"/>
      <c r="Z16065" s="1"/>
    </row>
    <row r="16066" spans="20:26" x14ac:dyDescent="0.25">
      <c r="T16066" s="1"/>
      <c r="U16066" s="1"/>
      <c r="Z16066" s="1"/>
    </row>
    <row r="16067" spans="20:26" x14ac:dyDescent="0.25">
      <c r="T16067" s="1"/>
      <c r="U16067" s="1"/>
      <c r="Z16067" s="1"/>
    </row>
    <row r="16068" spans="20:26" x14ac:dyDescent="0.25">
      <c r="T16068" s="1"/>
      <c r="U16068" s="1"/>
      <c r="Z16068" s="1"/>
    </row>
    <row r="16069" spans="20:26" x14ac:dyDescent="0.25">
      <c r="T16069" s="1"/>
      <c r="U16069" s="1"/>
      <c r="Z16069" s="1"/>
    </row>
    <row r="16070" spans="20:26" x14ac:dyDescent="0.25">
      <c r="T16070" s="1"/>
      <c r="U16070" s="1"/>
      <c r="Z16070" s="1"/>
    </row>
    <row r="16071" spans="20:26" x14ac:dyDescent="0.25">
      <c r="T16071" s="1"/>
      <c r="U16071" s="1"/>
      <c r="Z16071" s="1"/>
    </row>
    <row r="16072" spans="20:26" x14ac:dyDescent="0.25">
      <c r="T16072" s="1"/>
      <c r="U16072" s="1"/>
      <c r="Z16072" s="1"/>
    </row>
    <row r="16073" spans="20:26" x14ac:dyDescent="0.25">
      <c r="T16073" s="1"/>
      <c r="U16073" s="1"/>
      <c r="Z16073" s="1"/>
    </row>
    <row r="16074" spans="20:26" x14ac:dyDescent="0.25">
      <c r="T16074" s="1"/>
      <c r="U16074" s="1"/>
      <c r="Z16074" s="1"/>
    </row>
    <row r="16075" spans="20:26" x14ac:dyDescent="0.25">
      <c r="T16075" s="1"/>
      <c r="U16075" s="1"/>
      <c r="Z16075" s="1"/>
    </row>
    <row r="16076" spans="20:26" x14ac:dyDescent="0.25">
      <c r="T16076" s="1"/>
      <c r="U16076" s="1"/>
      <c r="Z16076" s="1"/>
    </row>
    <row r="16077" spans="20:26" x14ac:dyDescent="0.25">
      <c r="T16077" s="1"/>
      <c r="U16077" s="1"/>
      <c r="Z16077" s="1"/>
    </row>
    <row r="16078" spans="20:26" x14ac:dyDescent="0.25">
      <c r="T16078" s="1"/>
      <c r="U16078" s="1"/>
      <c r="Z16078" s="1"/>
    </row>
    <row r="16079" spans="20:26" x14ac:dyDescent="0.25">
      <c r="T16079" s="1"/>
      <c r="U16079" s="1"/>
      <c r="Z16079" s="1"/>
    </row>
    <row r="16080" spans="20:26" x14ac:dyDescent="0.25">
      <c r="T16080" s="1"/>
      <c r="U16080" s="1"/>
      <c r="Z16080" s="1"/>
    </row>
    <row r="16081" spans="20:26" x14ac:dyDescent="0.25">
      <c r="T16081" s="1"/>
      <c r="U16081" s="1"/>
      <c r="Z16081" s="1"/>
    </row>
    <row r="16082" spans="20:26" x14ac:dyDescent="0.25">
      <c r="T16082" s="1"/>
      <c r="U16082" s="1"/>
      <c r="Z16082" s="1"/>
    </row>
    <row r="16083" spans="20:26" x14ac:dyDescent="0.25">
      <c r="T16083" s="1"/>
      <c r="U16083" s="1"/>
      <c r="Z16083" s="1"/>
    </row>
    <row r="16084" spans="20:26" x14ac:dyDescent="0.25">
      <c r="T16084" s="1"/>
      <c r="U16084" s="1"/>
      <c r="Z16084" s="1"/>
    </row>
    <row r="16085" spans="20:26" x14ac:dyDescent="0.25">
      <c r="T16085" s="1"/>
      <c r="U16085" s="1"/>
      <c r="Z16085" s="1"/>
    </row>
    <row r="16086" spans="20:26" x14ac:dyDescent="0.25">
      <c r="T16086" s="1"/>
      <c r="U16086" s="1"/>
      <c r="Z16086" s="1"/>
    </row>
    <row r="16087" spans="20:26" x14ac:dyDescent="0.25">
      <c r="T16087" s="1"/>
      <c r="U16087" s="1"/>
      <c r="Z16087" s="1"/>
    </row>
    <row r="16088" spans="20:26" x14ac:dyDescent="0.25">
      <c r="T16088" s="1"/>
      <c r="U16088" s="1"/>
      <c r="Z16088" s="1"/>
    </row>
    <row r="16089" spans="20:26" x14ac:dyDescent="0.25">
      <c r="T16089" s="1"/>
      <c r="U16089" s="1"/>
      <c r="Z16089" s="1"/>
    </row>
    <row r="16090" spans="20:26" x14ac:dyDescent="0.25">
      <c r="T16090" s="1"/>
      <c r="U16090" s="1"/>
      <c r="Z16090" s="1"/>
    </row>
    <row r="16091" spans="20:26" x14ac:dyDescent="0.25">
      <c r="T16091" s="1"/>
      <c r="U16091" s="1"/>
      <c r="Z16091" s="1"/>
    </row>
    <row r="16092" spans="20:26" x14ac:dyDescent="0.25">
      <c r="T16092" s="1"/>
      <c r="U16092" s="1"/>
      <c r="Z16092" s="1"/>
    </row>
    <row r="16093" spans="20:26" x14ac:dyDescent="0.25">
      <c r="T16093" s="1"/>
      <c r="U16093" s="1"/>
      <c r="Z16093" s="1"/>
    </row>
    <row r="16094" spans="20:26" x14ac:dyDescent="0.25">
      <c r="T16094" s="1"/>
      <c r="U16094" s="1"/>
      <c r="Z16094" s="1"/>
    </row>
    <row r="16095" spans="20:26" x14ac:dyDescent="0.25">
      <c r="T16095" s="1"/>
      <c r="U16095" s="1"/>
      <c r="Z16095" s="1"/>
    </row>
    <row r="16096" spans="20:26" x14ac:dyDescent="0.25">
      <c r="T16096" s="1"/>
      <c r="U16096" s="1"/>
      <c r="Z16096" s="1"/>
    </row>
    <row r="16097" spans="20:26" x14ac:dyDescent="0.25">
      <c r="T16097" s="1"/>
      <c r="U16097" s="1"/>
      <c r="Z16097" s="1"/>
    </row>
    <row r="16098" spans="20:26" x14ac:dyDescent="0.25">
      <c r="T16098" s="1"/>
      <c r="U16098" s="1"/>
      <c r="Z16098" s="1"/>
    </row>
    <row r="16099" spans="20:26" x14ac:dyDescent="0.25">
      <c r="T16099" s="1"/>
      <c r="U16099" s="1"/>
      <c r="Z16099" s="1"/>
    </row>
    <row r="16100" spans="20:26" x14ac:dyDescent="0.25">
      <c r="T16100" s="1"/>
      <c r="U16100" s="1"/>
      <c r="Z16100" s="1"/>
    </row>
    <row r="16101" spans="20:26" x14ac:dyDescent="0.25">
      <c r="T16101" s="1"/>
      <c r="U16101" s="1"/>
      <c r="Z16101" s="1"/>
    </row>
    <row r="16102" spans="20:26" x14ac:dyDescent="0.25">
      <c r="T16102" s="1"/>
      <c r="U16102" s="1"/>
      <c r="Z16102" s="1"/>
    </row>
    <row r="16103" spans="20:26" x14ac:dyDescent="0.25">
      <c r="T16103" s="1"/>
      <c r="U16103" s="1"/>
      <c r="Z16103" s="1"/>
    </row>
    <row r="16104" spans="20:26" x14ac:dyDescent="0.25">
      <c r="T16104" s="1"/>
      <c r="U16104" s="1"/>
      <c r="Z16104" s="1"/>
    </row>
    <row r="16105" spans="20:26" x14ac:dyDescent="0.25">
      <c r="T16105" s="1"/>
      <c r="U16105" s="1"/>
      <c r="Z16105" s="1"/>
    </row>
    <row r="16106" spans="20:26" x14ac:dyDescent="0.25">
      <c r="T16106" s="1"/>
      <c r="U16106" s="1"/>
      <c r="Z16106" s="1"/>
    </row>
    <row r="16107" spans="20:26" x14ac:dyDescent="0.25">
      <c r="T16107" s="1"/>
      <c r="U16107" s="1"/>
      <c r="Z16107" s="1"/>
    </row>
    <row r="16108" spans="20:26" x14ac:dyDescent="0.25">
      <c r="T16108" s="1"/>
      <c r="U16108" s="1"/>
      <c r="Z16108" s="1"/>
    </row>
    <row r="16109" spans="20:26" x14ac:dyDescent="0.25">
      <c r="T16109" s="1"/>
      <c r="U16109" s="1"/>
      <c r="Z16109" s="1"/>
    </row>
    <row r="16110" spans="20:26" x14ac:dyDescent="0.25">
      <c r="T16110" s="1"/>
      <c r="U16110" s="1"/>
      <c r="Z16110" s="1"/>
    </row>
    <row r="16111" spans="20:26" x14ac:dyDescent="0.25">
      <c r="T16111" s="1"/>
      <c r="U16111" s="1"/>
      <c r="Z16111" s="1"/>
    </row>
    <row r="16112" spans="20:26" x14ac:dyDescent="0.25">
      <c r="T16112" s="1"/>
      <c r="U16112" s="1"/>
      <c r="Z16112" s="1"/>
    </row>
    <row r="16113" spans="20:26" x14ac:dyDescent="0.25">
      <c r="T16113" s="1"/>
      <c r="U16113" s="1"/>
      <c r="Z16113" s="1"/>
    </row>
    <row r="16114" spans="20:26" x14ac:dyDescent="0.25">
      <c r="T16114" s="1"/>
      <c r="U16114" s="1"/>
      <c r="Z16114" s="1"/>
    </row>
    <row r="16115" spans="20:26" x14ac:dyDescent="0.25">
      <c r="T16115" s="1"/>
      <c r="U16115" s="1"/>
      <c r="Z16115" s="1"/>
    </row>
    <row r="16116" spans="20:26" x14ac:dyDescent="0.25">
      <c r="T16116" s="1"/>
      <c r="U16116" s="1"/>
      <c r="Z16116" s="1"/>
    </row>
    <row r="16117" spans="20:26" x14ac:dyDescent="0.25">
      <c r="T16117" s="1"/>
      <c r="U16117" s="1"/>
      <c r="Z16117" s="1"/>
    </row>
    <row r="16118" spans="20:26" x14ac:dyDescent="0.25">
      <c r="T16118" s="1"/>
      <c r="U16118" s="1"/>
      <c r="Z16118" s="1"/>
    </row>
    <row r="16119" spans="20:26" x14ac:dyDescent="0.25">
      <c r="T16119" s="1"/>
      <c r="U16119" s="1"/>
      <c r="Z16119" s="1"/>
    </row>
    <row r="16120" spans="20:26" x14ac:dyDescent="0.25">
      <c r="T16120" s="1"/>
      <c r="U16120" s="1"/>
      <c r="Z16120" s="1"/>
    </row>
    <row r="16121" spans="20:26" x14ac:dyDescent="0.25">
      <c r="T16121" s="1"/>
      <c r="U16121" s="1"/>
      <c r="Z16121" s="1"/>
    </row>
    <row r="16122" spans="20:26" x14ac:dyDescent="0.25">
      <c r="T16122" s="1"/>
      <c r="U16122" s="1"/>
      <c r="Z16122" s="1"/>
    </row>
    <row r="16123" spans="20:26" x14ac:dyDescent="0.25">
      <c r="T16123" s="1"/>
      <c r="U16123" s="1"/>
      <c r="Z16123" s="1"/>
    </row>
    <row r="16124" spans="20:26" x14ac:dyDescent="0.25">
      <c r="T16124" s="1"/>
      <c r="U16124" s="1"/>
      <c r="Z16124" s="1"/>
    </row>
    <row r="16125" spans="20:26" x14ac:dyDescent="0.25">
      <c r="T16125" s="1"/>
      <c r="U16125" s="1"/>
      <c r="Z16125" s="1"/>
    </row>
    <row r="16126" spans="20:26" x14ac:dyDescent="0.25">
      <c r="T16126" s="1"/>
      <c r="U16126" s="1"/>
      <c r="Z16126" s="1"/>
    </row>
    <row r="16127" spans="20:26" x14ac:dyDescent="0.25">
      <c r="T16127" s="1"/>
      <c r="U16127" s="1"/>
      <c r="Z16127" s="1"/>
    </row>
    <row r="16128" spans="20:26" x14ac:dyDescent="0.25">
      <c r="T16128" s="1"/>
      <c r="U16128" s="1"/>
      <c r="Z16128" s="1"/>
    </row>
    <row r="16129" spans="20:26" x14ac:dyDescent="0.25">
      <c r="T16129" s="1"/>
      <c r="U16129" s="1"/>
      <c r="Z16129" s="1"/>
    </row>
    <row r="16130" spans="20:26" x14ac:dyDescent="0.25">
      <c r="T16130" s="1"/>
      <c r="U16130" s="1"/>
      <c r="Z16130" s="1"/>
    </row>
    <row r="16131" spans="20:26" x14ac:dyDescent="0.25">
      <c r="T16131" s="1"/>
      <c r="U16131" s="1"/>
      <c r="Z16131" s="1"/>
    </row>
    <row r="16132" spans="20:26" x14ac:dyDescent="0.25">
      <c r="T16132" s="1"/>
      <c r="U16132" s="1"/>
      <c r="Z16132" s="1"/>
    </row>
    <row r="16133" spans="20:26" x14ac:dyDescent="0.25">
      <c r="T16133" s="1"/>
      <c r="U16133" s="1"/>
      <c r="Z16133" s="1"/>
    </row>
    <row r="16134" spans="20:26" x14ac:dyDescent="0.25">
      <c r="T16134" s="1"/>
      <c r="U16134" s="1"/>
      <c r="Z16134" s="1"/>
    </row>
    <row r="16135" spans="20:26" x14ac:dyDescent="0.25">
      <c r="T16135" s="1"/>
      <c r="U16135" s="1"/>
      <c r="Z16135" s="1"/>
    </row>
    <row r="16136" spans="20:26" x14ac:dyDescent="0.25">
      <c r="T16136" s="1"/>
      <c r="U16136" s="1"/>
      <c r="Z16136" s="1"/>
    </row>
    <row r="16137" spans="20:26" x14ac:dyDescent="0.25">
      <c r="T16137" s="1"/>
      <c r="U16137" s="1"/>
      <c r="Z16137" s="1"/>
    </row>
    <row r="16138" spans="20:26" x14ac:dyDescent="0.25">
      <c r="T16138" s="1"/>
      <c r="U16138" s="1"/>
      <c r="Z16138" s="1"/>
    </row>
    <row r="16139" spans="20:26" x14ac:dyDescent="0.25">
      <c r="T16139" s="1"/>
      <c r="U16139" s="1"/>
      <c r="Z16139" s="1"/>
    </row>
    <row r="16140" spans="20:26" x14ac:dyDescent="0.25">
      <c r="T16140" s="1"/>
      <c r="U16140" s="1"/>
      <c r="Z16140" s="1"/>
    </row>
    <row r="16141" spans="20:26" x14ac:dyDescent="0.25">
      <c r="T16141" s="1"/>
      <c r="U16141" s="1"/>
      <c r="Z16141" s="1"/>
    </row>
    <row r="16142" spans="20:26" x14ac:dyDescent="0.25">
      <c r="T16142" s="1"/>
      <c r="U16142" s="1"/>
      <c r="Z16142" s="1"/>
    </row>
    <row r="16143" spans="20:26" x14ac:dyDescent="0.25">
      <c r="T16143" s="1"/>
      <c r="U16143" s="1"/>
      <c r="Z16143" s="1"/>
    </row>
    <row r="16144" spans="20:26" x14ac:dyDescent="0.25">
      <c r="T16144" s="1"/>
      <c r="U16144" s="1"/>
      <c r="Z16144" s="1"/>
    </row>
    <row r="16145" spans="20:26" x14ac:dyDescent="0.25">
      <c r="T16145" s="1"/>
      <c r="U16145" s="1"/>
      <c r="Z16145" s="1"/>
    </row>
    <row r="16146" spans="20:26" x14ac:dyDescent="0.25">
      <c r="T16146" s="1"/>
      <c r="U16146" s="1"/>
      <c r="Z16146" s="1"/>
    </row>
    <row r="16147" spans="20:26" x14ac:dyDescent="0.25">
      <c r="T16147" s="1"/>
      <c r="U16147" s="1"/>
      <c r="Z16147" s="1"/>
    </row>
    <row r="16148" spans="20:26" x14ac:dyDescent="0.25">
      <c r="T16148" s="1"/>
      <c r="U16148" s="1"/>
      <c r="Z16148" s="1"/>
    </row>
    <row r="16149" spans="20:26" x14ac:dyDescent="0.25">
      <c r="T16149" s="1"/>
      <c r="U16149" s="1"/>
      <c r="Z16149" s="1"/>
    </row>
    <row r="16150" spans="20:26" x14ac:dyDescent="0.25">
      <c r="T16150" s="1"/>
      <c r="U16150" s="1"/>
      <c r="Z16150" s="1"/>
    </row>
    <row r="16151" spans="20:26" x14ac:dyDescent="0.25">
      <c r="T16151" s="1"/>
      <c r="U16151" s="1"/>
      <c r="Z16151" s="1"/>
    </row>
    <row r="16152" spans="20:26" x14ac:dyDescent="0.25">
      <c r="T16152" s="1"/>
      <c r="U16152" s="1"/>
      <c r="Z16152" s="1"/>
    </row>
    <row r="16153" spans="20:26" x14ac:dyDescent="0.25">
      <c r="T16153" s="1"/>
      <c r="U16153" s="1"/>
      <c r="Z16153" s="1"/>
    </row>
    <row r="16154" spans="20:26" x14ac:dyDescent="0.25">
      <c r="T16154" s="1"/>
      <c r="U16154" s="1"/>
      <c r="Z16154" s="1"/>
    </row>
    <row r="16155" spans="20:26" x14ac:dyDescent="0.25">
      <c r="T16155" s="1"/>
      <c r="U16155" s="1"/>
      <c r="Z16155" s="1"/>
    </row>
    <row r="16156" spans="20:26" x14ac:dyDescent="0.25">
      <c r="T16156" s="1"/>
      <c r="U16156" s="1"/>
      <c r="Z16156" s="1"/>
    </row>
    <row r="16157" spans="20:26" x14ac:dyDescent="0.25">
      <c r="T16157" s="1"/>
      <c r="U16157" s="1"/>
      <c r="Z16157" s="1"/>
    </row>
    <row r="16158" spans="20:26" x14ac:dyDescent="0.25">
      <c r="T16158" s="1"/>
      <c r="U16158" s="1"/>
      <c r="Z16158" s="1"/>
    </row>
    <row r="16159" spans="20:26" x14ac:dyDescent="0.25">
      <c r="T16159" s="1"/>
      <c r="U16159" s="1"/>
      <c r="Z16159" s="1"/>
    </row>
    <row r="16160" spans="20:26" x14ac:dyDescent="0.25">
      <c r="T16160" s="1"/>
      <c r="U16160" s="1"/>
      <c r="Z16160" s="1"/>
    </row>
    <row r="16161" spans="20:26" x14ac:dyDescent="0.25">
      <c r="T16161" s="1"/>
      <c r="U16161" s="1"/>
      <c r="Z16161" s="1"/>
    </row>
    <row r="16162" spans="20:26" x14ac:dyDescent="0.25">
      <c r="T16162" s="1"/>
      <c r="U16162" s="1"/>
      <c r="Z16162" s="1"/>
    </row>
    <row r="16163" spans="20:26" x14ac:dyDescent="0.25">
      <c r="T16163" s="1"/>
      <c r="U16163" s="1"/>
      <c r="Z16163" s="1"/>
    </row>
    <row r="16164" spans="20:26" x14ac:dyDescent="0.25">
      <c r="T16164" s="1"/>
      <c r="U16164" s="1"/>
      <c r="Z16164" s="1"/>
    </row>
    <row r="16165" spans="20:26" x14ac:dyDescent="0.25">
      <c r="T16165" s="1"/>
      <c r="U16165" s="1"/>
      <c r="Z16165" s="1"/>
    </row>
    <row r="16166" spans="20:26" x14ac:dyDescent="0.25">
      <c r="T16166" s="1"/>
      <c r="U16166" s="1"/>
      <c r="Z16166" s="1"/>
    </row>
    <row r="16167" spans="20:26" x14ac:dyDescent="0.25">
      <c r="T16167" s="1"/>
      <c r="U16167" s="1"/>
      <c r="Z16167" s="1"/>
    </row>
    <row r="16168" spans="20:26" x14ac:dyDescent="0.25">
      <c r="T16168" s="1"/>
      <c r="U16168" s="1"/>
      <c r="Z16168" s="1"/>
    </row>
    <row r="16169" spans="20:26" x14ac:dyDescent="0.25">
      <c r="T16169" s="1"/>
      <c r="U16169" s="1"/>
      <c r="Z16169" s="1"/>
    </row>
    <row r="16170" spans="20:26" x14ac:dyDescent="0.25">
      <c r="T16170" s="1"/>
      <c r="U16170" s="1"/>
      <c r="Z16170" s="1"/>
    </row>
    <row r="16171" spans="20:26" x14ac:dyDescent="0.25">
      <c r="T16171" s="1"/>
      <c r="U16171" s="1"/>
      <c r="Z16171" s="1"/>
    </row>
    <row r="16172" spans="20:26" x14ac:dyDescent="0.25">
      <c r="T16172" s="1"/>
      <c r="U16172" s="1"/>
      <c r="Z16172" s="1"/>
    </row>
    <row r="16173" spans="20:26" x14ac:dyDescent="0.25">
      <c r="T16173" s="1"/>
      <c r="U16173" s="1"/>
      <c r="Z16173" s="1"/>
    </row>
    <row r="16174" spans="20:26" x14ac:dyDescent="0.25">
      <c r="T16174" s="1"/>
      <c r="U16174" s="1"/>
      <c r="Z16174" s="1"/>
    </row>
    <row r="16175" spans="20:26" x14ac:dyDescent="0.25">
      <c r="T16175" s="1"/>
      <c r="U16175" s="1"/>
      <c r="Z16175" s="1"/>
    </row>
    <row r="16176" spans="20:26" x14ac:dyDescent="0.25">
      <c r="T16176" s="1"/>
      <c r="U16176" s="1"/>
      <c r="Z16176" s="1"/>
    </row>
    <row r="16177" spans="20:26" x14ac:dyDescent="0.25">
      <c r="T16177" s="1"/>
      <c r="U16177" s="1"/>
      <c r="Z16177" s="1"/>
    </row>
    <row r="16178" spans="20:26" x14ac:dyDescent="0.25">
      <c r="T16178" s="1"/>
      <c r="U16178" s="1"/>
      <c r="Z16178" s="1"/>
    </row>
    <row r="16179" spans="20:26" x14ac:dyDescent="0.25">
      <c r="T16179" s="1"/>
      <c r="U16179" s="1"/>
      <c r="Z16179" s="1"/>
    </row>
    <row r="16180" spans="20:26" x14ac:dyDescent="0.25">
      <c r="T16180" s="1"/>
      <c r="U16180" s="1"/>
      <c r="Z16180" s="1"/>
    </row>
    <row r="16181" spans="20:26" x14ac:dyDescent="0.25">
      <c r="T16181" s="1"/>
      <c r="U16181" s="1"/>
      <c r="Z16181" s="1"/>
    </row>
    <row r="16182" spans="20:26" x14ac:dyDescent="0.25">
      <c r="T16182" s="1"/>
      <c r="U16182" s="1"/>
      <c r="Z16182" s="1"/>
    </row>
    <row r="16183" spans="20:26" x14ac:dyDescent="0.25">
      <c r="T16183" s="1"/>
      <c r="U16183" s="1"/>
      <c r="Z16183" s="1"/>
    </row>
    <row r="16184" spans="20:26" x14ac:dyDescent="0.25">
      <c r="T16184" s="1"/>
      <c r="U16184" s="1"/>
      <c r="Z16184" s="1"/>
    </row>
    <row r="16185" spans="20:26" x14ac:dyDescent="0.25">
      <c r="T16185" s="1"/>
      <c r="U16185" s="1"/>
      <c r="Z16185" s="1"/>
    </row>
    <row r="16186" spans="20:26" x14ac:dyDescent="0.25">
      <c r="T16186" s="1"/>
      <c r="U16186" s="1"/>
      <c r="Z16186" s="1"/>
    </row>
    <row r="16187" spans="20:26" x14ac:dyDescent="0.25">
      <c r="T16187" s="1"/>
      <c r="U16187" s="1"/>
      <c r="Z16187" s="1"/>
    </row>
    <row r="16188" spans="20:26" x14ac:dyDescent="0.25">
      <c r="T16188" s="1"/>
      <c r="U16188" s="1"/>
      <c r="Z16188" s="1"/>
    </row>
    <row r="16189" spans="20:26" x14ac:dyDescent="0.25">
      <c r="T16189" s="1"/>
      <c r="U16189" s="1"/>
      <c r="Z16189" s="1"/>
    </row>
    <row r="16190" spans="20:26" x14ac:dyDescent="0.25">
      <c r="T16190" s="1"/>
      <c r="U16190" s="1"/>
      <c r="Z16190" s="1"/>
    </row>
    <row r="16191" spans="20:26" x14ac:dyDescent="0.25">
      <c r="T16191" s="1"/>
      <c r="U16191" s="1"/>
      <c r="Z16191" s="1"/>
    </row>
    <row r="16192" spans="20:26" x14ac:dyDescent="0.25">
      <c r="T16192" s="1"/>
      <c r="U16192" s="1"/>
      <c r="Z16192" s="1"/>
    </row>
    <row r="16193" spans="20:26" x14ac:dyDescent="0.25">
      <c r="T16193" s="1"/>
      <c r="U16193" s="1"/>
      <c r="Z16193" s="1"/>
    </row>
    <row r="16194" spans="20:26" x14ac:dyDescent="0.25">
      <c r="T16194" s="1"/>
      <c r="U16194" s="1"/>
      <c r="Z16194" s="1"/>
    </row>
    <row r="16195" spans="20:26" x14ac:dyDescent="0.25">
      <c r="T16195" s="1"/>
      <c r="U16195" s="1"/>
      <c r="Z16195" s="1"/>
    </row>
    <row r="16196" spans="20:26" x14ac:dyDescent="0.25">
      <c r="T16196" s="1"/>
      <c r="U16196" s="1"/>
      <c r="Z16196" s="1"/>
    </row>
    <row r="16197" spans="20:26" x14ac:dyDescent="0.25">
      <c r="T16197" s="1"/>
      <c r="U16197" s="1"/>
      <c r="Z16197" s="1"/>
    </row>
    <row r="16198" spans="20:26" x14ac:dyDescent="0.25">
      <c r="T16198" s="1"/>
      <c r="U16198" s="1"/>
      <c r="Z16198" s="1"/>
    </row>
    <row r="16199" spans="20:26" x14ac:dyDescent="0.25">
      <c r="T16199" s="1"/>
      <c r="U16199" s="1"/>
      <c r="Z16199" s="1"/>
    </row>
    <row r="16200" spans="20:26" x14ac:dyDescent="0.25">
      <c r="T16200" s="1"/>
      <c r="U16200" s="1"/>
      <c r="Z16200" s="1"/>
    </row>
    <row r="16201" spans="20:26" x14ac:dyDescent="0.25">
      <c r="T16201" s="1"/>
      <c r="U16201" s="1"/>
      <c r="Z16201" s="1"/>
    </row>
    <row r="16202" spans="20:26" x14ac:dyDescent="0.25">
      <c r="T16202" s="1"/>
      <c r="U16202" s="1"/>
      <c r="Z16202" s="1"/>
    </row>
    <row r="16203" spans="20:26" x14ac:dyDescent="0.25">
      <c r="T16203" s="1"/>
      <c r="U16203" s="1"/>
      <c r="Z16203" s="1"/>
    </row>
    <row r="16204" spans="20:26" x14ac:dyDescent="0.25">
      <c r="T16204" s="1"/>
      <c r="U16204" s="1"/>
      <c r="Z16204" s="1"/>
    </row>
    <row r="16205" spans="20:26" x14ac:dyDescent="0.25">
      <c r="T16205" s="1"/>
      <c r="U16205" s="1"/>
      <c r="Z16205" s="1"/>
    </row>
    <row r="16206" spans="20:26" x14ac:dyDescent="0.25">
      <c r="T16206" s="1"/>
      <c r="U16206" s="1"/>
      <c r="Z16206" s="1"/>
    </row>
    <row r="16207" spans="20:26" x14ac:dyDescent="0.25">
      <c r="T16207" s="1"/>
      <c r="U16207" s="1"/>
      <c r="Z16207" s="1"/>
    </row>
    <row r="16208" spans="20:26" x14ac:dyDescent="0.25">
      <c r="T16208" s="1"/>
      <c r="U16208" s="1"/>
      <c r="Z16208" s="1"/>
    </row>
    <row r="16209" spans="20:26" x14ac:dyDescent="0.25">
      <c r="T16209" s="1"/>
      <c r="U16209" s="1"/>
      <c r="Z16209" s="1"/>
    </row>
    <row r="16210" spans="20:26" x14ac:dyDescent="0.25">
      <c r="T16210" s="1"/>
      <c r="U16210" s="1"/>
      <c r="Z16210" s="1"/>
    </row>
    <row r="16211" spans="20:26" x14ac:dyDescent="0.25">
      <c r="T16211" s="1"/>
      <c r="U16211" s="1"/>
      <c r="Z16211" s="1"/>
    </row>
    <row r="16212" spans="20:26" x14ac:dyDescent="0.25">
      <c r="T16212" s="1"/>
      <c r="U16212" s="1"/>
      <c r="Z16212" s="1"/>
    </row>
    <row r="16213" spans="20:26" x14ac:dyDescent="0.25">
      <c r="T16213" s="1"/>
      <c r="U16213" s="1"/>
      <c r="Z16213" s="1"/>
    </row>
    <row r="16214" spans="20:26" x14ac:dyDescent="0.25">
      <c r="T16214" s="1"/>
      <c r="U16214" s="1"/>
      <c r="Z16214" s="1"/>
    </row>
    <row r="16215" spans="20:26" x14ac:dyDescent="0.25">
      <c r="T16215" s="1"/>
      <c r="U16215" s="1"/>
      <c r="Z16215" s="1"/>
    </row>
    <row r="16216" spans="20:26" x14ac:dyDescent="0.25">
      <c r="T16216" s="1"/>
      <c r="U16216" s="1"/>
      <c r="Z16216" s="1"/>
    </row>
    <row r="16217" spans="20:26" x14ac:dyDescent="0.25">
      <c r="T16217" s="1"/>
      <c r="U16217" s="1"/>
      <c r="Z16217" s="1"/>
    </row>
    <row r="16218" spans="20:26" x14ac:dyDescent="0.25">
      <c r="T16218" s="1"/>
      <c r="U16218" s="1"/>
      <c r="Z16218" s="1"/>
    </row>
    <row r="16219" spans="20:26" x14ac:dyDescent="0.25">
      <c r="T16219" s="1"/>
      <c r="U16219" s="1"/>
      <c r="Z16219" s="1"/>
    </row>
    <row r="16220" spans="20:26" x14ac:dyDescent="0.25">
      <c r="T16220" s="1"/>
      <c r="U16220" s="1"/>
      <c r="Z16220" s="1"/>
    </row>
    <row r="16221" spans="20:26" x14ac:dyDescent="0.25">
      <c r="T16221" s="1"/>
      <c r="U16221" s="1"/>
      <c r="Z16221" s="1"/>
    </row>
    <row r="16222" spans="20:26" x14ac:dyDescent="0.25">
      <c r="T16222" s="1"/>
      <c r="U16222" s="1"/>
      <c r="Z16222" s="1"/>
    </row>
    <row r="16223" spans="20:26" x14ac:dyDescent="0.25">
      <c r="T16223" s="1"/>
      <c r="U16223" s="1"/>
      <c r="Z16223" s="1"/>
    </row>
    <row r="16224" spans="20:26" x14ac:dyDescent="0.25">
      <c r="T16224" s="1"/>
      <c r="U16224" s="1"/>
      <c r="Z16224" s="1"/>
    </row>
    <row r="16225" spans="20:26" x14ac:dyDescent="0.25">
      <c r="T16225" s="1"/>
      <c r="U16225" s="1"/>
      <c r="Z16225" s="1"/>
    </row>
    <row r="16226" spans="20:26" x14ac:dyDescent="0.25">
      <c r="T16226" s="1"/>
      <c r="U16226" s="1"/>
      <c r="Z16226" s="1"/>
    </row>
    <row r="16227" spans="20:26" x14ac:dyDescent="0.25">
      <c r="T16227" s="1"/>
      <c r="U16227" s="1"/>
      <c r="Z16227" s="1"/>
    </row>
    <row r="16228" spans="20:26" x14ac:dyDescent="0.25">
      <c r="T16228" s="1"/>
      <c r="U16228" s="1"/>
      <c r="Z16228" s="1"/>
    </row>
    <row r="16229" spans="20:26" x14ac:dyDescent="0.25">
      <c r="T16229" s="1"/>
      <c r="U16229" s="1"/>
      <c r="Z16229" s="1"/>
    </row>
    <row r="16230" spans="20:26" x14ac:dyDescent="0.25">
      <c r="T16230" s="1"/>
      <c r="U16230" s="1"/>
      <c r="Z16230" s="1"/>
    </row>
    <row r="16231" spans="20:26" x14ac:dyDescent="0.25">
      <c r="T16231" s="1"/>
      <c r="U16231" s="1"/>
      <c r="Z16231" s="1"/>
    </row>
    <row r="16232" spans="20:26" x14ac:dyDescent="0.25">
      <c r="T16232" s="1"/>
      <c r="U16232" s="1"/>
      <c r="Z16232" s="1"/>
    </row>
    <row r="16233" spans="20:26" x14ac:dyDescent="0.25">
      <c r="T16233" s="1"/>
      <c r="U16233" s="1"/>
      <c r="Z16233" s="1"/>
    </row>
    <row r="16234" spans="20:26" x14ac:dyDescent="0.25">
      <c r="T16234" s="1"/>
      <c r="U16234" s="1"/>
      <c r="Z16234" s="1"/>
    </row>
    <row r="16235" spans="20:26" x14ac:dyDescent="0.25">
      <c r="T16235" s="1"/>
      <c r="U16235" s="1"/>
      <c r="Z16235" s="1"/>
    </row>
    <row r="16236" spans="20:26" x14ac:dyDescent="0.25">
      <c r="T16236" s="1"/>
      <c r="U16236" s="1"/>
      <c r="Z16236" s="1"/>
    </row>
    <row r="16237" spans="20:26" x14ac:dyDescent="0.25">
      <c r="T16237" s="1"/>
      <c r="U16237" s="1"/>
      <c r="Z16237" s="1"/>
    </row>
    <row r="16238" spans="20:26" x14ac:dyDescent="0.25">
      <c r="T16238" s="1"/>
      <c r="U16238" s="1"/>
      <c r="Z16238" s="1"/>
    </row>
    <row r="16239" spans="20:26" x14ac:dyDescent="0.25">
      <c r="T16239" s="1"/>
      <c r="U16239" s="1"/>
      <c r="Z16239" s="1"/>
    </row>
    <row r="16240" spans="20:26" x14ac:dyDescent="0.25">
      <c r="T16240" s="1"/>
      <c r="U16240" s="1"/>
      <c r="Z16240" s="1"/>
    </row>
    <row r="16241" spans="20:26" x14ac:dyDescent="0.25">
      <c r="T16241" s="1"/>
      <c r="U16241" s="1"/>
      <c r="Z16241" s="1"/>
    </row>
    <row r="16242" spans="20:26" x14ac:dyDescent="0.25">
      <c r="T16242" s="1"/>
      <c r="U16242" s="1"/>
      <c r="Z16242" s="1"/>
    </row>
    <row r="16243" spans="20:26" x14ac:dyDescent="0.25">
      <c r="T16243" s="1"/>
      <c r="U16243" s="1"/>
      <c r="Z16243" s="1"/>
    </row>
    <row r="16244" spans="20:26" x14ac:dyDescent="0.25">
      <c r="T16244" s="1"/>
      <c r="U16244" s="1"/>
      <c r="Z16244" s="1"/>
    </row>
    <row r="16245" spans="20:26" x14ac:dyDescent="0.25">
      <c r="T16245" s="1"/>
      <c r="U16245" s="1"/>
      <c r="Z16245" s="1"/>
    </row>
    <row r="16246" spans="20:26" x14ac:dyDescent="0.25">
      <c r="T16246" s="1"/>
      <c r="U16246" s="1"/>
      <c r="Z16246" s="1"/>
    </row>
    <row r="16247" spans="20:26" x14ac:dyDescent="0.25">
      <c r="T16247" s="1"/>
      <c r="U16247" s="1"/>
      <c r="Z16247" s="1"/>
    </row>
    <row r="16248" spans="20:26" x14ac:dyDescent="0.25">
      <c r="T16248" s="1"/>
      <c r="U16248" s="1"/>
      <c r="Z16248" s="1"/>
    </row>
    <row r="16249" spans="20:26" x14ac:dyDescent="0.25">
      <c r="T16249" s="1"/>
      <c r="U16249" s="1"/>
      <c r="Z16249" s="1"/>
    </row>
    <row r="16250" spans="20:26" x14ac:dyDescent="0.25">
      <c r="T16250" s="1"/>
      <c r="U16250" s="1"/>
      <c r="Z16250" s="1"/>
    </row>
    <row r="16251" spans="20:26" x14ac:dyDescent="0.25">
      <c r="T16251" s="1"/>
      <c r="U16251" s="1"/>
      <c r="Z16251" s="1"/>
    </row>
    <row r="16252" spans="20:26" x14ac:dyDescent="0.25">
      <c r="T16252" s="1"/>
      <c r="U16252" s="1"/>
      <c r="Z16252" s="1"/>
    </row>
    <row r="16253" spans="20:26" x14ac:dyDescent="0.25">
      <c r="T16253" s="1"/>
      <c r="U16253" s="1"/>
      <c r="Z16253" s="1"/>
    </row>
    <row r="16254" spans="20:26" x14ac:dyDescent="0.25">
      <c r="T16254" s="1"/>
      <c r="U16254" s="1"/>
      <c r="Z16254" s="1"/>
    </row>
    <row r="16255" spans="20:26" x14ac:dyDescent="0.25">
      <c r="T16255" s="1"/>
      <c r="U16255" s="1"/>
      <c r="Z16255" s="1"/>
    </row>
    <row r="16256" spans="20:26" x14ac:dyDescent="0.25">
      <c r="T16256" s="1"/>
      <c r="U16256" s="1"/>
      <c r="Z16256" s="1"/>
    </row>
    <row r="16257" spans="20:26" x14ac:dyDescent="0.25">
      <c r="T16257" s="1"/>
      <c r="U16257" s="1"/>
      <c r="Z16257" s="1"/>
    </row>
    <row r="16258" spans="20:26" x14ac:dyDescent="0.25">
      <c r="T16258" s="1"/>
      <c r="U16258" s="1"/>
      <c r="Z16258" s="1"/>
    </row>
    <row r="16259" spans="20:26" x14ac:dyDescent="0.25">
      <c r="T16259" s="1"/>
      <c r="U16259" s="1"/>
      <c r="Z16259" s="1"/>
    </row>
    <row r="16260" spans="20:26" x14ac:dyDescent="0.25">
      <c r="T16260" s="1"/>
      <c r="U16260" s="1"/>
      <c r="Z16260" s="1"/>
    </row>
    <row r="16261" spans="20:26" x14ac:dyDescent="0.25">
      <c r="T16261" s="1"/>
      <c r="U16261" s="1"/>
      <c r="Z16261" s="1"/>
    </row>
    <row r="16262" spans="20:26" x14ac:dyDescent="0.25">
      <c r="T16262" s="1"/>
      <c r="U16262" s="1"/>
      <c r="Z16262" s="1"/>
    </row>
    <row r="16263" spans="20:26" x14ac:dyDescent="0.25">
      <c r="T16263" s="1"/>
      <c r="U16263" s="1"/>
      <c r="Z16263" s="1"/>
    </row>
    <row r="16264" spans="20:26" x14ac:dyDescent="0.25">
      <c r="T16264" s="1"/>
      <c r="U16264" s="1"/>
      <c r="Z16264" s="1"/>
    </row>
    <row r="16265" spans="20:26" x14ac:dyDescent="0.25">
      <c r="T16265" s="1"/>
      <c r="U16265" s="1"/>
      <c r="Z16265" s="1"/>
    </row>
    <row r="16266" spans="20:26" x14ac:dyDescent="0.25">
      <c r="T16266" s="1"/>
      <c r="U16266" s="1"/>
      <c r="Z16266" s="1"/>
    </row>
    <row r="16267" spans="20:26" x14ac:dyDescent="0.25">
      <c r="T16267" s="1"/>
      <c r="U16267" s="1"/>
      <c r="Z16267" s="1"/>
    </row>
    <row r="16268" spans="20:26" x14ac:dyDescent="0.25">
      <c r="T16268" s="1"/>
      <c r="U16268" s="1"/>
      <c r="Z16268" s="1"/>
    </row>
    <row r="16269" spans="20:26" x14ac:dyDescent="0.25">
      <c r="T16269" s="1"/>
      <c r="U16269" s="1"/>
      <c r="Z16269" s="1"/>
    </row>
    <row r="16270" spans="20:26" x14ac:dyDescent="0.25">
      <c r="T16270" s="1"/>
      <c r="U16270" s="1"/>
      <c r="Z16270" s="1"/>
    </row>
    <row r="16271" spans="20:26" x14ac:dyDescent="0.25">
      <c r="T16271" s="1"/>
      <c r="U16271" s="1"/>
      <c r="Z16271" s="1"/>
    </row>
    <row r="16272" spans="20:26" x14ac:dyDescent="0.25">
      <c r="T16272" s="1"/>
      <c r="U16272" s="1"/>
      <c r="Z16272" s="1"/>
    </row>
    <row r="16273" spans="20:26" x14ac:dyDescent="0.25">
      <c r="T16273" s="1"/>
      <c r="U16273" s="1"/>
      <c r="Z16273" s="1"/>
    </row>
    <row r="16274" spans="20:26" x14ac:dyDescent="0.25">
      <c r="T16274" s="1"/>
      <c r="U16274" s="1"/>
      <c r="Z16274" s="1"/>
    </row>
    <row r="16275" spans="20:26" x14ac:dyDescent="0.25">
      <c r="T16275" s="1"/>
      <c r="U16275" s="1"/>
      <c r="Z16275" s="1"/>
    </row>
    <row r="16276" spans="20:26" x14ac:dyDescent="0.25">
      <c r="T16276" s="1"/>
      <c r="U16276" s="1"/>
      <c r="Z16276" s="1"/>
    </row>
    <row r="16277" spans="20:26" x14ac:dyDescent="0.25">
      <c r="T16277" s="1"/>
      <c r="U16277" s="1"/>
      <c r="Z16277" s="1"/>
    </row>
    <row r="16278" spans="20:26" x14ac:dyDescent="0.25">
      <c r="T16278" s="1"/>
      <c r="U16278" s="1"/>
      <c r="Z16278" s="1"/>
    </row>
    <row r="16279" spans="20:26" x14ac:dyDescent="0.25">
      <c r="T16279" s="1"/>
      <c r="U16279" s="1"/>
      <c r="Z16279" s="1"/>
    </row>
    <row r="16280" spans="20:26" x14ac:dyDescent="0.25">
      <c r="T16280" s="1"/>
      <c r="U16280" s="1"/>
      <c r="Z16280" s="1"/>
    </row>
    <row r="16281" spans="20:26" x14ac:dyDescent="0.25">
      <c r="T16281" s="1"/>
      <c r="U16281" s="1"/>
      <c r="Z16281" s="1"/>
    </row>
    <row r="16282" spans="20:26" x14ac:dyDescent="0.25">
      <c r="T16282" s="1"/>
      <c r="U16282" s="1"/>
      <c r="Z16282" s="1"/>
    </row>
    <row r="16283" spans="20:26" x14ac:dyDescent="0.25">
      <c r="T16283" s="1"/>
      <c r="U16283" s="1"/>
      <c r="Z16283" s="1"/>
    </row>
    <row r="16284" spans="20:26" x14ac:dyDescent="0.25">
      <c r="T16284" s="1"/>
      <c r="U16284" s="1"/>
      <c r="Z16284" s="1"/>
    </row>
    <row r="16285" spans="20:26" x14ac:dyDescent="0.25">
      <c r="T16285" s="1"/>
      <c r="U16285" s="1"/>
      <c r="Z16285" s="1"/>
    </row>
    <row r="16286" spans="20:26" x14ac:dyDescent="0.25">
      <c r="T16286" s="1"/>
      <c r="U16286" s="1"/>
      <c r="Z16286" s="1"/>
    </row>
    <row r="16287" spans="20:26" x14ac:dyDescent="0.25">
      <c r="T16287" s="1"/>
      <c r="U16287" s="1"/>
      <c r="Z16287" s="1"/>
    </row>
    <row r="16288" spans="20:26" x14ac:dyDescent="0.25">
      <c r="T16288" s="1"/>
      <c r="U16288" s="1"/>
      <c r="Z16288" s="1"/>
    </row>
    <row r="16289" spans="20:26" x14ac:dyDescent="0.25">
      <c r="T16289" s="1"/>
      <c r="U16289" s="1"/>
      <c r="Z16289" s="1"/>
    </row>
    <row r="16290" spans="20:26" x14ac:dyDescent="0.25">
      <c r="T16290" s="1"/>
      <c r="U16290" s="1"/>
      <c r="Z16290" s="1"/>
    </row>
    <row r="16291" spans="20:26" x14ac:dyDescent="0.25">
      <c r="T16291" s="1"/>
      <c r="U16291" s="1"/>
      <c r="Z16291" s="1"/>
    </row>
    <row r="16292" spans="20:26" x14ac:dyDescent="0.25">
      <c r="T16292" s="1"/>
      <c r="U16292" s="1"/>
      <c r="Z16292" s="1"/>
    </row>
    <row r="16293" spans="20:26" x14ac:dyDescent="0.25">
      <c r="T16293" s="1"/>
      <c r="U16293" s="1"/>
      <c r="Z16293" s="1"/>
    </row>
    <row r="16294" spans="20:26" x14ac:dyDescent="0.25">
      <c r="T16294" s="1"/>
      <c r="U16294" s="1"/>
      <c r="Z16294" s="1"/>
    </row>
    <row r="16295" spans="20:26" x14ac:dyDescent="0.25">
      <c r="T16295" s="1"/>
      <c r="U16295" s="1"/>
      <c r="Z16295" s="1"/>
    </row>
    <row r="16296" spans="20:26" x14ac:dyDescent="0.25">
      <c r="T16296" s="1"/>
      <c r="U16296" s="1"/>
      <c r="Z16296" s="1"/>
    </row>
    <row r="16297" spans="20:26" x14ac:dyDescent="0.25">
      <c r="T16297" s="1"/>
      <c r="U16297" s="1"/>
      <c r="Z16297" s="1"/>
    </row>
    <row r="16298" spans="20:26" x14ac:dyDescent="0.25">
      <c r="T16298" s="1"/>
      <c r="U16298" s="1"/>
      <c r="Z16298" s="1"/>
    </row>
    <row r="16299" spans="20:26" x14ac:dyDescent="0.25">
      <c r="T16299" s="1"/>
      <c r="U16299" s="1"/>
      <c r="Z16299" s="1"/>
    </row>
    <row r="16300" spans="20:26" x14ac:dyDescent="0.25">
      <c r="T16300" s="1"/>
      <c r="U16300" s="1"/>
      <c r="Z16300" s="1"/>
    </row>
    <row r="16301" spans="20:26" x14ac:dyDescent="0.25">
      <c r="T16301" s="1"/>
      <c r="U16301" s="1"/>
      <c r="Z16301" s="1"/>
    </row>
    <row r="16302" spans="20:26" x14ac:dyDescent="0.25">
      <c r="T16302" s="1"/>
      <c r="U16302" s="1"/>
      <c r="Z16302" s="1"/>
    </row>
    <row r="16303" spans="20:26" x14ac:dyDescent="0.25">
      <c r="T16303" s="1"/>
      <c r="U16303" s="1"/>
      <c r="Z16303" s="1"/>
    </row>
    <row r="16304" spans="20:26" x14ac:dyDescent="0.25">
      <c r="T16304" s="1"/>
      <c r="U16304" s="1"/>
      <c r="Z16304" s="1"/>
    </row>
    <row r="16305" spans="20:26" x14ac:dyDescent="0.25">
      <c r="T16305" s="1"/>
      <c r="U16305" s="1"/>
      <c r="Z16305" s="1"/>
    </row>
    <row r="16306" spans="20:26" x14ac:dyDescent="0.25">
      <c r="T16306" s="1"/>
      <c r="U16306" s="1"/>
      <c r="Z16306" s="1"/>
    </row>
    <row r="16307" spans="20:26" x14ac:dyDescent="0.25">
      <c r="T16307" s="1"/>
      <c r="U16307" s="1"/>
      <c r="Z16307" s="1"/>
    </row>
    <row r="16308" spans="20:26" x14ac:dyDescent="0.25">
      <c r="T16308" s="1"/>
      <c r="U16308" s="1"/>
      <c r="Z16308" s="1"/>
    </row>
    <row r="16309" spans="20:26" x14ac:dyDescent="0.25">
      <c r="T16309" s="1"/>
      <c r="U16309" s="1"/>
      <c r="Z16309" s="1"/>
    </row>
    <row r="16310" spans="20:26" x14ac:dyDescent="0.25">
      <c r="T16310" s="1"/>
      <c r="U16310" s="1"/>
      <c r="Z16310" s="1"/>
    </row>
    <row r="16311" spans="20:26" x14ac:dyDescent="0.25">
      <c r="T16311" s="1"/>
      <c r="U16311" s="1"/>
      <c r="Z16311" s="1"/>
    </row>
    <row r="16312" spans="20:26" x14ac:dyDescent="0.25">
      <c r="T16312" s="1"/>
      <c r="U16312" s="1"/>
      <c r="Z16312" s="1"/>
    </row>
    <row r="16313" spans="20:26" x14ac:dyDescent="0.25">
      <c r="T16313" s="1"/>
      <c r="U16313" s="1"/>
      <c r="Z16313" s="1"/>
    </row>
    <row r="16314" spans="20:26" x14ac:dyDescent="0.25">
      <c r="T16314" s="1"/>
      <c r="U16314" s="1"/>
      <c r="Z16314" s="1"/>
    </row>
    <row r="16315" spans="20:26" x14ac:dyDescent="0.25">
      <c r="T16315" s="1"/>
      <c r="U16315" s="1"/>
      <c r="Z16315" s="1"/>
    </row>
    <row r="16316" spans="20:26" x14ac:dyDescent="0.25">
      <c r="T16316" s="1"/>
      <c r="U16316" s="1"/>
      <c r="Z16316" s="1"/>
    </row>
    <row r="16317" spans="20:26" x14ac:dyDescent="0.25">
      <c r="T16317" s="1"/>
      <c r="U16317" s="1"/>
      <c r="Z16317" s="1"/>
    </row>
    <row r="16318" spans="20:26" x14ac:dyDescent="0.25">
      <c r="T16318" s="1"/>
      <c r="U16318" s="1"/>
      <c r="Z16318" s="1"/>
    </row>
    <row r="16319" spans="20:26" x14ac:dyDescent="0.25">
      <c r="T16319" s="1"/>
      <c r="U16319" s="1"/>
      <c r="Z16319" s="1"/>
    </row>
    <row r="16320" spans="20:26" x14ac:dyDescent="0.25">
      <c r="T16320" s="1"/>
      <c r="U16320" s="1"/>
      <c r="Z16320" s="1"/>
    </row>
    <row r="16321" spans="20:26" x14ac:dyDescent="0.25">
      <c r="T16321" s="1"/>
      <c r="U16321" s="1"/>
      <c r="Z16321" s="1"/>
    </row>
    <row r="16322" spans="20:26" x14ac:dyDescent="0.25">
      <c r="T16322" s="1"/>
      <c r="U16322" s="1"/>
      <c r="Z16322" s="1"/>
    </row>
    <row r="16323" spans="20:26" x14ac:dyDescent="0.25">
      <c r="T16323" s="1"/>
      <c r="U16323" s="1"/>
      <c r="Z16323" s="1"/>
    </row>
    <row r="16324" spans="20:26" x14ac:dyDescent="0.25">
      <c r="T16324" s="1"/>
      <c r="U16324" s="1"/>
      <c r="Z16324" s="1"/>
    </row>
    <row r="16325" spans="20:26" x14ac:dyDescent="0.25">
      <c r="T16325" s="1"/>
      <c r="U16325" s="1"/>
      <c r="Z16325" s="1"/>
    </row>
    <row r="16326" spans="20:26" x14ac:dyDescent="0.25">
      <c r="T16326" s="1"/>
      <c r="U16326" s="1"/>
      <c r="Z16326" s="1"/>
    </row>
    <row r="16327" spans="20:26" x14ac:dyDescent="0.25">
      <c r="T16327" s="1"/>
      <c r="U16327" s="1"/>
      <c r="Z16327" s="1"/>
    </row>
    <row r="16328" spans="20:26" x14ac:dyDescent="0.25">
      <c r="T16328" s="1"/>
      <c r="U16328" s="1"/>
      <c r="Z16328" s="1"/>
    </row>
    <row r="16329" spans="20:26" x14ac:dyDescent="0.25">
      <c r="T16329" s="1"/>
      <c r="U16329" s="1"/>
      <c r="Z16329" s="1"/>
    </row>
    <row r="16330" spans="20:26" x14ac:dyDescent="0.25">
      <c r="T16330" s="1"/>
      <c r="U16330" s="1"/>
      <c r="Z16330" s="1"/>
    </row>
    <row r="16331" spans="20:26" x14ac:dyDescent="0.25">
      <c r="T16331" s="1"/>
      <c r="U16331" s="1"/>
      <c r="Z16331" s="1"/>
    </row>
    <row r="16332" spans="20:26" x14ac:dyDescent="0.25">
      <c r="T16332" s="1"/>
      <c r="U16332" s="1"/>
      <c r="Z16332" s="1"/>
    </row>
    <row r="16333" spans="20:26" x14ac:dyDescent="0.25">
      <c r="T16333" s="1"/>
      <c r="U16333" s="1"/>
      <c r="Z16333" s="1"/>
    </row>
    <row r="16334" spans="20:26" x14ac:dyDescent="0.25">
      <c r="T16334" s="1"/>
      <c r="U16334" s="1"/>
      <c r="Z16334" s="1"/>
    </row>
    <row r="16335" spans="20:26" x14ac:dyDescent="0.25">
      <c r="T16335" s="1"/>
      <c r="U16335" s="1"/>
      <c r="Z16335" s="1"/>
    </row>
    <row r="16336" spans="20:26" x14ac:dyDescent="0.25">
      <c r="T16336" s="1"/>
      <c r="U16336" s="1"/>
      <c r="Z16336" s="1"/>
    </row>
    <row r="16337" spans="20:26" x14ac:dyDescent="0.25">
      <c r="T16337" s="1"/>
      <c r="U16337" s="1"/>
      <c r="Z16337" s="1"/>
    </row>
    <row r="16338" spans="20:26" x14ac:dyDescent="0.25">
      <c r="T16338" s="1"/>
      <c r="U16338" s="1"/>
      <c r="Z16338" s="1"/>
    </row>
    <row r="16339" spans="20:26" x14ac:dyDescent="0.25">
      <c r="T16339" s="1"/>
      <c r="U16339" s="1"/>
      <c r="Z16339" s="1"/>
    </row>
    <row r="16340" spans="20:26" x14ac:dyDescent="0.25">
      <c r="T16340" s="1"/>
      <c r="U16340" s="1"/>
      <c r="Z16340" s="1"/>
    </row>
    <row r="16341" spans="20:26" x14ac:dyDescent="0.25">
      <c r="T16341" s="1"/>
      <c r="U16341" s="1"/>
      <c r="Z16341" s="1"/>
    </row>
    <row r="16342" spans="20:26" x14ac:dyDescent="0.25">
      <c r="T16342" s="1"/>
      <c r="U16342" s="1"/>
      <c r="Z16342" s="1"/>
    </row>
    <row r="16343" spans="20:26" x14ac:dyDescent="0.25">
      <c r="T16343" s="1"/>
      <c r="U16343" s="1"/>
      <c r="Z16343" s="1"/>
    </row>
    <row r="16344" spans="20:26" x14ac:dyDescent="0.25">
      <c r="T16344" s="1"/>
      <c r="U16344" s="1"/>
      <c r="Z16344" s="1"/>
    </row>
    <row r="16345" spans="20:26" x14ac:dyDescent="0.25">
      <c r="T16345" s="1"/>
      <c r="U16345" s="1"/>
      <c r="Z16345" s="1"/>
    </row>
    <row r="16346" spans="20:26" x14ac:dyDescent="0.25">
      <c r="T16346" s="1"/>
      <c r="U16346" s="1"/>
      <c r="Z16346" s="1"/>
    </row>
    <row r="16347" spans="20:26" x14ac:dyDescent="0.25">
      <c r="T16347" s="1"/>
      <c r="U16347" s="1"/>
      <c r="Z16347" s="1"/>
    </row>
    <row r="16348" spans="20:26" x14ac:dyDescent="0.25">
      <c r="T16348" s="1"/>
      <c r="U16348" s="1"/>
      <c r="Z16348" s="1"/>
    </row>
    <row r="16349" spans="20:26" x14ac:dyDescent="0.25">
      <c r="T16349" s="1"/>
      <c r="U16349" s="1"/>
      <c r="Z16349" s="1"/>
    </row>
    <row r="16350" spans="20:26" x14ac:dyDescent="0.25">
      <c r="T16350" s="1"/>
      <c r="U16350" s="1"/>
      <c r="Z16350" s="1"/>
    </row>
    <row r="16351" spans="20:26" x14ac:dyDescent="0.25">
      <c r="T16351" s="1"/>
      <c r="U16351" s="1"/>
      <c r="Z16351" s="1"/>
    </row>
    <row r="16352" spans="20:26" x14ac:dyDescent="0.25">
      <c r="T16352" s="1"/>
      <c r="U16352" s="1"/>
      <c r="Z16352" s="1"/>
    </row>
    <row r="16353" spans="20:26" x14ac:dyDescent="0.25">
      <c r="T16353" s="1"/>
      <c r="U16353" s="1"/>
      <c r="Z16353" s="1"/>
    </row>
    <row r="16354" spans="20:26" x14ac:dyDescent="0.25">
      <c r="T16354" s="1"/>
      <c r="U16354" s="1"/>
      <c r="Z16354" s="1"/>
    </row>
    <row r="16355" spans="20:26" x14ac:dyDescent="0.25">
      <c r="T16355" s="1"/>
      <c r="U16355" s="1"/>
      <c r="Z16355" s="1"/>
    </row>
    <row r="16356" spans="20:26" x14ac:dyDescent="0.25">
      <c r="T16356" s="1"/>
      <c r="U16356" s="1"/>
      <c r="Z16356" s="1"/>
    </row>
    <row r="16357" spans="20:26" x14ac:dyDescent="0.25">
      <c r="T16357" s="1"/>
      <c r="U16357" s="1"/>
      <c r="Z16357" s="1"/>
    </row>
    <row r="16358" spans="20:26" x14ac:dyDescent="0.25">
      <c r="T16358" s="1"/>
      <c r="U16358" s="1"/>
      <c r="Z16358" s="1"/>
    </row>
    <row r="16359" spans="20:26" x14ac:dyDescent="0.25">
      <c r="T16359" s="1"/>
      <c r="U16359" s="1"/>
      <c r="Z16359" s="1"/>
    </row>
    <row r="16360" spans="20:26" x14ac:dyDescent="0.25">
      <c r="T16360" s="1"/>
      <c r="U16360" s="1"/>
      <c r="Z16360" s="1"/>
    </row>
    <row r="16361" spans="20:26" x14ac:dyDescent="0.25">
      <c r="T16361" s="1"/>
      <c r="U16361" s="1"/>
      <c r="Z16361" s="1"/>
    </row>
    <row r="16362" spans="20:26" x14ac:dyDescent="0.25">
      <c r="T16362" s="1"/>
      <c r="U16362" s="1"/>
      <c r="Z16362" s="1"/>
    </row>
    <row r="16363" spans="20:26" x14ac:dyDescent="0.25">
      <c r="T16363" s="1"/>
      <c r="U16363" s="1"/>
      <c r="Z16363" s="1"/>
    </row>
    <row r="16364" spans="20:26" x14ac:dyDescent="0.25">
      <c r="T16364" s="1"/>
      <c r="U16364" s="1"/>
      <c r="Z16364" s="1"/>
    </row>
    <row r="16365" spans="20:26" x14ac:dyDescent="0.25">
      <c r="T16365" s="1"/>
      <c r="U16365" s="1"/>
      <c r="Z16365" s="1"/>
    </row>
    <row r="16366" spans="20:26" x14ac:dyDescent="0.25">
      <c r="T16366" s="1"/>
      <c r="U16366" s="1"/>
      <c r="Z16366" s="1"/>
    </row>
    <row r="16367" spans="20:26" x14ac:dyDescent="0.25">
      <c r="T16367" s="1"/>
      <c r="U16367" s="1"/>
      <c r="Z16367" s="1"/>
    </row>
    <row r="16368" spans="20:26" x14ac:dyDescent="0.25">
      <c r="T16368" s="1"/>
      <c r="U16368" s="1"/>
      <c r="Z16368" s="1"/>
    </row>
    <row r="16369" spans="20:26" x14ac:dyDescent="0.25">
      <c r="T16369" s="1"/>
      <c r="U16369" s="1"/>
      <c r="Z16369" s="1"/>
    </row>
    <row r="16370" spans="20:26" x14ac:dyDescent="0.25">
      <c r="T16370" s="1"/>
      <c r="U16370" s="1"/>
      <c r="Z16370" s="1"/>
    </row>
    <row r="16371" spans="20:26" x14ac:dyDescent="0.25">
      <c r="T16371" s="1"/>
      <c r="U16371" s="1"/>
      <c r="Z16371" s="1"/>
    </row>
    <row r="16372" spans="20:26" x14ac:dyDescent="0.25">
      <c r="T16372" s="1"/>
      <c r="U16372" s="1"/>
      <c r="Z16372" s="1"/>
    </row>
    <row r="16373" spans="20:26" x14ac:dyDescent="0.25">
      <c r="T16373" s="1"/>
      <c r="U16373" s="1"/>
      <c r="Z16373" s="1"/>
    </row>
    <row r="16374" spans="20:26" x14ac:dyDescent="0.25">
      <c r="T16374" s="1"/>
      <c r="U16374" s="1"/>
      <c r="Z16374" s="1"/>
    </row>
    <row r="16375" spans="20:26" x14ac:dyDescent="0.25">
      <c r="T16375" s="1"/>
      <c r="U16375" s="1"/>
      <c r="Z16375" s="1"/>
    </row>
    <row r="16376" spans="20:26" x14ac:dyDescent="0.25">
      <c r="T16376" s="1"/>
      <c r="U16376" s="1"/>
      <c r="Z16376" s="1"/>
    </row>
    <row r="16377" spans="20:26" x14ac:dyDescent="0.25">
      <c r="T16377" s="1"/>
      <c r="U16377" s="1"/>
      <c r="Z16377" s="1"/>
    </row>
    <row r="16378" spans="20:26" x14ac:dyDescent="0.25">
      <c r="T16378" s="1"/>
      <c r="U16378" s="1"/>
      <c r="Z16378" s="1"/>
    </row>
    <row r="16379" spans="20:26" x14ac:dyDescent="0.25">
      <c r="T16379" s="1"/>
      <c r="U16379" s="1"/>
      <c r="Z16379" s="1"/>
    </row>
    <row r="16380" spans="20:26" x14ac:dyDescent="0.25">
      <c r="T16380" s="1"/>
      <c r="U16380" s="1"/>
      <c r="Z16380" s="1"/>
    </row>
    <row r="16381" spans="20:26" x14ac:dyDescent="0.25">
      <c r="T16381" s="1"/>
      <c r="U16381" s="1"/>
      <c r="Z16381" s="1"/>
    </row>
    <row r="16382" spans="20:26" x14ac:dyDescent="0.25">
      <c r="T16382" s="1"/>
      <c r="U16382" s="1"/>
      <c r="Z16382" s="1"/>
    </row>
    <row r="16383" spans="20:26" x14ac:dyDescent="0.25">
      <c r="T16383" s="1"/>
      <c r="U16383" s="1"/>
      <c r="Z16383" s="1"/>
    </row>
    <row r="16384" spans="20:26" x14ac:dyDescent="0.25">
      <c r="T16384" s="1"/>
      <c r="U16384" s="1"/>
      <c r="Z16384" s="1"/>
    </row>
    <row r="16385" spans="20:26" x14ac:dyDescent="0.25">
      <c r="T16385" s="1"/>
      <c r="U16385" s="1"/>
      <c r="Z16385" s="1"/>
    </row>
    <row r="16386" spans="20:26" x14ac:dyDescent="0.25">
      <c r="T16386" s="1"/>
      <c r="U16386" s="1"/>
      <c r="Z16386" s="1"/>
    </row>
    <row r="16387" spans="20:26" x14ac:dyDescent="0.25">
      <c r="T16387" s="1"/>
      <c r="U16387" s="1"/>
      <c r="Z16387" s="1"/>
    </row>
    <row r="16388" spans="20:26" x14ac:dyDescent="0.25">
      <c r="T16388" s="1"/>
      <c r="U16388" s="1"/>
      <c r="Z16388" s="1"/>
    </row>
    <row r="16389" spans="20:26" x14ac:dyDescent="0.25">
      <c r="T16389" s="1"/>
      <c r="U16389" s="1"/>
      <c r="Z16389" s="1"/>
    </row>
    <row r="16390" spans="20:26" x14ac:dyDescent="0.25">
      <c r="T16390" s="1"/>
      <c r="U16390" s="1"/>
      <c r="Z16390" s="1"/>
    </row>
    <row r="16391" spans="20:26" x14ac:dyDescent="0.25">
      <c r="T16391" s="1"/>
      <c r="U16391" s="1"/>
      <c r="Z16391" s="1"/>
    </row>
    <row r="16392" spans="20:26" x14ac:dyDescent="0.25">
      <c r="T16392" s="1"/>
      <c r="U16392" s="1"/>
      <c r="Z16392" s="1"/>
    </row>
    <row r="16393" spans="20:26" x14ac:dyDescent="0.25">
      <c r="T16393" s="1"/>
      <c r="U16393" s="1"/>
      <c r="Z16393" s="1"/>
    </row>
    <row r="16394" spans="20:26" x14ac:dyDescent="0.25">
      <c r="T16394" s="1"/>
      <c r="U16394" s="1"/>
      <c r="Z16394" s="1"/>
    </row>
    <row r="16395" spans="20:26" x14ac:dyDescent="0.25">
      <c r="T16395" s="1"/>
      <c r="U16395" s="1"/>
      <c r="Z16395" s="1"/>
    </row>
    <row r="16396" spans="20:26" x14ac:dyDescent="0.25">
      <c r="T16396" s="1"/>
      <c r="U16396" s="1"/>
      <c r="Z16396" s="1"/>
    </row>
    <row r="16397" spans="20:26" x14ac:dyDescent="0.25">
      <c r="T16397" s="1"/>
      <c r="U16397" s="1"/>
      <c r="Z16397" s="1"/>
    </row>
    <row r="16398" spans="20:26" x14ac:dyDescent="0.25">
      <c r="T16398" s="1"/>
      <c r="U16398" s="1"/>
      <c r="Z16398" s="1"/>
    </row>
    <row r="16399" spans="20:26" x14ac:dyDescent="0.25">
      <c r="T16399" s="1"/>
      <c r="U16399" s="1"/>
      <c r="Z16399" s="1"/>
    </row>
    <row r="16400" spans="20:26" x14ac:dyDescent="0.25">
      <c r="T16400" s="1"/>
      <c r="U16400" s="1"/>
      <c r="Z16400" s="1"/>
    </row>
    <row r="16401" spans="20:26" x14ac:dyDescent="0.25">
      <c r="T16401" s="1"/>
      <c r="U16401" s="1"/>
      <c r="Z16401" s="1"/>
    </row>
    <row r="16402" spans="20:26" x14ac:dyDescent="0.25">
      <c r="T16402" s="1"/>
      <c r="U16402" s="1"/>
      <c r="Z16402" s="1"/>
    </row>
    <row r="16403" spans="20:26" x14ac:dyDescent="0.25">
      <c r="T16403" s="1"/>
      <c r="U16403" s="1"/>
      <c r="Z16403" s="1"/>
    </row>
    <row r="16404" spans="20:26" x14ac:dyDescent="0.25">
      <c r="T16404" s="1"/>
      <c r="U16404" s="1"/>
      <c r="Z16404" s="1"/>
    </row>
    <row r="16405" spans="20:26" x14ac:dyDescent="0.25">
      <c r="T16405" s="1"/>
      <c r="U16405" s="1"/>
      <c r="Z16405" s="1"/>
    </row>
    <row r="16406" spans="20:26" x14ac:dyDescent="0.25">
      <c r="T16406" s="1"/>
      <c r="U16406" s="1"/>
      <c r="Z16406" s="1"/>
    </row>
    <row r="16407" spans="20:26" x14ac:dyDescent="0.25">
      <c r="T16407" s="1"/>
      <c r="U16407" s="1"/>
      <c r="Z16407" s="1"/>
    </row>
    <row r="16408" spans="20:26" x14ac:dyDescent="0.25">
      <c r="T16408" s="1"/>
      <c r="U16408" s="1"/>
      <c r="Z16408" s="1"/>
    </row>
    <row r="16409" spans="20:26" x14ac:dyDescent="0.25">
      <c r="T16409" s="1"/>
      <c r="U16409" s="1"/>
      <c r="Z16409" s="1"/>
    </row>
    <row r="16410" spans="20:26" x14ac:dyDescent="0.25">
      <c r="T16410" s="1"/>
      <c r="U16410" s="1"/>
      <c r="Z16410" s="1"/>
    </row>
    <row r="16411" spans="20:26" x14ac:dyDescent="0.25">
      <c r="T16411" s="1"/>
      <c r="U16411" s="1"/>
      <c r="Z16411" s="1"/>
    </row>
    <row r="16412" spans="20:26" x14ac:dyDescent="0.25">
      <c r="T16412" s="1"/>
      <c r="U16412" s="1"/>
      <c r="Z16412" s="1"/>
    </row>
    <row r="16413" spans="20:26" x14ac:dyDescent="0.25">
      <c r="T16413" s="1"/>
      <c r="U16413" s="1"/>
      <c r="Z16413" s="1"/>
    </row>
    <row r="16414" spans="20:26" x14ac:dyDescent="0.25">
      <c r="T16414" s="1"/>
      <c r="U16414" s="1"/>
      <c r="Z16414" s="1"/>
    </row>
    <row r="16415" spans="20:26" x14ac:dyDescent="0.25">
      <c r="T16415" s="1"/>
      <c r="U16415" s="1"/>
      <c r="Z16415" s="1"/>
    </row>
    <row r="16416" spans="20:26" x14ac:dyDescent="0.25">
      <c r="T16416" s="1"/>
      <c r="U16416" s="1"/>
      <c r="Z16416" s="1"/>
    </row>
    <row r="16417" spans="20:26" x14ac:dyDescent="0.25">
      <c r="T16417" s="1"/>
      <c r="U16417" s="1"/>
      <c r="Z16417" s="1"/>
    </row>
    <row r="16418" spans="20:26" x14ac:dyDescent="0.25">
      <c r="T16418" s="1"/>
      <c r="U16418" s="1"/>
      <c r="Z16418" s="1"/>
    </row>
    <row r="16419" spans="20:26" x14ac:dyDescent="0.25">
      <c r="T16419" s="1"/>
      <c r="U16419" s="1"/>
      <c r="Z16419" s="1"/>
    </row>
    <row r="16420" spans="20:26" x14ac:dyDescent="0.25">
      <c r="T16420" s="1"/>
      <c r="U16420" s="1"/>
      <c r="Z16420" s="1"/>
    </row>
    <row r="16421" spans="20:26" x14ac:dyDescent="0.25">
      <c r="T16421" s="1"/>
      <c r="U16421" s="1"/>
      <c r="Z16421" s="1"/>
    </row>
    <row r="16422" spans="20:26" x14ac:dyDescent="0.25">
      <c r="T16422" s="1"/>
      <c r="U16422" s="1"/>
      <c r="Z16422" s="1"/>
    </row>
    <row r="16423" spans="20:26" x14ac:dyDescent="0.25">
      <c r="T16423" s="1"/>
      <c r="U16423" s="1"/>
      <c r="Z16423" s="1"/>
    </row>
    <row r="16424" spans="20:26" x14ac:dyDescent="0.25">
      <c r="T16424" s="1"/>
      <c r="U16424" s="1"/>
      <c r="Z16424" s="1"/>
    </row>
    <row r="16425" spans="20:26" x14ac:dyDescent="0.25">
      <c r="T16425" s="1"/>
      <c r="U16425" s="1"/>
      <c r="Z16425" s="1"/>
    </row>
    <row r="16426" spans="20:26" x14ac:dyDescent="0.25">
      <c r="T16426" s="1"/>
      <c r="U16426" s="1"/>
      <c r="Z16426" s="1"/>
    </row>
    <row r="16427" spans="20:26" x14ac:dyDescent="0.25">
      <c r="T16427" s="1"/>
      <c r="U16427" s="1"/>
      <c r="Z16427" s="1"/>
    </row>
    <row r="16428" spans="20:26" x14ac:dyDescent="0.25">
      <c r="T16428" s="1"/>
      <c r="U16428" s="1"/>
      <c r="Z16428" s="1"/>
    </row>
    <row r="16429" spans="20:26" x14ac:dyDescent="0.25">
      <c r="T16429" s="1"/>
      <c r="U16429" s="1"/>
      <c r="Z16429" s="1"/>
    </row>
    <row r="16430" spans="20:26" x14ac:dyDescent="0.25">
      <c r="T16430" s="1"/>
      <c r="U16430" s="1"/>
      <c r="Z16430" s="1"/>
    </row>
    <row r="16431" spans="20:26" x14ac:dyDescent="0.25">
      <c r="T16431" s="1"/>
      <c r="U16431" s="1"/>
      <c r="Z16431" s="1"/>
    </row>
    <row r="16432" spans="20:26" x14ac:dyDescent="0.25">
      <c r="T16432" s="1"/>
      <c r="U16432" s="1"/>
      <c r="Z16432" s="1"/>
    </row>
    <row r="16433" spans="20:26" x14ac:dyDescent="0.25">
      <c r="T16433" s="1"/>
      <c r="U16433" s="1"/>
      <c r="Z16433" s="1"/>
    </row>
    <row r="16434" spans="20:26" x14ac:dyDescent="0.25">
      <c r="T16434" s="1"/>
      <c r="U16434" s="1"/>
      <c r="Z16434" s="1"/>
    </row>
    <row r="16435" spans="20:26" x14ac:dyDescent="0.25">
      <c r="T16435" s="1"/>
      <c r="U16435" s="1"/>
      <c r="Z16435" s="1"/>
    </row>
    <row r="16436" spans="20:26" x14ac:dyDescent="0.25">
      <c r="T16436" s="1"/>
      <c r="U16436" s="1"/>
      <c r="Z16436" s="1"/>
    </row>
    <row r="16437" spans="20:26" x14ac:dyDescent="0.25">
      <c r="T16437" s="1"/>
      <c r="U16437" s="1"/>
      <c r="Z16437" s="1"/>
    </row>
    <row r="16438" spans="20:26" x14ac:dyDescent="0.25">
      <c r="T16438" s="1"/>
      <c r="U16438" s="1"/>
      <c r="Z16438" s="1"/>
    </row>
    <row r="16439" spans="20:26" x14ac:dyDescent="0.25">
      <c r="T16439" s="1"/>
      <c r="U16439" s="1"/>
      <c r="Z16439" s="1"/>
    </row>
    <row r="16440" spans="20:26" x14ac:dyDescent="0.25">
      <c r="T16440" s="1"/>
      <c r="U16440" s="1"/>
      <c r="Z16440" s="1"/>
    </row>
    <row r="16441" spans="20:26" x14ac:dyDescent="0.25">
      <c r="T16441" s="1"/>
      <c r="U16441" s="1"/>
      <c r="Z16441" s="1"/>
    </row>
    <row r="16442" spans="20:26" x14ac:dyDescent="0.25">
      <c r="T16442" s="1"/>
      <c r="U16442" s="1"/>
      <c r="Z16442" s="1"/>
    </row>
    <row r="16443" spans="20:26" x14ac:dyDescent="0.25">
      <c r="T16443" s="1"/>
      <c r="U16443" s="1"/>
      <c r="Z16443" s="1"/>
    </row>
    <row r="16444" spans="20:26" x14ac:dyDescent="0.25">
      <c r="T16444" s="1"/>
      <c r="U16444" s="1"/>
      <c r="Z16444" s="1"/>
    </row>
    <row r="16445" spans="20:26" x14ac:dyDescent="0.25">
      <c r="T16445" s="1"/>
      <c r="U16445" s="1"/>
      <c r="Z16445" s="1"/>
    </row>
    <row r="16446" spans="20:26" x14ac:dyDescent="0.25">
      <c r="T16446" s="1"/>
      <c r="U16446" s="1"/>
      <c r="Z16446" s="1"/>
    </row>
    <row r="16447" spans="20:26" x14ac:dyDescent="0.25">
      <c r="T16447" s="1"/>
      <c r="U16447" s="1"/>
      <c r="Z16447" s="1"/>
    </row>
    <row r="16448" spans="20:26" x14ac:dyDescent="0.25">
      <c r="T16448" s="1"/>
      <c r="U16448" s="1"/>
      <c r="Z16448" s="1"/>
    </row>
    <row r="16449" spans="20:26" x14ac:dyDescent="0.25">
      <c r="T16449" s="1"/>
      <c r="U16449" s="1"/>
      <c r="Z16449" s="1"/>
    </row>
    <row r="16450" spans="20:26" x14ac:dyDescent="0.25">
      <c r="T16450" s="1"/>
      <c r="U16450" s="1"/>
      <c r="Z16450" s="1"/>
    </row>
    <row r="16451" spans="20:26" x14ac:dyDescent="0.25">
      <c r="T16451" s="1"/>
      <c r="U16451" s="1"/>
      <c r="Z16451" s="1"/>
    </row>
    <row r="16452" spans="20:26" x14ac:dyDescent="0.25">
      <c r="T16452" s="1"/>
      <c r="U16452" s="1"/>
      <c r="Z16452" s="1"/>
    </row>
    <row r="16453" spans="20:26" x14ac:dyDescent="0.25">
      <c r="T16453" s="1"/>
      <c r="U16453" s="1"/>
      <c r="Z16453" s="1"/>
    </row>
    <row r="16454" spans="20:26" x14ac:dyDescent="0.25">
      <c r="T16454" s="1"/>
      <c r="U16454" s="1"/>
      <c r="Z16454" s="1"/>
    </row>
    <row r="16455" spans="20:26" x14ac:dyDescent="0.25">
      <c r="T16455" s="1"/>
      <c r="U16455" s="1"/>
      <c r="Z16455" s="1"/>
    </row>
    <row r="16456" spans="20:26" x14ac:dyDescent="0.25">
      <c r="T16456" s="1"/>
      <c r="U16456" s="1"/>
      <c r="Z16456" s="1"/>
    </row>
    <row r="16457" spans="20:26" x14ac:dyDescent="0.25">
      <c r="T16457" s="1"/>
      <c r="U16457" s="1"/>
      <c r="Z16457" s="1"/>
    </row>
    <row r="16458" spans="20:26" x14ac:dyDescent="0.25">
      <c r="T16458" s="1"/>
      <c r="U16458" s="1"/>
      <c r="Z16458" s="1"/>
    </row>
    <row r="16459" spans="20:26" x14ac:dyDescent="0.25">
      <c r="T16459" s="1"/>
      <c r="U16459" s="1"/>
      <c r="Z16459" s="1"/>
    </row>
    <row r="16460" spans="20:26" x14ac:dyDescent="0.25">
      <c r="T16460" s="1"/>
      <c r="U16460" s="1"/>
      <c r="Z16460" s="1"/>
    </row>
    <row r="16461" spans="20:26" x14ac:dyDescent="0.25">
      <c r="T16461" s="1"/>
      <c r="U16461" s="1"/>
      <c r="Z16461" s="1"/>
    </row>
    <row r="16462" spans="20:26" x14ac:dyDescent="0.25">
      <c r="T16462" s="1"/>
      <c r="U16462" s="1"/>
      <c r="Z16462" s="1"/>
    </row>
    <row r="16463" spans="20:26" x14ac:dyDescent="0.25">
      <c r="T16463" s="1"/>
      <c r="U16463" s="1"/>
      <c r="Z16463" s="1"/>
    </row>
    <row r="16464" spans="20:26" x14ac:dyDescent="0.25">
      <c r="T16464" s="1"/>
      <c r="U16464" s="1"/>
      <c r="Z16464" s="1"/>
    </row>
    <row r="16465" spans="20:26" x14ac:dyDescent="0.25">
      <c r="T16465" s="1"/>
      <c r="U16465" s="1"/>
      <c r="Z16465" s="1"/>
    </row>
    <row r="16466" spans="20:26" x14ac:dyDescent="0.25">
      <c r="T16466" s="1"/>
      <c r="U16466" s="1"/>
      <c r="Z16466" s="1"/>
    </row>
    <row r="16467" spans="20:26" x14ac:dyDescent="0.25">
      <c r="T16467" s="1"/>
      <c r="U16467" s="1"/>
      <c r="Z16467" s="1"/>
    </row>
    <row r="16468" spans="20:26" x14ac:dyDescent="0.25">
      <c r="T16468" s="1"/>
      <c r="U16468" s="1"/>
      <c r="Z16468" s="1"/>
    </row>
    <row r="16469" spans="20:26" x14ac:dyDescent="0.25">
      <c r="T16469" s="1"/>
      <c r="U16469" s="1"/>
      <c r="Z16469" s="1"/>
    </row>
    <row r="16470" spans="20:26" x14ac:dyDescent="0.25">
      <c r="T16470" s="1"/>
      <c r="U16470" s="1"/>
      <c r="Z16470" s="1"/>
    </row>
    <row r="16471" spans="20:26" x14ac:dyDescent="0.25">
      <c r="T16471" s="1"/>
      <c r="U16471" s="1"/>
      <c r="Z16471" s="1"/>
    </row>
    <row r="16472" spans="20:26" x14ac:dyDescent="0.25">
      <c r="T16472" s="1"/>
      <c r="U16472" s="1"/>
      <c r="Z16472" s="1"/>
    </row>
    <row r="16473" spans="20:26" x14ac:dyDescent="0.25">
      <c r="T16473" s="1"/>
      <c r="U16473" s="1"/>
      <c r="Z16473" s="1"/>
    </row>
    <row r="16474" spans="20:26" x14ac:dyDescent="0.25">
      <c r="T16474" s="1"/>
      <c r="U16474" s="1"/>
      <c r="Z16474" s="1"/>
    </row>
    <row r="16475" spans="20:26" x14ac:dyDescent="0.25">
      <c r="T16475" s="1"/>
      <c r="U16475" s="1"/>
      <c r="Z16475" s="1"/>
    </row>
    <row r="16476" spans="20:26" x14ac:dyDescent="0.25">
      <c r="T16476" s="1"/>
      <c r="U16476" s="1"/>
      <c r="Z16476" s="1"/>
    </row>
    <row r="16477" spans="20:26" x14ac:dyDescent="0.25">
      <c r="T16477" s="1"/>
      <c r="U16477" s="1"/>
      <c r="Z16477" s="1"/>
    </row>
    <row r="16478" spans="20:26" x14ac:dyDescent="0.25">
      <c r="T16478" s="1"/>
      <c r="U16478" s="1"/>
      <c r="Z16478" s="1"/>
    </row>
    <row r="16479" spans="20:26" x14ac:dyDescent="0.25">
      <c r="T16479" s="1"/>
      <c r="U16479" s="1"/>
      <c r="Z16479" s="1"/>
    </row>
    <row r="16480" spans="20:26" x14ac:dyDescent="0.25">
      <c r="T16480" s="1"/>
      <c r="U16480" s="1"/>
      <c r="Z16480" s="1"/>
    </row>
    <row r="16481" spans="20:26" x14ac:dyDescent="0.25">
      <c r="T16481" s="1"/>
      <c r="U16481" s="1"/>
      <c r="Z16481" s="1"/>
    </row>
    <row r="16482" spans="20:26" x14ac:dyDescent="0.25">
      <c r="T16482" s="1"/>
      <c r="U16482" s="1"/>
      <c r="Z16482" s="1"/>
    </row>
    <row r="16483" spans="20:26" x14ac:dyDescent="0.25">
      <c r="T16483" s="1"/>
      <c r="U16483" s="1"/>
      <c r="Z16483" s="1"/>
    </row>
    <row r="16484" spans="20:26" x14ac:dyDescent="0.25">
      <c r="T16484" s="1"/>
      <c r="U16484" s="1"/>
      <c r="Z16484" s="1"/>
    </row>
    <row r="16485" spans="20:26" x14ac:dyDescent="0.25">
      <c r="T16485" s="1"/>
      <c r="U16485" s="1"/>
      <c r="Z16485" s="1"/>
    </row>
    <row r="16486" spans="20:26" x14ac:dyDescent="0.25">
      <c r="T16486" s="1"/>
      <c r="U16486" s="1"/>
      <c r="Z16486" s="1"/>
    </row>
    <row r="16487" spans="20:26" x14ac:dyDescent="0.25">
      <c r="T16487" s="1"/>
      <c r="U16487" s="1"/>
      <c r="Z16487" s="1"/>
    </row>
    <row r="16488" spans="20:26" x14ac:dyDescent="0.25">
      <c r="T16488" s="1"/>
      <c r="U16488" s="1"/>
      <c r="Z16488" s="1"/>
    </row>
    <row r="16489" spans="20:26" x14ac:dyDescent="0.25">
      <c r="T16489" s="1"/>
      <c r="U16489" s="1"/>
      <c r="Z16489" s="1"/>
    </row>
    <row r="16490" spans="20:26" x14ac:dyDescent="0.25">
      <c r="T16490" s="1"/>
      <c r="U16490" s="1"/>
      <c r="Z16490" s="1"/>
    </row>
    <row r="16491" spans="20:26" x14ac:dyDescent="0.25">
      <c r="T16491" s="1"/>
      <c r="U16491" s="1"/>
      <c r="Z16491" s="1"/>
    </row>
    <row r="16492" spans="20:26" x14ac:dyDescent="0.25">
      <c r="T16492" s="1"/>
      <c r="U16492" s="1"/>
      <c r="Z16492" s="1"/>
    </row>
    <row r="16493" spans="20:26" x14ac:dyDescent="0.25">
      <c r="T16493" s="1"/>
      <c r="U16493" s="1"/>
      <c r="Z16493" s="1"/>
    </row>
    <row r="16494" spans="20:26" x14ac:dyDescent="0.25">
      <c r="T16494" s="1"/>
      <c r="U16494" s="1"/>
      <c r="Z16494" s="1"/>
    </row>
    <row r="16495" spans="20:26" x14ac:dyDescent="0.25">
      <c r="T16495" s="1"/>
      <c r="U16495" s="1"/>
      <c r="Z16495" s="1"/>
    </row>
    <row r="16496" spans="20:26" x14ac:dyDescent="0.25">
      <c r="T16496" s="1"/>
      <c r="U16496" s="1"/>
      <c r="Z16496" s="1"/>
    </row>
    <row r="16497" spans="20:26" x14ac:dyDescent="0.25">
      <c r="T16497" s="1"/>
      <c r="U16497" s="1"/>
      <c r="Z16497" s="1"/>
    </row>
    <row r="16498" spans="20:26" x14ac:dyDescent="0.25">
      <c r="T16498" s="1"/>
      <c r="U16498" s="1"/>
      <c r="Z16498" s="1"/>
    </row>
    <row r="16499" spans="20:26" x14ac:dyDescent="0.25">
      <c r="T16499" s="1"/>
      <c r="U16499" s="1"/>
      <c r="Z16499" s="1"/>
    </row>
    <row r="16500" spans="20:26" x14ac:dyDescent="0.25">
      <c r="T16500" s="1"/>
      <c r="U16500" s="1"/>
      <c r="Z16500" s="1"/>
    </row>
    <row r="16501" spans="20:26" x14ac:dyDescent="0.25">
      <c r="T16501" s="1"/>
      <c r="U16501" s="1"/>
      <c r="Z16501" s="1"/>
    </row>
    <row r="16502" spans="20:26" x14ac:dyDescent="0.25">
      <c r="T16502" s="1"/>
      <c r="U16502" s="1"/>
      <c r="Z16502" s="1"/>
    </row>
    <row r="16503" spans="20:26" x14ac:dyDescent="0.25">
      <c r="T16503" s="1"/>
      <c r="U16503" s="1"/>
      <c r="Z16503" s="1"/>
    </row>
    <row r="16504" spans="20:26" x14ac:dyDescent="0.25">
      <c r="T16504" s="1"/>
      <c r="U16504" s="1"/>
      <c r="Z16504" s="1"/>
    </row>
    <row r="16505" spans="20:26" x14ac:dyDescent="0.25">
      <c r="T16505" s="1"/>
      <c r="U16505" s="1"/>
      <c r="Z16505" s="1"/>
    </row>
    <row r="16506" spans="20:26" x14ac:dyDescent="0.25">
      <c r="T16506" s="1"/>
      <c r="U16506" s="1"/>
      <c r="Z16506" s="1"/>
    </row>
    <row r="16507" spans="20:26" x14ac:dyDescent="0.25">
      <c r="T16507" s="1"/>
      <c r="U16507" s="1"/>
      <c r="Z16507" s="1"/>
    </row>
    <row r="16508" spans="20:26" x14ac:dyDescent="0.25">
      <c r="T16508" s="1"/>
      <c r="U16508" s="1"/>
      <c r="Z16508" s="1"/>
    </row>
    <row r="16509" spans="20:26" x14ac:dyDescent="0.25">
      <c r="T16509" s="1"/>
      <c r="U16509" s="1"/>
      <c r="Z16509" s="1"/>
    </row>
    <row r="16510" spans="20:26" x14ac:dyDescent="0.25">
      <c r="T16510" s="1"/>
      <c r="U16510" s="1"/>
      <c r="Z16510" s="1"/>
    </row>
    <row r="16511" spans="20:26" x14ac:dyDescent="0.25">
      <c r="T16511" s="1"/>
      <c r="U16511" s="1"/>
      <c r="Z16511" s="1"/>
    </row>
    <row r="16512" spans="20:26" x14ac:dyDescent="0.25">
      <c r="T16512" s="1"/>
      <c r="U16512" s="1"/>
      <c r="Z16512" s="1"/>
    </row>
    <row r="16513" spans="20:26" x14ac:dyDescent="0.25">
      <c r="T16513" s="1"/>
      <c r="U16513" s="1"/>
      <c r="Z16513" s="1"/>
    </row>
    <row r="16514" spans="20:26" x14ac:dyDescent="0.25">
      <c r="T16514" s="1"/>
      <c r="U16514" s="1"/>
      <c r="Z16514" s="1"/>
    </row>
    <row r="16515" spans="20:26" x14ac:dyDescent="0.25">
      <c r="T16515" s="1"/>
      <c r="U16515" s="1"/>
      <c r="Z16515" s="1"/>
    </row>
    <row r="16516" spans="20:26" x14ac:dyDescent="0.25">
      <c r="T16516" s="1"/>
      <c r="U16516" s="1"/>
      <c r="Z16516" s="1"/>
    </row>
    <row r="16517" spans="20:26" x14ac:dyDescent="0.25">
      <c r="T16517" s="1"/>
      <c r="U16517" s="1"/>
      <c r="Z16517" s="1"/>
    </row>
    <row r="16518" spans="20:26" x14ac:dyDescent="0.25">
      <c r="T16518" s="1"/>
      <c r="U16518" s="1"/>
      <c r="Z16518" s="1"/>
    </row>
    <row r="16519" spans="20:26" x14ac:dyDescent="0.25">
      <c r="T16519" s="1"/>
      <c r="U16519" s="1"/>
      <c r="Z16519" s="1"/>
    </row>
    <row r="16520" spans="20:26" x14ac:dyDescent="0.25">
      <c r="T16520" s="1"/>
      <c r="U16520" s="1"/>
      <c r="Z16520" s="1"/>
    </row>
    <row r="16521" spans="20:26" x14ac:dyDescent="0.25">
      <c r="T16521" s="1"/>
      <c r="U16521" s="1"/>
      <c r="Z16521" s="1"/>
    </row>
    <row r="16522" spans="20:26" x14ac:dyDescent="0.25">
      <c r="T16522" s="1"/>
      <c r="U16522" s="1"/>
      <c r="Z16522" s="1"/>
    </row>
    <row r="16523" spans="20:26" x14ac:dyDescent="0.25">
      <c r="T16523" s="1"/>
      <c r="U16523" s="1"/>
      <c r="Z16523" s="1"/>
    </row>
    <row r="16524" spans="20:26" x14ac:dyDescent="0.25">
      <c r="T16524" s="1"/>
      <c r="U16524" s="1"/>
      <c r="Z16524" s="1"/>
    </row>
    <row r="16525" spans="20:26" x14ac:dyDescent="0.25">
      <c r="T16525" s="1"/>
      <c r="U16525" s="1"/>
      <c r="Z16525" s="1"/>
    </row>
    <row r="16526" spans="20:26" x14ac:dyDescent="0.25">
      <c r="T16526" s="1"/>
      <c r="U16526" s="1"/>
      <c r="Z16526" s="1"/>
    </row>
    <row r="16527" spans="20:26" x14ac:dyDescent="0.25">
      <c r="T16527" s="1"/>
      <c r="U16527" s="1"/>
      <c r="Z16527" s="1"/>
    </row>
    <row r="16528" spans="20:26" x14ac:dyDescent="0.25">
      <c r="T16528" s="1"/>
      <c r="U16528" s="1"/>
      <c r="Z16528" s="1"/>
    </row>
    <row r="16529" spans="20:26" x14ac:dyDescent="0.25">
      <c r="T16529" s="1"/>
      <c r="U16529" s="1"/>
      <c r="Z16529" s="1"/>
    </row>
    <row r="16530" spans="20:26" x14ac:dyDescent="0.25">
      <c r="T16530" s="1"/>
      <c r="U16530" s="1"/>
      <c r="Z16530" s="1"/>
    </row>
    <row r="16531" spans="20:26" x14ac:dyDescent="0.25">
      <c r="T16531" s="1"/>
      <c r="U16531" s="1"/>
      <c r="Z16531" s="1"/>
    </row>
    <row r="16532" spans="20:26" x14ac:dyDescent="0.25">
      <c r="T16532" s="1"/>
      <c r="U16532" s="1"/>
      <c r="Z16532" s="1"/>
    </row>
    <row r="16533" spans="20:26" x14ac:dyDescent="0.25">
      <c r="T16533" s="1"/>
      <c r="U16533" s="1"/>
      <c r="Z16533" s="1"/>
    </row>
    <row r="16534" spans="20:26" x14ac:dyDescent="0.25">
      <c r="T16534" s="1"/>
      <c r="U16534" s="1"/>
      <c r="Z16534" s="1"/>
    </row>
    <row r="16535" spans="20:26" x14ac:dyDescent="0.25">
      <c r="T16535" s="1"/>
      <c r="U16535" s="1"/>
      <c r="Z16535" s="1"/>
    </row>
    <row r="16536" spans="20:26" x14ac:dyDescent="0.25">
      <c r="T16536" s="1"/>
      <c r="U16536" s="1"/>
      <c r="Z16536" s="1"/>
    </row>
    <row r="16537" spans="20:26" x14ac:dyDescent="0.25">
      <c r="T16537" s="1"/>
      <c r="U16537" s="1"/>
      <c r="Z16537" s="1"/>
    </row>
    <row r="16538" spans="20:26" x14ac:dyDescent="0.25">
      <c r="T16538" s="1"/>
      <c r="U16538" s="1"/>
      <c r="Z16538" s="1"/>
    </row>
    <row r="16539" spans="20:26" x14ac:dyDescent="0.25">
      <c r="T16539" s="1"/>
      <c r="U16539" s="1"/>
      <c r="Z16539" s="1"/>
    </row>
    <row r="16540" spans="20:26" x14ac:dyDescent="0.25">
      <c r="T16540" s="1"/>
      <c r="U16540" s="1"/>
      <c r="Z16540" s="1"/>
    </row>
    <row r="16541" spans="20:26" x14ac:dyDescent="0.25">
      <c r="T16541" s="1"/>
      <c r="U16541" s="1"/>
      <c r="Z16541" s="1"/>
    </row>
    <row r="16542" spans="20:26" x14ac:dyDescent="0.25">
      <c r="T16542" s="1"/>
      <c r="U16542" s="1"/>
      <c r="Z16542" s="1"/>
    </row>
    <row r="16543" spans="20:26" x14ac:dyDescent="0.25">
      <c r="T16543" s="1"/>
      <c r="U16543" s="1"/>
      <c r="Z16543" s="1"/>
    </row>
    <row r="16544" spans="20:26" x14ac:dyDescent="0.25">
      <c r="T16544" s="1"/>
      <c r="U16544" s="1"/>
      <c r="Z16544" s="1"/>
    </row>
    <row r="16545" spans="20:26" x14ac:dyDescent="0.25">
      <c r="T16545" s="1"/>
      <c r="U16545" s="1"/>
      <c r="Z16545" s="1"/>
    </row>
    <row r="16546" spans="20:26" x14ac:dyDescent="0.25">
      <c r="T16546" s="1"/>
      <c r="U16546" s="1"/>
      <c r="Z16546" s="1"/>
    </row>
    <row r="16547" spans="20:26" x14ac:dyDescent="0.25">
      <c r="T16547" s="1"/>
      <c r="U16547" s="1"/>
      <c r="Z16547" s="1"/>
    </row>
    <row r="16548" spans="20:26" x14ac:dyDescent="0.25">
      <c r="T16548" s="1"/>
      <c r="U16548" s="1"/>
      <c r="Z16548" s="1"/>
    </row>
    <row r="16549" spans="20:26" x14ac:dyDescent="0.25">
      <c r="T16549" s="1"/>
      <c r="U16549" s="1"/>
      <c r="Z16549" s="1"/>
    </row>
    <row r="16550" spans="20:26" x14ac:dyDescent="0.25">
      <c r="T16550" s="1"/>
      <c r="U16550" s="1"/>
      <c r="Z16550" s="1"/>
    </row>
    <row r="16551" spans="20:26" x14ac:dyDescent="0.25">
      <c r="T16551" s="1"/>
      <c r="U16551" s="1"/>
      <c r="Z16551" s="1"/>
    </row>
    <row r="16552" spans="20:26" x14ac:dyDescent="0.25">
      <c r="T16552" s="1"/>
      <c r="U16552" s="1"/>
      <c r="Z16552" s="1"/>
    </row>
    <row r="16553" spans="20:26" x14ac:dyDescent="0.25">
      <c r="T16553" s="1"/>
      <c r="U16553" s="1"/>
      <c r="Z16553" s="1"/>
    </row>
    <row r="16554" spans="20:26" x14ac:dyDescent="0.25">
      <c r="T16554" s="1"/>
      <c r="U16554" s="1"/>
      <c r="Z16554" s="1"/>
    </row>
    <row r="16555" spans="20:26" x14ac:dyDescent="0.25">
      <c r="T16555" s="1"/>
      <c r="U16555" s="1"/>
      <c r="Z16555" s="1"/>
    </row>
    <row r="16556" spans="20:26" x14ac:dyDescent="0.25">
      <c r="T16556" s="1"/>
      <c r="U16556" s="1"/>
      <c r="Z16556" s="1"/>
    </row>
    <row r="16557" spans="20:26" x14ac:dyDescent="0.25">
      <c r="T16557" s="1"/>
      <c r="U16557" s="1"/>
      <c r="Z16557" s="1"/>
    </row>
    <row r="16558" spans="20:26" x14ac:dyDescent="0.25">
      <c r="T16558" s="1"/>
      <c r="U16558" s="1"/>
      <c r="Z16558" s="1"/>
    </row>
    <row r="16559" spans="20:26" x14ac:dyDescent="0.25">
      <c r="T16559" s="1"/>
      <c r="U16559" s="1"/>
      <c r="Z16559" s="1"/>
    </row>
    <row r="16560" spans="20:26" x14ac:dyDescent="0.25">
      <c r="T16560" s="1"/>
      <c r="U16560" s="1"/>
      <c r="Z16560" s="1"/>
    </row>
    <row r="16561" spans="20:26" x14ac:dyDescent="0.25">
      <c r="T16561" s="1"/>
      <c r="U16561" s="1"/>
      <c r="Z16561" s="1"/>
    </row>
    <row r="16562" spans="20:26" x14ac:dyDescent="0.25">
      <c r="T16562" s="1"/>
      <c r="U16562" s="1"/>
      <c r="Z16562" s="1"/>
    </row>
    <row r="16563" spans="20:26" x14ac:dyDescent="0.25">
      <c r="T16563" s="1"/>
      <c r="U16563" s="1"/>
      <c r="Z16563" s="1"/>
    </row>
    <row r="16564" spans="20:26" x14ac:dyDescent="0.25">
      <c r="T16564" s="1"/>
      <c r="U16564" s="1"/>
      <c r="Z16564" s="1"/>
    </row>
    <row r="16565" spans="20:26" x14ac:dyDescent="0.25">
      <c r="T16565" s="1"/>
      <c r="U16565" s="1"/>
      <c r="Z16565" s="1"/>
    </row>
    <row r="16566" spans="20:26" x14ac:dyDescent="0.25">
      <c r="T16566" s="1"/>
      <c r="U16566" s="1"/>
      <c r="Z16566" s="1"/>
    </row>
    <row r="16567" spans="20:26" x14ac:dyDescent="0.25">
      <c r="T16567" s="1"/>
      <c r="U16567" s="1"/>
      <c r="Z16567" s="1"/>
    </row>
    <row r="16568" spans="20:26" x14ac:dyDescent="0.25">
      <c r="T16568" s="1"/>
      <c r="U16568" s="1"/>
      <c r="Z16568" s="1"/>
    </row>
    <row r="16569" spans="20:26" x14ac:dyDescent="0.25">
      <c r="T16569" s="1"/>
      <c r="U16569" s="1"/>
      <c r="Z16569" s="1"/>
    </row>
    <row r="16570" spans="20:26" x14ac:dyDescent="0.25">
      <c r="T16570" s="1"/>
      <c r="U16570" s="1"/>
      <c r="Z16570" s="1"/>
    </row>
    <row r="16571" spans="20:26" x14ac:dyDescent="0.25">
      <c r="T16571" s="1"/>
      <c r="U16571" s="1"/>
      <c r="Z16571" s="1"/>
    </row>
    <row r="16572" spans="20:26" x14ac:dyDescent="0.25">
      <c r="T16572" s="1"/>
      <c r="U16572" s="1"/>
      <c r="Z16572" s="1"/>
    </row>
    <row r="16573" spans="20:26" x14ac:dyDescent="0.25">
      <c r="T16573" s="1"/>
      <c r="U16573" s="1"/>
      <c r="Z16573" s="1"/>
    </row>
    <row r="16574" spans="20:26" x14ac:dyDescent="0.25">
      <c r="T16574" s="1"/>
      <c r="U16574" s="1"/>
      <c r="Z16574" s="1"/>
    </row>
    <row r="16575" spans="20:26" x14ac:dyDescent="0.25">
      <c r="T16575" s="1"/>
      <c r="U16575" s="1"/>
      <c r="Z16575" s="1"/>
    </row>
    <row r="16576" spans="20:26" x14ac:dyDescent="0.25">
      <c r="T16576" s="1"/>
      <c r="U16576" s="1"/>
      <c r="Z16576" s="1"/>
    </row>
    <row r="16577" spans="20:26" x14ac:dyDescent="0.25">
      <c r="T16577" s="1"/>
      <c r="U16577" s="1"/>
      <c r="Z16577" s="1"/>
    </row>
    <row r="16578" spans="20:26" x14ac:dyDescent="0.25">
      <c r="T16578" s="1"/>
      <c r="U16578" s="1"/>
      <c r="Z16578" s="1"/>
    </row>
    <row r="16579" spans="20:26" x14ac:dyDescent="0.25">
      <c r="T16579" s="1"/>
      <c r="U16579" s="1"/>
      <c r="Z16579" s="1"/>
    </row>
    <row r="16580" spans="20:26" x14ac:dyDescent="0.25">
      <c r="T16580" s="1"/>
      <c r="U16580" s="1"/>
      <c r="Z16580" s="1"/>
    </row>
    <row r="16581" spans="20:26" x14ac:dyDescent="0.25">
      <c r="T16581" s="1"/>
      <c r="U16581" s="1"/>
      <c r="Z16581" s="1"/>
    </row>
    <row r="16582" spans="20:26" x14ac:dyDescent="0.25">
      <c r="T16582" s="1"/>
      <c r="U16582" s="1"/>
      <c r="Z16582" s="1"/>
    </row>
    <row r="16583" spans="20:26" x14ac:dyDescent="0.25">
      <c r="T16583" s="1"/>
      <c r="U16583" s="1"/>
      <c r="Z16583" s="1"/>
    </row>
    <row r="16584" spans="20:26" x14ac:dyDescent="0.25">
      <c r="T16584" s="1"/>
      <c r="U16584" s="1"/>
      <c r="Z16584" s="1"/>
    </row>
    <row r="16585" spans="20:26" x14ac:dyDescent="0.25">
      <c r="T16585" s="1"/>
      <c r="U16585" s="1"/>
      <c r="Z16585" s="1"/>
    </row>
    <row r="16586" spans="20:26" x14ac:dyDescent="0.25">
      <c r="T16586" s="1"/>
      <c r="U16586" s="1"/>
      <c r="Z16586" s="1"/>
    </row>
    <row r="16587" spans="20:26" x14ac:dyDescent="0.25">
      <c r="T16587" s="1"/>
      <c r="U16587" s="1"/>
      <c r="Z16587" s="1"/>
    </row>
    <row r="16588" spans="20:26" x14ac:dyDescent="0.25">
      <c r="T16588" s="1"/>
      <c r="U16588" s="1"/>
      <c r="Z16588" s="1"/>
    </row>
    <row r="16589" spans="20:26" x14ac:dyDescent="0.25">
      <c r="T16589" s="1"/>
      <c r="U16589" s="1"/>
      <c r="Z16589" s="1"/>
    </row>
    <row r="16590" spans="20:26" x14ac:dyDescent="0.25">
      <c r="T16590" s="1"/>
      <c r="U16590" s="1"/>
      <c r="Z16590" s="1"/>
    </row>
    <row r="16591" spans="20:26" x14ac:dyDescent="0.25">
      <c r="T16591" s="1"/>
      <c r="U16591" s="1"/>
      <c r="Z16591" s="1"/>
    </row>
    <row r="16592" spans="20:26" x14ac:dyDescent="0.25">
      <c r="T16592" s="1"/>
      <c r="U16592" s="1"/>
      <c r="Z16592" s="1"/>
    </row>
    <row r="16593" spans="20:26" x14ac:dyDescent="0.25">
      <c r="T16593" s="1"/>
      <c r="U16593" s="1"/>
      <c r="Z16593" s="1"/>
    </row>
    <row r="16594" spans="20:26" x14ac:dyDescent="0.25">
      <c r="T16594" s="1"/>
      <c r="U16594" s="1"/>
      <c r="Z16594" s="1"/>
    </row>
    <row r="16595" spans="20:26" x14ac:dyDescent="0.25">
      <c r="T16595" s="1"/>
      <c r="U16595" s="1"/>
      <c r="Z16595" s="1"/>
    </row>
    <row r="16596" spans="20:26" x14ac:dyDescent="0.25">
      <c r="T16596" s="1"/>
      <c r="U16596" s="1"/>
      <c r="Z16596" s="1"/>
    </row>
    <row r="16597" spans="20:26" x14ac:dyDescent="0.25">
      <c r="T16597" s="1"/>
      <c r="U16597" s="1"/>
      <c r="Z16597" s="1"/>
    </row>
    <row r="16598" spans="20:26" x14ac:dyDescent="0.25">
      <c r="T16598" s="1"/>
      <c r="U16598" s="1"/>
      <c r="Z16598" s="1"/>
    </row>
    <row r="16599" spans="20:26" x14ac:dyDescent="0.25">
      <c r="T16599" s="1"/>
      <c r="U16599" s="1"/>
      <c r="Z16599" s="1"/>
    </row>
    <row r="16600" spans="20:26" x14ac:dyDescent="0.25">
      <c r="T16600" s="1"/>
      <c r="U16600" s="1"/>
      <c r="Z16600" s="1"/>
    </row>
    <row r="16601" spans="20:26" x14ac:dyDescent="0.25">
      <c r="T16601" s="1"/>
      <c r="U16601" s="1"/>
      <c r="Z16601" s="1"/>
    </row>
    <row r="16602" spans="20:26" x14ac:dyDescent="0.25">
      <c r="T16602" s="1"/>
      <c r="U16602" s="1"/>
      <c r="Z16602" s="1"/>
    </row>
    <row r="16603" spans="20:26" x14ac:dyDescent="0.25">
      <c r="T16603" s="1"/>
      <c r="U16603" s="1"/>
      <c r="Z16603" s="1"/>
    </row>
    <row r="16604" spans="20:26" x14ac:dyDescent="0.25">
      <c r="T16604" s="1"/>
      <c r="U16604" s="1"/>
      <c r="Z16604" s="1"/>
    </row>
    <row r="16605" spans="20:26" x14ac:dyDescent="0.25">
      <c r="T16605" s="1"/>
      <c r="U16605" s="1"/>
      <c r="Z16605" s="1"/>
    </row>
    <row r="16606" spans="20:26" x14ac:dyDescent="0.25">
      <c r="T16606" s="1"/>
      <c r="U16606" s="1"/>
      <c r="Z16606" s="1"/>
    </row>
    <row r="16607" spans="20:26" x14ac:dyDescent="0.25">
      <c r="T16607" s="1"/>
      <c r="U16607" s="1"/>
      <c r="Z16607" s="1"/>
    </row>
    <row r="16608" spans="20:26" x14ac:dyDescent="0.25">
      <c r="T16608" s="1"/>
      <c r="U16608" s="1"/>
      <c r="Z16608" s="1"/>
    </row>
    <row r="16609" spans="20:26" x14ac:dyDescent="0.25">
      <c r="T16609" s="1"/>
      <c r="U16609" s="1"/>
      <c r="Z16609" s="1"/>
    </row>
    <row r="16610" spans="20:26" x14ac:dyDescent="0.25">
      <c r="T16610" s="1"/>
      <c r="U16610" s="1"/>
      <c r="Z16610" s="1"/>
    </row>
    <row r="16611" spans="20:26" x14ac:dyDescent="0.25">
      <c r="T16611" s="1"/>
      <c r="U16611" s="1"/>
      <c r="Z16611" s="1"/>
    </row>
    <row r="16612" spans="20:26" x14ac:dyDescent="0.25">
      <c r="T16612" s="1"/>
      <c r="U16612" s="1"/>
      <c r="Z16612" s="1"/>
    </row>
    <row r="16613" spans="20:26" x14ac:dyDescent="0.25">
      <c r="T16613" s="1"/>
      <c r="U16613" s="1"/>
      <c r="Z16613" s="1"/>
    </row>
    <row r="16614" spans="20:26" x14ac:dyDescent="0.25">
      <c r="T16614" s="1"/>
      <c r="U16614" s="1"/>
      <c r="Z16614" s="1"/>
    </row>
    <row r="16615" spans="20:26" x14ac:dyDescent="0.25">
      <c r="T16615" s="1"/>
      <c r="U16615" s="1"/>
      <c r="Z16615" s="1"/>
    </row>
    <row r="16616" spans="20:26" x14ac:dyDescent="0.25">
      <c r="T16616" s="1"/>
      <c r="U16616" s="1"/>
      <c r="Z16616" s="1"/>
    </row>
    <row r="16617" spans="20:26" x14ac:dyDescent="0.25">
      <c r="T16617" s="1"/>
      <c r="U16617" s="1"/>
      <c r="Z16617" s="1"/>
    </row>
    <row r="16618" spans="20:26" x14ac:dyDescent="0.25">
      <c r="T16618" s="1"/>
      <c r="U16618" s="1"/>
      <c r="Z16618" s="1"/>
    </row>
    <row r="16619" spans="20:26" x14ac:dyDescent="0.25">
      <c r="T16619" s="1"/>
      <c r="U16619" s="1"/>
      <c r="Z16619" s="1"/>
    </row>
    <row r="16620" spans="20:26" x14ac:dyDescent="0.25">
      <c r="T16620" s="1"/>
      <c r="U16620" s="1"/>
      <c r="Z16620" s="1"/>
    </row>
    <row r="16621" spans="20:26" x14ac:dyDescent="0.25">
      <c r="T16621" s="1"/>
      <c r="U16621" s="1"/>
      <c r="Z16621" s="1"/>
    </row>
    <row r="16622" spans="20:26" x14ac:dyDescent="0.25">
      <c r="T16622" s="1"/>
      <c r="U16622" s="1"/>
      <c r="Z16622" s="1"/>
    </row>
    <row r="16623" spans="20:26" x14ac:dyDescent="0.25">
      <c r="T16623" s="1"/>
      <c r="U16623" s="1"/>
      <c r="Z16623" s="1"/>
    </row>
    <row r="16624" spans="20:26" x14ac:dyDescent="0.25">
      <c r="T16624" s="1"/>
      <c r="U16624" s="1"/>
      <c r="Z16624" s="1"/>
    </row>
    <row r="16625" spans="20:26" x14ac:dyDescent="0.25">
      <c r="T16625" s="1"/>
      <c r="U16625" s="1"/>
      <c r="Z16625" s="1"/>
    </row>
    <row r="16626" spans="20:26" x14ac:dyDescent="0.25">
      <c r="T16626" s="1"/>
      <c r="U16626" s="1"/>
      <c r="Z16626" s="1"/>
    </row>
    <row r="16627" spans="20:26" x14ac:dyDescent="0.25">
      <c r="T16627" s="1"/>
      <c r="U16627" s="1"/>
      <c r="Z16627" s="1"/>
    </row>
    <row r="16628" spans="20:26" x14ac:dyDescent="0.25">
      <c r="T16628" s="1"/>
      <c r="U16628" s="1"/>
      <c r="Z16628" s="1"/>
    </row>
    <row r="16629" spans="20:26" x14ac:dyDescent="0.25">
      <c r="T16629" s="1"/>
      <c r="U16629" s="1"/>
      <c r="Z16629" s="1"/>
    </row>
    <row r="16630" spans="20:26" x14ac:dyDescent="0.25">
      <c r="T16630" s="1"/>
      <c r="U16630" s="1"/>
      <c r="Z16630" s="1"/>
    </row>
    <row r="16631" spans="20:26" x14ac:dyDescent="0.25">
      <c r="T16631" s="1"/>
      <c r="U16631" s="1"/>
      <c r="Z16631" s="1"/>
    </row>
    <row r="16632" spans="20:26" x14ac:dyDescent="0.25">
      <c r="T16632" s="1"/>
      <c r="U16632" s="1"/>
      <c r="Z16632" s="1"/>
    </row>
    <row r="16633" spans="20:26" x14ac:dyDescent="0.25">
      <c r="T16633" s="1"/>
      <c r="U16633" s="1"/>
      <c r="Z16633" s="1"/>
    </row>
    <row r="16634" spans="20:26" x14ac:dyDescent="0.25">
      <c r="T16634" s="1"/>
      <c r="U16634" s="1"/>
      <c r="Z16634" s="1"/>
    </row>
    <row r="16635" spans="20:26" x14ac:dyDescent="0.25">
      <c r="T16635" s="1"/>
      <c r="U16635" s="1"/>
      <c r="Z16635" s="1"/>
    </row>
    <row r="16636" spans="20:26" x14ac:dyDescent="0.25">
      <c r="T16636" s="1"/>
      <c r="U16636" s="1"/>
      <c r="Z16636" s="1"/>
    </row>
    <row r="16637" spans="20:26" x14ac:dyDescent="0.25">
      <c r="T16637" s="1"/>
      <c r="U16637" s="1"/>
      <c r="Z16637" s="1"/>
    </row>
    <row r="16638" spans="20:26" x14ac:dyDescent="0.25">
      <c r="T16638" s="1"/>
      <c r="U16638" s="1"/>
      <c r="Z16638" s="1"/>
    </row>
    <row r="16639" spans="20:26" x14ac:dyDescent="0.25">
      <c r="T16639" s="1"/>
      <c r="U16639" s="1"/>
      <c r="Z16639" s="1"/>
    </row>
    <row r="16640" spans="20:26" x14ac:dyDescent="0.25">
      <c r="T16640" s="1"/>
      <c r="U16640" s="1"/>
      <c r="Z16640" s="1"/>
    </row>
    <row r="16641" spans="20:26" x14ac:dyDescent="0.25">
      <c r="T16641" s="1"/>
      <c r="U16641" s="1"/>
      <c r="Z16641" s="1"/>
    </row>
    <row r="16642" spans="20:26" x14ac:dyDescent="0.25">
      <c r="T16642" s="1"/>
      <c r="U16642" s="1"/>
      <c r="Z16642" s="1"/>
    </row>
    <row r="16643" spans="20:26" x14ac:dyDescent="0.25">
      <c r="T16643" s="1"/>
      <c r="U16643" s="1"/>
      <c r="Z16643" s="1"/>
    </row>
    <row r="16644" spans="20:26" x14ac:dyDescent="0.25">
      <c r="T16644" s="1"/>
      <c r="U16644" s="1"/>
      <c r="Z16644" s="1"/>
    </row>
    <row r="16645" spans="20:26" x14ac:dyDescent="0.25">
      <c r="T16645" s="1"/>
      <c r="U16645" s="1"/>
      <c r="Z16645" s="1"/>
    </row>
    <row r="16646" spans="20:26" x14ac:dyDescent="0.25">
      <c r="T16646" s="1"/>
      <c r="U16646" s="1"/>
      <c r="Z16646" s="1"/>
    </row>
    <row r="16647" spans="20:26" x14ac:dyDescent="0.25">
      <c r="T16647" s="1"/>
      <c r="U16647" s="1"/>
      <c r="Z16647" s="1"/>
    </row>
    <row r="16648" spans="20:26" x14ac:dyDescent="0.25">
      <c r="T16648" s="1"/>
      <c r="U16648" s="1"/>
      <c r="Z16648" s="1"/>
    </row>
    <row r="16649" spans="20:26" x14ac:dyDescent="0.25">
      <c r="T16649" s="1"/>
      <c r="U16649" s="1"/>
      <c r="Z16649" s="1"/>
    </row>
    <row r="16650" spans="20:26" x14ac:dyDescent="0.25">
      <c r="T16650" s="1"/>
      <c r="U16650" s="1"/>
      <c r="Z16650" s="1"/>
    </row>
    <row r="16651" spans="20:26" x14ac:dyDescent="0.25">
      <c r="T16651" s="1"/>
      <c r="U16651" s="1"/>
      <c r="Z16651" s="1"/>
    </row>
    <row r="16652" spans="20:26" x14ac:dyDescent="0.25">
      <c r="T16652" s="1"/>
      <c r="U16652" s="1"/>
      <c r="Z16652" s="1"/>
    </row>
    <row r="16653" spans="20:26" x14ac:dyDescent="0.25">
      <c r="T16653" s="1"/>
      <c r="U16653" s="1"/>
      <c r="Z16653" s="1"/>
    </row>
    <row r="16654" spans="20:26" x14ac:dyDescent="0.25">
      <c r="T16654" s="1"/>
      <c r="U16654" s="1"/>
      <c r="Z16654" s="1"/>
    </row>
    <row r="16655" spans="20:26" x14ac:dyDescent="0.25">
      <c r="T16655" s="1"/>
      <c r="U16655" s="1"/>
      <c r="Z16655" s="1"/>
    </row>
    <row r="16656" spans="20:26" x14ac:dyDescent="0.25">
      <c r="T16656" s="1"/>
      <c r="U16656" s="1"/>
      <c r="Z16656" s="1"/>
    </row>
    <row r="16657" spans="20:26" x14ac:dyDescent="0.25">
      <c r="T16657" s="1"/>
      <c r="U16657" s="1"/>
      <c r="Z16657" s="1"/>
    </row>
    <row r="16658" spans="20:26" x14ac:dyDescent="0.25">
      <c r="T16658" s="1"/>
      <c r="U16658" s="1"/>
      <c r="Z16658" s="1"/>
    </row>
    <row r="16659" spans="20:26" x14ac:dyDescent="0.25">
      <c r="T16659" s="1"/>
      <c r="U16659" s="1"/>
      <c r="Z16659" s="1"/>
    </row>
    <row r="16660" spans="20:26" x14ac:dyDescent="0.25">
      <c r="T16660" s="1"/>
      <c r="U16660" s="1"/>
      <c r="Z16660" s="1"/>
    </row>
    <row r="16661" spans="20:26" x14ac:dyDescent="0.25">
      <c r="T16661" s="1"/>
      <c r="U16661" s="1"/>
      <c r="Z16661" s="1"/>
    </row>
    <row r="16662" spans="20:26" x14ac:dyDescent="0.25">
      <c r="T16662" s="1"/>
      <c r="U16662" s="1"/>
      <c r="Z16662" s="1"/>
    </row>
    <row r="16663" spans="20:26" x14ac:dyDescent="0.25">
      <c r="T16663" s="1"/>
      <c r="U16663" s="1"/>
      <c r="Z16663" s="1"/>
    </row>
    <row r="16664" spans="20:26" x14ac:dyDescent="0.25">
      <c r="T16664" s="1"/>
      <c r="U16664" s="1"/>
      <c r="Z16664" s="1"/>
    </row>
    <row r="16665" spans="20:26" x14ac:dyDescent="0.25">
      <c r="T16665" s="1"/>
      <c r="U16665" s="1"/>
      <c r="Z16665" s="1"/>
    </row>
    <row r="16666" spans="20:26" x14ac:dyDescent="0.25">
      <c r="T16666" s="1"/>
      <c r="U16666" s="1"/>
      <c r="Z16666" s="1"/>
    </row>
    <row r="16667" spans="20:26" x14ac:dyDescent="0.25">
      <c r="T16667" s="1"/>
      <c r="U16667" s="1"/>
      <c r="Z16667" s="1"/>
    </row>
    <row r="16668" spans="20:26" x14ac:dyDescent="0.25">
      <c r="T16668" s="1"/>
      <c r="U16668" s="1"/>
      <c r="Z16668" s="1"/>
    </row>
    <row r="16669" spans="20:26" x14ac:dyDescent="0.25">
      <c r="T16669" s="1"/>
      <c r="U16669" s="1"/>
      <c r="Z16669" s="1"/>
    </row>
    <row r="16670" spans="20:26" x14ac:dyDescent="0.25">
      <c r="T16670" s="1"/>
      <c r="U16670" s="1"/>
      <c r="Z16670" s="1"/>
    </row>
    <row r="16671" spans="20:26" x14ac:dyDescent="0.25">
      <c r="T16671" s="1"/>
      <c r="U16671" s="1"/>
      <c r="Z16671" s="1"/>
    </row>
    <row r="16672" spans="20:26" x14ac:dyDescent="0.25">
      <c r="T16672" s="1"/>
      <c r="U16672" s="1"/>
      <c r="Z16672" s="1"/>
    </row>
    <row r="16673" spans="20:26" x14ac:dyDescent="0.25">
      <c r="T16673" s="1"/>
      <c r="U16673" s="1"/>
      <c r="Z16673" s="1"/>
    </row>
    <row r="16674" spans="20:26" x14ac:dyDescent="0.25">
      <c r="T16674" s="1"/>
      <c r="U16674" s="1"/>
      <c r="Z16674" s="1"/>
    </row>
    <row r="16675" spans="20:26" x14ac:dyDescent="0.25">
      <c r="T16675" s="1"/>
      <c r="U16675" s="1"/>
      <c r="Z16675" s="1"/>
    </row>
    <row r="16676" spans="20:26" x14ac:dyDescent="0.25">
      <c r="T16676" s="1"/>
      <c r="U16676" s="1"/>
      <c r="Z16676" s="1"/>
    </row>
    <row r="16677" spans="20:26" x14ac:dyDescent="0.25">
      <c r="T16677" s="1"/>
      <c r="U16677" s="1"/>
      <c r="Z16677" s="1"/>
    </row>
    <row r="16678" spans="20:26" x14ac:dyDescent="0.25">
      <c r="T16678" s="1"/>
      <c r="U16678" s="1"/>
      <c r="Z16678" s="1"/>
    </row>
    <row r="16679" spans="20:26" x14ac:dyDescent="0.25">
      <c r="T16679" s="1"/>
      <c r="U16679" s="1"/>
      <c r="Z16679" s="1"/>
    </row>
    <row r="16680" spans="20:26" x14ac:dyDescent="0.25">
      <c r="T16680" s="1"/>
      <c r="U16680" s="1"/>
      <c r="Z16680" s="1"/>
    </row>
    <row r="16681" spans="20:26" x14ac:dyDescent="0.25">
      <c r="T16681" s="1"/>
      <c r="U16681" s="1"/>
      <c r="Z16681" s="1"/>
    </row>
    <row r="16682" spans="20:26" x14ac:dyDescent="0.25">
      <c r="T16682" s="1"/>
      <c r="U16682" s="1"/>
      <c r="Z16682" s="1"/>
    </row>
    <row r="16683" spans="20:26" x14ac:dyDescent="0.25">
      <c r="T16683" s="1"/>
      <c r="U16683" s="1"/>
      <c r="Z16683" s="1"/>
    </row>
    <row r="16684" spans="20:26" x14ac:dyDescent="0.25">
      <c r="T16684" s="1"/>
      <c r="U16684" s="1"/>
      <c r="Z16684" s="1"/>
    </row>
    <row r="16685" spans="20:26" x14ac:dyDescent="0.25">
      <c r="T16685" s="1"/>
      <c r="U16685" s="1"/>
      <c r="Z16685" s="1"/>
    </row>
    <row r="16686" spans="20:26" x14ac:dyDescent="0.25">
      <c r="T16686" s="1"/>
      <c r="U16686" s="1"/>
      <c r="Z16686" s="1"/>
    </row>
    <row r="16687" spans="20:26" x14ac:dyDescent="0.25">
      <c r="T16687" s="1"/>
      <c r="U16687" s="1"/>
      <c r="Z16687" s="1"/>
    </row>
    <row r="16688" spans="20:26" x14ac:dyDescent="0.25">
      <c r="T16688" s="1"/>
      <c r="U16688" s="1"/>
      <c r="Z16688" s="1"/>
    </row>
    <row r="16689" spans="20:26" x14ac:dyDescent="0.25">
      <c r="T16689" s="1"/>
      <c r="U16689" s="1"/>
      <c r="Z16689" s="1"/>
    </row>
    <row r="16690" spans="20:26" x14ac:dyDescent="0.25">
      <c r="T16690" s="1"/>
      <c r="U16690" s="1"/>
      <c r="Z16690" s="1"/>
    </row>
    <row r="16691" spans="20:26" x14ac:dyDescent="0.25">
      <c r="T16691" s="1"/>
      <c r="U16691" s="1"/>
      <c r="Z16691" s="1"/>
    </row>
    <row r="16692" spans="20:26" x14ac:dyDescent="0.25">
      <c r="T16692" s="1"/>
      <c r="U16692" s="1"/>
      <c r="Z16692" s="1"/>
    </row>
    <row r="16693" spans="20:26" x14ac:dyDescent="0.25">
      <c r="T16693" s="1"/>
      <c r="U16693" s="1"/>
      <c r="Z16693" s="1"/>
    </row>
    <row r="16694" spans="20:26" x14ac:dyDescent="0.25">
      <c r="T16694" s="1"/>
      <c r="U16694" s="1"/>
      <c r="Z16694" s="1"/>
    </row>
    <row r="16695" spans="20:26" x14ac:dyDescent="0.25">
      <c r="T16695" s="1"/>
      <c r="U16695" s="1"/>
      <c r="Z16695" s="1"/>
    </row>
    <row r="16696" spans="20:26" x14ac:dyDescent="0.25">
      <c r="T16696" s="1"/>
      <c r="U16696" s="1"/>
      <c r="Z16696" s="1"/>
    </row>
    <row r="16697" spans="20:26" x14ac:dyDescent="0.25">
      <c r="T16697" s="1"/>
      <c r="U16697" s="1"/>
      <c r="Z16697" s="1"/>
    </row>
    <row r="16698" spans="20:26" x14ac:dyDescent="0.25">
      <c r="T16698" s="1"/>
      <c r="U16698" s="1"/>
      <c r="Z16698" s="1"/>
    </row>
    <row r="16699" spans="20:26" x14ac:dyDescent="0.25">
      <c r="T16699" s="1"/>
      <c r="U16699" s="1"/>
      <c r="Z16699" s="1"/>
    </row>
    <row r="16700" spans="20:26" x14ac:dyDescent="0.25">
      <c r="T16700" s="1"/>
      <c r="U16700" s="1"/>
      <c r="Z16700" s="1"/>
    </row>
    <row r="16701" spans="20:26" x14ac:dyDescent="0.25">
      <c r="T16701" s="1"/>
      <c r="U16701" s="1"/>
      <c r="Z16701" s="1"/>
    </row>
    <row r="16702" spans="20:26" x14ac:dyDescent="0.25">
      <c r="T16702" s="1"/>
      <c r="U16702" s="1"/>
      <c r="Z16702" s="1"/>
    </row>
    <row r="16703" spans="20:26" x14ac:dyDescent="0.25">
      <c r="T16703" s="1"/>
      <c r="U16703" s="1"/>
      <c r="Z16703" s="1"/>
    </row>
    <row r="16704" spans="20:26" x14ac:dyDescent="0.25">
      <c r="T16704" s="1"/>
      <c r="U16704" s="1"/>
      <c r="Z16704" s="1"/>
    </row>
    <row r="16705" spans="20:26" x14ac:dyDescent="0.25">
      <c r="T16705" s="1"/>
      <c r="U16705" s="1"/>
      <c r="Z16705" s="1"/>
    </row>
    <row r="16706" spans="20:26" x14ac:dyDescent="0.25">
      <c r="T16706" s="1"/>
      <c r="U16706" s="1"/>
      <c r="Z16706" s="1"/>
    </row>
    <row r="16707" spans="20:26" x14ac:dyDescent="0.25">
      <c r="T16707" s="1"/>
      <c r="U16707" s="1"/>
      <c r="Z16707" s="1"/>
    </row>
    <row r="16708" spans="20:26" x14ac:dyDescent="0.25">
      <c r="T16708" s="1"/>
      <c r="U16708" s="1"/>
      <c r="Z16708" s="1"/>
    </row>
    <row r="16709" spans="20:26" x14ac:dyDescent="0.25">
      <c r="T16709" s="1"/>
      <c r="U16709" s="1"/>
      <c r="Z16709" s="1"/>
    </row>
    <row r="16710" spans="20:26" x14ac:dyDescent="0.25">
      <c r="T16710" s="1"/>
      <c r="U16710" s="1"/>
      <c r="Z16710" s="1"/>
    </row>
    <row r="16711" spans="20:26" x14ac:dyDescent="0.25">
      <c r="T16711" s="1"/>
      <c r="U16711" s="1"/>
      <c r="Z16711" s="1"/>
    </row>
    <row r="16712" spans="20:26" x14ac:dyDescent="0.25">
      <c r="T16712" s="1"/>
      <c r="U16712" s="1"/>
      <c r="Z16712" s="1"/>
    </row>
    <row r="16713" spans="20:26" x14ac:dyDescent="0.25">
      <c r="T16713" s="1"/>
      <c r="U16713" s="1"/>
      <c r="Z16713" s="1"/>
    </row>
    <row r="16714" spans="20:26" x14ac:dyDescent="0.25">
      <c r="T16714" s="1"/>
      <c r="U16714" s="1"/>
      <c r="Z16714" s="1"/>
    </row>
    <row r="16715" spans="20:26" x14ac:dyDescent="0.25">
      <c r="T16715" s="1"/>
      <c r="U16715" s="1"/>
      <c r="Z16715" s="1"/>
    </row>
    <row r="16716" spans="20:26" x14ac:dyDescent="0.25">
      <c r="T16716" s="1"/>
      <c r="U16716" s="1"/>
      <c r="Z16716" s="1"/>
    </row>
    <row r="16717" spans="20:26" x14ac:dyDescent="0.25">
      <c r="T16717" s="1"/>
      <c r="U16717" s="1"/>
      <c r="Z16717" s="1"/>
    </row>
    <row r="16718" spans="20:26" x14ac:dyDescent="0.25">
      <c r="T16718" s="1"/>
      <c r="U16718" s="1"/>
      <c r="Z16718" s="1"/>
    </row>
    <row r="16719" spans="20:26" x14ac:dyDescent="0.25">
      <c r="T16719" s="1"/>
      <c r="U16719" s="1"/>
      <c r="Z16719" s="1"/>
    </row>
    <row r="16720" spans="20:26" x14ac:dyDescent="0.25">
      <c r="T16720" s="1"/>
      <c r="U16720" s="1"/>
      <c r="Z16720" s="1"/>
    </row>
    <row r="16721" spans="20:26" x14ac:dyDescent="0.25">
      <c r="T16721" s="1"/>
      <c r="U16721" s="1"/>
      <c r="Z16721" s="1"/>
    </row>
    <row r="16722" spans="20:26" x14ac:dyDescent="0.25">
      <c r="T16722" s="1"/>
      <c r="U16722" s="1"/>
      <c r="Z16722" s="1"/>
    </row>
    <row r="16723" spans="20:26" x14ac:dyDescent="0.25">
      <c r="T16723" s="1"/>
      <c r="U16723" s="1"/>
      <c r="Z16723" s="1"/>
    </row>
    <row r="16724" spans="20:26" x14ac:dyDescent="0.25">
      <c r="T16724" s="1"/>
      <c r="U16724" s="1"/>
      <c r="Z16724" s="1"/>
    </row>
    <row r="16725" spans="20:26" x14ac:dyDescent="0.25">
      <c r="T16725" s="1"/>
      <c r="U16725" s="1"/>
      <c r="Z16725" s="1"/>
    </row>
    <row r="16726" spans="20:26" x14ac:dyDescent="0.25">
      <c r="T16726" s="1"/>
      <c r="U16726" s="1"/>
      <c r="Z16726" s="1"/>
    </row>
    <row r="16727" spans="20:26" x14ac:dyDescent="0.25">
      <c r="T16727" s="1"/>
      <c r="U16727" s="1"/>
      <c r="Z16727" s="1"/>
    </row>
    <row r="16728" spans="20:26" x14ac:dyDescent="0.25">
      <c r="T16728" s="1"/>
      <c r="U16728" s="1"/>
      <c r="Z16728" s="1"/>
    </row>
    <row r="16729" spans="20:26" x14ac:dyDescent="0.25">
      <c r="T16729" s="1"/>
      <c r="U16729" s="1"/>
      <c r="Z16729" s="1"/>
    </row>
    <row r="16730" spans="20:26" x14ac:dyDescent="0.25">
      <c r="T16730" s="1"/>
      <c r="U16730" s="1"/>
      <c r="Z16730" s="1"/>
    </row>
    <row r="16731" spans="20:26" x14ac:dyDescent="0.25">
      <c r="T16731" s="1"/>
      <c r="U16731" s="1"/>
      <c r="Z16731" s="1"/>
    </row>
    <row r="16732" spans="20:26" x14ac:dyDescent="0.25">
      <c r="T16732" s="1"/>
      <c r="U16732" s="1"/>
      <c r="Z16732" s="1"/>
    </row>
    <row r="16733" spans="20:26" x14ac:dyDescent="0.25">
      <c r="T16733" s="1"/>
      <c r="U16733" s="1"/>
      <c r="Z16733" s="1"/>
    </row>
    <row r="16734" spans="20:26" x14ac:dyDescent="0.25">
      <c r="T16734" s="1"/>
      <c r="U16734" s="1"/>
      <c r="Z16734" s="1"/>
    </row>
    <row r="16735" spans="20:26" x14ac:dyDescent="0.25">
      <c r="T16735" s="1"/>
      <c r="U16735" s="1"/>
      <c r="Z16735" s="1"/>
    </row>
    <row r="16736" spans="20:26" x14ac:dyDescent="0.25">
      <c r="T16736" s="1"/>
      <c r="U16736" s="1"/>
      <c r="Z16736" s="1"/>
    </row>
    <row r="16737" spans="20:26" x14ac:dyDescent="0.25">
      <c r="T16737" s="1"/>
      <c r="U16737" s="1"/>
      <c r="Z16737" s="1"/>
    </row>
    <row r="16738" spans="20:26" x14ac:dyDescent="0.25">
      <c r="T16738" s="1"/>
      <c r="U16738" s="1"/>
      <c r="Z16738" s="1"/>
    </row>
    <row r="16739" spans="20:26" x14ac:dyDescent="0.25">
      <c r="T16739" s="1"/>
      <c r="U16739" s="1"/>
      <c r="Z16739" s="1"/>
    </row>
    <row r="16740" spans="20:26" x14ac:dyDescent="0.25">
      <c r="T16740" s="1"/>
      <c r="U16740" s="1"/>
      <c r="Z16740" s="1"/>
    </row>
    <row r="16741" spans="20:26" x14ac:dyDescent="0.25">
      <c r="T16741" s="1"/>
      <c r="U16741" s="1"/>
      <c r="Z16741" s="1"/>
    </row>
    <row r="16742" spans="20:26" x14ac:dyDescent="0.25">
      <c r="T16742" s="1"/>
      <c r="U16742" s="1"/>
      <c r="Z16742" s="1"/>
    </row>
    <row r="16743" spans="20:26" x14ac:dyDescent="0.25">
      <c r="T16743" s="1"/>
      <c r="U16743" s="1"/>
      <c r="Z16743" s="1"/>
    </row>
    <row r="16744" spans="20:26" x14ac:dyDescent="0.25">
      <c r="T16744" s="1"/>
      <c r="U16744" s="1"/>
      <c r="Z16744" s="1"/>
    </row>
    <row r="16745" spans="20:26" x14ac:dyDescent="0.25">
      <c r="T16745" s="1"/>
      <c r="U16745" s="1"/>
      <c r="Z16745" s="1"/>
    </row>
    <row r="16746" spans="20:26" x14ac:dyDescent="0.25">
      <c r="T16746" s="1"/>
      <c r="U16746" s="1"/>
      <c r="Z16746" s="1"/>
    </row>
    <row r="16747" spans="20:26" x14ac:dyDescent="0.25">
      <c r="T16747" s="1"/>
      <c r="U16747" s="1"/>
      <c r="Z16747" s="1"/>
    </row>
    <row r="16748" spans="20:26" x14ac:dyDescent="0.25">
      <c r="T16748" s="1"/>
      <c r="U16748" s="1"/>
      <c r="Z16748" s="1"/>
    </row>
    <row r="16749" spans="20:26" x14ac:dyDescent="0.25">
      <c r="T16749" s="1"/>
      <c r="U16749" s="1"/>
      <c r="Z16749" s="1"/>
    </row>
    <row r="16750" spans="20:26" x14ac:dyDescent="0.25">
      <c r="T16750" s="1"/>
      <c r="U16750" s="1"/>
      <c r="Z16750" s="1"/>
    </row>
    <row r="16751" spans="20:26" x14ac:dyDescent="0.25">
      <c r="T16751" s="1"/>
      <c r="U16751" s="1"/>
      <c r="Z16751" s="1"/>
    </row>
    <row r="16752" spans="20:26" x14ac:dyDescent="0.25">
      <c r="T16752" s="1"/>
      <c r="U16752" s="1"/>
      <c r="Z16752" s="1"/>
    </row>
    <row r="16753" spans="20:26" x14ac:dyDescent="0.25">
      <c r="T16753" s="1"/>
      <c r="U16753" s="1"/>
      <c r="Z16753" s="1"/>
    </row>
    <row r="16754" spans="20:26" x14ac:dyDescent="0.25">
      <c r="T16754" s="1"/>
      <c r="U16754" s="1"/>
      <c r="Z16754" s="1"/>
    </row>
    <row r="16755" spans="20:26" x14ac:dyDescent="0.25">
      <c r="T16755" s="1"/>
      <c r="U16755" s="1"/>
      <c r="Z16755" s="1"/>
    </row>
    <row r="16756" spans="20:26" x14ac:dyDescent="0.25">
      <c r="T16756" s="1"/>
      <c r="U16756" s="1"/>
      <c r="Z16756" s="1"/>
    </row>
    <row r="16757" spans="20:26" x14ac:dyDescent="0.25">
      <c r="T16757" s="1"/>
      <c r="U16757" s="1"/>
      <c r="Z16757" s="1"/>
    </row>
    <row r="16758" spans="20:26" x14ac:dyDescent="0.25">
      <c r="T16758" s="1"/>
      <c r="U16758" s="1"/>
      <c r="Z16758" s="1"/>
    </row>
    <row r="16759" spans="20:26" x14ac:dyDescent="0.25">
      <c r="T16759" s="1"/>
      <c r="U16759" s="1"/>
      <c r="Z16759" s="1"/>
    </row>
    <row r="16760" spans="20:26" x14ac:dyDescent="0.25">
      <c r="T16760" s="1"/>
      <c r="U16760" s="1"/>
      <c r="Z16760" s="1"/>
    </row>
    <row r="16761" spans="20:26" x14ac:dyDescent="0.25">
      <c r="T16761" s="1"/>
      <c r="U16761" s="1"/>
      <c r="Z16761" s="1"/>
    </row>
    <row r="16762" spans="20:26" x14ac:dyDescent="0.25">
      <c r="T16762" s="1"/>
      <c r="U16762" s="1"/>
      <c r="Z16762" s="1"/>
    </row>
    <row r="16763" spans="20:26" x14ac:dyDescent="0.25">
      <c r="T16763" s="1"/>
      <c r="U16763" s="1"/>
      <c r="Z16763" s="1"/>
    </row>
    <row r="16764" spans="20:26" x14ac:dyDescent="0.25">
      <c r="T16764" s="1"/>
      <c r="U16764" s="1"/>
      <c r="Z16764" s="1"/>
    </row>
    <row r="16765" spans="20:26" x14ac:dyDescent="0.25">
      <c r="T16765" s="1"/>
      <c r="U16765" s="1"/>
      <c r="Z16765" s="1"/>
    </row>
    <row r="16766" spans="20:26" x14ac:dyDescent="0.25">
      <c r="T16766" s="1"/>
      <c r="U16766" s="1"/>
      <c r="Z16766" s="1"/>
    </row>
    <row r="16767" spans="20:26" x14ac:dyDescent="0.25">
      <c r="T16767" s="1"/>
      <c r="U16767" s="1"/>
      <c r="Z16767" s="1"/>
    </row>
    <row r="16768" spans="20:26" x14ac:dyDescent="0.25">
      <c r="T16768" s="1"/>
      <c r="U16768" s="1"/>
      <c r="Z16768" s="1"/>
    </row>
    <row r="16769" spans="20:26" x14ac:dyDescent="0.25">
      <c r="T16769" s="1"/>
      <c r="U16769" s="1"/>
      <c r="Z16769" s="1"/>
    </row>
    <row r="16770" spans="20:26" x14ac:dyDescent="0.25">
      <c r="T16770" s="1"/>
      <c r="U16770" s="1"/>
      <c r="Z16770" s="1"/>
    </row>
    <row r="16771" spans="20:26" x14ac:dyDescent="0.25">
      <c r="T16771" s="1"/>
      <c r="U16771" s="1"/>
      <c r="Z16771" s="1"/>
    </row>
    <row r="16772" spans="20:26" x14ac:dyDescent="0.25">
      <c r="T16772" s="1"/>
      <c r="U16772" s="1"/>
      <c r="Z16772" s="1"/>
    </row>
    <row r="16773" spans="20:26" x14ac:dyDescent="0.25">
      <c r="T16773" s="1"/>
      <c r="U16773" s="1"/>
      <c r="Z16773" s="1"/>
    </row>
    <row r="16774" spans="20:26" x14ac:dyDescent="0.25">
      <c r="T16774" s="1"/>
      <c r="U16774" s="1"/>
      <c r="Z16774" s="1"/>
    </row>
    <row r="16775" spans="20:26" x14ac:dyDescent="0.25">
      <c r="T16775" s="1"/>
      <c r="U16775" s="1"/>
      <c r="Z16775" s="1"/>
    </row>
    <row r="16776" spans="20:26" x14ac:dyDescent="0.25">
      <c r="T16776" s="1"/>
      <c r="U16776" s="1"/>
      <c r="Z16776" s="1"/>
    </row>
    <row r="16777" spans="20:26" x14ac:dyDescent="0.25">
      <c r="T16777" s="1"/>
      <c r="U16777" s="1"/>
      <c r="Z16777" s="1"/>
    </row>
    <row r="16778" spans="20:26" x14ac:dyDescent="0.25">
      <c r="T16778" s="1"/>
      <c r="U16778" s="1"/>
      <c r="Z16778" s="1"/>
    </row>
    <row r="16779" spans="20:26" x14ac:dyDescent="0.25">
      <c r="T16779" s="1"/>
      <c r="U16779" s="1"/>
      <c r="Z16779" s="1"/>
    </row>
    <row r="16780" spans="20:26" x14ac:dyDescent="0.25">
      <c r="T16780" s="1"/>
      <c r="U16780" s="1"/>
      <c r="Z16780" s="1"/>
    </row>
    <row r="16781" spans="20:26" x14ac:dyDescent="0.25">
      <c r="T16781" s="1"/>
      <c r="U16781" s="1"/>
      <c r="Z16781" s="1"/>
    </row>
    <row r="16782" spans="20:26" x14ac:dyDescent="0.25">
      <c r="T16782" s="1"/>
      <c r="U16782" s="1"/>
      <c r="Z16782" s="1"/>
    </row>
    <row r="16783" spans="20:26" x14ac:dyDescent="0.25">
      <c r="T16783" s="1"/>
      <c r="U16783" s="1"/>
      <c r="Z16783" s="1"/>
    </row>
    <row r="16784" spans="20:26" x14ac:dyDescent="0.25">
      <c r="T16784" s="1"/>
      <c r="U16784" s="1"/>
      <c r="Z16784" s="1"/>
    </row>
    <row r="16785" spans="20:26" x14ac:dyDescent="0.25">
      <c r="T16785" s="1"/>
      <c r="U16785" s="1"/>
      <c r="Z16785" s="1"/>
    </row>
    <row r="16786" spans="20:26" x14ac:dyDescent="0.25">
      <c r="T16786" s="1"/>
      <c r="U16786" s="1"/>
      <c r="Z16786" s="1"/>
    </row>
    <row r="16787" spans="20:26" x14ac:dyDescent="0.25">
      <c r="T16787" s="1"/>
      <c r="U16787" s="1"/>
      <c r="Z16787" s="1"/>
    </row>
    <row r="16788" spans="20:26" x14ac:dyDescent="0.25">
      <c r="T16788" s="1"/>
      <c r="U16788" s="1"/>
      <c r="Z16788" s="1"/>
    </row>
    <row r="16789" spans="20:26" x14ac:dyDescent="0.25">
      <c r="T16789" s="1"/>
      <c r="U16789" s="1"/>
      <c r="Z16789" s="1"/>
    </row>
    <row r="16790" spans="20:26" x14ac:dyDescent="0.25">
      <c r="T16790" s="1"/>
      <c r="U16790" s="1"/>
      <c r="Z16790" s="1"/>
    </row>
    <row r="16791" spans="20:26" x14ac:dyDescent="0.25">
      <c r="T16791" s="1"/>
      <c r="U16791" s="1"/>
      <c r="Z16791" s="1"/>
    </row>
    <row r="16792" spans="20:26" x14ac:dyDescent="0.25">
      <c r="T16792" s="1"/>
      <c r="U16792" s="1"/>
      <c r="Z16792" s="1"/>
    </row>
    <row r="16793" spans="20:26" x14ac:dyDescent="0.25">
      <c r="T16793" s="1"/>
      <c r="U16793" s="1"/>
      <c r="Z16793" s="1"/>
    </row>
    <row r="16794" spans="20:26" x14ac:dyDescent="0.25">
      <c r="T16794" s="1"/>
      <c r="U16794" s="1"/>
      <c r="Z16794" s="1"/>
    </row>
    <row r="16795" spans="20:26" x14ac:dyDescent="0.25">
      <c r="T16795" s="1"/>
      <c r="U16795" s="1"/>
      <c r="Z16795" s="1"/>
    </row>
    <row r="16796" spans="20:26" x14ac:dyDescent="0.25">
      <c r="T16796" s="1"/>
      <c r="U16796" s="1"/>
      <c r="Z16796" s="1"/>
    </row>
    <row r="16797" spans="20:26" x14ac:dyDescent="0.25">
      <c r="T16797" s="1"/>
      <c r="U16797" s="1"/>
      <c r="Z16797" s="1"/>
    </row>
    <row r="16798" spans="20:26" x14ac:dyDescent="0.25">
      <c r="T16798" s="1"/>
      <c r="U16798" s="1"/>
      <c r="Z16798" s="1"/>
    </row>
    <row r="16799" spans="20:26" x14ac:dyDescent="0.25">
      <c r="T16799" s="1"/>
      <c r="U16799" s="1"/>
      <c r="Z16799" s="1"/>
    </row>
    <row r="16800" spans="20:26" x14ac:dyDescent="0.25">
      <c r="T16800" s="1"/>
      <c r="U16800" s="1"/>
      <c r="Z16800" s="1"/>
    </row>
    <row r="16801" spans="20:26" x14ac:dyDescent="0.25">
      <c r="T16801" s="1"/>
      <c r="U16801" s="1"/>
      <c r="Z16801" s="1"/>
    </row>
    <row r="16802" spans="20:26" x14ac:dyDescent="0.25">
      <c r="T16802" s="1"/>
      <c r="U16802" s="1"/>
      <c r="Z16802" s="1"/>
    </row>
    <row r="16803" spans="20:26" x14ac:dyDescent="0.25">
      <c r="T16803" s="1"/>
      <c r="U16803" s="1"/>
      <c r="Z16803" s="1"/>
    </row>
    <row r="16804" spans="20:26" x14ac:dyDescent="0.25">
      <c r="T16804" s="1"/>
      <c r="U16804" s="1"/>
      <c r="Z16804" s="1"/>
    </row>
    <row r="16805" spans="20:26" x14ac:dyDescent="0.25">
      <c r="T16805" s="1"/>
      <c r="U16805" s="1"/>
      <c r="Z16805" s="1"/>
    </row>
    <row r="16806" spans="20:26" x14ac:dyDescent="0.25">
      <c r="T16806" s="1"/>
      <c r="U16806" s="1"/>
      <c r="Z16806" s="1"/>
    </row>
    <row r="16807" spans="20:26" x14ac:dyDescent="0.25">
      <c r="T16807" s="1"/>
      <c r="U16807" s="1"/>
      <c r="Z16807" s="1"/>
    </row>
    <row r="16808" spans="20:26" x14ac:dyDescent="0.25">
      <c r="T16808" s="1"/>
      <c r="U16808" s="1"/>
      <c r="Z16808" s="1"/>
    </row>
    <row r="16809" spans="20:26" x14ac:dyDescent="0.25">
      <c r="T16809" s="1"/>
      <c r="U16809" s="1"/>
      <c r="Z16809" s="1"/>
    </row>
    <row r="16810" spans="20:26" x14ac:dyDescent="0.25">
      <c r="T16810" s="1"/>
      <c r="U16810" s="1"/>
      <c r="Z16810" s="1"/>
    </row>
    <row r="16811" spans="20:26" x14ac:dyDescent="0.25">
      <c r="T16811" s="1"/>
      <c r="U16811" s="1"/>
      <c r="Z16811" s="1"/>
    </row>
    <row r="16812" spans="20:26" x14ac:dyDescent="0.25">
      <c r="T16812" s="1"/>
      <c r="U16812" s="1"/>
      <c r="Z16812" s="1"/>
    </row>
    <row r="16813" spans="20:26" x14ac:dyDescent="0.25">
      <c r="T16813" s="1"/>
      <c r="U16813" s="1"/>
      <c r="Z16813" s="1"/>
    </row>
    <row r="16814" spans="20:26" x14ac:dyDescent="0.25">
      <c r="T16814" s="1"/>
      <c r="U16814" s="1"/>
      <c r="Z16814" s="1"/>
    </row>
    <row r="16815" spans="20:26" x14ac:dyDescent="0.25">
      <c r="T16815" s="1"/>
      <c r="U16815" s="1"/>
      <c r="Z16815" s="1"/>
    </row>
    <row r="16816" spans="20:26" x14ac:dyDescent="0.25">
      <c r="T16816" s="1"/>
      <c r="U16816" s="1"/>
      <c r="Z16816" s="1"/>
    </row>
    <row r="16817" spans="20:26" x14ac:dyDescent="0.25">
      <c r="T16817" s="1"/>
      <c r="U16817" s="1"/>
      <c r="Z16817" s="1"/>
    </row>
    <row r="16818" spans="20:26" x14ac:dyDescent="0.25">
      <c r="T16818" s="1"/>
      <c r="U16818" s="1"/>
      <c r="Z16818" s="1"/>
    </row>
    <row r="16819" spans="20:26" x14ac:dyDescent="0.25">
      <c r="T16819" s="1"/>
      <c r="U16819" s="1"/>
      <c r="Z16819" s="1"/>
    </row>
    <row r="16820" spans="20:26" x14ac:dyDescent="0.25">
      <c r="T16820" s="1"/>
      <c r="U16820" s="1"/>
      <c r="Z16820" s="1"/>
    </row>
    <row r="16821" spans="20:26" x14ac:dyDescent="0.25">
      <c r="T16821" s="1"/>
      <c r="U16821" s="1"/>
      <c r="Z16821" s="1"/>
    </row>
    <row r="16822" spans="20:26" x14ac:dyDescent="0.25">
      <c r="T16822" s="1"/>
      <c r="U16822" s="1"/>
      <c r="Z16822" s="1"/>
    </row>
    <row r="16823" spans="20:26" x14ac:dyDescent="0.25">
      <c r="T16823" s="1"/>
      <c r="U16823" s="1"/>
      <c r="Z16823" s="1"/>
    </row>
    <row r="16824" spans="20:26" x14ac:dyDescent="0.25">
      <c r="T16824" s="1"/>
      <c r="U16824" s="1"/>
      <c r="Z16824" s="1"/>
    </row>
    <row r="16825" spans="20:26" x14ac:dyDescent="0.25">
      <c r="T16825" s="1"/>
      <c r="U16825" s="1"/>
      <c r="Z16825" s="1"/>
    </row>
    <row r="16826" spans="20:26" x14ac:dyDescent="0.25">
      <c r="T16826" s="1"/>
      <c r="U16826" s="1"/>
      <c r="Z16826" s="1"/>
    </row>
    <row r="16827" spans="20:26" x14ac:dyDescent="0.25">
      <c r="T16827" s="1"/>
      <c r="U16827" s="1"/>
      <c r="Z16827" s="1"/>
    </row>
    <row r="16828" spans="20:26" x14ac:dyDescent="0.25">
      <c r="T16828" s="1"/>
      <c r="U16828" s="1"/>
      <c r="Z16828" s="1"/>
    </row>
    <row r="16829" spans="20:26" x14ac:dyDescent="0.25">
      <c r="T16829" s="1"/>
      <c r="U16829" s="1"/>
      <c r="Z16829" s="1"/>
    </row>
    <row r="16830" spans="20:26" x14ac:dyDescent="0.25">
      <c r="T16830" s="1"/>
      <c r="U16830" s="1"/>
      <c r="Z16830" s="1"/>
    </row>
    <row r="16831" spans="20:26" x14ac:dyDescent="0.25">
      <c r="T16831" s="1"/>
      <c r="U16831" s="1"/>
      <c r="Z16831" s="1"/>
    </row>
    <row r="16832" spans="20:26" x14ac:dyDescent="0.25">
      <c r="T16832" s="1"/>
      <c r="U16832" s="1"/>
      <c r="Z16832" s="1"/>
    </row>
    <row r="16833" spans="20:26" x14ac:dyDescent="0.25">
      <c r="T16833" s="1"/>
      <c r="U16833" s="1"/>
      <c r="Z16833" s="1"/>
    </row>
    <row r="16834" spans="20:26" x14ac:dyDescent="0.25">
      <c r="T16834" s="1"/>
      <c r="U16834" s="1"/>
      <c r="Z16834" s="1"/>
    </row>
    <row r="16835" spans="20:26" x14ac:dyDescent="0.25">
      <c r="T16835" s="1"/>
      <c r="U16835" s="1"/>
      <c r="Z16835" s="1"/>
    </row>
    <row r="16836" spans="20:26" x14ac:dyDescent="0.25">
      <c r="T16836" s="1"/>
      <c r="U16836" s="1"/>
      <c r="Z16836" s="1"/>
    </row>
    <row r="16837" spans="20:26" x14ac:dyDescent="0.25">
      <c r="T16837" s="1"/>
      <c r="U16837" s="1"/>
      <c r="Z16837" s="1"/>
    </row>
    <row r="16838" spans="20:26" x14ac:dyDescent="0.25">
      <c r="T16838" s="1"/>
      <c r="U16838" s="1"/>
      <c r="Z16838" s="1"/>
    </row>
    <row r="16839" spans="20:26" x14ac:dyDescent="0.25">
      <c r="T16839" s="1"/>
      <c r="U16839" s="1"/>
      <c r="Z16839" s="1"/>
    </row>
    <row r="16840" spans="20:26" x14ac:dyDescent="0.25">
      <c r="T16840" s="1"/>
      <c r="U16840" s="1"/>
      <c r="Z16840" s="1"/>
    </row>
    <row r="16841" spans="20:26" x14ac:dyDescent="0.25">
      <c r="T16841" s="1"/>
      <c r="U16841" s="1"/>
      <c r="Z16841" s="1"/>
    </row>
    <row r="16842" spans="20:26" x14ac:dyDescent="0.25">
      <c r="T16842" s="1"/>
      <c r="U16842" s="1"/>
      <c r="Z16842" s="1"/>
    </row>
    <row r="16843" spans="20:26" x14ac:dyDescent="0.25">
      <c r="T16843" s="1"/>
      <c r="U16843" s="1"/>
      <c r="Z16843" s="1"/>
    </row>
    <row r="16844" spans="20:26" x14ac:dyDescent="0.25">
      <c r="T16844" s="1"/>
      <c r="U16844" s="1"/>
      <c r="Z16844" s="1"/>
    </row>
    <row r="16845" spans="20:26" x14ac:dyDescent="0.25">
      <c r="T16845" s="1"/>
      <c r="U16845" s="1"/>
      <c r="Z16845" s="1"/>
    </row>
    <row r="16846" spans="20:26" x14ac:dyDescent="0.25">
      <c r="T16846" s="1"/>
      <c r="U16846" s="1"/>
      <c r="Z16846" s="1"/>
    </row>
    <row r="16847" spans="20:26" x14ac:dyDescent="0.25">
      <c r="T16847" s="1"/>
      <c r="U16847" s="1"/>
      <c r="Z16847" s="1"/>
    </row>
    <row r="16848" spans="20:26" x14ac:dyDescent="0.25">
      <c r="T16848" s="1"/>
      <c r="U16848" s="1"/>
      <c r="Z16848" s="1"/>
    </row>
    <row r="16849" spans="20:26" x14ac:dyDescent="0.25">
      <c r="T16849" s="1"/>
      <c r="U16849" s="1"/>
      <c r="Z16849" s="1"/>
    </row>
    <row r="16850" spans="20:26" x14ac:dyDescent="0.25">
      <c r="T16850" s="1"/>
      <c r="U16850" s="1"/>
      <c r="Z16850" s="1"/>
    </row>
    <row r="16851" spans="20:26" x14ac:dyDescent="0.25">
      <c r="T16851" s="1"/>
      <c r="U16851" s="1"/>
      <c r="Z16851" s="1"/>
    </row>
    <row r="16852" spans="20:26" x14ac:dyDescent="0.25">
      <c r="T16852" s="1"/>
      <c r="U16852" s="1"/>
      <c r="Z16852" s="1"/>
    </row>
    <row r="16853" spans="20:26" x14ac:dyDescent="0.25">
      <c r="T16853" s="1"/>
      <c r="U16853" s="1"/>
      <c r="Z16853" s="1"/>
    </row>
    <row r="16854" spans="20:26" x14ac:dyDescent="0.25">
      <c r="T16854" s="1"/>
      <c r="U16854" s="1"/>
      <c r="Z16854" s="1"/>
    </row>
    <row r="16855" spans="20:26" x14ac:dyDescent="0.25">
      <c r="T16855" s="1"/>
      <c r="U16855" s="1"/>
      <c r="Z16855" s="1"/>
    </row>
    <row r="16856" spans="20:26" x14ac:dyDescent="0.25">
      <c r="T16856" s="1"/>
      <c r="U16856" s="1"/>
      <c r="Z16856" s="1"/>
    </row>
    <row r="16857" spans="20:26" x14ac:dyDescent="0.25">
      <c r="T16857" s="1"/>
      <c r="U16857" s="1"/>
      <c r="Z16857" s="1"/>
    </row>
    <row r="16858" spans="20:26" x14ac:dyDescent="0.25">
      <c r="T16858" s="1"/>
      <c r="U16858" s="1"/>
      <c r="Z16858" s="1"/>
    </row>
    <row r="16859" spans="20:26" x14ac:dyDescent="0.25">
      <c r="T16859" s="1"/>
      <c r="U16859" s="1"/>
      <c r="Z16859" s="1"/>
    </row>
    <row r="16860" spans="20:26" x14ac:dyDescent="0.25">
      <c r="T16860" s="1"/>
      <c r="U16860" s="1"/>
      <c r="Z16860" s="1"/>
    </row>
    <row r="16861" spans="20:26" x14ac:dyDescent="0.25">
      <c r="T16861" s="1"/>
      <c r="U16861" s="1"/>
      <c r="Z16861" s="1"/>
    </row>
    <row r="16862" spans="20:26" x14ac:dyDescent="0.25">
      <c r="T16862" s="1"/>
      <c r="U16862" s="1"/>
      <c r="Z16862" s="1"/>
    </row>
    <row r="16863" spans="20:26" x14ac:dyDescent="0.25">
      <c r="T16863" s="1"/>
      <c r="U16863" s="1"/>
      <c r="Z16863" s="1"/>
    </row>
    <row r="16864" spans="20:26" x14ac:dyDescent="0.25">
      <c r="T16864" s="1"/>
      <c r="U16864" s="1"/>
      <c r="Z16864" s="1"/>
    </row>
    <row r="16865" spans="20:26" x14ac:dyDescent="0.25">
      <c r="T16865" s="1"/>
      <c r="U16865" s="1"/>
      <c r="Z16865" s="1"/>
    </row>
    <row r="16866" spans="20:26" x14ac:dyDescent="0.25">
      <c r="T16866" s="1"/>
      <c r="U16866" s="1"/>
      <c r="Z16866" s="1"/>
    </row>
    <row r="16867" spans="20:26" x14ac:dyDescent="0.25">
      <c r="T16867" s="1"/>
      <c r="U16867" s="1"/>
      <c r="Z16867" s="1"/>
    </row>
    <row r="16868" spans="20:26" x14ac:dyDescent="0.25">
      <c r="T16868" s="1"/>
      <c r="U16868" s="1"/>
      <c r="Z16868" s="1"/>
    </row>
    <row r="16869" spans="20:26" x14ac:dyDescent="0.25">
      <c r="T16869" s="1"/>
      <c r="U16869" s="1"/>
      <c r="Z16869" s="1"/>
    </row>
    <row r="16870" spans="20:26" x14ac:dyDescent="0.25">
      <c r="T16870" s="1"/>
      <c r="U16870" s="1"/>
      <c r="Z16870" s="1"/>
    </row>
    <row r="16871" spans="20:26" x14ac:dyDescent="0.25">
      <c r="T16871" s="1"/>
      <c r="U16871" s="1"/>
      <c r="Z16871" s="1"/>
    </row>
    <row r="16872" spans="20:26" x14ac:dyDescent="0.25">
      <c r="T16872" s="1"/>
      <c r="U16872" s="1"/>
      <c r="Z16872" s="1"/>
    </row>
    <row r="16873" spans="20:26" x14ac:dyDescent="0.25">
      <c r="T16873" s="1"/>
      <c r="U16873" s="1"/>
      <c r="Z16873" s="1"/>
    </row>
    <row r="16874" spans="20:26" x14ac:dyDescent="0.25">
      <c r="T16874" s="1"/>
      <c r="U16874" s="1"/>
      <c r="Z16874" s="1"/>
    </row>
    <row r="16875" spans="20:26" x14ac:dyDescent="0.25">
      <c r="T16875" s="1"/>
      <c r="U16875" s="1"/>
      <c r="Z16875" s="1"/>
    </row>
    <row r="16876" spans="20:26" x14ac:dyDescent="0.25">
      <c r="T16876" s="1"/>
      <c r="U16876" s="1"/>
      <c r="Z16876" s="1"/>
    </row>
    <row r="16877" spans="20:26" x14ac:dyDescent="0.25">
      <c r="T16877" s="1"/>
      <c r="U16877" s="1"/>
      <c r="Z16877" s="1"/>
    </row>
    <row r="16878" spans="20:26" x14ac:dyDescent="0.25">
      <c r="T16878" s="1"/>
      <c r="U16878" s="1"/>
      <c r="Z16878" s="1"/>
    </row>
    <row r="16879" spans="20:26" x14ac:dyDescent="0.25">
      <c r="T16879" s="1"/>
      <c r="U16879" s="1"/>
      <c r="Z16879" s="1"/>
    </row>
    <row r="16880" spans="20:26" x14ac:dyDescent="0.25">
      <c r="T16880" s="1"/>
      <c r="U16880" s="1"/>
      <c r="Z16880" s="1"/>
    </row>
    <row r="16881" spans="20:26" x14ac:dyDescent="0.25">
      <c r="T16881" s="1"/>
      <c r="U16881" s="1"/>
      <c r="Z16881" s="1"/>
    </row>
    <row r="16882" spans="20:26" x14ac:dyDescent="0.25">
      <c r="T16882" s="1"/>
      <c r="U16882" s="1"/>
      <c r="Z16882" s="1"/>
    </row>
    <row r="16883" spans="20:26" x14ac:dyDescent="0.25">
      <c r="T16883" s="1"/>
      <c r="U16883" s="1"/>
      <c r="Z16883" s="1"/>
    </row>
    <row r="16884" spans="20:26" x14ac:dyDescent="0.25">
      <c r="T16884" s="1"/>
      <c r="U16884" s="1"/>
      <c r="Z16884" s="1"/>
    </row>
    <row r="16885" spans="20:26" x14ac:dyDescent="0.25">
      <c r="T16885" s="1"/>
      <c r="U16885" s="1"/>
      <c r="Z16885" s="1"/>
    </row>
    <row r="16886" spans="20:26" x14ac:dyDescent="0.25">
      <c r="T16886" s="1"/>
      <c r="U16886" s="1"/>
      <c r="Z16886" s="1"/>
    </row>
    <row r="16887" spans="20:26" x14ac:dyDescent="0.25">
      <c r="T16887" s="1"/>
      <c r="U16887" s="1"/>
      <c r="Z16887" s="1"/>
    </row>
    <row r="16888" spans="20:26" x14ac:dyDescent="0.25">
      <c r="T16888" s="1"/>
      <c r="U16888" s="1"/>
      <c r="Z16888" s="1"/>
    </row>
    <row r="16889" spans="20:26" x14ac:dyDescent="0.25">
      <c r="T16889" s="1"/>
      <c r="U16889" s="1"/>
      <c r="Z16889" s="1"/>
    </row>
    <row r="16890" spans="20:26" x14ac:dyDescent="0.25">
      <c r="T16890" s="1"/>
      <c r="U16890" s="1"/>
      <c r="Z16890" s="1"/>
    </row>
    <row r="16891" spans="20:26" x14ac:dyDescent="0.25">
      <c r="T16891" s="1"/>
      <c r="U16891" s="1"/>
      <c r="Z16891" s="1"/>
    </row>
    <row r="16892" spans="20:26" x14ac:dyDescent="0.25">
      <c r="T16892" s="1"/>
      <c r="U16892" s="1"/>
      <c r="Z16892" s="1"/>
    </row>
    <row r="16893" spans="20:26" x14ac:dyDescent="0.25">
      <c r="T16893" s="1"/>
      <c r="U16893" s="1"/>
      <c r="Z16893" s="1"/>
    </row>
    <row r="16894" spans="20:26" x14ac:dyDescent="0.25">
      <c r="T16894" s="1"/>
      <c r="U16894" s="1"/>
      <c r="Z16894" s="1"/>
    </row>
    <row r="16895" spans="20:26" x14ac:dyDescent="0.25">
      <c r="T16895" s="1"/>
      <c r="U16895" s="1"/>
      <c r="Z16895" s="1"/>
    </row>
    <row r="16896" spans="20:26" x14ac:dyDescent="0.25">
      <c r="T16896" s="1"/>
      <c r="U16896" s="1"/>
      <c r="Z16896" s="1"/>
    </row>
    <row r="16897" spans="20:26" x14ac:dyDescent="0.25">
      <c r="T16897" s="1"/>
      <c r="U16897" s="1"/>
      <c r="Z16897" s="1"/>
    </row>
    <row r="16898" spans="20:26" x14ac:dyDescent="0.25">
      <c r="T16898" s="1"/>
      <c r="U16898" s="1"/>
      <c r="Z16898" s="1"/>
    </row>
    <row r="16899" spans="20:26" x14ac:dyDescent="0.25">
      <c r="T16899" s="1"/>
      <c r="U16899" s="1"/>
      <c r="Z16899" s="1"/>
    </row>
    <row r="16900" spans="20:26" x14ac:dyDescent="0.25">
      <c r="T16900" s="1"/>
      <c r="U16900" s="1"/>
      <c r="Z16900" s="1"/>
    </row>
    <row r="16901" spans="20:26" x14ac:dyDescent="0.25">
      <c r="T16901" s="1"/>
      <c r="U16901" s="1"/>
      <c r="Z16901" s="1"/>
    </row>
    <row r="16902" spans="20:26" x14ac:dyDescent="0.25">
      <c r="T16902" s="1"/>
      <c r="U16902" s="1"/>
      <c r="Z16902" s="1"/>
    </row>
    <row r="16903" spans="20:26" x14ac:dyDescent="0.25">
      <c r="T16903" s="1"/>
      <c r="U16903" s="1"/>
      <c r="Z16903" s="1"/>
    </row>
    <row r="16904" spans="20:26" x14ac:dyDescent="0.25">
      <c r="T16904" s="1"/>
      <c r="U16904" s="1"/>
      <c r="Z16904" s="1"/>
    </row>
    <row r="16905" spans="20:26" x14ac:dyDescent="0.25">
      <c r="T16905" s="1"/>
      <c r="U16905" s="1"/>
      <c r="Z16905" s="1"/>
    </row>
    <row r="16906" spans="20:26" x14ac:dyDescent="0.25">
      <c r="T16906" s="1"/>
      <c r="U16906" s="1"/>
      <c r="Z16906" s="1"/>
    </row>
    <row r="16907" spans="20:26" x14ac:dyDescent="0.25">
      <c r="T16907" s="1"/>
      <c r="U16907" s="1"/>
      <c r="Z16907" s="1"/>
    </row>
    <row r="16908" spans="20:26" x14ac:dyDescent="0.25">
      <c r="T16908" s="1"/>
      <c r="U16908" s="1"/>
      <c r="Z16908" s="1"/>
    </row>
    <row r="16909" spans="20:26" x14ac:dyDescent="0.25">
      <c r="T16909" s="1"/>
      <c r="U16909" s="1"/>
      <c r="Z16909" s="1"/>
    </row>
    <row r="16910" spans="20:26" x14ac:dyDescent="0.25">
      <c r="T16910" s="1"/>
      <c r="U16910" s="1"/>
      <c r="Z16910" s="1"/>
    </row>
    <row r="16911" spans="20:26" x14ac:dyDescent="0.25">
      <c r="T16911" s="1"/>
      <c r="U16911" s="1"/>
      <c r="Z16911" s="1"/>
    </row>
    <row r="16912" spans="20:26" x14ac:dyDescent="0.25">
      <c r="T16912" s="1"/>
      <c r="U16912" s="1"/>
      <c r="Z16912" s="1"/>
    </row>
    <row r="16913" spans="20:26" x14ac:dyDescent="0.25">
      <c r="T16913" s="1"/>
      <c r="U16913" s="1"/>
      <c r="Z16913" s="1"/>
    </row>
    <row r="16914" spans="20:26" x14ac:dyDescent="0.25">
      <c r="T16914" s="1"/>
      <c r="U16914" s="1"/>
      <c r="Z16914" s="1"/>
    </row>
    <row r="16915" spans="20:26" x14ac:dyDescent="0.25">
      <c r="T16915" s="1"/>
      <c r="U16915" s="1"/>
      <c r="Z16915" s="1"/>
    </row>
    <row r="16916" spans="20:26" x14ac:dyDescent="0.25">
      <c r="T16916" s="1"/>
      <c r="U16916" s="1"/>
      <c r="Z16916" s="1"/>
    </row>
    <row r="16917" spans="20:26" x14ac:dyDescent="0.25">
      <c r="T16917" s="1"/>
      <c r="U16917" s="1"/>
      <c r="Z16917" s="1"/>
    </row>
    <row r="16918" spans="20:26" x14ac:dyDescent="0.25">
      <c r="T16918" s="1"/>
      <c r="U16918" s="1"/>
      <c r="Z16918" s="1"/>
    </row>
    <row r="16919" spans="20:26" x14ac:dyDescent="0.25">
      <c r="T16919" s="1"/>
      <c r="U16919" s="1"/>
      <c r="Z16919" s="1"/>
    </row>
    <row r="16920" spans="20:26" x14ac:dyDescent="0.25">
      <c r="T16920" s="1"/>
      <c r="U16920" s="1"/>
      <c r="Z16920" s="1"/>
    </row>
    <row r="16921" spans="20:26" x14ac:dyDescent="0.25">
      <c r="T16921" s="1"/>
      <c r="U16921" s="1"/>
      <c r="Z16921" s="1"/>
    </row>
    <row r="16922" spans="20:26" x14ac:dyDescent="0.25">
      <c r="T16922" s="1"/>
      <c r="U16922" s="1"/>
      <c r="Z16922" s="1"/>
    </row>
    <row r="16923" spans="20:26" x14ac:dyDescent="0.25">
      <c r="T16923" s="1"/>
      <c r="U16923" s="1"/>
      <c r="Z16923" s="1"/>
    </row>
    <row r="16924" spans="20:26" x14ac:dyDescent="0.25">
      <c r="T16924" s="1"/>
      <c r="U16924" s="1"/>
      <c r="Z16924" s="1"/>
    </row>
    <row r="16925" spans="20:26" x14ac:dyDescent="0.25">
      <c r="T16925" s="1"/>
      <c r="U16925" s="1"/>
      <c r="Z16925" s="1"/>
    </row>
    <row r="16926" spans="20:26" x14ac:dyDescent="0.25">
      <c r="T16926" s="1"/>
      <c r="U16926" s="1"/>
      <c r="Z16926" s="1"/>
    </row>
    <row r="16927" spans="20:26" x14ac:dyDescent="0.25">
      <c r="T16927" s="1"/>
      <c r="U16927" s="1"/>
      <c r="Z16927" s="1"/>
    </row>
    <row r="16928" spans="20:26" x14ac:dyDescent="0.25">
      <c r="T16928" s="1"/>
      <c r="U16928" s="1"/>
      <c r="Z16928" s="1"/>
    </row>
    <row r="16929" spans="20:26" x14ac:dyDescent="0.25">
      <c r="T16929" s="1"/>
      <c r="U16929" s="1"/>
      <c r="Z16929" s="1"/>
    </row>
    <row r="16930" spans="20:26" x14ac:dyDescent="0.25">
      <c r="T16930" s="1"/>
      <c r="U16930" s="1"/>
      <c r="Z16930" s="1"/>
    </row>
    <row r="16931" spans="20:26" x14ac:dyDescent="0.25">
      <c r="T16931" s="1"/>
      <c r="U16931" s="1"/>
      <c r="Z16931" s="1"/>
    </row>
    <row r="16932" spans="20:26" x14ac:dyDescent="0.25">
      <c r="T16932" s="1"/>
      <c r="U16932" s="1"/>
      <c r="Z16932" s="1"/>
    </row>
    <row r="16933" spans="20:26" x14ac:dyDescent="0.25">
      <c r="T16933" s="1"/>
      <c r="U16933" s="1"/>
      <c r="Z16933" s="1"/>
    </row>
    <row r="16934" spans="20:26" x14ac:dyDescent="0.25">
      <c r="T16934" s="1"/>
      <c r="U16934" s="1"/>
      <c r="Z16934" s="1"/>
    </row>
    <row r="16935" spans="20:26" x14ac:dyDescent="0.25">
      <c r="T16935" s="1"/>
      <c r="U16935" s="1"/>
      <c r="Z16935" s="1"/>
    </row>
    <row r="16936" spans="20:26" x14ac:dyDescent="0.25">
      <c r="T16936" s="1"/>
      <c r="U16936" s="1"/>
      <c r="Z16936" s="1"/>
    </row>
    <row r="16937" spans="20:26" x14ac:dyDescent="0.25">
      <c r="T16937" s="1"/>
      <c r="U16937" s="1"/>
      <c r="Z16937" s="1"/>
    </row>
    <row r="16938" spans="20:26" x14ac:dyDescent="0.25">
      <c r="T16938" s="1"/>
      <c r="U16938" s="1"/>
      <c r="Z16938" s="1"/>
    </row>
    <row r="16939" spans="20:26" x14ac:dyDescent="0.25">
      <c r="T16939" s="1"/>
      <c r="U16939" s="1"/>
      <c r="Z16939" s="1"/>
    </row>
    <row r="16940" spans="20:26" x14ac:dyDescent="0.25">
      <c r="T16940" s="1"/>
      <c r="U16940" s="1"/>
      <c r="Z16940" s="1"/>
    </row>
    <row r="16941" spans="20:26" x14ac:dyDescent="0.25">
      <c r="T16941" s="1"/>
      <c r="U16941" s="1"/>
      <c r="Z16941" s="1"/>
    </row>
    <row r="16942" spans="20:26" x14ac:dyDescent="0.25">
      <c r="T16942" s="1"/>
      <c r="U16942" s="1"/>
      <c r="Z16942" s="1"/>
    </row>
    <row r="16943" spans="20:26" x14ac:dyDescent="0.25">
      <c r="T16943" s="1"/>
      <c r="U16943" s="1"/>
      <c r="Z16943" s="1"/>
    </row>
    <row r="16944" spans="20:26" x14ac:dyDescent="0.25">
      <c r="T16944" s="1"/>
      <c r="U16944" s="1"/>
      <c r="Z16944" s="1"/>
    </row>
    <row r="16945" spans="20:26" x14ac:dyDescent="0.25">
      <c r="T16945" s="1"/>
      <c r="U16945" s="1"/>
      <c r="Z16945" s="1"/>
    </row>
    <row r="16946" spans="20:26" x14ac:dyDescent="0.25">
      <c r="T16946" s="1"/>
      <c r="U16946" s="1"/>
      <c r="Z16946" s="1"/>
    </row>
    <row r="16947" spans="20:26" x14ac:dyDescent="0.25">
      <c r="T16947" s="1"/>
      <c r="U16947" s="1"/>
      <c r="Z16947" s="1"/>
    </row>
    <row r="16948" spans="20:26" x14ac:dyDescent="0.25">
      <c r="T16948" s="1"/>
      <c r="U16948" s="1"/>
      <c r="Z16948" s="1"/>
    </row>
    <row r="16949" spans="20:26" x14ac:dyDescent="0.25">
      <c r="T16949" s="1"/>
      <c r="U16949" s="1"/>
      <c r="Z16949" s="1"/>
    </row>
    <row r="16950" spans="20:26" x14ac:dyDescent="0.25">
      <c r="T16950" s="1"/>
      <c r="U16950" s="1"/>
      <c r="Z16950" s="1"/>
    </row>
    <row r="16951" spans="20:26" x14ac:dyDescent="0.25">
      <c r="T16951" s="1"/>
      <c r="U16951" s="1"/>
      <c r="Z16951" s="1"/>
    </row>
    <row r="16952" spans="20:26" x14ac:dyDescent="0.25">
      <c r="T16952" s="1"/>
      <c r="U16952" s="1"/>
      <c r="Z16952" s="1"/>
    </row>
    <row r="16953" spans="20:26" x14ac:dyDescent="0.25">
      <c r="T16953" s="1"/>
      <c r="U16953" s="1"/>
      <c r="Z16953" s="1"/>
    </row>
    <row r="16954" spans="20:26" x14ac:dyDescent="0.25">
      <c r="T16954" s="1"/>
      <c r="U16954" s="1"/>
      <c r="Z16954" s="1"/>
    </row>
    <row r="16955" spans="20:26" x14ac:dyDescent="0.25">
      <c r="T16955" s="1"/>
      <c r="U16955" s="1"/>
      <c r="Z16955" s="1"/>
    </row>
    <row r="16956" spans="20:26" x14ac:dyDescent="0.25">
      <c r="T16956" s="1"/>
      <c r="U16956" s="1"/>
      <c r="Z16956" s="1"/>
    </row>
    <row r="16957" spans="20:26" x14ac:dyDescent="0.25">
      <c r="T16957" s="1"/>
      <c r="U16957" s="1"/>
      <c r="Z16957" s="1"/>
    </row>
    <row r="16958" spans="20:26" x14ac:dyDescent="0.25">
      <c r="T16958" s="1"/>
      <c r="U16958" s="1"/>
      <c r="Z16958" s="1"/>
    </row>
    <row r="16959" spans="20:26" x14ac:dyDescent="0.25">
      <c r="T16959" s="1"/>
      <c r="U16959" s="1"/>
      <c r="Z16959" s="1"/>
    </row>
    <row r="16960" spans="20:26" x14ac:dyDescent="0.25">
      <c r="T16960" s="1"/>
      <c r="U16960" s="1"/>
      <c r="Z16960" s="1"/>
    </row>
    <row r="16961" spans="20:26" x14ac:dyDescent="0.25">
      <c r="T16961" s="1"/>
      <c r="U16961" s="1"/>
      <c r="Z16961" s="1"/>
    </row>
    <row r="16962" spans="20:26" x14ac:dyDescent="0.25">
      <c r="T16962" s="1"/>
      <c r="U16962" s="1"/>
      <c r="Z16962" s="1"/>
    </row>
    <row r="16963" spans="20:26" x14ac:dyDescent="0.25">
      <c r="T16963" s="1"/>
      <c r="U16963" s="1"/>
      <c r="Z16963" s="1"/>
    </row>
    <row r="16964" spans="20:26" x14ac:dyDescent="0.25">
      <c r="T16964" s="1"/>
      <c r="U16964" s="1"/>
      <c r="Z16964" s="1"/>
    </row>
    <row r="16965" spans="20:26" x14ac:dyDescent="0.25">
      <c r="T16965" s="1"/>
      <c r="U16965" s="1"/>
      <c r="Z16965" s="1"/>
    </row>
    <row r="16966" spans="20:26" x14ac:dyDescent="0.25">
      <c r="T16966" s="1"/>
      <c r="U16966" s="1"/>
      <c r="Z16966" s="1"/>
    </row>
    <row r="16967" spans="20:26" x14ac:dyDescent="0.25">
      <c r="T16967" s="1"/>
      <c r="U16967" s="1"/>
      <c r="Z16967" s="1"/>
    </row>
    <row r="16968" spans="20:26" x14ac:dyDescent="0.25">
      <c r="T16968" s="1"/>
      <c r="U16968" s="1"/>
      <c r="Z16968" s="1"/>
    </row>
    <row r="16969" spans="20:26" x14ac:dyDescent="0.25">
      <c r="T16969" s="1"/>
      <c r="U16969" s="1"/>
      <c r="Z16969" s="1"/>
    </row>
    <row r="16970" spans="20:26" x14ac:dyDescent="0.25">
      <c r="T16970" s="1"/>
      <c r="U16970" s="1"/>
      <c r="Z16970" s="1"/>
    </row>
    <row r="16971" spans="20:26" x14ac:dyDescent="0.25">
      <c r="T16971" s="1"/>
      <c r="U16971" s="1"/>
      <c r="Z16971" s="1"/>
    </row>
    <row r="16972" spans="20:26" x14ac:dyDescent="0.25">
      <c r="T16972" s="1"/>
      <c r="U16972" s="1"/>
      <c r="Z16972" s="1"/>
    </row>
    <row r="16973" spans="20:26" x14ac:dyDescent="0.25">
      <c r="T16973" s="1"/>
      <c r="U16973" s="1"/>
      <c r="Z16973" s="1"/>
    </row>
    <row r="16974" spans="20:26" x14ac:dyDescent="0.25">
      <c r="T16974" s="1"/>
      <c r="U16974" s="1"/>
      <c r="Z16974" s="1"/>
    </row>
    <row r="16975" spans="20:26" x14ac:dyDescent="0.25">
      <c r="T16975" s="1"/>
      <c r="U16975" s="1"/>
      <c r="Z16975" s="1"/>
    </row>
    <row r="16976" spans="20:26" x14ac:dyDescent="0.25">
      <c r="T16976" s="1"/>
      <c r="U16976" s="1"/>
      <c r="Z16976" s="1"/>
    </row>
    <row r="16977" spans="20:26" x14ac:dyDescent="0.25">
      <c r="T16977" s="1"/>
      <c r="U16977" s="1"/>
      <c r="Z16977" s="1"/>
    </row>
    <row r="16978" spans="20:26" x14ac:dyDescent="0.25">
      <c r="T16978" s="1"/>
      <c r="U16978" s="1"/>
      <c r="Z16978" s="1"/>
    </row>
    <row r="16979" spans="20:26" x14ac:dyDescent="0.25">
      <c r="T16979" s="1"/>
      <c r="U16979" s="1"/>
      <c r="Z16979" s="1"/>
    </row>
    <row r="16980" spans="20:26" x14ac:dyDescent="0.25">
      <c r="T16980" s="1"/>
      <c r="U16980" s="1"/>
      <c r="Z16980" s="1"/>
    </row>
    <row r="16981" spans="20:26" x14ac:dyDescent="0.25">
      <c r="T16981" s="1"/>
      <c r="U16981" s="1"/>
      <c r="Z16981" s="1"/>
    </row>
    <row r="16982" spans="20:26" x14ac:dyDescent="0.25">
      <c r="T16982" s="1"/>
      <c r="U16982" s="1"/>
      <c r="Z16982" s="1"/>
    </row>
    <row r="16983" spans="20:26" x14ac:dyDescent="0.25">
      <c r="T16983" s="1"/>
      <c r="U16983" s="1"/>
      <c r="Z16983" s="1"/>
    </row>
    <row r="16984" spans="20:26" x14ac:dyDescent="0.25">
      <c r="T16984" s="1"/>
      <c r="U16984" s="1"/>
      <c r="Z16984" s="1"/>
    </row>
    <row r="16985" spans="20:26" x14ac:dyDescent="0.25">
      <c r="T16985" s="1"/>
      <c r="U16985" s="1"/>
      <c r="Z16985" s="1"/>
    </row>
    <row r="16986" spans="20:26" x14ac:dyDescent="0.25">
      <c r="T16986" s="1"/>
      <c r="U16986" s="1"/>
      <c r="Z16986" s="1"/>
    </row>
    <row r="16987" spans="20:26" x14ac:dyDescent="0.25">
      <c r="T16987" s="1"/>
      <c r="U16987" s="1"/>
      <c r="Z16987" s="1"/>
    </row>
    <row r="16988" spans="20:26" x14ac:dyDescent="0.25">
      <c r="T16988" s="1"/>
      <c r="U16988" s="1"/>
      <c r="Z16988" s="1"/>
    </row>
    <row r="16989" spans="20:26" x14ac:dyDescent="0.25">
      <c r="T16989" s="1"/>
      <c r="U16989" s="1"/>
      <c r="Z16989" s="1"/>
    </row>
    <row r="16990" spans="20:26" x14ac:dyDescent="0.25">
      <c r="T16990" s="1"/>
      <c r="U16990" s="1"/>
      <c r="Z16990" s="1"/>
    </row>
    <row r="16991" spans="20:26" x14ac:dyDescent="0.25">
      <c r="T16991" s="1"/>
      <c r="U16991" s="1"/>
      <c r="Z16991" s="1"/>
    </row>
    <row r="16992" spans="20:26" x14ac:dyDescent="0.25">
      <c r="T16992" s="1"/>
      <c r="U16992" s="1"/>
      <c r="Z16992" s="1"/>
    </row>
    <row r="16993" spans="20:26" x14ac:dyDescent="0.25">
      <c r="T16993" s="1"/>
      <c r="U16993" s="1"/>
      <c r="Z16993" s="1"/>
    </row>
    <row r="16994" spans="20:26" x14ac:dyDescent="0.25">
      <c r="T16994" s="1"/>
      <c r="U16994" s="1"/>
      <c r="Z16994" s="1"/>
    </row>
    <row r="16995" spans="20:26" x14ac:dyDescent="0.25">
      <c r="T16995" s="1"/>
      <c r="U16995" s="1"/>
      <c r="Z16995" s="1"/>
    </row>
    <row r="16996" spans="20:26" x14ac:dyDescent="0.25">
      <c r="T16996" s="1"/>
      <c r="U16996" s="1"/>
      <c r="Z16996" s="1"/>
    </row>
    <row r="16997" spans="20:26" x14ac:dyDescent="0.25">
      <c r="T16997" s="1"/>
      <c r="U16997" s="1"/>
      <c r="Z16997" s="1"/>
    </row>
    <row r="16998" spans="20:26" x14ac:dyDescent="0.25">
      <c r="T16998" s="1"/>
      <c r="U16998" s="1"/>
      <c r="Z16998" s="1"/>
    </row>
    <row r="16999" spans="20:26" x14ac:dyDescent="0.25">
      <c r="T16999" s="1"/>
      <c r="U16999" s="1"/>
      <c r="Z16999" s="1"/>
    </row>
    <row r="17000" spans="20:26" x14ac:dyDescent="0.25">
      <c r="T17000" s="1"/>
      <c r="U17000" s="1"/>
      <c r="Z17000" s="1"/>
    </row>
    <row r="17001" spans="20:26" x14ac:dyDescent="0.25">
      <c r="T17001" s="1"/>
      <c r="U17001" s="1"/>
      <c r="Z17001" s="1"/>
    </row>
    <row r="17002" spans="20:26" x14ac:dyDescent="0.25">
      <c r="T17002" s="1"/>
      <c r="U17002" s="1"/>
      <c r="Z17002" s="1"/>
    </row>
    <row r="17003" spans="20:26" x14ac:dyDescent="0.25">
      <c r="T17003" s="1"/>
      <c r="U17003" s="1"/>
      <c r="Z17003" s="1"/>
    </row>
    <row r="17004" spans="20:26" x14ac:dyDescent="0.25">
      <c r="T17004" s="1"/>
      <c r="U17004" s="1"/>
      <c r="Z17004" s="1"/>
    </row>
    <row r="17005" spans="20:26" x14ac:dyDescent="0.25">
      <c r="T17005" s="1"/>
      <c r="U17005" s="1"/>
      <c r="Z17005" s="1"/>
    </row>
    <row r="17006" spans="20:26" x14ac:dyDescent="0.25">
      <c r="T17006" s="1"/>
      <c r="U17006" s="1"/>
      <c r="Z17006" s="1"/>
    </row>
    <row r="17007" spans="20:26" x14ac:dyDescent="0.25">
      <c r="T17007" s="1"/>
      <c r="U17007" s="1"/>
      <c r="Z17007" s="1"/>
    </row>
    <row r="17008" spans="20:26" x14ac:dyDescent="0.25">
      <c r="T17008" s="1"/>
      <c r="U17008" s="1"/>
      <c r="Z17008" s="1"/>
    </row>
    <row r="17009" spans="20:26" x14ac:dyDescent="0.25">
      <c r="T17009" s="1"/>
      <c r="U17009" s="1"/>
      <c r="Z17009" s="1"/>
    </row>
    <row r="17010" spans="20:26" x14ac:dyDescent="0.25">
      <c r="T17010" s="1"/>
      <c r="U17010" s="1"/>
      <c r="Z17010" s="1"/>
    </row>
    <row r="17011" spans="20:26" x14ac:dyDescent="0.25">
      <c r="T17011" s="1"/>
      <c r="U17011" s="1"/>
      <c r="Z17011" s="1"/>
    </row>
    <row r="17012" spans="20:26" x14ac:dyDescent="0.25">
      <c r="T17012" s="1"/>
      <c r="U17012" s="1"/>
      <c r="Z17012" s="1"/>
    </row>
    <row r="17013" spans="20:26" x14ac:dyDescent="0.25">
      <c r="T17013" s="1"/>
      <c r="U17013" s="1"/>
      <c r="Z17013" s="1"/>
    </row>
    <row r="17014" spans="20:26" x14ac:dyDescent="0.25">
      <c r="T17014" s="1"/>
      <c r="U17014" s="1"/>
      <c r="Z17014" s="1"/>
    </row>
    <row r="17015" spans="20:26" x14ac:dyDescent="0.25">
      <c r="T17015" s="1"/>
      <c r="U17015" s="1"/>
      <c r="Z17015" s="1"/>
    </row>
    <row r="17016" spans="20:26" x14ac:dyDescent="0.25">
      <c r="T17016" s="1"/>
      <c r="U17016" s="1"/>
      <c r="Z17016" s="1"/>
    </row>
    <row r="17017" spans="20:26" x14ac:dyDescent="0.25">
      <c r="T17017" s="1"/>
      <c r="U17017" s="1"/>
      <c r="Z17017" s="1"/>
    </row>
    <row r="17018" spans="20:26" x14ac:dyDescent="0.25">
      <c r="T17018" s="1"/>
      <c r="U17018" s="1"/>
      <c r="Z17018" s="1"/>
    </row>
    <row r="17019" spans="20:26" x14ac:dyDescent="0.25">
      <c r="T17019" s="1"/>
      <c r="U17019" s="1"/>
      <c r="Z17019" s="1"/>
    </row>
    <row r="17020" spans="20:26" x14ac:dyDescent="0.25">
      <c r="T17020" s="1"/>
      <c r="U17020" s="1"/>
      <c r="Z17020" s="1"/>
    </row>
    <row r="17021" spans="20:26" x14ac:dyDescent="0.25">
      <c r="T17021" s="1"/>
      <c r="U17021" s="1"/>
      <c r="Z17021" s="1"/>
    </row>
    <row r="17022" spans="20:26" x14ac:dyDescent="0.25">
      <c r="T17022" s="1"/>
      <c r="U17022" s="1"/>
      <c r="Z17022" s="1"/>
    </row>
    <row r="17023" spans="20:26" x14ac:dyDescent="0.25">
      <c r="T17023" s="1"/>
      <c r="U17023" s="1"/>
      <c r="Z17023" s="1"/>
    </row>
    <row r="17024" spans="20:26" x14ac:dyDescent="0.25">
      <c r="T17024" s="1"/>
      <c r="U17024" s="1"/>
      <c r="Z17024" s="1"/>
    </row>
    <row r="17025" spans="20:26" x14ac:dyDescent="0.25">
      <c r="T17025" s="1"/>
      <c r="U17025" s="1"/>
      <c r="Z17025" s="1"/>
    </row>
    <row r="17026" spans="20:26" x14ac:dyDescent="0.25">
      <c r="T17026" s="1"/>
      <c r="U17026" s="1"/>
      <c r="Z17026" s="1"/>
    </row>
    <row r="17027" spans="20:26" x14ac:dyDescent="0.25">
      <c r="T17027" s="1"/>
      <c r="U17027" s="1"/>
      <c r="Z17027" s="1"/>
    </row>
    <row r="17028" spans="20:26" x14ac:dyDescent="0.25">
      <c r="T17028" s="1"/>
      <c r="U17028" s="1"/>
      <c r="Z17028" s="1"/>
    </row>
    <row r="17029" spans="20:26" x14ac:dyDescent="0.25">
      <c r="T17029" s="1"/>
      <c r="U17029" s="1"/>
      <c r="Z17029" s="1"/>
    </row>
    <row r="17030" spans="20:26" x14ac:dyDescent="0.25">
      <c r="T17030" s="1"/>
      <c r="U17030" s="1"/>
      <c r="Z17030" s="1"/>
    </row>
    <row r="17031" spans="20:26" x14ac:dyDescent="0.25">
      <c r="T17031" s="1"/>
      <c r="U17031" s="1"/>
      <c r="Z17031" s="1"/>
    </row>
    <row r="17032" spans="20:26" x14ac:dyDescent="0.25">
      <c r="T17032" s="1"/>
      <c r="U17032" s="1"/>
      <c r="Z17032" s="1"/>
    </row>
    <row r="17033" spans="20:26" x14ac:dyDescent="0.25">
      <c r="T17033" s="1"/>
      <c r="U17033" s="1"/>
      <c r="Z17033" s="1"/>
    </row>
    <row r="17034" spans="20:26" x14ac:dyDescent="0.25">
      <c r="T17034" s="1"/>
      <c r="U17034" s="1"/>
      <c r="Z17034" s="1"/>
    </row>
    <row r="17035" spans="20:26" x14ac:dyDescent="0.25">
      <c r="T17035" s="1"/>
      <c r="U17035" s="1"/>
      <c r="Z17035" s="1"/>
    </row>
    <row r="17036" spans="20:26" x14ac:dyDescent="0.25">
      <c r="T17036" s="1"/>
      <c r="U17036" s="1"/>
      <c r="Z17036" s="1"/>
    </row>
    <row r="17037" spans="20:26" x14ac:dyDescent="0.25">
      <c r="T17037" s="1"/>
      <c r="U17037" s="1"/>
      <c r="Z17037" s="1"/>
    </row>
    <row r="17038" spans="20:26" x14ac:dyDescent="0.25">
      <c r="T17038" s="1"/>
      <c r="U17038" s="1"/>
      <c r="Z17038" s="1"/>
    </row>
    <row r="17039" spans="20:26" x14ac:dyDescent="0.25">
      <c r="T17039" s="1"/>
      <c r="U17039" s="1"/>
      <c r="Z17039" s="1"/>
    </row>
    <row r="17040" spans="20:26" x14ac:dyDescent="0.25">
      <c r="T17040" s="1"/>
      <c r="U17040" s="1"/>
      <c r="Z17040" s="1"/>
    </row>
    <row r="17041" spans="20:26" x14ac:dyDescent="0.25">
      <c r="T17041" s="1"/>
      <c r="U17041" s="1"/>
      <c r="Z17041" s="1"/>
    </row>
    <row r="17042" spans="20:26" x14ac:dyDescent="0.25">
      <c r="T17042" s="1"/>
      <c r="U17042" s="1"/>
      <c r="Z17042" s="1"/>
    </row>
    <row r="17043" spans="20:26" x14ac:dyDescent="0.25">
      <c r="T17043" s="1"/>
      <c r="U17043" s="1"/>
      <c r="Z17043" s="1"/>
    </row>
    <row r="17044" spans="20:26" x14ac:dyDescent="0.25">
      <c r="T17044" s="1"/>
      <c r="U17044" s="1"/>
      <c r="Z17044" s="1"/>
    </row>
    <row r="17045" spans="20:26" x14ac:dyDescent="0.25">
      <c r="T17045" s="1"/>
      <c r="U17045" s="1"/>
      <c r="Z17045" s="1"/>
    </row>
    <row r="17046" spans="20:26" x14ac:dyDescent="0.25">
      <c r="T17046" s="1"/>
      <c r="U17046" s="1"/>
      <c r="Z17046" s="1"/>
    </row>
    <row r="17047" spans="20:26" x14ac:dyDescent="0.25">
      <c r="T17047" s="1"/>
      <c r="U17047" s="1"/>
      <c r="Z17047" s="1"/>
    </row>
    <row r="17048" spans="20:26" x14ac:dyDescent="0.25">
      <c r="T17048" s="1"/>
      <c r="U17048" s="1"/>
      <c r="Z17048" s="1"/>
    </row>
    <row r="17049" spans="20:26" x14ac:dyDescent="0.25">
      <c r="T17049" s="1"/>
      <c r="U17049" s="1"/>
      <c r="Z17049" s="1"/>
    </row>
    <row r="17050" spans="20:26" x14ac:dyDescent="0.25">
      <c r="T17050" s="1"/>
      <c r="U17050" s="1"/>
      <c r="Z17050" s="1"/>
    </row>
    <row r="17051" spans="20:26" x14ac:dyDescent="0.25">
      <c r="T17051" s="1"/>
      <c r="U17051" s="1"/>
      <c r="Z17051" s="1"/>
    </row>
    <row r="17052" spans="20:26" x14ac:dyDescent="0.25">
      <c r="T17052" s="1"/>
      <c r="U17052" s="1"/>
      <c r="Z17052" s="1"/>
    </row>
    <row r="17053" spans="20:26" x14ac:dyDescent="0.25">
      <c r="T17053" s="1"/>
      <c r="U17053" s="1"/>
      <c r="Z17053" s="1"/>
    </row>
    <row r="17054" spans="20:26" x14ac:dyDescent="0.25">
      <c r="T17054" s="1"/>
      <c r="U17054" s="1"/>
      <c r="Z17054" s="1"/>
    </row>
    <row r="17055" spans="20:26" x14ac:dyDescent="0.25">
      <c r="T17055" s="1"/>
      <c r="U17055" s="1"/>
      <c r="Z17055" s="1"/>
    </row>
    <row r="17056" spans="20:26" x14ac:dyDescent="0.25">
      <c r="T17056" s="1"/>
      <c r="U17056" s="1"/>
      <c r="Z17056" s="1"/>
    </row>
    <row r="17057" spans="20:26" x14ac:dyDescent="0.25">
      <c r="T17057" s="1"/>
      <c r="U17057" s="1"/>
      <c r="Z17057" s="1"/>
    </row>
    <row r="17058" spans="20:26" x14ac:dyDescent="0.25">
      <c r="T17058" s="1"/>
      <c r="U17058" s="1"/>
      <c r="Z17058" s="1"/>
    </row>
    <row r="17059" spans="20:26" x14ac:dyDescent="0.25">
      <c r="T17059" s="1"/>
      <c r="U17059" s="1"/>
      <c r="Z17059" s="1"/>
    </row>
    <row r="17060" spans="20:26" x14ac:dyDescent="0.25">
      <c r="T17060" s="1"/>
      <c r="U17060" s="1"/>
      <c r="Z17060" s="1"/>
    </row>
    <row r="17061" spans="20:26" x14ac:dyDescent="0.25">
      <c r="T17061" s="1"/>
      <c r="U17061" s="1"/>
      <c r="Z17061" s="1"/>
    </row>
    <row r="17062" spans="20:26" x14ac:dyDescent="0.25">
      <c r="T17062" s="1"/>
      <c r="U17062" s="1"/>
      <c r="Z17062" s="1"/>
    </row>
    <row r="17063" spans="20:26" x14ac:dyDescent="0.25">
      <c r="T17063" s="1"/>
      <c r="U17063" s="1"/>
      <c r="Z17063" s="1"/>
    </row>
    <row r="17064" spans="20:26" x14ac:dyDescent="0.25">
      <c r="T17064" s="1"/>
      <c r="U17064" s="1"/>
      <c r="Z17064" s="1"/>
    </row>
    <row r="17065" spans="20:26" x14ac:dyDescent="0.25">
      <c r="T17065" s="1"/>
      <c r="U17065" s="1"/>
      <c r="Z17065" s="1"/>
    </row>
    <row r="17066" spans="20:26" x14ac:dyDescent="0.25">
      <c r="T17066" s="1"/>
      <c r="U17066" s="1"/>
      <c r="Z17066" s="1"/>
    </row>
    <row r="17067" spans="20:26" x14ac:dyDescent="0.25">
      <c r="T17067" s="1"/>
      <c r="U17067" s="1"/>
      <c r="Z17067" s="1"/>
    </row>
    <row r="17068" spans="20:26" x14ac:dyDescent="0.25">
      <c r="T17068" s="1"/>
      <c r="U17068" s="1"/>
      <c r="Z17068" s="1"/>
    </row>
    <row r="17069" spans="20:26" x14ac:dyDescent="0.25">
      <c r="T17069" s="1"/>
      <c r="U17069" s="1"/>
      <c r="Z17069" s="1"/>
    </row>
    <row r="17070" spans="20:26" x14ac:dyDescent="0.25">
      <c r="T17070" s="1"/>
      <c r="U17070" s="1"/>
      <c r="Z17070" s="1"/>
    </row>
    <row r="17071" spans="20:26" x14ac:dyDescent="0.25">
      <c r="T17071" s="1"/>
      <c r="U17071" s="1"/>
      <c r="Z17071" s="1"/>
    </row>
    <row r="17072" spans="20:26" x14ac:dyDescent="0.25">
      <c r="T17072" s="1"/>
      <c r="U17072" s="1"/>
      <c r="Z17072" s="1"/>
    </row>
    <row r="17073" spans="20:26" x14ac:dyDescent="0.25">
      <c r="T17073" s="1"/>
      <c r="U17073" s="1"/>
      <c r="Z17073" s="1"/>
    </row>
    <row r="17074" spans="20:26" x14ac:dyDescent="0.25">
      <c r="T17074" s="1"/>
      <c r="U17074" s="1"/>
      <c r="Z17074" s="1"/>
    </row>
    <row r="17075" spans="20:26" x14ac:dyDescent="0.25">
      <c r="T17075" s="1"/>
      <c r="U17075" s="1"/>
      <c r="Z17075" s="1"/>
    </row>
    <row r="17076" spans="20:26" x14ac:dyDescent="0.25">
      <c r="T17076" s="1"/>
      <c r="U17076" s="1"/>
      <c r="Z17076" s="1"/>
    </row>
    <row r="17077" spans="20:26" x14ac:dyDescent="0.25">
      <c r="T17077" s="1"/>
      <c r="U17077" s="1"/>
      <c r="Z17077" s="1"/>
    </row>
    <row r="17078" spans="20:26" x14ac:dyDescent="0.25">
      <c r="T17078" s="1"/>
      <c r="U17078" s="1"/>
      <c r="Z17078" s="1"/>
    </row>
    <row r="17079" spans="20:26" x14ac:dyDescent="0.25">
      <c r="T17079" s="1"/>
      <c r="U17079" s="1"/>
      <c r="Z17079" s="1"/>
    </row>
    <row r="17080" spans="20:26" x14ac:dyDescent="0.25">
      <c r="T17080" s="1"/>
      <c r="U17080" s="1"/>
      <c r="Z17080" s="1"/>
    </row>
    <row r="17081" spans="20:26" x14ac:dyDescent="0.25">
      <c r="T17081" s="1"/>
      <c r="U17081" s="1"/>
      <c r="Z17081" s="1"/>
    </row>
    <row r="17082" spans="20:26" x14ac:dyDescent="0.25">
      <c r="T17082" s="1"/>
      <c r="U17082" s="1"/>
      <c r="Z17082" s="1"/>
    </row>
    <row r="17083" spans="20:26" x14ac:dyDescent="0.25">
      <c r="T17083" s="1"/>
      <c r="U17083" s="1"/>
      <c r="Z17083" s="1"/>
    </row>
    <row r="17084" spans="20:26" x14ac:dyDescent="0.25">
      <c r="T17084" s="1"/>
      <c r="U17084" s="1"/>
      <c r="Z17084" s="1"/>
    </row>
    <row r="17085" spans="20:26" x14ac:dyDescent="0.25">
      <c r="T17085" s="1"/>
      <c r="U17085" s="1"/>
      <c r="Z17085" s="1"/>
    </row>
    <row r="17086" spans="20:26" x14ac:dyDescent="0.25">
      <c r="T17086" s="1"/>
      <c r="U17086" s="1"/>
      <c r="Z17086" s="1"/>
    </row>
    <row r="17087" spans="20:26" x14ac:dyDescent="0.25">
      <c r="T17087" s="1"/>
      <c r="U17087" s="1"/>
      <c r="Z17087" s="1"/>
    </row>
    <row r="17088" spans="20:26" x14ac:dyDescent="0.25">
      <c r="T17088" s="1"/>
      <c r="U17088" s="1"/>
      <c r="Z17088" s="1"/>
    </row>
    <row r="17089" spans="20:26" x14ac:dyDescent="0.25">
      <c r="T17089" s="1"/>
      <c r="U17089" s="1"/>
      <c r="Z17089" s="1"/>
    </row>
    <row r="17090" spans="20:26" x14ac:dyDescent="0.25">
      <c r="T17090" s="1"/>
      <c r="U17090" s="1"/>
      <c r="Z17090" s="1"/>
    </row>
    <row r="17091" spans="20:26" x14ac:dyDescent="0.25">
      <c r="T17091" s="1"/>
      <c r="U17091" s="1"/>
      <c r="Z17091" s="1"/>
    </row>
    <row r="17092" spans="20:26" x14ac:dyDescent="0.25">
      <c r="T17092" s="1"/>
      <c r="U17092" s="1"/>
      <c r="Z17092" s="1"/>
    </row>
    <row r="17093" spans="20:26" x14ac:dyDescent="0.25">
      <c r="T17093" s="1"/>
      <c r="U17093" s="1"/>
      <c r="Z17093" s="1"/>
    </row>
    <row r="17094" spans="20:26" x14ac:dyDescent="0.25">
      <c r="T17094" s="1"/>
      <c r="U17094" s="1"/>
      <c r="Z17094" s="1"/>
    </row>
    <row r="17095" spans="20:26" x14ac:dyDescent="0.25">
      <c r="T17095" s="1"/>
      <c r="U17095" s="1"/>
      <c r="Z17095" s="1"/>
    </row>
    <row r="17096" spans="20:26" x14ac:dyDescent="0.25">
      <c r="T17096" s="1"/>
      <c r="U17096" s="1"/>
      <c r="Z17096" s="1"/>
    </row>
    <row r="17097" spans="20:26" x14ac:dyDescent="0.25">
      <c r="T17097" s="1"/>
      <c r="U17097" s="1"/>
      <c r="Z17097" s="1"/>
    </row>
    <row r="17098" spans="20:26" x14ac:dyDescent="0.25">
      <c r="T17098" s="1"/>
      <c r="U17098" s="1"/>
      <c r="Z17098" s="1"/>
    </row>
    <row r="17099" spans="20:26" x14ac:dyDescent="0.25">
      <c r="T17099" s="1"/>
      <c r="U17099" s="1"/>
      <c r="Z17099" s="1"/>
    </row>
    <row r="17100" spans="20:26" x14ac:dyDescent="0.25">
      <c r="T17100" s="1"/>
      <c r="U17100" s="1"/>
      <c r="Z17100" s="1"/>
    </row>
    <row r="17101" spans="20:26" x14ac:dyDescent="0.25">
      <c r="T17101" s="1"/>
      <c r="U17101" s="1"/>
      <c r="Z17101" s="1"/>
    </row>
    <row r="17102" spans="20:26" x14ac:dyDescent="0.25">
      <c r="T17102" s="1"/>
      <c r="U17102" s="1"/>
      <c r="Z17102" s="1"/>
    </row>
    <row r="17103" spans="20:26" x14ac:dyDescent="0.25">
      <c r="T17103" s="1"/>
      <c r="U17103" s="1"/>
      <c r="Z17103" s="1"/>
    </row>
    <row r="17104" spans="20:26" x14ac:dyDescent="0.25">
      <c r="T17104" s="1"/>
      <c r="U17104" s="1"/>
      <c r="Z17104" s="1"/>
    </row>
    <row r="17105" spans="20:26" x14ac:dyDescent="0.25">
      <c r="T17105" s="1"/>
      <c r="U17105" s="1"/>
      <c r="Z17105" s="1"/>
    </row>
    <row r="17106" spans="20:26" x14ac:dyDescent="0.25">
      <c r="T17106" s="1"/>
      <c r="U17106" s="1"/>
      <c r="Z17106" s="1"/>
    </row>
    <row r="17107" spans="20:26" x14ac:dyDescent="0.25">
      <c r="T17107" s="1"/>
      <c r="U17107" s="1"/>
      <c r="Z17107" s="1"/>
    </row>
    <row r="17108" spans="20:26" x14ac:dyDescent="0.25">
      <c r="T17108" s="1"/>
      <c r="U17108" s="1"/>
      <c r="Z17108" s="1"/>
    </row>
    <row r="17109" spans="20:26" x14ac:dyDescent="0.25">
      <c r="T17109" s="1"/>
      <c r="U17109" s="1"/>
      <c r="Z17109" s="1"/>
    </row>
    <row r="17110" spans="20:26" x14ac:dyDescent="0.25">
      <c r="T17110" s="1"/>
      <c r="U17110" s="1"/>
      <c r="Z17110" s="1"/>
    </row>
    <row r="17111" spans="20:26" x14ac:dyDescent="0.25">
      <c r="T17111" s="1"/>
      <c r="U17111" s="1"/>
      <c r="Z17111" s="1"/>
    </row>
    <row r="17112" spans="20:26" x14ac:dyDescent="0.25">
      <c r="T17112" s="1"/>
      <c r="U17112" s="1"/>
      <c r="Z17112" s="1"/>
    </row>
    <row r="17113" spans="20:26" x14ac:dyDescent="0.25">
      <c r="T17113" s="1"/>
      <c r="U17113" s="1"/>
      <c r="Z17113" s="1"/>
    </row>
    <row r="17114" spans="20:26" x14ac:dyDescent="0.25">
      <c r="T17114" s="1"/>
      <c r="U17114" s="1"/>
      <c r="Z17114" s="1"/>
    </row>
    <row r="17115" spans="20:26" x14ac:dyDescent="0.25">
      <c r="T17115" s="1"/>
      <c r="U17115" s="1"/>
      <c r="Z17115" s="1"/>
    </row>
    <row r="17116" spans="20:26" x14ac:dyDescent="0.25">
      <c r="T17116" s="1"/>
      <c r="U17116" s="1"/>
      <c r="Z17116" s="1"/>
    </row>
    <row r="17117" spans="20:26" x14ac:dyDescent="0.25">
      <c r="T17117" s="1"/>
      <c r="U17117" s="1"/>
      <c r="Z17117" s="1"/>
    </row>
    <row r="17118" spans="20:26" x14ac:dyDescent="0.25">
      <c r="T17118" s="1"/>
      <c r="U17118" s="1"/>
      <c r="Z17118" s="1"/>
    </row>
    <row r="17119" spans="20:26" x14ac:dyDescent="0.25">
      <c r="T17119" s="1"/>
      <c r="U17119" s="1"/>
      <c r="Z17119" s="1"/>
    </row>
    <row r="17120" spans="20:26" x14ac:dyDescent="0.25">
      <c r="T17120" s="1"/>
      <c r="U17120" s="1"/>
      <c r="Z17120" s="1"/>
    </row>
    <row r="17121" spans="20:26" x14ac:dyDescent="0.25">
      <c r="T17121" s="1"/>
      <c r="U17121" s="1"/>
      <c r="Z17121" s="1"/>
    </row>
    <row r="17122" spans="20:26" x14ac:dyDescent="0.25">
      <c r="T17122" s="1"/>
      <c r="U17122" s="1"/>
      <c r="Z17122" s="1"/>
    </row>
    <row r="17123" spans="20:26" x14ac:dyDescent="0.25">
      <c r="T17123" s="1"/>
      <c r="U17123" s="1"/>
      <c r="Z17123" s="1"/>
    </row>
    <row r="17124" spans="20:26" x14ac:dyDescent="0.25">
      <c r="T17124" s="1"/>
      <c r="U17124" s="1"/>
      <c r="Z17124" s="1"/>
    </row>
    <row r="17125" spans="20:26" x14ac:dyDescent="0.25">
      <c r="T17125" s="1"/>
      <c r="U17125" s="1"/>
      <c r="Z17125" s="1"/>
    </row>
    <row r="17126" spans="20:26" x14ac:dyDescent="0.25">
      <c r="T17126" s="1"/>
      <c r="U17126" s="1"/>
      <c r="Z17126" s="1"/>
    </row>
    <row r="17127" spans="20:26" x14ac:dyDescent="0.25">
      <c r="T17127" s="1"/>
      <c r="U17127" s="1"/>
      <c r="Z17127" s="1"/>
    </row>
    <row r="17128" spans="20:26" x14ac:dyDescent="0.25">
      <c r="T17128" s="1"/>
      <c r="U17128" s="1"/>
      <c r="Z17128" s="1"/>
    </row>
    <row r="17129" spans="20:26" x14ac:dyDescent="0.25">
      <c r="T17129" s="1"/>
      <c r="U17129" s="1"/>
      <c r="Z17129" s="1"/>
    </row>
    <row r="17130" spans="20:26" x14ac:dyDescent="0.25">
      <c r="T17130" s="1"/>
      <c r="U17130" s="1"/>
      <c r="Z17130" s="1"/>
    </row>
    <row r="17131" spans="20:26" x14ac:dyDescent="0.25">
      <c r="T17131" s="1"/>
      <c r="U17131" s="1"/>
      <c r="Z17131" s="1"/>
    </row>
    <row r="17132" spans="20:26" x14ac:dyDescent="0.25">
      <c r="T17132" s="1"/>
      <c r="U17132" s="1"/>
      <c r="Z17132" s="1"/>
    </row>
    <row r="17133" spans="20:26" x14ac:dyDescent="0.25">
      <c r="T17133" s="1"/>
      <c r="U17133" s="1"/>
      <c r="Z17133" s="1"/>
    </row>
    <row r="17134" spans="20:26" x14ac:dyDescent="0.25">
      <c r="T17134" s="1"/>
      <c r="U17134" s="1"/>
      <c r="Z17134" s="1"/>
    </row>
    <row r="17135" spans="20:26" x14ac:dyDescent="0.25">
      <c r="T17135" s="1"/>
      <c r="U17135" s="1"/>
      <c r="Z17135" s="1"/>
    </row>
    <row r="17136" spans="20:26" x14ac:dyDescent="0.25">
      <c r="T17136" s="1"/>
      <c r="U17136" s="1"/>
      <c r="Z17136" s="1"/>
    </row>
    <row r="17137" spans="20:26" x14ac:dyDescent="0.25">
      <c r="T17137" s="1"/>
      <c r="U17137" s="1"/>
      <c r="Z17137" s="1"/>
    </row>
    <row r="17138" spans="20:26" x14ac:dyDescent="0.25">
      <c r="T17138" s="1"/>
      <c r="U17138" s="1"/>
      <c r="Z17138" s="1"/>
    </row>
    <row r="17139" spans="20:26" x14ac:dyDescent="0.25">
      <c r="T17139" s="1"/>
      <c r="U17139" s="1"/>
      <c r="Z17139" s="1"/>
    </row>
    <row r="17140" spans="20:26" x14ac:dyDescent="0.25">
      <c r="T17140" s="1"/>
      <c r="U17140" s="1"/>
      <c r="Z17140" s="1"/>
    </row>
    <row r="17141" spans="20:26" x14ac:dyDescent="0.25">
      <c r="T17141" s="1"/>
      <c r="U17141" s="1"/>
      <c r="Z17141" s="1"/>
    </row>
    <row r="17142" spans="20:26" x14ac:dyDescent="0.25">
      <c r="T17142" s="1"/>
      <c r="U17142" s="1"/>
      <c r="Z17142" s="1"/>
    </row>
    <row r="17143" spans="20:26" x14ac:dyDescent="0.25">
      <c r="T17143" s="1"/>
      <c r="U17143" s="1"/>
      <c r="Z17143" s="1"/>
    </row>
    <row r="17144" spans="20:26" x14ac:dyDescent="0.25">
      <c r="T17144" s="1"/>
      <c r="U17144" s="1"/>
      <c r="Z17144" s="1"/>
    </row>
    <row r="17145" spans="20:26" x14ac:dyDescent="0.25">
      <c r="T17145" s="1"/>
      <c r="U17145" s="1"/>
      <c r="Z17145" s="1"/>
    </row>
    <row r="17146" spans="20:26" x14ac:dyDescent="0.25">
      <c r="T17146" s="1"/>
      <c r="U17146" s="1"/>
      <c r="Z17146" s="1"/>
    </row>
    <row r="17147" spans="20:26" x14ac:dyDescent="0.25">
      <c r="T17147" s="1"/>
      <c r="U17147" s="1"/>
      <c r="Z17147" s="1"/>
    </row>
    <row r="17148" spans="20:26" x14ac:dyDescent="0.25">
      <c r="T17148" s="1"/>
      <c r="U17148" s="1"/>
      <c r="Z17148" s="1"/>
    </row>
    <row r="17149" spans="20:26" x14ac:dyDescent="0.25">
      <c r="T17149" s="1"/>
      <c r="U17149" s="1"/>
      <c r="Z17149" s="1"/>
    </row>
    <row r="17150" spans="20:26" x14ac:dyDescent="0.25">
      <c r="T17150" s="1"/>
      <c r="U17150" s="1"/>
      <c r="Z17150" s="1"/>
    </row>
    <row r="17151" spans="20:26" x14ac:dyDescent="0.25">
      <c r="T17151" s="1"/>
      <c r="U17151" s="1"/>
      <c r="Z17151" s="1"/>
    </row>
    <row r="17152" spans="20:26" x14ac:dyDescent="0.25">
      <c r="T17152" s="1"/>
      <c r="U17152" s="1"/>
      <c r="Z17152" s="1"/>
    </row>
    <row r="17153" spans="20:26" x14ac:dyDescent="0.25">
      <c r="T17153" s="1"/>
      <c r="U17153" s="1"/>
      <c r="Z17153" s="1"/>
    </row>
    <row r="17154" spans="20:26" x14ac:dyDescent="0.25">
      <c r="T17154" s="1"/>
      <c r="U17154" s="1"/>
      <c r="Z17154" s="1"/>
    </row>
    <row r="17155" spans="20:26" x14ac:dyDescent="0.25">
      <c r="T17155" s="1"/>
      <c r="U17155" s="1"/>
      <c r="Z17155" s="1"/>
    </row>
    <row r="17156" spans="20:26" x14ac:dyDescent="0.25">
      <c r="T17156" s="1"/>
      <c r="U17156" s="1"/>
      <c r="Z17156" s="1"/>
    </row>
    <row r="17157" spans="20:26" x14ac:dyDescent="0.25">
      <c r="T17157" s="1"/>
      <c r="U17157" s="1"/>
      <c r="Z17157" s="1"/>
    </row>
    <row r="17158" spans="20:26" x14ac:dyDescent="0.25">
      <c r="T17158" s="1"/>
      <c r="U17158" s="1"/>
      <c r="Z17158" s="1"/>
    </row>
    <row r="17159" spans="20:26" x14ac:dyDescent="0.25">
      <c r="T17159" s="1"/>
      <c r="U17159" s="1"/>
      <c r="Z17159" s="1"/>
    </row>
    <row r="17160" spans="20:26" x14ac:dyDescent="0.25">
      <c r="T17160" s="1"/>
      <c r="U17160" s="1"/>
      <c r="Z17160" s="1"/>
    </row>
    <row r="17161" spans="20:26" x14ac:dyDescent="0.25">
      <c r="T17161" s="1"/>
      <c r="U17161" s="1"/>
      <c r="Z17161" s="1"/>
    </row>
    <row r="17162" spans="20:26" x14ac:dyDescent="0.25">
      <c r="T17162" s="1"/>
      <c r="U17162" s="1"/>
      <c r="Z17162" s="1"/>
    </row>
    <row r="17163" spans="20:26" x14ac:dyDescent="0.25">
      <c r="T17163" s="1"/>
      <c r="U17163" s="1"/>
      <c r="Z17163" s="1"/>
    </row>
    <row r="17164" spans="20:26" x14ac:dyDescent="0.25">
      <c r="T17164" s="1"/>
      <c r="U17164" s="1"/>
      <c r="Z17164" s="1"/>
    </row>
    <row r="17165" spans="20:26" x14ac:dyDescent="0.25">
      <c r="T17165" s="1"/>
      <c r="U17165" s="1"/>
      <c r="Z17165" s="1"/>
    </row>
    <row r="17166" spans="20:26" x14ac:dyDescent="0.25">
      <c r="T17166" s="1"/>
      <c r="U17166" s="1"/>
      <c r="Z17166" s="1"/>
    </row>
    <row r="17167" spans="20:26" x14ac:dyDescent="0.25">
      <c r="T17167" s="1"/>
      <c r="U17167" s="1"/>
      <c r="Z17167" s="1"/>
    </row>
    <row r="17168" spans="20:26" x14ac:dyDescent="0.25">
      <c r="T17168" s="1"/>
      <c r="U17168" s="1"/>
      <c r="Z17168" s="1"/>
    </row>
    <row r="17169" spans="20:26" x14ac:dyDescent="0.25">
      <c r="T17169" s="1"/>
      <c r="U17169" s="1"/>
      <c r="Z17169" s="1"/>
    </row>
    <row r="17170" spans="20:26" x14ac:dyDescent="0.25">
      <c r="T17170" s="1"/>
      <c r="U17170" s="1"/>
      <c r="Z17170" s="1"/>
    </row>
    <row r="17171" spans="20:26" x14ac:dyDescent="0.25">
      <c r="T17171" s="1"/>
      <c r="U17171" s="1"/>
      <c r="Z17171" s="1"/>
    </row>
    <row r="17172" spans="20:26" x14ac:dyDescent="0.25">
      <c r="T17172" s="1"/>
      <c r="U17172" s="1"/>
      <c r="Z17172" s="1"/>
    </row>
    <row r="17173" spans="20:26" x14ac:dyDescent="0.25">
      <c r="T17173" s="1"/>
      <c r="U17173" s="1"/>
      <c r="Z17173" s="1"/>
    </row>
    <row r="17174" spans="20:26" x14ac:dyDescent="0.25">
      <c r="T17174" s="1"/>
      <c r="U17174" s="1"/>
      <c r="Z17174" s="1"/>
    </row>
    <row r="17175" spans="20:26" x14ac:dyDescent="0.25">
      <c r="T17175" s="1"/>
      <c r="U17175" s="1"/>
      <c r="Z17175" s="1"/>
    </row>
    <row r="17176" spans="20:26" x14ac:dyDescent="0.25">
      <c r="T17176" s="1"/>
      <c r="U17176" s="1"/>
      <c r="Z17176" s="1"/>
    </row>
    <row r="17177" spans="20:26" x14ac:dyDescent="0.25">
      <c r="T17177" s="1"/>
      <c r="U17177" s="1"/>
      <c r="Z17177" s="1"/>
    </row>
    <row r="17178" spans="20:26" x14ac:dyDescent="0.25">
      <c r="T17178" s="1"/>
      <c r="U17178" s="1"/>
      <c r="Z17178" s="1"/>
    </row>
    <row r="17179" spans="20:26" x14ac:dyDescent="0.25">
      <c r="T17179" s="1"/>
      <c r="U17179" s="1"/>
      <c r="Z17179" s="1"/>
    </row>
    <row r="17180" spans="20:26" x14ac:dyDescent="0.25">
      <c r="T17180" s="1"/>
      <c r="U17180" s="1"/>
      <c r="Z17180" s="1"/>
    </row>
    <row r="17181" spans="20:26" x14ac:dyDescent="0.25">
      <c r="T17181" s="1"/>
      <c r="U17181" s="1"/>
      <c r="Z17181" s="1"/>
    </row>
    <row r="17182" spans="20:26" x14ac:dyDescent="0.25">
      <c r="T17182" s="1"/>
      <c r="U17182" s="1"/>
      <c r="Z17182" s="1"/>
    </row>
    <row r="17183" spans="20:26" x14ac:dyDescent="0.25">
      <c r="T17183" s="1"/>
      <c r="U17183" s="1"/>
      <c r="Z17183" s="1"/>
    </row>
    <row r="17184" spans="20:26" x14ac:dyDescent="0.25">
      <c r="T17184" s="1"/>
      <c r="U17184" s="1"/>
      <c r="Z17184" s="1"/>
    </row>
    <row r="17185" spans="20:26" x14ac:dyDescent="0.25">
      <c r="T17185" s="1"/>
      <c r="U17185" s="1"/>
      <c r="Z17185" s="1"/>
    </row>
    <row r="17186" spans="20:26" x14ac:dyDescent="0.25">
      <c r="T17186" s="1"/>
      <c r="U17186" s="1"/>
      <c r="Z17186" s="1"/>
    </row>
    <row r="17187" spans="20:26" x14ac:dyDescent="0.25">
      <c r="T17187" s="1"/>
      <c r="U17187" s="1"/>
      <c r="Z17187" s="1"/>
    </row>
    <row r="17188" spans="20:26" x14ac:dyDescent="0.25">
      <c r="T17188" s="1"/>
      <c r="U17188" s="1"/>
      <c r="Z17188" s="1"/>
    </row>
    <row r="17189" spans="20:26" x14ac:dyDescent="0.25">
      <c r="T17189" s="1"/>
      <c r="U17189" s="1"/>
      <c r="Z17189" s="1"/>
    </row>
    <row r="17190" spans="20:26" x14ac:dyDescent="0.25">
      <c r="T17190" s="1"/>
      <c r="U17190" s="1"/>
      <c r="Z17190" s="1"/>
    </row>
    <row r="17191" spans="20:26" x14ac:dyDescent="0.25">
      <c r="T17191" s="1"/>
      <c r="U17191" s="1"/>
      <c r="Z17191" s="1"/>
    </row>
    <row r="17192" spans="20:26" x14ac:dyDescent="0.25">
      <c r="T17192" s="1"/>
      <c r="U17192" s="1"/>
      <c r="Z17192" s="1"/>
    </row>
    <row r="17193" spans="20:26" x14ac:dyDescent="0.25">
      <c r="T17193" s="1"/>
      <c r="U17193" s="1"/>
      <c r="Z17193" s="1"/>
    </row>
    <row r="17194" spans="20:26" x14ac:dyDescent="0.25">
      <c r="T17194" s="1"/>
      <c r="U17194" s="1"/>
      <c r="Z17194" s="1"/>
    </row>
    <row r="17195" spans="20:26" x14ac:dyDescent="0.25">
      <c r="T17195" s="1"/>
      <c r="U17195" s="1"/>
      <c r="Z17195" s="1"/>
    </row>
    <row r="17196" spans="20:26" x14ac:dyDescent="0.25">
      <c r="T17196" s="1"/>
      <c r="U17196" s="1"/>
      <c r="Z17196" s="1"/>
    </row>
    <row r="17197" spans="20:26" x14ac:dyDescent="0.25">
      <c r="T17197" s="1"/>
      <c r="U17197" s="1"/>
      <c r="Z17197" s="1"/>
    </row>
    <row r="17198" spans="20:26" x14ac:dyDescent="0.25">
      <c r="T17198" s="1"/>
      <c r="U17198" s="1"/>
      <c r="Z17198" s="1"/>
    </row>
    <row r="17199" spans="20:26" x14ac:dyDescent="0.25">
      <c r="T17199" s="1"/>
      <c r="U17199" s="1"/>
      <c r="Z17199" s="1"/>
    </row>
    <row r="17200" spans="20:26" x14ac:dyDescent="0.25">
      <c r="T17200" s="1"/>
      <c r="U17200" s="1"/>
      <c r="Z17200" s="1"/>
    </row>
    <row r="17201" spans="20:26" x14ac:dyDescent="0.25">
      <c r="T17201" s="1"/>
      <c r="U17201" s="1"/>
      <c r="Z17201" s="1"/>
    </row>
    <row r="17202" spans="20:26" x14ac:dyDescent="0.25">
      <c r="T17202" s="1"/>
      <c r="U17202" s="1"/>
      <c r="Z17202" s="1"/>
    </row>
    <row r="17203" spans="20:26" x14ac:dyDescent="0.25">
      <c r="T17203" s="1"/>
      <c r="U17203" s="1"/>
      <c r="Z17203" s="1"/>
    </row>
    <row r="17204" spans="20:26" x14ac:dyDescent="0.25">
      <c r="T17204" s="1"/>
      <c r="U17204" s="1"/>
      <c r="Z17204" s="1"/>
    </row>
    <row r="17205" spans="20:26" x14ac:dyDescent="0.25">
      <c r="T17205" s="1"/>
      <c r="U17205" s="1"/>
      <c r="Z17205" s="1"/>
    </row>
    <row r="17206" spans="20:26" x14ac:dyDescent="0.25">
      <c r="T17206" s="1"/>
      <c r="U17206" s="1"/>
      <c r="Z17206" s="1"/>
    </row>
    <row r="17207" spans="20:26" x14ac:dyDescent="0.25">
      <c r="T17207" s="1"/>
      <c r="U17207" s="1"/>
      <c r="Z17207" s="1"/>
    </row>
    <row r="17208" spans="20:26" x14ac:dyDescent="0.25">
      <c r="T17208" s="1"/>
      <c r="U17208" s="1"/>
      <c r="Z17208" s="1"/>
    </row>
    <row r="17209" spans="20:26" x14ac:dyDescent="0.25">
      <c r="T17209" s="1"/>
      <c r="U17209" s="1"/>
      <c r="Z17209" s="1"/>
    </row>
    <row r="17210" spans="20:26" x14ac:dyDescent="0.25">
      <c r="T17210" s="1"/>
      <c r="U17210" s="1"/>
      <c r="Z17210" s="1"/>
    </row>
    <row r="17211" spans="20:26" x14ac:dyDescent="0.25">
      <c r="T17211" s="1"/>
      <c r="U17211" s="1"/>
      <c r="Z17211" s="1"/>
    </row>
    <row r="17212" spans="20:26" x14ac:dyDescent="0.25">
      <c r="T17212" s="1"/>
      <c r="U17212" s="1"/>
      <c r="Z17212" s="1"/>
    </row>
    <row r="17213" spans="20:26" x14ac:dyDescent="0.25">
      <c r="T17213" s="1"/>
      <c r="U17213" s="1"/>
      <c r="Z17213" s="1"/>
    </row>
    <row r="17214" spans="20:26" x14ac:dyDescent="0.25">
      <c r="T17214" s="1"/>
      <c r="U17214" s="1"/>
      <c r="Z17214" s="1"/>
    </row>
    <row r="17215" spans="20:26" x14ac:dyDescent="0.25">
      <c r="T17215" s="1"/>
      <c r="U17215" s="1"/>
      <c r="Z17215" s="1"/>
    </row>
    <row r="17216" spans="20:26" x14ac:dyDescent="0.25">
      <c r="T17216" s="1"/>
      <c r="U17216" s="1"/>
      <c r="Z17216" s="1"/>
    </row>
    <row r="17217" spans="20:26" x14ac:dyDescent="0.25">
      <c r="T17217" s="1"/>
      <c r="U17217" s="1"/>
      <c r="Z17217" s="1"/>
    </row>
    <row r="17218" spans="20:26" x14ac:dyDescent="0.25">
      <c r="T17218" s="1"/>
      <c r="U17218" s="1"/>
      <c r="Z17218" s="1"/>
    </row>
    <row r="17219" spans="20:26" x14ac:dyDescent="0.25">
      <c r="T17219" s="1"/>
      <c r="U17219" s="1"/>
      <c r="Z17219" s="1"/>
    </row>
    <row r="17220" spans="20:26" x14ac:dyDescent="0.25">
      <c r="T17220" s="1"/>
      <c r="U17220" s="1"/>
      <c r="Z17220" s="1"/>
    </row>
    <row r="17221" spans="20:26" x14ac:dyDescent="0.25">
      <c r="T17221" s="1"/>
      <c r="U17221" s="1"/>
      <c r="Z17221" s="1"/>
    </row>
    <row r="17222" spans="20:26" x14ac:dyDescent="0.25">
      <c r="T17222" s="1"/>
      <c r="U17222" s="1"/>
      <c r="Z17222" s="1"/>
    </row>
    <row r="17223" spans="20:26" x14ac:dyDescent="0.25">
      <c r="T17223" s="1"/>
      <c r="U17223" s="1"/>
      <c r="Z17223" s="1"/>
    </row>
    <row r="17224" spans="20:26" x14ac:dyDescent="0.25">
      <c r="T17224" s="1"/>
      <c r="U17224" s="1"/>
      <c r="Z17224" s="1"/>
    </row>
    <row r="17225" spans="20:26" x14ac:dyDescent="0.25">
      <c r="T17225" s="1"/>
      <c r="U17225" s="1"/>
      <c r="Z17225" s="1"/>
    </row>
    <row r="17226" spans="20:26" x14ac:dyDescent="0.25">
      <c r="T17226" s="1"/>
      <c r="U17226" s="1"/>
      <c r="Z17226" s="1"/>
    </row>
    <row r="17227" spans="20:26" x14ac:dyDescent="0.25">
      <c r="T17227" s="1"/>
      <c r="U17227" s="1"/>
      <c r="Z17227" s="1"/>
    </row>
    <row r="17228" spans="20:26" x14ac:dyDescent="0.25">
      <c r="T17228" s="1"/>
      <c r="U17228" s="1"/>
      <c r="Z17228" s="1"/>
    </row>
    <row r="17229" spans="20:26" x14ac:dyDescent="0.25">
      <c r="T17229" s="1"/>
      <c r="U17229" s="1"/>
      <c r="Z17229" s="1"/>
    </row>
    <row r="17230" spans="20:26" x14ac:dyDescent="0.25">
      <c r="T17230" s="1"/>
      <c r="U17230" s="1"/>
      <c r="Z17230" s="1"/>
    </row>
    <row r="17231" spans="20:26" x14ac:dyDescent="0.25">
      <c r="T17231" s="1"/>
      <c r="U17231" s="1"/>
      <c r="Z17231" s="1"/>
    </row>
    <row r="17232" spans="20:26" x14ac:dyDescent="0.25">
      <c r="T17232" s="1"/>
      <c r="U17232" s="1"/>
      <c r="Z17232" s="1"/>
    </row>
    <row r="17233" spans="20:26" x14ac:dyDescent="0.25">
      <c r="T17233" s="1"/>
      <c r="U17233" s="1"/>
      <c r="Z17233" s="1"/>
    </row>
    <row r="17234" spans="20:26" x14ac:dyDescent="0.25">
      <c r="T17234" s="1"/>
      <c r="U17234" s="1"/>
      <c r="Z17234" s="1"/>
    </row>
    <row r="17235" spans="20:26" x14ac:dyDescent="0.25">
      <c r="T17235" s="1"/>
      <c r="U17235" s="1"/>
      <c r="Z17235" s="1"/>
    </row>
    <row r="17236" spans="20:26" x14ac:dyDescent="0.25">
      <c r="T17236" s="1"/>
      <c r="U17236" s="1"/>
      <c r="Z17236" s="1"/>
    </row>
    <row r="17237" spans="20:26" x14ac:dyDescent="0.25">
      <c r="T17237" s="1"/>
      <c r="U17237" s="1"/>
      <c r="Z17237" s="1"/>
    </row>
    <row r="17238" spans="20:26" x14ac:dyDescent="0.25">
      <c r="T17238" s="1"/>
      <c r="U17238" s="1"/>
      <c r="Z17238" s="1"/>
    </row>
    <row r="17239" spans="20:26" x14ac:dyDescent="0.25">
      <c r="T17239" s="1"/>
      <c r="U17239" s="1"/>
      <c r="Z17239" s="1"/>
    </row>
    <row r="17240" spans="20:26" x14ac:dyDescent="0.25">
      <c r="T17240" s="1"/>
      <c r="U17240" s="1"/>
      <c r="Z17240" s="1"/>
    </row>
    <row r="17241" spans="20:26" x14ac:dyDescent="0.25">
      <c r="T17241" s="1"/>
      <c r="U17241" s="1"/>
      <c r="Z17241" s="1"/>
    </row>
    <row r="17242" spans="20:26" x14ac:dyDescent="0.25">
      <c r="T17242" s="1"/>
      <c r="U17242" s="1"/>
      <c r="Z17242" s="1"/>
    </row>
    <row r="17243" spans="20:26" x14ac:dyDescent="0.25">
      <c r="T17243" s="1"/>
      <c r="U17243" s="1"/>
      <c r="Z17243" s="1"/>
    </row>
    <row r="17244" spans="20:26" x14ac:dyDescent="0.25">
      <c r="T17244" s="1"/>
      <c r="U17244" s="1"/>
      <c r="Z17244" s="1"/>
    </row>
    <row r="17245" spans="20:26" x14ac:dyDescent="0.25">
      <c r="T17245" s="1"/>
      <c r="U17245" s="1"/>
      <c r="Z17245" s="1"/>
    </row>
    <row r="17246" spans="20:26" x14ac:dyDescent="0.25">
      <c r="T17246" s="1"/>
      <c r="U17246" s="1"/>
      <c r="Z17246" s="1"/>
    </row>
    <row r="17247" spans="20:26" x14ac:dyDescent="0.25">
      <c r="T17247" s="1"/>
      <c r="U17247" s="1"/>
      <c r="Z17247" s="1"/>
    </row>
    <row r="17248" spans="20:26" x14ac:dyDescent="0.25">
      <c r="T17248" s="1"/>
      <c r="U17248" s="1"/>
      <c r="Z17248" s="1"/>
    </row>
    <row r="17249" spans="20:26" x14ac:dyDescent="0.25">
      <c r="T17249" s="1"/>
      <c r="U17249" s="1"/>
      <c r="Z17249" s="1"/>
    </row>
    <row r="17250" spans="20:26" x14ac:dyDescent="0.25">
      <c r="T17250" s="1"/>
      <c r="U17250" s="1"/>
      <c r="Z17250" s="1"/>
    </row>
    <row r="17251" spans="20:26" x14ac:dyDescent="0.25">
      <c r="T17251" s="1"/>
      <c r="U17251" s="1"/>
      <c r="Z17251" s="1"/>
    </row>
    <row r="17252" spans="20:26" x14ac:dyDescent="0.25">
      <c r="T17252" s="1"/>
      <c r="U17252" s="1"/>
      <c r="Z17252" s="1"/>
    </row>
    <row r="17253" spans="20:26" x14ac:dyDescent="0.25">
      <c r="T17253" s="1"/>
      <c r="U17253" s="1"/>
      <c r="Z17253" s="1"/>
    </row>
    <row r="17254" spans="20:26" x14ac:dyDescent="0.25">
      <c r="T17254" s="1"/>
      <c r="U17254" s="1"/>
      <c r="Z17254" s="1"/>
    </row>
    <row r="17255" spans="20:26" x14ac:dyDescent="0.25">
      <c r="T17255" s="1"/>
      <c r="U17255" s="1"/>
      <c r="Z17255" s="1"/>
    </row>
    <row r="17256" spans="20:26" x14ac:dyDescent="0.25">
      <c r="T17256" s="1"/>
      <c r="U17256" s="1"/>
      <c r="Z17256" s="1"/>
    </row>
    <row r="17257" spans="20:26" x14ac:dyDescent="0.25">
      <c r="T17257" s="1"/>
      <c r="U17257" s="1"/>
      <c r="Z17257" s="1"/>
    </row>
    <row r="17258" spans="20:26" x14ac:dyDescent="0.25">
      <c r="T17258" s="1"/>
      <c r="U17258" s="1"/>
      <c r="Z17258" s="1"/>
    </row>
    <row r="17259" spans="20:26" x14ac:dyDescent="0.25">
      <c r="T17259" s="1"/>
      <c r="U17259" s="1"/>
      <c r="Z17259" s="1"/>
    </row>
    <row r="17260" spans="20:26" x14ac:dyDescent="0.25">
      <c r="T17260" s="1"/>
      <c r="U17260" s="1"/>
      <c r="Z17260" s="1"/>
    </row>
    <row r="17261" spans="20:26" x14ac:dyDescent="0.25">
      <c r="T17261" s="1"/>
      <c r="U17261" s="1"/>
      <c r="Z17261" s="1"/>
    </row>
    <row r="17262" spans="20:26" x14ac:dyDescent="0.25">
      <c r="T17262" s="1"/>
      <c r="U17262" s="1"/>
      <c r="Z17262" s="1"/>
    </row>
    <row r="17263" spans="20:26" x14ac:dyDescent="0.25">
      <c r="T17263" s="1"/>
      <c r="U17263" s="1"/>
      <c r="Z17263" s="1"/>
    </row>
    <row r="17264" spans="20:26" x14ac:dyDescent="0.25">
      <c r="T17264" s="1"/>
      <c r="U17264" s="1"/>
      <c r="Z17264" s="1"/>
    </row>
    <row r="17265" spans="20:26" x14ac:dyDescent="0.25">
      <c r="T17265" s="1"/>
      <c r="U17265" s="1"/>
      <c r="Z17265" s="1"/>
    </row>
    <row r="17266" spans="20:26" x14ac:dyDescent="0.25">
      <c r="T17266" s="1"/>
      <c r="U17266" s="1"/>
      <c r="Z17266" s="1"/>
    </row>
    <row r="17267" spans="20:26" x14ac:dyDescent="0.25">
      <c r="T17267" s="1"/>
      <c r="U17267" s="1"/>
      <c r="Z17267" s="1"/>
    </row>
    <row r="17268" spans="20:26" x14ac:dyDescent="0.25">
      <c r="T17268" s="1"/>
      <c r="U17268" s="1"/>
      <c r="Z17268" s="1"/>
    </row>
    <row r="17269" spans="20:26" x14ac:dyDescent="0.25">
      <c r="T17269" s="1"/>
      <c r="U17269" s="1"/>
      <c r="Z17269" s="1"/>
    </row>
    <row r="17270" spans="20:26" x14ac:dyDescent="0.25">
      <c r="T17270" s="1"/>
      <c r="U17270" s="1"/>
      <c r="Z17270" s="1"/>
    </row>
    <row r="17271" spans="20:26" x14ac:dyDescent="0.25">
      <c r="T17271" s="1"/>
      <c r="U17271" s="1"/>
      <c r="Z17271" s="1"/>
    </row>
    <row r="17272" spans="20:26" x14ac:dyDescent="0.25">
      <c r="T17272" s="1"/>
      <c r="U17272" s="1"/>
      <c r="Z17272" s="1"/>
    </row>
    <row r="17273" spans="20:26" x14ac:dyDescent="0.25">
      <c r="T17273" s="1"/>
      <c r="U17273" s="1"/>
      <c r="Z17273" s="1"/>
    </row>
    <row r="17274" spans="20:26" x14ac:dyDescent="0.25">
      <c r="T17274" s="1"/>
      <c r="U17274" s="1"/>
      <c r="Z17274" s="1"/>
    </row>
    <row r="17275" spans="20:26" x14ac:dyDescent="0.25">
      <c r="T17275" s="1"/>
      <c r="U17275" s="1"/>
      <c r="Z17275" s="1"/>
    </row>
    <row r="17276" spans="20:26" x14ac:dyDescent="0.25">
      <c r="T17276" s="1"/>
      <c r="U17276" s="1"/>
      <c r="Z17276" s="1"/>
    </row>
    <row r="17277" spans="20:26" x14ac:dyDescent="0.25">
      <c r="T17277" s="1"/>
      <c r="U17277" s="1"/>
      <c r="Z17277" s="1"/>
    </row>
    <row r="17278" spans="20:26" x14ac:dyDescent="0.25">
      <c r="T17278" s="1"/>
      <c r="U17278" s="1"/>
      <c r="Z17278" s="1"/>
    </row>
    <row r="17279" spans="20:26" x14ac:dyDescent="0.25">
      <c r="T17279" s="1"/>
      <c r="U17279" s="1"/>
      <c r="Z17279" s="1"/>
    </row>
    <row r="17280" spans="20:26" x14ac:dyDescent="0.25">
      <c r="T17280" s="1"/>
      <c r="U17280" s="1"/>
      <c r="Z17280" s="1"/>
    </row>
    <row r="17281" spans="20:26" x14ac:dyDescent="0.25">
      <c r="T17281" s="1"/>
      <c r="U17281" s="1"/>
      <c r="Z17281" s="1"/>
    </row>
    <row r="17282" spans="20:26" x14ac:dyDescent="0.25">
      <c r="T17282" s="1"/>
      <c r="U17282" s="1"/>
      <c r="Z17282" s="1"/>
    </row>
    <row r="17283" spans="20:26" x14ac:dyDescent="0.25">
      <c r="T17283" s="1"/>
      <c r="U17283" s="1"/>
      <c r="Z17283" s="1"/>
    </row>
    <row r="17284" spans="20:26" x14ac:dyDescent="0.25">
      <c r="T17284" s="1"/>
      <c r="U17284" s="1"/>
      <c r="Z17284" s="1"/>
    </row>
    <row r="17285" spans="20:26" x14ac:dyDescent="0.25">
      <c r="T17285" s="1"/>
      <c r="U17285" s="1"/>
      <c r="Z17285" s="1"/>
    </row>
    <row r="17286" spans="20:26" x14ac:dyDescent="0.25">
      <c r="T17286" s="1"/>
      <c r="U17286" s="1"/>
      <c r="Z17286" s="1"/>
    </row>
    <row r="17287" spans="20:26" x14ac:dyDescent="0.25">
      <c r="T17287" s="1"/>
      <c r="U17287" s="1"/>
      <c r="Z17287" s="1"/>
    </row>
    <row r="17288" spans="20:26" x14ac:dyDescent="0.25">
      <c r="T17288" s="1"/>
      <c r="U17288" s="1"/>
      <c r="Z17288" s="1"/>
    </row>
    <row r="17289" spans="20:26" x14ac:dyDescent="0.25">
      <c r="T17289" s="1"/>
      <c r="U17289" s="1"/>
      <c r="Z17289" s="1"/>
    </row>
    <row r="17290" spans="20:26" x14ac:dyDescent="0.25">
      <c r="T17290" s="1"/>
      <c r="U17290" s="1"/>
      <c r="Z17290" s="1"/>
    </row>
    <row r="17291" spans="20:26" x14ac:dyDescent="0.25">
      <c r="T17291" s="1"/>
      <c r="U17291" s="1"/>
      <c r="Z17291" s="1"/>
    </row>
    <row r="17292" spans="20:26" x14ac:dyDescent="0.25">
      <c r="T17292" s="1"/>
      <c r="U17292" s="1"/>
      <c r="Z17292" s="1"/>
    </row>
    <row r="17293" spans="20:26" x14ac:dyDescent="0.25">
      <c r="T17293" s="1"/>
      <c r="U17293" s="1"/>
      <c r="Z17293" s="1"/>
    </row>
    <row r="17294" spans="20:26" x14ac:dyDescent="0.25">
      <c r="T17294" s="1"/>
      <c r="U17294" s="1"/>
      <c r="Z17294" s="1"/>
    </row>
    <row r="17295" spans="20:26" x14ac:dyDescent="0.25">
      <c r="T17295" s="1"/>
      <c r="U17295" s="1"/>
      <c r="Z17295" s="1"/>
    </row>
    <row r="17296" spans="20:26" x14ac:dyDescent="0.25">
      <c r="T17296" s="1"/>
      <c r="U17296" s="1"/>
      <c r="Z17296" s="1"/>
    </row>
    <row r="17297" spans="20:26" x14ac:dyDescent="0.25">
      <c r="T17297" s="1"/>
      <c r="U17297" s="1"/>
      <c r="Z17297" s="1"/>
    </row>
    <row r="17298" spans="20:26" x14ac:dyDescent="0.25">
      <c r="T17298" s="1"/>
      <c r="U17298" s="1"/>
      <c r="Z17298" s="1"/>
    </row>
    <row r="17299" spans="20:26" x14ac:dyDescent="0.25">
      <c r="T17299" s="1"/>
      <c r="U17299" s="1"/>
      <c r="Z17299" s="1"/>
    </row>
    <row r="17300" spans="20:26" x14ac:dyDescent="0.25">
      <c r="T17300" s="1"/>
      <c r="U17300" s="1"/>
      <c r="Z17300" s="1"/>
    </row>
    <row r="17301" spans="20:26" x14ac:dyDescent="0.25">
      <c r="T17301" s="1"/>
      <c r="U17301" s="1"/>
      <c r="Z17301" s="1"/>
    </row>
    <row r="17302" spans="20:26" x14ac:dyDescent="0.25">
      <c r="T17302" s="1"/>
      <c r="U17302" s="1"/>
      <c r="Z17302" s="1"/>
    </row>
    <row r="17303" spans="20:26" x14ac:dyDescent="0.25">
      <c r="T17303" s="1"/>
      <c r="U17303" s="1"/>
      <c r="Z17303" s="1"/>
    </row>
    <row r="17304" spans="20:26" x14ac:dyDescent="0.25">
      <c r="T17304" s="1"/>
      <c r="U17304" s="1"/>
      <c r="Z17304" s="1"/>
    </row>
    <row r="17305" spans="20:26" x14ac:dyDescent="0.25">
      <c r="T17305" s="1"/>
      <c r="U17305" s="1"/>
      <c r="Z17305" s="1"/>
    </row>
    <row r="17306" spans="20:26" x14ac:dyDescent="0.25">
      <c r="T17306" s="1"/>
      <c r="U17306" s="1"/>
      <c r="Z17306" s="1"/>
    </row>
    <row r="17307" spans="20:26" x14ac:dyDescent="0.25">
      <c r="T17307" s="1"/>
      <c r="U17307" s="1"/>
      <c r="Z17307" s="1"/>
    </row>
    <row r="17308" spans="20:26" x14ac:dyDescent="0.25">
      <c r="T17308" s="1"/>
      <c r="U17308" s="1"/>
      <c r="Z17308" s="1"/>
    </row>
    <row r="17309" spans="20:26" x14ac:dyDescent="0.25">
      <c r="T17309" s="1"/>
      <c r="U17309" s="1"/>
      <c r="Z17309" s="1"/>
    </row>
    <row r="17310" spans="20:26" x14ac:dyDescent="0.25">
      <c r="T17310" s="1"/>
      <c r="U17310" s="1"/>
      <c r="Z17310" s="1"/>
    </row>
    <row r="17311" spans="20:26" x14ac:dyDescent="0.25">
      <c r="T17311" s="1"/>
      <c r="U17311" s="1"/>
      <c r="Z17311" s="1"/>
    </row>
    <row r="17312" spans="20:26" x14ac:dyDescent="0.25">
      <c r="T17312" s="1"/>
      <c r="U17312" s="1"/>
      <c r="Z17312" s="1"/>
    </row>
    <row r="17313" spans="20:26" x14ac:dyDescent="0.25">
      <c r="T17313" s="1"/>
      <c r="U17313" s="1"/>
      <c r="Z17313" s="1"/>
    </row>
    <row r="17314" spans="20:26" x14ac:dyDescent="0.25">
      <c r="T17314" s="1"/>
      <c r="U17314" s="1"/>
      <c r="Z17314" s="1"/>
    </row>
    <row r="17315" spans="20:26" x14ac:dyDescent="0.25">
      <c r="T17315" s="1"/>
      <c r="U17315" s="1"/>
      <c r="Z17315" s="1"/>
    </row>
    <row r="17316" spans="20:26" x14ac:dyDescent="0.25">
      <c r="T17316" s="1"/>
      <c r="U17316" s="1"/>
      <c r="Z17316" s="1"/>
    </row>
    <row r="17317" spans="20:26" x14ac:dyDescent="0.25">
      <c r="T17317" s="1"/>
      <c r="U17317" s="1"/>
      <c r="Z17317" s="1"/>
    </row>
    <row r="17318" spans="20:26" x14ac:dyDescent="0.25">
      <c r="T17318" s="1"/>
      <c r="U17318" s="1"/>
      <c r="Z17318" s="1"/>
    </row>
    <row r="17319" spans="20:26" x14ac:dyDescent="0.25">
      <c r="T17319" s="1"/>
      <c r="U17319" s="1"/>
      <c r="Z17319" s="1"/>
    </row>
    <row r="17320" spans="20:26" x14ac:dyDescent="0.25">
      <c r="T17320" s="1"/>
      <c r="U17320" s="1"/>
      <c r="Z17320" s="1"/>
    </row>
    <row r="17321" spans="20:26" x14ac:dyDescent="0.25">
      <c r="T17321" s="1"/>
      <c r="U17321" s="1"/>
      <c r="Z17321" s="1"/>
    </row>
    <row r="17322" spans="20:26" x14ac:dyDescent="0.25">
      <c r="T17322" s="1"/>
      <c r="U17322" s="1"/>
      <c r="Z17322" s="1"/>
    </row>
    <row r="17323" spans="20:26" x14ac:dyDescent="0.25">
      <c r="T17323" s="1"/>
      <c r="U17323" s="1"/>
      <c r="Z17323" s="1"/>
    </row>
    <row r="17324" spans="20:26" x14ac:dyDescent="0.25">
      <c r="T17324" s="1"/>
      <c r="U17324" s="1"/>
      <c r="Z17324" s="1"/>
    </row>
    <row r="17325" spans="20:26" x14ac:dyDescent="0.25">
      <c r="T17325" s="1"/>
      <c r="U17325" s="1"/>
      <c r="Z17325" s="1"/>
    </row>
    <row r="17326" spans="20:26" x14ac:dyDescent="0.25">
      <c r="T17326" s="1"/>
      <c r="U17326" s="1"/>
      <c r="Z17326" s="1"/>
    </row>
    <row r="17327" spans="20:26" x14ac:dyDescent="0.25">
      <c r="T17327" s="1"/>
      <c r="U17327" s="1"/>
      <c r="Z17327" s="1"/>
    </row>
    <row r="17328" spans="20:26" x14ac:dyDescent="0.25">
      <c r="T17328" s="1"/>
      <c r="U17328" s="1"/>
      <c r="Z17328" s="1"/>
    </row>
    <row r="17329" spans="20:26" x14ac:dyDescent="0.25">
      <c r="T17329" s="1"/>
      <c r="U17329" s="1"/>
      <c r="Z17329" s="1"/>
    </row>
    <row r="17330" spans="20:26" x14ac:dyDescent="0.25">
      <c r="T17330" s="1"/>
      <c r="U17330" s="1"/>
      <c r="Z17330" s="1"/>
    </row>
    <row r="17331" spans="20:26" x14ac:dyDescent="0.25">
      <c r="T17331" s="1"/>
      <c r="U17331" s="1"/>
      <c r="Z17331" s="1"/>
    </row>
    <row r="17332" spans="20:26" x14ac:dyDescent="0.25">
      <c r="T17332" s="1"/>
      <c r="U17332" s="1"/>
      <c r="Z17332" s="1"/>
    </row>
    <row r="17333" spans="20:26" x14ac:dyDescent="0.25">
      <c r="T17333" s="1"/>
      <c r="U17333" s="1"/>
      <c r="Z17333" s="1"/>
    </row>
    <row r="17334" spans="20:26" x14ac:dyDescent="0.25">
      <c r="T17334" s="1"/>
      <c r="U17334" s="1"/>
      <c r="Z17334" s="1"/>
    </row>
    <row r="17335" spans="20:26" x14ac:dyDescent="0.25">
      <c r="T17335" s="1"/>
      <c r="U17335" s="1"/>
      <c r="Z17335" s="1"/>
    </row>
    <row r="17336" spans="20:26" x14ac:dyDescent="0.25">
      <c r="T17336" s="1"/>
      <c r="U17336" s="1"/>
      <c r="Z17336" s="1"/>
    </row>
    <row r="17337" spans="20:26" x14ac:dyDescent="0.25">
      <c r="T17337" s="1"/>
      <c r="U17337" s="1"/>
      <c r="Z17337" s="1"/>
    </row>
    <row r="17338" spans="20:26" x14ac:dyDescent="0.25">
      <c r="T17338" s="1"/>
      <c r="U17338" s="1"/>
      <c r="Z17338" s="1"/>
    </row>
    <row r="17339" spans="20:26" x14ac:dyDescent="0.25">
      <c r="T17339" s="1"/>
      <c r="U17339" s="1"/>
      <c r="Z17339" s="1"/>
    </row>
    <row r="17340" spans="20:26" x14ac:dyDescent="0.25">
      <c r="T17340" s="1"/>
      <c r="U17340" s="1"/>
      <c r="Z17340" s="1"/>
    </row>
    <row r="17341" spans="20:26" x14ac:dyDescent="0.25">
      <c r="T17341" s="1"/>
      <c r="U17341" s="1"/>
      <c r="Z17341" s="1"/>
    </row>
    <row r="17342" spans="20:26" x14ac:dyDescent="0.25">
      <c r="T17342" s="1"/>
      <c r="U17342" s="1"/>
      <c r="Z17342" s="1"/>
    </row>
    <row r="17343" spans="20:26" x14ac:dyDescent="0.25">
      <c r="T17343" s="1"/>
      <c r="U17343" s="1"/>
      <c r="Z17343" s="1"/>
    </row>
    <row r="17344" spans="20:26" x14ac:dyDescent="0.25">
      <c r="T17344" s="1"/>
      <c r="U17344" s="1"/>
      <c r="Z17344" s="1"/>
    </row>
    <row r="17345" spans="20:26" x14ac:dyDescent="0.25">
      <c r="T17345" s="1"/>
      <c r="U17345" s="1"/>
      <c r="Z17345" s="1"/>
    </row>
    <row r="17346" spans="20:26" x14ac:dyDescent="0.25">
      <c r="T17346" s="1"/>
      <c r="U17346" s="1"/>
      <c r="Z17346" s="1"/>
    </row>
    <row r="17347" spans="20:26" x14ac:dyDescent="0.25">
      <c r="T17347" s="1"/>
      <c r="U17347" s="1"/>
      <c r="Z17347" s="1"/>
    </row>
    <row r="17348" spans="20:26" x14ac:dyDescent="0.25">
      <c r="T17348" s="1"/>
      <c r="U17348" s="1"/>
      <c r="Z17348" s="1"/>
    </row>
    <row r="17349" spans="20:26" x14ac:dyDescent="0.25">
      <c r="T17349" s="1"/>
      <c r="U17349" s="1"/>
      <c r="Z17349" s="1"/>
    </row>
    <row r="17350" spans="20:26" x14ac:dyDescent="0.25">
      <c r="T17350" s="1"/>
      <c r="U17350" s="1"/>
      <c r="Z17350" s="1"/>
    </row>
    <row r="17351" spans="20:26" x14ac:dyDescent="0.25">
      <c r="T17351" s="1"/>
      <c r="U17351" s="1"/>
      <c r="Z17351" s="1"/>
    </row>
    <row r="17352" spans="20:26" x14ac:dyDescent="0.25">
      <c r="T17352" s="1"/>
      <c r="U17352" s="1"/>
      <c r="Z17352" s="1"/>
    </row>
    <row r="17353" spans="20:26" x14ac:dyDescent="0.25">
      <c r="T17353" s="1"/>
      <c r="U17353" s="1"/>
      <c r="Z17353" s="1"/>
    </row>
    <row r="17354" spans="20:26" x14ac:dyDescent="0.25">
      <c r="T17354" s="1"/>
      <c r="U17354" s="1"/>
      <c r="Z17354" s="1"/>
    </row>
    <row r="17355" spans="20:26" x14ac:dyDescent="0.25">
      <c r="T17355" s="1"/>
      <c r="U17355" s="1"/>
      <c r="Z17355" s="1"/>
    </row>
    <row r="17356" spans="20:26" x14ac:dyDescent="0.25">
      <c r="T17356" s="1"/>
      <c r="U17356" s="1"/>
      <c r="Z17356" s="1"/>
    </row>
    <row r="17357" spans="20:26" x14ac:dyDescent="0.25">
      <c r="T17357" s="1"/>
      <c r="U17357" s="1"/>
      <c r="Z17357" s="1"/>
    </row>
    <row r="17358" spans="20:26" x14ac:dyDescent="0.25">
      <c r="T17358" s="1"/>
      <c r="U17358" s="1"/>
      <c r="Z17358" s="1"/>
    </row>
    <row r="17359" spans="20:26" x14ac:dyDescent="0.25">
      <c r="T17359" s="1"/>
      <c r="U17359" s="1"/>
      <c r="Z17359" s="1"/>
    </row>
    <row r="17360" spans="20:26" x14ac:dyDescent="0.25">
      <c r="T17360" s="1"/>
      <c r="U17360" s="1"/>
      <c r="Z17360" s="1"/>
    </row>
    <row r="17361" spans="20:26" x14ac:dyDescent="0.25">
      <c r="T17361" s="1"/>
      <c r="U17361" s="1"/>
      <c r="Z17361" s="1"/>
    </row>
    <row r="17362" spans="20:26" x14ac:dyDescent="0.25">
      <c r="T17362" s="1"/>
      <c r="U17362" s="1"/>
      <c r="Z17362" s="1"/>
    </row>
    <row r="17363" spans="20:26" x14ac:dyDescent="0.25">
      <c r="T17363" s="1"/>
      <c r="U17363" s="1"/>
      <c r="Z17363" s="1"/>
    </row>
    <row r="17364" spans="20:26" x14ac:dyDescent="0.25">
      <c r="T17364" s="1"/>
      <c r="U17364" s="1"/>
      <c r="Z17364" s="1"/>
    </row>
    <row r="17365" spans="20:26" x14ac:dyDescent="0.25">
      <c r="T17365" s="1"/>
      <c r="U17365" s="1"/>
      <c r="Z17365" s="1"/>
    </row>
    <row r="17366" spans="20:26" x14ac:dyDescent="0.25">
      <c r="T17366" s="1"/>
      <c r="U17366" s="1"/>
      <c r="Z17366" s="1"/>
    </row>
    <row r="17367" spans="20:26" x14ac:dyDescent="0.25">
      <c r="T17367" s="1"/>
      <c r="U17367" s="1"/>
      <c r="Z17367" s="1"/>
    </row>
    <row r="17368" spans="20:26" x14ac:dyDescent="0.25">
      <c r="T17368" s="1"/>
      <c r="U17368" s="1"/>
      <c r="Z17368" s="1"/>
    </row>
    <row r="17369" spans="20:26" x14ac:dyDescent="0.25">
      <c r="T17369" s="1"/>
      <c r="U17369" s="1"/>
      <c r="Z17369" s="1"/>
    </row>
    <row r="17370" spans="20:26" x14ac:dyDescent="0.25">
      <c r="T17370" s="1"/>
      <c r="U17370" s="1"/>
      <c r="Z17370" s="1"/>
    </row>
    <row r="17371" spans="20:26" x14ac:dyDescent="0.25">
      <c r="T17371" s="1"/>
      <c r="U17371" s="1"/>
      <c r="Z17371" s="1"/>
    </row>
    <row r="17372" spans="20:26" x14ac:dyDescent="0.25">
      <c r="T17372" s="1"/>
      <c r="U17372" s="1"/>
      <c r="Z17372" s="1"/>
    </row>
    <row r="17373" spans="20:26" x14ac:dyDescent="0.25">
      <c r="T17373" s="1"/>
      <c r="U17373" s="1"/>
      <c r="Z17373" s="1"/>
    </row>
    <row r="17374" spans="20:26" x14ac:dyDescent="0.25">
      <c r="T17374" s="1"/>
      <c r="U17374" s="1"/>
      <c r="Z17374" s="1"/>
    </row>
    <row r="17375" spans="20:26" x14ac:dyDescent="0.25">
      <c r="T17375" s="1"/>
      <c r="U17375" s="1"/>
      <c r="Z17375" s="1"/>
    </row>
    <row r="17376" spans="20:26" x14ac:dyDescent="0.25">
      <c r="T17376" s="1"/>
      <c r="U17376" s="1"/>
      <c r="Z17376" s="1"/>
    </row>
    <row r="17377" spans="20:26" x14ac:dyDescent="0.25">
      <c r="T17377" s="1"/>
      <c r="U17377" s="1"/>
      <c r="Z17377" s="1"/>
    </row>
    <row r="17378" spans="20:26" x14ac:dyDescent="0.25">
      <c r="T17378" s="1"/>
      <c r="U17378" s="1"/>
      <c r="Z17378" s="1"/>
    </row>
    <row r="17379" spans="20:26" x14ac:dyDescent="0.25">
      <c r="T17379" s="1"/>
      <c r="U17379" s="1"/>
      <c r="Z17379" s="1"/>
    </row>
    <row r="17380" spans="20:26" x14ac:dyDescent="0.25">
      <c r="T17380" s="1"/>
      <c r="U17380" s="1"/>
      <c r="Z17380" s="1"/>
    </row>
    <row r="17381" spans="20:26" x14ac:dyDescent="0.25">
      <c r="T17381" s="1"/>
      <c r="U17381" s="1"/>
      <c r="Z17381" s="1"/>
    </row>
    <row r="17382" spans="20:26" x14ac:dyDescent="0.25">
      <c r="T17382" s="1"/>
      <c r="U17382" s="1"/>
      <c r="Z17382" s="1"/>
    </row>
    <row r="17383" spans="20:26" x14ac:dyDescent="0.25">
      <c r="T17383" s="1"/>
      <c r="U17383" s="1"/>
      <c r="Z17383" s="1"/>
    </row>
    <row r="17384" spans="20:26" x14ac:dyDescent="0.25">
      <c r="T17384" s="1"/>
      <c r="U17384" s="1"/>
      <c r="Z17384" s="1"/>
    </row>
    <row r="17385" spans="20:26" x14ac:dyDescent="0.25">
      <c r="T17385" s="1"/>
      <c r="U17385" s="1"/>
      <c r="Z17385" s="1"/>
    </row>
    <row r="17386" spans="20:26" x14ac:dyDescent="0.25">
      <c r="T17386" s="1"/>
      <c r="U17386" s="1"/>
      <c r="Z17386" s="1"/>
    </row>
    <row r="17387" spans="20:26" x14ac:dyDescent="0.25">
      <c r="T17387" s="1"/>
      <c r="U17387" s="1"/>
      <c r="Z17387" s="1"/>
    </row>
    <row r="17388" spans="20:26" x14ac:dyDescent="0.25">
      <c r="T17388" s="1"/>
      <c r="U17388" s="1"/>
      <c r="Z17388" s="1"/>
    </row>
    <row r="17389" spans="20:26" x14ac:dyDescent="0.25">
      <c r="T17389" s="1"/>
      <c r="U17389" s="1"/>
      <c r="Z17389" s="1"/>
    </row>
    <row r="17390" spans="20:26" x14ac:dyDescent="0.25">
      <c r="T17390" s="1"/>
      <c r="U17390" s="1"/>
      <c r="Z17390" s="1"/>
    </row>
    <row r="17391" spans="20:26" x14ac:dyDescent="0.25">
      <c r="T17391" s="1"/>
      <c r="U17391" s="1"/>
      <c r="Z17391" s="1"/>
    </row>
    <row r="17392" spans="20:26" x14ac:dyDescent="0.25">
      <c r="T17392" s="1"/>
      <c r="U17392" s="1"/>
      <c r="Z17392" s="1"/>
    </row>
    <row r="17393" spans="20:26" x14ac:dyDescent="0.25">
      <c r="T17393" s="1"/>
      <c r="U17393" s="1"/>
      <c r="Z17393" s="1"/>
    </row>
    <row r="17394" spans="20:26" x14ac:dyDescent="0.25">
      <c r="T17394" s="1"/>
      <c r="U17394" s="1"/>
      <c r="Z17394" s="1"/>
    </row>
    <row r="17395" spans="20:26" x14ac:dyDescent="0.25">
      <c r="T17395" s="1"/>
      <c r="U17395" s="1"/>
      <c r="Z17395" s="1"/>
    </row>
    <row r="17396" spans="20:26" x14ac:dyDescent="0.25">
      <c r="T17396" s="1"/>
      <c r="U17396" s="1"/>
      <c r="Z17396" s="1"/>
    </row>
    <row r="17397" spans="20:26" x14ac:dyDescent="0.25">
      <c r="T17397" s="1"/>
      <c r="U17397" s="1"/>
      <c r="Z17397" s="1"/>
    </row>
    <row r="17398" spans="20:26" x14ac:dyDescent="0.25">
      <c r="T17398" s="1"/>
      <c r="U17398" s="1"/>
      <c r="Z17398" s="1"/>
    </row>
    <row r="17399" spans="20:26" x14ac:dyDescent="0.25">
      <c r="T17399" s="1"/>
      <c r="U17399" s="1"/>
      <c r="Z17399" s="1"/>
    </row>
    <row r="17400" spans="20:26" x14ac:dyDescent="0.25">
      <c r="T17400" s="1"/>
      <c r="U17400" s="1"/>
      <c r="Z17400" s="1"/>
    </row>
    <row r="17401" spans="20:26" x14ac:dyDescent="0.25">
      <c r="T17401" s="1"/>
      <c r="U17401" s="1"/>
      <c r="Z17401" s="1"/>
    </row>
    <row r="17402" spans="20:26" x14ac:dyDescent="0.25">
      <c r="T17402" s="1"/>
      <c r="U17402" s="1"/>
      <c r="Z17402" s="1"/>
    </row>
    <row r="17403" spans="20:26" x14ac:dyDescent="0.25">
      <c r="T17403" s="1"/>
      <c r="U17403" s="1"/>
      <c r="Z17403" s="1"/>
    </row>
    <row r="17404" spans="20:26" x14ac:dyDescent="0.25">
      <c r="T17404" s="1"/>
      <c r="U17404" s="1"/>
      <c r="Z17404" s="1"/>
    </row>
    <row r="17405" spans="20:26" x14ac:dyDescent="0.25">
      <c r="T17405" s="1"/>
      <c r="U17405" s="1"/>
      <c r="Z17405" s="1"/>
    </row>
    <row r="17406" spans="20:26" x14ac:dyDescent="0.25">
      <c r="T17406" s="1"/>
      <c r="U17406" s="1"/>
      <c r="Z17406" s="1"/>
    </row>
    <row r="17407" spans="20:26" x14ac:dyDescent="0.25">
      <c r="T17407" s="1"/>
      <c r="U17407" s="1"/>
      <c r="Z17407" s="1"/>
    </row>
    <row r="17408" spans="20:26" x14ac:dyDescent="0.25">
      <c r="T17408" s="1"/>
      <c r="U17408" s="1"/>
      <c r="Z17408" s="1"/>
    </row>
    <row r="17409" spans="20:26" x14ac:dyDescent="0.25">
      <c r="T17409" s="1"/>
      <c r="U17409" s="1"/>
      <c r="Z17409" s="1"/>
    </row>
    <row r="17410" spans="20:26" x14ac:dyDescent="0.25">
      <c r="T17410" s="1"/>
      <c r="U17410" s="1"/>
      <c r="Z17410" s="1"/>
    </row>
    <row r="17411" spans="20:26" x14ac:dyDescent="0.25">
      <c r="T17411" s="1"/>
      <c r="U17411" s="1"/>
      <c r="Z17411" s="1"/>
    </row>
    <row r="17412" spans="20:26" x14ac:dyDescent="0.25">
      <c r="T17412" s="1"/>
      <c r="U17412" s="1"/>
      <c r="Z17412" s="1"/>
    </row>
    <row r="17413" spans="20:26" x14ac:dyDescent="0.25">
      <c r="T17413" s="1"/>
      <c r="U17413" s="1"/>
      <c r="Z17413" s="1"/>
    </row>
    <row r="17414" spans="20:26" x14ac:dyDescent="0.25">
      <c r="T17414" s="1"/>
      <c r="U17414" s="1"/>
      <c r="Z17414" s="1"/>
    </row>
    <row r="17415" spans="20:26" x14ac:dyDescent="0.25">
      <c r="T17415" s="1"/>
      <c r="U17415" s="1"/>
      <c r="Z17415" s="1"/>
    </row>
    <row r="17416" spans="20:26" x14ac:dyDescent="0.25">
      <c r="T17416" s="1"/>
      <c r="U17416" s="1"/>
      <c r="Z17416" s="1"/>
    </row>
    <row r="17417" spans="20:26" x14ac:dyDescent="0.25">
      <c r="T17417" s="1"/>
      <c r="U17417" s="1"/>
      <c r="Z17417" s="1"/>
    </row>
    <row r="17418" spans="20:26" x14ac:dyDescent="0.25">
      <c r="T17418" s="1"/>
      <c r="U17418" s="1"/>
      <c r="Z17418" s="1"/>
    </row>
    <row r="17419" spans="20:26" x14ac:dyDescent="0.25">
      <c r="T17419" s="1"/>
      <c r="U17419" s="1"/>
      <c r="Z17419" s="1"/>
    </row>
    <row r="17420" spans="20:26" x14ac:dyDescent="0.25">
      <c r="T17420" s="1"/>
      <c r="U17420" s="1"/>
      <c r="Z17420" s="1"/>
    </row>
    <row r="17421" spans="20:26" x14ac:dyDescent="0.25">
      <c r="T17421" s="1"/>
      <c r="U17421" s="1"/>
      <c r="Z17421" s="1"/>
    </row>
    <row r="17422" spans="20:26" x14ac:dyDescent="0.25">
      <c r="T17422" s="1"/>
      <c r="U17422" s="1"/>
      <c r="Z17422" s="1"/>
    </row>
    <row r="17423" spans="20:26" x14ac:dyDescent="0.25">
      <c r="T17423" s="1"/>
      <c r="U17423" s="1"/>
      <c r="Z17423" s="1"/>
    </row>
    <row r="17424" spans="20:26" x14ac:dyDescent="0.25">
      <c r="T17424" s="1"/>
      <c r="U17424" s="1"/>
      <c r="Z17424" s="1"/>
    </row>
    <row r="17425" spans="20:26" x14ac:dyDescent="0.25">
      <c r="T17425" s="1"/>
      <c r="U17425" s="1"/>
      <c r="Z17425" s="1"/>
    </row>
    <row r="17426" spans="20:26" x14ac:dyDescent="0.25">
      <c r="T17426" s="1"/>
      <c r="U17426" s="1"/>
      <c r="Z17426" s="1"/>
    </row>
    <row r="17427" spans="20:26" x14ac:dyDescent="0.25">
      <c r="T17427" s="1"/>
      <c r="U17427" s="1"/>
      <c r="Z17427" s="1"/>
    </row>
    <row r="17428" spans="20:26" x14ac:dyDescent="0.25">
      <c r="T17428" s="1"/>
      <c r="U17428" s="1"/>
      <c r="Z17428" s="1"/>
    </row>
    <row r="17429" spans="20:26" x14ac:dyDescent="0.25">
      <c r="T17429" s="1"/>
      <c r="U17429" s="1"/>
      <c r="Z17429" s="1"/>
    </row>
    <row r="17430" spans="20:26" x14ac:dyDescent="0.25">
      <c r="T17430" s="1"/>
      <c r="U17430" s="1"/>
      <c r="Z17430" s="1"/>
    </row>
    <row r="17431" spans="20:26" x14ac:dyDescent="0.25">
      <c r="T17431" s="1"/>
      <c r="U17431" s="1"/>
      <c r="Z17431" s="1"/>
    </row>
    <row r="17432" spans="20:26" x14ac:dyDescent="0.25">
      <c r="T17432" s="1"/>
      <c r="U17432" s="1"/>
      <c r="Z17432" s="1"/>
    </row>
    <row r="17433" spans="20:26" x14ac:dyDescent="0.25">
      <c r="T17433" s="1"/>
      <c r="U17433" s="1"/>
      <c r="Z17433" s="1"/>
    </row>
    <row r="17434" spans="20:26" x14ac:dyDescent="0.25">
      <c r="T17434" s="1"/>
      <c r="U17434" s="1"/>
      <c r="Z17434" s="1"/>
    </row>
    <row r="17435" spans="20:26" x14ac:dyDescent="0.25">
      <c r="T17435" s="1"/>
      <c r="U17435" s="1"/>
      <c r="Z17435" s="1"/>
    </row>
    <row r="17436" spans="20:26" x14ac:dyDescent="0.25">
      <c r="T17436" s="1"/>
      <c r="U17436" s="1"/>
      <c r="Z17436" s="1"/>
    </row>
    <row r="17437" spans="20:26" x14ac:dyDescent="0.25">
      <c r="T17437" s="1"/>
      <c r="U17437" s="1"/>
      <c r="Z17437" s="1"/>
    </row>
    <row r="17438" spans="20:26" x14ac:dyDescent="0.25">
      <c r="T17438" s="1"/>
      <c r="U17438" s="1"/>
      <c r="Z17438" s="1"/>
    </row>
    <row r="17439" spans="20:26" x14ac:dyDescent="0.25">
      <c r="T17439" s="1"/>
      <c r="U17439" s="1"/>
      <c r="Z17439" s="1"/>
    </row>
    <row r="17440" spans="20:26" x14ac:dyDescent="0.25">
      <c r="T17440" s="1"/>
      <c r="U17440" s="1"/>
      <c r="Z17440" s="1"/>
    </row>
    <row r="17441" spans="20:26" x14ac:dyDescent="0.25">
      <c r="T17441" s="1"/>
      <c r="U17441" s="1"/>
      <c r="Z17441" s="1"/>
    </row>
    <row r="17442" spans="20:26" x14ac:dyDescent="0.25">
      <c r="T17442" s="1"/>
      <c r="U17442" s="1"/>
      <c r="Z17442" s="1"/>
    </row>
    <row r="17443" spans="20:26" x14ac:dyDescent="0.25">
      <c r="T17443" s="1"/>
      <c r="U17443" s="1"/>
      <c r="Z17443" s="1"/>
    </row>
    <row r="17444" spans="20:26" x14ac:dyDescent="0.25">
      <c r="T17444" s="1"/>
      <c r="U17444" s="1"/>
      <c r="Z17444" s="1"/>
    </row>
    <row r="17445" spans="20:26" x14ac:dyDescent="0.25">
      <c r="T17445" s="1"/>
      <c r="U17445" s="1"/>
      <c r="Z17445" s="1"/>
    </row>
    <row r="17446" spans="20:26" x14ac:dyDescent="0.25">
      <c r="T17446" s="1"/>
      <c r="U17446" s="1"/>
      <c r="Z17446" s="1"/>
    </row>
    <row r="17447" spans="20:26" x14ac:dyDescent="0.25">
      <c r="T17447" s="1"/>
      <c r="U17447" s="1"/>
      <c r="Z17447" s="1"/>
    </row>
    <row r="17448" spans="20:26" x14ac:dyDescent="0.25">
      <c r="T17448" s="1"/>
      <c r="U17448" s="1"/>
      <c r="Z17448" s="1"/>
    </row>
    <row r="17449" spans="20:26" x14ac:dyDescent="0.25">
      <c r="T17449" s="1"/>
      <c r="U17449" s="1"/>
      <c r="Z17449" s="1"/>
    </row>
    <row r="17450" spans="20:26" x14ac:dyDescent="0.25">
      <c r="T17450" s="1"/>
      <c r="U17450" s="1"/>
      <c r="Z17450" s="1"/>
    </row>
    <row r="17451" spans="20:26" x14ac:dyDescent="0.25">
      <c r="T17451" s="1"/>
      <c r="U17451" s="1"/>
      <c r="Z17451" s="1"/>
    </row>
    <row r="17452" spans="20:26" x14ac:dyDescent="0.25">
      <c r="T17452" s="1"/>
      <c r="U17452" s="1"/>
      <c r="Z17452" s="1"/>
    </row>
    <row r="17453" spans="20:26" x14ac:dyDescent="0.25">
      <c r="T17453" s="1"/>
      <c r="U17453" s="1"/>
      <c r="Z17453" s="1"/>
    </row>
    <row r="17454" spans="20:26" x14ac:dyDescent="0.25">
      <c r="T17454" s="1"/>
      <c r="U17454" s="1"/>
      <c r="Z17454" s="1"/>
    </row>
    <row r="17455" spans="20:26" x14ac:dyDescent="0.25">
      <c r="T17455" s="1"/>
      <c r="U17455" s="1"/>
      <c r="Z17455" s="1"/>
    </row>
    <row r="17456" spans="20:26" x14ac:dyDescent="0.25">
      <c r="T17456" s="1"/>
      <c r="U17456" s="1"/>
      <c r="Z17456" s="1"/>
    </row>
    <row r="17457" spans="20:26" x14ac:dyDescent="0.25">
      <c r="T17457" s="1"/>
      <c r="U17457" s="1"/>
      <c r="Z17457" s="1"/>
    </row>
    <row r="17458" spans="20:26" x14ac:dyDescent="0.25">
      <c r="T17458" s="1"/>
      <c r="U17458" s="1"/>
      <c r="Z17458" s="1"/>
    </row>
    <row r="17459" spans="20:26" x14ac:dyDescent="0.25">
      <c r="T17459" s="1"/>
      <c r="U17459" s="1"/>
      <c r="Z17459" s="1"/>
    </row>
    <row r="17460" spans="20:26" x14ac:dyDescent="0.25">
      <c r="T17460" s="1"/>
      <c r="U17460" s="1"/>
      <c r="Z17460" s="1"/>
    </row>
    <row r="17461" spans="20:26" x14ac:dyDescent="0.25">
      <c r="T17461" s="1"/>
      <c r="U17461" s="1"/>
      <c r="Z17461" s="1"/>
    </row>
    <row r="17462" spans="20:26" x14ac:dyDescent="0.25">
      <c r="T17462" s="1"/>
      <c r="U17462" s="1"/>
      <c r="Z17462" s="1"/>
    </row>
    <row r="17463" spans="20:26" x14ac:dyDescent="0.25">
      <c r="T17463" s="1"/>
      <c r="U17463" s="1"/>
      <c r="Z17463" s="1"/>
    </row>
    <row r="17464" spans="20:26" x14ac:dyDescent="0.25">
      <c r="T17464" s="1"/>
      <c r="U17464" s="1"/>
      <c r="Z17464" s="1"/>
    </row>
    <row r="17465" spans="20:26" x14ac:dyDescent="0.25">
      <c r="T17465" s="1"/>
      <c r="U17465" s="1"/>
      <c r="Z17465" s="1"/>
    </row>
    <row r="17466" spans="20:26" x14ac:dyDescent="0.25">
      <c r="T17466" s="1"/>
      <c r="U17466" s="1"/>
      <c r="Z17466" s="1"/>
    </row>
    <row r="17467" spans="20:26" x14ac:dyDescent="0.25">
      <c r="T17467" s="1"/>
      <c r="U17467" s="1"/>
      <c r="Z17467" s="1"/>
    </row>
    <row r="17468" spans="20:26" x14ac:dyDescent="0.25">
      <c r="T17468" s="1"/>
      <c r="U17468" s="1"/>
      <c r="Z17468" s="1"/>
    </row>
    <row r="17469" spans="20:26" x14ac:dyDescent="0.25">
      <c r="T17469" s="1"/>
      <c r="U17469" s="1"/>
      <c r="Z17469" s="1"/>
    </row>
    <row r="17470" spans="20:26" x14ac:dyDescent="0.25">
      <c r="T17470" s="1"/>
      <c r="U17470" s="1"/>
      <c r="Z17470" s="1"/>
    </row>
    <row r="17471" spans="20:26" x14ac:dyDescent="0.25">
      <c r="T17471" s="1"/>
      <c r="U17471" s="1"/>
      <c r="Z17471" s="1"/>
    </row>
    <row r="17472" spans="20:26" x14ac:dyDescent="0.25">
      <c r="T17472" s="1"/>
      <c r="U17472" s="1"/>
      <c r="Z17472" s="1"/>
    </row>
    <row r="17473" spans="20:26" x14ac:dyDescent="0.25">
      <c r="T17473" s="1"/>
      <c r="U17473" s="1"/>
      <c r="Z17473" s="1"/>
    </row>
    <row r="17474" spans="20:26" x14ac:dyDescent="0.25">
      <c r="T17474" s="1"/>
      <c r="U17474" s="1"/>
      <c r="Z17474" s="1"/>
    </row>
    <row r="17475" spans="20:26" x14ac:dyDescent="0.25">
      <c r="T17475" s="1"/>
      <c r="U17475" s="1"/>
      <c r="Z17475" s="1"/>
    </row>
    <row r="17476" spans="20:26" x14ac:dyDescent="0.25">
      <c r="T17476" s="1"/>
      <c r="U17476" s="1"/>
      <c r="Z17476" s="1"/>
    </row>
    <row r="17477" spans="20:26" x14ac:dyDescent="0.25">
      <c r="T17477" s="1"/>
      <c r="U17477" s="1"/>
      <c r="Z17477" s="1"/>
    </row>
    <row r="17478" spans="20:26" x14ac:dyDescent="0.25">
      <c r="T17478" s="1"/>
      <c r="U17478" s="1"/>
      <c r="Z17478" s="1"/>
    </row>
    <row r="17479" spans="20:26" x14ac:dyDescent="0.25">
      <c r="T17479" s="1"/>
      <c r="U17479" s="1"/>
      <c r="Z17479" s="1"/>
    </row>
    <row r="17480" spans="20:26" x14ac:dyDescent="0.25">
      <c r="T17480" s="1"/>
      <c r="U17480" s="1"/>
      <c r="Z17480" s="1"/>
    </row>
    <row r="17481" spans="20:26" x14ac:dyDescent="0.25">
      <c r="T17481" s="1"/>
      <c r="U17481" s="1"/>
      <c r="Z17481" s="1"/>
    </row>
    <row r="17482" spans="20:26" x14ac:dyDescent="0.25">
      <c r="T17482" s="1"/>
      <c r="U17482" s="1"/>
      <c r="Z17482" s="1"/>
    </row>
    <row r="17483" spans="20:26" x14ac:dyDescent="0.25">
      <c r="T17483" s="1"/>
      <c r="U17483" s="1"/>
      <c r="Z17483" s="1"/>
    </row>
    <row r="17484" spans="20:26" x14ac:dyDescent="0.25">
      <c r="T17484" s="1"/>
      <c r="U17484" s="1"/>
      <c r="Z17484" s="1"/>
    </row>
    <row r="17485" spans="20:26" x14ac:dyDescent="0.25">
      <c r="T17485" s="1"/>
      <c r="U17485" s="1"/>
      <c r="Z17485" s="1"/>
    </row>
    <row r="17486" spans="20:26" x14ac:dyDescent="0.25">
      <c r="T17486" s="1"/>
      <c r="U17486" s="1"/>
      <c r="Z17486" s="1"/>
    </row>
    <row r="17487" spans="20:26" x14ac:dyDescent="0.25">
      <c r="T17487" s="1"/>
      <c r="U17487" s="1"/>
      <c r="Z17487" s="1"/>
    </row>
    <row r="17488" spans="20:26" x14ac:dyDescent="0.25">
      <c r="T17488" s="1"/>
      <c r="U17488" s="1"/>
      <c r="Z17488" s="1"/>
    </row>
    <row r="17489" spans="20:26" x14ac:dyDescent="0.25">
      <c r="T17489" s="1"/>
      <c r="U17489" s="1"/>
      <c r="Z17489" s="1"/>
    </row>
    <row r="17490" spans="20:26" x14ac:dyDescent="0.25">
      <c r="T17490" s="1"/>
      <c r="U17490" s="1"/>
      <c r="Z17490" s="1"/>
    </row>
    <row r="17491" spans="20:26" x14ac:dyDescent="0.25">
      <c r="T17491" s="1"/>
      <c r="U17491" s="1"/>
      <c r="Z17491" s="1"/>
    </row>
    <row r="17492" spans="20:26" x14ac:dyDescent="0.25">
      <c r="T17492" s="1"/>
      <c r="U17492" s="1"/>
      <c r="Z17492" s="1"/>
    </row>
    <row r="17493" spans="20:26" x14ac:dyDescent="0.25">
      <c r="T17493" s="1"/>
      <c r="U17493" s="1"/>
      <c r="Z17493" s="1"/>
    </row>
    <row r="17494" spans="20:26" x14ac:dyDescent="0.25">
      <c r="T17494" s="1"/>
      <c r="U17494" s="1"/>
      <c r="Z17494" s="1"/>
    </row>
    <row r="17495" spans="20:26" x14ac:dyDescent="0.25">
      <c r="T17495" s="1"/>
      <c r="U17495" s="1"/>
      <c r="Z17495" s="1"/>
    </row>
    <row r="17496" spans="20:26" x14ac:dyDescent="0.25">
      <c r="T17496" s="1"/>
      <c r="U17496" s="1"/>
      <c r="Z17496" s="1"/>
    </row>
    <row r="17497" spans="20:26" x14ac:dyDescent="0.25">
      <c r="T17497" s="1"/>
      <c r="U17497" s="1"/>
      <c r="Z17497" s="1"/>
    </row>
    <row r="17498" spans="20:26" x14ac:dyDescent="0.25">
      <c r="T17498" s="1"/>
      <c r="U17498" s="1"/>
      <c r="Z17498" s="1"/>
    </row>
    <row r="17499" spans="20:26" x14ac:dyDescent="0.25">
      <c r="T17499" s="1"/>
      <c r="U17499" s="1"/>
      <c r="Z17499" s="1"/>
    </row>
    <row r="17500" spans="20:26" x14ac:dyDescent="0.25">
      <c r="T17500" s="1"/>
      <c r="U17500" s="1"/>
      <c r="Z17500" s="1"/>
    </row>
    <row r="17501" spans="20:26" x14ac:dyDescent="0.25">
      <c r="T17501" s="1"/>
      <c r="U17501" s="1"/>
      <c r="Z17501" s="1"/>
    </row>
    <row r="17502" spans="20:26" x14ac:dyDescent="0.25">
      <c r="T17502" s="1"/>
      <c r="U17502" s="1"/>
      <c r="Z17502" s="1"/>
    </row>
    <row r="17503" spans="20:26" x14ac:dyDescent="0.25">
      <c r="T17503" s="1"/>
      <c r="U17503" s="1"/>
      <c r="Z17503" s="1"/>
    </row>
    <row r="17504" spans="20:26" x14ac:dyDescent="0.25">
      <c r="T17504" s="1"/>
      <c r="U17504" s="1"/>
      <c r="Z17504" s="1"/>
    </row>
    <row r="17505" spans="20:26" x14ac:dyDescent="0.25">
      <c r="T17505" s="1"/>
      <c r="U17505" s="1"/>
      <c r="Z17505" s="1"/>
    </row>
    <row r="17506" spans="20:26" x14ac:dyDescent="0.25">
      <c r="T17506" s="1"/>
      <c r="U17506" s="1"/>
      <c r="Z17506" s="1"/>
    </row>
    <row r="17507" spans="20:26" x14ac:dyDescent="0.25">
      <c r="T17507" s="1"/>
      <c r="U17507" s="1"/>
      <c r="Z17507" s="1"/>
    </row>
    <row r="17508" spans="20:26" x14ac:dyDescent="0.25">
      <c r="T17508" s="1"/>
      <c r="U17508" s="1"/>
      <c r="Z17508" s="1"/>
    </row>
    <row r="17509" spans="20:26" x14ac:dyDescent="0.25">
      <c r="T17509" s="1"/>
      <c r="U17509" s="1"/>
      <c r="Z17509" s="1"/>
    </row>
    <row r="17510" spans="20:26" x14ac:dyDescent="0.25">
      <c r="T17510" s="1"/>
      <c r="U17510" s="1"/>
      <c r="Z17510" s="1"/>
    </row>
    <row r="17511" spans="20:26" x14ac:dyDescent="0.25">
      <c r="T17511" s="1"/>
      <c r="U17511" s="1"/>
      <c r="Z17511" s="1"/>
    </row>
    <row r="17512" spans="20:26" x14ac:dyDescent="0.25">
      <c r="T17512" s="1"/>
      <c r="U17512" s="1"/>
      <c r="Z17512" s="1"/>
    </row>
    <row r="17513" spans="20:26" x14ac:dyDescent="0.25">
      <c r="T17513" s="1"/>
      <c r="U17513" s="1"/>
      <c r="Z17513" s="1"/>
    </row>
    <row r="17514" spans="20:26" x14ac:dyDescent="0.25">
      <c r="T17514" s="1"/>
      <c r="U17514" s="1"/>
      <c r="Z17514" s="1"/>
    </row>
    <row r="17515" spans="20:26" x14ac:dyDescent="0.25">
      <c r="T17515" s="1"/>
      <c r="U17515" s="1"/>
      <c r="Z17515" s="1"/>
    </row>
    <row r="17516" spans="20:26" x14ac:dyDescent="0.25">
      <c r="T17516" s="1"/>
      <c r="U17516" s="1"/>
      <c r="Z17516" s="1"/>
    </row>
    <row r="17517" spans="20:26" x14ac:dyDescent="0.25">
      <c r="T17517" s="1"/>
      <c r="U17517" s="1"/>
      <c r="Z17517" s="1"/>
    </row>
    <row r="17518" spans="20:26" x14ac:dyDescent="0.25">
      <c r="T17518" s="1"/>
      <c r="U17518" s="1"/>
      <c r="Z17518" s="1"/>
    </row>
    <row r="17519" spans="20:26" x14ac:dyDescent="0.25">
      <c r="T17519" s="1"/>
      <c r="U17519" s="1"/>
      <c r="Z17519" s="1"/>
    </row>
    <row r="17520" spans="20:26" x14ac:dyDescent="0.25">
      <c r="T17520" s="1"/>
      <c r="U17520" s="1"/>
      <c r="Z17520" s="1"/>
    </row>
    <row r="17521" spans="20:26" x14ac:dyDescent="0.25">
      <c r="T17521" s="1"/>
      <c r="U17521" s="1"/>
      <c r="Z17521" s="1"/>
    </row>
    <row r="17522" spans="20:26" x14ac:dyDescent="0.25">
      <c r="T17522" s="1"/>
      <c r="U17522" s="1"/>
      <c r="Z17522" s="1"/>
    </row>
    <row r="17523" spans="20:26" x14ac:dyDescent="0.25">
      <c r="T17523" s="1"/>
      <c r="U17523" s="1"/>
      <c r="Z17523" s="1"/>
    </row>
    <row r="17524" spans="20:26" x14ac:dyDescent="0.25">
      <c r="T17524" s="1"/>
      <c r="U17524" s="1"/>
      <c r="Z17524" s="1"/>
    </row>
    <row r="17525" spans="20:26" x14ac:dyDescent="0.25">
      <c r="T17525" s="1"/>
      <c r="U17525" s="1"/>
      <c r="Z17525" s="1"/>
    </row>
    <row r="17526" spans="20:26" x14ac:dyDescent="0.25">
      <c r="T17526" s="1"/>
      <c r="U17526" s="1"/>
      <c r="Z17526" s="1"/>
    </row>
    <row r="17527" spans="20:26" x14ac:dyDescent="0.25">
      <c r="T17527" s="1"/>
      <c r="U17527" s="1"/>
      <c r="Z17527" s="1"/>
    </row>
    <row r="17528" spans="20:26" x14ac:dyDescent="0.25">
      <c r="T17528" s="1"/>
      <c r="U17528" s="1"/>
      <c r="Z17528" s="1"/>
    </row>
    <row r="17529" spans="20:26" x14ac:dyDescent="0.25">
      <c r="T17529" s="1"/>
      <c r="U17529" s="1"/>
      <c r="Z17529" s="1"/>
    </row>
    <row r="17530" spans="20:26" x14ac:dyDescent="0.25">
      <c r="T17530" s="1"/>
      <c r="U17530" s="1"/>
      <c r="Z17530" s="1"/>
    </row>
    <row r="17531" spans="20:26" x14ac:dyDescent="0.25">
      <c r="T17531" s="1"/>
      <c r="U17531" s="1"/>
      <c r="Z17531" s="1"/>
    </row>
    <row r="17532" spans="20:26" x14ac:dyDescent="0.25">
      <c r="T17532" s="1"/>
      <c r="U17532" s="1"/>
      <c r="Z17532" s="1"/>
    </row>
    <row r="17533" spans="20:26" x14ac:dyDescent="0.25">
      <c r="T17533" s="1"/>
      <c r="U17533" s="1"/>
      <c r="Z17533" s="1"/>
    </row>
    <row r="17534" spans="20:26" x14ac:dyDescent="0.25">
      <c r="T17534" s="1"/>
      <c r="U17534" s="1"/>
      <c r="Z17534" s="1"/>
    </row>
    <row r="17535" spans="20:26" x14ac:dyDescent="0.25">
      <c r="T17535" s="1"/>
      <c r="U17535" s="1"/>
      <c r="Z17535" s="1"/>
    </row>
    <row r="17536" spans="20:26" x14ac:dyDescent="0.25">
      <c r="T17536" s="1"/>
      <c r="U17536" s="1"/>
      <c r="Z17536" s="1"/>
    </row>
    <row r="17537" spans="20:26" x14ac:dyDescent="0.25">
      <c r="T17537" s="1"/>
      <c r="U17537" s="1"/>
      <c r="Z17537" s="1"/>
    </row>
    <row r="17538" spans="20:26" x14ac:dyDescent="0.25">
      <c r="T17538" s="1"/>
      <c r="U17538" s="1"/>
      <c r="Z17538" s="1"/>
    </row>
    <row r="17539" spans="20:26" x14ac:dyDescent="0.25">
      <c r="T17539" s="1"/>
      <c r="U17539" s="1"/>
      <c r="Z17539" s="1"/>
    </row>
    <row r="17540" spans="20:26" x14ac:dyDescent="0.25">
      <c r="T17540" s="1"/>
      <c r="U17540" s="1"/>
      <c r="Z17540" s="1"/>
    </row>
    <row r="17541" spans="20:26" x14ac:dyDescent="0.25">
      <c r="T17541" s="1"/>
      <c r="U17541" s="1"/>
      <c r="Z17541" s="1"/>
    </row>
    <row r="17542" spans="20:26" x14ac:dyDescent="0.25">
      <c r="T17542" s="1"/>
      <c r="U17542" s="1"/>
      <c r="Z17542" s="1"/>
    </row>
    <row r="17543" spans="20:26" x14ac:dyDescent="0.25">
      <c r="T17543" s="1"/>
      <c r="U17543" s="1"/>
      <c r="Z17543" s="1"/>
    </row>
    <row r="17544" spans="20:26" x14ac:dyDescent="0.25">
      <c r="T17544" s="1"/>
      <c r="U17544" s="1"/>
      <c r="Z17544" s="1"/>
    </row>
    <row r="17545" spans="20:26" x14ac:dyDescent="0.25">
      <c r="T17545" s="1"/>
      <c r="U17545" s="1"/>
      <c r="Z17545" s="1"/>
    </row>
    <row r="17546" spans="20:26" x14ac:dyDescent="0.25">
      <c r="T17546" s="1"/>
      <c r="U17546" s="1"/>
      <c r="Z17546" s="1"/>
    </row>
    <row r="17547" spans="20:26" x14ac:dyDescent="0.25">
      <c r="T17547" s="1"/>
      <c r="U17547" s="1"/>
      <c r="Z17547" s="1"/>
    </row>
    <row r="17548" spans="20:26" x14ac:dyDescent="0.25">
      <c r="T17548" s="1"/>
      <c r="U17548" s="1"/>
      <c r="Z17548" s="1"/>
    </row>
    <row r="17549" spans="20:26" x14ac:dyDescent="0.25">
      <c r="T17549" s="1"/>
      <c r="U17549" s="1"/>
      <c r="Z17549" s="1"/>
    </row>
    <row r="17550" spans="20:26" x14ac:dyDescent="0.25">
      <c r="T17550" s="1"/>
      <c r="U17550" s="1"/>
      <c r="Z17550" s="1"/>
    </row>
    <row r="17551" spans="20:26" x14ac:dyDescent="0.25">
      <c r="T17551" s="1"/>
      <c r="U17551" s="1"/>
      <c r="Z17551" s="1"/>
    </row>
    <row r="17552" spans="20:26" x14ac:dyDescent="0.25">
      <c r="T17552" s="1"/>
      <c r="U17552" s="1"/>
      <c r="Z17552" s="1"/>
    </row>
    <row r="17553" spans="20:26" x14ac:dyDescent="0.25">
      <c r="T17553" s="1"/>
      <c r="U17553" s="1"/>
      <c r="Z17553" s="1"/>
    </row>
    <row r="17554" spans="20:26" x14ac:dyDescent="0.25">
      <c r="T17554" s="1"/>
      <c r="U17554" s="1"/>
      <c r="Z17554" s="1"/>
    </row>
    <row r="17555" spans="20:26" x14ac:dyDescent="0.25">
      <c r="T17555" s="1"/>
      <c r="U17555" s="1"/>
      <c r="Z17555" s="1"/>
    </row>
    <row r="17556" spans="20:26" x14ac:dyDescent="0.25">
      <c r="T17556" s="1"/>
      <c r="U17556" s="1"/>
      <c r="Z17556" s="1"/>
    </row>
    <row r="17557" spans="20:26" x14ac:dyDescent="0.25">
      <c r="T17557" s="1"/>
      <c r="U17557" s="1"/>
      <c r="Z17557" s="1"/>
    </row>
    <row r="17558" spans="20:26" x14ac:dyDescent="0.25">
      <c r="T17558" s="1"/>
      <c r="U17558" s="1"/>
      <c r="Z17558" s="1"/>
    </row>
    <row r="17559" spans="20:26" x14ac:dyDescent="0.25">
      <c r="T17559" s="1"/>
      <c r="U17559" s="1"/>
      <c r="Z17559" s="1"/>
    </row>
    <row r="17560" spans="20:26" x14ac:dyDescent="0.25">
      <c r="T17560" s="1"/>
      <c r="U17560" s="1"/>
      <c r="Z17560" s="1"/>
    </row>
    <row r="17561" spans="20:26" x14ac:dyDescent="0.25">
      <c r="T17561" s="1"/>
      <c r="U17561" s="1"/>
      <c r="Z17561" s="1"/>
    </row>
    <row r="17562" spans="20:26" x14ac:dyDescent="0.25">
      <c r="T17562" s="1"/>
      <c r="U17562" s="1"/>
      <c r="Z17562" s="1"/>
    </row>
    <row r="17563" spans="20:26" x14ac:dyDescent="0.25">
      <c r="T17563" s="1"/>
      <c r="U17563" s="1"/>
      <c r="Z17563" s="1"/>
    </row>
    <row r="17564" spans="20:26" x14ac:dyDescent="0.25">
      <c r="T17564" s="1"/>
      <c r="U17564" s="1"/>
      <c r="Z17564" s="1"/>
    </row>
    <row r="17565" spans="20:26" x14ac:dyDescent="0.25">
      <c r="T17565" s="1"/>
      <c r="U17565" s="1"/>
      <c r="Z17565" s="1"/>
    </row>
    <row r="17566" spans="20:26" x14ac:dyDescent="0.25">
      <c r="T17566" s="1"/>
      <c r="U17566" s="1"/>
      <c r="Z17566" s="1"/>
    </row>
    <row r="17567" spans="20:26" x14ac:dyDescent="0.25">
      <c r="T17567" s="1"/>
      <c r="U17567" s="1"/>
      <c r="Z17567" s="1"/>
    </row>
    <row r="17568" spans="20:26" x14ac:dyDescent="0.25">
      <c r="T17568" s="1"/>
      <c r="U17568" s="1"/>
      <c r="Z17568" s="1"/>
    </row>
    <row r="17569" spans="20:26" x14ac:dyDescent="0.25">
      <c r="T17569" s="1"/>
      <c r="U17569" s="1"/>
      <c r="Z17569" s="1"/>
    </row>
    <row r="17570" spans="20:26" x14ac:dyDescent="0.25">
      <c r="T17570" s="1"/>
      <c r="U17570" s="1"/>
      <c r="Z17570" s="1"/>
    </row>
    <row r="17571" spans="20:26" x14ac:dyDescent="0.25">
      <c r="T17571" s="1"/>
      <c r="U17571" s="1"/>
      <c r="Z17571" s="1"/>
    </row>
    <row r="17572" spans="20:26" x14ac:dyDescent="0.25">
      <c r="T17572" s="1"/>
      <c r="U17572" s="1"/>
      <c r="Z17572" s="1"/>
    </row>
    <row r="17573" spans="20:26" x14ac:dyDescent="0.25">
      <c r="T17573" s="1"/>
      <c r="U17573" s="1"/>
      <c r="Z17573" s="1"/>
    </row>
    <row r="17574" spans="20:26" x14ac:dyDescent="0.25">
      <c r="T17574" s="1"/>
      <c r="U17574" s="1"/>
      <c r="Z17574" s="1"/>
    </row>
    <row r="17575" spans="20:26" x14ac:dyDescent="0.25">
      <c r="T17575" s="1"/>
      <c r="U17575" s="1"/>
      <c r="Z17575" s="1"/>
    </row>
    <row r="17576" spans="20:26" x14ac:dyDescent="0.25">
      <c r="T17576" s="1"/>
      <c r="U17576" s="1"/>
      <c r="Z17576" s="1"/>
    </row>
    <row r="17577" spans="20:26" x14ac:dyDescent="0.25">
      <c r="T17577" s="1"/>
      <c r="U17577" s="1"/>
      <c r="Z17577" s="1"/>
    </row>
    <row r="17578" spans="20:26" x14ac:dyDescent="0.25">
      <c r="T17578" s="1"/>
      <c r="U17578" s="1"/>
      <c r="Z17578" s="1"/>
    </row>
    <row r="17579" spans="20:26" x14ac:dyDescent="0.25">
      <c r="T17579" s="1"/>
      <c r="U17579" s="1"/>
      <c r="Z17579" s="1"/>
    </row>
    <row r="17580" spans="20:26" x14ac:dyDescent="0.25">
      <c r="T17580" s="1"/>
      <c r="U17580" s="1"/>
      <c r="Z17580" s="1"/>
    </row>
    <row r="17581" spans="20:26" x14ac:dyDescent="0.25">
      <c r="T17581" s="1"/>
      <c r="U17581" s="1"/>
      <c r="Z17581" s="1"/>
    </row>
    <row r="17582" spans="20:26" x14ac:dyDescent="0.25">
      <c r="T17582" s="1"/>
      <c r="U17582" s="1"/>
      <c r="Z17582" s="1"/>
    </row>
    <row r="17583" spans="20:26" x14ac:dyDescent="0.25">
      <c r="T17583" s="1"/>
      <c r="U17583" s="1"/>
      <c r="Z17583" s="1"/>
    </row>
    <row r="17584" spans="20:26" x14ac:dyDescent="0.25">
      <c r="T17584" s="1"/>
      <c r="U17584" s="1"/>
      <c r="Z17584" s="1"/>
    </row>
    <row r="17585" spans="20:26" x14ac:dyDescent="0.25">
      <c r="T17585" s="1"/>
      <c r="U17585" s="1"/>
      <c r="Z17585" s="1"/>
    </row>
    <row r="17586" spans="20:26" x14ac:dyDescent="0.25">
      <c r="T17586" s="1"/>
      <c r="U17586" s="1"/>
      <c r="Z17586" s="1"/>
    </row>
    <row r="17587" spans="20:26" x14ac:dyDescent="0.25">
      <c r="T17587" s="1"/>
      <c r="U17587" s="1"/>
      <c r="Z17587" s="1"/>
    </row>
    <row r="17588" spans="20:26" x14ac:dyDescent="0.25">
      <c r="T17588" s="1"/>
      <c r="U17588" s="1"/>
      <c r="Z17588" s="1"/>
    </row>
    <row r="17589" spans="20:26" x14ac:dyDescent="0.25">
      <c r="T17589" s="1"/>
      <c r="U17589" s="1"/>
      <c r="Z17589" s="1"/>
    </row>
    <row r="17590" spans="20:26" x14ac:dyDescent="0.25">
      <c r="T17590" s="1"/>
      <c r="U17590" s="1"/>
      <c r="Z17590" s="1"/>
    </row>
    <row r="17591" spans="20:26" x14ac:dyDescent="0.25">
      <c r="T17591" s="1"/>
      <c r="U17591" s="1"/>
      <c r="Z17591" s="1"/>
    </row>
    <row r="17592" spans="20:26" x14ac:dyDescent="0.25">
      <c r="T17592" s="1"/>
      <c r="U17592" s="1"/>
      <c r="Z17592" s="1"/>
    </row>
    <row r="17593" spans="20:26" x14ac:dyDescent="0.25">
      <c r="T17593" s="1"/>
      <c r="U17593" s="1"/>
      <c r="Z17593" s="1"/>
    </row>
    <row r="17594" spans="20:26" x14ac:dyDescent="0.25">
      <c r="T17594" s="1"/>
      <c r="U17594" s="1"/>
      <c r="Z17594" s="1"/>
    </row>
    <row r="17595" spans="20:26" x14ac:dyDescent="0.25">
      <c r="T17595" s="1"/>
      <c r="U17595" s="1"/>
      <c r="Z17595" s="1"/>
    </row>
    <row r="17596" spans="20:26" x14ac:dyDescent="0.25">
      <c r="T17596" s="1"/>
      <c r="U17596" s="1"/>
      <c r="Z17596" s="1"/>
    </row>
    <row r="17597" spans="20:26" x14ac:dyDescent="0.25">
      <c r="T17597" s="1"/>
      <c r="U17597" s="1"/>
      <c r="Z17597" s="1"/>
    </row>
    <row r="17598" spans="20:26" x14ac:dyDescent="0.25">
      <c r="T17598" s="1"/>
      <c r="U17598" s="1"/>
      <c r="Z17598" s="1"/>
    </row>
    <row r="17599" spans="20:26" x14ac:dyDescent="0.25">
      <c r="T17599" s="1"/>
      <c r="U17599" s="1"/>
      <c r="Z17599" s="1"/>
    </row>
    <row r="17600" spans="20:26" x14ac:dyDescent="0.25">
      <c r="T17600" s="1"/>
      <c r="U17600" s="1"/>
      <c r="Z17600" s="1"/>
    </row>
    <row r="17601" spans="20:26" x14ac:dyDescent="0.25">
      <c r="T17601" s="1"/>
      <c r="U17601" s="1"/>
      <c r="Z17601" s="1"/>
    </row>
    <row r="17602" spans="20:26" x14ac:dyDescent="0.25">
      <c r="T17602" s="1"/>
      <c r="U17602" s="1"/>
      <c r="Z17602" s="1"/>
    </row>
    <row r="17603" spans="20:26" x14ac:dyDescent="0.25">
      <c r="T17603" s="1"/>
      <c r="U17603" s="1"/>
      <c r="Z17603" s="1"/>
    </row>
    <row r="17604" spans="20:26" x14ac:dyDescent="0.25">
      <c r="T17604" s="1"/>
      <c r="U17604" s="1"/>
      <c r="Z17604" s="1"/>
    </row>
    <row r="17605" spans="20:26" x14ac:dyDescent="0.25">
      <c r="T17605" s="1"/>
      <c r="U17605" s="1"/>
      <c r="Z17605" s="1"/>
    </row>
    <row r="17606" spans="20:26" x14ac:dyDescent="0.25">
      <c r="T17606" s="1"/>
      <c r="U17606" s="1"/>
      <c r="Z17606" s="1"/>
    </row>
    <row r="17607" spans="20:26" x14ac:dyDescent="0.25">
      <c r="T17607" s="1"/>
      <c r="U17607" s="1"/>
      <c r="Z17607" s="1"/>
    </row>
    <row r="17608" spans="20:26" x14ac:dyDescent="0.25">
      <c r="T17608" s="1"/>
      <c r="U17608" s="1"/>
      <c r="Z17608" s="1"/>
    </row>
    <row r="17609" spans="20:26" x14ac:dyDescent="0.25">
      <c r="T17609" s="1"/>
      <c r="U17609" s="1"/>
      <c r="Z17609" s="1"/>
    </row>
    <row r="17610" spans="20:26" x14ac:dyDescent="0.25">
      <c r="T17610" s="1"/>
      <c r="U17610" s="1"/>
      <c r="Z17610" s="1"/>
    </row>
    <row r="17611" spans="20:26" x14ac:dyDescent="0.25">
      <c r="T17611" s="1"/>
      <c r="U17611" s="1"/>
      <c r="Z17611" s="1"/>
    </row>
    <row r="17612" spans="20:26" x14ac:dyDescent="0.25">
      <c r="T17612" s="1"/>
      <c r="U17612" s="1"/>
      <c r="Z17612" s="1"/>
    </row>
    <row r="17613" spans="20:26" x14ac:dyDescent="0.25">
      <c r="T17613" s="1"/>
      <c r="U17613" s="1"/>
      <c r="Z17613" s="1"/>
    </row>
    <row r="17614" spans="20:26" x14ac:dyDescent="0.25">
      <c r="T17614" s="1"/>
      <c r="U17614" s="1"/>
      <c r="Z17614" s="1"/>
    </row>
    <row r="17615" spans="20:26" x14ac:dyDescent="0.25">
      <c r="T17615" s="1"/>
      <c r="U17615" s="1"/>
      <c r="Z17615" s="1"/>
    </row>
    <row r="17616" spans="20:26" x14ac:dyDescent="0.25">
      <c r="T17616" s="1"/>
      <c r="U17616" s="1"/>
      <c r="Z17616" s="1"/>
    </row>
    <row r="17617" spans="20:26" x14ac:dyDescent="0.25">
      <c r="T17617" s="1"/>
      <c r="U17617" s="1"/>
      <c r="Z17617" s="1"/>
    </row>
    <row r="17618" spans="20:26" x14ac:dyDescent="0.25">
      <c r="T17618" s="1"/>
      <c r="U17618" s="1"/>
      <c r="Z17618" s="1"/>
    </row>
    <row r="17619" spans="20:26" x14ac:dyDescent="0.25">
      <c r="T17619" s="1"/>
      <c r="U17619" s="1"/>
      <c r="Z17619" s="1"/>
    </row>
    <row r="17620" spans="20:26" x14ac:dyDescent="0.25">
      <c r="T17620" s="1"/>
      <c r="U17620" s="1"/>
      <c r="Z17620" s="1"/>
    </row>
    <row r="17621" spans="20:26" x14ac:dyDescent="0.25">
      <c r="T17621" s="1"/>
      <c r="U17621" s="1"/>
      <c r="Z17621" s="1"/>
    </row>
    <row r="17622" spans="20:26" x14ac:dyDescent="0.25">
      <c r="T17622" s="1"/>
      <c r="U17622" s="1"/>
      <c r="Z17622" s="1"/>
    </row>
    <row r="17623" spans="20:26" x14ac:dyDescent="0.25">
      <c r="T17623" s="1"/>
      <c r="U17623" s="1"/>
      <c r="Z17623" s="1"/>
    </row>
    <row r="17624" spans="20:26" x14ac:dyDescent="0.25">
      <c r="T17624" s="1"/>
      <c r="U17624" s="1"/>
      <c r="Z17624" s="1"/>
    </row>
    <row r="17625" spans="20:26" x14ac:dyDescent="0.25">
      <c r="T17625" s="1"/>
      <c r="U17625" s="1"/>
      <c r="Z17625" s="1"/>
    </row>
    <row r="17626" spans="20:26" x14ac:dyDescent="0.25">
      <c r="T17626" s="1"/>
      <c r="U17626" s="1"/>
      <c r="Z17626" s="1"/>
    </row>
    <row r="17627" spans="20:26" x14ac:dyDescent="0.25">
      <c r="T17627" s="1"/>
      <c r="U17627" s="1"/>
      <c r="Z17627" s="1"/>
    </row>
    <row r="17628" spans="20:26" x14ac:dyDescent="0.25">
      <c r="T17628" s="1"/>
      <c r="U17628" s="1"/>
      <c r="Z17628" s="1"/>
    </row>
    <row r="17629" spans="20:26" x14ac:dyDescent="0.25">
      <c r="T17629" s="1"/>
      <c r="U17629" s="1"/>
      <c r="Z17629" s="1"/>
    </row>
    <row r="17630" spans="20:26" x14ac:dyDescent="0.25">
      <c r="T17630" s="1"/>
      <c r="U17630" s="1"/>
      <c r="Z17630" s="1"/>
    </row>
    <row r="17631" spans="20:26" x14ac:dyDescent="0.25">
      <c r="T17631" s="1"/>
      <c r="U17631" s="1"/>
      <c r="Z17631" s="1"/>
    </row>
    <row r="17632" spans="20:26" x14ac:dyDescent="0.25">
      <c r="T17632" s="1"/>
      <c r="U17632" s="1"/>
      <c r="Z17632" s="1"/>
    </row>
    <row r="17633" spans="20:26" x14ac:dyDescent="0.25">
      <c r="T17633" s="1"/>
      <c r="U17633" s="1"/>
      <c r="Z17633" s="1"/>
    </row>
    <row r="17634" spans="20:26" x14ac:dyDescent="0.25">
      <c r="T17634" s="1"/>
      <c r="U17634" s="1"/>
      <c r="Z17634" s="1"/>
    </row>
    <row r="17635" spans="20:26" x14ac:dyDescent="0.25">
      <c r="T17635" s="1"/>
      <c r="U17635" s="1"/>
      <c r="Z17635" s="1"/>
    </row>
    <row r="17636" spans="20:26" x14ac:dyDescent="0.25">
      <c r="T17636" s="1"/>
      <c r="U17636" s="1"/>
      <c r="Z17636" s="1"/>
    </row>
    <row r="17637" spans="20:26" x14ac:dyDescent="0.25">
      <c r="T17637" s="1"/>
      <c r="U17637" s="1"/>
      <c r="Z17637" s="1"/>
    </row>
    <row r="17638" spans="20:26" x14ac:dyDescent="0.25">
      <c r="T17638" s="1"/>
      <c r="U17638" s="1"/>
      <c r="Z17638" s="1"/>
    </row>
    <row r="17639" spans="20:26" x14ac:dyDescent="0.25">
      <c r="T17639" s="1"/>
      <c r="U17639" s="1"/>
      <c r="Z17639" s="1"/>
    </row>
    <row r="17640" spans="20:26" x14ac:dyDescent="0.25">
      <c r="T17640" s="1"/>
      <c r="U17640" s="1"/>
      <c r="Z17640" s="1"/>
    </row>
    <row r="17641" spans="20:26" x14ac:dyDescent="0.25">
      <c r="T17641" s="1"/>
      <c r="U17641" s="1"/>
      <c r="Z17641" s="1"/>
    </row>
    <row r="17642" spans="20:26" x14ac:dyDescent="0.25">
      <c r="T17642" s="1"/>
      <c r="U17642" s="1"/>
      <c r="Z17642" s="1"/>
    </row>
    <row r="17643" spans="20:26" x14ac:dyDescent="0.25">
      <c r="T17643" s="1"/>
      <c r="U17643" s="1"/>
      <c r="Z17643" s="1"/>
    </row>
    <row r="17644" spans="20:26" x14ac:dyDescent="0.25">
      <c r="T17644" s="1"/>
      <c r="U17644" s="1"/>
      <c r="Z17644" s="1"/>
    </row>
    <row r="17645" spans="20:26" x14ac:dyDescent="0.25">
      <c r="T17645" s="1"/>
      <c r="U17645" s="1"/>
      <c r="Z17645" s="1"/>
    </row>
    <row r="17646" spans="20:26" x14ac:dyDescent="0.25">
      <c r="T17646" s="1"/>
      <c r="U17646" s="1"/>
      <c r="Z17646" s="1"/>
    </row>
    <row r="17647" spans="20:26" x14ac:dyDescent="0.25">
      <c r="T17647" s="1"/>
      <c r="U17647" s="1"/>
      <c r="Z17647" s="1"/>
    </row>
    <row r="17648" spans="20:26" x14ac:dyDescent="0.25">
      <c r="T17648" s="1"/>
      <c r="U17648" s="1"/>
      <c r="Z17648" s="1"/>
    </row>
    <row r="17649" spans="20:26" x14ac:dyDescent="0.25">
      <c r="T17649" s="1"/>
      <c r="U17649" s="1"/>
      <c r="Z17649" s="1"/>
    </row>
    <row r="17650" spans="20:26" x14ac:dyDescent="0.25">
      <c r="T17650" s="1"/>
      <c r="U17650" s="1"/>
      <c r="Z17650" s="1"/>
    </row>
    <row r="17651" spans="20:26" x14ac:dyDescent="0.25">
      <c r="T17651" s="1"/>
      <c r="U17651" s="1"/>
      <c r="Z17651" s="1"/>
    </row>
    <row r="17652" spans="20:26" x14ac:dyDescent="0.25">
      <c r="T17652" s="1"/>
      <c r="U17652" s="1"/>
      <c r="Z17652" s="1"/>
    </row>
    <row r="17653" spans="20:26" x14ac:dyDescent="0.25">
      <c r="T17653" s="1"/>
      <c r="U17653" s="1"/>
      <c r="Z17653" s="1"/>
    </row>
    <row r="17654" spans="20:26" x14ac:dyDescent="0.25">
      <c r="T17654" s="1"/>
      <c r="U17654" s="1"/>
      <c r="Z17654" s="1"/>
    </row>
    <row r="17655" spans="20:26" x14ac:dyDescent="0.25">
      <c r="T17655" s="1"/>
      <c r="U17655" s="1"/>
      <c r="Z17655" s="1"/>
    </row>
    <row r="17656" spans="20:26" x14ac:dyDescent="0.25">
      <c r="T17656" s="1"/>
      <c r="U17656" s="1"/>
      <c r="Z17656" s="1"/>
    </row>
    <row r="17657" spans="20:26" x14ac:dyDescent="0.25">
      <c r="T17657" s="1"/>
      <c r="U17657" s="1"/>
      <c r="Z17657" s="1"/>
    </row>
    <row r="17658" spans="20:26" x14ac:dyDescent="0.25">
      <c r="T17658" s="1"/>
      <c r="U17658" s="1"/>
      <c r="Z17658" s="1"/>
    </row>
    <row r="17659" spans="20:26" x14ac:dyDescent="0.25">
      <c r="T17659" s="1"/>
      <c r="U17659" s="1"/>
      <c r="Z17659" s="1"/>
    </row>
    <row r="17660" spans="20:26" x14ac:dyDescent="0.25">
      <c r="T17660" s="1"/>
      <c r="U17660" s="1"/>
      <c r="Z17660" s="1"/>
    </row>
    <row r="17661" spans="20:26" x14ac:dyDescent="0.25">
      <c r="T17661" s="1"/>
      <c r="U17661" s="1"/>
      <c r="Z17661" s="1"/>
    </row>
    <row r="17662" spans="20:26" x14ac:dyDescent="0.25">
      <c r="T17662" s="1"/>
      <c r="U17662" s="1"/>
      <c r="Z17662" s="1"/>
    </row>
    <row r="17663" spans="20:26" x14ac:dyDescent="0.25">
      <c r="T17663" s="1"/>
      <c r="U17663" s="1"/>
      <c r="Z17663" s="1"/>
    </row>
    <row r="17664" spans="20:26" x14ac:dyDescent="0.25">
      <c r="T17664" s="1"/>
      <c r="U17664" s="1"/>
      <c r="Z17664" s="1"/>
    </row>
    <row r="17665" spans="20:26" x14ac:dyDescent="0.25">
      <c r="T17665" s="1"/>
      <c r="U17665" s="1"/>
      <c r="Z17665" s="1"/>
    </row>
    <row r="17666" spans="20:26" x14ac:dyDescent="0.25">
      <c r="T17666" s="1"/>
      <c r="U17666" s="1"/>
      <c r="Z17666" s="1"/>
    </row>
    <row r="17667" spans="20:26" x14ac:dyDescent="0.25">
      <c r="T17667" s="1"/>
      <c r="U17667" s="1"/>
      <c r="Z17667" s="1"/>
    </row>
    <row r="17668" spans="20:26" x14ac:dyDescent="0.25">
      <c r="T17668" s="1"/>
      <c r="U17668" s="1"/>
      <c r="Z17668" s="1"/>
    </row>
    <row r="17669" spans="20:26" x14ac:dyDescent="0.25">
      <c r="T17669" s="1"/>
      <c r="U17669" s="1"/>
      <c r="Z17669" s="1"/>
    </row>
    <row r="17670" spans="20:26" x14ac:dyDescent="0.25">
      <c r="T17670" s="1"/>
      <c r="U17670" s="1"/>
      <c r="Z17670" s="1"/>
    </row>
    <row r="17671" spans="20:26" x14ac:dyDescent="0.25">
      <c r="T17671" s="1"/>
      <c r="U17671" s="1"/>
      <c r="Z17671" s="1"/>
    </row>
    <row r="17672" spans="20:26" x14ac:dyDescent="0.25">
      <c r="T17672" s="1"/>
      <c r="U17672" s="1"/>
      <c r="Z17672" s="1"/>
    </row>
    <row r="17673" spans="20:26" x14ac:dyDescent="0.25">
      <c r="T17673" s="1"/>
      <c r="U17673" s="1"/>
      <c r="Z17673" s="1"/>
    </row>
    <row r="17674" spans="20:26" x14ac:dyDescent="0.25">
      <c r="T17674" s="1"/>
      <c r="U17674" s="1"/>
      <c r="Z17674" s="1"/>
    </row>
    <row r="17675" spans="20:26" x14ac:dyDescent="0.25">
      <c r="T17675" s="1"/>
      <c r="U17675" s="1"/>
      <c r="Z17675" s="1"/>
    </row>
    <row r="17676" spans="20:26" x14ac:dyDescent="0.25">
      <c r="T17676" s="1"/>
      <c r="U17676" s="1"/>
      <c r="Z17676" s="1"/>
    </row>
    <row r="17677" spans="20:26" x14ac:dyDescent="0.25">
      <c r="T17677" s="1"/>
      <c r="U17677" s="1"/>
      <c r="Z17677" s="1"/>
    </row>
    <row r="17678" spans="20:26" x14ac:dyDescent="0.25">
      <c r="T17678" s="1"/>
      <c r="U17678" s="1"/>
      <c r="Z17678" s="1"/>
    </row>
    <row r="17679" spans="20:26" x14ac:dyDescent="0.25">
      <c r="T17679" s="1"/>
      <c r="U17679" s="1"/>
      <c r="Z17679" s="1"/>
    </row>
    <row r="17680" spans="20:26" x14ac:dyDescent="0.25">
      <c r="T17680" s="1"/>
      <c r="U17680" s="1"/>
      <c r="Z17680" s="1"/>
    </row>
    <row r="17681" spans="20:26" x14ac:dyDescent="0.25">
      <c r="T17681" s="1"/>
      <c r="U17681" s="1"/>
      <c r="Z17681" s="1"/>
    </row>
    <row r="17682" spans="20:26" x14ac:dyDescent="0.25">
      <c r="T17682" s="1"/>
      <c r="U17682" s="1"/>
      <c r="Z17682" s="1"/>
    </row>
    <row r="17683" spans="20:26" x14ac:dyDescent="0.25">
      <c r="T17683" s="1"/>
      <c r="U17683" s="1"/>
      <c r="Z17683" s="1"/>
    </row>
    <row r="17684" spans="20:26" x14ac:dyDescent="0.25">
      <c r="T17684" s="1"/>
      <c r="U17684" s="1"/>
      <c r="Z17684" s="1"/>
    </row>
    <row r="17685" spans="20:26" x14ac:dyDescent="0.25">
      <c r="T17685" s="1"/>
      <c r="U17685" s="1"/>
      <c r="Z17685" s="1"/>
    </row>
    <row r="17686" spans="20:26" x14ac:dyDescent="0.25">
      <c r="T17686" s="1"/>
      <c r="U17686" s="1"/>
      <c r="Z17686" s="1"/>
    </row>
    <row r="17687" spans="20:26" x14ac:dyDescent="0.25">
      <c r="T17687" s="1"/>
      <c r="U17687" s="1"/>
      <c r="Z17687" s="1"/>
    </row>
    <row r="17688" spans="20:26" x14ac:dyDescent="0.25">
      <c r="T17688" s="1"/>
      <c r="U17688" s="1"/>
      <c r="Z17688" s="1"/>
    </row>
    <row r="17689" spans="20:26" x14ac:dyDescent="0.25">
      <c r="T17689" s="1"/>
      <c r="U17689" s="1"/>
      <c r="Z17689" s="1"/>
    </row>
    <row r="17690" spans="20:26" x14ac:dyDescent="0.25">
      <c r="T17690" s="1"/>
      <c r="U17690" s="1"/>
      <c r="Z17690" s="1"/>
    </row>
    <row r="17691" spans="20:26" x14ac:dyDescent="0.25">
      <c r="T17691" s="1"/>
      <c r="U17691" s="1"/>
      <c r="Z17691" s="1"/>
    </row>
    <row r="17692" spans="20:26" x14ac:dyDescent="0.25">
      <c r="T17692" s="1"/>
      <c r="U17692" s="1"/>
      <c r="Z17692" s="1"/>
    </row>
    <row r="17693" spans="20:26" x14ac:dyDescent="0.25">
      <c r="T17693" s="1"/>
      <c r="U17693" s="1"/>
      <c r="Z17693" s="1"/>
    </row>
    <row r="17694" spans="20:26" x14ac:dyDescent="0.25">
      <c r="T17694" s="1"/>
      <c r="U17694" s="1"/>
      <c r="Z17694" s="1"/>
    </row>
    <row r="17695" spans="20:26" x14ac:dyDescent="0.25">
      <c r="T17695" s="1"/>
      <c r="U17695" s="1"/>
      <c r="Z17695" s="1"/>
    </row>
    <row r="17696" spans="20:26" x14ac:dyDescent="0.25">
      <c r="T17696" s="1"/>
      <c r="U17696" s="1"/>
      <c r="Z17696" s="1"/>
    </row>
    <row r="17697" spans="20:26" x14ac:dyDescent="0.25">
      <c r="T17697" s="1"/>
      <c r="U17697" s="1"/>
      <c r="Z17697" s="1"/>
    </row>
    <row r="17698" spans="20:26" x14ac:dyDescent="0.25">
      <c r="T17698" s="1"/>
      <c r="U17698" s="1"/>
      <c r="Z17698" s="1"/>
    </row>
    <row r="17699" spans="20:26" x14ac:dyDescent="0.25">
      <c r="T17699" s="1"/>
      <c r="U17699" s="1"/>
      <c r="Z17699" s="1"/>
    </row>
    <row r="17700" spans="20:26" x14ac:dyDescent="0.25">
      <c r="T17700" s="1"/>
      <c r="U17700" s="1"/>
      <c r="Z17700" s="1"/>
    </row>
    <row r="17701" spans="20:26" x14ac:dyDescent="0.25">
      <c r="T17701" s="1"/>
      <c r="U17701" s="1"/>
      <c r="Z17701" s="1"/>
    </row>
    <row r="17702" spans="20:26" x14ac:dyDescent="0.25">
      <c r="T17702" s="1"/>
      <c r="U17702" s="1"/>
      <c r="Z17702" s="1"/>
    </row>
    <row r="17703" spans="20:26" x14ac:dyDescent="0.25">
      <c r="T17703" s="1"/>
      <c r="U17703" s="1"/>
      <c r="Z17703" s="1"/>
    </row>
    <row r="17704" spans="20:26" x14ac:dyDescent="0.25">
      <c r="T17704" s="1"/>
      <c r="U17704" s="1"/>
      <c r="Z17704" s="1"/>
    </row>
    <row r="17705" spans="20:26" x14ac:dyDescent="0.25">
      <c r="T17705" s="1"/>
      <c r="U17705" s="1"/>
      <c r="Z17705" s="1"/>
    </row>
    <row r="17706" spans="20:26" x14ac:dyDescent="0.25">
      <c r="T17706" s="1"/>
      <c r="U17706" s="1"/>
      <c r="Z17706" s="1"/>
    </row>
    <row r="17707" spans="20:26" x14ac:dyDescent="0.25">
      <c r="T17707" s="1"/>
      <c r="U17707" s="1"/>
      <c r="Z17707" s="1"/>
    </row>
    <row r="17708" spans="20:26" x14ac:dyDescent="0.25">
      <c r="T17708" s="1"/>
      <c r="U17708" s="1"/>
      <c r="Z17708" s="1"/>
    </row>
    <row r="17709" spans="20:26" x14ac:dyDescent="0.25">
      <c r="T17709" s="1"/>
      <c r="U17709" s="1"/>
      <c r="Z17709" s="1"/>
    </row>
    <row r="17710" spans="20:26" x14ac:dyDescent="0.25">
      <c r="T17710" s="1"/>
      <c r="U17710" s="1"/>
      <c r="Z17710" s="1"/>
    </row>
    <row r="17711" spans="20:26" x14ac:dyDescent="0.25">
      <c r="T17711" s="1"/>
      <c r="U17711" s="1"/>
      <c r="Z17711" s="1"/>
    </row>
    <row r="17712" spans="20:26" x14ac:dyDescent="0.25">
      <c r="T17712" s="1"/>
      <c r="U17712" s="1"/>
      <c r="Z17712" s="1"/>
    </row>
    <row r="17713" spans="20:26" x14ac:dyDescent="0.25">
      <c r="T17713" s="1"/>
      <c r="U17713" s="1"/>
      <c r="Z17713" s="1"/>
    </row>
    <row r="17714" spans="20:26" x14ac:dyDescent="0.25">
      <c r="T17714" s="1"/>
      <c r="U17714" s="1"/>
      <c r="Z17714" s="1"/>
    </row>
    <row r="17715" spans="20:26" x14ac:dyDescent="0.25">
      <c r="T17715" s="1"/>
      <c r="U17715" s="1"/>
      <c r="Z17715" s="1"/>
    </row>
    <row r="17716" spans="20:26" x14ac:dyDescent="0.25">
      <c r="T17716" s="1"/>
      <c r="U17716" s="1"/>
      <c r="Z17716" s="1"/>
    </row>
    <row r="17717" spans="20:26" x14ac:dyDescent="0.25">
      <c r="T17717" s="1"/>
      <c r="U17717" s="1"/>
      <c r="Z17717" s="1"/>
    </row>
    <row r="17718" spans="20:26" x14ac:dyDescent="0.25">
      <c r="T17718" s="1"/>
      <c r="U17718" s="1"/>
      <c r="Z17718" s="1"/>
    </row>
    <row r="17719" spans="20:26" x14ac:dyDescent="0.25">
      <c r="T17719" s="1"/>
      <c r="U17719" s="1"/>
      <c r="Z17719" s="1"/>
    </row>
    <row r="17720" spans="20:26" x14ac:dyDescent="0.25">
      <c r="T17720" s="1"/>
      <c r="U17720" s="1"/>
      <c r="Z17720" s="1"/>
    </row>
    <row r="17721" spans="20:26" x14ac:dyDescent="0.25">
      <c r="T17721" s="1"/>
      <c r="U17721" s="1"/>
      <c r="Z17721" s="1"/>
    </row>
    <row r="17722" spans="20:26" x14ac:dyDescent="0.25">
      <c r="T17722" s="1"/>
      <c r="U17722" s="1"/>
      <c r="Z17722" s="1"/>
    </row>
    <row r="17723" spans="20:26" x14ac:dyDescent="0.25">
      <c r="T17723" s="1"/>
      <c r="U17723" s="1"/>
      <c r="Z17723" s="1"/>
    </row>
    <row r="17724" spans="20:26" x14ac:dyDescent="0.25">
      <c r="T17724" s="1"/>
      <c r="U17724" s="1"/>
      <c r="Z17724" s="1"/>
    </row>
    <row r="17725" spans="20:26" x14ac:dyDescent="0.25">
      <c r="T17725" s="1"/>
      <c r="U17725" s="1"/>
      <c r="Z17725" s="1"/>
    </row>
    <row r="17726" spans="20:26" x14ac:dyDescent="0.25">
      <c r="T17726" s="1"/>
      <c r="U17726" s="1"/>
      <c r="Z17726" s="1"/>
    </row>
    <row r="17727" spans="20:26" x14ac:dyDescent="0.25">
      <c r="T17727" s="1"/>
      <c r="U17727" s="1"/>
      <c r="Z17727" s="1"/>
    </row>
    <row r="17728" spans="20:26" x14ac:dyDescent="0.25">
      <c r="T17728" s="1"/>
      <c r="U17728" s="1"/>
      <c r="Z17728" s="1"/>
    </row>
    <row r="17729" spans="20:26" x14ac:dyDescent="0.25">
      <c r="T17729" s="1"/>
      <c r="U17729" s="1"/>
      <c r="Z17729" s="1"/>
    </row>
    <row r="17730" spans="20:26" x14ac:dyDescent="0.25">
      <c r="T17730" s="1"/>
      <c r="U17730" s="1"/>
      <c r="Z17730" s="1"/>
    </row>
    <row r="17731" spans="20:26" x14ac:dyDescent="0.25">
      <c r="T17731" s="1"/>
      <c r="U17731" s="1"/>
      <c r="Z17731" s="1"/>
    </row>
    <row r="17732" spans="20:26" x14ac:dyDescent="0.25">
      <c r="T17732" s="1"/>
      <c r="U17732" s="1"/>
      <c r="Z17732" s="1"/>
    </row>
    <row r="17733" spans="20:26" x14ac:dyDescent="0.25">
      <c r="T17733" s="1"/>
      <c r="U17733" s="1"/>
      <c r="Z17733" s="1"/>
    </row>
    <row r="17734" spans="20:26" x14ac:dyDescent="0.25">
      <c r="T17734" s="1"/>
      <c r="U17734" s="1"/>
      <c r="Z17734" s="1"/>
    </row>
    <row r="17735" spans="20:26" x14ac:dyDescent="0.25">
      <c r="T17735" s="1"/>
      <c r="U17735" s="1"/>
      <c r="Z17735" s="1"/>
    </row>
    <row r="17736" spans="20:26" x14ac:dyDescent="0.25">
      <c r="T17736" s="1"/>
      <c r="U17736" s="1"/>
      <c r="Z17736" s="1"/>
    </row>
    <row r="17737" spans="20:26" x14ac:dyDescent="0.25">
      <c r="T17737" s="1"/>
      <c r="U17737" s="1"/>
      <c r="Z17737" s="1"/>
    </row>
    <row r="17738" spans="20:26" x14ac:dyDescent="0.25">
      <c r="T17738" s="1"/>
      <c r="U17738" s="1"/>
      <c r="Z17738" s="1"/>
    </row>
    <row r="17739" spans="20:26" x14ac:dyDescent="0.25">
      <c r="T17739" s="1"/>
      <c r="U17739" s="1"/>
      <c r="Z17739" s="1"/>
    </row>
    <row r="17740" spans="20:26" x14ac:dyDescent="0.25">
      <c r="T17740" s="1"/>
      <c r="U17740" s="1"/>
      <c r="Z17740" s="1"/>
    </row>
    <row r="17741" spans="20:26" x14ac:dyDescent="0.25">
      <c r="T17741" s="1"/>
      <c r="U17741" s="1"/>
      <c r="Z17741" s="1"/>
    </row>
    <row r="17742" spans="20:26" x14ac:dyDescent="0.25">
      <c r="T17742" s="1"/>
      <c r="U17742" s="1"/>
      <c r="Z17742" s="1"/>
    </row>
    <row r="17743" spans="20:26" x14ac:dyDescent="0.25">
      <c r="T17743" s="1"/>
      <c r="U17743" s="1"/>
      <c r="Z17743" s="1"/>
    </row>
    <row r="17744" spans="20:26" x14ac:dyDescent="0.25">
      <c r="T17744" s="1"/>
      <c r="U17744" s="1"/>
      <c r="Z17744" s="1"/>
    </row>
    <row r="17745" spans="20:26" x14ac:dyDescent="0.25">
      <c r="T17745" s="1"/>
      <c r="U17745" s="1"/>
      <c r="Z17745" s="1"/>
    </row>
    <row r="17746" spans="20:26" x14ac:dyDescent="0.25">
      <c r="T17746" s="1"/>
      <c r="U17746" s="1"/>
      <c r="Z17746" s="1"/>
    </row>
    <row r="17747" spans="20:26" x14ac:dyDescent="0.25">
      <c r="T17747" s="1"/>
      <c r="U17747" s="1"/>
      <c r="Z17747" s="1"/>
    </row>
    <row r="17748" spans="20:26" x14ac:dyDescent="0.25">
      <c r="T17748" s="1"/>
      <c r="U17748" s="1"/>
      <c r="Z17748" s="1"/>
    </row>
    <row r="17749" spans="20:26" x14ac:dyDescent="0.25">
      <c r="T17749" s="1"/>
      <c r="U17749" s="1"/>
      <c r="Z17749" s="1"/>
    </row>
    <row r="17750" spans="20:26" x14ac:dyDescent="0.25">
      <c r="T17750" s="1"/>
      <c r="U17750" s="1"/>
      <c r="Z17750" s="1"/>
    </row>
    <row r="17751" spans="20:26" x14ac:dyDescent="0.25">
      <c r="T17751" s="1"/>
      <c r="U17751" s="1"/>
      <c r="Z17751" s="1"/>
    </row>
    <row r="17752" spans="20:26" x14ac:dyDescent="0.25">
      <c r="T17752" s="1"/>
      <c r="U17752" s="1"/>
      <c r="Z17752" s="1"/>
    </row>
    <row r="17753" spans="20:26" x14ac:dyDescent="0.25">
      <c r="T17753" s="1"/>
      <c r="U17753" s="1"/>
      <c r="Z17753" s="1"/>
    </row>
    <row r="17754" spans="20:26" x14ac:dyDescent="0.25">
      <c r="T17754" s="1"/>
      <c r="U17754" s="1"/>
      <c r="Z17754" s="1"/>
    </row>
    <row r="17755" spans="20:26" x14ac:dyDescent="0.25">
      <c r="T17755" s="1"/>
      <c r="U17755" s="1"/>
      <c r="Z17755" s="1"/>
    </row>
    <row r="17756" spans="20:26" x14ac:dyDescent="0.25">
      <c r="T17756" s="1"/>
      <c r="U17756" s="1"/>
      <c r="Z17756" s="1"/>
    </row>
    <row r="17757" spans="20:26" x14ac:dyDescent="0.25">
      <c r="T17757" s="1"/>
      <c r="U17757" s="1"/>
      <c r="Z17757" s="1"/>
    </row>
    <row r="17758" spans="20:26" x14ac:dyDescent="0.25">
      <c r="T17758" s="1"/>
      <c r="U17758" s="1"/>
      <c r="Z17758" s="1"/>
    </row>
    <row r="17759" spans="20:26" x14ac:dyDescent="0.25">
      <c r="T17759" s="1"/>
      <c r="U17759" s="1"/>
      <c r="Z17759" s="1"/>
    </row>
    <row r="17760" spans="20:26" x14ac:dyDescent="0.25">
      <c r="T17760" s="1"/>
      <c r="U17760" s="1"/>
      <c r="Z17760" s="1"/>
    </row>
    <row r="17761" spans="20:26" x14ac:dyDescent="0.25">
      <c r="T17761" s="1"/>
      <c r="U17761" s="1"/>
      <c r="Z17761" s="1"/>
    </row>
    <row r="17762" spans="20:26" x14ac:dyDescent="0.25">
      <c r="T17762" s="1"/>
      <c r="U17762" s="1"/>
      <c r="Z17762" s="1"/>
    </row>
    <row r="17763" spans="20:26" x14ac:dyDescent="0.25">
      <c r="T17763" s="1"/>
      <c r="U17763" s="1"/>
      <c r="Z17763" s="1"/>
    </row>
    <row r="17764" spans="20:26" x14ac:dyDescent="0.25">
      <c r="T17764" s="1"/>
      <c r="U17764" s="1"/>
      <c r="Z17764" s="1"/>
    </row>
    <row r="17765" spans="20:26" x14ac:dyDescent="0.25">
      <c r="T17765" s="1"/>
      <c r="U17765" s="1"/>
      <c r="Z17765" s="1"/>
    </row>
    <row r="17766" spans="20:26" x14ac:dyDescent="0.25">
      <c r="T17766" s="1"/>
      <c r="U17766" s="1"/>
      <c r="Z17766" s="1"/>
    </row>
    <row r="17767" spans="20:26" x14ac:dyDescent="0.25">
      <c r="T17767" s="1"/>
      <c r="U17767" s="1"/>
      <c r="Z17767" s="1"/>
    </row>
    <row r="17768" spans="20:26" x14ac:dyDescent="0.25">
      <c r="T17768" s="1"/>
      <c r="U17768" s="1"/>
      <c r="Z17768" s="1"/>
    </row>
    <row r="17769" spans="20:26" x14ac:dyDescent="0.25">
      <c r="T17769" s="1"/>
      <c r="U17769" s="1"/>
      <c r="Z17769" s="1"/>
    </row>
    <row r="17770" spans="20:26" x14ac:dyDescent="0.25">
      <c r="T17770" s="1"/>
      <c r="U17770" s="1"/>
      <c r="Z17770" s="1"/>
    </row>
    <row r="17771" spans="20:26" x14ac:dyDescent="0.25">
      <c r="T17771" s="1"/>
      <c r="U17771" s="1"/>
      <c r="Z17771" s="1"/>
    </row>
    <row r="17772" spans="20:26" x14ac:dyDescent="0.25">
      <c r="T17772" s="1"/>
      <c r="U17772" s="1"/>
      <c r="Z17772" s="1"/>
    </row>
    <row r="17773" spans="20:26" x14ac:dyDescent="0.25">
      <c r="T17773" s="1"/>
      <c r="U17773" s="1"/>
      <c r="Z17773" s="1"/>
    </row>
    <row r="17774" spans="20:26" x14ac:dyDescent="0.25">
      <c r="T17774" s="1"/>
      <c r="U17774" s="1"/>
      <c r="Z17774" s="1"/>
    </row>
    <row r="17775" spans="20:26" x14ac:dyDescent="0.25">
      <c r="T17775" s="1"/>
      <c r="U17775" s="1"/>
      <c r="Z17775" s="1"/>
    </row>
    <row r="17776" spans="20:26" x14ac:dyDescent="0.25">
      <c r="T17776" s="1"/>
      <c r="U17776" s="1"/>
      <c r="Z17776" s="1"/>
    </row>
    <row r="17777" spans="20:26" x14ac:dyDescent="0.25">
      <c r="T17777" s="1"/>
      <c r="U17777" s="1"/>
      <c r="Z17777" s="1"/>
    </row>
    <row r="17778" spans="20:26" x14ac:dyDescent="0.25">
      <c r="T17778" s="1"/>
      <c r="U17778" s="1"/>
      <c r="Z17778" s="1"/>
    </row>
    <row r="17779" spans="20:26" x14ac:dyDescent="0.25">
      <c r="T17779" s="1"/>
      <c r="U17779" s="1"/>
      <c r="Z17779" s="1"/>
    </row>
    <row r="17780" spans="20:26" x14ac:dyDescent="0.25">
      <c r="T17780" s="1"/>
      <c r="U17780" s="1"/>
      <c r="Z17780" s="1"/>
    </row>
    <row r="17781" spans="20:26" x14ac:dyDescent="0.25">
      <c r="T17781" s="1"/>
      <c r="U17781" s="1"/>
      <c r="Z17781" s="1"/>
    </row>
    <row r="17782" spans="20:26" x14ac:dyDescent="0.25">
      <c r="T17782" s="1"/>
      <c r="U17782" s="1"/>
      <c r="Z17782" s="1"/>
    </row>
    <row r="17783" spans="20:26" x14ac:dyDescent="0.25">
      <c r="T17783" s="1"/>
      <c r="U17783" s="1"/>
      <c r="Z17783" s="1"/>
    </row>
    <row r="17784" spans="20:26" x14ac:dyDescent="0.25">
      <c r="T17784" s="1"/>
      <c r="U17784" s="1"/>
      <c r="Z17784" s="1"/>
    </row>
    <row r="17785" spans="20:26" x14ac:dyDescent="0.25">
      <c r="T17785" s="1"/>
      <c r="U17785" s="1"/>
      <c r="Z17785" s="1"/>
    </row>
    <row r="17786" spans="20:26" x14ac:dyDescent="0.25">
      <c r="T17786" s="1"/>
      <c r="U17786" s="1"/>
      <c r="Z17786" s="1"/>
    </row>
    <row r="17787" spans="20:26" x14ac:dyDescent="0.25">
      <c r="T17787" s="1"/>
      <c r="U17787" s="1"/>
      <c r="Z17787" s="1"/>
    </row>
    <row r="17788" spans="20:26" x14ac:dyDescent="0.25">
      <c r="T17788" s="1"/>
      <c r="U17788" s="1"/>
      <c r="Z17788" s="1"/>
    </row>
    <row r="17789" spans="20:26" x14ac:dyDescent="0.25">
      <c r="T17789" s="1"/>
      <c r="U17789" s="1"/>
      <c r="Z17789" s="1"/>
    </row>
    <row r="17790" spans="20:26" x14ac:dyDescent="0.25">
      <c r="T17790" s="1"/>
      <c r="U17790" s="1"/>
      <c r="Z17790" s="1"/>
    </row>
    <row r="17791" spans="20:26" x14ac:dyDescent="0.25">
      <c r="T17791" s="1"/>
      <c r="U17791" s="1"/>
      <c r="Z17791" s="1"/>
    </row>
    <row r="17792" spans="20:26" x14ac:dyDescent="0.25">
      <c r="T17792" s="1"/>
      <c r="U17792" s="1"/>
      <c r="Z17792" s="1"/>
    </row>
    <row r="17793" spans="20:26" x14ac:dyDescent="0.25">
      <c r="T17793" s="1"/>
      <c r="U17793" s="1"/>
      <c r="Z17793" s="1"/>
    </row>
    <row r="17794" spans="20:26" x14ac:dyDescent="0.25">
      <c r="T17794" s="1"/>
      <c r="U17794" s="1"/>
      <c r="Z17794" s="1"/>
    </row>
    <row r="17795" spans="20:26" x14ac:dyDescent="0.25">
      <c r="T17795" s="1"/>
      <c r="U17795" s="1"/>
      <c r="Z17795" s="1"/>
    </row>
    <row r="17796" spans="20:26" x14ac:dyDescent="0.25">
      <c r="T17796" s="1"/>
      <c r="U17796" s="1"/>
      <c r="Z17796" s="1"/>
    </row>
    <row r="17797" spans="20:26" x14ac:dyDescent="0.25">
      <c r="T17797" s="1"/>
      <c r="U17797" s="1"/>
      <c r="Z17797" s="1"/>
    </row>
    <row r="17798" spans="20:26" x14ac:dyDescent="0.25">
      <c r="T17798" s="1"/>
      <c r="U17798" s="1"/>
      <c r="Z17798" s="1"/>
    </row>
    <row r="17799" spans="20:26" x14ac:dyDescent="0.25">
      <c r="T17799" s="1"/>
      <c r="U17799" s="1"/>
      <c r="Z17799" s="1"/>
    </row>
    <row r="17800" spans="20:26" x14ac:dyDescent="0.25">
      <c r="T17800" s="1"/>
      <c r="U17800" s="1"/>
      <c r="Z17800" s="1"/>
    </row>
    <row r="17801" spans="20:26" x14ac:dyDescent="0.25">
      <c r="T17801" s="1"/>
      <c r="U17801" s="1"/>
      <c r="Z17801" s="1"/>
    </row>
    <row r="17802" spans="20:26" x14ac:dyDescent="0.25">
      <c r="T17802" s="1"/>
      <c r="U17802" s="1"/>
      <c r="Z17802" s="1"/>
    </row>
    <row r="17803" spans="20:26" x14ac:dyDescent="0.25">
      <c r="T17803" s="1"/>
      <c r="U17803" s="1"/>
      <c r="Z17803" s="1"/>
    </row>
    <row r="17804" spans="20:26" x14ac:dyDescent="0.25">
      <c r="T17804" s="1"/>
      <c r="U17804" s="1"/>
      <c r="Z17804" s="1"/>
    </row>
    <row r="17805" spans="20:26" x14ac:dyDescent="0.25">
      <c r="T17805" s="1"/>
      <c r="U17805" s="1"/>
      <c r="Z17805" s="1"/>
    </row>
    <row r="17806" spans="20:26" x14ac:dyDescent="0.25">
      <c r="T17806" s="1"/>
      <c r="U17806" s="1"/>
      <c r="Z17806" s="1"/>
    </row>
    <row r="17807" spans="20:26" x14ac:dyDescent="0.25">
      <c r="T17807" s="1"/>
      <c r="U17807" s="1"/>
      <c r="Z17807" s="1"/>
    </row>
    <row r="17808" spans="20:26" x14ac:dyDescent="0.25">
      <c r="T17808" s="1"/>
      <c r="U17808" s="1"/>
      <c r="Z17808" s="1"/>
    </row>
    <row r="17809" spans="20:26" x14ac:dyDescent="0.25">
      <c r="T17809" s="1"/>
      <c r="U17809" s="1"/>
      <c r="Z17809" s="1"/>
    </row>
    <row r="17810" spans="20:26" x14ac:dyDescent="0.25">
      <c r="T17810" s="1"/>
      <c r="U17810" s="1"/>
      <c r="Z17810" s="1"/>
    </row>
    <row r="17811" spans="20:26" x14ac:dyDescent="0.25">
      <c r="T17811" s="1"/>
      <c r="U17811" s="1"/>
      <c r="Z17811" s="1"/>
    </row>
    <row r="17812" spans="20:26" x14ac:dyDescent="0.25">
      <c r="T17812" s="1"/>
      <c r="U17812" s="1"/>
      <c r="Z17812" s="1"/>
    </row>
    <row r="17813" spans="20:26" x14ac:dyDescent="0.25">
      <c r="T17813" s="1"/>
      <c r="U17813" s="1"/>
      <c r="Z17813" s="1"/>
    </row>
    <row r="17814" spans="20:26" x14ac:dyDescent="0.25">
      <c r="T17814" s="1"/>
      <c r="U17814" s="1"/>
      <c r="Z17814" s="1"/>
    </row>
    <row r="17815" spans="20:26" x14ac:dyDescent="0.25">
      <c r="T17815" s="1"/>
      <c r="U17815" s="1"/>
      <c r="Z17815" s="1"/>
    </row>
    <row r="17816" spans="20:26" x14ac:dyDescent="0.25">
      <c r="T17816" s="1"/>
      <c r="U17816" s="1"/>
      <c r="Z17816" s="1"/>
    </row>
    <row r="17817" spans="20:26" x14ac:dyDescent="0.25">
      <c r="T17817" s="1"/>
      <c r="U17817" s="1"/>
      <c r="Z17817" s="1"/>
    </row>
    <row r="17818" spans="20:26" x14ac:dyDescent="0.25">
      <c r="T17818" s="1"/>
      <c r="U17818" s="1"/>
      <c r="Z17818" s="1"/>
    </row>
    <row r="17819" spans="20:26" x14ac:dyDescent="0.25">
      <c r="T17819" s="1"/>
      <c r="U17819" s="1"/>
      <c r="Z17819" s="1"/>
    </row>
    <row r="17820" spans="20:26" x14ac:dyDescent="0.25">
      <c r="T17820" s="1"/>
      <c r="U17820" s="1"/>
      <c r="Z17820" s="1"/>
    </row>
    <row r="17821" spans="20:26" x14ac:dyDescent="0.25">
      <c r="T17821" s="1"/>
      <c r="U17821" s="1"/>
      <c r="Z17821" s="1"/>
    </row>
    <row r="17822" spans="20:26" x14ac:dyDescent="0.25">
      <c r="T17822" s="1"/>
      <c r="U17822" s="1"/>
      <c r="Z17822" s="1"/>
    </row>
    <row r="17823" spans="20:26" x14ac:dyDescent="0.25">
      <c r="T17823" s="1"/>
      <c r="U17823" s="1"/>
      <c r="Z17823" s="1"/>
    </row>
    <row r="17824" spans="20:26" x14ac:dyDescent="0.25">
      <c r="T17824" s="1"/>
      <c r="U17824" s="1"/>
      <c r="Z17824" s="1"/>
    </row>
    <row r="17825" spans="20:26" x14ac:dyDescent="0.25">
      <c r="T17825" s="1"/>
      <c r="U17825" s="1"/>
      <c r="Z17825" s="1"/>
    </row>
    <row r="17826" spans="20:26" x14ac:dyDescent="0.25">
      <c r="T17826" s="1"/>
      <c r="U17826" s="1"/>
      <c r="Z17826" s="1"/>
    </row>
    <row r="17827" spans="20:26" x14ac:dyDescent="0.25">
      <c r="T17827" s="1"/>
      <c r="U17827" s="1"/>
      <c r="Z17827" s="1"/>
    </row>
    <row r="17828" spans="20:26" x14ac:dyDescent="0.25">
      <c r="T17828" s="1"/>
      <c r="U17828" s="1"/>
      <c r="Z17828" s="1"/>
    </row>
    <row r="17829" spans="20:26" x14ac:dyDescent="0.25">
      <c r="T17829" s="1"/>
      <c r="U17829" s="1"/>
      <c r="Z17829" s="1"/>
    </row>
    <row r="17830" spans="20:26" x14ac:dyDescent="0.25">
      <c r="T17830" s="1"/>
      <c r="U17830" s="1"/>
      <c r="Z17830" s="1"/>
    </row>
    <row r="17831" spans="20:26" x14ac:dyDescent="0.25">
      <c r="T17831" s="1"/>
      <c r="U17831" s="1"/>
      <c r="Z17831" s="1"/>
    </row>
    <row r="17832" spans="20:26" x14ac:dyDescent="0.25">
      <c r="T17832" s="1"/>
      <c r="U17832" s="1"/>
      <c r="Z17832" s="1"/>
    </row>
    <row r="17833" spans="20:26" x14ac:dyDescent="0.25">
      <c r="T17833" s="1"/>
      <c r="U17833" s="1"/>
      <c r="Z17833" s="1"/>
    </row>
    <row r="17834" spans="20:26" x14ac:dyDescent="0.25">
      <c r="T17834" s="1"/>
      <c r="U17834" s="1"/>
      <c r="Z17834" s="1"/>
    </row>
    <row r="17835" spans="20:26" x14ac:dyDescent="0.25">
      <c r="T17835" s="1"/>
      <c r="U17835" s="1"/>
      <c r="Z17835" s="1"/>
    </row>
    <row r="17836" spans="20:26" x14ac:dyDescent="0.25">
      <c r="T17836" s="1"/>
      <c r="U17836" s="1"/>
      <c r="Z17836" s="1"/>
    </row>
    <row r="17837" spans="20:26" x14ac:dyDescent="0.25">
      <c r="T17837" s="1"/>
      <c r="U17837" s="1"/>
      <c r="Z17837" s="1"/>
    </row>
    <row r="17838" spans="20:26" x14ac:dyDescent="0.25">
      <c r="T17838" s="1"/>
      <c r="U17838" s="1"/>
      <c r="Z17838" s="1"/>
    </row>
    <row r="17839" spans="20:26" x14ac:dyDescent="0.25">
      <c r="T17839" s="1"/>
      <c r="U17839" s="1"/>
      <c r="Z17839" s="1"/>
    </row>
    <row r="17840" spans="20:26" x14ac:dyDescent="0.25">
      <c r="T17840" s="1"/>
      <c r="U17840" s="1"/>
      <c r="Z17840" s="1"/>
    </row>
    <row r="17841" spans="20:26" x14ac:dyDescent="0.25">
      <c r="T17841" s="1"/>
      <c r="U17841" s="1"/>
      <c r="Z17841" s="1"/>
    </row>
    <row r="17842" spans="20:26" x14ac:dyDescent="0.25">
      <c r="T17842" s="1"/>
      <c r="U17842" s="1"/>
      <c r="Z17842" s="1"/>
    </row>
    <row r="17843" spans="20:26" x14ac:dyDescent="0.25">
      <c r="T17843" s="1"/>
      <c r="U17843" s="1"/>
      <c r="Z17843" s="1"/>
    </row>
    <row r="17844" spans="20:26" x14ac:dyDescent="0.25">
      <c r="T17844" s="1"/>
      <c r="U17844" s="1"/>
      <c r="Z17844" s="1"/>
    </row>
    <row r="17845" spans="20:26" x14ac:dyDescent="0.25">
      <c r="T17845" s="1"/>
      <c r="U17845" s="1"/>
      <c r="Z17845" s="1"/>
    </row>
    <row r="17846" spans="20:26" x14ac:dyDescent="0.25">
      <c r="T17846" s="1"/>
      <c r="U17846" s="1"/>
      <c r="Z17846" s="1"/>
    </row>
    <row r="17847" spans="20:26" x14ac:dyDescent="0.25">
      <c r="T17847" s="1"/>
      <c r="U17847" s="1"/>
      <c r="Z17847" s="1"/>
    </row>
    <row r="17848" spans="20:26" x14ac:dyDescent="0.25">
      <c r="T17848" s="1"/>
      <c r="U17848" s="1"/>
      <c r="Z17848" s="1"/>
    </row>
    <row r="17849" spans="20:26" x14ac:dyDescent="0.25">
      <c r="T17849" s="1"/>
      <c r="U17849" s="1"/>
      <c r="Z17849" s="1"/>
    </row>
    <row r="17850" spans="20:26" x14ac:dyDescent="0.25">
      <c r="T17850" s="1"/>
      <c r="U17850" s="1"/>
      <c r="Z17850" s="1"/>
    </row>
    <row r="17851" spans="20:26" x14ac:dyDescent="0.25">
      <c r="T17851" s="1"/>
      <c r="U17851" s="1"/>
      <c r="Z17851" s="1"/>
    </row>
    <row r="17852" spans="20:26" x14ac:dyDescent="0.25">
      <c r="T17852" s="1"/>
      <c r="U17852" s="1"/>
      <c r="Z17852" s="1"/>
    </row>
    <row r="17853" spans="20:26" x14ac:dyDescent="0.25">
      <c r="T17853" s="1"/>
      <c r="U17853" s="1"/>
      <c r="Z17853" s="1"/>
    </row>
    <row r="17854" spans="20:26" x14ac:dyDescent="0.25">
      <c r="T17854" s="1"/>
      <c r="U17854" s="1"/>
      <c r="Z17854" s="1"/>
    </row>
    <row r="17855" spans="20:26" x14ac:dyDescent="0.25">
      <c r="T17855" s="1"/>
      <c r="U17855" s="1"/>
      <c r="Z17855" s="1"/>
    </row>
    <row r="17856" spans="20:26" x14ac:dyDescent="0.25">
      <c r="T17856" s="1"/>
      <c r="U17856" s="1"/>
      <c r="Z17856" s="1"/>
    </row>
    <row r="17857" spans="20:26" x14ac:dyDescent="0.25">
      <c r="T17857" s="1"/>
      <c r="U17857" s="1"/>
      <c r="Z17857" s="1"/>
    </row>
    <row r="17858" spans="20:26" x14ac:dyDescent="0.25">
      <c r="T17858" s="1"/>
      <c r="U17858" s="1"/>
      <c r="Z17858" s="1"/>
    </row>
    <row r="17859" spans="20:26" x14ac:dyDescent="0.25">
      <c r="T17859" s="1"/>
      <c r="U17859" s="1"/>
      <c r="Z17859" s="1"/>
    </row>
    <row r="17860" spans="20:26" x14ac:dyDescent="0.25">
      <c r="T17860" s="1"/>
      <c r="U17860" s="1"/>
      <c r="Z17860" s="1"/>
    </row>
    <row r="17861" spans="20:26" x14ac:dyDescent="0.25">
      <c r="T17861" s="1"/>
      <c r="U17861" s="1"/>
      <c r="Z17861" s="1"/>
    </row>
    <row r="17862" spans="20:26" x14ac:dyDescent="0.25">
      <c r="T17862" s="1"/>
      <c r="U17862" s="1"/>
      <c r="Z17862" s="1"/>
    </row>
    <row r="17863" spans="20:26" x14ac:dyDescent="0.25">
      <c r="T17863" s="1"/>
      <c r="U17863" s="1"/>
      <c r="Z17863" s="1"/>
    </row>
    <row r="17864" spans="20:26" x14ac:dyDescent="0.25">
      <c r="T17864" s="1"/>
      <c r="U17864" s="1"/>
      <c r="Z17864" s="1"/>
    </row>
    <row r="17865" spans="20:26" x14ac:dyDescent="0.25">
      <c r="T17865" s="1"/>
      <c r="U17865" s="1"/>
      <c r="Z17865" s="1"/>
    </row>
    <row r="17866" spans="20:26" x14ac:dyDescent="0.25">
      <c r="T17866" s="1"/>
      <c r="U17866" s="1"/>
      <c r="Z17866" s="1"/>
    </row>
    <row r="17867" spans="20:26" x14ac:dyDescent="0.25">
      <c r="T17867" s="1"/>
      <c r="U17867" s="1"/>
      <c r="Z17867" s="1"/>
    </row>
    <row r="17868" spans="20:26" x14ac:dyDescent="0.25">
      <c r="T17868" s="1"/>
      <c r="U17868" s="1"/>
      <c r="Z17868" s="1"/>
    </row>
    <row r="17869" spans="20:26" x14ac:dyDescent="0.25">
      <c r="T17869" s="1"/>
      <c r="U17869" s="1"/>
      <c r="Z17869" s="1"/>
    </row>
    <row r="17870" spans="20:26" x14ac:dyDescent="0.25">
      <c r="T17870" s="1"/>
      <c r="U17870" s="1"/>
      <c r="Z17870" s="1"/>
    </row>
    <row r="17871" spans="20:26" x14ac:dyDescent="0.25">
      <c r="T17871" s="1"/>
      <c r="U17871" s="1"/>
      <c r="Z17871" s="1"/>
    </row>
    <row r="17872" spans="20:26" x14ac:dyDescent="0.25">
      <c r="T17872" s="1"/>
      <c r="U17872" s="1"/>
      <c r="Z17872" s="1"/>
    </row>
    <row r="17873" spans="20:26" x14ac:dyDescent="0.25">
      <c r="T17873" s="1"/>
      <c r="U17873" s="1"/>
      <c r="Z17873" s="1"/>
    </row>
    <row r="17874" spans="20:26" x14ac:dyDescent="0.25">
      <c r="T17874" s="1"/>
      <c r="U17874" s="1"/>
      <c r="Z17874" s="1"/>
    </row>
    <row r="17875" spans="20:26" x14ac:dyDescent="0.25">
      <c r="T17875" s="1"/>
      <c r="U17875" s="1"/>
      <c r="Z17875" s="1"/>
    </row>
    <row r="17876" spans="20:26" x14ac:dyDescent="0.25">
      <c r="T17876" s="1"/>
      <c r="U17876" s="1"/>
      <c r="Z17876" s="1"/>
    </row>
    <row r="17877" spans="20:26" x14ac:dyDescent="0.25">
      <c r="T17877" s="1"/>
      <c r="U17877" s="1"/>
      <c r="Z17877" s="1"/>
    </row>
    <row r="17878" spans="20:26" x14ac:dyDescent="0.25">
      <c r="T17878" s="1"/>
      <c r="U17878" s="1"/>
      <c r="Z17878" s="1"/>
    </row>
    <row r="17879" spans="20:26" x14ac:dyDescent="0.25">
      <c r="T17879" s="1"/>
      <c r="U17879" s="1"/>
      <c r="Z17879" s="1"/>
    </row>
    <row r="17880" spans="20:26" x14ac:dyDescent="0.25">
      <c r="T17880" s="1"/>
      <c r="U17880" s="1"/>
      <c r="Z17880" s="1"/>
    </row>
    <row r="17881" spans="20:26" x14ac:dyDescent="0.25">
      <c r="T17881" s="1"/>
      <c r="U17881" s="1"/>
      <c r="Z17881" s="1"/>
    </row>
    <row r="17882" spans="20:26" x14ac:dyDescent="0.25">
      <c r="T17882" s="1"/>
      <c r="U17882" s="1"/>
      <c r="Z17882" s="1"/>
    </row>
    <row r="17883" spans="20:26" x14ac:dyDescent="0.25">
      <c r="T17883" s="1"/>
      <c r="U17883" s="1"/>
      <c r="Z17883" s="1"/>
    </row>
    <row r="17884" spans="20:26" x14ac:dyDescent="0.25">
      <c r="T17884" s="1"/>
      <c r="U17884" s="1"/>
      <c r="Z17884" s="1"/>
    </row>
    <row r="17885" spans="20:26" x14ac:dyDescent="0.25">
      <c r="T17885" s="1"/>
      <c r="U17885" s="1"/>
      <c r="Z17885" s="1"/>
    </row>
    <row r="17886" spans="20:26" x14ac:dyDescent="0.25">
      <c r="T17886" s="1"/>
      <c r="U17886" s="1"/>
      <c r="Z17886" s="1"/>
    </row>
    <row r="17887" spans="20:26" x14ac:dyDescent="0.25">
      <c r="T17887" s="1"/>
      <c r="U17887" s="1"/>
      <c r="Z17887" s="1"/>
    </row>
    <row r="17888" spans="20:26" x14ac:dyDescent="0.25">
      <c r="T17888" s="1"/>
      <c r="U17888" s="1"/>
      <c r="Z17888" s="1"/>
    </row>
    <row r="17889" spans="20:26" x14ac:dyDescent="0.25">
      <c r="T17889" s="1"/>
      <c r="U17889" s="1"/>
      <c r="Z17889" s="1"/>
    </row>
    <row r="17890" spans="20:26" x14ac:dyDescent="0.25">
      <c r="T17890" s="1"/>
      <c r="U17890" s="1"/>
      <c r="Z17890" s="1"/>
    </row>
    <row r="17891" spans="20:26" x14ac:dyDescent="0.25">
      <c r="T17891" s="1"/>
      <c r="U17891" s="1"/>
      <c r="Z17891" s="1"/>
    </row>
    <row r="17892" spans="20:26" x14ac:dyDescent="0.25">
      <c r="T17892" s="1"/>
      <c r="U17892" s="1"/>
      <c r="Z17892" s="1"/>
    </row>
    <row r="17893" spans="20:26" x14ac:dyDescent="0.25">
      <c r="T17893" s="1"/>
      <c r="U17893" s="1"/>
      <c r="Z17893" s="1"/>
    </row>
    <row r="17894" spans="20:26" x14ac:dyDescent="0.25">
      <c r="T17894" s="1"/>
      <c r="U17894" s="1"/>
      <c r="Z17894" s="1"/>
    </row>
    <row r="17895" spans="20:26" x14ac:dyDescent="0.25">
      <c r="T17895" s="1"/>
      <c r="U17895" s="1"/>
      <c r="Z17895" s="1"/>
    </row>
    <row r="17896" spans="20:26" x14ac:dyDescent="0.25">
      <c r="T17896" s="1"/>
      <c r="U17896" s="1"/>
      <c r="Z17896" s="1"/>
    </row>
    <row r="17897" spans="20:26" x14ac:dyDescent="0.25">
      <c r="T17897" s="1"/>
      <c r="U17897" s="1"/>
      <c r="Z17897" s="1"/>
    </row>
    <row r="17898" spans="20:26" x14ac:dyDescent="0.25">
      <c r="T17898" s="1"/>
      <c r="U17898" s="1"/>
      <c r="Z17898" s="1"/>
    </row>
    <row r="17899" spans="20:26" x14ac:dyDescent="0.25">
      <c r="T17899" s="1"/>
      <c r="U17899" s="1"/>
      <c r="Z17899" s="1"/>
    </row>
    <row r="17900" spans="20:26" x14ac:dyDescent="0.25">
      <c r="T17900" s="1"/>
      <c r="U17900" s="1"/>
      <c r="Z17900" s="1"/>
    </row>
    <row r="17901" spans="20:26" x14ac:dyDescent="0.25">
      <c r="T17901" s="1"/>
      <c r="U17901" s="1"/>
      <c r="Z17901" s="1"/>
    </row>
    <row r="17902" spans="20:26" x14ac:dyDescent="0.25">
      <c r="T17902" s="1"/>
      <c r="U17902" s="1"/>
      <c r="Z17902" s="1"/>
    </row>
    <row r="17903" spans="20:26" x14ac:dyDescent="0.25">
      <c r="T17903" s="1"/>
      <c r="U17903" s="1"/>
      <c r="Z17903" s="1"/>
    </row>
    <row r="17904" spans="20:26" x14ac:dyDescent="0.25">
      <c r="T17904" s="1"/>
      <c r="U17904" s="1"/>
      <c r="Z17904" s="1"/>
    </row>
    <row r="17905" spans="20:26" x14ac:dyDescent="0.25">
      <c r="T17905" s="1"/>
      <c r="U17905" s="1"/>
      <c r="Z17905" s="1"/>
    </row>
    <row r="17906" spans="20:26" x14ac:dyDescent="0.25">
      <c r="T17906" s="1"/>
      <c r="U17906" s="1"/>
      <c r="Z17906" s="1"/>
    </row>
    <row r="17907" spans="20:26" x14ac:dyDescent="0.25">
      <c r="T17907" s="1"/>
      <c r="U17907" s="1"/>
      <c r="Z17907" s="1"/>
    </row>
    <row r="17908" spans="20:26" x14ac:dyDescent="0.25">
      <c r="T17908" s="1"/>
      <c r="U17908" s="1"/>
      <c r="Z17908" s="1"/>
    </row>
    <row r="17909" spans="20:26" x14ac:dyDescent="0.25">
      <c r="T17909" s="1"/>
      <c r="U17909" s="1"/>
      <c r="Z17909" s="1"/>
    </row>
    <row r="17910" spans="20:26" x14ac:dyDescent="0.25">
      <c r="T17910" s="1"/>
      <c r="U17910" s="1"/>
      <c r="Z17910" s="1"/>
    </row>
    <row r="17911" spans="20:26" x14ac:dyDescent="0.25">
      <c r="T17911" s="1"/>
      <c r="U17911" s="1"/>
      <c r="Z17911" s="1"/>
    </row>
    <row r="17912" spans="20:26" x14ac:dyDescent="0.25">
      <c r="T17912" s="1"/>
      <c r="U17912" s="1"/>
      <c r="Z17912" s="1"/>
    </row>
    <row r="17913" spans="20:26" x14ac:dyDescent="0.25">
      <c r="T17913" s="1"/>
      <c r="U17913" s="1"/>
      <c r="Z17913" s="1"/>
    </row>
    <row r="17914" spans="20:26" x14ac:dyDescent="0.25">
      <c r="T17914" s="1"/>
      <c r="U17914" s="1"/>
      <c r="Z17914" s="1"/>
    </row>
    <row r="17915" spans="20:26" x14ac:dyDescent="0.25">
      <c r="T17915" s="1"/>
      <c r="U17915" s="1"/>
      <c r="Z17915" s="1"/>
    </row>
    <row r="17916" spans="20:26" x14ac:dyDescent="0.25">
      <c r="T17916" s="1"/>
      <c r="U17916" s="1"/>
      <c r="Z17916" s="1"/>
    </row>
    <row r="17917" spans="20:26" x14ac:dyDescent="0.25">
      <c r="T17917" s="1"/>
      <c r="U17917" s="1"/>
      <c r="Z17917" s="1"/>
    </row>
    <row r="17918" spans="20:26" x14ac:dyDescent="0.25">
      <c r="T17918" s="1"/>
      <c r="U17918" s="1"/>
      <c r="Z17918" s="1"/>
    </row>
    <row r="17919" spans="20:26" x14ac:dyDescent="0.25">
      <c r="T17919" s="1"/>
      <c r="U17919" s="1"/>
      <c r="Z17919" s="1"/>
    </row>
    <row r="17920" spans="20:26" x14ac:dyDescent="0.25">
      <c r="T17920" s="1"/>
      <c r="U17920" s="1"/>
      <c r="Z17920" s="1"/>
    </row>
    <row r="17921" spans="20:26" x14ac:dyDescent="0.25">
      <c r="T17921" s="1"/>
      <c r="U17921" s="1"/>
      <c r="Z17921" s="1"/>
    </row>
    <row r="17922" spans="20:26" x14ac:dyDescent="0.25">
      <c r="T17922" s="1"/>
      <c r="U17922" s="1"/>
      <c r="Z17922" s="1"/>
    </row>
    <row r="17923" spans="20:26" x14ac:dyDescent="0.25">
      <c r="T17923" s="1"/>
      <c r="U17923" s="1"/>
      <c r="Z17923" s="1"/>
    </row>
    <row r="17924" spans="20:26" x14ac:dyDescent="0.25">
      <c r="T17924" s="1"/>
      <c r="U17924" s="1"/>
      <c r="Z17924" s="1"/>
    </row>
    <row r="17925" spans="20:26" x14ac:dyDescent="0.25">
      <c r="T17925" s="1"/>
      <c r="U17925" s="1"/>
      <c r="Z17925" s="1"/>
    </row>
    <row r="17926" spans="20:26" x14ac:dyDescent="0.25">
      <c r="T17926" s="1"/>
      <c r="U17926" s="1"/>
      <c r="Z17926" s="1"/>
    </row>
    <row r="17927" spans="20:26" x14ac:dyDescent="0.25">
      <c r="T17927" s="1"/>
      <c r="U17927" s="1"/>
      <c r="Z17927" s="1"/>
    </row>
    <row r="17928" spans="20:26" x14ac:dyDescent="0.25">
      <c r="T17928" s="1"/>
      <c r="U17928" s="1"/>
      <c r="Z17928" s="1"/>
    </row>
    <row r="17929" spans="20:26" x14ac:dyDescent="0.25">
      <c r="T17929" s="1"/>
      <c r="U17929" s="1"/>
      <c r="Z17929" s="1"/>
    </row>
    <row r="17930" spans="20:26" x14ac:dyDescent="0.25">
      <c r="T17930" s="1"/>
      <c r="U17930" s="1"/>
      <c r="Z17930" s="1"/>
    </row>
    <row r="17931" spans="20:26" x14ac:dyDescent="0.25">
      <c r="T17931" s="1"/>
      <c r="U17931" s="1"/>
      <c r="Z17931" s="1"/>
    </row>
    <row r="17932" spans="20:26" x14ac:dyDescent="0.25">
      <c r="T17932" s="1"/>
      <c r="U17932" s="1"/>
      <c r="Z17932" s="1"/>
    </row>
    <row r="17933" spans="20:26" x14ac:dyDescent="0.25">
      <c r="T17933" s="1"/>
      <c r="U17933" s="1"/>
      <c r="Z17933" s="1"/>
    </row>
    <row r="17934" spans="20:26" x14ac:dyDescent="0.25">
      <c r="T17934" s="1"/>
      <c r="U17934" s="1"/>
      <c r="Z17934" s="1"/>
    </row>
    <row r="17935" spans="20:26" x14ac:dyDescent="0.25">
      <c r="T17935" s="1"/>
      <c r="U17935" s="1"/>
      <c r="Z17935" s="1"/>
    </row>
    <row r="17936" spans="20:26" x14ac:dyDescent="0.25">
      <c r="T17936" s="1"/>
      <c r="U17936" s="1"/>
      <c r="Z17936" s="1"/>
    </row>
    <row r="17937" spans="20:26" x14ac:dyDescent="0.25">
      <c r="T17937" s="1"/>
      <c r="U17937" s="1"/>
      <c r="Z17937" s="1"/>
    </row>
    <row r="17938" spans="20:26" x14ac:dyDescent="0.25">
      <c r="T17938" s="1"/>
      <c r="U17938" s="1"/>
      <c r="Z17938" s="1"/>
    </row>
    <row r="17939" spans="20:26" x14ac:dyDescent="0.25">
      <c r="T17939" s="1"/>
      <c r="U17939" s="1"/>
      <c r="Z17939" s="1"/>
    </row>
    <row r="17940" spans="20:26" x14ac:dyDescent="0.25">
      <c r="T17940" s="1"/>
      <c r="U17940" s="1"/>
      <c r="Z17940" s="1"/>
    </row>
    <row r="17941" spans="20:26" x14ac:dyDescent="0.25">
      <c r="T17941" s="1"/>
      <c r="U17941" s="1"/>
      <c r="Z17941" s="1"/>
    </row>
    <row r="17942" spans="20:26" x14ac:dyDescent="0.25">
      <c r="T17942" s="1"/>
      <c r="U17942" s="1"/>
      <c r="Z17942" s="1"/>
    </row>
    <row r="17943" spans="20:26" x14ac:dyDescent="0.25">
      <c r="T17943" s="1"/>
      <c r="U17943" s="1"/>
      <c r="Z17943" s="1"/>
    </row>
    <row r="17944" spans="20:26" x14ac:dyDescent="0.25">
      <c r="T17944" s="1"/>
      <c r="U17944" s="1"/>
      <c r="Z17944" s="1"/>
    </row>
    <row r="17945" spans="20:26" x14ac:dyDescent="0.25">
      <c r="T17945" s="1"/>
      <c r="U17945" s="1"/>
      <c r="Z17945" s="1"/>
    </row>
    <row r="17946" spans="20:26" x14ac:dyDescent="0.25">
      <c r="T17946" s="1"/>
      <c r="U17946" s="1"/>
      <c r="Z17946" s="1"/>
    </row>
    <row r="17947" spans="20:26" x14ac:dyDescent="0.25">
      <c r="T17947" s="1"/>
      <c r="U17947" s="1"/>
      <c r="Z17947" s="1"/>
    </row>
    <row r="17948" spans="20:26" x14ac:dyDescent="0.25">
      <c r="T17948" s="1"/>
      <c r="U17948" s="1"/>
      <c r="Z17948" s="1"/>
    </row>
    <row r="17949" spans="20:26" x14ac:dyDescent="0.25">
      <c r="T17949" s="1"/>
      <c r="U17949" s="1"/>
      <c r="Z17949" s="1"/>
    </row>
    <row r="17950" spans="20:26" x14ac:dyDescent="0.25">
      <c r="T17950" s="1"/>
      <c r="U17950" s="1"/>
      <c r="Z17950" s="1"/>
    </row>
    <row r="17951" spans="20:26" x14ac:dyDescent="0.25">
      <c r="T17951" s="1"/>
      <c r="U17951" s="1"/>
      <c r="Z17951" s="1"/>
    </row>
    <row r="17952" spans="20:26" x14ac:dyDescent="0.25">
      <c r="T17952" s="1"/>
      <c r="U17952" s="1"/>
      <c r="Z17952" s="1"/>
    </row>
    <row r="17953" spans="20:26" x14ac:dyDescent="0.25">
      <c r="T17953" s="1"/>
      <c r="U17953" s="1"/>
      <c r="Z17953" s="1"/>
    </row>
    <row r="17954" spans="20:26" x14ac:dyDescent="0.25">
      <c r="T17954" s="1"/>
      <c r="U17954" s="1"/>
      <c r="Z17954" s="1"/>
    </row>
    <row r="17955" spans="20:26" x14ac:dyDescent="0.25">
      <c r="T17955" s="1"/>
      <c r="U17955" s="1"/>
      <c r="Z17955" s="1"/>
    </row>
    <row r="17956" spans="20:26" x14ac:dyDescent="0.25">
      <c r="T17956" s="1"/>
      <c r="U17956" s="1"/>
      <c r="Z17956" s="1"/>
    </row>
    <row r="17957" spans="20:26" x14ac:dyDescent="0.25">
      <c r="T17957" s="1"/>
      <c r="U17957" s="1"/>
      <c r="Z17957" s="1"/>
    </row>
    <row r="17958" spans="20:26" x14ac:dyDescent="0.25">
      <c r="T17958" s="1"/>
      <c r="U17958" s="1"/>
      <c r="Z17958" s="1"/>
    </row>
    <row r="17959" spans="20:26" x14ac:dyDescent="0.25">
      <c r="T17959" s="1"/>
      <c r="U17959" s="1"/>
      <c r="Z17959" s="1"/>
    </row>
    <row r="17960" spans="20:26" x14ac:dyDescent="0.25">
      <c r="T17960" s="1"/>
      <c r="U17960" s="1"/>
      <c r="Z17960" s="1"/>
    </row>
    <row r="17961" spans="20:26" x14ac:dyDescent="0.25">
      <c r="T17961" s="1"/>
      <c r="U17961" s="1"/>
      <c r="Z17961" s="1"/>
    </row>
    <row r="17962" spans="20:26" x14ac:dyDescent="0.25">
      <c r="T17962" s="1"/>
      <c r="U17962" s="1"/>
      <c r="Z17962" s="1"/>
    </row>
    <row r="17963" spans="20:26" x14ac:dyDescent="0.25">
      <c r="T17963" s="1"/>
      <c r="U17963" s="1"/>
      <c r="Z17963" s="1"/>
    </row>
    <row r="17964" spans="20:26" x14ac:dyDescent="0.25">
      <c r="T17964" s="1"/>
      <c r="U17964" s="1"/>
      <c r="Z17964" s="1"/>
    </row>
    <row r="17965" spans="20:26" x14ac:dyDescent="0.25">
      <c r="T17965" s="1"/>
      <c r="U17965" s="1"/>
      <c r="Z17965" s="1"/>
    </row>
    <row r="17966" spans="20:26" x14ac:dyDescent="0.25">
      <c r="T17966" s="1"/>
      <c r="U17966" s="1"/>
      <c r="Z17966" s="1"/>
    </row>
    <row r="17967" spans="20:26" x14ac:dyDescent="0.25">
      <c r="T17967" s="1"/>
      <c r="U17967" s="1"/>
      <c r="Z17967" s="1"/>
    </row>
    <row r="17968" spans="20:26" x14ac:dyDescent="0.25">
      <c r="T17968" s="1"/>
      <c r="U17968" s="1"/>
      <c r="Z17968" s="1"/>
    </row>
    <row r="17969" spans="20:26" x14ac:dyDescent="0.25">
      <c r="T17969" s="1"/>
      <c r="U17969" s="1"/>
      <c r="Z17969" s="1"/>
    </row>
    <row r="17970" spans="20:26" x14ac:dyDescent="0.25">
      <c r="T17970" s="1"/>
      <c r="U17970" s="1"/>
      <c r="Z17970" s="1"/>
    </row>
    <row r="17971" spans="20:26" x14ac:dyDescent="0.25">
      <c r="T17971" s="1"/>
      <c r="U17971" s="1"/>
      <c r="Z17971" s="1"/>
    </row>
    <row r="17972" spans="20:26" x14ac:dyDescent="0.25">
      <c r="T17972" s="1"/>
      <c r="U17972" s="1"/>
      <c r="Z17972" s="1"/>
    </row>
    <row r="17973" spans="20:26" x14ac:dyDescent="0.25">
      <c r="T17973" s="1"/>
      <c r="U17973" s="1"/>
      <c r="Z17973" s="1"/>
    </row>
    <row r="17974" spans="20:26" x14ac:dyDescent="0.25">
      <c r="T17974" s="1"/>
      <c r="U17974" s="1"/>
      <c r="Z17974" s="1"/>
    </row>
    <row r="17975" spans="20:26" x14ac:dyDescent="0.25">
      <c r="T17975" s="1"/>
      <c r="U17975" s="1"/>
      <c r="Z17975" s="1"/>
    </row>
    <row r="17976" spans="20:26" x14ac:dyDescent="0.25">
      <c r="T17976" s="1"/>
      <c r="U17976" s="1"/>
      <c r="Z17976" s="1"/>
    </row>
    <row r="17977" spans="20:26" x14ac:dyDescent="0.25">
      <c r="T17977" s="1"/>
      <c r="U17977" s="1"/>
      <c r="Z17977" s="1"/>
    </row>
    <row r="17978" spans="20:26" x14ac:dyDescent="0.25">
      <c r="T17978" s="1"/>
      <c r="U17978" s="1"/>
      <c r="Z17978" s="1"/>
    </row>
    <row r="17979" spans="20:26" x14ac:dyDescent="0.25">
      <c r="T17979" s="1"/>
      <c r="U17979" s="1"/>
      <c r="Z17979" s="1"/>
    </row>
    <row r="17980" spans="20:26" x14ac:dyDescent="0.25">
      <c r="T17980" s="1"/>
      <c r="U17980" s="1"/>
      <c r="Z17980" s="1"/>
    </row>
    <row r="17981" spans="20:26" x14ac:dyDescent="0.25">
      <c r="T17981" s="1"/>
      <c r="U17981" s="1"/>
      <c r="Z17981" s="1"/>
    </row>
    <row r="17982" spans="20:26" x14ac:dyDescent="0.25">
      <c r="T17982" s="1"/>
      <c r="U17982" s="1"/>
      <c r="Z17982" s="1"/>
    </row>
    <row r="17983" spans="20:26" x14ac:dyDescent="0.25">
      <c r="T17983" s="1"/>
      <c r="U17983" s="1"/>
      <c r="Z17983" s="1"/>
    </row>
    <row r="17984" spans="20:26" x14ac:dyDescent="0.25">
      <c r="T17984" s="1"/>
      <c r="U17984" s="1"/>
      <c r="Z17984" s="1"/>
    </row>
    <row r="17985" spans="20:26" x14ac:dyDescent="0.25">
      <c r="T17985" s="1"/>
      <c r="U17985" s="1"/>
      <c r="Z17985" s="1"/>
    </row>
    <row r="17986" spans="20:26" x14ac:dyDescent="0.25">
      <c r="T17986" s="1"/>
      <c r="U17986" s="1"/>
      <c r="Z17986" s="1"/>
    </row>
    <row r="17987" spans="20:26" x14ac:dyDescent="0.25">
      <c r="T17987" s="1"/>
      <c r="U17987" s="1"/>
      <c r="Z17987" s="1"/>
    </row>
    <row r="17988" spans="20:26" x14ac:dyDescent="0.25">
      <c r="T17988" s="1"/>
      <c r="U17988" s="1"/>
      <c r="Z17988" s="1"/>
    </row>
    <row r="17989" spans="20:26" x14ac:dyDescent="0.25">
      <c r="T17989" s="1"/>
      <c r="U17989" s="1"/>
      <c r="Z17989" s="1"/>
    </row>
    <row r="17990" spans="20:26" x14ac:dyDescent="0.25">
      <c r="T17990" s="1"/>
      <c r="U17990" s="1"/>
      <c r="Z17990" s="1"/>
    </row>
    <row r="17991" spans="20:26" x14ac:dyDescent="0.25">
      <c r="T17991" s="1"/>
      <c r="U17991" s="1"/>
      <c r="Z17991" s="1"/>
    </row>
    <row r="17992" spans="20:26" x14ac:dyDescent="0.25">
      <c r="T17992" s="1"/>
      <c r="U17992" s="1"/>
      <c r="Z17992" s="1"/>
    </row>
    <row r="17993" spans="20:26" x14ac:dyDescent="0.25">
      <c r="T17993" s="1"/>
      <c r="U17993" s="1"/>
      <c r="Z17993" s="1"/>
    </row>
    <row r="17994" spans="20:26" x14ac:dyDescent="0.25">
      <c r="T17994" s="1"/>
      <c r="U17994" s="1"/>
      <c r="Z17994" s="1"/>
    </row>
    <row r="17995" spans="20:26" x14ac:dyDescent="0.25">
      <c r="T17995" s="1"/>
      <c r="U17995" s="1"/>
      <c r="Z17995" s="1"/>
    </row>
    <row r="17996" spans="20:26" x14ac:dyDescent="0.25">
      <c r="T17996" s="1"/>
      <c r="U17996" s="1"/>
      <c r="Z17996" s="1"/>
    </row>
    <row r="17997" spans="20:26" x14ac:dyDescent="0.25">
      <c r="T17997" s="1"/>
      <c r="U17997" s="1"/>
      <c r="Z17997" s="1"/>
    </row>
    <row r="17998" spans="20:26" x14ac:dyDescent="0.25">
      <c r="T17998" s="1"/>
      <c r="U17998" s="1"/>
      <c r="Z17998" s="1"/>
    </row>
    <row r="17999" spans="20:26" x14ac:dyDescent="0.25">
      <c r="T17999" s="1"/>
      <c r="U17999" s="1"/>
      <c r="Z17999" s="1"/>
    </row>
    <row r="18000" spans="20:26" x14ac:dyDescent="0.25">
      <c r="T18000" s="1"/>
      <c r="U18000" s="1"/>
      <c r="Z18000" s="1"/>
    </row>
    <row r="18001" spans="20:26" x14ac:dyDescent="0.25">
      <c r="T18001" s="1"/>
      <c r="U18001" s="1"/>
      <c r="Z18001" s="1"/>
    </row>
    <row r="18002" spans="20:26" x14ac:dyDescent="0.25">
      <c r="T18002" s="1"/>
      <c r="U18002" s="1"/>
      <c r="Z18002" s="1"/>
    </row>
    <row r="18003" spans="20:26" x14ac:dyDescent="0.25">
      <c r="T18003" s="1"/>
      <c r="U18003" s="1"/>
      <c r="Z18003" s="1"/>
    </row>
    <row r="18004" spans="20:26" x14ac:dyDescent="0.25">
      <c r="T18004" s="1"/>
      <c r="U18004" s="1"/>
      <c r="Z18004" s="1"/>
    </row>
    <row r="18005" spans="20:26" x14ac:dyDescent="0.25">
      <c r="T18005" s="1"/>
      <c r="U18005" s="1"/>
      <c r="Z18005" s="1"/>
    </row>
    <row r="18006" spans="20:26" x14ac:dyDescent="0.25">
      <c r="T18006" s="1"/>
      <c r="U18006" s="1"/>
      <c r="Z18006" s="1"/>
    </row>
    <row r="18007" spans="20:26" x14ac:dyDescent="0.25">
      <c r="T18007" s="1"/>
      <c r="U18007" s="1"/>
      <c r="Z18007" s="1"/>
    </row>
    <row r="18008" spans="20:26" x14ac:dyDescent="0.25">
      <c r="T18008" s="1"/>
      <c r="U18008" s="1"/>
      <c r="Z18008" s="1"/>
    </row>
    <row r="18009" spans="20:26" x14ac:dyDescent="0.25">
      <c r="T18009" s="1"/>
      <c r="U18009" s="1"/>
      <c r="Z18009" s="1"/>
    </row>
    <row r="18010" spans="20:26" x14ac:dyDescent="0.25">
      <c r="T18010" s="1"/>
      <c r="U18010" s="1"/>
      <c r="Z18010" s="1"/>
    </row>
    <row r="18011" spans="20:26" x14ac:dyDescent="0.25">
      <c r="T18011" s="1"/>
      <c r="U18011" s="1"/>
      <c r="Z18011" s="1"/>
    </row>
    <row r="18012" spans="20:26" x14ac:dyDescent="0.25">
      <c r="T18012" s="1"/>
      <c r="U18012" s="1"/>
      <c r="Z18012" s="1"/>
    </row>
    <row r="18013" spans="20:26" x14ac:dyDescent="0.25">
      <c r="T18013" s="1"/>
      <c r="U18013" s="1"/>
      <c r="Z18013" s="1"/>
    </row>
    <row r="18014" spans="20:26" x14ac:dyDescent="0.25">
      <c r="T18014" s="1"/>
      <c r="U18014" s="1"/>
      <c r="Z18014" s="1"/>
    </row>
    <row r="18015" spans="20:26" x14ac:dyDescent="0.25">
      <c r="T18015" s="1"/>
      <c r="U18015" s="1"/>
      <c r="Z18015" s="1"/>
    </row>
    <row r="18016" spans="20:26" x14ac:dyDescent="0.25">
      <c r="T18016" s="1"/>
      <c r="U18016" s="1"/>
      <c r="Z18016" s="1"/>
    </row>
    <row r="18017" spans="20:26" x14ac:dyDescent="0.25">
      <c r="T18017" s="1"/>
      <c r="U18017" s="1"/>
      <c r="Z18017" s="1"/>
    </row>
    <row r="18018" spans="20:26" x14ac:dyDescent="0.25">
      <c r="T18018" s="1"/>
      <c r="U18018" s="1"/>
      <c r="Z18018" s="1"/>
    </row>
    <row r="18019" spans="20:26" x14ac:dyDescent="0.25">
      <c r="T18019" s="1"/>
      <c r="U18019" s="1"/>
      <c r="Z18019" s="1"/>
    </row>
    <row r="18020" spans="20:26" x14ac:dyDescent="0.25">
      <c r="T18020" s="1"/>
      <c r="U18020" s="1"/>
      <c r="Z18020" s="1"/>
    </row>
    <row r="18021" spans="20:26" x14ac:dyDescent="0.25">
      <c r="T18021" s="1"/>
      <c r="U18021" s="1"/>
      <c r="Z18021" s="1"/>
    </row>
    <row r="18022" spans="20:26" x14ac:dyDescent="0.25">
      <c r="T18022" s="1"/>
      <c r="U18022" s="1"/>
      <c r="Z18022" s="1"/>
    </row>
    <row r="18023" spans="20:26" x14ac:dyDescent="0.25">
      <c r="T18023" s="1"/>
      <c r="U18023" s="1"/>
      <c r="Z18023" s="1"/>
    </row>
    <row r="18024" spans="20:26" x14ac:dyDescent="0.25">
      <c r="T18024" s="1"/>
      <c r="U18024" s="1"/>
      <c r="Z18024" s="1"/>
    </row>
    <row r="18025" spans="20:26" x14ac:dyDescent="0.25">
      <c r="T18025" s="1"/>
      <c r="U18025" s="1"/>
      <c r="Z18025" s="1"/>
    </row>
    <row r="18026" spans="20:26" x14ac:dyDescent="0.25">
      <c r="T18026" s="1"/>
      <c r="U18026" s="1"/>
      <c r="Z18026" s="1"/>
    </row>
    <row r="18027" spans="20:26" x14ac:dyDescent="0.25">
      <c r="T18027" s="1"/>
      <c r="U18027" s="1"/>
      <c r="Z18027" s="1"/>
    </row>
    <row r="18028" spans="20:26" x14ac:dyDescent="0.25">
      <c r="T18028" s="1"/>
      <c r="U18028" s="1"/>
      <c r="Z18028" s="1"/>
    </row>
    <row r="18029" spans="20:26" x14ac:dyDescent="0.25">
      <c r="T18029" s="1"/>
      <c r="U18029" s="1"/>
      <c r="Z18029" s="1"/>
    </row>
    <row r="18030" spans="20:26" x14ac:dyDescent="0.25">
      <c r="T18030" s="1"/>
      <c r="U18030" s="1"/>
      <c r="Z18030" s="1"/>
    </row>
    <row r="18031" spans="20:26" x14ac:dyDescent="0.25">
      <c r="T18031" s="1"/>
      <c r="U18031" s="1"/>
      <c r="Z18031" s="1"/>
    </row>
    <row r="18032" spans="20:26" x14ac:dyDescent="0.25">
      <c r="T18032" s="1"/>
      <c r="U18032" s="1"/>
      <c r="Z18032" s="1"/>
    </row>
    <row r="18033" spans="20:26" x14ac:dyDescent="0.25">
      <c r="T18033" s="1"/>
      <c r="U18033" s="1"/>
      <c r="Z18033" s="1"/>
    </row>
    <row r="18034" spans="20:26" x14ac:dyDescent="0.25">
      <c r="T18034" s="1"/>
      <c r="U18034" s="1"/>
      <c r="Z18034" s="1"/>
    </row>
    <row r="18035" spans="20:26" x14ac:dyDescent="0.25">
      <c r="T18035" s="1"/>
      <c r="U18035" s="1"/>
      <c r="Z18035" s="1"/>
    </row>
    <row r="18036" spans="20:26" x14ac:dyDescent="0.25">
      <c r="T18036" s="1"/>
      <c r="U18036" s="1"/>
      <c r="Z18036" s="1"/>
    </row>
    <row r="18037" spans="20:26" x14ac:dyDescent="0.25">
      <c r="T18037" s="1"/>
      <c r="U18037" s="1"/>
      <c r="Z18037" s="1"/>
    </row>
    <row r="18038" spans="20:26" x14ac:dyDescent="0.25">
      <c r="T18038" s="1"/>
      <c r="U18038" s="1"/>
      <c r="Z18038" s="1"/>
    </row>
    <row r="18039" spans="20:26" x14ac:dyDescent="0.25">
      <c r="T18039" s="1"/>
      <c r="U18039" s="1"/>
      <c r="Z18039" s="1"/>
    </row>
    <row r="18040" spans="20:26" x14ac:dyDescent="0.25">
      <c r="T18040" s="1"/>
      <c r="U18040" s="1"/>
      <c r="Z18040" s="1"/>
    </row>
    <row r="18041" spans="20:26" x14ac:dyDescent="0.25">
      <c r="T18041" s="1"/>
      <c r="U18041" s="1"/>
      <c r="Z18041" s="1"/>
    </row>
    <row r="18042" spans="20:26" x14ac:dyDescent="0.25">
      <c r="T18042" s="1"/>
      <c r="U18042" s="1"/>
      <c r="Z18042" s="1"/>
    </row>
    <row r="18043" spans="20:26" x14ac:dyDescent="0.25">
      <c r="T18043" s="1"/>
      <c r="U18043" s="1"/>
      <c r="Z18043" s="1"/>
    </row>
    <row r="18044" spans="20:26" x14ac:dyDescent="0.25">
      <c r="T18044" s="1"/>
      <c r="U18044" s="1"/>
      <c r="Z18044" s="1"/>
    </row>
    <row r="18045" spans="20:26" x14ac:dyDescent="0.25">
      <c r="T18045" s="1"/>
      <c r="U18045" s="1"/>
      <c r="Z18045" s="1"/>
    </row>
    <row r="18046" spans="20:26" x14ac:dyDescent="0.25">
      <c r="T18046" s="1"/>
      <c r="U18046" s="1"/>
      <c r="Z18046" s="1"/>
    </row>
    <row r="18047" spans="20:26" x14ac:dyDescent="0.25">
      <c r="T18047" s="1"/>
      <c r="U18047" s="1"/>
      <c r="Z18047" s="1"/>
    </row>
    <row r="18048" spans="20:26" x14ac:dyDescent="0.25">
      <c r="T18048" s="1"/>
      <c r="U18048" s="1"/>
      <c r="Z18048" s="1"/>
    </row>
    <row r="18049" spans="20:26" x14ac:dyDescent="0.25">
      <c r="T18049" s="1"/>
      <c r="U18049" s="1"/>
      <c r="Z18049" s="1"/>
    </row>
    <row r="18050" spans="20:26" x14ac:dyDescent="0.25">
      <c r="T18050" s="1"/>
      <c r="U18050" s="1"/>
      <c r="Z18050" s="1"/>
    </row>
    <row r="18051" spans="20:26" x14ac:dyDescent="0.25">
      <c r="T18051" s="1"/>
      <c r="U18051" s="1"/>
      <c r="Z18051" s="1"/>
    </row>
    <row r="18052" spans="20:26" x14ac:dyDescent="0.25">
      <c r="T18052" s="1"/>
      <c r="U18052" s="1"/>
      <c r="Z18052" s="1"/>
    </row>
    <row r="18053" spans="20:26" x14ac:dyDescent="0.25">
      <c r="T18053" s="1"/>
      <c r="U18053" s="1"/>
      <c r="Z18053" s="1"/>
    </row>
    <row r="18054" spans="20:26" x14ac:dyDescent="0.25">
      <c r="T18054" s="1"/>
      <c r="U18054" s="1"/>
      <c r="Z18054" s="1"/>
    </row>
    <row r="18055" spans="20:26" x14ac:dyDescent="0.25">
      <c r="T18055" s="1"/>
      <c r="U18055" s="1"/>
      <c r="Z18055" s="1"/>
    </row>
    <row r="18056" spans="20:26" x14ac:dyDescent="0.25">
      <c r="T18056" s="1"/>
      <c r="U18056" s="1"/>
      <c r="Z18056" s="1"/>
    </row>
    <row r="18057" spans="20:26" x14ac:dyDescent="0.25">
      <c r="T18057" s="1"/>
      <c r="U18057" s="1"/>
      <c r="Z18057" s="1"/>
    </row>
    <row r="18058" spans="20:26" x14ac:dyDescent="0.25">
      <c r="T18058" s="1"/>
      <c r="U18058" s="1"/>
      <c r="Z18058" s="1"/>
    </row>
    <row r="18059" spans="20:26" x14ac:dyDescent="0.25">
      <c r="T18059" s="1"/>
      <c r="U18059" s="1"/>
      <c r="Z18059" s="1"/>
    </row>
    <row r="18060" spans="20:26" x14ac:dyDescent="0.25">
      <c r="T18060" s="1"/>
      <c r="U18060" s="1"/>
      <c r="Z18060" s="1"/>
    </row>
    <row r="18061" spans="20:26" x14ac:dyDescent="0.25">
      <c r="T18061" s="1"/>
      <c r="U18061" s="1"/>
      <c r="Z18061" s="1"/>
    </row>
    <row r="18062" spans="20:26" x14ac:dyDescent="0.25">
      <c r="T18062" s="1"/>
      <c r="U18062" s="1"/>
      <c r="Z18062" s="1"/>
    </row>
    <row r="18063" spans="20:26" x14ac:dyDescent="0.25">
      <c r="T18063" s="1"/>
      <c r="U18063" s="1"/>
      <c r="Z18063" s="1"/>
    </row>
    <row r="18064" spans="20:26" x14ac:dyDescent="0.25">
      <c r="T18064" s="1"/>
      <c r="U18064" s="1"/>
      <c r="Z18064" s="1"/>
    </row>
    <row r="18065" spans="20:26" x14ac:dyDescent="0.25">
      <c r="T18065" s="1"/>
      <c r="U18065" s="1"/>
      <c r="Z18065" s="1"/>
    </row>
    <row r="18066" spans="20:26" x14ac:dyDescent="0.25">
      <c r="T18066" s="1"/>
      <c r="U18066" s="1"/>
      <c r="Z18066" s="1"/>
    </row>
    <row r="18067" spans="20:26" x14ac:dyDescent="0.25">
      <c r="T18067" s="1"/>
      <c r="U18067" s="1"/>
      <c r="Z18067" s="1"/>
    </row>
    <row r="18068" spans="20:26" x14ac:dyDescent="0.25">
      <c r="T18068" s="1"/>
      <c r="U18068" s="1"/>
      <c r="Z18068" s="1"/>
    </row>
    <row r="18069" spans="20:26" x14ac:dyDescent="0.25">
      <c r="T18069" s="1"/>
      <c r="U18069" s="1"/>
      <c r="Z18069" s="1"/>
    </row>
    <row r="18070" spans="20:26" x14ac:dyDescent="0.25">
      <c r="T18070" s="1"/>
      <c r="U18070" s="1"/>
      <c r="Z18070" s="1"/>
    </row>
    <row r="18071" spans="20:26" x14ac:dyDescent="0.25">
      <c r="T18071" s="1"/>
      <c r="U18071" s="1"/>
      <c r="Z18071" s="1"/>
    </row>
    <row r="18072" spans="20:26" x14ac:dyDescent="0.25">
      <c r="T18072" s="1"/>
      <c r="U18072" s="1"/>
      <c r="Z18072" s="1"/>
    </row>
    <row r="18073" spans="20:26" x14ac:dyDescent="0.25">
      <c r="T18073" s="1"/>
      <c r="U18073" s="1"/>
      <c r="Z18073" s="1"/>
    </row>
    <row r="18074" spans="20:26" x14ac:dyDescent="0.25">
      <c r="T18074" s="1"/>
      <c r="U18074" s="1"/>
      <c r="Z18074" s="1"/>
    </row>
    <row r="18075" spans="20:26" x14ac:dyDescent="0.25">
      <c r="T18075" s="1"/>
      <c r="U18075" s="1"/>
      <c r="Z18075" s="1"/>
    </row>
    <row r="18076" spans="20:26" x14ac:dyDescent="0.25">
      <c r="T18076" s="1"/>
      <c r="U18076" s="1"/>
      <c r="Z18076" s="1"/>
    </row>
    <row r="18077" spans="20:26" x14ac:dyDescent="0.25">
      <c r="T18077" s="1"/>
      <c r="U18077" s="1"/>
      <c r="Z18077" s="1"/>
    </row>
    <row r="18078" spans="20:26" x14ac:dyDescent="0.25">
      <c r="T18078" s="1"/>
      <c r="U18078" s="1"/>
      <c r="Z18078" s="1"/>
    </row>
    <row r="18079" spans="20:26" x14ac:dyDescent="0.25">
      <c r="T18079" s="1"/>
      <c r="U18079" s="1"/>
      <c r="Z18079" s="1"/>
    </row>
    <row r="18080" spans="20:26" x14ac:dyDescent="0.25">
      <c r="T18080" s="1"/>
      <c r="U18080" s="1"/>
      <c r="Z18080" s="1"/>
    </row>
    <row r="18081" spans="20:26" x14ac:dyDescent="0.25">
      <c r="T18081" s="1"/>
      <c r="U18081" s="1"/>
      <c r="Z18081" s="1"/>
    </row>
    <row r="18082" spans="20:26" x14ac:dyDescent="0.25">
      <c r="T18082" s="1"/>
      <c r="U18082" s="1"/>
      <c r="Z18082" s="1"/>
    </row>
    <row r="18083" spans="20:26" x14ac:dyDescent="0.25">
      <c r="T18083" s="1"/>
      <c r="U18083" s="1"/>
      <c r="Z18083" s="1"/>
    </row>
    <row r="18084" spans="20:26" x14ac:dyDescent="0.25">
      <c r="T18084" s="1"/>
      <c r="U18084" s="1"/>
      <c r="Z18084" s="1"/>
    </row>
    <row r="18085" spans="20:26" x14ac:dyDescent="0.25">
      <c r="T18085" s="1"/>
      <c r="U18085" s="1"/>
      <c r="Z18085" s="1"/>
    </row>
    <row r="18086" spans="20:26" x14ac:dyDescent="0.25">
      <c r="T18086" s="1"/>
      <c r="U18086" s="1"/>
      <c r="Z18086" s="1"/>
    </row>
    <row r="18087" spans="20:26" x14ac:dyDescent="0.25">
      <c r="T18087" s="1"/>
      <c r="U18087" s="1"/>
      <c r="Z18087" s="1"/>
    </row>
    <row r="18088" spans="20:26" x14ac:dyDescent="0.25">
      <c r="T18088" s="1"/>
      <c r="U18088" s="1"/>
      <c r="Z18088" s="1"/>
    </row>
    <row r="18089" spans="20:26" x14ac:dyDescent="0.25">
      <c r="T18089" s="1"/>
      <c r="U18089" s="1"/>
      <c r="Z18089" s="1"/>
    </row>
    <row r="18090" spans="20:26" x14ac:dyDescent="0.25">
      <c r="T18090" s="1"/>
      <c r="U18090" s="1"/>
      <c r="Z18090" s="1"/>
    </row>
    <row r="18091" spans="20:26" x14ac:dyDescent="0.25">
      <c r="T18091" s="1"/>
      <c r="U18091" s="1"/>
      <c r="Z18091" s="1"/>
    </row>
    <row r="18092" spans="20:26" x14ac:dyDescent="0.25">
      <c r="T18092" s="1"/>
      <c r="U18092" s="1"/>
      <c r="Z18092" s="1"/>
    </row>
    <row r="18093" spans="20:26" x14ac:dyDescent="0.25">
      <c r="T18093" s="1"/>
      <c r="U18093" s="1"/>
      <c r="Z18093" s="1"/>
    </row>
    <row r="18094" spans="20:26" x14ac:dyDescent="0.25">
      <c r="T18094" s="1"/>
      <c r="U18094" s="1"/>
      <c r="Z18094" s="1"/>
    </row>
    <row r="18095" spans="20:26" x14ac:dyDescent="0.25">
      <c r="T18095" s="1"/>
      <c r="U18095" s="1"/>
      <c r="Z18095" s="1"/>
    </row>
    <row r="18096" spans="20:26" x14ac:dyDescent="0.25">
      <c r="T18096" s="1"/>
      <c r="U18096" s="1"/>
      <c r="Z18096" s="1"/>
    </row>
    <row r="18097" spans="20:26" x14ac:dyDescent="0.25">
      <c r="T18097" s="1"/>
      <c r="U18097" s="1"/>
      <c r="Z18097" s="1"/>
    </row>
    <row r="18098" spans="20:26" x14ac:dyDescent="0.25">
      <c r="T18098" s="1"/>
      <c r="U18098" s="1"/>
      <c r="Z18098" s="1"/>
    </row>
    <row r="18099" spans="20:26" x14ac:dyDescent="0.25">
      <c r="T18099" s="1"/>
      <c r="U18099" s="1"/>
      <c r="Z18099" s="1"/>
    </row>
    <row r="18100" spans="20:26" x14ac:dyDescent="0.25">
      <c r="T18100" s="1"/>
      <c r="U18100" s="1"/>
      <c r="Z18100" s="1"/>
    </row>
    <row r="18101" spans="20:26" x14ac:dyDescent="0.25">
      <c r="T18101" s="1"/>
      <c r="U18101" s="1"/>
      <c r="Z18101" s="1"/>
    </row>
    <row r="18102" spans="20:26" x14ac:dyDescent="0.25">
      <c r="T18102" s="1"/>
      <c r="U18102" s="1"/>
      <c r="Z18102" s="1"/>
    </row>
    <row r="18103" spans="20:26" x14ac:dyDescent="0.25">
      <c r="T18103" s="1"/>
      <c r="U18103" s="1"/>
      <c r="Z18103" s="1"/>
    </row>
    <row r="18104" spans="20:26" x14ac:dyDescent="0.25">
      <c r="T18104" s="1"/>
      <c r="U18104" s="1"/>
      <c r="Z18104" s="1"/>
    </row>
    <row r="18105" spans="20:26" x14ac:dyDescent="0.25">
      <c r="T18105" s="1"/>
      <c r="U18105" s="1"/>
      <c r="Z18105" s="1"/>
    </row>
    <row r="18106" spans="20:26" x14ac:dyDescent="0.25">
      <c r="T18106" s="1"/>
      <c r="U18106" s="1"/>
      <c r="Z18106" s="1"/>
    </row>
    <row r="18107" spans="20:26" x14ac:dyDescent="0.25">
      <c r="T18107" s="1"/>
      <c r="U18107" s="1"/>
      <c r="Z18107" s="1"/>
    </row>
    <row r="18108" spans="20:26" x14ac:dyDescent="0.25">
      <c r="T18108" s="1"/>
      <c r="U18108" s="1"/>
      <c r="Z18108" s="1"/>
    </row>
    <row r="18109" spans="20:26" x14ac:dyDescent="0.25">
      <c r="T18109" s="1"/>
      <c r="U18109" s="1"/>
      <c r="Z18109" s="1"/>
    </row>
    <row r="18110" spans="20:26" x14ac:dyDescent="0.25">
      <c r="T18110" s="1"/>
      <c r="U18110" s="1"/>
      <c r="Z18110" s="1"/>
    </row>
    <row r="18111" spans="20:26" x14ac:dyDescent="0.25">
      <c r="T18111" s="1"/>
      <c r="U18111" s="1"/>
      <c r="Z18111" s="1"/>
    </row>
    <row r="18112" spans="20:26" x14ac:dyDescent="0.25">
      <c r="T18112" s="1"/>
      <c r="U18112" s="1"/>
      <c r="Z18112" s="1"/>
    </row>
    <row r="18113" spans="20:26" x14ac:dyDescent="0.25">
      <c r="T18113" s="1"/>
      <c r="U18113" s="1"/>
      <c r="Z18113" s="1"/>
    </row>
    <row r="18114" spans="20:26" x14ac:dyDescent="0.25">
      <c r="T18114" s="1"/>
      <c r="U18114" s="1"/>
      <c r="Z18114" s="1"/>
    </row>
    <row r="18115" spans="20:26" x14ac:dyDescent="0.25">
      <c r="T18115" s="1"/>
      <c r="U18115" s="1"/>
      <c r="Z18115" s="1"/>
    </row>
    <row r="18116" spans="20:26" x14ac:dyDescent="0.25">
      <c r="T18116" s="1"/>
      <c r="U18116" s="1"/>
      <c r="Z18116" s="1"/>
    </row>
    <row r="18117" spans="20:26" x14ac:dyDescent="0.25">
      <c r="T18117" s="1"/>
      <c r="U18117" s="1"/>
      <c r="Z18117" s="1"/>
    </row>
    <row r="18118" spans="20:26" x14ac:dyDescent="0.25">
      <c r="T18118" s="1"/>
      <c r="U18118" s="1"/>
      <c r="Z18118" s="1"/>
    </row>
    <row r="18119" spans="20:26" x14ac:dyDescent="0.25">
      <c r="T18119" s="1"/>
      <c r="U18119" s="1"/>
      <c r="Z18119" s="1"/>
    </row>
    <row r="18120" spans="20:26" x14ac:dyDescent="0.25">
      <c r="T18120" s="1"/>
      <c r="U18120" s="1"/>
      <c r="Z18120" s="1"/>
    </row>
    <row r="18121" spans="20:26" x14ac:dyDescent="0.25">
      <c r="T18121" s="1"/>
      <c r="U18121" s="1"/>
      <c r="Z18121" s="1"/>
    </row>
    <row r="18122" spans="20:26" x14ac:dyDescent="0.25">
      <c r="T18122" s="1"/>
      <c r="U18122" s="1"/>
      <c r="Z18122" s="1"/>
    </row>
    <row r="18123" spans="20:26" x14ac:dyDescent="0.25">
      <c r="T18123" s="1"/>
      <c r="U18123" s="1"/>
      <c r="Z18123" s="1"/>
    </row>
    <row r="18124" spans="20:26" x14ac:dyDescent="0.25">
      <c r="T18124" s="1"/>
      <c r="U18124" s="1"/>
      <c r="Z18124" s="1"/>
    </row>
    <row r="18125" spans="20:26" x14ac:dyDescent="0.25">
      <c r="T18125" s="1"/>
      <c r="U18125" s="1"/>
      <c r="Z18125" s="1"/>
    </row>
    <row r="18126" spans="20:26" x14ac:dyDescent="0.25">
      <c r="T18126" s="1"/>
      <c r="U18126" s="1"/>
      <c r="Z18126" s="1"/>
    </row>
    <row r="18127" spans="20:26" x14ac:dyDescent="0.25">
      <c r="T18127" s="1"/>
      <c r="U18127" s="1"/>
      <c r="Z18127" s="1"/>
    </row>
    <row r="18128" spans="20:26" x14ac:dyDescent="0.25">
      <c r="T18128" s="1"/>
      <c r="U18128" s="1"/>
      <c r="Z18128" s="1"/>
    </row>
    <row r="18129" spans="20:26" x14ac:dyDescent="0.25">
      <c r="T18129" s="1"/>
      <c r="U18129" s="1"/>
      <c r="Z18129" s="1"/>
    </row>
    <row r="18130" spans="20:26" x14ac:dyDescent="0.25">
      <c r="T18130" s="1"/>
      <c r="U18130" s="1"/>
      <c r="Z18130" s="1"/>
    </row>
    <row r="18131" spans="20:26" x14ac:dyDescent="0.25">
      <c r="T18131" s="1"/>
      <c r="U18131" s="1"/>
      <c r="Z18131" s="1"/>
    </row>
    <row r="18132" spans="20:26" x14ac:dyDescent="0.25">
      <c r="T18132" s="1"/>
      <c r="U18132" s="1"/>
      <c r="Z18132" s="1"/>
    </row>
    <row r="18133" spans="20:26" x14ac:dyDescent="0.25">
      <c r="T18133" s="1"/>
      <c r="U18133" s="1"/>
      <c r="Z18133" s="1"/>
    </row>
    <row r="18134" spans="20:26" x14ac:dyDescent="0.25">
      <c r="T18134" s="1"/>
      <c r="U18134" s="1"/>
      <c r="Z18134" s="1"/>
    </row>
    <row r="18135" spans="20:26" x14ac:dyDescent="0.25">
      <c r="T18135" s="1"/>
      <c r="U18135" s="1"/>
      <c r="Z18135" s="1"/>
    </row>
    <row r="18136" spans="20:26" x14ac:dyDescent="0.25">
      <c r="T18136" s="1"/>
      <c r="U18136" s="1"/>
      <c r="Z18136" s="1"/>
    </row>
    <row r="18137" spans="20:26" x14ac:dyDescent="0.25">
      <c r="T18137" s="1"/>
      <c r="U18137" s="1"/>
      <c r="Z18137" s="1"/>
    </row>
    <row r="18138" spans="20:26" x14ac:dyDescent="0.25">
      <c r="T18138" s="1"/>
      <c r="U18138" s="1"/>
      <c r="Z18138" s="1"/>
    </row>
    <row r="18139" spans="20:26" x14ac:dyDescent="0.25">
      <c r="T18139" s="1"/>
      <c r="U18139" s="1"/>
      <c r="Z18139" s="1"/>
    </row>
    <row r="18140" spans="20:26" x14ac:dyDescent="0.25">
      <c r="T18140" s="1"/>
      <c r="U18140" s="1"/>
      <c r="Z18140" s="1"/>
    </row>
    <row r="18141" spans="20:26" x14ac:dyDescent="0.25">
      <c r="T18141" s="1"/>
      <c r="U18141" s="1"/>
      <c r="Z18141" s="1"/>
    </row>
    <row r="18142" spans="20:26" x14ac:dyDescent="0.25">
      <c r="T18142" s="1"/>
      <c r="U18142" s="1"/>
      <c r="Z18142" s="1"/>
    </row>
    <row r="18143" spans="20:26" x14ac:dyDescent="0.25">
      <c r="T18143" s="1"/>
      <c r="U18143" s="1"/>
      <c r="Z18143" s="1"/>
    </row>
    <row r="18144" spans="20:26" x14ac:dyDescent="0.25">
      <c r="T18144" s="1"/>
      <c r="U18144" s="1"/>
      <c r="Z18144" s="1"/>
    </row>
    <row r="18145" spans="20:26" x14ac:dyDescent="0.25">
      <c r="T18145" s="1"/>
      <c r="U18145" s="1"/>
      <c r="Z18145" s="1"/>
    </row>
    <row r="18146" spans="20:26" x14ac:dyDescent="0.25">
      <c r="T18146" s="1"/>
      <c r="U18146" s="1"/>
      <c r="Z18146" s="1"/>
    </row>
    <row r="18147" spans="20:26" x14ac:dyDescent="0.25">
      <c r="T18147" s="1"/>
      <c r="U18147" s="1"/>
      <c r="Z18147" s="1"/>
    </row>
    <row r="18148" spans="20:26" x14ac:dyDescent="0.25">
      <c r="T18148" s="1"/>
      <c r="U18148" s="1"/>
      <c r="Z18148" s="1"/>
    </row>
    <row r="18149" spans="20:26" x14ac:dyDescent="0.25">
      <c r="T18149" s="1"/>
      <c r="U18149" s="1"/>
      <c r="Z18149" s="1"/>
    </row>
    <row r="18150" spans="20:26" x14ac:dyDescent="0.25">
      <c r="T18150" s="1"/>
      <c r="U18150" s="1"/>
      <c r="Z18150" s="1"/>
    </row>
    <row r="18151" spans="20:26" x14ac:dyDescent="0.25">
      <c r="T18151" s="1"/>
      <c r="U18151" s="1"/>
      <c r="Z18151" s="1"/>
    </row>
    <row r="18152" spans="20:26" x14ac:dyDescent="0.25">
      <c r="T18152" s="1"/>
      <c r="U18152" s="1"/>
      <c r="Z18152" s="1"/>
    </row>
    <row r="18153" spans="20:26" x14ac:dyDescent="0.25">
      <c r="T18153" s="1"/>
      <c r="U18153" s="1"/>
      <c r="Z18153" s="1"/>
    </row>
    <row r="18154" spans="20:26" x14ac:dyDescent="0.25">
      <c r="T18154" s="1"/>
      <c r="U18154" s="1"/>
      <c r="Z18154" s="1"/>
    </row>
    <row r="18155" spans="20:26" x14ac:dyDescent="0.25">
      <c r="T18155" s="1"/>
      <c r="U18155" s="1"/>
      <c r="Z18155" s="1"/>
    </row>
    <row r="18156" spans="20:26" x14ac:dyDescent="0.25">
      <c r="T18156" s="1"/>
      <c r="U18156" s="1"/>
      <c r="Z18156" s="1"/>
    </row>
    <row r="18157" spans="20:26" x14ac:dyDescent="0.25">
      <c r="T18157" s="1"/>
      <c r="U18157" s="1"/>
      <c r="Z18157" s="1"/>
    </row>
    <row r="18158" spans="20:26" x14ac:dyDescent="0.25">
      <c r="T18158" s="1"/>
      <c r="U18158" s="1"/>
      <c r="Z18158" s="1"/>
    </row>
    <row r="18159" spans="20:26" x14ac:dyDescent="0.25">
      <c r="T18159" s="1"/>
      <c r="U18159" s="1"/>
      <c r="Z18159" s="1"/>
    </row>
    <row r="18160" spans="20:26" x14ac:dyDescent="0.25">
      <c r="T18160" s="1"/>
      <c r="U18160" s="1"/>
      <c r="Z18160" s="1"/>
    </row>
    <row r="18161" spans="20:26" x14ac:dyDescent="0.25">
      <c r="T18161" s="1"/>
      <c r="U18161" s="1"/>
      <c r="Z18161" s="1"/>
    </row>
    <row r="18162" spans="20:26" x14ac:dyDescent="0.25">
      <c r="T18162" s="1"/>
      <c r="U18162" s="1"/>
      <c r="Z18162" s="1"/>
    </row>
    <row r="18163" spans="20:26" x14ac:dyDescent="0.25">
      <c r="T18163" s="1"/>
      <c r="U18163" s="1"/>
      <c r="Z18163" s="1"/>
    </row>
    <row r="18164" spans="20:26" x14ac:dyDescent="0.25">
      <c r="T18164" s="1"/>
      <c r="U18164" s="1"/>
      <c r="Z18164" s="1"/>
    </row>
    <row r="18165" spans="20:26" x14ac:dyDescent="0.25">
      <c r="T18165" s="1"/>
      <c r="U18165" s="1"/>
      <c r="Z18165" s="1"/>
    </row>
    <row r="18166" spans="20:26" x14ac:dyDescent="0.25">
      <c r="T18166" s="1"/>
      <c r="U18166" s="1"/>
      <c r="Z18166" s="1"/>
    </row>
    <row r="18167" spans="20:26" x14ac:dyDescent="0.25">
      <c r="T18167" s="1"/>
      <c r="U18167" s="1"/>
      <c r="Z18167" s="1"/>
    </row>
    <row r="18168" spans="20:26" x14ac:dyDescent="0.25">
      <c r="T18168" s="1"/>
      <c r="U18168" s="1"/>
      <c r="Z18168" s="1"/>
    </row>
    <row r="18169" spans="20:26" x14ac:dyDescent="0.25">
      <c r="T18169" s="1"/>
      <c r="U18169" s="1"/>
      <c r="Z18169" s="1"/>
    </row>
    <row r="18170" spans="20:26" x14ac:dyDescent="0.25">
      <c r="T18170" s="1"/>
      <c r="U18170" s="1"/>
      <c r="Z18170" s="1"/>
    </row>
    <row r="18171" spans="20:26" x14ac:dyDescent="0.25">
      <c r="T18171" s="1"/>
      <c r="U18171" s="1"/>
      <c r="Z18171" s="1"/>
    </row>
    <row r="18172" spans="20:26" x14ac:dyDescent="0.25">
      <c r="T18172" s="1"/>
      <c r="U18172" s="1"/>
      <c r="Z18172" s="1"/>
    </row>
    <row r="18173" spans="20:26" x14ac:dyDescent="0.25">
      <c r="T18173" s="1"/>
      <c r="U18173" s="1"/>
      <c r="Z18173" s="1"/>
    </row>
    <row r="18174" spans="20:26" x14ac:dyDescent="0.25">
      <c r="T18174" s="1"/>
      <c r="U18174" s="1"/>
      <c r="Z18174" s="1"/>
    </row>
    <row r="18175" spans="20:26" x14ac:dyDescent="0.25">
      <c r="T18175" s="1"/>
      <c r="U18175" s="1"/>
      <c r="Z18175" s="1"/>
    </row>
    <row r="18176" spans="20:26" x14ac:dyDescent="0.25">
      <c r="T18176" s="1"/>
      <c r="U18176" s="1"/>
      <c r="Z18176" s="1"/>
    </row>
    <row r="18177" spans="20:26" x14ac:dyDescent="0.25">
      <c r="T18177" s="1"/>
      <c r="U18177" s="1"/>
      <c r="Z18177" s="1"/>
    </row>
    <row r="18178" spans="20:26" x14ac:dyDescent="0.25">
      <c r="T18178" s="1"/>
      <c r="U18178" s="1"/>
      <c r="Z18178" s="1"/>
    </row>
    <row r="18179" spans="20:26" x14ac:dyDescent="0.25">
      <c r="T18179" s="1"/>
      <c r="U18179" s="1"/>
      <c r="Z18179" s="1"/>
    </row>
    <row r="18180" spans="20:26" x14ac:dyDescent="0.25">
      <c r="T18180" s="1"/>
      <c r="U18180" s="1"/>
      <c r="Z18180" s="1"/>
    </row>
    <row r="18181" spans="20:26" x14ac:dyDescent="0.25">
      <c r="T18181" s="1"/>
      <c r="U18181" s="1"/>
      <c r="Z18181" s="1"/>
    </row>
    <row r="18182" spans="20:26" x14ac:dyDescent="0.25">
      <c r="T18182" s="1"/>
      <c r="U18182" s="1"/>
      <c r="Z18182" s="1"/>
    </row>
    <row r="18183" spans="20:26" x14ac:dyDescent="0.25">
      <c r="T18183" s="1"/>
      <c r="U18183" s="1"/>
      <c r="Z18183" s="1"/>
    </row>
    <row r="18184" spans="20:26" x14ac:dyDescent="0.25">
      <c r="T18184" s="1"/>
      <c r="U18184" s="1"/>
      <c r="Z18184" s="1"/>
    </row>
    <row r="18185" spans="20:26" x14ac:dyDescent="0.25">
      <c r="T18185" s="1"/>
      <c r="U18185" s="1"/>
      <c r="Z18185" s="1"/>
    </row>
    <row r="18186" spans="20:26" x14ac:dyDescent="0.25">
      <c r="T18186" s="1"/>
      <c r="U18186" s="1"/>
      <c r="Z18186" s="1"/>
    </row>
    <row r="18187" spans="20:26" x14ac:dyDescent="0.25">
      <c r="T18187" s="1"/>
      <c r="U18187" s="1"/>
      <c r="Z18187" s="1"/>
    </row>
    <row r="18188" spans="20:26" x14ac:dyDescent="0.25">
      <c r="T18188" s="1"/>
      <c r="U18188" s="1"/>
      <c r="Z18188" s="1"/>
    </row>
    <row r="18189" spans="20:26" x14ac:dyDescent="0.25">
      <c r="T18189" s="1"/>
      <c r="U18189" s="1"/>
      <c r="Z18189" s="1"/>
    </row>
    <row r="18190" spans="20:26" x14ac:dyDescent="0.25">
      <c r="T18190" s="1"/>
      <c r="U18190" s="1"/>
      <c r="Z18190" s="1"/>
    </row>
    <row r="18191" spans="20:26" x14ac:dyDescent="0.25">
      <c r="T18191" s="1"/>
      <c r="U18191" s="1"/>
      <c r="Z18191" s="1"/>
    </row>
    <row r="18192" spans="20:26" x14ac:dyDescent="0.25">
      <c r="T18192" s="1"/>
      <c r="U18192" s="1"/>
      <c r="Z18192" s="1"/>
    </row>
    <row r="18193" spans="20:26" x14ac:dyDescent="0.25">
      <c r="T18193" s="1"/>
      <c r="U18193" s="1"/>
      <c r="Z18193" s="1"/>
    </row>
    <row r="18194" spans="20:26" x14ac:dyDescent="0.25">
      <c r="T18194" s="1"/>
      <c r="U18194" s="1"/>
      <c r="Z18194" s="1"/>
    </row>
    <row r="18195" spans="20:26" x14ac:dyDescent="0.25">
      <c r="T18195" s="1"/>
      <c r="U18195" s="1"/>
      <c r="Z18195" s="1"/>
    </row>
    <row r="18196" spans="20:26" x14ac:dyDescent="0.25">
      <c r="T18196" s="1"/>
      <c r="U18196" s="1"/>
      <c r="Z18196" s="1"/>
    </row>
    <row r="18197" spans="20:26" x14ac:dyDescent="0.25">
      <c r="T18197" s="1"/>
      <c r="U18197" s="1"/>
      <c r="Z18197" s="1"/>
    </row>
    <row r="18198" spans="20:26" x14ac:dyDescent="0.25">
      <c r="T18198" s="1"/>
      <c r="U18198" s="1"/>
      <c r="Z18198" s="1"/>
    </row>
    <row r="18199" spans="20:26" x14ac:dyDescent="0.25">
      <c r="T18199" s="1"/>
      <c r="U18199" s="1"/>
      <c r="Z18199" s="1"/>
    </row>
    <row r="18200" spans="20:26" x14ac:dyDescent="0.25">
      <c r="T18200" s="1"/>
      <c r="U18200" s="1"/>
      <c r="Z18200" s="1"/>
    </row>
    <row r="18201" spans="20:26" x14ac:dyDescent="0.25">
      <c r="T18201" s="1"/>
      <c r="U18201" s="1"/>
      <c r="Z18201" s="1"/>
    </row>
    <row r="18202" spans="20:26" x14ac:dyDescent="0.25">
      <c r="T18202" s="1"/>
      <c r="U18202" s="1"/>
      <c r="Z18202" s="1"/>
    </row>
    <row r="18203" spans="20:26" x14ac:dyDescent="0.25">
      <c r="T18203" s="1"/>
      <c r="U18203" s="1"/>
      <c r="Z18203" s="1"/>
    </row>
    <row r="18204" spans="20:26" x14ac:dyDescent="0.25">
      <c r="T18204" s="1"/>
      <c r="U18204" s="1"/>
      <c r="Z18204" s="1"/>
    </row>
    <row r="18205" spans="20:26" x14ac:dyDescent="0.25">
      <c r="T18205" s="1"/>
      <c r="U18205" s="1"/>
      <c r="Z18205" s="1"/>
    </row>
    <row r="18206" spans="20:26" x14ac:dyDescent="0.25">
      <c r="T18206" s="1"/>
      <c r="U18206" s="1"/>
      <c r="Z18206" s="1"/>
    </row>
    <row r="18207" spans="20:26" x14ac:dyDescent="0.25">
      <c r="T18207" s="1"/>
      <c r="U18207" s="1"/>
      <c r="Z18207" s="1"/>
    </row>
    <row r="18208" spans="20:26" x14ac:dyDescent="0.25">
      <c r="T18208" s="1"/>
      <c r="U18208" s="1"/>
      <c r="Z18208" s="1"/>
    </row>
    <row r="18209" spans="20:26" x14ac:dyDescent="0.25">
      <c r="T18209" s="1"/>
      <c r="U18209" s="1"/>
      <c r="Z18209" s="1"/>
    </row>
    <row r="18210" spans="20:26" x14ac:dyDescent="0.25">
      <c r="T18210" s="1"/>
      <c r="U18210" s="1"/>
      <c r="Z18210" s="1"/>
    </row>
    <row r="18211" spans="20:26" x14ac:dyDescent="0.25">
      <c r="T18211" s="1"/>
      <c r="U18211" s="1"/>
      <c r="Z18211" s="1"/>
    </row>
    <row r="18212" spans="20:26" x14ac:dyDescent="0.25">
      <c r="T18212" s="1"/>
      <c r="U18212" s="1"/>
      <c r="Z18212" s="1"/>
    </row>
    <row r="18213" spans="20:26" x14ac:dyDescent="0.25">
      <c r="T18213" s="1"/>
      <c r="U18213" s="1"/>
      <c r="Z18213" s="1"/>
    </row>
    <row r="18214" spans="20:26" x14ac:dyDescent="0.25">
      <c r="T18214" s="1"/>
      <c r="U18214" s="1"/>
      <c r="Z18214" s="1"/>
    </row>
    <row r="18215" spans="20:26" x14ac:dyDescent="0.25">
      <c r="T18215" s="1"/>
      <c r="U18215" s="1"/>
      <c r="Z18215" s="1"/>
    </row>
    <row r="18216" spans="20:26" x14ac:dyDescent="0.25">
      <c r="T18216" s="1"/>
      <c r="U18216" s="1"/>
      <c r="Z18216" s="1"/>
    </row>
    <row r="18217" spans="20:26" x14ac:dyDescent="0.25">
      <c r="T18217" s="1"/>
      <c r="U18217" s="1"/>
      <c r="Z18217" s="1"/>
    </row>
    <row r="18218" spans="20:26" x14ac:dyDescent="0.25">
      <c r="T18218" s="1"/>
      <c r="U18218" s="1"/>
      <c r="Z18218" s="1"/>
    </row>
    <row r="18219" spans="20:26" x14ac:dyDescent="0.25">
      <c r="T18219" s="1"/>
      <c r="U18219" s="1"/>
      <c r="Z18219" s="1"/>
    </row>
    <row r="18220" spans="20:26" x14ac:dyDescent="0.25">
      <c r="T18220" s="1"/>
      <c r="U18220" s="1"/>
      <c r="Z18220" s="1"/>
    </row>
    <row r="18221" spans="20:26" x14ac:dyDescent="0.25">
      <c r="T18221" s="1"/>
      <c r="U18221" s="1"/>
      <c r="Z18221" s="1"/>
    </row>
    <row r="18222" spans="20:26" x14ac:dyDescent="0.25">
      <c r="T18222" s="1"/>
      <c r="U18222" s="1"/>
      <c r="Z18222" s="1"/>
    </row>
    <row r="18223" spans="20:26" x14ac:dyDescent="0.25">
      <c r="T18223" s="1"/>
      <c r="U18223" s="1"/>
      <c r="Z18223" s="1"/>
    </row>
    <row r="18224" spans="20:26" x14ac:dyDescent="0.25">
      <c r="T18224" s="1"/>
      <c r="U18224" s="1"/>
      <c r="Z18224" s="1"/>
    </row>
    <row r="18225" spans="20:26" x14ac:dyDescent="0.25">
      <c r="T18225" s="1"/>
      <c r="U18225" s="1"/>
      <c r="Z18225" s="1"/>
    </row>
    <row r="18226" spans="20:26" x14ac:dyDescent="0.25">
      <c r="T18226" s="1"/>
      <c r="U18226" s="1"/>
      <c r="Z18226" s="1"/>
    </row>
    <row r="18227" spans="20:26" x14ac:dyDescent="0.25">
      <c r="T18227" s="1"/>
      <c r="U18227" s="1"/>
      <c r="Z18227" s="1"/>
    </row>
    <row r="18228" spans="20:26" x14ac:dyDescent="0.25">
      <c r="T18228" s="1"/>
      <c r="U18228" s="1"/>
      <c r="Z18228" s="1"/>
    </row>
    <row r="18229" spans="20:26" x14ac:dyDescent="0.25">
      <c r="T18229" s="1"/>
      <c r="U18229" s="1"/>
      <c r="Z18229" s="1"/>
    </row>
    <row r="18230" spans="20:26" x14ac:dyDescent="0.25">
      <c r="T18230" s="1"/>
      <c r="U18230" s="1"/>
      <c r="Z18230" s="1"/>
    </row>
    <row r="18231" spans="20:26" x14ac:dyDescent="0.25">
      <c r="T18231" s="1"/>
      <c r="U18231" s="1"/>
      <c r="Z18231" s="1"/>
    </row>
    <row r="18232" spans="20:26" x14ac:dyDescent="0.25">
      <c r="T18232" s="1"/>
      <c r="U18232" s="1"/>
      <c r="Z18232" s="1"/>
    </row>
    <row r="18233" spans="20:26" x14ac:dyDescent="0.25">
      <c r="T18233" s="1"/>
      <c r="U18233" s="1"/>
      <c r="Z18233" s="1"/>
    </row>
    <row r="18234" spans="20:26" x14ac:dyDescent="0.25">
      <c r="T18234" s="1"/>
      <c r="U18234" s="1"/>
      <c r="Z18234" s="1"/>
    </row>
    <row r="18235" spans="20:26" x14ac:dyDescent="0.25">
      <c r="T18235" s="1"/>
      <c r="U18235" s="1"/>
      <c r="Z18235" s="1"/>
    </row>
    <row r="18236" spans="20:26" x14ac:dyDescent="0.25">
      <c r="T18236" s="1"/>
      <c r="U18236" s="1"/>
      <c r="Z18236" s="1"/>
    </row>
    <row r="18237" spans="20:26" x14ac:dyDescent="0.25">
      <c r="T18237" s="1"/>
      <c r="U18237" s="1"/>
      <c r="Z18237" s="1"/>
    </row>
    <row r="18238" spans="20:26" x14ac:dyDescent="0.25">
      <c r="T18238" s="1"/>
      <c r="U18238" s="1"/>
      <c r="Z18238" s="1"/>
    </row>
    <row r="18239" spans="20:26" x14ac:dyDescent="0.25">
      <c r="T18239" s="1"/>
      <c r="U18239" s="1"/>
      <c r="Z18239" s="1"/>
    </row>
    <row r="18240" spans="20:26" x14ac:dyDescent="0.25">
      <c r="T18240" s="1"/>
      <c r="U18240" s="1"/>
      <c r="Z18240" s="1"/>
    </row>
    <row r="18241" spans="20:26" x14ac:dyDescent="0.25">
      <c r="T18241" s="1"/>
      <c r="U18241" s="1"/>
      <c r="Z18241" s="1"/>
    </row>
    <row r="18242" spans="20:26" x14ac:dyDescent="0.25">
      <c r="T18242" s="1"/>
      <c r="U18242" s="1"/>
      <c r="Z18242" s="1"/>
    </row>
    <row r="18243" spans="20:26" x14ac:dyDescent="0.25">
      <c r="T18243" s="1"/>
      <c r="U18243" s="1"/>
      <c r="Z18243" s="1"/>
    </row>
    <row r="18244" spans="20:26" x14ac:dyDescent="0.25">
      <c r="T18244" s="1"/>
      <c r="U18244" s="1"/>
      <c r="Z18244" s="1"/>
    </row>
    <row r="18245" spans="20:26" x14ac:dyDescent="0.25">
      <c r="T18245" s="1"/>
      <c r="U18245" s="1"/>
      <c r="Z18245" s="1"/>
    </row>
    <row r="18246" spans="20:26" x14ac:dyDescent="0.25">
      <c r="T18246" s="1"/>
      <c r="U18246" s="1"/>
      <c r="Z18246" s="1"/>
    </row>
    <row r="18247" spans="20:26" x14ac:dyDescent="0.25">
      <c r="T18247" s="1"/>
      <c r="U18247" s="1"/>
      <c r="Z18247" s="1"/>
    </row>
    <row r="18248" spans="20:26" x14ac:dyDescent="0.25">
      <c r="T18248" s="1"/>
      <c r="U18248" s="1"/>
      <c r="Z18248" s="1"/>
    </row>
    <row r="18249" spans="20:26" x14ac:dyDescent="0.25">
      <c r="T18249" s="1"/>
      <c r="U18249" s="1"/>
      <c r="Z18249" s="1"/>
    </row>
    <row r="18250" spans="20:26" x14ac:dyDescent="0.25">
      <c r="T18250" s="1"/>
      <c r="U18250" s="1"/>
      <c r="Z18250" s="1"/>
    </row>
    <row r="18251" spans="20:26" x14ac:dyDescent="0.25">
      <c r="T18251" s="1"/>
      <c r="U18251" s="1"/>
      <c r="Z18251" s="1"/>
    </row>
    <row r="18252" spans="20:26" x14ac:dyDescent="0.25">
      <c r="T18252" s="1"/>
      <c r="U18252" s="1"/>
      <c r="Z18252" s="1"/>
    </row>
    <row r="18253" spans="20:26" x14ac:dyDescent="0.25">
      <c r="T18253" s="1"/>
      <c r="U18253" s="1"/>
      <c r="Z18253" s="1"/>
    </row>
    <row r="18254" spans="20:26" x14ac:dyDescent="0.25">
      <c r="T18254" s="1"/>
      <c r="U18254" s="1"/>
      <c r="Z18254" s="1"/>
    </row>
    <row r="18255" spans="20:26" x14ac:dyDescent="0.25">
      <c r="T18255" s="1"/>
      <c r="U18255" s="1"/>
      <c r="Z18255" s="1"/>
    </row>
    <row r="18256" spans="20:26" x14ac:dyDescent="0.25">
      <c r="T18256" s="1"/>
      <c r="U18256" s="1"/>
      <c r="Z18256" s="1"/>
    </row>
    <row r="18257" spans="20:26" x14ac:dyDescent="0.25">
      <c r="T18257" s="1"/>
      <c r="U18257" s="1"/>
      <c r="Z18257" s="1"/>
    </row>
    <row r="18258" spans="20:26" x14ac:dyDescent="0.25">
      <c r="T18258" s="1"/>
      <c r="U18258" s="1"/>
      <c r="Z18258" s="1"/>
    </row>
    <row r="18259" spans="20:26" x14ac:dyDescent="0.25">
      <c r="T18259" s="1"/>
      <c r="U18259" s="1"/>
      <c r="Z18259" s="1"/>
    </row>
    <row r="18260" spans="20:26" x14ac:dyDescent="0.25">
      <c r="T18260" s="1"/>
      <c r="U18260" s="1"/>
      <c r="Z18260" s="1"/>
    </row>
    <row r="18261" spans="20:26" x14ac:dyDescent="0.25">
      <c r="T18261" s="1"/>
      <c r="U18261" s="1"/>
      <c r="Z18261" s="1"/>
    </row>
    <row r="18262" spans="20:26" x14ac:dyDescent="0.25">
      <c r="T18262" s="1"/>
      <c r="U18262" s="1"/>
      <c r="Z18262" s="1"/>
    </row>
    <row r="18263" spans="20:26" x14ac:dyDescent="0.25">
      <c r="T18263" s="1"/>
      <c r="U18263" s="1"/>
      <c r="Z18263" s="1"/>
    </row>
    <row r="18264" spans="20:26" x14ac:dyDescent="0.25">
      <c r="T18264" s="1"/>
      <c r="U18264" s="1"/>
      <c r="Z18264" s="1"/>
    </row>
    <row r="18265" spans="20:26" x14ac:dyDescent="0.25">
      <c r="T18265" s="1"/>
      <c r="U18265" s="1"/>
      <c r="Z18265" s="1"/>
    </row>
    <row r="18266" spans="20:26" x14ac:dyDescent="0.25">
      <c r="T18266" s="1"/>
      <c r="U18266" s="1"/>
      <c r="Z18266" s="1"/>
    </row>
    <row r="18267" spans="20:26" x14ac:dyDescent="0.25">
      <c r="T18267" s="1"/>
      <c r="U18267" s="1"/>
      <c r="Z18267" s="1"/>
    </row>
    <row r="18268" spans="20:26" x14ac:dyDescent="0.25">
      <c r="T18268" s="1"/>
      <c r="U18268" s="1"/>
      <c r="Z18268" s="1"/>
    </row>
    <row r="18269" spans="20:26" x14ac:dyDescent="0.25">
      <c r="T18269" s="1"/>
      <c r="U18269" s="1"/>
      <c r="Z18269" s="1"/>
    </row>
    <row r="18270" spans="20:26" x14ac:dyDescent="0.25">
      <c r="T18270" s="1"/>
      <c r="U18270" s="1"/>
      <c r="Z18270" s="1"/>
    </row>
    <row r="18271" spans="20:26" x14ac:dyDescent="0.25">
      <c r="T18271" s="1"/>
      <c r="U18271" s="1"/>
      <c r="Z18271" s="1"/>
    </row>
    <row r="18272" spans="20:26" x14ac:dyDescent="0.25">
      <c r="T18272" s="1"/>
      <c r="U18272" s="1"/>
      <c r="Z18272" s="1"/>
    </row>
    <row r="18273" spans="20:26" x14ac:dyDescent="0.25">
      <c r="T18273" s="1"/>
      <c r="U18273" s="1"/>
      <c r="Z18273" s="1"/>
    </row>
    <row r="18274" spans="20:26" x14ac:dyDescent="0.25">
      <c r="T18274" s="1"/>
      <c r="U18274" s="1"/>
      <c r="Z18274" s="1"/>
    </row>
    <row r="18275" spans="20:26" x14ac:dyDescent="0.25">
      <c r="T18275" s="1"/>
      <c r="U18275" s="1"/>
      <c r="Z18275" s="1"/>
    </row>
    <row r="18276" spans="20:26" x14ac:dyDescent="0.25">
      <c r="T18276" s="1"/>
      <c r="U18276" s="1"/>
      <c r="Z18276" s="1"/>
    </row>
    <row r="18277" spans="20:26" x14ac:dyDescent="0.25">
      <c r="T18277" s="1"/>
      <c r="U18277" s="1"/>
      <c r="Z18277" s="1"/>
    </row>
    <row r="18278" spans="20:26" x14ac:dyDescent="0.25">
      <c r="T18278" s="1"/>
      <c r="U18278" s="1"/>
      <c r="Z18278" s="1"/>
    </row>
    <row r="18279" spans="20:26" x14ac:dyDescent="0.25">
      <c r="T18279" s="1"/>
      <c r="U18279" s="1"/>
      <c r="Z18279" s="1"/>
    </row>
    <row r="18280" spans="20:26" x14ac:dyDescent="0.25">
      <c r="T18280" s="1"/>
      <c r="U18280" s="1"/>
      <c r="Z18280" s="1"/>
    </row>
    <row r="18281" spans="20:26" x14ac:dyDescent="0.25">
      <c r="T18281" s="1"/>
      <c r="U18281" s="1"/>
      <c r="Z18281" s="1"/>
    </row>
    <row r="18282" spans="20:26" x14ac:dyDescent="0.25">
      <c r="T18282" s="1"/>
      <c r="U18282" s="1"/>
      <c r="Z18282" s="1"/>
    </row>
    <row r="18283" spans="20:26" x14ac:dyDescent="0.25">
      <c r="T18283" s="1"/>
      <c r="U18283" s="1"/>
      <c r="Z18283" s="1"/>
    </row>
    <row r="18284" spans="20:26" x14ac:dyDescent="0.25">
      <c r="T18284" s="1"/>
      <c r="U18284" s="1"/>
      <c r="Z18284" s="1"/>
    </row>
    <row r="18285" spans="20:26" x14ac:dyDescent="0.25">
      <c r="T18285" s="1"/>
      <c r="U18285" s="1"/>
      <c r="Z18285" s="1"/>
    </row>
    <row r="18286" spans="20:26" x14ac:dyDescent="0.25">
      <c r="T18286" s="1"/>
      <c r="U18286" s="1"/>
      <c r="Z18286" s="1"/>
    </row>
    <row r="18287" spans="20:26" x14ac:dyDescent="0.25">
      <c r="T18287" s="1"/>
      <c r="U18287" s="1"/>
      <c r="Z18287" s="1"/>
    </row>
    <row r="18288" spans="20:26" x14ac:dyDescent="0.25">
      <c r="T18288" s="1"/>
      <c r="U18288" s="1"/>
      <c r="Z18288" s="1"/>
    </row>
    <row r="18289" spans="20:26" x14ac:dyDescent="0.25">
      <c r="T18289" s="1"/>
      <c r="U18289" s="1"/>
      <c r="Z18289" s="1"/>
    </row>
    <row r="18290" spans="20:26" x14ac:dyDescent="0.25">
      <c r="T18290" s="1"/>
      <c r="U18290" s="1"/>
      <c r="Z18290" s="1"/>
    </row>
    <row r="18291" spans="20:26" x14ac:dyDescent="0.25">
      <c r="T18291" s="1"/>
      <c r="U18291" s="1"/>
      <c r="Z18291" s="1"/>
    </row>
    <row r="18292" spans="20:26" x14ac:dyDescent="0.25">
      <c r="T18292" s="1"/>
      <c r="U18292" s="1"/>
      <c r="Z18292" s="1"/>
    </row>
    <row r="18293" spans="20:26" x14ac:dyDescent="0.25">
      <c r="T18293" s="1"/>
      <c r="U18293" s="1"/>
      <c r="Z18293" s="1"/>
    </row>
    <row r="18294" spans="20:26" x14ac:dyDescent="0.25">
      <c r="T18294" s="1"/>
      <c r="U18294" s="1"/>
      <c r="Z18294" s="1"/>
    </row>
    <row r="18295" spans="20:26" x14ac:dyDescent="0.25">
      <c r="T18295" s="1"/>
      <c r="U18295" s="1"/>
      <c r="Z18295" s="1"/>
    </row>
    <row r="18296" spans="20:26" x14ac:dyDescent="0.25">
      <c r="T18296" s="1"/>
      <c r="U18296" s="1"/>
      <c r="Z18296" s="1"/>
    </row>
    <row r="18297" spans="20:26" x14ac:dyDescent="0.25">
      <c r="T18297" s="1"/>
      <c r="U18297" s="1"/>
      <c r="Z18297" s="1"/>
    </row>
    <row r="18298" spans="20:26" x14ac:dyDescent="0.25">
      <c r="T18298" s="1"/>
      <c r="U18298" s="1"/>
      <c r="Z18298" s="1"/>
    </row>
    <row r="18299" spans="20:26" x14ac:dyDescent="0.25">
      <c r="T18299" s="1"/>
      <c r="U18299" s="1"/>
      <c r="Z18299" s="1"/>
    </row>
    <row r="18300" spans="20:26" x14ac:dyDescent="0.25">
      <c r="T18300" s="1"/>
      <c r="U18300" s="1"/>
      <c r="Z18300" s="1"/>
    </row>
    <row r="18301" spans="20:26" x14ac:dyDescent="0.25">
      <c r="T18301" s="1"/>
      <c r="U18301" s="1"/>
      <c r="Z18301" s="1"/>
    </row>
    <row r="18302" spans="20:26" x14ac:dyDescent="0.25">
      <c r="T18302" s="1"/>
      <c r="U18302" s="1"/>
      <c r="Z18302" s="1"/>
    </row>
    <row r="18303" spans="20:26" x14ac:dyDescent="0.25">
      <c r="T18303" s="1"/>
      <c r="U18303" s="1"/>
      <c r="Z18303" s="1"/>
    </row>
    <row r="18304" spans="20:26" x14ac:dyDescent="0.25">
      <c r="T18304" s="1"/>
      <c r="U18304" s="1"/>
      <c r="Z18304" s="1"/>
    </row>
    <row r="18305" spans="20:26" x14ac:dyDescent="0.25">
      <c r="T18305" s="1"/>
      <c r="U18305" s="1"/>
      <c r="Z18305" s="1"/>
    </row>
    <row r="18306" spans="20:26" x14ac:dyDescent="0.25">
      <c r="T18306" s="1"/>
      <c r="U18306" s="1"/>
      <c r="Z18306" s="1"/>
    </row>
    <row r="18307" spans="20:26" x14ac:dyDescent="0.25">
      <c r="T18307" s="1"/>
      <c r="U18307" s="1"/>
      <c r="Z18307" s="1"/>
    </row>
    <row r="18308" spans="20:26" x14ac:dyDescent="0.25">
      <c r="T18308" s="1"/>
      <c r="U18308" s="1"/>
      <c r="Z18308" s="1"/>
    </row>
    <row r="18309" spans="20:26" x14ac:dyDescent="0.25">
      <c r="T18309" s="1"/>
      <c r="U18309" s="1"/>
      <c r="Z18309" s="1"/>
    </row>
    <row r="18310" spans="20:26" x14ac:dyDescent="0.25">
      <c r="T18310" s="1"/>
      <c r="U18310" s="1"/>
      <c r="Z18310" s="1"/>
    </row>
    <row r="18311" spans="20:26" x14ac:dyDescent="0.25">
      <c r="T18311" s="1"/>
      <c r="U18311" s="1"/>
      <c r="Z18311" s="1"/>
    </row>
    <row r="18312" spans="20:26" x14ac:dyDescent="0.25">
      <c r="T18312" s="1"/>
      <c r="U18312" s="1"/>
      <c r="Z18312" s="1"/>
    </row>
    <row r="18313" spans="20:26" x14ac:dyDescent="0.25">
      <c r="T18313" s="1"/>
      <c r="U18313" s="1"/>
      <c r="Z18313" s="1"/>
    </row>
    <row r="18314" spans="20:26" x14ac:dyDescent="0.25">
      <c r="T18314" s="1"/>
      <c r="U18314" s="1"/>
      <c r="Z18314" s="1"/>
    </row>
    <row r="18315" spans="20:26" x14ac:dyDescent="0.25">
      <c r="T18315" s="1"/>
      <c r="U18315" s="1"/>
      <c r="Z18315" s="1"/>
    </row>
    <row r="18316" spans="20:26" x14ac:dyDescent="0.25">
      <c r="T18316" s="1"/>
      <c r="U18316" s="1"/>
      <c r="Z18316" s="1"/>
    </row>
    <row r="18317" spans="20:26" x14ac:dyDescent="0.25">
      <c r="T18317" s="1"/>
      <c r="U18317" s="1"/>
      <c r="Z18317" s="1"/>
    </row>
    <row r="18318" spans="20:26" x14ac:dyDescent="0.25">
      <c r="T18318" s="1"/>
      <c r="U18318" s="1"/>
      <c r="Z18318" s="1"/>
    </row>
    <row r="18319" spans="20:26" x14ac:dyDescent="0.25">
      <c r="T18319" s="1"/>
      <c r="U18319" s="1"/>
      <c r="Z18319" s="1"/>
    </row>
    <row r="18320" spans="20:26" x14ac:dyDescent="0.25">
      <c r="T18320" s="1"/>
      <c r="U18320" s="1"/>
      <c r="Z18320" s="1"/>
    </row>
    <row r="18321" spans="20:26" x14ac:dyDescent="0.25">
      <c r="T18321" s="1"/>
      <c r="U18321" s="1"/>
      <c r="Z18321" s="1"/>
    </row>
    <row r="18322" spans="20:26" x14ac:dyDescent="0.25">
      <c r="T18322" s="1"/>
      <c r="U18322" s="1"/>
      <c r="Z18322" s="1"/>
    </row>
    <row r="18323" spans="20:26" x14ac:dyDescent="0.25">
      <c r="T18323" s="1"/>
      <c r="U18323" s="1"/>
      <c r="Z18323" s="1"/>
    </row>
    <row r="18324" spans="20:26" x14ac:dyDescent="0.25">
      <c r="T18324" s="1"/>
      <c r="U18324" s="1"/>
      <c r="Z18324" s="1"/>
    </row>
    <row r="18325" spans="20:26" x14ac:dyDescent="0.25">
      <c r="T18325" s="1"/>
      <c r="U18325" s="1"/>
      <c r="Z18325" s="1"/>
    </row>
    <row r="18326" spans="20:26" x14ac:dyDescent="0.25">
      <c r="T18326" s="1"/>
      <c r="U18326" s="1"/>
      <c r="Z18326" s="1"/>
    </row>
    <row r="18327" spans="20:26" x14ac:dyDescent="0.25">
      <c r="T18327" s="1"/>
      <c r="U18327" s="1"/>
      <c r="Z18327" s="1"/>
    </row>
    <row r="18328" spans="20:26" x14ac:dyDescent="0.25">
      <c r="T18328" s="1"/>
      <c r="U18328" s="1"/>
      <c r="Z18328" s="1"/>
    </row>
    <row r="18329" spans="20:26" x14ac:dyDescent="0.25">
      <c r="T18329" s="1"/>
      <c r="U18329" s="1"/>
      <c r="Z18329" s="1"/>
    </row>
    <row r="18330" spans="20:26" x14ac:dyDescent="0.25">
      <c r="T18330" s="1"/>
      <c r="U18330" s="1"/>
      <c r="Z18330" s="1"/>
    </row>
    <row r="18331" spans="20:26" x14ac:dyDescent="0.25">
      <c r="T18331" s="1"/>
      <c r="U18331" s="1"/>
      <c r="Z18331" s="1"/>
    </row>
    <row r="18332" spans="20:26" x14ac:dyDescent="0.25">
      <c r="T18332" s="1"/>
      <c r="U18332" s="1"/>
      <c r="Z18332" s="1"/>
    </row>
    <row r="18333" spans="20:26" x14ac:dyDescent="0.25">
      <c r="T18333" s="1"/>
      <c r="U18333" s="1"/>
      <c r="Z18333" s="1"/>
    </row>
    <row r="18334" spans="20:26" x14ac:dyDescent="0.25">
      <c r="T18334" s="1"/>
      <c r="U18334" s="1"/>
      <c r="Z18334" s="1"/>
    </row>
    <row r="18335" spans="20:26" x14ac:dyDescent="0.25">
      <c r="T18335" s="1"/>
      <c r="U18335" s="1"/>
      <c r="Z18335" s="1"/>
    </row>
    <row r="18336" spans="20:26" x14ac:dyDescent="0.25">
      <c r="T18336" s="1"/>
      <c r="U18336" s="1"/>
      <c r="Z18336" s="1"/>
    </row>
    <row r="18337" spans="20:26" x14ac:dyDescent="0.25">
      <c r="T18337" s="1"/>
      <c r="U18337" s="1"/>
      <c r="Z18337" s="1"/>
    </row>
    <row r="18338" spans="20:26" x14ac:dyDescent="0.25">
      <c r="T18338" s="1"/>
      <c r="U18338" s="1"/>
      <c r="Z18338" s="1"/>
    </row>
    <row r="18339" spans="20:26" x14ac:dyDescent="0.25">
      <c r="T18339" s="1"/>
      <c r="U18339" s="1"/>
      <c r="Z18339" s="1"/>
    </row>
    <row r="18340" spans="20:26" x14ac:dyDescent="0.25">
      <c r="T18340" s="1"/>
      <c r="U18340" s="1"/>
      <c r="Z18340" s="1"/>
    </row>
    <row r="18341" spans="20:26" x14ac:dyDescent="0.25">
      <c r="T18341" s="1"/>
      <c r="U18341" s="1"/>
      <c r="Z18341" s="1"/>
    </row>
    <row r="18342" spans="20:26" x14ac:dyDescent="0.25">
      <c r="T18342" s="1"/>
      <c r="U18342" s="1"/>
      <c r="Z18342" s="1"/>
    </row>
    <row r="18343" spans="20:26" x14ac:dyDescent="0.25">
      <c r="T18343" s="1"/>
      <c r="U18343" s="1"/>
      <c r="Z18343" s="1"/>
    </row>
    <row r="18344" spans="20:26" x14ac:dyDescent="0.25">
      <c r="T18344" s="1"/>
      <c r="U18344" s="1"/>
      <c r="Z18344" s="1"/>
    </row>
    <row r="18345" spans="20:26" x14ac:dyDescent="0.25">
      <c r="T18345" s="1"/>
      <c r="U18345" s="1"/>
      <c r="Z18345" s="1"/>
    </row>
    <row r="18346" spans="20:26" x14ac:dyDescent="0.25">
      <c r="T18346" s="1"/>
      <c r="U18346" s="1"/>
      <c r="Z18346" s="1"/>
    </row>
    <row r="18347" spans="20:26" x14ac:dyDescent="0.25">
      <c r="T18347" s="1"/>
      <c r="U18347" s="1"/>
      <c r="Z18347" s="1"/>
    </row>
    <row r="18348" spans="20:26" x14ac:dyDescent="0.25">
      <c r="T18348" s="1"/>
      <c r="U18348" s="1"/>
      <c r="Z18348" s="1"/>
    </row>
    <row r="18349" spans="20:26" x14ac:dyDescent="0.25">
      <c r="T18349" s="1"/>
      <c r="U18349" s="1"/>
      <c r="Z18349" s="1"/>
    </row>
    <row r="18350" spans="20:26" x14ac:dyDescent="0.25">
      <c r="T18350" s="1"/>
      <c r="U18350" s="1"/>
      <c r="Z18350" s="1"/>
    </row>
    <row r="18351" spans="20:26" x14ac:dyDescent="0.25">
      <c r="T18351" s="1"/>
      <c r="U18351" s="1"/>
      <c r="Z18351" s="1"/>
    </row>
    <row r="18352" spans="20:26" x14ac:dyDescent="0.25">
      <c r="T18352" s="1"/>
      <c r="U18352" s="1"/>
      <c r="Z18352" s="1"/>
    </row>
    <row r="18353" spans="20:26" x14ac:dyDescent="0.25">
      <c r="T18353" s="1"/>
      <c r="U18353" s="1"/>
      <c r="Z18353" s="1"/>
    </row>
    <row r="18354" spans="20:26" x14ac:dyDescent="0.25">
      <c r="T18354" s="1"/>
      <c r="U18354" s="1"/>
      <c r="Z18354" s="1"/>
    </row>
    <row r="18355" spans="20:26" x14ac:dyDescent="0.25">
      <c r="T18355" s="1"/>
      <c r="U18355" s="1"/>
      <c r="Z18355" s="1"/>
    </row>
    <row r="18356" spans="20:26" x14ac:dyDescent="0.25">
      <c r="T18356" s="1"/>
      <c r="U18356" s="1"/>
      <c r="Z18356" s="1"/>
    </row>
    <row r="18357" spans="20:26" x14ac:dyDescent="0.25">
      <c r="T18357" s="1"/>
      <c r="U18357" s="1"/>
      <c r="Z18357" s="1"/>
    </row>
    <row r="18358" spans="20:26" x14ac:dyDescent="0.25">
      <c r="T18358" s="1"/>
      <c r="U18358" s="1"/>
      <c r="Z18358" s="1"/>
    </row>
    <row r="18359" spans="20:26" x14ac:dyDescent="0.25">
      <c r="T18359" s="1"/>
      <c r="U18359" s="1"/>
      <c r="Z18359" s="1"/>
    </row>
    <row r="18360" spans="20:26" x14ac:dyDescent="0.25">
      <c r="T18360" s="1"/>
      <c r="U18360" s="1"/>
      <c r="Z18360" s="1"/>
    </row>
    <row r="18361" spans="20:26" x14ac:dyDescent="0.25">
      <c r="T18361" s="1"/>
      <c r="U18361" s="1"/>
      <c r="Z18361" s="1"/>
    </row>
    <row r="18362" spans="20:26" x14ac:dyDescent="0.25">
      <c r="T18362" s="1"/>
      <c r="U18362" s="1"/>
      <c r="Z18362" s="1"/>
    </row>
    <row r="18363" spans="20:26" x14ac:dyDescent="0.25">
      <c r="T18363" s="1"/>
      <c r="U18363" s="1"/>
      <c r="Z18363" s="1"/>
    </row>
    <row r="18364" spans="20:26" x14ac:dyDescent="0.25">
      <c r="T18364" s="1"/>
      <c r="U18364" s="1"/>
      <c r="Z18364" s="1"/>
    </row>
    <row r="18365" spans="20:26" x14ac:dyDescent="0.25">
      <c r="T18365" s="1"/>
      <c r="U18365" s="1"/>
      <c r="Z18365" s="1"/>
    </row>
    <row r="18366" spans="20:26" x14ac:dyDescent="0.25">
      <c r="T18366" s="1"/>
      <c r="U18366" s="1"/>
      <c r="Z18366" s="1"/>
    </row>
    <row r="18367" spans="20:26" x14ac:dyDescent="0.25">
      <c r="T18367" s="1"/>
      <c r="U18367" s="1"/>
      <c r="Z18367" s="1"/>
    </row>
    <row r="18368" spans="20:26" x14ac:dyDescent="0.25">
      <c r="T18368" s="1"/>
      <c r="U18368" s="1"/>
      <c r="Z18368" s="1"/>
    </row>
    <row r="18369" spans="20:26" x14ac:dyDescent="0.25">
      <c r="T18369" s="1"/>
      <c r="U18369" s="1"/>
      <c r="Z18369" s="1"/>
    </row>
    <row r="18370" spans="20:26" x14ac:dyDescent="0.25">
      <c r="T18370" s="1"/>
      <c r="U18370" s="1"/>
      <c r="Z18370" s="1"/>
    </row>
    <row r="18371" spans="20:26" x14ac:dyDescent="0.25">
      <c r="T18371" s="1"/>
      <c r="U18371" s="1"/>
      <c r="Z18371" s="1"/>
    </row>
    <row r="18372" spans="20:26" x14ac:dyDescent="0.25">
      <c r="T18372" s="1"/>
      <c r="U18372" s="1"/>
      <c r="Z18372" s="1"/>
    </row>
    <row r="18373" spans="20:26" x14ac:dyDescent="0.25">
      <c r="T18373" s="1"/>
      <c r="U18373" s="1"/>
      <c r="Z18373" s="1"/>
    </row>
    <row r="18374" spans="20:26" x14ac:dyDescent="0.25">
      <c r="T18374" s="1"/>
      <c r="U18374" s="1"/>
      <c r="Z18374" s="1"/>
    </row>
    <row r="18375" spans="20:26" x14ac:dyDescent="0.25">
      <c r="T18375" s="1"/>
      <c r="U18375" s="1"/>
      <c r="Z18375" s="1"/>
    </row>
    <row r="18376" spans="20:26" x14ac:dyDescent="0.25">
      <c r="T18376" s="1"/>
      <c r="U18376" s="1"/>
      <c r="Z18376" s="1"/>
    </row>
    <row r="18377" spans="20:26" x14ac:dyDescent="0.25">
      <c r="T18377" s="1"/>
      <c r="U18377" s="1"/>
      <c r="Z18377" s="1"/>
    </row>
    <row r="18378" spans="20:26" x14ac:dyDescent="0.25">
      <c r="T18378" s="1"/>
      <c r="U18378" s="1"/>
      <c r="Z18378" s="1"/>
    </row>
    <row r="18379" spans="20:26" x14ac:dyDescent="0.25">
      <c r="T18379" s="1"/>
      <c r="U18379" s="1"/>
      <c r="Z18379" s="1"/>
    </row>
    <row r="18380" spans="20:26" x14ac:dyDescent="0.25">
      <c r="T18380" s="1"/>
      <c r="U18380" s="1"/>
      <c r="Z18380" s="1"/>
    </row>
    <row r="18381" spans="20:26" x14ac:dyDescent="0.25">
      <c r="T18381" s="1"/>
      <c r="U18381" s="1"/>
      <c r="Z18381" s="1"/>
    </row>
    <row r="18382" spans="20:26" x14ac:dyDescent="0.25">
      <c r="T18382" s="1"/>
      <c r="U18382" s="1"/>
      <c r="Z18382" s="1"/>
    </row>
    <row r="18383" spans="20:26" x14ac:dyDescent="0.25">
      <c r="T18383" s="1"/>
      <c r="U18383" s="1"/>
      <c r="Z18383" s="1"/>
    </row>
    <row r="18384" spans="20:26" x14ac:dyDescent="0.25">
      <c r="T18384" s="1"/>
      <c r="U18384" s="1"/>
      <c r="Z18384" s="1"/>
    </row>
    <row r="18385" spans="20:26" x14ac:dyDescent="0.25">
      <c r="T18385" s="1"/>
      <c r="U18385" s="1"/>
      <c r="Z18385" s="1"/>
    </row>
    <row r="18386" spans="20:26" x14ac:dyDescent="0.25">
      <c r="T18386" s="1"/>
      <c r="U18386" s="1"/>
      <c r="Z18386" s="1"/>
    </row>
    <row r="18387" spans="20:26" x14ac:dyDescent="0.25">
      <c r="T18387" s="1"/>
      <c r="U18387" s="1"/>
      <c r="Z18387" s="1"/>
    </row>
    <row r="18388" spans="20:26" x14ac:dyDescent="0.25">
      <c r="T18388" s="1"/>
      <c r="U18388" s="1"/>
      <c r="Z18388" s="1"/>
    </row>
    <row r="18389" spans="20:26" x14ac:dyDescent="0.25">
      <c r="T18389" s="1"/>
      <c r="U18389" s="1"/>
      <c r="Z18389" s="1"/>
    </row>
    <row r="18390" spans="20:26" x14ac:dyDescent="0.25">
      <c r="T18390" s="1"/>
      <c r="U18390" s="1"/>
      <c r="Z18390" s="1"/>
    </row>
    <row r="18391" spans="20:26" x14ac:dyDescent="0.25">
      <c r="T18391" s="1"/>
      <c r="U18391" s="1"/>
      <c r="Z18391" s="1"/>
    </row>
    <row r="18392" spans="20:26" x14ac:dyDescent="0.25">
      <c r="T18392" s="1"/>
      <c r="U18392" s="1"/>
      <c r="Z18392" s="1"/>
    </row>
    <row r="18393" spans="20:26" x14ac:dyDescent="0.25">
      <c r="T18393" s="1"/>
      <c r="U18393" s="1"/>
      <c r="Z18393" s="1"/>
    </row>
    <row r="18394" spans="20:26" x14ac:dyDescent="0.25">
      <c r="T18394" s="1"/>
      <c r="U18394" s="1"/>
      <c r="Z18394" s="1"/>
    </row>
    <row r="18395" spans="20:26" x14ac:dyDescent="0.25">
      <c r="T18395" s="1"/>
      <c r="U18395" s="1"/>
      <c r="Z18395" s="1"/>
    </row>
    <row r="18396" spans="20:26" x14ac:dyDescent="0.25">
      <c r="T18396" s="1"/>
      <c r="U18396" s="1"/>
      <c r="Z18396" s="1"/>
    </row>
    <row r="18397" spans="20:26" x14ac:dyDescent="0.25">
      <c r="T18397" s="1"/>
      <c r="U18397" s="1"/>
      <c r="Z18397" s="1"/>
    </row>
    <row r="18398" spans="20:26" x14ac:dyDescent="0.25">
      <c r="T18398" s="1"/>
      <c r="U18398" s="1"/>
      <c r="Z18398" s="1"/>
    </row>
    <row r="18399" spans="20:26" x14ac:dyDescent="0.25">
      <c r="T18399" s="1"/>
      <c r="U18399" s="1"/>
      <c r="Z18399" s="1"/>
    </row>
    <row r="18400" spans="20:26" x14ac:dyDescent="0.25">
      <c r="T18400" s="1"/>
      <c r="U18400" s="1"/>
      <c r="Z18400" s="1"/>
    </row>
    <row r="18401" spans="20:26" x14ac:dyDescent="0.25">
      <c r="T18401" s="1"/>
      <c r="U18401" s="1"/>
      <c r="Z18401" s="1"/>
    </row>
    <row r="18402" spans="20:26" x14ac:dyDescent="0.25">
      <c r="T18402" s="1"/>
      <c r="U18402" s="1"/>
      <c r="Z18402" s="1"/>
    </row>
    <row r="18403" spans="20:26" x14ac:dyDescent="0.25">
      <c r="T18403" s="1"/>
      <c r="U18403" s="1"/>
      <c r="Z18403" s="1"/>
    </row>
    <row r="18404" spans="20:26" x14ac:dyDescent="0.25">
      <c r="T18404" s="1"/>
      <c r="U18404" s="1"/>
      <c r="Z18404" s="1"/>
    </row>
    <row r="18405" spans="20:26" x14ac:dyDescent="0.25">
      <c r="T18405" s="1"/>
      <c r="U18405" s="1"/>
      <c r="Z18405" s="1"/>
    </row>
    <row r="18406" spans="20:26" x14ac:dyDescent="0.25">
      <c r="T18406" s="1"/>
      <c r="U18406" s="1"/>
      <c r="Z18406" s="1"/>
    </row>
    <row r="18407" spans="20:26" x14ac:dyDescent="0.25">
      <c r="T18407" s="1"/>
      <c r="U18407" s="1"/>
      <c r="Z18407" s="1"/>
    </row>
    <row r="18408" spans="20:26" x14ac:dyDescent="0.25">
      <c r="T18408" s="1"/>
      <c r="U18408" s="1"/>
      <c r="Z18408" s="1"/>
    </row>
    <row r="18409" spans="20:26" x14ac:dyDescent="0.25">
      <c r="T18409" s="1"/>
      <c r="U18409" s="1"/>
      <c r="Z18409" s="1"/>
    </row>
    <row r="18410" spans="20:26" x14ac:dyDescent="0.25">
      <c r="T18410" s="1"/>
      <c r="U18410" s="1"/>
      <c r="Z18410" s="1"/>
    </row>
    <row r="18411" spans="20:26" x14ac:dyDescent="0.25">
      <c r="T18411" s="1"/>
      <c r="U18411" s="1"/>
      <c r="Z18411" s="1"/>
    </row>
    <row r="18412" spans="20:26" x14ac:dyDescent="0.25">
      <c r="T18412" s="1"/>
      <c r="U18412" s="1"/>
      <c r="Z18412" s="1"/>
    </row>
    <row r="18413" spans="20:26" x14ac:dyDescent="0.25">
      <c r="T18413" s="1"/>
      <c r="U18413" s="1"/>
      <c r="Z18413" s="1"/>
    </row>
    <row r="18414" spans="20:26" x14ac:dyDescent="0.25">
      <c r="T18414" s="1"/>
      <c r="U18414" s="1"/>
      <c r="Z18414" s="1"/>
    </row>
    <row r="18415" spans="20:26" x14ac:dyDescent="0.25">
      <c r="T18415" s="1"/>
      <c r="U18415" s="1"/>
      <c r="Z18415" s="1"/>
    </row>
    <row r="18416" spans="20:26" x14ac:dyDescent="0.25">
      <c r="T18416" s="1"/>
      <c r="U18416" s="1"/>
      <c r="Z18416" s="1"/>
    </row>
    <row r="18417" spans="20:26" x14ac:dyDescent="0.25">
      <c r="T18417" s="1"/>
      <c r="U18417" s="1"/>
      <c r="Z18417" s="1"/>
    </row>
    <row r="18418" spans="20:26" x14ac:dyDescent="0.25">
      <c r="T18418" s="1"/>
      <c r="U18418" s="1"/>
      <c r="Z18418" s="1"/>
    </row>
    <row r="18419" spans="20:26" x14ac:dyDescent="0.25">
      <c r="T18419" s="1"/>
      <c r="U18419" s="1"/>
      <c r="Z18419" s="1"/>
    </row>
    <row r="18420" spans="20:26" x14ac:dyDescent="0.25">
      <c r="T18420" s="1"/>
      <c r="U18420" s="1"/>
      <c r="Z18420" s="1"/>
    </row>
    <row r="18421" spans="20:26" x14ac:dyDescent="0.25">
      <c r="T18421" s="1"/>
      <c r="U18421" s="1"/>
      <c r="Z18421" s="1"/>
    </row>
    <row r="18422" spans="20:26" x14ac:dyDescent="0.25">
      <c r="T18422" s="1"/>
      <c r="U18422" s="1"/>
      <c r="Z18422" s="1"/>
    </row>
    <row r="18423" spans="20:26" x14ac:dyDescent="0.25">
      <c r="T18423" s="1"/>
      <c r="U18423" s="1"/>
      <c r="Z18423" s="1"/>
    </row>
    <row r="18424" spans="20:26" x14ac:dyDescent="0.25">
      <c r="T18424" s="1"/>
      <c r="U18424" s="1"/>
      <c r="Z18424" s="1"/>
    </row>
    <row r="18425" spans="20:26" x14ac:dyDescent="0.25">
      <c r="T18425" s="1"/>
      <c r="U18425" s="1"/>
      <c r="Z18425" s="1"/>
    </row>
    <row r="18426" spans="20:26" x14ac:dyDescent="0.25">
      <c r="T18426" s="1"/>
      <c r="U18426" s="1"/>
      <c r="Z18426" s="1"/>
    </row>
    <row r="18427" spans="20:26" x14ac:dyDescent="0.25">
      <c r="T18427" s="1"/>
      <c r="U18427" s="1"/>
      <c r="Z18427" s="1"/>
    </row>
    <row r="18428" spans="20:26" x14ac:dyDescent="0.25">
      <c r="T18428" s="1"/>
      <c r="U18428" s="1"/>
      <c r="Z18428" s="1"/>
    </row>
    <row r="18429" spans="20:26" x14ac:dyDescent="0.25">
      <c r="T18429" s="1"/>
      <c r="U18429" s="1"/>
      <c r="Z18429" s="1"/>
    </row>
    <row r="18430" spans="20:26" x14ac:dyDescent="0.25">
      <c r="T18430" s="1"/>
      <c r="U18430" s="1"/>
      <c r="Z18430" s="1"/>
    </row>
    <row r="18431" spans="20:26" x14ac:dyDescent="0.25">
      <c r="T18431" s="1"/>
      <c r="U18431" s="1"/>
      <c r="Z18431" s="1"/>
    </row>
    <row r="18432" spans="20:26" x14ac:dyDescent="0.25">
      <c r="T18432" s="1"/>
      <c r="U18432" s="1"/>
      <c r="Z18432" s="1"/>
    </row>
    <row r="18433" spans="20:26" x14ac:dyDescent="0.25">
      <c r="T18433" s="1"/>
      <c r="U18433" s="1"/>
      <c r="Z18433" s="1"/>
    </row>
    <row r="18434" spans="20:26" x14ac:dyDescent="0.25">
      <c r="T18434" s="1"/>
      <c r="U18434" s="1"/>
      <c r="Z18434" s="1"/>
    </row>
    <row r="18435" spans="20:26" x14ac:dyDescent="0.25">
      <c r="T18435" s="1"/>
      <c r="U18435" s="1"/>
      <c r="Z18435" s="1"/>
    </row>
    <row r="18436" spans="20:26" x14ac:dyDescent="0.25">
      <c r="T18436" s="1"/>
      <c r="U18436" s="1"/>
      <c r="Z18436" s="1"/>
    </row>
    <row r="18437" spans="20:26" x14ac:dyDescent="0.25">
      <c r="T18437" s="1"/>
      <c r="U18437" s="1"/>
      <c r="Z18437" s="1"/>
    </row>
    <row r="18438" spans="20:26" x14ac:dyDescent="0.25">
      <c r="T18438" s="1"/>
      <c r="U18438" s="1"/>
      <c r="Z18438" s="1"/>
    </row>
    <row r="18439" spans="20:26" x14ac:dyDescent="0.25">
      <c r="T18439" s="1"/>
      <c r="U18439" s="1"/>
      <c r="Z18439" s="1"/>
    </row>
    <row r="18440" spans="20:26" x14ac:dyDescent="0.25">
      <c r="T18440" s="1"/>
      <c r="U18440" s="1"/>
      <c r="Z18440" s="1"/>
    </row>
    <row r="18441" spans="20:26" x14ac:dyDescent="0.25">
      <c r="T18441" s="1"/>
      <c r="U18441" s="1"/>
      <c r="Z18441" s="1"/>
    </row>
    <row r="18442" spans="20:26" x14ac:dyDescent="0.25">
      <c r="T18442" s="1"/>
      <c r="U18442" s="1"/>
      <c r="Z18442" s="1"/>
    </row>
    <row r="18443" spans="20:26" x14ac:dyDescent="0.25">
      <c r="T18443" s="1"/>
      <c r="U18443" s="1"/>
      <c r="Z18443" s="1"/>
    </row>
    <row r="18444" spans="20:26" x14ac:dyDescent="0.25">
      <c r="T18444" s="1"/>
      <c r="U18444" s="1"/>
      <c r="Z18444" s="1"/>
    </row>
    <row r="18445" spans="20:26" x14ac:dyDescent="0.25">
      <c r="T18445" s="1"/>
      <c r="U18445" s="1"/>
      <c r="Z18445" s="1"/>
    </row>
    <row r="18446" spans="20:26" x14ac:dyDescent="0.25">
      <c r="T18446" s="1"/>
      <c r="U18446" s="1"/>
      <c r="Z18446" s="1"/>
    </row>
    <row r="18447" spans="20:26" x14ac:dyDescent="0.25">
      <c r="T18447" s="1"/>
      <c r="U18447" s="1"/>
      <c r="Z18447" s="1"/>
    </row>
    <row r="18448" spans="20:26" x14ac:dyDescent="0.25">
      <c r="T18448" s="1"/>
      <c r="U18448" s="1"/>
      <c r="Z18448" s="1"/>
    </row>
    <row r="18449" spans="20:26" x14ac:dyDescent="0.25">
      <c r="T18449" s="1"/>
      <c r="U18449" s="1"/>
      <c r="Z18449" s="1"/>
    </row>
    <row r="18450" spans="20:26" x14ac:dyDescent="0.25">
      <c r="T18450" s="1"/>
      <c r="U18450" s="1"/>
      <c r="Z18450" s="1"/>
    </row>
    <row r="18451" spans="20:26" x14ac:dyDescent="0.25">
      <c r="T18451" s="1"/>
      <c r="U18451" s="1"/>
      <c r="Z18451" s="1"/>
    </row>
    <row r="18452" spans="20:26" x14ac:dyDescent="0.25">
      <c r="T18452" s="1"/>
      <c r="U18452" s="1"/>
      <c r="Z18452" s="1"/>
    </row>
    <row r="18453" spans="20:26" x14ac:dyDescent="0.25">
      <c r="T18453" s="1"/>
      <c r="U18453" s="1"/>
      <c r="Z18453" s="1"/>
    </row>
    <row r="18454" spans="20:26" x14ac:dyDescent="0.25">
      <c r="T18454" s="1"/>
      <c r="U18454" s="1"/>
      <c r="Z18454" s="1"/>
    </row>
    <row r="18455" spans="20:26" x14ac:dyDescent="0.25">
      <c r="T18455" s="1"/>
      <c r="U18455" s="1"/>
      <c r="Z18455" s="1"/>
    </row>
    <row r="18456" spans="20:26" x14ac:dyDescent="0.25">
      <c r="T18456" s="1"/>
      <c r="U18456" s="1"/>
      <c r="Z18456" s="1"/>
    </row>
    <row r="18457" spans="20:26" x14ac:dyDescent="0.25">
      <c r="T18457" s="1"/>
      <c r="U18457" s="1"/>
      <c r="Z18457" s="1"/>
    </row>
    <row r="18458" spans="20:26" x14ac:dyDescent="0.25">
      <c r="T18458" s="1"/>
      <c r="U18458" s="1"/>
      <c r="Z18458" s="1"/>
    </row>
    <row r="18459" spans="20:26" x14ac:dyDescent="0.25">
      <c r="T18459" s="1"/>
      <c r="U18459" s="1"/>
      <c r="Z18459" s="1"/>
    </row>
    <row r="18460" spans="20:26" x14ac:dyDescent="0.25">
      <c r="T18460" s="1"/>
      <c r="U18460" s="1"/>
      <c r="Z18460" s="1"/>
    </row>
    <row r="18461" spans="20:26" x14ac:dyDescent="0.25">
      <c r="T18461" s="1"/>
      <c r="U18461" s="1"/>
      <c r="Z18461" s="1"/>
    </row>
    <row r="18462" spans="20:26" x14ac:dyDescent="0.25">
      <c r="T18462" s="1"/>
      <c r="U18462" s="1"/>
      <c r="Z18462" s="1"/>
    </row>
    <row r="18463" spans="20:26" x14ac:dyDescent="0.25">
      <c r="T18463" s="1"/>
      <c r="U18463" s="1"/>
      <c r="Z18463" s="1"/>
    </row>
    <row r="18464" spans="20:26" x14ac:dyDescent="0.25">
      <c r="T18464" s="1"/>
      <c r="U18464" s="1"/>
      <c r="Z18464" s="1"/>
    </row>
    <row r="18465" spans="20:26" x14ac:dyDescent="0.25">
      <c r="T18465" s="1"/>
      <c r="U18465" s="1"/>
      <c r="Z18465" s="1"/>
    </row>
    <row r="18466" spans="20:26" x14ac:dyDescent="0.25">
      <c r="T18466" s="1"/>
      <c r="U18466" s="1"/>
      <c r="Z18466" s="1"/>
    </row>
    <row r="18467" spans="20:26" x14ac:dyDescent="0.25">
      <c r="T18467" s="1"/>
      <c r="U18467" s="1"/>
      <c r="Z18467" s="1"/>
    </row>
    <row r="18468" spans="20:26" x14ac:dyDescent="0.25">
      <c r="T18468" s="1"/>
      <c r="U18468" s="1"/>
      <c r="Z18468" s="1"/>
    </row>
    <row r="18469" spans="20:26" x14ac:dyDescent="0.25">
      <c r="T18469" s="1"/>
      <c r="U18469" s="1"/>
      <c r="Z18469" s="1"/>
    </row>
    <row r="18470" spans="20:26" x14ac:dyDescent="0.25">
      <c r="T18470" s="1"/>
      <c r="U18470" s="1"/>
      <c r="Z18470" s="1"/>
    </row>
    <row r="18471" spans="20:26" x14ac:dyDescent="0.25">
      <c r="T18471" s="1"/>
      <c r="U18471" s="1"/>
      <c r="Z18471" s="1"/>
    </row>
    <row r="18472" spans="20:26" x14ac:dyDescent="0.25">
      <c r="T18472" s="1"/>
      <c r="U18472" s="1"/>
      <c r="Z18472" s="1"/>
    </row>
    <row r="18473" spans="20:26" x14ac:dyDescent="0.25">
      <c r="T18473" s="1"/>
      <c r="U18473" s="1"/>
      <c r="Z18473" s="1"/>
    </row>
    <row r="18474" spans="20:26" x14ac:dyDescent="0.25">
      <c r="T18474" s="1"/>
      <c r="U18474" s="1"/>
      <c r="Z18474" s="1"/>
    </row>
    <row r="18475" spans="20:26" x14ac:dyDescent="0.25">
      <c r="T18475" s="1"/>
      <c r="U18475" s="1"/>
      <c r="Z18475" s="1"/>
    </row>
    <row r="18476" spans="20:26" x14ac:dyDescent="0.25">
      <c r="T18476" s="1"/>
      <c r="U18476" s="1"/>
      <c r="Z18476" s="1"/>
    </row>
    <row r="18477" spans="20:26" x14ac:dyDescent="0.25">
      <c r="T18477" s="1"/>
      <c r="U18477" s="1"/>
      <c r="Z18477" s="1"/>
    </row>
    <row r="18478" spans="20:26" x14ac:dyDescent="0.25">
      <c r="T18478" s="1"/>
      <c r="U18478" s="1"/>
      <c r="Z18478" s="1"/>
    </row>
    <row r="18479" spans="20:26" x14ac:dyDescent="0.25">
      <c r="T18479" s="1"/>
      <c r="U18479" s="1"/>
      <c r="Z18479" s="1"/>
    </row>
    <row r="18480" spans="20:26" x14ac:dyDescent="0.25">
      <c r="T18480" s="1"/>
      <c r="U18480" s="1"/>
      <c r="Z18480" s="1"/>
    </row>
    <row r="18481" spans="20:26" x14ac:dyDescent="0.25">
      <c r="T18481" s="1"/>
      <c r="U18481" s="1"/>
      <c r="Z18481" s="1"/>
    </row>
    <row r="18482" spans="20:26" x14ac:dyDescent="0.25">
      <c r="T18482" s="1"/>
      <c r="U18482" s="1"/>
      <c r="Z18482" s="1"/>
    </row>
    <row r="18483" spans="20:26" x14ac:dyDescent="0.25">
      <c r="T18483" s="1"/>
      <c r="U18483" s="1"/>
      <c r="Z18483" s="1"/>
    </row>
    <row r="18484" spans="20:26" x14ac:dyDescent="0.25">
      <c r="T18484" s="1"/>
      <c r="U18484" s="1"/>
      <c r="Z18484" s="1"/>
    </row>
    <row r="18485" spans="20:26" x14ac:dyDescent="0.25">
      <c r="T18485" s="1"/>
      <c r="U18485" s="1"/>
      <c r="Z18485" s="1"/>
    </row>
    <row r="18486" spans="20:26" x14ac:dyDescent="0.25">
      <c r="T18486" s="1"/>
      <c r="U18486" s="1"/>
      <c r="Z18486" s="1"/>
    </row>
    <row r="18487" spans="20:26" x14ac:dyDescent="0.25">
      <c r="T18487" s="1"/>
      <c r="U18487" s="1"/>
      <c r="Z18487" s="1"/>
    </row>
    <row r="18488" spans="20:26" x14ac:dyDescent="0.25">
      <c r="T18488" s="1"/>
      <c r="U18488" s="1"/>
      <c r="Z18488" s="1"/>
    </row>
    <row r="18489" spans="20:26" x14ac:dyDescent="0.25">
      <c r="T18489" s="1"/>
      <c r="U18489" s="1"/>
      <c r="Z18489" s="1"/>
    </row>
    <row r="18490" spans="20:26" x14ac:dyDescent="0.25">
      <c r="T18490" s="1"/>
      <c r="U18490" s="1"/>
      <c r="Z18490" s="1"/>
    </row>
    <row r="18491" spans="20:26" x14ac:dyDescent="0.25">
      <c r="T18491" s="1"/>
      <c r="U18491" s="1"/>
      <c r="Z18491" s="1"/>
    </row>
    <row r="18492" spans="20:26" x14ac:dyDescent="0.25">
      <c r="T18492" s="1"/>
      <c r="U18492" s="1"/>
      <c r="Z18492" s="1"/>
    </row>
    <row r="18493" spans="20:26" x14ac:dyDescent="0.25">
      <c r="T18493" s="1"/>
      <c r="U18493" s="1"/>
      <c r="Z18493" s="1"/>
    </row>
    <row r="18494" spans="20:26" x14ac:dyDescent="0.25">
      <c r="T18494" s="1"/>
      <c r="U18494" s="1"/>
      <c r="Z18494" s="1"/>
    </row>
    <row r="18495" spans="20:26" x14ac:dyDescent="0.25">
      <c r="T18495" s="1"/>
      <c r="U18495" s="1"/>
      <c r="Z18495" s="1"/>
    </row>
    <row r="18496" spans="20:26" x14ac:dyDescent="0.25">
      <c r="T18496" s="1"/>
      <c r="U18496" s="1"/>
      <c r="Z18496" s="1"/>
    </row>
    <row r="18497" spans="20:26" x14ac:dyDescent="0.25">
      <c r="T18497" s="1"/>
      <c r="U18497" s="1"/>
      <c r="Z18497" s="1"/>
    </row>
    <row r="18498" spans="20:26" x14ac:dyDescent="0.25">
      <c r="T18498" s="1"/>
      <c r="U18498" s="1"/>
      <c r="Z18498" s="1"/>
    </row>
    <row r="18499" spans="20:26" x14ac:dyDescent="0.25">
      <c r="T18499" s="1"/>
      <c r="U18499" s="1"/>
      <c r="Z18499" s="1"/>
    </row>
    <row r="18500" spans="20:26" x14ac:dyDescent="0.25">
      <c r="T18500" s="1"/>
      <c r="U18500" s="1"/>
      <c r="Z18500" s="1"/>
    </row>
    <row r="18501" spans="20:26" x14ac:dyDescent="0.25">
      <c r="T18501" s="1"/>
      <c r="U18501" s="1"/>
      <c r="Z18501" s="1"/>
    </row>
    <row r="18502" spans="20:26" x14ac:dyDescent="0.25">
      <c r="T18502" s="1"/>
      <c r="U18502" s="1"/>
      <c r="Z18502" s="1"/>
    </row>
    <row r="18503" spans="20:26" x14ac:dyDescent="0.25">
      <c r="T18503" s="1"/>
      <c r="U18503" s="1"/>
      <c r="Z18503" s="1"/>
    </row>
    <row r="18504" spans="20:26" x14ac:dyDescent="0.25">
      <c r="T18504" s="1"/>
      <c r="U18504" s="1"/>
      <c r="Z18504" s="1"/>
    </row>
    <row r="18505" spans="20:26" x14ac:dyDescent="0.25">
      <c r="T18505" s="1"/>
      <c r="U18505" s="1"/>
      <c r="Z18505" s="1"/>
    </row>
    <row r="18506" spans="20:26" x14ac:dyDescent="0.25">
      <c r="T18506" s="1"/>
      <c r="U18506" s="1"/>
      <c r="Z18506" s="1"/>
    </row>
    <row r="18507" spans="20:26" x14ac:dyDescent="0.25">
      <c r="T18507" s="1"/>
      <c r="U18507" s="1"/>
      <c r="Z18507" s="1"/>
    </row>
    <row r="18508" spans="20:26" x14ac:dyDescent="0.25">
      <c r="T18508" s="1"/>
      <c r="U18508" s="1"/>
      <c r="Z18508" s="1"/>
    </row>
    <row r="18509" spans="20:26" x14ac:dyDescent="0.25">
      <c r="T18509" s="1"/>
      <c r="U18509" s="1"/>
      <c r="Z18509" s="1"/>
    </row>
    <row r="18510" spans="20:26" x14ac:dyDescent="0.25">
      <c r="T18510" s="1"/>
      <c r="U18510" s="1"/>
      <c r="Z18510" s="1"/>
    </row>
    <row r="18511" spans="20:26" x14ac:dyDescent="0.25">
      <c r="T18511" s="1"/>
      <c r="U18511" s="1"/>
      <c r="Z18511" s="1"/>
    </row>
    <row r="18512" spans="20:26" x14ac:dyDescent="0.25">
      <c r="T18512" s="1"/>
      <c r="U18512" s="1"/>
      <c r="Z18512" s="1"/>
    </row>
    <row r="18513" spans="20:26" x14ac:dyDescent="0.25">
      <c r="T18513" s="1"/>
      <c r="U18513" s="1"/>
      <c r="Z18513" s="1"/>
    </row>
    <row r="18514" spans="20:26" x14ac:dyDescent="0.25">
      <c r="T18514" s="1"/>
      <c r="U18514" s="1"/>
      <c r="Z18514" s="1"/>
    </row>
    <row r="18515" spans="20:26" x14ac:dyDescent="0.25">
      <c r="T18515" s="1"/>
      <c r="U18515" s="1"/>
      <c r="Z18515" s="1"/>
    </row>
    <row r="18516" spans="20:26" x14ac:dyDescent="0.25">
      <c r="T18516" s="1"/>
      <c r="U18516" s="1"/>
      <c r="Z18516" s="1"/>
    </row>
    <row r="18517" spans="20:26" x14ac:dyDescent="0.25">
      <c r="T18517" s="1"/>
      <c r="U18517" s="1"/>
      <c r="Z18517" s="1"/>
    </row>
    <row r="18518" spans="20:26" x14ac:dyDescent="0.25">
      <c r="T18518" s="1"/>
      <c r="U18518" s="1"/>
      <c r="Z18518" s="1"/>
    </row>
    <row r="18519" spans="20:26" x14ac:dyDescent="0.25">
      <c r="T18519" s="1"/>
      <c r="U18519" s="1"/>
      <c r="Z18519" s="1"/>
    </row>
    <row r="18520" spans="20:26" x14ac:dyDescent="0.25">
      <c r="T18520" s="1"/>
      <c r="U18520" s="1"/>
      <c r="Z18520" s="1"/>
    </row>
    <row r="18521" spans="20:26" x14ac:dyDescent="0.25">
      <c r="T18521" s="1"/>
      <c r="U18521" s="1"/>
      <c r="Z18521" s="1"/>
    </row>
    <row r="18522" spans="20:26" x14ac:dyDescent="0.25">
      <c r="T18522" s="1"/>
      <c r="U18522" s="1"/>
      <c r="Z18522" s="1"/>
    </row>
    <row r="18523" spans="20:26" x14ac:dyDescent="0.25">
      <c r="T18523" s="1"/>
      <c r="U18523" s="1"/>
      <c r="Z18523" s="1"/>
    </row>
    <row r="18524" spans="20:26" x14ac:dyDescent="0.25">
      <c r="T18524" s="1"/>
      <c r="U18524" s="1"/>
      <c r="Z18524" s="1"/>
    </row>
    <row r="18525" spans="20:26" x14ac:dyDescent="0.25">
      <c r="T18525" s="1"/>
      <c r="U18525" s="1"/>
      <c r="Z18525" s="1"/>
    </row>
    <row r="18526" spans="20:26" x14ac:dyDescent="0.25">
      <c r="T18526" s="1"/>
      <c r="U18526" s="1"/>
      <c r="Z18526" s="1"/>
    </row>
    <row r="18527" spans="20:26" x14ac:dyDescent="0.25">
      <c r="T18527" s="1"/>
      <c r="U18527" s="1"/>
      <c r="Z18527" s="1"/>
    </row>
    <row r="18528" spans="20:26" x14ac:dyDescent="0.25">
      <c r="T18528" s="1"/>
      <c r="U18528" s="1"/>
      <c r="Z18528" s="1"/>
    </row>
    <row r="18529" spans="20:26" x14ac:dyDescent="0.25">
      <c r="T18529" s="1"/>
      <c r="U18529" s="1"/>
      <c r="Z18529" s="1"/>
    </row>
    <row r="18530" spans="20:26" x14ac:dyDescent="0.25">
      <c r="T18530" s="1"/>
      <c r="U18530" s="1"/>
      <c r="Z18530" s="1"/>
    </row>
    <row r="18531" spans="20:26" x14ac:dyDescent="0.25">
      <c r="T18531" s="1"/>
      <c r="U18531" s="1"/>
      <c r="Z18531" s="1"/>
    </row>
    <row r="18532" spans="20:26" x14ac:dyDescent="0.25">
      <c r="T18532" s="1"/>
      <c r="U18532" s="1"/>
      <c r="Z18532" s="1"/>
    </row>
    <row r="18533" spans="20:26" x14ac:dyDescent="0.25">
      <c r="T18533" s="1"/>
      <c r="U18533" s="1"/>
      <c r="Z18533" s="1"/>
    </row>
    <row r="18534" spans="20:26" x14ac:dyDescent="0.25">
      <c r="T18534" s="1"/>
      <c r="U18534" s="1"/>
      <c r="Z18534" s="1"/>
    </row>
    <row r="18535" spans="20:26" x14ac:dyDescent="0.25">
      <c r="T18535" s="1"/>
      <c r="U18535" s="1"/>
      <c r="Z18535" s="1"/>
    </row>
    <row r="18536" spans="20:26" x14ac:dyDescent="0.25">
      <c r="T18536" s="1"/>
      <c r="U18536" s="1"/>
      <c r="Z18536" s="1"/>
    </row>
    <row r="18537" spans="20:26" x14ac:dyDescent="0.25">
      <c r="T18537" s="1"/>
      <c r="U18537" s="1"/>
      <c r="Z18537" s="1"/>
    </row>
    <row r="18538" spans="20:26" x14ac:dyDescent="0.25">
      <c r="T18538" s="1"/>
      <c r="U18538" s="1"/>
      <c r="Z18538" s="1"/>
    </row>
    <row r="18539" spans="20:26" x14ac:dyDescent="0.25">
      <c r="T18539" s="1"/>
      <c r="U18539" s="1"/>
      <c r="Z18539" s="1"/>
    </row>
    <row r="18540" spans="20:26" x14ac:dyDescent="0.25">
      <c r="T18540" s="1"/>
      <c r="U18540" s="1"/>
      <c r="Z18540" s="1"/>
    </row>
    <row r="18541" spans="20:26" x14ac:dyDescent="0.25">
      <c r="T18541" s="1"/>
      <c r="U18541" s="1"/>
      <c r="Z18541" s="1"/>
    </row>
    <row r="18542" spans="20:26" x14ac:dyDescent="0.25">
      <c r="T18542" s="1"/>
      <c r="U18542" s="1"/>
      <c r="Z18542" s="1"/>
    </row>
    <row r="18543" spans="20:26" x14ac:dyDescent="0.25">
      <c r="T18543" s="1"/>
      <c r="U18543" s="1"/>
      <c r="Z18543" s="1"/>
    </row>
    <row r="18544" spans="20:26" x14ac:dyDescent="0.25">
      <c r="T18544" s="1"/>
      <c r="U18544" s="1"/>
      <c r="Z18544" s="1"/>
    </row>
    <row r="18545" spans="20:26" x14ac:dyDescent="0.25">
      <c r="T18545" s="1"/>
      <c r="U18545" s="1"/>
      <c r="Z18545" s="1"/>
    </row>
    <row r="18546" spans="20:26" x14ac:dyDescent="0.25">
      <c r="T18546" s="1"/>
      <c r="U18546" s="1"/>
      <c r="Z18546" s="1"/>
    </row>
    <row r="18547" spans="20:26" x14ac:dyDescent="0.25">
      <c r="T18547" s="1"/>
      <c r="U18547" s="1"/>
      <c r="Z18547" s="1"/>
    </row>
    <row r="18548" spans="20:26" x14ac:dyDescent="0.25">
      <c r="T18548" s="1"/>
      <c r="U18548" s="1"/>
      <c r="Z18548" s="1"/>
    </row>
    <row r="18549" spans="20:26" x14ac:dyDescent="0.25">
      <c r="T18549" s="1"/>
      <c r="U18549" s="1"/>
      <c r="Z18549" s="1"/>
    </row>
    <row r="18550" spans="20:26" x14ac:dyDescent="0.25">
      <c r="T18550" s="1"/>
      <c r="U18550" s="1"/>
      <c r="Z18550" s="1"/>
    </row>
    <row r="18551" spans="20:26" x14ac:dyDescent="0.25">
      <c r="T18551" s="1"/>
      <c r="U18551" s="1"/>
      <c r="Z18551" s="1"/>
    </row>
    <row r="18552" spans="20:26" x14ac:dyDescent="0.25">
      <c r="T18552" s="1"/>
      <c r="U18552" s="1"/>
      <c r="Z18552" s="1"/>
    </row>
    <row r="18553" spans="20:26" x14ac:dyDescent="0.25">
      <c r="T18553" s="1"/>
      <c r="U18553" s="1"/>
      <c r="Z18553" s="1"/>
    </row>
    <row r="18554" spans="20:26" x14ac:dyDescent="0.25">
      <c r="T18554" s="1"/>
      <c r="U18554" s="1"/>
      <c r="Z18554" s="1"/>
    </row>
    <row r="18555" spans="20:26" x14ac:dyDescent="0.25">
      <c r="T18555" s="1"/>
      <c r="U18555" s="1"/>
      <c r="Z18555" s="1"/>
    </row>
    <row r="18556" spans="20:26" x14ac:dyDescent="0.25">
      <c r="T18556" s="1"/>
      <c r="U18556" s="1"/>
      <c r="Z18556" s="1"/>
    </row>
    <row r="18557" spans="20:26" x14ac:dyDescent="0.25">
      <c r="T18557" s="1"/>
      <c r="U18557" s="1"/>
      <c r="Z18557" s="1"/>
    </row>
    <row r="18558" spans="20:26" x14ac:dyDescent="0.25">
      <c r="T18558" s="1"/>
      <c r="U18558" s="1"/>
      <c r="Z18558" s="1"/>
    </row>
    <row r="18559" spans="20:26" x14ac:dyDescent="0.25">
      <c r="T18559" s="1"/>
      <c r="U18559" s="1"/>
      <c r="Z18559" s="1"/>
    </row>
    <row r="18560" spans="20:26" x14ac:dyDescent="0.25">
      <c r="T18560" s="1"/>
      <c r="U18560" s="1"/>
      <c r="Z18560" s="1"/>
    </row>
    <row r="18561" spans="20:26" x14ac:dyDescent="0.25">
      <c r="T18561" s="1"/>
      <c r="U18561" s="1"/>
      <c r="Z18561" s="1"/>
    </row>
    <row r="18562" spans="20:26" x14ac:dyDescent="0.25">
      <c r="T18562" s="1"/>
      <c r="U18562" s="1"/>
      <c r="Z18562" s="1"/>
    </row>
    <row r="18563" spans="20:26" x14ac:dyDescent="0.25">
      <c r="T18563" s="1"/>
      <c r="U18563" s="1"/>
      <c r="Z18563" s="1"/>
    </row>
    <row r="18564" spans="20:26" x14ac:dyDescent="0.25">
      <c r="T18564" s="1"/>
      <c r="U18564" s="1"/>
      <c r="Z18564" s="1"/>
    </row>
    <row r="18565" spans="20:26" x14ac:dyDescent="0.25">
      <c r="T18565" s="1"/>
      <c r="U18565" s="1"/>
      <c r="Z18565" s="1"/>
    </row>
    <row r="18566" spans="20:26" x14ac:dyDescent="0.25">
      <c r="T18566" s="1"/>
      <c r="U18566" s="1"/>
      <c r="Z18566" s="1"/>
    </row>
    <row r="18567" spans="20:26" x14ac:dyDescent="0.25">
      <c r="T18567" s="1"/>
      <c r="U18567" s="1"/>
      <c r="Z18567" s="1"/>
    </row>
    <row r="18568" spans="20:26" x14ac:dyDescent="0.25">
      <c r="T18568" s="1"/>
      <c r="U18568" s="1"/>
      <c r="Z18568" s="1"/>
    </row>
    <row r="18569" spans="20:26" x14ac:dyDescent="0.25">
      <c r="T18569" s="1"/>
      <c r="U18569" s="1"/>
      <c r="Z18569" s="1"/>
    </row>
    <row r="18570" spans="20:26" x14ac:dyDescent="0.25">
      <c r="T18570" s="1"/>
      <c r="U18570" s="1"/>
      <c r="Z18570" s="1"/>
    </row>
    <row r="18571" spans="20:26" x14ac:dyDescent="0.25">
      <c r="T18571" s="1"/>
      <c r="U18571" s="1"/>
      <c r="Z18571" s="1"/>
    </row>
    <row r="18572" spans="20:26" x14ac:dyDescent="0.25">
      <c r="T18572" s="1"/>
      <c r="U18572" s="1"/>
      <c r="Z18572" s="1"/>
    </row>
    <row r="18573" spans="20:26" x14ac:dyDescent="0.25">
      <c r="T18573" s="1"/>
      <c r="U18573" s="1"/>
      <c r="Z18573" s="1"/>
    </row>
    <row r="18574" spans="20:26" x14ac:dyDescent="0.25">
      <c r="T18574" s="1"/>
      <c r="U18574" s="1"/>
      <c r="Z18574" s="1"/>
    </row>
    <row r="18575" spans="20:26" x14ac:dyDescent="0.25">
      <c r="T18575" s="1"/>
      <c r="U18575" s="1"/>
      <c r="Z18575" s="1"/>
    </row>
    <row r="18576" spans="20:26" x14ac:dyDescent="0.25">
      <c r="T18576" s="1"/>
      <c r="U18576" s="1"/>
      <c r="Z18576" s="1"/>
    </row>
    <row r="18577" spans="20:26" x14ac:dyDescent="0.25">
      <c r="T18577" s="1"/>
      <c r="U18577" s="1"/>
      <c r="Z18577" s="1"/>
    </row>
    <row r="18578" spans="20:26" x14ac:dyDescent="0.25">
      <c r="T18578" s="1"/>
      <c r="U18578" s="1"/>
      <c r="Z18578" s="1"/>
    </row>
    <row r="18579" spans="20:26" x14ac:dyDescent="0.25">
      <c r="T18579" s="1"/>
      <c r="U18579" s="1"/>
      <c r="Z18579" s="1"/>
    </row>
    <row r="18580" spans="20:26" x14ac:dyDescent="0.25">
      <c r="T18580" s="1"/>
      <c r="U18580" s="1"/>
      <c r="Z18580" s="1"/>
    </row>
    <row r="18581" spans="20:26" x14ac:dyDescent="0.25">
      <c r="T18581" s="1"/>
      <c r="U18581" s="1"/>
      <c r="Z18581" s="1"/>
    </row>
    <row r="18582" spans="20:26" x14ac:dyDescent="0.25">
      <c r="T18582" s="1"/>
      <c r="U18582" s="1"/>
      <c r="Z18582" s="1"/>
    </row>
    <row r="18583" spans="20:26" x14ac:dyDescent="0.25">
      <c r="T18583" s="1"/>
      <c r="U18583" s="1"/>
      <c r="Z18583" s="1"/>
    </row>
    <row r="18584" spans="20:26" x14ac:dyDescent="0.25">
      <c r="T18584" s="1"/>
      <c r="U18584" s="1"/>
      <c r="Z18584" s="1"/>
    </row>
    <row r="18585" spans="20:26" x14ac:dyDescent="0.25">
      <c r="T18585" s="1"/>
      <c r="U18585" s="1"/>
      <c r="Z18585" s="1"/>
    </row>
    <row r="18586" spans="20:26" x14ac:dyDescent="0.25">
      <c r="T18586" s="1"/>
      <c r="U18586" s="1"/>
      <c r="Z18586" s="1"/>
    </row>
    <row r="18587" spans="20:26" x14ac:dyDescent="0.25">
      <c r="T18587" s="1"/>
      <c r="U18587" s="1"/>
      <c r="Z18587" s="1"/>
    </row>
    <row r="18588" spans="20:26" x14ac:dyDescent="0.25">
      <c r="T18588" s="1"/>
      <c r="U18588" s="1"/>
      <c r="Z18588" s="1"/>
    </row>
    <row r="18589" spans="20:26" x14ac:dyDescent="0.25">
      <c r="T18589" s="1"/>
      <c r="U18589" s="1"/>
      <c r="Z18589" s="1"/>
    </row>
    <row r="18590" spans="20:26" x14ac:dyDescent="0.25">
      <c r="T18590" s="1"/>
      <c r="U18590" s="1"/>
      <c r="Z18590" s="1"/>
    </row>
    <row r="18591" spans="20:26" x14ac:dyDescent="0.25">
      <c r="T18591" s="1"/>
      <c r="U18591" s="1"/>
      <c r="Z18591" s="1"/>
    </row>
    <row r="18592" spans="20:26" x14ac:dyDescent="0.25">
      <c r="T18592" s="1"/>
      <c r="U18592" s="1"/>
      <c r="Z18592" s="1"/>
    </row>
    <row r="18593" spans="20:26" x14ac:dyDescent="0.25">
      <c r="T18593" s="1"/>
      <c r="U18593" s="1"/>
      <c r="Z18593" s="1"/>
    </row>
    <row r="18594" spans="20:26" x14ac:dyDescent="0.25">
      <c r="T18594" s="1"/>
      <c r="U18594" s="1"/>
      <c r="Z18594" s="1"/>
    </row>
    <row r="18595" spans="20:26" x14ac:dyDescent="0.25">
      <c r="T18595" s="1"/>
      <c r="U18595" s="1"/>
      <c r="Z18595" s="1"/>
    </row>
    <row r="18596" spans="20:26" x14ac:dyDescent="0.25">
      <c r="T18596" s="1"/>
      <c r="U18596" s="1"/>
      <c r="Z18596" s="1"/>
    </row>
    <row r="18597" spans="20:26" x14ac:dyDescent="0.25">
      <c r="T18597" s="1"/>
      <c r="U18597" s="1"/>
      <c r="Z18597" s="1"/>
    </row>
    <row r="18598" spans="20:26" x14ac:dyDescent="0.25">
      <c r="T18598" s="1"/>
      <c r="U18598" s="1"/>
      <c r="Z18598" s="1"/>
    </row>
    <row r="18599" spans="20:26" x14ac:dyDescent="0.25">
      <c r="T18599" s="1"/>
      <c r="U18599" s="1"/>
      <c r="Z18599" s="1"/>
    </row>
    <row r="18600" spans="20:26" x14ac:dyDescent="0.25">
      <c r="T18600" s="1"/>
      <c r="U18600" s="1"/>
      <c r="Z18600" s="1"/>
    </row>
    <row r="18601" spans="20:26" x14ac:dyDescent="0.25">
      <c r="T18601" s="1"/>
      <c r="U18601" s="1"/>
      <c r="Z18601" s="1"/>
    </row>
    <row r="18602" spans="20:26" x14ac:dyDescent="0.25">
      <c r="T18602" s="1"/>
      <c r="U18602" s="1"/>
      <c r="Z18602" s="1"/>
    </row>
    <row r="18603" spans="20:26" x14ac:dyDescent="0.25">
      <c r="T18603" s="1"/>
      <c r="U18603" s="1"/>
      <c r="Z18603" s="1"/>
    </row>
    <row r="18604" spans="20:26" x14ac:dyDescent="0.25">
      <c r="T18604" s="1"/>
      <c r="U18604" s="1"/>
      <c r="Z18604" s="1"/>
    </row>
    <row r="18605" spans="20:26" x14ac:dyDescent="0.25">
      <c r="T18605" s="1"/>
      <c r="U18605" s="1"/>
      <c r="Z18605" s="1"/>
    </row>
    <row r="18606" spans="20:26" x14ac:dyDescent="0.25">
      <c r="T18606" s="1"/>
      <c r="U18606" s="1"/>
      <c r="Z18606" s="1"/>
    </row>
    <row r="18607" spans="20:26" x14ac:dyDescent="0.25">
      <c r="T18607" s="1"/>
      <c r="U18607" s="1"/>
      <c r="Z18607" s="1"/>
    </row>
    <row r="18608" spans="20:26" x14ac:dyDescent="0.25">
      <c r="T18608" s="1"/>
      <c r="U18608" s="1"/>
      <c r="Z18608" s="1"/>
    </row>
    <row r="18609" spans="20:26" x14ac:dyDescent="0.25">
      <c r="T18609" s="1"/>
      <c r="U18609" s="1"/>
      <c r="Z18609" s="1"/>
    </row>
    <row r="18610" spans="20:26" x14ac:dyDescent="0.25">
      <c r="T18610" s="1"/>
      <c r="U18610" s="1"/>
      <c r="Z18610" s="1"/>
    </row>
    <row r="18611" spans="20:26" x14ac:dyDescent="0.25">
      <c r="T18611" s="1"/>
      <c r="U18611" s="1"/>
      <c r="Z18611" s="1"/>
    </row>
    <row r="18612" spans="20:26" x14ac:dyDescent="0.25">
      <c r="T18612" s="1"/>
      <c r="U18612" s="1"/>
      <c r="Z18612" s="1"/>
    </row>
    <row r="18613" spans="20:26" x14ac:dyDescent="0.25">
      <c r="T18613" s="1"/>
      <c r="U18613" s="1"/>
      <c r="Z18613" s="1"/>
    </row>
    <row r="18614" spans="20:26" x14ac:dyDescent="0.25">
      <c r="T18614" s="1"/>
      <c r="U18614" s="1"/>
      <c r="Z18614" s="1"/>
    </row>
    <row r="18615" spans="20:26" x14ac:dyDescent="0.25">
      <c r="T18615" s="1"/>
      <c r="U18615" s="1"/>
      <c r="Z18615" s="1"/>
    </row>
    <row r="18616" spans="20:26" x14ac:dyDescent="0.25">
      <c r="T18616" s="1"/>
      <c r="U18616" s="1"/>
      <c r="Z18616" s="1"/>
    </row>
    <row r="18617" spans="20:26" x14ac:dyDescent="0.25">
      <c r="T18617" s="1"/>
      <c r="U18617" s="1"/>
      <c r="Z18617" s="1"/>
    </row>
    <row r="18618" spans="20:26" x14ac:dyDescent="0.25">
      <c r="T18618" s="1"/>
      <c r="U18618" s="1"/>
      <c r="Z18618" s="1"/>
    </row>
    <row r="18619" spans="20:26" x14ac:dyDescent="0.25">
      <c r="T18619" s="1"/>
      <c r="U18619" s="1"/>
      <c r="Z18619" s="1"/>
    </row>
    <row r="18620" spans="20:26" x14ac:dyDescent="0.25">
      <c r="T18620" s="1"/>
      <c r="U18620" s="1"/>
      <c r="Z18620" s="1"/>
    </row>
    <row r="18621" spans="20:26" x14ac:dyDescent="0.25">
      <c r="T18621" s="1"/>
      <c r="U18621" s="1"/>
      <c r="Z18621" s="1"/>
    </row>
    <row r="18622" spans="20:26" x14ac:dyDescent="0.25">
      <c r="T18622" s="1"/>
      <c r="U18622" s="1"/>
      <c r="Z18622" s="1"/>
    </row>
    <row r="18623" spans="20:26" x14ac:dyDescent="0.25">
      <c r="T18623" s="1"/>
      <c r="U18623" s="1"/>
      <c r="Z18623" s="1"/>
    </row>
    <row r="18624" spans="20:26" x14ac:dyDescent="0.25">
      <c r="T18624" s="1"/>
      <c r="U18624" s="1"/>
      <c r="Z18624" s="1"/>
    </row>
    <row r="18625" spans="20:26" x14ac:dyDescent="0.25">
      <c r="T18625" s="1"/>
      <c r="U18625" s="1"/>
      <c r="Z18625" s="1"/>
    </row>
    <row r="18626" spans="20:26" x14ac:dyDescent="0.25">
      <c r="T18626" s="1"/>
      <c r="U18626" s="1"/>
      <c r="Z18626" s="1"/>
    </row>
    <row r="18627" spans="20:26" x14ac:dyDescent="0.25">
      <c r="T18627" s="1"/>
      <c r="U18627" s="1"/>
      <c r="Z18627" s="1"/>
    </row>
    <row r="18628" spans="20:26" x14ac:dyDescent="0.25">
      <c r="T18628" s="1"/>
      <c r="U18628" s="1"/>
      <c r="Z18628" s="1"/>
    </row>
    <row r="18629" spans="20:26" x14ac:dyDescent="0.25">
      <c r="T18629" s="1"/>
      <c r="U18629" s="1"/>
      <c r="Z18629" s="1"/>
    </row>
    <row r="18630" spans="20:26" x14ac:dyDescent="0.25">
      <c r="T18630" s="1"/>
      <c r="U18630" s="1"/>
      <c r="Z18630" s="1"/>
    </row>
    <row r="18631" spans="20:26" x14ac:dyDescent="0.25">
      <c r="T18631" s="1"/>
      <c r="U18631" s="1"/>
      <c r="Z18631" s="1"/>
    </row>
    <row r="18632" spans="20:26" x14ac:dyDescent="0.25">
      <c r="T18632" s="1"/>
      <c r="U18632" s="1"/>
      <c r="Z18632" s="1"/>
    </row>
    <row r="18633" spans="20:26" x14ac:dyDescent="0.25">
      <c r="T18633" s="1"/>
      <c r="U18633" s="1"/>
      <c r="Z18633" s="1"/>
    </row>
    <row r="18634" spans="20:26" x14ac:dyDescent="0.25">
      <c r="T18634" s="1"/>
      <c r="U18634" s="1"/>
      <c r="Z18634" s="1"/>
    </row>
    <row r="18635" spans="20:26" x14ac:dyDescent="0.25">
      <c r="T18635" s="1"/>
      <c r="U18635" s="1"/>
      <c r="Z18635" s="1"/>
    </row>
    <row r="18636" spans="20:26" x14ac:dyDescent="0.25">
      <c r="T18636" s="1"/>
      <c r="U18636" s="1"/>
      <c r="Z18636" s="1"/>
    </row>
    <row r="18637" spans="20:26" x14ac:dyDescent="0.25">
      <c r="T18637" s="1"/>
      <c r="U18637" s="1"/>
      <c r="Z18637" s="1"/>
    </row>
    <row r="18638" spans="20:26" x14ac:dyDescent="0.25">
      <c r="T18638" s="1"/>
      <c r="U18638" s="1"/>
      <c r="Z18638" s="1"/>
    </row>
    <row r="18639" spans="20:26" x14ac:dyDescent="0.25">
      <c r="T18639" s="1"/>
      <c r="U18639" s="1"/>
      <c r="Z18639" s="1"/>
    </row>
    <row r="18640" spans="20:26" x14ac:dyDescent="0.25">
      <c r="T18640" s="1"/>
      <c r="U18640" s="1"/>
      <c r="Z18640" s="1"/>
    </row>
    <row r="18641" spans="20:26" x14ac:dyDescent="0.25">
      <c r="T18641" s="1"/>
      <c r="U18641" s="1"/>
      <c r="Z18641" s="1"/>
    </row>
    <row r="18642" spans="20:26" x14ac:dyDescent="0.25">
      <c r="T18642" s="1"/>
      <c r="U18642" s="1"/>
      <c r="Z18642" s="1"/>
    </row>
    <row r="18643" spans="20:26" x14ac:dyDescent="0.25">
      <c r="T18643" s="1"/>
      <c r="U18643" s="1"/>
      <c r="Z18643" s="1"/>
    </row>
    <row r="18644" spans="20:26" x14ac:dyDescent="0.25">
      <c r="T18644" s="1"/>
      <c r="U18644" s="1"/>
      <c r="Z18644" s="1"/>
    </row>
    <row r="18645" spans="20:26" x14ac:dyDescent="0.25">
      <c r="T18645" s="1"/>
      <c r="U18645" s="1"/>
      <c r="Z18645" s="1"/>
    </row>
    <row r="18646" spans="20:26" x14ac:dyDescent="0.25">
      <c r="T18646" s="1"/>
      <c r="U18646" s="1"/>
      <c r="Z18646" s="1"/>
    </row>
    <row r="18647" spans="20:26" x14ac:dyDescent="0.25">
      <c r="T18647" s="1"/>
      <c r="U18647" s="1"/>
      <c r="Z18647" s="1"/>
    </row>
    <row r="18648" spans="20:26" x14ac:dyDescent="0.25">
      <c r="T18648" s="1"/>
      <c r="U18648" s="1"/>
      <c r="Z18648" s="1"/>
    </row>
    <row r="18649" spans="20:26" x14ac:dyDescent="0.25">
      <c r="T18649" s="1"/>
      <c r="U18649" s="1"/>
      <c r="Z18649" s="1"/>
    </row>
    <row r="18650" spans="20:26" x14ac:dyDescent="0.25">
      <c r="T18650" s="1"/>
      <c r="U18650" s="1"/>
      <c r="Z18650" s="1"/>
    </row>
    <row r="18651" spans="20:26" x14ac:dyDescent="0.25">
      <c r="T18651" s="1"/>
      <c r="U18651" s="1"/>
      <c r="Z18651" s="1"/>
    </row>
    <row r="18652" spans="20:26" x14ac:dyDescent="0.25">
      <c r="T18652" s="1"/>
      <c r="U18652" s="1"/>
      <c r="Z18652" s="1"/>
    </row>
    <row r="18653" spans="20:26" x14ac:dyDescent="0.25">
      <c r="T18653" s="1"/>
      <c r="U18653" s="1"/>
      <c r="Z18653" s="1"/>
    </row>
    <row r="18654" spans="20:26" x14ac:dyDescent="0.25">
      <c r="T18654" s="1"/>
      <c r="U18654" s="1"/>
      <c r="Z18654" s="1"/>
    </row>
    <row r="18655" spans="20:26" x14ac:dyDescent="0.25">
      <c r="T18655" s="1"/>
      <c r="U18655" s="1"/>
      <c r="Z18655" s="1"/>
    </row>
    <row r="18656" spans="20:26" x14ac:dyDescent="0.25">
      <c r="T18656" s="1"/>
      <c r="U18656" s="1"/>
      <c r="Z18656" s="1"/>
    </row>
    <row r="18657" spans="20:26" x14ac:dyDescent="0.25">
      <c r="T18657" s="1"/>
      <c r="U18657" s="1"/>
      <c r="Z18657" s="1"/>
    </row>
    <row r="18658" spans="20:26" x14ac:dyDescent="0.25">
      <c r="T18658" s="1"/>
      <c r="U18658" s="1"/>
      <c r="Z18658" s="1"/>
    </row>
    <row r="18659" spans="20:26" x14ac:dyDescent="0.25">
      <c r="T18659" s="1"/>
      <c r="U18659" s="1"/>
      <c r="Z18659" s="1"/>
    </row>
    <row r="18660" spans="20:26" x14ac:dyDescent="0.25">
      <c r="T18660" s="1"/>
      <c r="U18660" s="1"/>
      <c r="Z18660" s="1"/>
    </row>
    <row r="18661" spans="20:26" x14ac:dyDescent="0.25">
      <c r="T18661" s="1"/>
      <c r="U18661" s="1"/>
      <c r="Z18661" s="1"/>
    </row>
    <row r="18662" spans="20:26" x14ac:dyDescent="0.25">
      <c r="T18662" s="1"/>
      <c r="U18662" s="1"/>
      <c r="Z18662" s="1"/>
    </row>
    <row r="18663" spans="20:26" x14ac:dyDescent="0.25">
      <c r="T18663" s="1"/>
      <c r="U18663" s="1"/>
      <c r="Z18663" s="1"/>
    </row>
    <row r="18664" spans="20:26" x14ac:dyDescent="0.25">
      <c r="T18664" s="1"/>
      <c r="U18664" s="1"/>
      <c r="Z18664" s="1"/>
    </row>
    <row r="18665" spans="20:26" x14ac:dyDescent="0.25">
      <c r="T18665" s="1"/>
      <c r="U18665" s="1"/>
      <c r="Z18665" s="1"/>
    </row>
    <row r="18666" spans="20:26" x14ac:dyDescent="0.25">
      <c r="T18666" s="1"/>
      <c r="U18666" s="1"/>
      <c r="Z18666" s="1"/>
    </row>
    <row r="18667" spans="20:26" x14ac:dyDescent="0.25">
      <c r="T18667" s="1"/>
      <c r="U18667" s="1"/>
      <c r="Z18667" s="1"/>
    </row>
    <row r="18668" spans="20:26" x14ac:dyDescent="0.25">
      <c r="T18668" s="1"/>
      <c r="U18668" s="1"/>
      <c r="Z18668" s="1"/>
    </row>
    <row r="18669" spans="20:26" x14ac:dyDescent="0.25">
      <c r="T18669" s="1"/>
      <c r="U18669" s="1"/>
      <c r="Z18669" s="1"/>
    </row>
    <row r="18670" spans="20:26" x14ac:dyDescent="0.25">
      <c r="T18670" s="1"/>
      <c r="U18670" s="1"/>
      <c r="Z18670" s="1"/>
    </row>
    <row r="18671" spans="20:26" x14ac:dyDescent="0.25">
      <c r="T18671" s="1"/>
      <c r="U18671" s="1"/>
      <c r="Z18671" s="1"/>
    </row>
    <row r="18672" spans="20:26" x14ac:dyDescent="0.25">
      <c r="T18672" s="1"/>
      <c r="U18672" s="1"/>
      <c r="Z18672" s="1"/>
    </row>
    <row r="18673" spans="20:26" x14ac:dyDescent="0.25">
      <c r="T18673" s="1"/>
      <c r="U18673" s="1"/>
      <c r="Z18673" s="1"/>
    </row>
    <row r="18674" spans="20:26" x14ac:dyDescent="0.25">
      <c r="T18674" s="1"/>
      <c r="U18674" s="1"/>
      <c r="Z18674" s="1"/>
    </row>
    <row r="18675" spans="20:26" x14ac:dyDescent="0.25">
      <c r="T18675" s="1"/>
      <c r="U18675" s="1"/>
      <c r="Z18675" s="1"/>
    </row>
    <row r="18676" spans="20:26" x14ac:dyDescent="0.25">
      <c r="T18676" s="1"/>
      <c r="U18676" s="1"/>
      <c r="Z18676" s="1"/>
    </row>
    <row r="18677" spans="20:26" x14ac:dyDescent="0.25">
      <c r="T18677" s="1"/>
      <c r="U18677" s="1"/>
      <c r="Z18677" s="1"/>
    </row>
    <row r="18678" spans="20:26" x14ac:dyDescent="0.25">
      <c r="T18678" s="1"/>
      <c r="U18678" s="1"/>
      <c r="Z18678" s="1"/>
    </row>
    <row r="18679" spans="20:26" x14ac:dyDescent="0.25">
      <c r="T18679" s="1"/>
      <c r="U18679" s="1"/>
      <c r="Z18679" s="1"/>
    </row>
    <row r="18680" spans="20:26" x14ac:dyDescent="0.25">
      <c r="T18680" s="1"/>
      <c r="U18680" s="1"/>
      <c r="Z18680" s="1"/>
    </row>
    <row r="18681" spans="20:26" x14ac:dyDescent="0.25">
      <c r="T18681" s="1"/>
      <c r="U18681" s="1"/>
      <c r="Z18681" s="1"/>
    </row>
    <row r="18682" spans="20:26" x14ac:dyDescent="0.25">
      <c r="T18682" s="1"/>
      <c r="U18682" s="1"/>
      <c r="Z18682" s="1"/>
    </row>
    <row r="18683" spans="20:26" x14ac:dyDescent="0.25">
      <c r="T18683" s="1"/>
      <c r="U18683" s="1"/>
      <c r="Z18683" s="1"/>
    </row>
    <row r="18684" spans="20:26" x14ac:dyDescent="0.25">
      <c r="T18684" s="1"/>
      <c r="U18684" s="1"/>
      <c r="Z18684" s="1"/>
    </row>
    <row r="18685" spans="20:26" x14ac:dyDescent="0.25">
      <c r="T18685" s="1"/>
      <c r="U18685" s="1"/>
      <c r="Z18685" s="1"/>
    </row>
    <row r="18686" spans="20:26" x14ac:dyDescent="0.25">
      <c r="T18686" s="1"/>
      <c r="U18686" s="1"/>
      <c r="Z18686" s="1"/>
    </row>
    <row r="18687" spans="20:26" x14ac:dyDescent="0.25">
      <c r="T18687" s="1"/>
      <c r="U18687" s="1"/>
      <c r="Z18687" s="1"/>
    </row>
    <row r="18688" spans="20:26" x14ac:dyDescent="0.25">
      <c r="T18688" s="1"/>
      <c r="U18688" s="1"/>
      <c r="Z18688" s="1"/>
    </row>
    <row r="18689" spans="20:26" x14ac:dyDescent="0.25">
      <c r="T18689" s="1"/>
      <c r="U18689" s="1"/>
      <c r="Z18689" s="1"/>
    </row>
    <row r="18690" spans="20:26" x14ac:dyDescent="0.25">
      <c r="T18690" s="1"/>
      <c r="U18690" s="1"/>
      <c r="Z18690" s="1"/>
    </row>
    <row r="18691" spans="20:26" x14ac:dyDescent="0.25">
      <c r="T18691" s="1"/>
      <c r="U18691" s="1"/>
      <c r="Z18691" s="1"/>
    </row>
    <row r="18692" spans="20:26" x14ac:dyDescent="0.25">
      <c r="T18692" s="1"/>
      <c r="U18692" s="1"/>
      <c r="Z18692" s="1"/>
    </row>
    <row r="18693" spans="20:26" x14ac:dyDescent="0.25">
      <c r="T18693" s="1"/>
      <c r="U18693" s="1"/>
      <c r="Z18693" s="1"/>
    </row>
    <row r="18694" spans="20:26" x14ac:dyDescent="0.25">
      <c r="T18694" s="1"/>
      <c r="U18694" s="1"/>
      <c r="Z18694" s="1"/>
    </row>
    <row r="18695" spans="20:26" x14ac:dyDescent="0.25">
      <c r="T18695" s="1"/>
      <c r="U18695" s="1"/>
      <c r="Z18695" s="1"/>
    </row>
    <row r="18696" spans="20:26" x14ac:dyDescent="0.25">
      <c r="T18696" s="1"/>
      <c r="U18696" s="1"/>
      <c r="Z18696" s="1"/>
    </row>
    <row r="18697" spans="20:26" x14ac:dyDescent="0.25">
      <c r="T18697" s="1"/>
      <c r="U18697" s="1"/>
      <c r="Z18697" s="1"/>
    </row>
    <row r="18698" spans="20:26" x14ac:dyDescent="0.25">
      <c r="T18698" s="1"/>
      <c r="U18698" s="1"/>
      <c r="Z18698" s="1"/>
    </row>
    <row r="18699" spans="20:26" x14ac:dyDescent="0.25">
      <c r="T18699" s="1"/>
      <c r="U18699" s="1"/>
      <c r="Z18699" s="1"/>
    </row>
    <row r="18700" spans="20:26" x14ac:dyDescent="0.25">
      <c r="T18700" s="1"/>
      <c r="U18700" s="1"/>
      <c r="Z18700" s="1"/>
    </row>
    <row r="18701" spans="20:26" x14ac:dyDescent="0.25">
      <c r="T18701" s="1"/>
      <c r="U18701" s="1"/>
      <c r="Z18701" s="1"/>
    </row>
    <row r="18702" spans="20:26" x14ac:dyDescent="0.25">
      <c r="T18702" s="1"/>
      <c r="U18702" s="1"/>
      <c r="Z18702" s="1"/>
    </row>
    <row r="18703" spans="20:26" x14ac:dyDescent="0.25">
      <c r="T18703" s="1"/>
      <c r="U18703" s="1"/>
      <c r="Z18703" s="1"/>
    </row>
    <row r="18704" spans="20:26" x14ac:dyDescent="0.25">
      <c r="T18704" s="1"/>
      <c r="U18704" s="1"/>
      <c r="Z18704" s="1"/>
    </row>
    <row r="18705" spans="20:26" x14ac:dyDescent="0.25">
      <c r="T18705" s="1"/>
      <c r="U18705" s="1"/>
      <c r="Z18705" s="1"/>
    </row>
    <row r="18706" spans="20:26" x14ac:dyDescent="0.25">
      <c r="T18706" s="1"/>
      <c r="U18706" s="1"/>
      <c r="Z18706" s="1"/>
    </row>
    <row r="18707" spans="20:26" x14ac:dyDescent="0.25">
      <c r="T18707" s="1"/>
      <c r="U18707" s="1"/>
      <c r="Z18707" s="1"/>
    </row>
    <row r="18708" spans="20:26" x14ac:dyDescent="0.25">
      <c r="T18708" s="1"/>
      <c r="U18708" s="1"/>
      <c r="Z18708" s="1"/>
    </row>
    <row r="18709" spans="20:26" x14ac:dyDescent="0.25">
      <c r="T18709" s="1"/>
      <c r="U18709" s="1"/>
      <c r="Z18709" s="1"/>
    </row>
    <row r="18710" spans="20:26" x14ac:dyDescent="0.25">
      <c r="T18710" s="1"/>
      <c r="U18710" s="1"/>
      <c r="Z18710" s="1"/>
    </row>
    <row r="18711" spans="20:26" x14ac:dyDescent="0.25">
      <c r="T18711" s="1"/>
      <c r="U18711" s="1"/>
      <c r="Z18711" s="1"/>
    </row>
    <row r="18712" spans="20:26" x14ac:dyDescent="0.25">
      <c r="T18712" s="1"/>
      <c r="U18712" s="1"/>
      <c r="Z18712" s="1"/>
    </row>
    <row r="18713" spans="20:26" x14ac:dyDescent="0.25">
      <c r="T18713" s="1"/>
      <c r="U18713" s="1"/>
      <c r="Z18713" s="1"/>
    </row>
    <row r="18714" spans="20:26" x14ac:dyDescent="0.25">
      <c r="T18714" s="1"/>
      <c r="U18714" s="1"/>
      <c r="Z18714" s="1"/>
    </row>
    <row r="18715" spans="20:26" x14ac:dyDescent="0.25">
      <c r="T18715" s="1"/>
      <c r="U18715" s="1"/>
      <c r="Z18715" s="1"/>
    </row>
    <row r="18716" spans="20:26" x14ac:dyDescent="0.25">
      <c r="T18716" s="1"/>
      <c r="U18716" s="1"/>
      <c r="Z18716" s="1"/>
    </row>
    <row r="18717" spans="20:26" x14ac:dyDescent="0.25">
      <c r="T18717" s="1"/>
      <c r="U18717" s="1"/>
      <c r="Z18717" s="1"/>
    </row>
    <row r="18718" spans="20:26" x14ac:dyDescent="0.25">
      <c r="T18718" s="1"/>
      <c r="U18718" s="1"/>
      <c r="Z18718" s="1"/>
    </row>
    <row r="18719" spans="20:26" x14ac:dyDescent="0.25">
      <c r="T18719" s="1"/>
      <c r="U18719" s="1"/>
      <c r="Z18719" s="1"/>
    </row>
    <row r="18720" spans="20:26" x14ac:dyDescent="0.25">
      <c r="T18720" s="1"/>
      <c r="U18720" s="1"/>
      <c r="Z18720" s="1"/>
    </row>
    <row r="18721" spans="20:26" x14ac:dyDescent="0.25">
      <c r="T18721" s="1"/>
      <c r="U18721" s="1"/>
      <c r="Z18721" s="1"/>
    </row>
    <row r="18722" spans="20:26" x14ac:dyDescent="0.25">
      <c r="T18722" s="1"/>
      <c r="U18722" s="1"/>
      <c r="Z18722" s="1"/>
    </row>
    <row r="18723" spans="20:26" x14ac:dyDescent="0.25">
      <c r="T18723" s="1"/>
      <c r="U18723" s="1"/>
      <c r="Z18723" s="1"/>
    </row>
    <row r="18724" spans="20:26" x14ac:dyDescent="0.25">
      <c r="T18724" s="1"/>
      <c r="U18724" s="1"/>
      <c r="Z18724" s="1"/>
    </row>
    <row r="18725" spans="20:26" x14ac:dyDescent="0.25">
      <c r="T18725" s="1"/>
      <c r="U18725" s="1"/>
      <c r="Z18725" s="1"/>
    </row>
    <row r="18726" spans="20:26" x14ac:dyDescent="0.25">
      <c r="T18726" s="1"/>
      <c r="U18726" s="1"/>
      <c r="Z18726" s="1"/>
    </row>
    <row r="18727" spans="20:26" x14ac:dyDescent="0.25">
      <c r="T18727" s="1"/>
      <c r="U18727" s="1"/>
      <c r="Z18727" s="1"/>
    </row>
    <row r="18728" spans="20:26" x14ac:dyDescent="0.25">
      <c r="T18728" s="1"/>
      <c r="U18728" s="1"/>
      <c r="Z18728" s="1"/>
    </row>
    <row r="18729" spans="20:26" x14ac:dyDescent="0.25">
      <c r="T18729" s="1"/>
      <c r="U18729" s="1"/>
      <c r="Z18729" s="1"/>
    </row>
    <row r="18730" spans="20:26" x14ac:dyDescent="0.25">
      <c r="T18730" s="1"/>
      <c r="U18730" s="1"/>
      <c r="Z18730" s="1"/>
    </row>
    <row r="18731" spans="20:26" x14ac:dyDescent="0.25">
      <c r="T18731" s="1"/>
      <c r="U18731" s="1"/>
      <c r="Z18731" s="1"/>
    </row>
    <row r="18732" spans="20:26" x14ac:dyDescent="0.25">
      <c r="T18732" s="1"/>
      <c r="U18732" s="1"/>
      <c r="Z18732" s="1"/>
    </row>
    <row r="18733" spans="20:26" x14ac:dyDescent="0.25">
      <c r="T18733" s="1"/>
      <c r="U18733" s="1"/>
      <c r="Z18733" s="1"/>
    </row>
    <row r="18734" spans="20:26" x14ac:dyDescent="0.25">
      <c r="T18734" s="1"/>
      <c r="U18734" s="1"/>
      <c r="Z18734" s="1"/>
    </row>
    <row r="18735" spans="20:26" x14ac:dyDescent="0.25">
      <c r="T18735" s="1"/>
      <c r="U18735" s="1"/>
      <c r="Z18735" s="1"/>
    </row>
    <row r="18736" spans="20:26" x14ac:dyDescent="0.25">
      <c r="T18736" s="1"/>
      <c r="U18736" s="1"/>
      <c r="Z18736" s="1"/>
    </row>
    <row r="18737" spans="20:26" x14ac:dyDescent="0.25">
      <c r="T18737" s="1"/>
      <c r="U18737" s="1"/>
      <c r="Z18737" s="1"/>
    </row>
    <row r="18738" spans="20:26" x14ac:dyDescent="0.25">
      <c r="T18738" s="1"/>
      <c r="U18738" s="1"/>
      <c r="Z18738" s="1"/>
    </row>
    <row r="18739" spans="20:26" x14ac:dyDescent="0.25">
      <c r="T18739" s="1"/>
      <c r="U18739" s="1"/>
      <c r="Z18739" s="1"/>
    </row>
    <row r="18740" spans="20:26" x14ac:dyDescent="0.25">
      <c r="T18740" s="1"/>
      <c r="U18740" s="1"/>
      <c r="Z18740" s="1"/>
    </row>
    <row r="18741" spans="20:26" x14ac:dyDescent="0.25">
      <c r="T18741" s="1"/>
      <c r="U18741" s="1"/>
      <c r="Z18741" s="1"/>
    </row>
    <row r="18742" spans="20:26" x14ac:dyDescent="0.25">
      <c r="T18742" s="1"/>
      <c r="U18742" s="1"/>
      <c r="Z18742" s="1"/>
    </row>
    <row r="18743" spans="20:26" x14ac:dyDescent="0.25">
      <c r="T18743" s="1"/>
      <c r="U18743" s="1"/>
      <c r="Z18743" s="1"/>
    </row>
    <row r="18744" spans="20:26" x14ac:dyDescent="0.25">
      <c r="T18744" s="1"/>
      <c r="U18744" s="1"/>
      <c r="Z18744" s="1"/>
    </row>
    <row r="18745" spans="20:26" x14ac:dyDescent="0.25">
      <c r="T18745" s="1"/>
      <c r="U18745" s="1"/>
      <c r="Z18745" s="1"/>
    </row>
    <row r="18746" spans="20:26" x14ac:dyDescent="0.25">
      <c r="T18746" s="1"/>
      <c r="U18746" s="1"/>
      <c r="Z18746" s="1"/>
    </row>
    <row r="18747" spans="20:26" x14ac:dyDescent="0.25">
      <c r="T18747" s="1"/>
      <c r="U18747" s="1"/>
      <c r="Z18747" s="1"/>
    </row>
    <row r="18748" spans="20:26" x14ac:dyDescent="0.25">
      <c r="T18748" s="1"/>
      <c r="U18748" s="1"/>
      <c r="Z18748" s="1"/>
    </row>
    <row r="18749" spans="20:26" x14ac:dyDescent="0.25">
      <c r="T18749" s="1"/>
      <c r="U18749" s="1"/>
      <c r="Z18749" s="1"/>
    </row>
    <row r="18750" spans="20:26" x14ac:dyDescent="0.25">
      <c r="T18750" s="1"/>
      <c r="U18750" s="1"/>
      <c r="Z18750" s="1"/>
    </row>
    <row r="18751" spans="20:26" x14ac:dyDescent="0.25">
      <c r="T18751" s="1"/>
      <c r="U18751" s="1"/>
      <c r="Z18751" s="1"/>
    </row>
    <row r="18752" spans="20:26" x14ac:dyDescent="0.25">
      <c r="T18752" s="1"/>
      <c r="U18752" s="1"/>
      <c r="Z18752" s="1"/>
    </row>
    <row r="18753" spans="20:26" x14ac:dyDescent="0.25">
      <c r="T18753" s="1"/>
      <c r="U18753" s="1"/>
      <c r="Z18753" s="1"/>
    </row>
    <row r="18754" spans="20:26" x14ac:dyDescent="0.25">
      <c r="T18754" s="1"/>
      <c r="U18754" s="1"/>
      <c r="Z18754" s="1"/>
    </row>
    <row r="18755" spans="20:26" x14ac:dyDescent="0.25">
      <c r="T18755" s="1"/>
      <c r="U18755" s="1"/>
      <c r="Z18755" s="1"/>
    </row>
    <row r="18756" spans="20:26" x14ac:dyDescent="0.25">
      <c r="T18756" s="1"/>
      <c r="U18756" s="1"/>
      <c r="Z18756" s="1"/>
    </row>
    <row r="18757" spans="20:26" x14ac:dyDescent="0.25">
      <c r="T18757" s="1"/>
      <c r="U18757" s="1"/>
      <c r="Z18757" s="1"/>
    </row>
    <row r="18758" spans="20:26" x14ac:dyDescent="0.25">
      <c r="T18758" s="1"/>
      <c r="U18758" s="1"/>
      <c r="Z18758" s="1"/>
    </row>
    <row r="18759" spans="20:26" x14ac:dyDescent="0.25">
      <c r="T18759" s="1"/>
      <c r="U18759" s="1"/>
      <c r="Z18759" s="1"/>
    </row>
    <row r="18760" spans="20:26" x14ac:dyDescent="0.25">
      <c r="T18760" s="1"/>
      <c r="U18760" s="1"/>
      <c r="Z18760" s="1"/>
    </row>
    <row r="18761" spans="20:26" x14ac:dyDescent="0.25">
      <c r="T18761" s="1"/>
      <c r="U18761" s="1"/>
      <c r="Z18761" s="1"/>
    </row>
    <row r="18762" spans="20:26" x14ac:dyDescent="0.25">
      <c r="T18762" s="1"/>
      <c r="U18762" s="1"/>
      <c r="Z18762" s="1"/>
    </row>
    <row r="18763" spans="20:26" x14ac:dyDescent="0.25">
      <c r="T18763" s="1"/>
      <c r="U18763" s="1"/>
      <c r="Z18763" s="1"/>
    </row>
    <row r="18764" spans="20:26" x14ac:dyDescent="0.25">
      <c r="T18764" s="1"/>
      <c r="U18764" s="1"/>
      <c r="Z18764" s="1"/>
    </row>
    <row r="18765" spans="20:26" x14ac:dyDescent="0.25">
      <c r="T18765" s="1"/>
      <c r="U18765" s="1"/>
      <c r="Z18765" s="1"/>
    </row>
    <row r="18766" spans="20:26" x14ac:dyDescent="0.25">
      <c r="T18766" s="1"/>
      <c r="U18766" s="1"/>
      <c r="Z18766" s="1"/>
    </row>
    <row r="18767" spans="20:26" x14ac:dyDescent="0.25">
      <c r="T18767" s="1"/>
      <c r="U18767" s="1"/>
      <c r="Z18767" s="1"/>
    </row>
    <row r="18768" spans="20:26" x14ac:dyDescent="0.25">
      <c r="T18768" s="1"/>
      <c r="U18768" s="1"/>
      <c r="Z18768" s="1"/>
    </row>
    <row r="18769" spans="20:26" x14ac:dyDescent="0.25">
      <c r="T18769" s="1"/>
      <c r="U18769" s="1"/>
      <c r="Z18769" s="1"/>
    </row>
    <row r="18770" spans="20:26" x14ac:dyDescent="0.25">
      <c r="T18770" s="1"/>
      <c r="U18770" s="1"/>
      <c r="Z18770" s="1"/>
    </row>
    <row r="18771" spans="20:26" x14ac:dyDescent="0.25">
      <c r="T18771" s="1"/>
      <c r="U18771" s="1"/>
      <c r="Z18771" s="1"/>
    </row>
    <row r="18772" spans="20:26" x14ac:dyDescent="0.25">
      <c r="T18772" s="1"/>
      <c r="U18772" s="1"/>
      <c r="Z18772" s="1"/>
    </row>
    <row r="18773" spans="20:26" x14ac:dyDescent="0.25">
      <c r="T18773" s="1"/>
      <c r="U18773" s="1"/>
      <c r="Z18773" s="1"/>
    </row>
    <row r="18774" spans="20:26" x14ac:dyDescent="0.25">
      <c r="T18774" s="1"/>
      <c r="U18774" s="1"/>
      <c r="Z18774" s="1"/>
    </row>
    <row r="18775" spans="20:26" x14ac:dyDescent="0.25">
      <c r="T18775" s="1"/>
      <c r="U18775" s="1"/>
      <c r="Z18775" s="1"/>
    </row>
    <row r="18776" spans="20:26" x14ac:dyDescent="0.25">
      <c r="T18776" s="1"/>
      <c r="U18776" s="1"/>
      <c r="Z18776" s="1"/>
    </row>
    <row r="18777" spans="20:26" x14ac:dyDescent="0.25">
      <c r="T18777" s="1"/>
      <c r="U18777" s="1"/>
      <c r="Z18777" s="1"/>
    </row>
    <row r="18778" spans="20:26" x14ac:dyDescent="0.25">
      <c r="T18778" s="1"/>
      <c r="U18778" s="1"/>
      <c r="Z18778" s="1"/>
    </row>
    <row r="18779" spans="20:26" x14ac:dyDescent="0.25">
      <c r="T18779" s="1"/>
      <c r="U18779" s="1"/>
      <c r="Z18779" s="1"/>
    </row>
    <row r="18780" spans="20:26" x14ac:dyDescent="0.25">
      <c r="T18780" s="1"/>
      <c r="U18780" s="1"/>
      <c r="Z18780" s="1"/>
    </row>
    <row r="18781" spans="20:26" x14ac:dyDescent="0.25">
      <c r="T18781" s="1"/>
      <c r="U18781" s="1"/>
      <c r="Z18781" s="1"/>
    </row>
    <row r="18782" spans="20:26" x14ac:dyDescent="0.25">
      <c r="T18782" s="1"/>
      <c r="U18782" s="1"/>
      <c r="Z18782" s="1"/>
    </row>
    <row r="18783" spans="20:26" x14ac:dyDescent="0.25">
      <c r="T18783" s="1"/>
      <c r="U18783" s="1"/>
      <c r="Z18783" s="1"/>
    </row>
    <row r="18784" spans="20:26" x14ac:dyDescent="0.25">
      <c r="T18784" s="1"/>
      <c r="U18784" s="1"/>
      <c r="Z18784" s="1"/>
    </row>
    <row r="18785" spans="20:26" x14ac:dyDescent="0.25">
      <c r="T18785" s="1"/>
      <c r="U18785" s="1"/>
      <c r="Z18785" s="1"/>
    </row>
    <row r="18786" spans="20:26" x14ac:dyDescent="0.25">
      <c r="T18786" s="1"/>
      <c r="U18786" s="1"/>
      <c r="Z18786" s="1"/>
    </row>
    <row r="18787" spans="20:26" x14ac:dyDescent="0.25">
      <c r="T18787" s="1"/>
      <c r="U18787" s="1"/>
      <c r="Z18787" s="1"/>
    </row>
    <row r="18788" spans="20:26" x14ac:dyDescent="0.25">
      <c r="T18788" s="1"/>
      <c r="U18788" s="1"/>
      <c r="Z18788" s="1"/>
    </row>
    <row r="18789" spans="20:26" x14ac:dyDescent="0.25">
      <c r="T18789" s="1"/>
      <c r="U18789" s="1"/>
      <c r="Z18789" s="1"/>
    </row>
    <row r="18790" spans="20:26" x14ac:dyDescent="0.25">
      <c r="T18790" s="1"/>
      <c r="U18790" s="1"/>
      <c r="Z18790" s="1"/>
    </row>
    <row r="18791" spans="20:26" x14ac:dyDescent="0.25">
      <c r="T18791" s="1"/>
      <c r="U18791" s="1"/>
      <c r="Z18791" s="1"/>
    </row>
    <row r="18792" spans="20:26" x14ac:dyDescent="0.25">
      <c r="T18792" s="1"/>
      <c r="U18792" s="1"/>
      <c r="Z18792" s="1"/>
    </row>
    <row r="18793" spans="20:26" x14ac:dyDescent="0.25">
      <c r="T18793" s="1"/>
      <c r="U18793" s="1"/>
      <c r="Z18793" s="1"/>
    </row>
    <row r="18794" spans="20:26" x14ac:dyDescent="0.25">
      <c r="T18794" s="1"/>
      <c r="U18794" s="1"/>
      <c r="Z18794" s="1"/>
    </row>
    <row r="18795" spans="20:26" x14ac:dyDescent="0.25">
      <c r="T18795" s="1"/>
      <c r="U18795" s="1"/>
      <c r="Z18795" s="1"/>
    </row>
    <row r="18796" spans="20:26" x14ac:dyDescent="0.25">
      <c r="T18796" s="1"/>
      <c r="U18796" s="1"/>
      <c r="Z18796" s="1"/>
    </row>
    <row r="18797" spans="20:26" x14ac:dyDescent="0.25">
      <c r="T18797" s="1"/>
      <c r="U18797" s="1"/>
      <c r="Z18797" s="1"/>
    </row>
    <row r="18798" spans="20:26" x14ac:dyDescent="0.25">
      <c r="T18798" s="1"/>
      <c r="U18798" s="1"/>
      <c r="Z18798" s="1"/>
    </row>
    <row r="18799" spans="20:26" x14ac:dyDescent="0.25">
      <c r="T18799" s="1"/>
      <c r="U18799" s="1"/>
      <c r="Z18799" s="1"/>
    </row>
    <row r="18800" spans="20:26" x14ac:dyDescent="0.25">
      <c r="T18800" s="1"/>
      <c r="U18800" s="1"/>
      <c r="Z18800" s="1"/>
    </row>
    <row r="18801" spans="20:26" x14ac:dyDescent="0.25">
      <c r="T18801" s="1"/>
      <c r="U18801" s="1"/>
      <c r="Z18801" s="1"/>
    </row>
    <row r="18802" spans="20:26" x14ac:dyDescent="0.25">
      <c r="T18802" s="1"/>
      <c r="U18802" s="1"/>
      <c r="Z18802" s="1"/>
    </row>
    <row r="18803" spans="20:26" x14ac:dyDescent="0.25">
      <c r="T18803" s="1"/>
      <c r="U18803" s="1"/>
      <c r="Z18803" s="1"/>
    </row>
    <row r="18804" spans="20:26" x14ac:dyDescent="0.25">
      <c r="T18804" s="1"/>
      <c r="U18804" s="1"/>
      <c r="Z18804" s="1"/>
    </row>
    <row r="18805" spans="20:26" x14ac:dyDescent="0.25">
      <c r="T18805" s="1"/>
      <c r="U18805" s="1"/>
      <c r="Z18805" s="1"/>
    </row>
    <row r="18806" spans="20:26" x14ac:dyDescent="0.25">
      <c r="T18806" s="1"/>
      <c r="U18806" s="1"/>
      <c r="Z18806" s="1"/>
    </row>
    <row r="18807" spans="20:26" x14ac:dyDescent="0.25">
      <c r="T18807" s="1"/>
      <c r="U18807" s="1"/>
      <c r="Z18807" s="1"/>
    </row>
    <row r="18808" spans="20:26" x14ac:dyDescent="0.25">
      <c r="T18808" s="1"/>
      <c r="U18808" s="1"/>
      <c r="Z18808" s="1"/>
    </row>
    <row r="18809" spans="20:26" x14ac:dyDescent="0.25">
      <c r="T18809" s="1"/>
      <c r="U18809" s="1"/>
      <c r="Z18809" s="1"/>
    </row>
    <row r="18810" spans="20:26" x14ac:dyDescent="0.25">
      <c r="T18810" s="1"/>
      <c r="U18810" s="1"/>
      <c r="Z18810" s="1"/>
    </row>
    <row r="18811" spans="20:26" x14ac:dyDescent="0.25">
      <c r="T18811" s="1"/>
      <c r="U18811" s="1"/>
      <c r="Z18811" s="1"/>
    </row>
    <row r="18812" spans="20:26" x14ac:dyDescent="0.25">
      <c r="T18812" s="1"/>
      <c r="U18812" s="1"/>
      <c r="Z18812" s="1"/>
    </row>
    <row r="18813" spans="20:26" x14ac:dyDescent="0.25">
      <c r="T18813" s="1"/>
      <c r="U18813" s="1"/>
      <c r="Z18813" s="1"/>
    </row>
    <row r="18814" spans="20:26" x14ac:dyDescent="0.25">
      <c r="T18814" s="1"/>
      <c r="U18814" s="1"/>
      <c r="Z18814" s="1"/>
    </row>
    <row r="18815" spans="20:26" x14ac:dyDescent="0.25">
      <c r="T18815" s="1"/>
      <c r="U18815" s="1"/>
      <c r="Z18815" s="1"/>
    </row>
    <row r="18816" spans="20:26" x14ac:dyDescent="0.25">
      <c r="T18816" s="1"/>
      <c r="U18816" s="1"/>
      <c r="Z18816" s="1"/>
    </row>
    <row r="18817" spans="20:26" x14ac:dyDescent="0.25">
      <c r="T18817" s="1"/>
      <c r="U18817" s="1"/>
      <c r="Z18817" s="1"/>
    </row>
    <row r="18818" spans="20:26" x14ac:dyDescent="0.25">
      <c r="T18818" s="1"/>
      <c r="U18818" s="1"/>
      <c r="Z18818" s="1"/>
    </row>
    <row r="18819" spans="20:26" x14ac:dyDescent="0.25">
      <c r="T18819" s="1"/>
      <c r="U18819" s="1"/>
      <c r="Z18819" s="1"/>
    </row>
    <row r="18820" spans="20:26" x14ac:dyDescent="0.25">
      <c r="T18820" s="1"/>
      <c r="U18820" s="1"/>
      <c r="Z18820" s="1"/>
    </row>
    <row r="18821" spans="20:26" x14ac:dyDescent="0.25">
      <c r="T18821" s="1"/>
      <c r="U18821" s="1"/>
      <c r="Z18821" s="1"/>
    </row>
    <row r="18822" spans="20:26" x14ac:dyDescent="0.25">
      <c r="T18822" s="1"/>
      <c r="U18822" s="1"/>
      <c r="Z18822" s="1"/>
    </row>
    <row r="18823" spans="20:26" x14ac:dyDescent="0.25">
      <c r="T18823" s="1"/>
      <c r="U18823" s="1"/>
      <c r="Z18823" s="1"/>
    </row>
    <row r="18824" spans="20:26" x14ac:dyDescent="0.25">
      <c r="T18824" s="1"/>
      <c r="U18824" s="1"/>
      <c r="Z18824" s="1"/>
    </row>
    <row r="18825" spans="20:26" x14ac:dyDescent="0.25">
      <c r="T18825" s="1"/>
      <c r="U18825" s="1"/>
      <c r="Z18825" s="1"/>
    </row>
    <row r="18826" spans="20:26" x14ac:dyDescent="0.25">
      <c r="T18826" s="1"/>
      <c r="U18826" s="1"/>
      <c r="Z18826" s="1"/>
    </row>
    <row r="18827" spans="20:26" x14ac:dyDescent="0.25">
      <c r="T18827" s="1"/>
      <c r="U18827" s="1"/>
      <c r="Z18827" s="1"/>
    </row>
    <row r="18828" spans="20:26" x14ac:dyDescent="0.25">
      <c r="T18828" s="1"/>
      <c r="U18828" s="1"/>
      <c r="Z18828" s="1"/>
    </row>
    <row r="18829" spans="20:26" x14ac:dyDescent="0.25">
      <c r="T18829" s="1"/>
      <c r="U18829" s="1"/>
      <c r="Z18829" s="1"/>
    </row>
    <row r="18830" spans="20:26" x14ac:dyDescent="0.25">
      <c r="T18830" s="1"/>
      <c r="U18830" s="1"/>
      <c r="Z18830" s="1"/>
    </row>
    <row r="18831" spans="20:26" x14ac:dyDescent="0.25">
      <c r="T18831" s="1"/>
      <c r="U18831" s="1"/>
      <c r="Z18831" s="1"/>
    </row>
    <row r="18832" spans="20:26" x14ac:dyDescent="0.25">
      <c r="T18832" s="1"/>
      <c r="U18832" s="1"/>
      <c r="Z18832" s="1"/>
    </row>
    <row r="18833" spans="20:26" x14ac:dyDescent="0.25">
      <c r="T18833" s="1"/>
      <c r="U18833" s="1"/>
      <c r="Z18833" s="1"/>
    </row>
    <row r="18834" spans="20:26" x14ac:dyDescent="0.25">
      <c r="T18834" s="1"/>
      <c r="U18834" s="1"/>
      <c r="Z18834" s="1"/>
    </row>
    <row r="18835" spans="20:26" x14ac:dyDescent="0.25">
      <c r="T18835" s="1"/>
      <c r="U18835" s="1"/>
      <c r="Z18835" s="1"/>
    </row>
    <row r="18836" spans="20:26" x14ac:dyDescent="0.25">
      <c r="T18836" s="1"/>
      <c r="U18836" s="1"/>
      <c r="Z18836" s="1"/>
    </row>
    <row r="18837" spans="20:26" x14ac:dyDescent="0.25">
      <c r="T18837" s="1"/>
      <c r="U18837" s="1"/>
      <c r="Z18837" s="1"/>
    </row>
    <row r="18838" spans="20:26" x14ac:dyDescent="0.25">
      <c r="T18838" s="1"/>
      <c r="U18838" s="1"/>
      <c r="Z18838" s="1"/>
    </row>
    <row r="18839" spans="20:26" x14ac:dyDescent="0.25">
      <c r="T18839" s="1"/>
      <c r="U18839" s="1"/>
      <c r="Z18839" s="1"/>
    </row>
    <row r="18840" spans="20:26" x14ac:dyDescent="0.25">
      <c r="T18840" s="1"/>
      <c r="U18840" s="1"/>
      <c r="Z18840" s="1"/>
    </row>
    <row r="18841" spans="20:26" x14ac:dyDescent="0.25">
      <c r="T18841" s="1"/>
      <c r="U18841" s="1"/>
      <c r="Z18841" s="1"/>
    </row>
    <row r="18842" spans="20:26" x14ac:dyDescent="0.25">
      <c r="T18842" s="1"/>
      <c r="U18842" s="1"/>
      <c r="Z18842" s="1"/>
    </row>
    <row r="18843" spans="20:26" x14ac:dyDescent="0.25">
      <c r="T18843" s="1"/>
      <c r="U18843" s="1"/>
      <c r="Z18843" s="1"/>
    </row>
    <row r="18844" spans="20:26" x14ac:dyDescent="0.25">
      <c r="T18844" s="1"/>
      <c r="U18844" s="1"/>
      <c r="Z18844" s="1"/>
    </row>
    <row r="18845" spans="20:26" x14ac:dyDescent="0.25">
      <c r="T18845" s="1"/>
      <c r="U18845" s="1"/>
      <c r="Z18845" s="1"/>
    </row>
    <row r="18846" spans="20:26" x14ac:dyDescent="0.25">
      <c r="T18846" s="1"/>
      <c r="U18846" s="1"/>
      <c r="Z18846" s="1"/>
    </row>
    <row r="18847" spans="20:26" x14ac:dyDescent="0.25">
      <c r="T18847" s="1"/>
      <c r="U18847" s="1"/>
      <c r="Z18847" s="1"/>
    </row>
    <row r="18848" spans="20:26" x14ac:dyDescent="0.25">
      <c r="T18848" s="1"/>
      <c r="U18848" s="1"/>
      <c r="Z18848" s="1"/>
    </row>
    <row r="18849" spans="20:26" x14ac:dyDescent="0.25">
      <c r="T18849" s="1"/>
      <c r="U18849" s="1"/>
      <c r="Z18849" s="1"/>
    </row>
    <row r="18850" spans="20:26" x14ac:dyDescent="0.25">
      <c r="T18850" s="1"/>
      <c r="U18850" s="1"/>
      <c r="Z18850" s="1"/>
    </row>
    <row r="18851" spans="20:26" x14ac:dyDescent="0.25">
      <c r="T18851" s="1"/>
      <c r="U18851" s="1"/>
      <c r="Z18851" s="1"/>
    </row>
    <row r="18852" spans="20:26" x14ac:dyDescent="0.25">
      <c r="T18852" s="1"/>
      <c r="U18852" s="1"/>
      <c r="Z18852" s="1"/>
    </row>
    <row r="18853" spans="20:26" x14ac:dyDescent="0.25">
      <c r="T18853" s="1"/>
      <c r="U18853" s="1"/>
      <c r="Z18853" s="1"/>
    </row>
    <row r="18854" spans="20:26" x14ac:dyDescent="0.25">
      <c r="T18854" s="1"/>
      <c r="U18854" s="1"/>
      <c r="Z18854" s="1"/>
    </row>
    <row r="18855" spans="20:26" x14ac:dyDescent="0.25">
      <c r="T18855" s="1"/>
      <c r="U18855" s="1"/>
      <c r="Z18855" s="1"/>
    </row>
    <row r="18856" spans="20:26" x14ac:dyDescent="0.25">
      <c r="T18856" s="1"/>
      <c r="U18856" s="1"/>
      <c r="Z18856" s="1"/>
    </row>
    <row r="18857" spans="20:26" x14ac:dyDescent="0.25">
      <c r="T18857" s="1"/>
      <c r="U18857" s="1"/>
      <c r="Z18857" s="1"/>
    </row>
    <row r="18858" spans="20:26" x14ac:dyDescent="0.25">
      <c r="T18858" s="1"/>
      <c r="U18858" s="1"/>
      <c r="Z18858" s="1"/>
    </row>
    <row r="18859" spans="20:26" x14ac:dyDescent="0.25">
      <c r="T18859" s="1"/>
      <c r="U18859" s="1"/>
      <c r="Z18859" s="1"/>
    </row>
    <row r="18860" spans="20:26" x14ac:dyDescent="0.25">
      <c r="T18860" s="1"/>
      <c r="U18860" s="1"/>
      <c r="Z18860" s="1"/>
    </row>
    <row r="18861" spans="20:26" x14ac:dyDescent="0.25">
      <c r="T18861" s="1"/>
      <c r="U18861" s="1"/>
      <c r="Z18861" s="1"/>
    </row>
    <row r="18862" spans="20:26" x14ac:dyDescent="0.25">
      <c r="T18862" s="1"/>
      <c r="U18862" s="1"/>
      <c r="Z18862" s="1"/>
    </row>
    <row r="18863" spans="20:26" x14ac:dyDescent="0.25">
      <c r="T18863" s="1"/>
      <c r="U18863" s="1"/>
      <c r="Z18863" s="1"/>
    </row>
    <row r="18864" spans="20:26" x14ac:dyDescent="0.25">
      <c r="T18864" s="1"/>
      <c r="U18864" s="1"/>
      <c r="Z18864" s="1"/>
    </row>
    <row r="18865" spans="20:26" x14ac:dyDescent="0.25">
      <c r="T18865" s="1"/>
      <c r="U18865" s="1"/>
      <c r="Z18865" s="1"/>
    </row>
    <row r="18866" spans="20:26" x14ac:dyDescent="0.25">
      <c r="T18866" s="1"/>
      <c r="U18866" s="1"/>
      <c r="Z18866" s="1"/>
    </row>
    <row r="18867" spans="20:26" x14ac:dyDescent="0.25">
      <c r="T18867" s="1"/>
      <c r="U18867" s="1"/>
      <c r="Z18867" s="1"/>
    </row>
    <row r="18868" spans="20:26" x14ac:dyDescent="0.25">
      <c r="T18868" s="1"/>
      <c r="U18868" s="1"/>
      <c r="Z18868" s="1"/>
    </row>
    <row r="18869" spans="20:26" x14ac:dyDescent="0.25">
      <c r="T18869" s="1"/>
      <c r="U18869" s="1"/>
      <c r="Z18869" s="1"/>
    </row>
    <row r="18870" spans="20:26" x14ac:dyDescent="0.25">
      <c r="T18870" s="1"/>
      <c r="U18870" s="1"/>
      <c r="Z18870" s="1"/>
    </row>
    <row r="18871" spans="20:26" x14ac:dyDescent="0.25">
      <c r="T18871" s="1"/>
      <c r="U18871" s="1"/>
      <c r="Z18871" s="1"/>
    </row>
    <row r="18872" spans="20:26" x14ac:dyDescent="0.25">
      <c r="T18872" s="1"/>
      <c r="U18872" s="1"/>
      <c r="Z18872" s="1"/>
    </row>
    <row r="18873" spans="20:26" x14ac:dyDescent="0.25">
      <c r="T18873" s="1"/>
      <c r="U18873" s="1"/>
      <c r="Z18873" s="1"/>
    </row>
    <row r="18874" spans="20:26" x14ac:dyDescent="0.25">
      <c r="T18874" s="1"/>
      <c r="U18874" s="1"/>
      <c r="Z18874" s="1"/>
    </row>
    <row r="18875" spans="20:26" x14ac:dyDescent="0.25">
      <c r="T18875" s="1"/>
      <c r="U18875" s="1"/>
      <c r="Z18875" s="1"/>
    </row>
    <row r="18876" spans="20:26" x14ac:dyDescent="0.25">
      <c r="T18876" s="1"/>
      <c r="U18876" s="1"/>
      <c r="Z18876" s="1"/>
    </row>
    <row r="18877" spans="20:26" x14ac:dyDescent="0.25">
      <c r="T18877" s="1"/>
      <c r="U18877" s="1"/>
      <c r="Z18877" s="1"/>
    </row>
    <row r="18878" spans="20:26" x14ac:dyDescent="0.25">
      <c r="T18878" s="1"/>
      <c r="U18878" s="1"/>
      <c r="Z18878" s="1"/>
    </row>
    <row r="18879" spans="20:26" x14ac:dyDescent="0.25">
      <c r="T18879" s="1"/>
      <c r="U18879" s="1"/>
      <c r="Z18879" s="1"/>
    </row>
    <row r="18880" spans="20:26" x14ac:dyDescent="0.25">
      <c r="T18880" s="1"/>
      <c r="U18880" s="1"/>
      <c r="Z18880" s="1"/>
    </row>
    <row r="18881" spans="20:26" x14ac:dyDescent="0.25">
      <c r="T18881" s="1"/>
      <c r="U18881" s="1"/>
      <c r="Z18881" s="1"/>
    </row>
    <row r="18882" spans="20:26" x14ac:dyDescent="0.25">
      <c r="T18882" s="1"/>
      <c r="U18882" s="1"/>
      <c r="Z18882" s="1"/>
    </row>
    <row r="18883" spans="20:26" x14ac:dyDescent="0.25">
      <c r="T18883" s="1"/>
      <c r="U18883" s="1"/>
      <c r="Z18883" s="1"/>
    </row>
    <row r="18884" spans="20:26" x14ac:dyDescent="0.25">
      <c r="T18884" s="1"/>
      <c r="U18884" s="1"/>
      <c r="Z18884" s="1"/>
    </row>
    <row r="18885" spans="20:26" x14ac:dyDescent="0.25">
      <c r="T18885" s="1"/>
      <c r="U18885" s="1"/>
      <c r="Z18885" s="1"/>
    </row>
    <row r="18886" spans="20:26" x14ac:dyDescent="0.25">
      <c r="T18886" s="1"/>
      <c r="U18886" s="1"/>
      <c r="Z18886" s="1"/>
    </row>
    <row r="18887" spans="20:26" x14ac:dyDescent="0.25">
      <c r="T18887" s="1"/>
      <c r="U18887" s="1"/>
      <c r="Z18887" s="1"/>
    </row>
    <row r="18888" spans="20:26" x14ac:dyDescent="0.25">
      <c r="T18888" s="1"/>
      <c r="U18888" s="1"/>
      <c r="Z18888" s="1"/>
    </row>
    <row r="18889" spans="20:26" x14ac:dyDescent="0.25">
      <c r="T18889" s="1"/>
      <c r="U18889" s="1"/>
      <c r="Z18889" s="1"/>
    </row>
    <row r="18890" spans="20:26" x14ac:dyDescent="0.25">
      <c r="T18890" s="1"/>
      <c r="U18890" s="1"/>
      <c r="Z18890" s="1"/>
    </row>
    <row r="18891" spans="20:26" x14ac:dyDescent="0.25">
      <c r="T18891" s="1"/>
      <c r="U18891" s="1"/>
      <c r="Z18891" s="1"/>
    </row>
    <row r="18892" spans="20:26" x14ac:dyDescent="0.25">
      <c r="T18892" s="1"/>
      <c r="U18892" s="1"/>
      <c r="Z18892" s="1"/>
    </row>
    <row r="18893" spans="20:26" x14ac:dyDescent="0.25">
      <c r="T18893" s="1"/>
      <c r="U18893" s="1"/>
      <c r="Z18893" s="1"/>
    </row>
    <row r="18894" spans="20:26" x14ac:dyDescent="0.25">
      <c r="T18894" s="1"/>
      <c r="U18894" s="1"/>
      <c r="Z18894" s="1"/>
    </row>
    <row r="18895" spans="20:26" x14ac:dyDescent="0.25">
      <c r="T18895" s="1"/>
      <c r="U18895" s="1"/>
      <c r="Z18895" s="1"/>
    </row>
    <row r="18896" spans="20:26" x14ac:dyDescent="0.25">
      <c r="T18896" s="1"/>
      <c r="U18896" s="1"/>
      <c r="Z18896" s="1"/>
    </row>
    <row r="18897" spans="20:26" x14ac:dyDescent="0.25">
      <c r="T18897" s="1"/>
      <c r="U18897" s="1"/>
      <c r="Z18897" s="1"/>
    </row>
    <row r="18898" spans="20:26" x14ac:dyDescent="0.25">
      <c r="T18898" s="1"/>
      <c r="U18898" s="1"/>
      <c r="Z18898" s="1"/>
    </row>
    <row r="18899" spans="20:26" x14ac:dyDescent="0.25">
      <c r="T18899" s="1"/>
      <c r="U18899" s="1"/>
      <c r="Z18899" s="1"/>
    </row>
    <row r="18900" spans="20:26" x14ac:dyDescent="0.25">
      <c r="T18900" s="1"/>
      <c r="U18900" s="1"/>
      <c r="Z18900" s="1"/>
    </row>
    <row r="18901" spans="20:26" x14ac:dyDescent="0.25">
      <c r="T18901" s="1"/>
      <c r="U18901" s="1"/>
      <c r="Z18901" s="1"/>
    </row>
    <row r="18902" spans="20:26" x14ac:dyDescent="0.25">
      <c r="T18902" s="1"/>
      <c r="U18902" s="1"/>
      <c r="Z18902" s="1"/>
    </row>
    <row r="18903" spans="20:26" x14ac:dyDescent="0.25">
      <c r="T18903" s="1"/>
      <c r="U18903" s="1"/>
      <c r="Z18903" s="1"/>
    </row>
    <row r="18904" spans="20:26" x14ac:dyDescent="0.25">
      <c r="T18904" s="1"/>
      <c r="U18904" s="1"/>
      <c r="Z18904" s="1"/>
    </row>
    <row r="18905" spans="20:26" x14ac:dyDescent="0.25">
      <c r="T18905" s="1"/>
      <c r="U18905" s="1"/>
      <c r="Z18905" s="1"/>
    </row>
    <row r="18906" spans="20:26" x14ac:dyDescent="0.25">
      <c r="T18906" s="1"/>
      <c r="U18906" s="1"/>
      <c r="Z18906" s="1"/>
    </row>
    <row r="18907" spans="20:26" x14ac:dyDescent="0.25">
      <c r="T18907" s="1"/>
      <c r="U18907" s="1"/>
      <c r="Z18907" s="1"/>
    </row>
    <row r="18908" spans="20:26" x14ac:dyDescent="0.25">
      <c r="T18908" s="1"/>
      <c r="U18908" s="1"/>
      <c r="Z18908" s="1"/>
    </row>
    <row r="18909" spans="20:26" x14ac:dyDescent="0.25">
      <c r="T18909" s="1"/>
      <c r="U18909" s="1"/>
      <c r="Z18909" s="1"/>
    </row>
    <row r="18910" spans="20:26" x14ac:dyDescent="0.25">
      <c r="T18910" s="1"/>
      <c r="U18910" s="1"/>
      <c r="Z18910" s="1"/>
    </row>
    <row r="18911" spans="20:26" x14ac:dyDescent="0.25">
      <c r="T18911" s="1"/>
      <c r="U18911" s="1"/>
      <c r="Z18911" s="1"/>
    </row>
    <row r="18912" spans="20:26" x14ac:dyDescent="0.25">
      <c r="T18912" s="1"/>
      <c r="U18912" s="1"/>
      <c r="Z18912" s="1"/>
    </row>
    <row r="18913" spans="20:26" x14ac:dyDescent="0.25">
      <c r="T18913" s="1"/>
      <c r="U18913" s="1"/>
      <c r="Z18913" s="1"/>
    </row>
    <row r="18914" spans="20:26" x14ac:dyDescent="0.25">
      <c r="T18914" s="1"/>
      <c r="U18914" s="1"/>
      <c r="Z18914" s="1"/>
    </row>
    <row r="18915" spans="20:26" x14ac:dyDescent="0.25">
      <c r="T18915" s="1"/>
      <c r="U18915" s="1"/>
      <c r="Z18915" s="1"/>
    </row>
    <row r="18916" spans="20:26" x14ac:dyDescent="0.25">
      <c r="T18916" s="1"/>
      <c r="U18916" s="1"/>
      <c r="Z18916" s="1"/>
    </row>
    <row r="18917" spans="20:26" x14ac:dyDescent="0.25">
      <c r="T18917" s="1"/>
      <c r="U18917" s="1"/>
      <c r="Z18917" s="1"/>
    </row>
    <row r="18918" spans="20:26" x14ac:dyDescent="0.25">
      <c r="T18918" s="1"/>
      <c r="U18918" s="1"/>
      <c r="Z18918" s="1"/>
    </row>
    <row r="18919" spans="20:26" x14ac:dyDescent="0.25">
      <c r="T18919" s="1"/>
      <c r="U18919" s="1"/>
      <c r="Z18919" s="1"/>
    </row>
    <row r="18920" spans="20:26" x14ac:dyDescent="0.25">
      <c r="T18920" s="1"/>
      <c r="U18920" s="1"/>
      <c r="Z18920" s="1"/>
    </row>
    <row r="18921" spans="20:26" x14ac:dyDescent="0.25">
      <c r="T18921" s="1"/>
      <c r="U18921" s="1"/>
      <c r="Z18921" s="1"/>
    </row>
    <row r="18922" spans="20:26" x14ac:dyDescent="0.25">
      <c r="T18922" s="1"/>
      <c r="U18922" s="1"/>
      <c r="Z18922" s="1"/>
    </row>
    <row r="18923" spans="20:26" x14ac:dyDescent="0.25">
      <c r="T18923" s="1"/>
      <c r="U18923" s="1"/>
      <c r="Z18923" s="1"/>
    </row>
    <row r="18924" spans="20:26" x14ac:dyDescent="0.25">
      <c r="T18924" s="1"/>
      <c r="U18924" s="1"/>
      <c r="Z18924" s="1"/>
    </row>
    <row r="18925" spans="20:26" x14ac:dyDescent="0.25">
      <c r="T18925" s="1"/>
      <c r="U18925" s="1"/>
      <c r="Z18925" s="1"/>
    </row>
    <row r="18926" spans="20:26" x14ac:dyDescent="0.25">
      <c r="T18926" s="1"/>
      <c r="U18926" s="1"/>
      <c r="Z18926" s="1"/>
    </row>
    <row r="18927" spans="20:26" x14ac:dyDescent="0.25">
      <c r="T18927" s="1"/>
      <c r="U18927" s="1"/>
      <c r="Z18927" s="1"/>
    </row>
    <row r="18928" spans="20:26" x14ac:dyDescent="0.25">
      <c r="T18928" s="1"/>
      <c r="U18928" s="1"/>
      <c r="Z18928" s="1"/>
    </row>
    <row r="18929" spans="20:26" x14ac:dyDescent="0.25">
      <c r="T18929" s="1"/>
      <c r="U18929" s="1"/>
      <c r="Z18929" s="1"/>
    </row>
    <row r="18930" spans="20:26" x14ac:dyDescent="0.25">
      <c r="T18930" s="1"/>
      <c r="U18930" s="1"/>
      <c r="Z18930" s="1"/>
    </row>
    <row r="18931" spans="20:26" x14ac:dyDescent="0.25">
      <c r="T18931" s="1"/>
      <c r="U18931" s="1"/>
      <c r="Z18931" s="1"/>
    </row>
    <row r="18932" spans="20:26" x14ac:dyDescent="0.25">
      <c r="T18932" s="1"/>
      <c r="U18932" s="1"/>
      <c r="Z18932" s="1"/>
    </row>
    <row r="18933" spans="20:26" x14ac:dyDescent="0.25">
      <c r="T18933" s="1"/>
      <c r="U18933" s="1"/>
      <c r="Z18933" s="1"/>
    </row>
    <row r="18934" spans="20:26" x14ac:dyDescent="0.25">
      <c r="T18934" s="1"/>
      <c r="U18934" s="1"/>
      <c r="Z18934" s="1"/>
    </row>
    <row r="18935" spans="20:26" x14ac:dyDescent="0.25">
      <c r="T18935" s="1"/>
      <c r="U18935" s="1"/>
      <c r="Z18935" s="1"/>
    </row>
    <row r="18936" spans="20:26" x14ac:dyDescent="0.25">
      <c r="T18936" s="1"/>
      <c r="U18936" s="1"/>
      <c r="Z18936" s="1"/>
    </row>
    <row r="18937" spans="20:26" x14ac:dyDescent="0.25">
      <c r="T18937" s="1"/>
      <c r="U18937" s="1"/>
      <c r="Z18937" s="1"/>
    </row>
    <row r="18938" spans="20:26" x14ac:dyDescent="0.25">
      <c r="T18938" s="1"/>
      <c r="U18938" s="1"/>
      <c r="Z18938" s="1"/>
    </row>
    <row r="18939" spans="20:26" x14ac:dyDescent="0.25">
      <c r="T18939" s="1"/>
      <c r="U18939" s="1"/>
      <c r="Z18939" s="1"/>
    </row>
    <row r="18940" spans="20:26" x14ac:dyDescent="0.25">
      <c r="T18940" s="1"/>
      <c r="U18940" s="1"/>
      <c r="Z18940" s="1"/>
    </row>
    <row r="18941" spans="20:26" x14ac:dyDescent="0.25">
      <c r="T18941" s="1"/>
      <c r="U18941" s="1"/>
      <c r="Z18941" s="1"/>
    </row>
    <row r="18942" spans="20:26" x14ac:dyDescent="0.25">
      <c r="T18942" s="1"/>
      <c r="U18942" s="1"/>
      <c r="Z18942" s="1"/>
    </row>
    <row r="18943" spans="20:26" x14ac:dyDescent="0.25">
      <c r="T18943" s="1"/>
      <c r="U18943" s="1"/>
      <c r="Z18943" s="1"/>
    </row>
    <row r="18944" spans="20:26" x14ac:dyDescent="0.25">
      <c r="T18944" s="1"/>
      <c r="U18944" s="1"/>
      <c r="Z18944" s="1"/>
    </row>
    <row r="18945" spans="20:26" x14ac:dyDescent="0.25">
      <c r="T18945" s="1"/>
      <c r="U18945" s="1"/>
      <c r="Z18945" s="1"/>
    </row>
    <row r="18946" spans="20:26" x14ac:dyDescent="0.25">
      <c r="T18946" s="1"/>
      <c r="U18946" s="1"/>
      <c r="Z18946" s="1"/>
    </row>
    <row r="18947" spans="20:26" x14ac:dyDescent="0.25">
      <c r="T18947" s="1"/>
      <c r="U18947" s="1"/>
      <c r="Z18947" s="1"/>
    </row>
    <row r="18948" spans="20:26" x14ac:dyDescent="0.25">
      <c r="T18948" s="1"/>
      <c r="U18948" s="1"/>
      <c r="Z18948" s="1"/>
    </row>
    <row r="18949" spans="20:26" x14ac:dyDescent="0.25">
      <c r="T18949" s="1"/>
      <c r="U18949" s="1"/>
      <c r="Z18949" s="1"/>
    </row>
    <row r="18950" spans="20:26" x14ac:dyDescent="0.25">
      <c r="T18950" s="1"/>
      <c r="U18950" s="1"/>
      <c r="Z18950" s="1"/>
    </row>
    <row r="18951" spans="20:26" x14ac:dyDescent="0.25">
      <c r="T18951" s="1"/>
      <c r="U18951" s="1"/>
      <c r="Z18951" s="1"/>
    </row>
    <row r="18952" spans="20:26" x14ac:dyDescent="0.25">
      <c r="T18952" s="1"/>
      <c r="U18952" s="1"/>
      <c r="Z18952" s="1"/>
    </row>
    <row r="18953" spans="20:26" x14ac:dyDescent="0.25">
      <c r="T18953" s="1"/>
      <c r="U18953" s="1"/>
      <c r="Z18953" s="1"/>
    </row>
    <row r="18954" spans="20:26" x14ac:dyDescent="0.25">
      <c r="T18954" s="1"/>
      <c r="U18954" s="1"/>
      <c r="Z18954" s="1"/>
    </row>
    <row r="18955" spans="20:26" x14ac:dyDescent="0.25">
      <c r="T18955" s="1"/>
      <c r="U18955" s="1"/>
      <c r="Z18955" s="1"/>
    </row>
    <row r="18956" spans="20:26" x14ac:dyDescent="0.25">
      <c r="T18956" s="1"/>
      <c r="U18956" s="1"/>
      <c r="Z18956" s="1"/>
    </row>
    <row r="18957" spans="20:26" x14ac:dyDescent="0.25">
      <c r="T18957" s="1"/>
      <c r="U18957" s="1"/>
      <c r="Z18957" s="1"/>
    </row>
    <row r="18958" spans="20:26" x14ac:dyDescent="0.25">
      <c r="T18958" s="1"/>
      <c r="U18958" s="1"/>
      <c r="Z18958" s="1"/>
    </row>
    <row r="18959" spans="20:26" x14ac:dyDescent="0.25">
      <c r="T18959" s="1"/>
      <c r="U18959" s="1"/>
      <c r="Z18959" s="1"/>
    </row>
    <row r="18960" spans="20:26" x14ac:dyDescent="0.25">
      <c r="T18960" s="1"/>
      <c r="U18960" s="1"/>
      <c r="Z18960" s="1"/>
    </row>
    <row r="18961" spans="20:26" x14ac:dyDescent="0.25">
      <c r="T18961" s="1"/>
      <c r="U18961" s="1"/>
      <c r="Z18961" s="1"/>
    </row>
    <row r="18962" spans="20:26" x14ac:dyDescent="0.25">
      <c r="T18962" s="1"/>
      <c r="U18962" s="1"/>
      <c r="Z18962" s="1"/>
    </row>
    <row r="18963" spans="20:26" x14ac:dyDescent="0.25">
      <c r="T18963" s="1"/>
      <c r="U18963" s="1"/>
      <c r="Z18963" s="1"/>
    </row>
    <row r="18964" spans="20:26" x14ac:dyDescent="0.25">
      <c r="T18964" s="1"/>
      <c r="U18964" s="1"/>
      <c r="Z18964" s="1"/>
    </row>
    <row r="18965" spans="20:26" x14ac:dyDescent="0.25">
      <c r="T18965" s="1"/>
      <c r="U18965" s="1"/>
      <c r="Z18965" s="1"/>
    </row>
    <row r="18966" spans="20:26" x14ac:dyDescent="0.25">
      <c r="T18966" s="1"/>
      <c r="U18966" s="1"/>
      <c r="Z18966" s="1"/>
    </row>
    <row r="18967" spans="20:26" x14ac:dyDescent="0.25">
      <c r="T18967" s="1"/>
      <c r="U18967" s="1"/>
      <c r="Z18967" s="1"/>
    </row>
    <row r="18968" spans="20:26" x14ac:dyDescent="0.25">
      <c r="T18968" s="1"/>
      <c r="U18968" s="1"/>
      <c r="Z18968" s="1"/>
    </row>
    <row r="18969" spans="20:26" x14ac:dyDescent="0.25">
      <c r="T18969" s="1"/>
      <c r="U18969" s="1"/>
      <c r="Z18969" s="1"/>
    </row>
    <row r="18970" spans="20:26" x14ac:dyDescent="0.25">
      <c r="T18970" s="1"/>
      <c r="U18970" s="1"/>
      <c r="Z18970" s="1"/>
    </row>
    <row r="18971" spans="20:26" x14ac:dyDescent="0.25">
      <c r="T18971" s="1"/>
      <c r="U18971" s="1"/>
      <c r="Z18971" s="1"/>
    </row>
    <row r="18972" spans="20:26" x14ac:dyDescent="0.25">
      <c r="T18972" s="1"/>
      <c r="U18972" s="1"/>
      <c r="Z18972" s="1"/>
    </row>
    <row r="18973" spans="20:26" x14ac:dyDescent="0.25">
      <c r="T18973" s="1"/>
      <c r="U18973" s="1"/>
      <c r="Z18973" s="1"/>
    </row>
    <row r="18974" spans="20:26" x14ac:dyDescent="0.25">
      <c r="T18974" s="1"/>
      <c r="U18974" s="1"/>
      <c r="Z18974" s="1"/>
    </row>
    <row r="18975" spans="20:26" x14ac:dyDescent="0.25">
      <c r="T18975" s="1"/>
      <c r="U18975" s="1"/>
      <c r="Z18975" s="1"/>
    </row>
    <row r="18976" spans="20:26" x14ac:dyDescent="0.25">
      <c r="T18976" s="1"/>
      <c r="U18976" s="1"/>
      <c r="Z18976" s="1"/>
    </row>
    <row r="18977" spans="20:26" x14ac:dyDescent="0.25">
      <c r="T18977" s="1"/>
      <c r="U18977" s="1"/>
      <c r="Z18977" s="1"/>
    </row>
    <row r="18978" spans="20:26" x14ac:dyDescent="0.25">
      <c r="T18978" s="1"/>
      <c r="U18978" s="1"/>
      <c r="Z18978" s="1"/>
    </row>
    <row r="18979" spans="20:26" x14ac:dyDescent="0.25">
      <c r="T18979" s="1"/>
      <c r="U18979" s="1"/>
      <c r="Z18979" s="1"/>
    </row>
    <row r="18980" spans="20:26" x14ac:dyDescent="0.25">
      <c r="T18980" s="1"/>
      <c r="U18980" s="1"/>
      <c r="Z18980" s="1"/>
    </row>
    <row r="18981" spans="20:26" x14ac:dyDescent="0.25">
      <c r="T18981" s="1"/>
      <c r="U18981" s="1"/>
      <c r="Z18981" s="1"/>
    </row>
    <row r="18982" spans="20:26" x14ac:dyDescent="0.25">
      <c r="T18982" s="1"/>
      <c r="U18982" s="1"/>
      <c r="Z18982" s="1"/>
    </row>
    <row r="18983" spans="20:26" x14ac:dyDescent="0.25">
      <c r="T18983" s="1"/>
      <c r="U18983" s="1"/>
      <c r="Z18983" s="1"/>
    </row>
    <row r="18984" spans="20:26" x14ac:dyDescent="0.25">
      <c r="T18984" s="1"/>
      <c r="U18984" s="1"/>
      <c r="Z18984" s="1"/>
    </row>
    <row r="18985" spans="20:26" x14ac:dyDescent="0.25">
      <c r="T18985" s="1"/>
      <c r="U18985" s="1"/>
      <c r="Z18985" s="1"/>
    </row>
    <row r="18986" spans="20:26" x14ac:dyDescent="0.25">
      <c r="T18986" s="1"/>
      <c r="U18986" s="1"/>
      <c r="Z18986" s="1"/>
    </row>
    <row r="18987" spans="20:26" x14ac:dyDescent="0.25">
      <c r="T18987" s="1"/>
      <c r="U18987" s="1"/>
      <c r="Z18987" s="1"/>
    </row>
    <row r="18988" spans="20:26" x14ac:dyDescent="0.25">
      <c r="T18988" s="1"/>
      <c r="U18988" s="1"/>
      <c r="Z18988" s="1"/>
    </row>
    <row r="18989" spans="20:26" x14ac:dyDescent="0.25">
      <c r="T18989" s="1"/>
      <c r="U18989" s="1"/>
      <c r="Z18989" s="1"/>
    </row>
    <row r="18990" spans="20:26" x14ac:dyDescent="0.25">
      <c r="T18990" s="1"/>
      <c r="U18990" s="1"/>
      <c r="Z18990" s="1"/>
    </row>
    <row r="18991" spans="20:26" x14ac:dyDescent="0.25">
      <c r="T18991" s="1"/>
      <c r="U18991" s="1"/>
      <c r="Z18991" s="1"/>
    </row>
    <row r="18992" spans="20:26" x14ac:dyDescent="0.25">
      <c r="T18992" s="1"/>
      <c r="U18992" s="1"/>
      <c r="Z18992" s="1"/>
    </row>
    <row r="18993" spans="20:26" x14ac:dyDescent="0.25">
      <c r="T18993" s="1"/>
      <c r="U18993" s="1"/>
      <c r="Z18993" s="1"/>
    </row>
    <row r="18994" spans="20:26" x14ac:dyDescent="0.25">
      <c r="T18994" s="1"/>
      <c r="U18994" s="1"/>
      <c r="Z18994" s="1"/>
    </row>
    <row r="18995" spans="20:26" x14ac:dyDescent="0.25">
      <c r="T18995" s="1"/>
      <c r="U18995" s="1"/>
      <c r="Z18995" s="1"/>
    </row>
    <row r="18996" spans="20:26" x14ac:dyDescent="0.25">
      <c r="T18996" s="1"/>
      <c r="U18996" s="1"/>
      <c r="Z18996" s="1"/>
    </row>
    <row r="18997" spans="20:26" x14ac:dyDescent="0.25">
      <c r="T18997" s="1"/>
      <c r="U18997" s="1"/>
      <c r="Z18997" s="1"/>
    </row>
    <row r="18998" spans="20:26" x14ac:dyDescent="0.25">
      <c r="T18998" s="1"/>
      <c r="U18998" s="1"/>
      <c r="Z18998" s="1"/>
    </row>
    <row r="18999" spans="20:26" x14ac:dyDescent="0.25">
      <c r="T18999" s="1"/>
      <c r="U18999" s="1"/>
      <c r="Z18999" s="1"/>
    </row>
    <row r="19000" spans="20:26" x14ac:dyDescent="0.25">
      <c r="T19000" s="1"/>
      <c r="U19000" s="1"/>
      <c r="Z19000" s="1"/>
    </row>
    <row r="19001" spans="20:26" x14ac:dyDescent="0.25">
      <c r="T19001" s="1"/>
      <c r="U19001" s="1"/>
      <c r="Z19001" s="1"/>
    </row>
    <row r="19002" spans="20:26" x14ac:dyDescent="0.25">
      <c r="T19002" s="1"/>
      <c r="U19002" s="1"/>
      <c r="Z19002" s="1"/>
    </row>
    <row r="19003" spans="20:26" x14ac:dyDescent="0.25">
      <c r="T19003" s="1"/>
      <c r="U19003" s="1"/>
      <c r="Z19003" s="1"/>
    </row>
    <row r="19004" spans="20:26" x14ac:dyDescent="0.25">
      <c r="T19004" s="1"/>
      <c r="U19004" s="1"/>
      <c r="Z19004" s="1"/>
    </row>
    <row r="19005" spans="20:26" x14ac:dyDescent="0.25">
      <c r="T19005" s="1"/>
      <c r="U19005" s="1"/>
      <c r="Z19005" s="1"/>
    </row>
    <row r="19006" spans="20:26" x14ac:dyDescent="0.25">
      <c r="T19006" s="1"/>
      <c r="U19006" s="1"/>
      <c r="Z19006" s="1"/>
    </row>
    <row r="19007" spans="20:26" x14ac:dyDescent="0.25">
      <c r="T19007" s="1"/>
      <c r="U19007" s="1"/>
      <c r="Z19007" s="1"/>
    </row>
    <row r="19008" spans="20:26" x14ac:dyDescent="0.25">
      <c r="T19008" s="1"/>
      <c r="U19008" s="1"/>
      <c r="Z19008" s="1"/>
    </row>
    <row r="19009" spans="20:26" x14ac:dyDescent="0.25">
      <c r="T19009" s="1"/>
      <c r="U19009" s="1"/>
      <c r="Z19009" s="1"/>
    </row>
    <row r="19010" spans="20:26" x14ac:dyDescent="0.25">
      <c r="T19010" s="1"/>
      <c r="U19010" s="1"/>
      <c r="Z19010" s="1"/>
    </row>
    <row r="19011" spans="20:26" x14ac:dyDescent="0.25">
      <c r="T19011" s="1"/>
      <c r="U19011" s="1"/>
      <c r="Z19011" s="1"/>
    </row>
    <row r="19012" spans="20:26" x14ac:dyDescent="0.25">
      <c r="T19012" s="1"/>
      <c r="U19012" s="1"/>
      <c r="Z19012" s="1"/>
    </row>
    <row r="19013" spans="20:26" x14ac:dyDescent="0.25">
      <c r="T19013" s="1"/>
      <c r="U19013" s="1"/>
      <c r="Z19013" s="1"/>
    </row>
    <row r="19014" spans="20:26" x14ac:dyDescent="0.25">
      <c r="T19014" s="1"/>
      <c r="U19014" s="1"/>
      <c r="Z19014" s="1"/>
    </row>
    <row r="19015" spans="20:26" x14ac:dyDescent="0.25">
      <c r="T19015" s="1"/>
      <c r="U19015" s="1"/>
      <c r="Z19015" s="1"/>
    </row>
    <row r="19016" spans="20:26" x14ac:dyDescent="0.25">
      <c r="T19016" s="1"/>
      <c r="U19016" s="1"/>
      <c r="Z19016" s="1"/>
    </row>
    <row r="19017" spans="20:26" x14ac:dyDescent="0.25">
      <c r="T19017" s="1"/>
      <c r="U19017" s="1"/>
      <c r="Z19017" s="1"/>
    </row>
    <row r="19018" spans="20:26" x14ac:dyDescent="0.25">
      <c r="T19018" s="1"/>
      <c r="U19018" s="1"/>
      <c r="Z19018" s="1"/>
    </row>
    <row r="19019" spans="20:26" x14ac:dyDescent="0.25">
      <c r="T19019" s="1"/>
      <c r="U19019" s="1"/>
      <c r="Z19019" s="1"/>
    </row>
    <row r="19020" spans="20:26" x14ac:dyDescent="0.25">
      <c r="T19020" s="1"/>
      <c r="U19020" s="1"/>
      <c r="Z19020" s="1"/>
    </row>
    <row r="19021" spans="20:26" x14ac:dyDescent="0.25">
      <c r="T19021" s="1"/>
      <c r="U19021" s="1"/>
      <c r="Z19021" s="1"/>
    </row>
    <row r="19022" spans="20:26" x14ac:dyDescent="0.25">
      <c r="T19022" s="1"/>
      <c r="U19022" s="1"/>
      <c r="Z19022" s="1"/>
    </row>
    <row r="19023" spans="20:26" x14ac:dyDescent="0.25">
      <c r="T19023" s="1"/>
      <c r="U19023" s="1"/>
      <c r="Z19023" s="1"/>
    </row>
    <row r="19024" spans="20:26" x14ac:dyDescent="0.25">
      <c r="T19024" s="1"/>
      <c r="U19024" s="1"/>
      <c r="Z19024" s="1"/>
    </row>
    <row r="19025" spans="20:26" x14ac:dyDescent="0.25">
      <c r="T19025" s="1"/>
      <c r="U19025" s="1"/>
      <c r="Z19025" s="1"/>
    </row>
    <row r="19026" spans="20:26" x14ac:dyDescent="0.25">
      <c r="T19026" s="1"/>
      <c r="U19026" s="1"/>
      <c r="Z19026" s="1"/>
    </row>
    <row r="19027" spans="20:26" x14ac:dyDescent="0.25">
      <c r="T19027" s="1"/>
      <c r="U19027" s="1"/>
      <c r="Z19027" s="1"/>
    </row>
    <row r="19028" spans="20:26" x14ac:dyDescent="0.25">
      <c r="T19028" s="1"/>
      <c r="U19028" s="1"/>
      <c r="Z19028" s="1"/>
    </row>
    <row r="19029" spans="20:26" x14ac:dyDescent="0.25">
      <c r="T19029" s="1"/>
      <c r="U19029" s="1"/>
      <c r="Z19029" s="1"/>
    </row>
    <row r="19030" spans="20:26" x14ac:dyDescent="0.25">
      <c r="T19030" s="1"/>
      <c r="U19030" s="1"/>
      <c r="Z19030" s="1"/>
    </row>
    <row r="19031" spans="20:26" x14ac:dyDescent="0.25">
      <c r="T19031" s="1"/>
      <c r="U19031" s="1"/>
      <c r="Z19031" s="1"/>
    </row>
    <row r="19032" spans="20:26" x14ac:dyDescent="0.25">
      <c r="T19032" s="1"/>
      <c r="U19032" s="1"/>
      <c r="Z19032" s="1"/>
    </row>
    <row r="19033" spans="20:26" x14ac:dyDescent="0.25">
      <c r="T19033" s="1"/>
      <c r="U19033" s="1"/>
      <c r="Z19033" s="1"/>
    </row>
    <row r="19034" spans="20:26" x14ac:dyDescent="0.25">
      <c r="T19034" s="1"/>
      <c r="U19034" s="1"/>
      <c r="Z19034" s="1"/>
    </row>
    <row r="19035" spans="20:26" x14ac:dyDescent="0.25">
      <c r="T19035" s="1"/>
      <c r="U19035" s="1"/>
      <c r="Z19035" s="1"/>
    </row>
    <row r="19036" spans="20:26" x14ac:dyDescent="0.25">
      <c r="T19036" s="1"/>
      <c r="U19036" s="1"/>
      <c r="Z19036" s="1"/>
    </row>
    <row r="19037" spans="20:26" x14ac:dyDescent="0.25">
      <c r="T19037" s="1"/>
      <c r="U19037" s="1"/>
      <c r="Z19037" s="1"/>
    </row>
    <row r="19038" spans="20:26" x14ac:dyDescent="0.25">
      <c r="T19038" s="1"/>
      <c r="U19038" s="1"/>
      <c r="Z19038" s="1"/>
    </row>
    <row r="19039" spans="20:26" x14ac:dyDescent="0.25">
      <c r="T19039" s="1"/>
      <c r="U19039" s="1"/>
      <c r="Z19039" s="1"/>
    </row>
    <row r="19040" spans="20:26" x14ac:dyDescent="0.25">
      <c r="T19040" s="1"/>
      <c r="U19040" s="1"/>
      <c r="Z19040" s="1"/>
    </row>
    <row r="19041" spans="20:26" x14ac:dyDescent="0.25">
      <c r="T19041" s="1"/>
      <c r="U19041" s="1"/>
      <c r="Z19041" s="1"/>
    </row>
    <row r="19042" spans="20:26" x14ac:dyDescent="0.25">
      <c r="T19042" s="1"/>
      <c r="U19042" s="1"/>
      <c r="Z19042" s="1"/>
    </row>
    <row r="19043" spans="20:26" x14ac:dyDescent="0.25">
      <c r="T19043" s="1"/>
      <c r="U19043" s="1"/>
      <c r="Z19043" s="1"/>
    </row>
    <row r="19044" spans="20:26" x14ac:dyDescent="0.25">
      <c r="T19044" s="1"/>
      <c r="U19044" s="1"/>
      <c r="Z19044" s="1"/>
    </row>
    <row r="19045" spans="20:26" x14ac:dyDescent="0.25">
      <c r="T19045" s="1"/>
      <c r="U19045" s="1"/>
      <c r="Z19045" s="1"/>
    </row>
    <row r="19046" spans="20:26" x14ac:dyDescent="0.25">
      <c r="T19046" s="1"/>
      <c r="U19046" s="1"/>
      <c r="Z19046" s="1"/>
    </row>
    <row r="19047" spans="20:26" x14ac:dyDescent="0.25">
      <c r="T19047" s="1"/>
      <c r="U19047" s="1"/>
      <c r="Z19047" s="1"/>
    </row>
    <row r="19048" spans="20:26" x14ac:dyDescent="0.25">
      <c r="T19048" s="1"/>
      <c r="U19048" s="1"/>
      <c r="Z19048" s="1"/>
    </row>
    <row r="19049" spans="20:26" x14ac:dyDescent="0.25">
      <c r="T19049" s="1"/>
      <c r="U19049" s="1"/>
      <c r="Z19049" s="1"/>
    </row>
    <row r="19050" spans="20:26" x14ac:dyDescent="0.25">
      <c r="T19050" s="1"/>
      <c r="U19050" s="1"/>
      <c r="Z19050" s="1"/>
    </row>
    <row r="19051" spans="20:26" x14ac:dyDescent="0.25">
      <c r="T19051" s="1"/>
      <c r="U19051" s="1"/>
      <c r="Z19051" s="1"/>
    </row>
    <row r="19052" spans="20:26" x14ac:dyDescent="0.25">
      <c r="T19052" s="1"/>
      <c r="U19052" s="1"/>
      <c r="Z19052" s="1"/>
    </row>
    <row r="19053" spans="20:26" x14ac:dyDescent="0.25">
      <c r="T19053" s="1"/>
      <c r="U19053" s="1"/>
      <c r="Z19053" s="1"/>
    </row>
    <row r="19054" spans="20:26" x14ac:dyDescent="0.25">
      <c r="T19054" s="1"/>
      <c r="U19054" s="1"/>
      <c r="Z19054" s="1"/>
    </row>
    <row r="19055" spans="20:26" x14ac:dyDescent="0.25">
      <c r="T19055" s="1"/>
      <c r="U19055" s="1"/>
      <c r="Z19055" s="1"/>
    </row>
    <row r="19056" spans="20:26" x14ac:dyDescent="0.25">
      <c r="T19056" s="1"/>
      <c r="U19056" s="1"/>
      <c r="Z19056" s="1"/>
    </row>
    <row r="19057" spans="20:26" x14ac:dyDescent="0.25">
      <c r="T19057" s="1"/>
      <c r="U19057" s="1"/>
      <c r="Z19057" s="1"/>
    </row>
    <row r="19058" spans="20:26" x14ac:dyDescent="0.25">
      <c r="T19058" s="1"/>
      <c r="U19058" s="1"/>
      <c r="Z19058" s="1"/>
    </row>
    <row r="19059" spans="20:26" x14ac:dyDescent="0.25">
      <c r="T19059" s="1"/>
      <c r="U19059" s="1"/>
      <c r="Z19059" s="1"/>
    </row>
    <row r="19060" spans="20:26" x14ac:dyDescent="0.25">
      <c r="T19060" s="1"/>
      <c r="U19060" s="1"/>
      <c r="Z19060" s="1"/>
    </row>
    <row r="19061" spans="20:26" x14ac:dyDescent="0.25">
      <c r="T19061" s="1"/>
      <c r="U19061" s="1"/>
      <c r="Z19061" s="1"/>
    </row>
    <row r="19062" spans="20:26" x14ac:dyDescent="0.25">
      <c r="T19062" s="1"/>
      <c r="U19062" s="1"/>
      <c r="Z19062" s="1"/>
    </row>
    <row r="19063" spans="20:26" x14ac:dyDescent="0.25">
      <c r="T19063" s="1"/>
      <c r="U19063" s="1"/>
      <c r="Z19063" s="1"/>
    </row>
    <row r="19064" spans="20:26" x14ac:dyDescent="0.25">
      <c r="T19064" s="1"/>
      <c r="U19064" s="1"/>
      <c r="Z19064" s="1"/>
    </row>
    <row r="19065" spans="20:26" x14ac:dyDescent="0.25">
      <c r="T19065" s="1"/>
      <c r="U19065" s="1"/>
      <c r="Z19065" s="1"/>
    </row>
    <row r="19066" spans="20:26" x14ac:dyDescent="0.25">
      <c r="T19066" s="1"/>
      <c r="U19066" s="1"/>
      <c r="Z19066" s="1"/>
    </row>
    <row r="19067" spans="20:26" x14ac:dyDescent="0.25">
      <c r="T19067" s="1"/>
      <c r="U19067" s="1"/>
      <c r="Z19067" s="1"/>
    </row>
    <row r="19068" spans="20:26" x14ac:dyDescent="0.25">
      <c r="T19068" s="1"/>
      <c r="U19068" s="1"/>
      <c r="Z19068" s="1"/>
    </row>
    <row r="19069" spans="20:26" x14ac:dyDescent="0.25">
      <c r="T19069" s="1"/>
      <c r="U19069" s="1"/>
      <c r="Z19069" s="1"/>
    </row>
    <row r="19070" spans="20:26" x14ac:dyDescent="0.25">
      <c r="T19070" s="1"/>
      <c r="U19070" s="1"/>
      <c r="Z19070" s="1"/>
    </row>
    <row r="19071" spans="20:26" x14ac:dyDescent="0.25">
      <c r="T19071" s="1"/>
      <c r="U19071" s="1"/>
      <c r="Z19071" s="1"/>
    </row>
    <row r="19072" spans="20:26" x14ac:dyDescent="0.25">
      <c r="T19072" s="1"/>
      <c r="U19072" s="1"/>
      <c r="Z19072" s="1"/>
    </row>
    <row r="19073" spans="20:26" x14ac:dyDescent="0.25">
      <c r="T19073" s="1"/>
      <c r="U19073" s="1"/>
      <c r="Z19073" s="1"/>
    </row>
    <row r="19074" spans="20:26" x14ac:dyDescent="0.25">
      <c r="T19074" s="1"/>
      <c r="U19074" s="1"/>
      <c r="Z19074" s="1"/>
    </row>
    <row r="19075" spans="20:26" x14ac:dyDescent="0.25">
      <c r="T19075" s="1"/>
      <c r="U19075" s="1"/>
      <c r="Z19075" s="1"/>
    </row>
    <row r="19076" spans="20:26" x14ac:dyDescent="0.25">
      <c r="T19076" s="1"/>
      <c r="U19076" s="1"/>
      <c r="Z19076" s="1"/>
    </row>
    <row r="19077" spans="20:26" x14ac:dyDescent="0.25">
      <c r="T19077" s="1"/>
      <c r="U19077" s="1"/>
      <c r="Z19077" s="1"/>
    </row>
    <row r="19078" spans="20:26" x14ac:dyDescent="0.25">
      <c r="T19078" s="1"/>
      <c r="U19078" s="1"/>
      <c r="Z19078" s="1"/>
    </row>
    <row r="19079" spans="20:26" x14ac:dyDescent="0.25">
      <c r="T19079" s="1"/>
      <c r="U19079" s="1"/>
      <c r="Z19079" s="1"/>
    </row>
    <row r="19080" spans="20:26" x14ac:dyDescent="0.25">
      <c r="T19080" s="1"/>
      <c r="U19080" s="1"/>
      <c r="Z19080" s="1"/>
    </row>
    <row r="19081" spans="20:26" x14ac:dyDescent="0.25">
      <c r="T19081" s="1"/>
      <c r="U19081" s="1"/>
      <c r="Z19081" s="1"/>
    </row>
    <row r="19082" spans="20:26" x14ac:dyDescent="0.25">
      <c r="T19082" s="1"/>
      <c r="U19082" s="1"/>
      <c r="Z19082" s="1"/>
    </row>
    <row r="19083" spans="20:26" x14ac:dyDescent="0.25">
      <c r="T19083" s="1"/>
      <c r="U19083" s="1"/>
      <c r="Z19083" s="1"/>
    </row>
    <row r="19084" spans="20:26" x14ac:dyDescent="0.25">
      <c r="T19084" s="1"/>
      <c r="U19084" s="1"/>
      <c r="Z19084" s="1"/>
    </row>
    <row r="19085" spans="20:26" x14ac:dyDescent="0.25">
      <c r="T19085" s="1"/>
      <c r="U19085" s="1"/>
      <c r="Z19085" s="1"/>
    </row>
    <row r="19086" spans="20:26" x14ac:dyDescent="0.25">
      <c r="T19086" s="1"/>
      <c r="U19086" s="1"/>
      <c r="Z19086" s="1"/>
    </row>
    <row r="19087" spans="20:26" x14ac:dyDescent="0.25">
      <c r="T19087" s="1"/>
      <c r="U19087" s="1"/>
      <c r="Z19087" s="1"/>
    </row>
    <row r="19088" spans="20:26" x14ac:dyDescent="0.25">
      <c r="T19088" s="1"/>
      <c r="U19088" s="1"/>
      <c r="Z19088" s="1"/>
    </row>
    <row r="19089" spans="20:26" x14ac:dyDescent="0.25">
      <c r="T19089" s="1"/>
      <c r="U19089" s="1"/>
      <c r="Z19089" s="1"/>
    </row>
    <row r="19090" spans="20:26" x14ac:dyDescent="0.25">
      <c r="T19090" s="1"/>
      <c r="U19090" s="1"/>
      <c r="Z19090" s="1"/>
    </row>
    <row r="19091" spans="20:26" x14ac:dyDescent="0.25">
      <c r="T19091" s="1"/>
      <c r="U19091" s="1"/>
      <c r="Z19091" s="1"/>
    </row>
    <row r="19092" spans="20:26" x14ac:dyDescent="0.25">
      <c r="T19092" s="1"/>
      <c r="U19092" s="1"/>
      <c r="Z19092" s="1"/>
    </row>
    <row r="19093" spans="20:26" x14ac:dyDescent="0.25">
      <c r="T19093" s="1"/>
      <c r="U19093" s="1"/>
      <c r="Z19093" s="1"/>
    </row>
    <row r="19094" spans="20:26" x14ac:dyDescent="0.25">
      <c r="T19094" s="1"/>
      <c r="U19094" s="1"/>
      <c r="Z19094" s="1"/>
    </row>
    <row r="19095" spans="20:26" x14ac:dyDescent="0.25">
      <c r="T19095" s="1"/>
      <c r="U19095" s="1"/>
      <c r="Z19095" s="1"/>
    </row>
    <row r="19096" spans="20:26" x14ac:dyDescent="0.25">
      <c r="T19096" s="1"/>
      <c r="U19096" s="1"/>
      <c r="Z19096" s="1"/>
    </row>
    <row r="19097" spans="20:26" x14ac:dyDescent="0.25">
      <c r="T19097" s="1"/>
      <c r="U19097" s="1"/>
      <c r="Z19097" s="1"/>
    </row>
    <row r="19098" spans="20:26" x14ac:dyDescent="0.25">
      <c r="T19098" s="1"/>
      <c r="U19098" s="1"/>
      <c r="Z19098" s="1"/>
    </row>
    <row r="19099" spans="20:26" x14ac:dyDescent="0.25">
      <c r="T19099" s="1"/>
      <c r="U19099" s="1"/>
      <c r="Z19099" s="1"/>
    </row>
    <row r="19100" spans="20:26" x14ac:dyDescent="0.25">
      <c r="T19100" s="1"/>
      <c r="U19100" s="1"/>
      <c r="Z19100" s="1"/>
    </row>
    <row r="19101" spans="20:26" x14ac:dyDescent="0.25">
      <c r="T19101" s="1"/>
      <c r="U19101" s="1"/>
      <c r="Z19101" s="1"/>
    </row>
    <row r="19102" spans="20:26" x14ac:dyDescent="0.25">
      <c r="T19102" s="1"/>
      <c r="U19102" s="1"/>
      <c r="Z19102" s="1"/>
    </row>
    <row r="19103" spans="20:26" x14ac:dyDescent="0.25">
      <c r="T19103" s="1"/>
      <c r="U19103" s="1"/>
      <c r="Z19103" s="1"/>
    </row>
    <row r="19104" spans="20:26" x14ac:dyDescent="0.25">
      <c r="T19104" s="1"/>
      <c r="U19104" s="1"/>
      <c r="Z19104" s="1"/>
    </row>
    <row r="19105" spans="20:26" x14ac:dyDescent="0.25">
      <c r="T19105" s="1"/>
      <c r="U19105" s="1"/>
      <c r="Z19105" s="1"/>
    </row>
    <row r="19106" spans="20:26" x14ac:dyDescent="0.25">
      <c r="T19106" s="1"/>
      <c r="U19106" s="1"/>
      <c r="Z19106" s="1"/>
    </row>
    <row r="19107" spans="20:26" x14ac:dyDescent="0.25">
      <c r="T19107" s="1"/>
      <c r="U19107" s="1"/>
      <c r="Z19107" s="1"/>
    </row>
    <row r="19108" spans="20:26" x14ac:dyDescent="0.25">
      <c r="T19108" s="1"/>
      <c r="U19108" s="1"/>
      <c r="Z19108" s="1"/>
    </row>
    <row r="19109" spans="20:26" x14ac:dyDescent="0.25">
      <c r="T19109" s="1"/>
      <c r="U19109" s="1"/>
      <c r="Z19109" s="1"/>
    </row>
    <row r="19110" spans="20:26" x14ac:dyDescent="0.25">
      <c r="T19110" s="1"/>
      <c r="U19110" s="1"/>
      <c r="Z19110" s="1"/>
    </row>
    <row r="19111" spans="20:26" x14ac:dyDescent="0.25">
      <c r="T19111" s="1"/>
      <c r="U19111" s="1"/>
      <c r="Z19111" s="1"/>
    </row>
    <row r="19112" spans="20:26" x14ac:dyDescent="0.25">
      <c r="T19112" s="1"/>
      <c r="U19112" s="1"/>
      <c r="Z19112" s="1"/>
    </row>
    <row r="19113" spans="20:26" x14ac:dyDescent="0.25">
      <c r="T19113" s="1"/>
      <c r="U19113" s="1"/>
      <c r="Z19113" s="1"/>
    </row>
    <row r="19114" spans="20:26" x14ac:dyDescent="0.25">
      <c r="T19114" s="1"/>
      <c r="U19114" s="1"/>
      <c r="Z19114" s="1"/>
    </row>
    <row r="19115" spans="20:26" x14ac:dyDescent="0.25">
      <c r="T19115" s="1"/>
      <c r="U19115" s="1"/>
      <c r="Z19115" s="1"/>
    </row>
    <row r="19116" spans="20:26" x14ac:dyDescent="0.25">
      <c r="T19116" s="1"/>
      <c r="U19116" s="1"/>
      <c r="Z19116" s="1"/>
    </row>
    <row r="19117" spans="20:26" x14ac:dyDescent="0.25">
      <c r="T19117" s="1"/>
      <c r="U19117" s="1"/>
      <c r="Z19117" s="1"/>
    </row>
    <row r="19118" spans="20:26" x14ac:dyDescent="0.25">
      <c r="T19118" s="1"/>
      <c r="U19118" s="1"/>
      <c r="Z19118" s="1"/>
    </row>
    <row r="19119" spans="20:26" x14ac:dyDescent="0.25">
      <c r="T19119" s="1"/>
      <c r="U19119" s="1"/>
      <c r="Z19119" s="1"/>
    </row>
    <row r="19120" spans="20:26" x14ac:dyDescent="0.25">
      <c r="T19120" s="1"/>
      <c r="U19120" s="1"/>
      <c r="Z19120" s="1"/>
    </row>
    <row r="19121" spans="20:26" x14ac:dyDescent="0.25">
      <c r="T19121" s="1"/>
      <c r="U19121" s="1"/>
      <c r="Z19121" s="1"/>
    </row>
    <row r="19122" spans="20:26" x14ac:dyDescent="0.25">
      <c r="T19122" s="1"/>
      <c r="U19122" s="1"/>
      <c r="Z19122" s="1"/>
    </row>
    <row r="19123" spans="20:26" x14ac:dyDescent="0.25">
      <c r="T19123" s="1"/>
      <c r="U19123" s="1"/>
      <c r="Z19123" s="1"/>
    </row>
    <row r="19124" spans="20:26" x14ac:dyDescent="0.25">
      <c r="T19124" s="1"/>
      <c r="U19124" s="1"/>
      <c r="Z19124" s="1"/>
    </row>
    <row r="19125" spans="20:26" x14ac:dyDescent="0.25">
      <c r="T19125" s="1"/>
      <c r="U19125" s="1"/>
      <c r="Z19125" s="1"/>
    </row>
    <row r="19126" spans="20:26" x14ac:dyDescent="0.25">
      <c r="T19126" s="1"/>
      <c r="U19126" s="1"/>
      <c r="Z19126" s="1"/>
    </row>
    <row r="19127" spans="20:26" x14ac:dyDescent="0.25">
      <c r="T19127" s="1"/>
      <c r="U19127" s="1"/>
      <c r="Z19127" s="1"/>
    </row>
    <row r="19128" spans="20:26" x14ac:dyDescent="0.25">
      <c r="T19128" s="1"/>
      <c r="U19128" s="1"/>
      <c r="Z19128" s="1"/>
    </row>
    <row r="19129" spans="20:26" x14ac:dyDescent="0.25">
      <c r="T19129" s="1"/>
      <c r="U19129" s="1"/>
      <c r="Z19129" s="1"/>
    </row>
    <row r="19130" spans="20:26" x14ac:dyDescent="0.25">
      <c r="T19130" s="1"/>
      <c r="U19130" s="1"/>
      <c r="Z19130" s="1"/>
    </row>
    <row r="19131" spans="20:26" x14ac:dyDescent="0.25">
      <c r="T19131" s="1"/>
      <c r="U19131" s="1"/>
      <c r="Z19131" s="1"/>
    </row>
    <row r="19132" spans="20:26" x14ac:dyDescent="0.25">
      <c r="T19132" s="1"/>
      <c r="U19132" s="1"/>
      <c r="Z19132" s="1"/>
    </row>
    <row r="19133" spans="20:26" x14ac:dyDescent="0.25">
      <c r="T19133" s="1"/>
      <c r="U19133" s="1"/>
      <c r="Z19133" s="1"/>
    </row>
    <row r="19134" spans="20:26" x14ac:dyDescent="0.25">
      <c r="T19134" s="1"/>
      <c r="U19134" s="1"/>
      <c r="Z19134" s="1"/>
    </row>
    <row r="19135" spans="20:26" x14ac:dyDescent="0.25">
      <c r="T19135" s="1"/>
      <c r="U19135" s="1"/>
      <c r="Z19135" s="1"/>
    </row>
    <row r="19136" spans="20:26" x14ac:dyDescent="0.25">
      <c r="T19136" s="1"/>
      <c r="U19136" s="1"/>
      <c r="Z19136" s="1"/>
    </row>
    <row r="19137" spans="20:26" x14ac:dyDescent="0.25">
      <c r="T19137" s="1"/>
      <c r="U19137" s="1"/>
      <c r="Z19137" s="1"/>
    </row>
    <row r="19138" spans="20:26" x14ac:dyDescent="0.25">
      <c r="T19138" s="1"/>
      <c r="U19138" s="1"/>
      <c r="Z19138" s="1"/>
    </row>
    <row r="19139" spans="20:26" x14ac:dyDescent="0.25">
      <c r="T19139" s="1"/>
      <c r="U19139" s="1"/>
      <c r="Z19139" s="1"/>
    </row>
    <row r="19140" spans="20:26" x14ac:dyDescent="0.25">
      <c r="T19140" s="1"/>
      <c r="U19140" s="1"/>
      <c r="Z19140" s="1"/>
    </row>
    <row r="19141" spans="20:26" x14ac:dyDescent="0.25">
      <c r="T19141" s="1"/>
      <c r="U19141" s="1"/>
      <c r="Z19141" s="1"/>
    </row>
    <row r="19142" spans="20:26" x14ac:dyDescent="0.25">
      <c r="T19142" s="1"/>
      <c r="U19142" s="1"/>
      <c r="Z19142" s="1"/>
    </row>
    <row r="19143" spans="20:26" x14ac:dyDescent="0.25">
      <c r="T19143" s="1"/>
      <c r="U19143" s="1"/>
      <c r="Z19143" s="1"/>
    </row>
    <row r="19144" spans="20:26" x14ac:dyDescent="0.25">
      <c r="T19144" s="1"/>
      <c r="U19144" s="1"/>
      <c r="Z19144" s="1"/>
    </row>
    <row r="19145" spans="20:26" x14ac:dyDescent="0.25">
      <c r="T19145" s="1"/>
      <c r="U19145" s="1"/>
      <c r="Z19145" s="1"/>
    </row>
    <row r="19146" spans="20:26" x14ac:dyDescent="0.25">
      <c r="T19146" s="1"/>
      <c r="U19146" s="1"/>
      <c r="Z19146" s="1"/>
    </row>
    <row r="19147" spans="20:26" x14ac:dyDescent="0.25">
      <c r="T19147" s="1"/>
      <c r="U19147" s="1"/>
      <c r="Z19147" s="1"/>
    </row>
    <row r="19148" spans="20:26" x14ac:dyDescent="0.25">
      <c r="T19148" s="1"/>
      <c r="U19148" s="1"/>
      <c r="Z19148" s="1"/>
    </row>
    <row r="19149" spans="20:26" x14ac:dyDescent="0.25">
      <c r="T19149" s="1"/>
      <c r="U19149" s="1"/>
      <c r="Z19149" s="1"/>
    </row>
    <row r="19150" spans="20:26" x14ac:dyDescent="0.25">
      <c r="T19150" s="1"/>
      <c r="U19150" s="1"/>
      <c r="Z19150" s="1"/>
    </row>
    <row r="19151" spans="20:26" x14ac:dyDescent="0.25">
      <c r="T19151" s="1"/>
      <c r="U19151" s="1"/>
      <c r="Z19151" s="1"/>
    </row>
    <row r="19152" spans="20:26" x14ac:dyDescent="0.25">
      <c r="T19152" s="1"/>
      <c r="U19152" s="1"/>
      <c r="Z19152" s="1"/>
    </row>
    <row r="19153" spans="20:26" x14ac:dyDescent="0.25">
      <c r="T19153" s="1"/>
      <c r="U19153" s="1"/>
      <c r="Z19153" s="1"/>
    </row>
    <row r="19154" spans="20:26" x14ac:dyDescent="0.25">
      <c r="T19154" s="1"/>
      <c r="U19154" s="1"/>
      <c r="Z19154" s="1"/>
    </row>
    <row r="19155" spans="20:26" x14ac:dyDescent="0.25">
      <c r="T19155" s="1"/>
      <c r="U19155" s="1"/>
      <c r="Z19155" s="1"/>
    </row>
    <row r="19156" spans="20:26" x14ac:dyDescent="0.25">
      <c r="T19156" s="1"/>
      <c r="U19156" s="1"/>
      <c r="Z19156" s="1"/>
    </row>
    <row r="19157" spans="20:26" x14ac:dyDescent="0.25">
      <c r="T19157" s="1"/>
      <c r="U19157" s="1"/>
      <c r="Z19157" s="1"/>
    </row>
    <row r="19158" spans="20:26" x14ac:dyDescent="0.25">
      <c r="T19158" s="1"/>
      <c r="U19158" s="1"/>
      <c r="Z19158" s="1"/>
    </row>
    <row r="19159" spans="20:26" x14ac:dyDescent="0.25">
      <c r="T19159" s="1"/>
      <c r="U19159" s="1"/>
      <c r="Z19159" s="1"/>
    </row>
    <row r="19160" spans="20:26" x14ac:dyDescent="0.25">
      <c r="T19160" s="1"/>
      <c r="U19160" s="1"/>
      <c r="Z19160" s="1"/>
    </row>
    <row r="19161" spans="20:26" x14ac:dyDescent="0.25">
      <c r="T19161" s="1"/>
      <c r="U19161" s="1"/>
      <c r="Z19161" s="1"/>
    </row>
    <row r="19162" spans="20:26" x14ac:dyDescent="0.25">
      <c r="T19162" s="1"/>
      <c r="U19162" s="1"/>
      <c r="Z19162" s="1"/>
    </row>
    <row r="19163" spans="20:26" x14ac:dyDescent="0.25">
      <c r="T19163" s="1"/>
      <c r="U19163" s="1"/>
      <c r="Z19163" s="1"/>
    </row>
    <row r="19164" spans="20:26" x14ac:dyDescent="0.25">
      <c r="T19164" s="1"/>
      <c r="U19164" s="1"/>
      <c r="Z19164" s="1"/>
    </row>
    <row r="19165" spans="20:26" x14ac:dyDescent="0.25">
      <c r="T19165" s="1"/>
      <c r="U19165" s="1"/>
      <c r="Z19165" s="1"/>
    </row>
    <row r="19166" spans="20:26" x14ac:dyDescent="0.25">
      <c r="T19166" s="1"/>
      <c r="U19166" s="1"/>
      <c r="Z19166" s="1"/>
    </row>
    <row r="19167" spans="20:26" x14ac:dyDescent="0.25">
      <c r="T19167" s="1"/>
      <c r="U19167" s="1"/>
      <c r="Z19167" s="1"/>
    </row>
    <row r="19168" spans="20:26" x14ac:dyDescent="0.25">
      <c r="T19168" s="1"/>
      <c r="U19168" s="1"/>
      <c r="Z19168" s="1"/>
    </row>
    <row r="19169" spans="20:26" x14ac:dyDescent="0.25">
      <c r="T19169" s="1"/>
      <c r="U19169" s="1"/>
      <c r="Z19169" s="1"/>
    </row>
    <row r="19170" spans="20:26" x14ac:dyDescent="0.25">
      <c r="T19170" s="1"/>
      <c r="U19170" s="1"/>
      <c r="Z19170" s="1"/>
    </row>
    <row r="19171" spans="20:26" x14ac:dyDescent="0.25">
      <c r="T19171" s="1"/>
      <c r="U19171" s="1"/>
      <c r="Z19171" s="1"/>
    </row>
    <row r="19172" spans="20:26" x14ac:dyDescent="0.25">
      <c r="T19172" s="1"/>
      <c r="U19172" s="1"/>
      <c r="Z19172" s="1"/>
    </row>
    <row r="19173" spans="20:26" x14ac:dyDescent="0.25">
      <c r="T19173" s="1"/>
      <c r="U19173" s="1"/>
      <c r="Z19173" s="1"/>
    </row>
    <row r="19174" spans="20:26" x14ac:dyDescent="0.25">
      <c r="T19174" s="1"/>
      <c r="U19174" s="1"/>
      <c r="Z19174" s="1"/>
    </row>
    <row r="19175" spans="20:26" x14ac:dyDescent="0.25">
      <c r="T19175" s="1"/>
      <c r="U19175" s="1"/>
      <c r="Z19175" s="1"/>
    </row>
    <row r="19176" spans="20:26" x14ac:dyDescent="0.25">
      <c r="T19176" s="1"/>
      <c r="U19176" s="1"/>
      <c r="Z19176" s="1"/>
    </row>
    <row r="19177" spans="20:26" x14ac:dyDescent="0.25">
      <c r="T19177" s="1"/>
      <c r="U19177" s="1"/>
      <c r="Z19177" s="1"/>
    </row>
    <row r="19178" spans="20:26" x14ac:dyDescent="0.25">
      <c r="T19178" s="1"/>
      <c r="U19178" s="1"/>
      <c r="Z19178" s="1"/>
    </row>
    <row r="19179" spans="20:26" x14ac:dyDescent="0.25">
      <c r="T19179" s="1"/>
      <c r="U19179" s="1"/>
      <c r="Z19179" s="1"/>
    </row>
    <row r="19180" spans="20:26" x14ac:dyDescent="0.25">
      <c r="T19180" s="1"/>
      <c r="U19180" s="1"/>
      <c r="Z19180" s="1"/>
    </row>
    <row r="19181" spans="20:26" x14ac:dyDescent="0.25">
      <c r="T19181" s="1"/>
      <c r="U19181" s="1"/>
      <c r="Z19181" s="1"/>
    </row>
    <row r="19182" spans="20:26" x14ac:dyDescent="0.25">
      <c r="T19182" s="1"/>
      <c r="U19182" s="1"/>
      <c r="Z19182" s="1"/>
    </row>
    <row r="19183" spans="20:26" x14ac:dyDescent="0.25">
      <c r="T19183" s="1"/>
      <c r="U19183" s="1"/>
      <c r="Z19183" s="1"/>
    </row>
    <row r="19184" spans="20:26" x14ac:dyDescent="0.25">
      <c r="T19184" s="1"/>
      <c r="U19184" s="1"/>
      <c r="Z19184" s="1"/>
    </row>
    <row r="19185" spans="20:26" x14ac:dyDescent="0.25">
      <c r="T19185" s="1"/>
      <c r="U19185" s="1"/>
      <c r="Z19185" s="1"/>
    </row>
    <row r="19186" spans="20:26" x14ac:dyDescent="0.25">
      <c r="T19186" s="1"/>
      <c r="U19186" s="1"/>
      <c r="Z19186" s="1"/>
    </row>
    <row r="19187" spans="20:26" x14ac:dyDescent="0.25">
      <c r="T19187" s="1"/>
      <c r="U19187" s="1"/>
      <c r="Z19187" s="1"/>
    </row>
    <row r="19188" spans="20:26" x14ac:dyDescent="0.25">
      <c r="T19188" s="1"/>
      <c r="U19188" s="1"/>
      <c r="Z19188" s="1"/>
    </row>
    <row r="19189" spans="20:26" x14ac:dyDescent="0.25">
      <c r="T19189" s="1"/>
      <c r="U19189" s="1"/>
      <c r="Z19189" s="1"/>
    </row>
    <row r="19190" spans="20:26" x14ac:dyDescent="0.25">
      <c r="T19190" s="1"/>
      <c r="U19190" s="1"/>
      <c r="Z19190" s="1"/>
    </row>
    <row r="19191" spans="20:26" x14ac:dyDescent="0.25">
      <c r="T19191" s="1"/>
      <c r="U19191" s="1"/>
      <c r="Z19191" s="1"/>
    </row>
    <row r="19192" spans="20:26" x14ac:dyDescent="0.25">
      <c r="T19192" s="1"/>
      <c r="U19192" s="1"/>
      <c r="Z19192" s="1"/>
    </row>
    <row r="19193" spans="20:26" x14ac:dyDescent="0.25">
      <c r="T19193" s="1"/>
      <c r="U19193" s="1"/>
      <c r="Z19193" s="1"/>
    </row>
    <row r="19194" spans="20:26" x14ac:dyDescent="0.25">
      <c r="T19194" s="1"/>
      <c r="U19194" s="1"/>
      <c r="Z19194" s="1"/>
    </row>
    <row r="19195" spans="20:26" x14ac:dyDescent="0.25">
      <c r="T19195" s="1"/>
      <c r="U19195" s="1"/>
      <c r="Z19195" s="1"/>
    </row>
    <row r="19196" spans="20:26" x14ac:dyDescent="0.25">
      <c r="T19196" s="1"/>
      <c r="U19196" s="1"/>
      <c r="Z19196" s="1"/>
    </row>
    <row r="19197" spans="20:26" x14ac:dyDescent="0.25">
      <c r="T19197" s="1"/>
      <c r="U19197" s="1"/>
      <c r="Z19197" s="1"/>
    </row>
    <row r="19198" spans="20:26" x14ac:dyDescent="0.25">
      <c r="T19198" s="1"/>
      <c r="U19198" s="1"/>
      <c r="Z19198" s="1"/>
    </row>
    <row r="19199" spans="20:26" x14ac:dyDescent="0.25">
      <c r="T19199" s="1"/>
      <c r="U19199" s="1"/>
      <c r="Z19199" s="1"/>
    </row>
    <row r="19200" spans="20:26" x14ac:dyDescent="0.25">
      <c r="T19200" s="1"/>
      <c r="U19200" s="1"/>
      <c r="Z19200" s="1"/>
    </row>
    <row r="19201" spans="20:26" x14ac:dyDescent="0.25">
      <c r="T19201" s="1"/>
      <c r="U19201" s="1"/>
      <c r="Z19201" s="1"/>
    </row>
    <row r="19202" spans="20:26" x14ac:dyDescent="0.25">
      <c r="T19202" s="1"/>
      <c r="U19202" s="1"/>
      <c r="Z19202" s="1"/>
    </row>
    <row r="19203" spans="20:26" x14ac:dyDescent="0.25">
      <c r="T19203" s="1"/>
      <c r="U19203" s="1"/>
      <c r="Z19203" s="1"/>
    </row>
    <row r="19204" spans="20:26" x14ac:dyDescent="0.25">
      <c r="T19204" s="1"/>
      <c r="U19204" s="1"/>
      <c r="Z19204" s="1"/>
    </row>
    <row r="19205" spans="20:26" x14ac:dyDescent="0.25">
      <c r="T19205" s="1"/>
      <c r="U19205" s="1"/>
      <c r="Z19205" s="1"/>
    </row>
    <row r="19206" spans="20:26" x14ac:dyDescent="0.25">
      <c r="T19206" s="1"/>
      <c r="U19206" s="1"/>
      <c r="Z19206" s="1"/>
    </row>
    <row r="19207" spans="20:26" x14ac:dyDescent="0.25">
      <c r="T19207" s="1"/>
      <c r="U19207" s="1"/>
      <c r="Z19207" s="1"/>
    </row>
    <row r="19208" spans="20:26" x14ac:dyDescent="0.25">
      <c r="T19208" s="1"/>
      <c r="U19208" s="1"/>
      <c r="Z19208" s="1"/>
    </row>
    <row r="19209" spans="20:26" x14ac:dyDescent="0.25">
      <c r="T19209" s="1"/>
      <c r="U19209" s="1"/>
      <c r="Z19209" s="1"/>
    </row>
    <row r="19210" spans="20:26" x14ac:dyDescent="0.25">
      <c r="T19210" s="1"/>
      <c r="U19210" s="1"/>
      <c r="Z19210" s="1"/>
    </row>
    <row r="19211" spans="20:26" x14ac:dyDescent="0.25">
      <c r="T19211" s="1"/>
      <c r="U19211" s="1"/>
      <c r="Z19211" s="1"/>
    </row>
    <row r="19212" spans="20:26" x14ac:dyDescent="0.25">
      <c r="T19212" s="1"/>
      <c r="U19212" s="1"/>
      <c r="Z19212" s="1"/>
    </row>
    <row r="19213" spans="20:26" x14ac:dyDescent="0.25">
      <c r="T19213" s="1"/>
      <c r="U19213" s="1"/>
      <c r="Z19213" s="1"/>
    </row>
    <row r="19214" spans="20:26" x14ac:dyDescent="0.25">
      <c r="T19214" s="1"/>
      <c r="U19214" s="1"/>
      <c r="Z19214" s="1"/>
    </row>
    <row r="19215" spans="20:26" x14ac:dyDescent="0.25">
      <c r="T19215" s="1"/>
      <c r="U19215" s="1"/>
      <c r="Z19215" s="1"/>
    </row>
    <row r="19216" spans="20:26" x14ac:dyDescent="0.25">
      <c r="T19216" s="1"/>
      <c r="U19216" s="1"/>
      <c r="Z19216" s="1"/>
    </row>
    <row r="19217" spans="20:26" x14ac:dyDescent="0.25">
      <c r="T19217" s="1"/>
      <c r="U19217" s="1"/>
      <c r="Z19217" s="1"/>
    </row>
    <row r="19218" spans="20:26" x14ac:dyDescent="0.25">
      <c r="T19218" s="1"/>
      <c r="U19218" s="1"/>
      <c r="Z19218" s="1"/>
    </row>
    <row r="19219" spans="20:26" x14ac:dyDescent="0.25">
      <c r="T19219" s="1"/>
      <c r="U19219" s="1"/>
      <c r="Z19219" s="1"/>
    </row>
    <row r="19220" spans="20:26" x14ac:dyDescent="0.25">
      <c r="T19220" s="1"/>
      <c r="U19220" s="1"/>
      <c r="Z19220" s="1"/>
    </row>
    <row r="19221" spans="20:26" x14ac:dyDescent="0.25">
      <c r="T19221" s="1"/>
      <c r="U19221" s="1"/>
      <c r="Z19221" s="1"/>
    </row>
    <row r="19222" spans="20:26" x14ac:dyDescent="0.25">
      <c r="T19222" s="1"/>
      <c r="U19222" s="1"/>
      <c r="Z19222" s="1"/>
    </row>
    <row r="19223" spans="20:26" x14ac:dyDescent="0.25">
      <c r="T19223" s="1"/>
      <c r="U19223" s="1"/>
      <c r="Z19223" s="1"/>
    </row>
    <row r="19224" spans="20:26" x14ac:dyDescent="0.25">
      <c r="T19224" s="1"/>
      <c r="U19224" s="1"/>
      <c r="Z19224" s="1"/>
    </row>
    <row r="19225" spans="20:26" x14ac:dyDescent="0.25">
      <c r="T19225" s="1"/>
      <c r="U19225" s="1"/>
      <c r="Z19225" s="1"/>
    </row>
    <row r="19226" spans="20:26" x14ac:dyDescent="0.25">
      <c r="T19226" s="1"/>
      <c r="U19226" s="1"/>
      <c r="Z19226" s="1"/>
    </row>
    <row r="19227" spans="20:26" x14ac:dyDescent="0.25">
      <c r="T19227" s="1"/>
      <c r="U19227" s="1"/>
      <c r="Z19227" s="1"/>
    </row>
    <row r="19228" spans="20:26" x14ac:dyDescent="0.25">
      <c r="T19228" s="1"/>
      <c r="U19228" s="1"/>
      <c r="Z19228" s="1"/>
    </row>
    <row r="19229" spans="20:26" x14ac:dyDescent="0.25">
      <c r="T19229" s="1"/>
      <c r="U19229" s="1"/>
      <c r="Z19229" s="1"/>
    </row>
    <row r="19230" spans="20:26" x14ac:dyDescent="0.25">
      <c r="T19230" s="1"/>
      <c r="U19230" s="1"/>
      <c r="Z19230" s="1"/>
    </row>
    <row r="19231" spans="20:26" x14ac:dyDescent="0.25">
      <c r="T19231" s="1"/>
      <c r="U19231" s="1"/>
      <c r="Z19231" s="1"/>
    </row>
    <row r="19232" spans="20:26" x14ac:dyDescent="0.25">
      <c r="T19232" s="1"/>
      <c r="U19232" s="1"/>
      <c r="Z19232" s="1"/>
    </row>
    <row r="19233" spans="20:26" x14ac:dyDescent="0.25">
      <c r="T19233" s="1"/>
      <c r="U19233" s="1"/>
      <c r="Z19233" s="1"/>
    </row>
    <row r="19234" spans="20:26" x14ac:dyDescent="0.25">
      <c r="T19234" s="1"/>
      <c r="U19234" s="1"/>
      <c r="Z19234" s="1"/>
    </row>
    <row r="19235" spans="20:26" x14ac:dyDescent="0.25">
      <c r="T19235" s="1"/>
      <c r="U19235" s="1"/>
      <c r="Z19235" s="1"/>
    </row>
    <row r="19236" spans="20:26" x14ac:dyDescent="0.25">
      <c r="T19236" s="1"/>
      <c r="U19236" s="1"/>
      <c r="Z19236" s="1"/>
    </row>
    <row r="19237" spans="20:26" x14ac:dyDescent="0.25">
      <c r="T19237" s="1"/>
      <c r="U19237" s="1"/>
      <c r="Z19237" s="1"/>
    </row>
    <row r="19238" spans="20:26" x14ac:dyDescent="0.25">
      <c r="T19238" s="1"/>
      <c r="U19238" s="1"/>
      <c r="Z19238" s="1"/>
    </row>
    <row r="19239" spans="20:26" x14ac:dyDescent="0.25">
      <c r="T19239" s="1"/>
      <c r="U19239" s="1"/>
      <c r="Z19239" s="1"/>
    </row>
    <row r="19240" spans="20:26" x14ac:dyDescent="0.25">
      <c r="T19240" s="1"/>
      <c r="U19240" s="1"/>
      <c r="Z19240" s="1"/>
    </row>
    <row r="19241" spans="20:26" x14ac:dyDescent="0.25">
      <c r="T19241" s="1"/>
      <c r="U19241" s="1"/>
      <c r="Z19241" s="1"/>
    </row>
    <row r="19242" spans="20:26" x14ac:dyDescent="0.25">
      <c r="T19242" s="1"/>
      <c r="U19242" s="1"/>
      <c r="Z19242" s="1"/>
    </row>
    <row r="19243" spans="20:26" x14ac:dyDescent="0.25">
      <c r="T19243" s="1"/>
      <c r="U19243" s="1"/>
      <c r="Z19243" s="1"/>
    </row>
    <row r="19244" spans="20:26" x14ac:dyDescent="0.25">
      <c r="T19244" s="1"/>
      <c r="U19244" s="1"/>
      <c r="Z19244" s="1"/>
    </row>
    <row r="19245" spans="20:26" x14ac:dyDescent="0.25">
      <c r="T19245" s="1"/>
      <c r="U19245" s="1"/>
      <c r="Z19245" s="1"/>
    </row>
    <row r="19246" spans="20:26" x14ac:dyDescent="0.25">
      <c r="T19246" s="1"/>
      <c r="U19246" s="1"/>
      <c r="Z19246" s="1"/>
    </row>
    <row r="19247" spans="20:26" x14ac:dyDescent="0.25">
      <c r="T19247" s="1"/>
      <c r="U19247" s="1"/>
      <c r="Z19247" s="1"/>
    </row>
    <row r="19248" spans="20:26" x14ac:dyDescent="0.25">
      <c r="T19248" s="1"/>
      <c r="U19248" s="1"/>
      <c r="Z19248" s="1"/>
    </row>
    <row r="19249" spans="20:26" x14ac:dyDescent="0.25">
      <c r="T19249" s="1"/>
      <c r="U19249" s="1"/>
      <c r="Z19249" s="1"/>
    </row>
    <row r="19250" spans="20:26" x14ac:dyDescent="0.25">
      <c r="T19250" s="1"/>
      <c r="U19250" s="1"/>
      <c r="Z19250" s="1"/>
    </row>
    <row r="19251" spans="20:26" x14ac:dyDescent="0.25">
      <c r="T19251" s="1"/>
      <c r="U19251" s="1"/>
      <c r="Z19251" s="1"/>
    </row>
    <row r="19252" spans="20:26" x14ac:dyDescent="0.25">
      <c r="T19252" s="1"/>
      <c r="U19252" s="1"/>
      <c r="Z19252" s="1"/>
    </row>
    <row r="19253" spans="20:26" x14ac:dyDescent="0.25">
      <c r="T19253" s="1"/>
      <c r="U19253" s="1"/>
      <c r="Z19253" s="1"/>
    </row>
    <row r="19254" spans="20:26" x14ac:dyDescent="0.25">
      <c r="T19254" s="1"/>
      <c r="U19254" s="1"/>
      <c r="Z19254" s="1"/>
    </row>
    <row r="19255" spans="20:26" x14ac:dyDescent="0.25">
      <c r="T19255" s="1"/>
      <c r="U19255" s="1"/>
      <c r="Z19255" s="1"/>
    </row>
    <row r="19256" spans="20:26" x14ac:dyDescent="0.25">
      <c r="T19256" s="1"/>
      <c r="U19256" s="1"/>
      <c r="Z19256" s="1"/>
    </row>
    <row r="19257" spans="20:26" x14ac:dyDescent="0.25">
      <c r="T19257" s="1"/>
      <c r="U19257" s="1"/>
      <c r="Z19257" s="1"/>
    </row>
    <row r="19258" spans="20:26" x14ac:dyDescent="0.25">
      <c r="T19258" s="1"/>
      <c r="U19258" s="1"/>
      <c r="Z19258" s="1"/>
    </row>
    <row r="19259" spans="20:26" x14ac:dyDescent="0.25">
      <c r="T19259" s="1"/>
      <c r="U19259" s="1"/>
      <c r="Z19259" s="1"/>
    </row>
    <row r="19260" spans="20:26" x14ac:dyDescent="0.25">
      <c r="T19260" s="1"/>
      <c r="U19260" s="1"/>
      <c r="Z19260" s="1"/>
    </row>
    <row r="19261" spans="20:26" x14ac:dyDescent="0.25">
      <c r="T19261" s="1"/>
      <c r="U19261" s="1"/>
      <c r="Z19261" s="1"/>
    </row>
    <row r="19262" spans="20:26" x14ac:dyDescent="0.25">
      <c r="T19262" s="1"/>
      <c r="U19262" s="1"/>
      <c r="Z19262" s="1"/>
    </row>
    <row r="19263" spans="20:26" x14ac:dyDescent="0.25">
      <c r="T19263" s="1"/>
      <c r="U19263" s="1"/>
      <c r="Z19263" s="1"/>
    </row>
    <row r="19264" spans="20:26" x14ac:dyDescent="0.25">
      <c r="T19264" s="1"/>
      <c r="U19264" s="1"/>
      <c r="Z19264" s="1"/>
    </row>
    <row r="19265" spans="20:26" x14ac:dyDescent="0.25">
      <c r="T19265" s="1"/>
      <c r="U19265" s="1"/>
      <c r="Z19265" s="1"/>
    </row>
    <row r="19266" spans="20:26" x14ac:dyDescent="0.25">
      <c r="T19266" s="1"/>
      <c r="U19266" s="1"/>
      <c r="Z19266" s="1"/>
    </row>
    <row r="19267" spans="20:26" x14ac:dyDescent="0.25">
      <c r="T19267" s="1"/>
      <c r="U19267" s="1"/>
      <c r="Z19267" s="1"/>
    </row>
    <row r="19268" spans="20:26" x14ac:dyDescent="0.25">
      <c r="T19268" s="1"/>
      <c r="U19268" s="1"/>
      <c r="Z19268" s="1"/>
    </row>
    <row r="19269" spans="20:26" x14ac:dyDescent="0.25">
      <c r="T19269" s="1"/>
      <c r="U19269" s="1"/>
      <c r="Z19269" s="1"/>
    </row>
    <row r="19270" spans="20:26" x14ac:dyDescent="0.25">
      <c r="T19270" s="1"/>
      <c r="U19270" s="1"/>
      <c r="Z19270" s="1"/>
    </row>
    <row r="19271" spans="20:26" x14ac:dyDescent="0.25">
      <c r="T19271" s="1"/>
      <c r="U19271" s="1"/>
      <c r="Z19271" s="1"/>
    </row>
    <row r="19272" spans="20:26" x14ac:dyDescent="0.25">
      <c r="T19272" s="1"/>
      <c r="U19272" s="1"/>
      <c r="Z19272" s="1"/>
    </row>
    <row r="19273" spans="20:26" x14ac:dyDescent="0.25">
      <c r="T19273" s="1"/>
      <c r="U19273" s="1"/>
      <c r="Z19273" s="1"/>
    </row>
    <row r="19274" spans="20:26" x14ac:dyDescent="0.25">
      <c r="T19274" s="1"/>
      <c r="U19274" s="1"/>
      <c r="Z19274" s="1"/>
    </row>
    <row r="19275" spans="20:26" x14ac:dyDescent="0.25">
      <c r="T19275" s="1"/>
      <c r="U19275" s="1"/>
      <c r="Z19275" s="1"/>
    </row>
    <row r="19276" spans="20:26" x14ac:dyDescent="0.25">
      <c r="T19276" s="1"/>
      <c r="U19276" s="1"/>
      <c r="Z19276" s="1"/>
    </row>
    <row r="19277" spans="20:26" x14ac:dyDescent="0.25">
      <c r="T19277" s="1"/>
      <c r="U19277" s="1"/>
      <c r="Z19277" s="1"/>
    </row>
    <row r="19278" spans="20:26" x14ac:dyDescent="0.25">
      <c r="T19278" s="1"/>
      <c r="U19278" s="1"/>
      <c r="Z19278" s="1"/>
    </row>
    <row r="19279" spans="20:26" x14ac:dyDescent="0.25">
      <c r="T19279" s="1"/>
      <c r="U19279" s="1"/>
      <c r="Z19279" s="1"/>
    </row>
    <row r="19280" spans="20:26" x14ac:dyDescent="0.25">
      <c r="T19280" s="1"/>
      <c r="U19280" s="1"/>
      <c r="Z19280" s="1"/>
    </row>
    <row r="19281" spans="20:26" x14ac:dyDescent="0.25">
      <c r="T19281" s="1"/>
      <c r="U19281" s="1"/>
      <c r="Z19281" s="1"/>
    </row>
    <row r="19282" spans="20:26" x14ac:dyDescent="0.25">
      <c r="T19282" s="1"/>
      <c r="U19282" s="1"/>
      <c r="Z19282" s="1"/>
    </row>
    <row r="19283" spans="20:26" x14ac:dyDescent="0.25">
      <c r="T19283" s="1"/>
      <c r="U19283" s="1"/>
      <c r="Z19283" s="1"/>
    </row>
    <row r="19284" spans="20:26" x14ac:dyDescent="0.25">
      <c r="T19284" s="1"/>
      <c r="U19284" s="1"/>
      <c r="Z19284" s="1"/>
    </row>
    <row r="19285" spans="20:26" x14ac:dyDescent="0.25">
      <c r="T19285" s="1"/>
      <c r="U19285" s="1"/>
      <c r="Z19285" s="1"/>
    </row>
    <row r="19286" spans="20:26" x14ac:dyDescent="0.25">
      <c r="T19286" s="1"/>
      <c r="U19286" s="1"/>
      <c r="Z19286" s="1"/>
    </row>
    <row r="19287" spans="20:26" x14ac:dyDescent="0.25">
      <c r="T19287" s="1"/>
      <c r="U19287" s="1"/>
      <c r="Z19287" s="1"/>
    </row>
    <row r="19288" spans="20:26" x14ac:dyDescent="0.25">
      <c r="T19288" s="1"/>
      <c r="U19288" s="1"/>
      <c r="Z19288" s="1"/>
    </row>
    <row r="19289" spans="20:26" x14ac:dyDescent="0.25">
      <c r="T19289" s="1"/>
      <c r="U19289" s="1"/>
      <c r="Z19289" s="1"/>
    </row>
    <row r="19290" spans="20:26" x14ac:dyDescent="0.25">
      <c r="T19290" s="1"/>
      <c r="U19290" s="1"/>
      <c r="Z19290" s="1"/>
    </row>
    <row r="19291" spans="20:26" x14ac:dyDescent="0.25">
      <c r="T19291" s="1"/>
      <c r="U19291" s="1"/>
      <c r="Z19291" s="1"/>
    </row>
    <row r="19292" spans="20:26" x14ac:dyDescent="0.25">
      <c r="T19292" s="1"/>
      <c r="U19292" s="1"/>
      <c r="Z19292" s="1"/>
    </row>
    <row r="19293" spans="20:26" x14ac:dyDescent="0.25">
      <c r="T19293" s="1"/>
      <c r="U19293" s="1"/>
      <c r="Z19293" s="1"/>
    </row>
    <row r="19294" spans="20:26" x14ac:dyDescent="0.25">
      <c r="T19294" s="1"/>
      <c r="U19294" s="1"/>
      <c r="Z19294" s="1"/>
    </row>
    <row r="19295" spans="20:26" x14ac:dyDescent="0.25">
      <c r="T19295" s="1"/>
      <c r="U19295" s="1"/>
      <c r="Z19295" s="1"/>
    </row>
    <row r="19296" spans="20:26" x14ac:dyDescent="0.25">
      <c r="T19296" s="1"/>
      <c r="U19296" s="1"/>
      <c r="Z19296" s="1"/>
    </row>
    <row r="19297" spans="20:26" x14ac:dyDescent="0.25">
      <c r="T19297" s="1"/>
      <c r="U19297" s="1"/>
      <c r="Z19297" s="1"/>
    </row>
    <row r="19298" spans="20:26" x14ac:dyDescent="0.25">
      <c r="T19298" s="1"/>
      <c r="U19298" s="1"/>
      <c r="Z19298" s="1"/>
    </row>
    <row r="19299" spans="20:26" x14ac:dyDescent="0.25">
      <c r="T19299" s="1"/>
      <c r="U19299" s="1"/>
      <c r="Z19299" s="1"/>
    </row>
    <row r="19300" spans="20:26" x14ac:dyDescent="0.25">
      <c r="T19300" s="1"/>
      <c r="U19300" s="1"/>
      <c r="Z19300" s="1"/>
    </row>
    <row r="19301" spans="20:26" x14ac:dyDescent="0.25">
      <c r="T19301" s="1"/>
      <c r="U19301" s="1"/>
      <c r="Z19301" s="1"/>
    </row>
    <row r="19302" spans="20:26" x14ac:dyDescent="0.25">
      <c r="T19302" s="1"/>
      <c r="U19302" s="1"/>
      <c r="Z19302" s="1"/>
    </row>
    <row r="19303" spans="20:26" x14ac:dyDescent="0.25">
      <c r="T19303" s="1"/>
      <c r="U19303" s="1"/>
      <c r="Z19303" s="1"/>
    </row>
    <row r="19304" spans="20:26" x14ac:dyDescent="0.25">
      <c r="T19304" s="1"/>
      <c r="U19304" s="1"/>
      <c r="Z19304" s="1"/>
    </row>
    <row r="19305" spans="20:26" x14ac:dyDescent="0.25">
      <c r="T19305" s="1"/>
      <c r="U19305" s="1"/>
      <c r="Z19305" s="1"/>
    </row>
    <row r="19306" spans="20:26" x14ac:dyDescent="0.25">
      <c r="T19306" s="1"/>
      <c r="U19306" s="1"/>
      <c r="Z19306" s="1"/>
    </row>
    <row r="19307" spans="20:26" x14ac:dyDescent="0.25">
      <c r="T19307" s="1"/>
      <c r="U19307" s="1"/>
      <c r="Z19307" s="1"/>
    </row>
    <row r="19308" spans="20:26" x14ac:dyDescent="0.25">
      <c r="T19308" s="1"/>
      <c r="U19308" s="1"/>
      <c r="Z19308" s="1"/>
    </row>
    <row r="19309" spans="20:26" x14ac:dyDescent="0.25">
      <c r="T19309" s="1"/>
      <c r="U19309" s="1"/>
      <c r="Z19309" s="1"/>
    </row>
    <row r="19310" spans="20:26" x14ac:dyDescent="0.25">
      <c r="T19310" s="1"/>
      <c r="U19310" s="1"/>
      <c r="Z19310" s="1"/>
    </row>
    <row r="19311" spans="20:26" x14ac:dyDescent="0.25">
      <c r="T19311" s="1"/>
      <c r="U19311" s="1"/>
      <c r="Z19311" s="1"/>
    </row>
    <row r="19312" spans="20:26" x14ac:dyDescent="0.25">
      <c r="T19312" s="1"/>
      <c r="U19312" s="1"/>
      <c r="Z19312" s="1"/>
    </row>
    <row r="19313" spans="20:26" x14ac:dyDescent="0.25">
      <c r="T19313" s="1"/>
      <c r="U19313" s="1"/>
      <c r="Z19313" s="1"/>
    </row>
    <row r="19314" spans="20:26" x14ac:dyDescent="0.25">
      <c r="T19314" s="1"/>
      <c r="U19314" s="1"/>
      <c r="Z19314" s="1"/>
    </row>
    <row r="19315" spans="20:26" x14ac:dyDescent="0.25">
      <c r="T19315" s="1"/>
      <c r="U19315" s="1"/>
      <c r="Z19315" s="1"/>
    </row>
    <row r="19316" spans="20:26" x14ac:dyDescent="0.25">
      <c r="T19316" s="1"/>
      <c r="U19316" s="1"/>
      <c r="Z19316" s="1"/>
    </row>
    <row r="19317" spans="20:26" x14ac:dyDescent="0.25">
      <c r="T19317" s="1"/>
      <c r="U19317" s="1"/>
      <c r="Z19317" s="1"/>
    </row>
    <row r="19318" spans="20:26" x14ac:dyDescent="0.25">
      <c r="T19318" s="1"/>
      <c r="U19318" s="1"/>
      <c r="Z19318" s="1"/>
    </row>
    <row r="19319" spans="20:26" x14ac:dyDescent="0.25">
      <c r="T19319" s="1"/>
      <c r="U19319" s="1"/>
      <c r="Z19319" s="1"/>
    </row>
    <row r="19320" spans="20:26" x14ac:dyDescent="0.25">
      <c r="T19320" s="1"/>
      <c r="U19320" s="1"/>
      <c r="Z19320" s="1"/>
    </row>
    <row r="19321" spans="20:26" x14ac:dyDescent="0.25">
      <c r="T19321" s="1"/>
      <c r="U19321" s="1"/>
      <c r="Z19321" s="1"/>
    </row>
    <row r="19322" spans="20:26" x14ac:dyDescent="0.25">
      <c r="T19322" s="1"/>
      <c r="U19322" s="1"/>
      <c r="Z19322" s="1"/>
    </row>
    <row r="19323" spans="20:26" x14ac:dyDescent="0.25">
      <c r="T19323" s="1"/>
      <c r="U19323" s="1"/>
      <c r="Z19323" s="1"/>
    </row>
    <row r="19324" spans="20:26" x14ac:dyDescent="0.25">
      <c r="T19324" s="1"/>
      <c r="U19324" s="1"/>
      <c r="Z19324" s="1"/>
    </row>
    <row r="19325" spans="20:26" x14ac:dyDescent="0.25">
      <c r="T19325" s="1"/>
      <c r="U19325" s="1"/>
      <c r="Z19325" s="1"/>
    </row>
    <row r="19326" spans="20:26" x14ac:dyDescent="0.25">
      <c r="T19326" s="1"/>
      <c r="U19326" s="1"/>
      <c r="Z19326" s="1"/>
    </row>
    <row r="19327" spans="20:26" x14ac:dyDescent="0.25">
      <c r="T19327" s="1"/>
      <c r="U19327" s="1"/>
      <c r="Z19327" s="1"/>
    </row>
    <row r="19328" spans="20:26" x14ac:dyDescent="0.25">
      <c r="T19328" s="1"/>
      <c r="U19328" s="1"/>
      <c r="Z19328" s="1"/>
    </row>
    <row r="19329" spans="20:26" x14ac:dyDescent="0.25">
      <c r="T19329" s="1"/>
      <c r="U19329" s="1"/>
      <c r="Z19329" s="1"/>
    </row>
    <row r="19330" spans="20:26" x14ac:dyDescent="0.25">
      <c r="T19330" s="1"/>
      <c r="U19330" s="1"/>
      <c r="Z19330" s="1"/>
    </row>
    <row r="19331" spans="20:26" x14ac:dyDescent="0.25">
      <c r="T19331" s="1"/>
      <c r="U19331" s="1"/>
      <c r="Z19331" s="1"/>
    </row>
    <row r="19332" spans="20:26" x14ac:dyDescent="0.25">
      <c r="T19332" s="1"/>
      <c r="U19332" s="1"/>
      <c r="Z19332" s="1"/>
    </row>
    <row r="19333" spans="20:26" x14ac:dyDescent="0.25">
      <c r="T19333" s="1"/>
      <c r="U19333" s="1"/>
      <c r="Z19333" s="1"/>
    </row>
    <row r="19334" spans="20:26" x14ac:dyDescent="0.25">
      <c r="T19334" s="1"/>
      <c r="U19334" s="1"/>
      <c r="Z19334" s="1"/>
    </row>
    <row r="19335" spans="20:26" x14ac:dyDescent="0.25">
      <c r="T19335" s="1"/>
      <c r="U19335" s="1"/>
      <c r="Z19335" s="1"/>
    </row>
    <row r="19336" spans="20:26" x14ac:dyDescent="0.25">
      <c r="T19336" s="1"/>
      <c r="U19336" s="1"/>
      <c r="Z19336" s="1"/>
    </row>
    <row r="19337" spans="20:26" x14ac:dyDescent="0.25">
      <c r="T19337" s="1"/>
      <c r="U19337" s="1"/>
      <c r="Z19337" s="1"/>
    </row>
    <row r="19338" spans="20:26" x14ac:dyDescent="0.25">
      <c r="T19338" s="1"/>
      <c r="U19338" s="1"/>
      <c r="Z19338" s="1"/>
    </row>
    <row r="19339" spans="20:26" x14ac:dyDescent="0.25">
      <c r="T19339" s="1"/>
      <c r="U19339" s="1"/>
      <c r="Z19339" s="1"/>
    </row>
    <row r="19340" spans="20:26" x14ac:dyDescent="0.25">
      <c r="T19340" s="1"/>
      <c r="U19340" s="1"/>
      <c r="Z19340" s="1"/>
    </row>
    <row r="19341" spans="20:26" x14ac:dyDescent="0.25">
      <c r="T19341" s="1"/>
      <c r="U19341" s="1"/>
      <c r="Z19341" s="1"/>
    </row>
    <row r="19342" spans="20:26" x14ac:dyDescent="0.25">
      <c r="T19342" s="1"/>
      <c r="U19342" s="1"/>
      <c r="Z19342" s="1"/>
    </row>
    <row r="19343" spans="20:26" x14ac:dyDescent="0.25">
      <c r="T19343" s="1"/>
      <c r="U19343" s="1"/>
      <c r="Z19343" s="1"/>
    </row>
    <row r="19344" spans="20:26" x14ac:dyDescent="0.25">
      <c r="T19344" s="1"/>
      <c r="U19344" s="1"/>
      <c r="Z19344" s="1"/>
    </row>
    <row r="19345" spans="20:26" x14ac:dyDescent="0.25">
      <c r="T19345" s="1"/>
      <c r="U19345" s="1"/>
      <c r="Z19345" s="1"/>
    </row>
    <row r="19346" spans="20:26" x14ac:dyDescent="0.25">
      <c r="T19346" s="1"/>
      <c r="U19346" s="1"/>
      <c r="Z19346" s="1"/>
    </row>
    <row r="19347" spans="20:26" x14ac:dyDescent="0.25">
      <c r="T19347" s="1"/>
      <c r="U19347" s="1"/>
      <c r="Z19347" s="1"/>
    </row>
    <row r="19348" spans="20:26" x14ac:dyDescent="0.25">
      <c r="T19348" s="1"/>
      <c r="U19348" s="1"/>
      <c r="Z19348" s="1"/>
    </row>
    <row r="19349" spans="20:26" x14ac:dyDescent="0.25">
      <c r="T19349" s="1"/>
      <c r="U19349" s="1"/>
      <c r="Z19349" s="1"/>
    </row>
    <row r="19350" spans="20:26" x14ac:dyDescent="0.25">
      <c r="T19350" s="1"/>
      <c r="U19350" s="1"/>
      <c r="Z19350" s="1"/>
    </row>
    <row r="19351" spans="20:26" x14ac:dyDescent="0.25">
      <c r="T19351" s="1"/>
      <c r="U19351" s="1"/>
      <c r="Z19351" s="1"/>
    </row>
    <row r="19352" spans="20:26" x14ac:dyDescent="0.25">
      <c r="T19352" s="1"/>
      <c r="U19352" s="1"/>
      <c r="Z19352" s="1"/>
    </row>
    <row r="19353" spans="20:26" x14ac:dyDescent="0.25">
      <c r="T19353" s="1"/>
      <c r="U19353" s="1"/>
      <c r="Z19353" s="1"/>
    </row>
    <row r="19354" spans="20:26" x14ac:dyDescent="0.25">
      <c r="T19354" s="1"/>
      <c r="U19354" s="1"/>
      <c r="Z19354" s="1"/>
    </row>
    <row r="19355" spans="20:26" x14ac:dyDescent="0.25">
      <c r="T19355" s="1"/>
      <c r="U19355" s="1"/>
      <c r="Z19355" s="1"/>
    </row>
    <row r="19356" spans="20:26" x14ac:dyDescent="0.25">
      <c r="T19356" s="1"/>
      <c r="U19356" s="1"/>
      <c r="Z19356" s="1"/>
    </row>
    <row r="19357" spans="20:26" x14ac:dyDescent="0.25">
      <c r="T19357" s="1"/>
      <c r="U19357" s="1"/>
      <c r="Z19357" s="1"/>
    </row>
    <row r="19358" spans="20:26" x14ac:dyDescent="0.25">
      <c r="T19358" s="1"/>
      <c r="U19358" s="1"/>
      <c r="Z19358" s="1"/>
    </row>
    <row r="19359" spans="20:26" x14ac:dyDescent="0.25">
      <c r="T19359" s="1"/>
      <c r="U19359" s="1"/>
      <c r="Z19359" s="1"/>
    </row>
    <row r="19360" spans="20:26" x14ac:dyDescent="0.25">
      <c r="T19360" s="1"/>
      <c r="U19360" s="1"/>
      <c r="Z19360" s="1"/>
    </row>
    <row r="19361" spans="20:26" x14ac:dyDescent="0.25">
      <c r="T19361" s="1"/>
      <c r="U19361" s="1"/>
      <c r="Z19361" s="1"/>
    </row>
    <row r="19362" spans="20:26" x14ac:dyDescent="0.25">
      <c r="T19362" s="1"/>
      <c r="U19362" s="1"/>
      <c r="Z19362" s="1"/>
    </row>
    <row r="19363" spans="20:26" x14ac:dyDescent="0.25">
      <c r="T19363" s="1"/>
      <c r="U19363" s="1"/>
      <c r="Z19363" s="1"/>
    </row>
    <row r="19364" spans="20:26" x14ac:dyDescent="0.25">
      <c r="T19364" s="1"/>
      <c r="U19364" s="1"/>
      <c r="Z19364" s="1"/>
    </row>
    <row r="19365" spans="20:26" x14ac:dyDescent="0.25">
      <c r="T19365" s="1"/>
      <c r="U19365" s="1"/>
      <c r="Z19365" s="1"/>
    </row>
    <row r="19366" spans="20:26" x14ac:dyDescent="0.25">
      <c r="T19366" s="1"/>
      <c r="U19366" s="1"/>
      <c r="Z19366" s="1"/>
    </row>
    <row r="19367" spans="20:26" x14ac:dyDescent="0.25">
      <c r="T19367" s="1"/>
      <c r="U19367" s="1"/>
      <c r="Z19367" s="1"/>
    </row>
    <row r="19368" spans="20:26" x14ac:dyDescent="0.25">
      <c r="T19368" s="1"/>
      <c r="U19368" s="1"/>
      <c r="Z19368" s="1"/>
    </row>
    <row r="19369" spans="20:26" x14ac:dyDescent="0.25">
      <c r="T19369" s="1"/>
      <c r="U19369" s="1"/>
      <c r="Z19369" s="1"/>
    </row>
    <row r="19370" spans="20:26" x14ac:dyDescent="0.25">
      <c r="T19370" s="1"/>
      <c r="U19370" s="1"/>
      <c r="Z19370" s="1"/>
    </row>
    <row r="19371" spans="20:26" x14ac:dyDescent="0.25">
      <c r="T19371" s="1"/>
      <c r="U19371" s="1"/>
      <c r="Z19371" s="1"/>
    </row>
    <row r="19372" spans="20:26" x14ac:dyDescent="0.25">
      <c r="T19372" s="1"/>
      <c r="U19372" s="1"/>
      <c r="Z19372" s="1"/>
    </row>
    <row r="19373" spans="20:26" x14ac:dyDescent="0.25">
      <c r="T19373" s="1"/>
      <c r="U19373" s="1"/>
      <c r="Z19373" s="1"/>
    </row>
    <row r="19374" spans="20:26" x14ac:dyDescent="0.25">
      <c r="T19374" s="1"/>
      <c r="U19374" s="1"/>
      <c r="Z19374" s="1"/>
    </row>
    <row r="19375" spans="20:26" x14ac:dyDescent="0.25">
      <c r="T19375" s="1"/>
      <c r="U19375" s="1"/>
      <c r="Z19375" s="1"/>
    </row>
    <row r="19376" spans="20:26" x14ac:dyDescent="0.25">
      <c r="T19376" s="1"/>
      <c r="U19376" s="1"/>
      <c r="Z19376" s="1"/>
    </row>
    <row r="19377" spans="20:26" x14ac:dyDescent="0.25">
      <c r="T19377" s="1"/>
      <c r="U19377" s="1"/>
      <c r="Z19377" s="1"/>
    </row>
    <row r="19378" spans="20:26" x14ac:dyDescent="0.25">
      <c r="T19378" s="1"/>
      <c r="U19378" s="1"/>
      <c r="Z19378" s="1"/>
    </row>
    <row r="19379" spans="20:26" x14ac:dyDescent="0.25">
      <c r="T19379" s="1"/>
      <c r="U19379" s="1"/>
      <c r="Z19379" s="1"/>
    </row>
    <row r="19380" spans="20:26" x14ac:dyDescent="0.25">
      <c r="T19380" s="1"/>
      <c r="U19380" s="1"/>
      <c r="Z19380" s="1"/>
    </row>
    <row r="19381" spans="20:26" x14ac:dyDescent="0.25">
      <c r="T19381" s="1"/>
      <c r="U19381" s="1"/>
      <c r="Z19381" s="1"/>
    </row>
    <row r="19382" spans="20:26" x14ac:dyDescent="0.25">
      <c r="T19382" s="1"/>
      <c r="U19382" s="1"/>
      <c r="Z19382" s="1"/>
    </row>
    <row r="19383" spans="20:26" x14ac:dyDescent="0.25">
      <c r="T19383" s="1"/>
      <c r="U19383" s="1"/>
      <c r="Z19383" s="1"/>
    </row>
    <row r="19384" spans="20:26" x14ac:dyDescent="0.25">
      <c r="T19384" s="1"/>
      <c r="U19384" s="1"/>
      <c r="Z19384" s="1"/>
    </row>
    <row r="19385" spans="20:26" x14ac:dyDescent="0.25">
      <c r="T19385" s="1"/>
      <c r="U19385" s="1"/>
      <c r="Z19385" s="1"/>
    </row>
    <row r="19386" spans="20:26" x14ac:dyDescent="0.25">
      <c r="T19386" s="1"/>
      <c r="U19386" s="1"/>
      <c r="Z19386" s="1"/>
    </row>
    <row r="19387" spans="20:26" x14ac:dyDescent="0.25">
      <c r="T19387" s="1"/>
      <c r="U19387" s="1"/>
      <c r="Z19387" s="1"/>
    </row>
    <row r="19388" spans="20:26" x14ac:dyDescent="0.25">
      <c r="T19388" s="1"/>
      <c r="U19388" s="1"/>
      <c r="Z19388" s="1"/>
    </row>
    <row r="19389" spans="20:26" x14ac:dyDescent="0.25">
      <c r="T19389" s="1"/>
      <c r="U19389" s="1"/>
      <c r="Z19389" s="1"/>
    </row>
    <row r="19390" spans="20:26" x14ac:dyDescent="0.25">
      <c r="T19390" s="1"/>
      <c r="U19390" s="1"/>
      <c r="Z19390" s="1"/>
    </row>
    <row r="19391" spans="20:26" x14ac:dyDescent="0.25">
      <c r="T19391" s="1"/>
      <c r="U19391" s="1"/>
      <c r="Z19391" s="1"/>
    </row>
    <row r="19392" spans="20:26" x14ac:dyDescent="0.25">
      <c r="T19392" s="1"/>
      <c r="U19392" s="1"/>
      <c r="Z19392" s="1"/>
    </row>
    <row r="19393" spans="20:26" x14ac:dyDescent="0.25">
      <c r="T19393" s="1"/>
      <c r="U19393" s="1"/>
      <c r="Z19393" s="1"/>
    </row>
    <row r="19394" spans="20:26" x14ac:dyDescent="0.25">
      <c r="T19394" s="1"/>
      <c r="U19394" s="1"/>
      <c r="Z19394" s="1"/>
    </row>
    <row r="19395" spans="20:26" x14ac:dyDescent="0.25">
      <c r="T19395" s="1"/>
      <c r="U19395" s="1"/>
      <c r="Z19395" s="1"/>
    </row>
    <row r="19396" spans="20:26" x14ac:dyDescent="0.25">
      <c r="T19396" s="1"/>
      <c r="U19396" s="1"/>
      <c r="Z19396" s="1"/>
    </row>
    <row r="19397" spans="20:26" x14ac:dyDescent="0.25">
      <c r="T19397" s="1"/>
      <c r="U19397" s="1"/>
      <c r="Z19397" s="1"/>
    </row>
    <row r="19398" spans="20:26" x14ac:dyDescent="0.25">
      <c r="T19398" s="1"/>
      <c r="U19398" s="1"/>
      <c r="Z19398" s="1"/>
    </row>
    <row r="19399" spans="20:26" x14ac:dyDescent="0.25">
      <c r="T19399" s="1"/>
      <c r="U19399" s="1"/>
      <c r="Z19399" s="1"/>
    </row>
    <row r="19400" spans="20:26" x14ac:dyDescent="0.25">
      <c r="T19400" s="1"/>
      <c r="U19400" s="1"/>
      <c r="Z19400" s="1"/>
    </row>
    <row r="19401" spans="20:26" x14ac:dyDescent="0.25">
      <c r="T19401" s="1"/>
      <c r="U19401" s="1"/>
      <c r="Z19401" s="1"/>
    </row>
    <row r="19402" spans="20:26" x14ac:dyDescent="0.25">
      <c r="T19402" s="1"/>
      <c r="U19402" s="1"/>
      <c r="Z19402" s="1"/>
    </row>
    <row r="19403" spans="20:26" x14ac:dyDescent="0.25">
      <c r="T19403" s="1"/>
      <c r="U19403" s="1"/>
      <c r="Z19403" s="1"/>
    </row>
    <row r="19404" spans="20:26" x14ac:dyDescent="0.25">
      <c r="T19404" s="1"/>
      <c r="U19404" s="1"/>
      <c r="Z19404" s="1"/>
    </row>
    <row r="19405" spans="20:26" x14ac:dyDescent="0.25">
      <c r="T19405" s="1"/>
      <c r="U19405" s="1"/>
      <c r="Z19405" s="1"/>
    </row>
    <row r="19406" spans="20:26" x14ac:dyDescent="0.25">
      <c r="T19406" s="1"/>
      <c r="U19406" s="1"/>
      <c r="Z19406" s="1"/>
    </row>
    <row r="19407" spans="20:26" x14ac:dyDescent="0.25">
      <c r="T19407" s="1"/>
      <c r="U19407" s="1"/>
      <c r="Z19407" s="1"/>
    </row>
    <row r="19408" spans="20:26" x14ac:dyDescent="0.25">
      <c r="T19408" s="1"/>
      <c r="U19408" s="1"/>
      <c r="Z19408" s="1"/>
    </row>
    <row r="19409" spans="20:26" x14ac:dyDescent="0.25">
      <c r="T19409" s="1"/>
      <c r="U19409" s="1"/>
      <c r="Z19409" s="1"/>
    </row>
    <row r="19410" spans="20:26" x14ac:dyDescent="0.25">
      <c r="T19410" s="1"/>
      <c r="U19410" s="1"/>
      <c r="Z19410" s="1"/>
    </row>
    <row r="19411" spans="20:26" x14ac:dyDescent="0.25">
      <c r="T19411" s="1"/>
      <c r="U19411" s="1"/>
      <c r="Z19411" s="1"/>
    </row>
    <row r="19412" spans="20:26" x14ac:dyDescent="0.25">
      <c r="T19412" s="1"/>
      <c r="U19412" s="1"/>
      <c r="Z19412" s="1"/>
    </row>
    <row r="19413" spans="20:26" x14ac:dyDescent="0.25">
      <c r="T19413" s="1"/>
      <c r="U19413" s="1"/>
      <c r="Z19413" s="1"/>
    </row>
    <row r="19414" spans="20:26" x14ac:dyDescent="0.25">
      <c r="T19414" s="1"/>
      <c r="U19414" s="1"/>
      <c r="Z19414" s="1"/>
    </row>
    <row r="19415" spans="20:26" x14ac:dyDescent="0.25">
      <c r="T19415" s="1"/>
      <c r="U19415" s="1"/>
      <c r="Z19415" s="1"/>
    </row>
    <row r="19416" spans="20:26" x14ac:dyDescent="0.25">
      <c r="T19416" s="1"/>
      <c r="U19416" s="1"/>
      <c r="Z19416" s="1"/>
    </row>
    <row r="19417" spans="20:26" x14ac:dyDescent="0.25">
      <c r="T19417" s="1"/>
      <c r="U19417" s="1"/>
      <c r="Z19417" s="1"/>
    </row>
    <row r="19418" spans="20:26" x14ac:dyDescent="0.25">
      <c r="T19418" s="1"/>
      <c r="U19418" s="1"/>
      <c r="Z19418" s="1"/>
    </row>
    <row r="19419" spans="20:26" x14ac:dyDescent="0.25">
      <c r="T19419" s="1"/>
      <c r="U19419" s="1"/>
      <c r="Z19419" s="1"/>
    </row>
    <row r="19420" spans="20:26" x14ac:dyDescent="0.25">
      <c r="T19420" s="1"/>
      <c r="U19420" s="1"/>
      <c r="Z19420" s="1"/>
    </row>
    <row r="19421" spans="20:26" x14ac:dyDescent="0.25">
      <c r="T19421" s="1"/>
      <c r="U19421" s="1"/>
      <c r="Z19421" s="1"/>
    </row>
    <row r="19422" spans="20:26" x14ac:dyDescent="0.25">
      <c r="T19422" s="1"/>
      <c r="U19422" s="1"/>
      <c r="Z19422" s="1"/>
    </row>
    <row r="19423" spans="20:26" x14ac:dyDescent="0.25">
      <c r="T19423" s="1"/>
      <c r="U19423" s="1"/>
      <c r="Z19423" s="1"/>
    </row>
    <row r="19424" spans="20:26" x14ac:dyDescent="0.25">
      <c r="T19424" s="1"/>
      <c r="U19424" s="1"/>
      <c r="Z19424" s="1"/>
    </row>
    <row r="19425" spans="20:26" x14ac:dyDescent="0.25">
      <c r="T19425" s="1"/>
      <c r="U19425" s="1"/>
      <c r="Z19425" s="1"/>
    </row>
    <row r="19426" spans="20:26" x14ac:dyDescent="0.25">
      <c r="T19426" s="1"/>
      <c r="U19426" s="1"/>
      <c r="Z19426" s="1"/>
    </row>
    <row r="19427" spans="20:26" x14ac:dyDescent="0.25">
      <c r="T19427" s="1"/>
      <c r="U19427" s="1"/>
      <c r="Z19427" s="1"/>
    </row>
    <row r="19428" spans="20:26" x14ac:dyDescent="0.25">
      <c r="T19428" s="1"/>
      <c r="U19428" s="1"/>
      <c r="Z19428" s="1"/>
    </row>
    <row r="19429" spans="20:26" x14ac:dyDescent="0.25">
      <c r="T19429" s="1"/>
      <c r="U19429" s="1"/>
      <c r="Z19429" s="1"/>
    </row>
    <row r="19430" spans="20:26" x14ac:dyDescent="0.25">
      <c r="T19430" s="1"/>
      <c r="U19430" s="1"/>
      <c r="Z19430" s="1"/>
    </row>
    <row r="19431" spans="20:26" x14ac:dyDescent="0.25">
      <c r="T19431" s="1"/>
      <c r="U19431" s="1"/>
      <c r="Z19431" s="1"/>
    </row>
    <row r="19432" spans="20:26" x14ac:dyDescent="0.25">
      <c r="T19432" s="1"/>
      <c r="U19432" s="1"/>
      <c r="Z19432" s="1"/>
    </row>
    <row r="19433" spans="20:26" x14ac:dyDescent="0.25">
      <c r="T19433" s="1"/>
      <c r="U19433" s="1"/>
      <c r="Z19433" s="1"/>
    </row>
    <row r="19434" spans="20:26" x14ac:dyDescent="0.25">
      <c r="T19434" s="1"/>
      <c r="U19434" s="1"/>
      <c r="Z19434" s="1"/>
    </row>
    <row r="19435" spans="20:26" x14ac:dyDescent="0.25">
      <c r="T19435" s="1"/>
      <c r="U19435" s="1"/>
      <c r="Z19435" s="1"/>
    </row>
    <row r="19436" spans="20:26" x14ac:dyDescent="0.25">
      <c r="T19436" s="1"/>
      <c r="U19436" s="1"/>
      <c r="Z19436" s="1"/>
    </row>
    <row r="19437" spans="20:26" x14ac:dyDescent="0.25">
      <c r="T19437" s="1"/>
      <c r="U19437" s="1"/>
      <c r="Z19437" s="1"/>
    </row>
    <row r="19438" spans="20:26" x14ac:dyDescent="0.25">
      <c r="T19438" s="1"/>
      <c r="U19438" s="1"/>
      <c r="Z19438" s="1"/>
    </row>
    <row r="19439" spans="20:26" x14ac:dyDescent="0.25">
      <c r="T19439" s="1"/>
      <c r="U19439" s="1"/>
      <c r="Z19439" s="1"/>
    </row>
    <row r="19440" spans="20:26" x14ac:dyDescent="0.25">
      <c r="T19440" s="1"/>
      <c r="U19440" s="1"/>
      <c r="Z19440" s="1"/>
    </row>
    <row r="19441" spans="20:26" x14ac:dyDescent="0.25">
      <c r="T19441" s="1"/>
      <c r="U19441" s="1"/>
      <c r="Z19441" s="1"/>
    </row>
    <row r="19442" spans="20:26" x14ac:dyDescent="0.25">
      <c r="T19442" s="1"/>
      <c r="U19442" s="1"/>
      <c r="Z19442" s="1"/>
    </row>
    <row r="19443" spans="20:26" x14ac:dyDescent="0.25">
      <c r="T19443" s="1"/>
      <c r="U19443" s="1"/>
      <c r="Z19443" s="1"/>
    </row>
    <row r="19444" spans="20:26" x14ac:dyDescent="0.25">
      <c r="T19444" s="1"/>
      <c r="U19444" s="1"/>
      <c r="Z19444" s="1"/>
    </row>
    <row r="19445" spans="20:26" x14ac:dyDescent="0.25">
      <c r="T19445" s="1"/>
      <c r="U19445" s="1"/>
      <c r="Z19445" s="1"/>
    </row>
    <row r="19446" spans="20:26" x14ac:dyDescent="0.25">
      <c r="T19446" s="1"/>
      <c r="U19446" s="1"/>
      <c r="Z19446" s="1"/>
    </row>
    <row r="19447" spans="20:26" x14ac:dyDescent="0.25">
      <c r="T19447" s="1"/>
      <c r="U19447" s="1"/>
      <c r="Z19447" s="1"/>
    </row>
    <row r="19448" spans="20:26" x14ac:dyDescent="0.25">
      <c r="T19448" s="1"/>
      <c r="U19448" s="1"/>
      <c r="Z19448" s="1"/>
    </row>
    <row r="19449" spans="20:26" x14ac:dyDescent="0.25">
      <c r="T19449" s="1"/>
      <c r="U19449" s="1"/>
      <c r="Z19449" s="1"/>
    </row>
    <row r="19450" spans="20:26" x14ac:dyDescent="0.25">
      <c r="T19450" s="1"/>
      <c r="U19450" s="1"/>
      <c r="Z19450" s="1"/>
    </row>
    <row r="19451" spans="20:26" x14ac:dyDescent="0.25">
      <c r="T19451" s="1"/>
      <c r="U19451" s="1"/>
      <c r="Z19451" s="1"/>
    </row>
    <row r="19452" spans="20:26" x14ac:dyDescent="0.25">
      <c r="T19452" s="1"/>
      <c r="U19452" s="1"/>
      <c r="Z19452" s="1"/>
    </row>
    <row r="19453" spans="20:26" x14ac:dyDescent="0.25">
      <c r="T19453" s="1"/>
      <c r="U19453" s="1"/>
      <c r="Z19453" s="1"/>
    </row>
    <row r="19454" spans="20:26" x14ac:dyDescent="0.25">
      <c r="T19454" s="1"/>
      <c r="U19454" s="1"/>
      <c r="Z19454" s="1"/>
    </row>
    <row r="19455" spans="20:26" x14ac:dyDescent="0.25">
      <c r="T19455" s="1"/>
      <c r="U19455" s="1"/>
      <c r="Z19455" s="1"/>
    </row>
    <row r="19456" spans="20:26" x14ac:dyDescent="0.25">
      <c r="T19456" s="1"/>
      <c r="U19456" s="1"/>
      <c r="Z19456" s="1"/>
    </row>
    <row r="19457" spans="20:26" x14ac:dyDescent="0.25">
      <c r="T19457" s="1"/>
      <c r="U19457" s="1"/>
      <c r="Z19457" s="1"/>
    </row>
    <row r="19458" spans="20:26" x14ac:dyDescent="0.25">
      <c r="T19458" s="1"/>
      <c r="U19458" s="1"/>
      <c r="Z19458" s="1"/>
    </row>
    <row r="19459" spans="20:26" x14ac:dyDescent="0.25">
      <c r="T19459" s="1"/>
      <c r="U19459" s="1"/>
      <c r="Z19459" s="1"/>
    </row>
    <row r="19460" spans="20:26" x14ac:dyDescent="0.25">
      <c r="T19460" s="1"/>
      <c r="U19460" s="1"/>
      <c r="Z19460" s="1"/>
    </row>
    <row r="19461" spans="20:26" x14ac:dyDescent="0.25">
      <c r="T19461" s="1"/>
      <c r="U19461" s="1"/>
      <c r="Z19461" s="1"/>
    </row>
    <row r="19462" spans="20:26" x14ac:dyDescent="0.25">
      <c r="T19462" s="1"/>
      <c r="U19462" s="1"/>
      <c r="Z19462" s="1"/>
    </row>
    <row r="19463" spans="20:26" x14ac:dyDescent="0.25">
      <c r="T19463" s="1"/>
      <c r="U19463" s="1"/>
      <c r="Z19463" s="1"/>
    </row>
    <row r="19464" spans="20:26" x14ac:dyDescent="0.25">
      <c r="T19464" s="1"/>
      <c r="U19464" s="1"/>
      <c r="Z19464" s="1"/>
    </row>
    <row r="19465" spans="20:26" x14ac:dyDescent="0.25">
      <c r="T19465" s="1"/>
      <c r="U19465" s="1"/>
      <c r="Z19465" s="1"/>
    </row>
    <row r="19466" spans="20:26" x14ac:dyDescent="0.25">
      <c r="T19466" s="1"/>
      <c r="U19466" s="1"/>
      <c r="Z19466" s="1"/>
    </row>
    <row r="19467" spans="20:26" x14ac:dyDescent="0.25">
      <c r="T19467" s="1"/>
      <c r="U19467" s="1"/>
      <c r="Z19467" s="1"/>
    </row>
    <row r="19468" spans="20:26" x14ac:dyDescent="0.25">
      <c r="T19468" s="1"/>
      <c r="U19468" s="1"/>
      <c r="Z19468" s="1"/>
    </row>
    <row r="19469" spans="20:26" x14ac:dyDescent="0.25">
      <c r="T19469" s="1"/>
      <c r="U19469" s="1"/>
      <c r="Z19469" s="1"/>
    </row>
    <row r="19470" spans="20:26" x14ac:dyDescent="0.25">
      <c r="T19470" s="1"/>
      <c r="U19470" s="1"/>
      <c r="Z19470" s="1"/>
    </row>
    <row r="19471" spans="20:26" x14ac:dyDescent="0.25">
      <c r="T19471" s="1"/>
      <c r="U19471" s="1"/>
      <c r="Z19471" s="1"/>
    </row>
    <row r="19472" spans="20:26" x14ac:dyDescent="0.25">
      <c r="T19472" s="1"/>
      <c r="U19472" s="1"/>
      <c r="Z19472" s="1"/>
    </row>
    <row r="19473" spans="20:26" x14ac:dyDescent="0.25">
      <c r="T19473" s="1"/>
      <c r="U19473" s="1"/>
      <c r="Z19473" s="1"/>
    </row>
    <row r="19474" spans="20:26" x14ac:dyDescent="0.25">
      <c r="T19474" s="1"/>
      <c r="U19474" s="1"/>
      <c r="Z19474" s="1"/>
    </row>
    <row r="19475" spans="20:26" x14ac:dyDescent="0.25">
      <c r="T19475" s="1"/>
      <c r="U19475" s="1"/>
      <c r="Z19475" s="1"/>
    </row>
    <row r="19476" spans="20:26" x14ac:dyDescent="0.25">
      <c r="T19476" s="1"/>
      <c r="U19476" s="1"/>
      <c r="Z19476" s="1"/>
    </row>
    <row r="19477" spans="20:26" x14ac:dyDescent="0.25">
      <c r="T19477" s="1"/>
      <c r="U19477" s="1"/>
      <c r="Z19477" s="1"/>
    </row>
    <row r="19478" spans="20:26" x14ac:dyDescent="0.25">
      <c r="T19478" s="1"/>
      <c r="U19478" s="1"/>
      <c r="Z19478" s="1"/>
    </row>
    <row r="19479" spans="20:26" x14ac:dyDescent="0.25">
      <c r="T19479" s="1"/>
      <c r="U19479" s="1"/>
      <c r="Z19479" s="1"/>
    </row>
    <row r="19480" spans="20:26" x14ac:dyDescent="0.25">
      <c r="T19480" s="1"/>
      <c r="U19480" s="1"/>
      <c r="Z19480" s="1"/>
    </row>
    <row r="19481" spans="20:26" x14ac:dyDescent="0.25">
      <c r="T19481" s="1"/>
      <c r="U19481" s="1"/>
      <c r="Z19481" s="1"/>
    </row>
    <row r="19482" spans="20:26" x14ac:dyDescent="0.25">
      <c r="T19482" s="1"/>
      <c r="U19482" s="1"/>
      <c r="Z19482" s="1"/>
    </row>
    <row r="19483" spans="20:26" x14ac:dyDescent="0.25">
      <c r="T19483" s="1"/>
      <c r="U19483" s="1"/>
      <c r="Z19483" s="1"/>
    </row>
    <row r="19484" spans="20:26" x14ac:dyDescent="0.25">
      <c r="T19484" s="1"/>
      <c r="U19484" s="1"/>
      <c r="Z19484" s="1"/>
    </row>
    <row r="19485" spans="20:26" x14ac:dyDescent="0.25">
      <c r="T19485" s="1"/>
      <c r="U19485" s="1"/>
      <c r="Z19485" s="1"/>
    </row>
    <row r="19486" spans="20:26" x14ac:dyDescent="0.25">
      <c r="T19486" s="1"/>
      <c r="U19486" s="1"/>
      <c r="Z19486" s="1"/>
    </row>
    <row r="19487" spans="20:26" x14ac:dyDescent="0.25">
      <c r="T19487" s="1"/>
      <c r="U19487" s="1"/>
      <c r="Z19487" s="1"/>
    </row>
    <row r="19488" spans="20:26" x14ac:dyDescent="0.25">
      <c r="T19488" s="1"/>
      <c r="U19488" s="1"/>
      <c r="Z19488" s="1"/>
    </row>
    <row r="19489" spans="20:26" x14ac:dyDescent="0.25">
      <c r="T19489" s="1"/>
      <c r="U19489" s="1"/>
      <c r="Z19489" s="1"/>
    </row>
    <row r="19490" spans="20:26" x14ac:dyDescent="0.25">
      <c r="T19490" s="1"/>
      <c r="U19490" s="1"/>
      <c r="Z19490" s="1"/>
    </row>
    <row r="19491" spans="20:26" x14ac:dyDescent="0.25">
      <c r="T19491" s="1"/>
      <c r="U19491" s="1"/>
      <c r="Z19491" s="1"/>
    </row>
    <row r="19492" spans="20:26" x14ac:dyDescent="0.25">
      <c r="T19492" s="1"/>
      <c r="U19492" s="1"/>
      <c r="Z19492" s="1"/>
    </row>
    <row r="19493" spans="20:26" x14ac:dyDescent="0.25">
      <c r="T19493" s="1"/>
      <c r="U19493" s="1"/>
      <c r="Z19493" s="1"/>
    </row>
    <row r="19494" spans="20:26" x14ac:dyDescent="0.25">
      <c r="T19494" s="1"/>
      <c r="U19494" s="1"/>
      <c r="Z19494" s="1"/>
    </row>
    <row r="19495" spans="20:26" x14ac:dyDescent="0.25">
      <c r="T19495" s="1"/>
      <c r="U19495" s="1"/>
      <c r="Z19495" s="1"/>
    </row>
    <row r="19496" spans="20:26" x14ac:dyDescent="0.25">
      <c r="T19496" s="1"/>
      <c r="U19496" s="1"/>
      <c r="Z19496" s="1"/>
    </row>
    <row r="19497" spans="20:26" x14ac:dyDescent="0.25">
      <c r="T19497" s="1"/>
      <c r="U19497" s="1"/>
      <c r="Z19497" s="1"/>
    </row>
    <row r="19498" spans="20:26" x14ac:dyDescent="0.25">
      <c r="T19498" s="1"/>
      <c r="U19498" s="1"/>
      <c r="Z19498" s="1"/>
    </row>
    <row r="19499" spans="20:26" x14ac:dyDescent="0.25">
      <c r="T19499" s="1"/>
      <c r="U19499" s="1"/>
      <c r="Z19499" s="1"/>
    </row>
    <row r="19500" spans="20:26" x14ac:dyDescent="0.25">
      <c r="T19500" s="1"/>
      <c r="U19500" s="1"/>
      <c r="Z19500" s="1"/>
    </row>
    <row r="19501" spans="20:26" x14ac:dyDescent="0.25">
      <c r="T19501" s="1"/>
      <c r="U19501" s="1"/>
      <c r="Z19501" s="1"/>
    </row>
    <row r="19502" spans="20:26" x14ac:dyDescent="0.25">
      <c r="T19502" s="1"/>
      <c r="U19502" s="1"/>
      <c r="Z19502" s="1"/>
    </row>
    <row r="19503" spans="20:26" x14ac:dyDescent="0.25">
      <c r="T19503" s="1"/>
      <c r="U19503" s="1"/>
      <c r="Z19503" s="1"/>
    </row>
    <row r="19504" spans="20:26" x14ac:dyDescent="0.25">
      <c r="T19504" s="1"/>
      <c r="U19504" s="1"/>
      <c r="Z19504" s="1"/>
    </row>
    <row r="19505" spans="20:26" x14ac:dyDescent="0.25">
      <c r="T19505" s="1"/>
      <c r="U19505" s="1"/>
      <c r="Z19505" s="1"/>
    </row>
    <row r="19506" spans="20:26" x14ac:dyDescent="0.25">
      <c r="T19506" s="1"/>
      <c r="U19506" s="1"/>
      <c r="Z19506" s="1"/>
    </row>
    <row r="19507" spans="20:26" x14ac:dyDescent="0.25">
      <c r="T19507" s="1"/>
      <c r="U19507" s="1"/>
      <c r="Z19507" s="1"/>
    </row>
    <row r="19508" spans="20:26" x14ac:dyDescent="0.25">
      <c r="T19508" s="1"/>
      <c r="U19508" s="1"/>
      <c r="Z19508" s="1"/>
    </row>
    <row r="19509" spans="20:26" x14ac:dyDescent="0.25">
      <c r="T19509" s="1"/>
      <c r="U19509" s="1"/>
      <c r="Z19509" s="1"/>
    </row>
    <row r="19510" spans="20:26" x14ac:dyDescent="0.25">
      <c r="T19510" s="1"/>
      <c r="U19510" s="1"/>
      <c r="Z19510" s="1"/>
    </row>
    <row r="19511" spans="20:26" x14ac:dyDescent="0.25">
      <c r="T19511" s="1"/>
      <c r="U19511" s="1"/>
      <c r="Z19511" s="1"/>
    </row>
    <row r="19512" spans="20:26" x14ac:dyDescent="0.25">
      <c r="T19512" s="1"/>
      <c r="U19512" s="1"/>
      <c r="Z19512" s="1"/>
    </row>
    <row r="19513" spans="20:26" x14ac:dyDescent="0.25">
      <c r="T19513" s="1"/>
      <c r="U19513" s="1"/>
      <c r="Z19513" s="1"/>
    </row>
    <row r="19514" spans="20:26" x14ac:dyDescent="0.25">
      <c r="T19514" s="1"/>
      <c r="U19514" s="1"/>
      <c r="Z19514" s="1"/>
    </row>
    <row r="19515" spans="20:26" x14ac:dyDescent="0.25">
      <c r="T19515" s="1"/>
      <c r="U19515" s="1"/>
      <c r="Z19515" s="1"/>
    </row>
    <row r="19516" spans="20:26" x14ac:dyDescent="0.25">
      <c r="T19516" s="1"/>
      <c r="U19516" s="1"/>
      <c r="Z19516" s="1"/>
    </row>
    <row r="19517" spans="20:26" x14ac:dyDescent="0.25">
      <c r="T19517" s="1"/>
      <c r="U19517" s="1"/>
      <c r="Z19517" s="1"/>
    </row>
    <row r="19518" spans="20:26" x14ac:dyDescent="0.25">
      <c r="T19518" s="1"/>
      <c r="U19518" s="1"/>
      <c r="Z19518" s="1"/>
    </row>
    <row r="19519" spans="20:26" x14ac:dyDescent="0.25">
      <c r="T19519" s="1"/>
      <c r="U19519" s="1"/>
      <c r="Z19519" s="1"/>
    </row>
    <row r="19520" spans="20:26" x14ac:dyDescent="0.25">
      <c r="T19520" s="1"/>
      <c r="U19520" s="1"/>
      <c r="Z19520" s="1"/>
    </row>
    <row r="19521" spans="20:26" x14ac:dyDescent="0.25">
      <c r="T19521" s="1"/>
      <c r="U19521" s="1"/>
      <c r="Z19521" s="1"/>
    </row>
    <row r="19522" spans="20:26" x14ac:dyDescent="0.25">
      <c r="T19522" s="1"/>
      <c r="U19522" s="1"/>
      <c r="Z19522" s="1"/>
    </row>
    <row r="19523" spans="20:26" x14ac:dyDescent="0.25">
      <c r="T19523" s="1"/>
      <c r="U19523" s="1"/>
      <c r="Z19523" s="1"/>
    </row>
    <row r="19524" spans="20:26" x14ac:dyDescent="0.25">
      <c r="T19524" s="1"/>
      <c r="U19524" s="1"/>
      <c r="Z19524" s="1"/>
    </row>
    <row r="19525" spans="20:26" x14ac:dyDescent="0.25">
      <c r="T19525" s="1"/>
      <c r="U19525" s="1"/>
      <c r="Z19525" s="1"/>
    </row>
    <row r="19526" spans="20:26" x14ac:dyDescent="0.25">
      <c r="T19526" s="1"/>
      <c r="U19526" s="1"/>
      <c r="Z19526" s="1"/>
    </row>
    <row r="19527" spans="20:26" x14ac:dyDescent="0.25">
      <c r="T19527" s="1"/>
      <c r="U19527" s="1"/>
      <c r="Z19527" s="1"/>
    </row>
    <row r="19528" spans="20:26" x14ac:dyDescent="0.25">
      <c r="T19528" s="1"/>
      <c r="U19528" s="1"/>
      <c r="Z19528" s="1"/>
    </row>
    <row r="19529" spans="20:26" x14ac:dyDescent="0.25">
      <c r="T19529" s="1"/>
      <c r="U19529" s="1"/>
      <c r="Z19529" s="1"/>
    </row>
    <row r="19530" spans="20:26" x14ac:dyDescent="0.25">
      <c r="T19530" s="1"/>
      <c r="U19530" s="1"/>
      <c r="Z19530" s="1"/>
    </row>
    <row r="19531" spans="20:26" x14ac:dyDescent="0.25">
      <c r="T19531" s="1"/>
      <c r="U19531" s="1"/>
      <c r="Z19531" s="1"/>
    </row>
    <row r="19532" spans="20:26" x14ac:dyDescent="0.25">
      <c r="T19532" s="1"/>
      <c r="U19532" s="1"/>
      <c r="Z19532" s="1"/>
    </row>
    <row r="19533" spans="20:26" x14ac:dyDescent="0.25">
      <c r="T19533" s="1"/>
      <c r="U19533" s="1"/>
      <c r="Z19533" s="1"/>
    </row>
    <row r="19534" spans="20:26" x14ac:dyDescent="0.25">
      <c r="T19534" s="1"/>
      <c r="U19534" s="1"/>
      <c r="Z19534" s="1"/>
    </row>
    <row r="19535" spans="20:26" x14ac:dyDescent="0.25">
      <c r="T19535" s="1"/>
      <c r="U19535" s="1"/>
      <c r="Z19535" s="1"/>
    </row>
    <row r="19536" spans="20:26" x14ac:dyDescent="0.25">
      <c r="T19536" s="1"/>
      <c r="U19536" s="1"/>
      <c r="Z19536" s="1"/>
    </row>
    <row r="19537" spans="20:26" x14ac:dyDescent="0.25">
      <c r="T19537" s="1"/>
      <c r="U19537" s="1"/>
      <c r="Z19537" s="1"/>
    </row>
    <row r="19538" spans="20:26" x14ac:dyDescent="0.25">
      <c r="T19538" s="1"/>
      <c r="U19538" s="1"/>
      <c r="Z19538" s="1"/>
    </row>
    <row r="19539" spans="20:26" x14ac:dyDescent="0.25">
      <c r="T19539" s="1"/>
      <c r="U19539" s="1"/>
      <c r="Z19539" s="1"/>
    </row>
    <row r="19540" spans="20:26" x14ac:dyDescent="0.25">
      <c r="T19540" s="1"/>
      <c r="U19540" s="1"/>
      <c r="Z19540" s="1"/>
    </row>
    <row r="19541" spans="20:26" x14ac:dyDescent="0.25">
      <c r="T19541" s="1"/>
      <c r="U19541" s="1"/>
      <c r="Z19541" s="1"/>
    </row>
    <row r="19542" spans="20:26" x14ac:dyDescent="0.25">
      <c r="T19542" s="1"/>
      <c r="U19542" s="1"/>
      <c r="Z19542" s="1"/>
    </row>
    <row r="19543" spans="20:26" x14ac:dyDescent="0.25">
      <c r="T19543" s="1"/>
      <c r="U19543" s="1"/>
      <c r="Z19543" s="1"/>
    </row>
    <row r="19544" spans="20:26" x14ac:dyDescent="0.25">
      <c r="T19544" s="1"/>
      <c r="U19544" s="1"/>
      <c r="Z19544" s="1"/>
    </row>
    <row r="19545" spans="20:26" x14ac:dyDescent="0.25">
      <c r="T19545" s="1"/>
      <c r="U19545" s="1"/>
      <c r="Z19545" s="1"/>
    </row>
    <row r="19546" spans="20:26" x14ac:dyDescent="0.25">
      <c r="T19546" s="1"/>
      <c r="U19546" s="1"/>
      <c r="Z19546" s="1"/>
    </row>
    <row r="19547" spans="20:26" x14ac:dyDescent="0.25">
      <c r="T19547" s="1"/>
      <c r="U19547" s="1"/>
      <c r="Z19547" s="1"/>
    </row>
    <row r="19548" spans="20:26" x14ac:dyDescent="0.25">
      <c r="T19548" s="1"/>
      <c r="U19548" s="1"/>
      <c r="Z19548" s="1"/>
    </row>
    <row r="19549" spans="20:26" x14ac:dyDescent="0.25">
      <c r="T19549" s="1"/>
      <c r="U19549" s="1"/>
      <c r="Z19549" s="1"/>
    </row>
    <row r="19550" spans="20:26" x14ac:dyDescent="0.25">
      <c r="T19550" s="1"/>
      <c r="U19550" s="1"/>
      <c r="Z19550" s="1"/>
    </row>
    <row r="19551" spans="20:26" x14ac:dyDescent="0.25">
      <c r="T19551" s="1"/>
      <c r="U19551" s="1"/>
      <c r="Z19551" s="1"/>
    </row>
    <row r="19552" spans="20:26" x14ac:dyDescent="0.25">
      <c r="T19552" s="1"/>
      <c r="U19552" s="1"/>
      <c r="Z19552" s="1"/>
    </row>
    <row r="19553" spans="20:26" x14ac:dyDescent="0.25">
      <c r="T19553" s="1"/>
      <c r="U19553" s="1"/>
      <c r="Z19553" s="1"/>
    </row>
    <row r="19554" spans="20:26" x14ac:dyDescent="0.25">
      <c r="T19554" s="1"/>
      <c r="U19554" s="1"/>
      <c r="Z19554" s="1"/>
    </row>
    <row r="19555" spans="20:26" x14ac:dyDescent="0.25">
      <c r="T19555" s="1"/>
      <c r="U19555" s="1"/>
      <c r="Z19555" s="1"/>
    </row>
    <row r="19556" spans="20:26" x14ac:dyDescent="0.25">
      <c r="T19556" s="1"/>
      <c r="U19556" s="1"/>
      <c r="Z19556" s="1"/>
    </row>
    <row r="19557" spans="20:26" x14ac:dyDescent="0.25">
      <c r="T19557" s="1"/>
      <c r="U19557" s="1"/>
      <c r="Z19557" s="1"/>
    </row>
    <row r="19558" spans="20:26" x14ac:dyDescent="0.25">
      <c r="T19558" s="1"/>
      <c r="U19558" s="1"/>
      <c r="Z19558" s="1"/>
    </row>
    <row r="19559" spans="20:26" x14ac:dyDescent="0.25">
      <c r="T19559" s="1"/>
      <c r="U19559" s="1"/>
      <c r="Z19559" s="1"/>
    </row>
    <row r="19560" spans="20:26" x14ac:dyDescent="0.25">
      <c r="T19560" s="1"/>
      <c r="U19560" s="1"/>
      <c r="Z19560" s="1"/>
    </row>
    <row r="19561" spans="20:26" x14ac:dyDescent="0.25">
      <c r="T19561" s="1"/>
      <c r="U19561" s="1"/>
      <c r="Z19561" s="1"/>
    </row>
    <row r="19562" spans="20:26" x14ac:dyDescent="0.25">
      <c r="T19562" s="1"/>
      <c r="U19562" s="1"/>
      <c r="Z19562" s="1"/>
    </row>
    <row r="19563" spans="20:26" x14ac:dyDescent="0.25">
      <c r="T19563" s="1"/>
      <c r="U19563" s="1"/>
      <c r="Z19563" s="1"/>
    </row>
    <row r="19564" spans="20:26" x14ac:dyDescent="0.25">
      <c r="T19564" s="1"/>
      <c r="U19564" s="1"/>
      <c r="Z19564" s="1"/>
    </row>
    <row r="19565" spans="20:26" x14ac:dyDescent="0.25">
      <c r="T19565" s="1"/>
      <c r="U19565" s="1"/>
      <c r="Z19565" s="1"/>
    </row>
    <row r="19566" spans="20:26" x14ac:dyDescent="0.25">
      <c r="T19566" s="1"/>
      <c r="U19566" s="1"/>
      <c r="Z19566" s="1"/>
    </row>
    <row r="19567" spans="20:26" x14ac:dyDescent="0.25">
      <c r="T19567" s="1"/>
      <c r="U19567" s="1"/>
      <c r="Z19567" s="1"/>
    </row>
    <row r="19568" spans="20:26" x14ac:dyDescent="0.25">
      <c r="T19568" s="1"/>
      <c r="U19568" s="1"/>
      <c r="Z19568" s="1"/>
    </row>
    <row r="19569" spans="20:26" x14ac:dyDescent="0.25">
      <c r="T19569" s="1"/>
      <c r="U19569" s="1"/>
      <c r="Z19569" s="1"/>
    </row>
    <row r="19570" spans="20:26" x14ac:dyDescent="0.25">
      <c r="T19570" s="1"/>
      <c r="U19570" s="1"/>
      <c r="Z19570" s="1"/>
    </row>
    <row r="19571" spans="20:26" x14ac:dyDescent="0.25">
      <c r="T19571" s="1"/>
      <c r="U19571" s="1"/>
      <c r="Z19571" s="1"/>
    </row>
    <row r="19572" spans="20:26" x14ac:dyDescent="0.25">
      <c r="T19572" s="1"/>
      <c r="U19572" s="1"/>
      <c r="Z19572" s="1"/>
    </row>
    <row r="19573" spans="20:26" x14ac:dyDescent="0.25">
      <c r="T19573" s="1"/>
      <c r="U19573" s="1"/>
      <c r="Z19573" s="1"/>
    </row>
    <row r="19574" spans="20:26" x14ac:dyDescent="0.25">
      <c r="T19574" s="1"/>
      <c r="U19574" s="1"/>
      <c r="Z19574" s="1"/>
    </row>
    <row r="19575" spans="20:26" x14ac:dyDescent="0.25">
      <c r="T19575" s="1"/>
      <c r="U19575" s="1"/>
      <c r="Z19575" s="1"/>
    </row>
    <row r="19576" spans="20:26" x14ac:dyDescent="0.25">
      <c r="T19576" s="1"/>
      <c r="U19576" s="1"/>
      <c r="Z19576" s="1"/>
    </row>
    <row r="19577" spans="20:26" x14ac:dyDescent="0.25">
      <c r="T19577" s="1"/>
      <c r="U19577" s="1"/>
      <c r="Z19577" s="1"/>
    </row>
    <row r="19578" spans="20:26" x14ac:dyDescent="0.25">
      <c r="T19578" s="1"/>
      <c r="U19578" s="1"/>
      <c r="Z19578" s="1"/>
    </row>
    <row r="19579" spans="20:26" x14ac:dyDescent="0.25">
      <c r="T19579" s="1"/>
      <c r="U19579" s="1"/>
      <c r="Z19579" s="1"/>
    </row>
    <row r="19580" spans="20:26" x14ac:dyDescent="0.25">
      <c r="T19580" s="1"/>
      <c r="U19580" s="1"/>
      <c r="Z19580" s="1"/>
    </row>
    <row r="19581" spans="20:26" x14ac:dyDescent="0.25">
      <c r="T19581" s="1"/>
      <c r="U19581" s="1"/>
      <c r="Z19581" s="1"/>
    </row>
    <row r="19582" spans="20:26" x14ac:dyDescent="0.25">
      <c r="T19582" s="1"/>
      <c r="U19582" s="1"/>
      <c r="Z19582" s="1"/>
    </row>
    <row r="19583" spans="20:26" x14ac:dyDescent="0.25">
      <c r="T19583" s="1"/>
      <c r="U19583" s="1"/>
      <c r="Z19583" s="1"/>
    </row>
    <row r="19584" spans="20:26" x14ac:dyDescent="0.25">
      <c r="T19584" s="1"/>
      <c r="U19584" s="1"/>
      <c r="Z19584" s="1"/>
    </row>
    <row r="19585" spans="20:26" x14ac:dyDescent="0.25">
      <c r="T19585" s="1"/>
      <c r="U19585" s="1"/>
      <c r="Z19585" s="1"/>
    </row>
    <row r="19586" spans="20:26" x14ac:dyDescent="0.25">
      <c r="T19586" s="1"/>
      <c r="U19586" s="1"/>
      <c r="Z19586" s="1"/>
    </row>
    <row r="19587" spans="20:26" x14ac:dyDescent="0.25">
      <c r="T19587" s="1"/>
      <c r="U19587" s="1"/>
      <c r="Z19587" s="1"/>
    </row>
    <row r="19588" spans="20:26" x14ac:dyDescent="0.25">
      <c r="T19588" s="1"/>
      <c r="U19588" s="1"/>
      <c r="Z19588" s="1"/>
    </row>
    <row r="19589" spans="20:26" x14ac:dyDescent="0.25">
      <c r="T19589" s="1"/>
      <c r="U19589" s="1"/>
      <c r="Z19589" s="1"/>
    </row>
    <row r="19590" spans="20:26" x14ac:dyDescent="0.25">
      <c r="T19590" s="1"/>
      <c r="U19590" s="1"/>
      <c r="Z19590" s="1"/>
    </row>
    <row r="19591" spans="20:26" x14ac:dyDescent="0.25">
      <c r="T19591" s="1"/>
      <c r="U19591" s="1"/>
      <c r="Z19591" s="1"/>
    </row>
    <row r="19592" spans="20:26" x14ac:dyDescent="0.25">
      <c r="T19592" s="1"/>
      <c r="U19592" s="1"/>
      <c r="Z19592" s="1"/>
    </row>
    <row r="19593" spans="20:26" x14ac:dyDescent="0.25">
      <c r="T19593" s="1"/>
      <c r="U19593" s="1"/>
      <c r="Z19593" s="1"/>
    </row>
    <row r="19594" spans="20:26" x14ac:dyDescent="0.25">
      <c r="T19594" s="1"/>
      <c r="U19594" s="1"/>
      <c r="Z19594" s="1"/>
    </row>
    <row r="19595" spans="20:26" x14ac:dyDescent="0.25">
      <c r="T19595" s="1"/>
      <c r="U19595" s="1"/>
      <c r="Z19595" s="1"/>
    </row>
    <row r="19596" spans="20:26" x14ac:dyDescent="0.25">
      <c r="T19596" s="1"/>
      <c r="U19596" s="1"/>
      <c r="Z19596" s="1"/>
    </row>
    <row r="19597" spans="20:26" x14ac:dyDescent="0.25">
      <c r="T19597" s="1"/>
      <c r="U19597" s="1"/>
      <c r="Z19597" s="1"/>
    </row>
    <row r="19598" spans="20:26" x14ac:dyDescent="0.25">
      <c r="T19598" s="1"/>
      <c r="U19598" s="1"/>
      <c r="Z19598" s="1"/>
    </row>
    <row r="19599" spans="20:26" x14ac:dyDescent="0.25">
      <c r="T19599" s="1"/>
      <c r="U19599" s="1"/>
      <c r="Z19599" s="1"/>
    </row>
    <row r="19600" spans="20:26" x14ac:dyDescent="0.25">
      <c r="T19600" s="1"/>
      <c r="U19600" s="1"/>
      <c r="Z19600" s="1"/>
    </row>
    <row r="19601" spans="20:26" x14ac:dyDescent="0.25">
      <c r="T19601" s="1"/>
      <c r="U19601" s="1"/>
      <c r="Z19601" s="1"/>
    </row>
    <row r="19602" spans="20:26" x14ac:dyDescent="0.25">
      <c r="T19602" s="1"/>
      <c r="U19602" s="1"/>
      <c r="Z19602" s="1"/>
    </row>
    <row r="19603" spans="20:26" x14ac:dyDescent="0.25">
      <c r="T19603" s="1"/>
      <c r="U19603" s="1"/>
      <c r="Z19603" s="1"/>
    </row>
    <row r="19604" spans="20:26" x14ac:dyDescent="0.25">
      <c r="T19604" s="1"/>
      <c r="U19604" s="1"/>
      <c r="Z19604" s="1"/>
    </row>
    <row r="19605" spans="20:26" x14ac:dyDescent="0.25">
      <c r="T19605" s="1"/>
      <c r="U19605" s="1"/>
      <c r="Z19605" s="1"/>
    </row>
    <row r="19606" spans="20:26" x14ac:dyDescent="0.25">
      <c r="T19606" s="1"/>
      <c r="U19606" s="1"/>
      <c r="Z19606" s="1"/>
    </row>
    <row r="19607" spans="20:26" x14ac:dyDescent="0.25">
      <c r="T19607" s="1"/>
      <c r="U19607" s="1"/>
      <c r="Z19607" s="1"/>
    </row>
    <row r="19608" spans="20:26" x14ac:dyDescent="0.25">
      <c r="T19608" s="1"/>
      <c r="U19608" s="1"/>
      <c r="Z19608" s="1"/>
    </row>
    <row r="19609" spans="20:26" x14ac:dyDescent="0.25">
      <c r="T19609" s="1"/>
      <c r="U19609" s="1"/>
      <c r="Z19609" s="1"/>
    </row>
    <row r="19610" spans="20:26" x14ac:dyDescent="0.25">
      <c r="T19610" s="1"/>
      <c r="U19610" s="1"/>
      <c r="Z19610" s="1"/>
    </row>
    <row r="19611" spans="20:26" x14ac:dyDescent="0.25">
      <c r="T19611" s="1"/>
      <c r="U19611" s="1"/>
      <c r="Z19611" s="1"/>
    </row>
    <row r="19612" spans="20:26" x14ac:dyDescent="0.25">
      <c r="T19612" s="1"/>
      <c r="U19612" s="1"/>
      <c r="Z19612" s="1"/>
    </row>
    <row r="19613" spans="20:26" x14ac:dyDescent="0.25">
      <c r="T19613" s="1"/>
      <c r="U19613" s="1"/>
      <c r="Z19613" s="1"/>
    </row>
    <row r="19614" spans="20:26" x14ac:dyDescent="0.25">
      <c r="T19614" s="1"/>
      <c r="U19614" s="1"/>
      <c r="Z19614" s="1"/>
    </row>
    <row r="19615" spans="20:26" x14ac:dyDescent="0.25">
      <c r="T19615" s="1"/>
      <c r="U19615" s="1"/>
      <c r="Z19615" s="1"/>
    </row>
    <row r="19616" spans="20:26" x14ac:dyDescent="0.25">
      <c r="T19616" s="1"/>
      <c r="U19616" s="1"/>
      <c r="Z19616" s="1"/>
    </row>
    <row r="19617" spans="20:26" x14ac:dyDescent="0.25">
      <c r="T19617" s="1"/>
      <c r="U19617" s="1"/>
      <c r="Z19617" s="1"/>
    </row>
    <row r="19618" spans="20:26" x14ac:dyDescent="0.25">
      <c r="T19618" s="1"/>
      <c r="U19618" s="1"/>
      <c r="Z19618" s="1"/>
    </row>
    <row r="19619" spans="20:26" x14ac:dyDescent="0.25">
      <c r="T19619" s="1"/>
      <c r="U19619" s="1"/>
      <c r="Z19619" s="1"/>
    </row>
    <row r="19620" spans="20:26" x14ac:dyDescent="0.25">
      <c r="T19620" s="1"/>
      <c r="U19620" s="1"/>
      <c r="Z19620" s="1"/>
    </row>
    <row r="19621" spans="20:26" x14ac:dyDescent="0.25">
      <c r="T19621" s="1"/>
      <c r="U19621" s="1"/>
      <c r="Z19621" s="1"/>
    </row>
    <row r="19622" spans="20:26" x14ac:dyDescent="0.25">
      <c r="T19622" s="1"/>
      <c r="U19622" s="1"/>
      <c r="Z19622" s="1"/>
    </row>
    <row r="19623" spans="20:26" x14ac:dyDescent="0.25">
      <c r="T19623" s="1"/>
      <c r="U19623" s="1"/>
      <c r="Z19623" s="1"/>
    </row>
    <row r="19624" spans="20:26" x14ac:dyDescent="0.25">
      <c r="T19624" s="1"/>
      <c r="U19624" s="1"/>
      <c r="Z19624" s="1"/>
    </row>
    <row r="19625" spans="20:26" x14ac:dyDescent="0.25">
      <c r="T19625" s="1"/>
      <c r="U19625" s="1"/>
      <c r="Z19625" s="1"/>
    </row>
    <row r="19626" spans="20:26" x14ac:dyDescent="0.25">
      <c r="T19626" s="1"/>
      <c r="U19626" s="1"/>
      <c r="Z19626" s="1"/>
    </row>
    <row r="19627" spans="20:26" x14ac:dyDescent="0.25">
      <c r="T19627" s="1"/>
      <c r="U19627" s="1"/>
      <c r="Z19627" s="1"/>
    </row>
    <row r="19628" spans="20:26" x14ac:dyDescent="0.25">
      <c r="T19628" s="1"/>
      <c r="U19628" s="1"/>
      <c r="Z19628" s="1"/>
    </row>
    <row r="19629" spans="20:26" x14ac:dyDescent="0.25">
      <c r="T19629" s="1"/>
      <c r="U19629" s="1"/>
      <c r="Z19629" s="1"/>
    </row>
    <row r="19630" spans="20:26" x14ac:dyDescent="0.25">
      <c r="T19630" s="1"/>
      <c r="U19630" s="1"/>
      <c r="Z19630" s="1"/>
    </row>
    <row r="19631" spans="20:26" x14ac:dyDescent="0.25">
      <c r="T19631" s="1"/>
      <c r="U19631" s="1"/>
      <c r="Z19631" s="1"/>
    </row>
    <row r="19632" spans="20:26" x14ac:dyDescent="0.25">
      <c r="T19632" s="1"/>
      <c r="U19632" s="1"/>
      <c r="Z19632" s="1"/>
    </row>
    <row r="19633" spans="20:26" x14ac:dyDescent="0.25">
      <c r="T19633" s="1"/>
      <c r="U19633" s="1"/>
      <c r="Z19633" s="1"/>
    </row>
    <row r="19634" spans="20:26" x14ac:dyDescent="0.25">
      <c r="T19634" s="1"/>
      <c r="U19634" s="1"/>
      <c r="Z19634" s="1"/>
    </row>
    <row r="19635" spans="20:26" x14ac:dyDescent="0.25">
      <c r="T19635" s="1"/>
      <c r="U19635" s="1"/>
      <c r="Z19635" s="1"/>
    </row>
    <row r="19636" spans="20:26" x14ac:dyDescent="0.25">
      <c r="T19636" s="1"/>
      <c r="U19636" s="1"/>
      <c r="Z19636" s="1"/>
    </row>
    <row r="19637" spans="20:26" x14ac:dyDescent="0.25">
      <c r="T19637" s="1"/>
      <c r="U19637" s="1"/>
      <c r="Z19637" s="1"/>
    </row>
    <row r="19638" spans="20:26" x14ac:dyDescent="0.25">
      <c r="T19638" s="1"/>
      <c r="U19638" s="1"/>
      <c r="Z19638" s="1"/>
    </row>
    <row r="19639" spans="20:26" x14ac:dyDescent="0.25">
      <c r="T19639" s="1"/>
      <c r="U19639" s="1"/>
      <c r="Z19639" s="1"/>
    </row>
    <row r="19640" spans="20:26" x14ac:dyDescent="0.25">
      <c r="T19640" s="1"/>
      <c r="U19640" s="1"/>
      <c r="Z19640" s="1"/>
    </row>
    <row r="19641" spans="20:26" x14ac:dyDescent="0.25">
      <c r="T19641" s="1"/>
      <c r="U19641" s="1"/>
      <c r="Z19641" s="1"/>
    </row>
    <row r="19642" spans="20:26" x14ac:dyDescent="0.25">
      <c r="T19642" s="1"/>
      <c r="U19642" s="1"/>
      <c r="Z19642" s="1"/>
    </row>
    <row r="19643" spans="20:26" x14ac:dyDescent="0.25">
      <c r="T19643" s="1"/>
      <c r="U19643" s="1"/>
      <c r="Z19643" s="1"/>
    </row>
    <row r="19644" spans="20:26" x14ac:dyDescent="0.25">
      <c r="T19644" s="1"/>
      <c r="U19644" s="1"/>
      <c r="Z19644" s="1"/>
    </row>
    <row r="19645" spans="20:26" x14ac:dyDescent="0.25">
      <c r="T19645" s="1"/>
      <c r="U19645" s="1"/>
      <c r="Z19645" s="1"/>
    </row>
    <row r="19646" spans="20:26" x14ac:dyDescent="0.25">
      <c r="T19646" s="1"/>
      <c r="U19646" s="1"/>
      <c r="Z19646" s="1"/>
    </row>
    <row r="19647" spans="20:26" x14ac:dyDescent="0.25">
      <c r="T19647" s="1"/>
      <c r="U19647" s="1"/>
      <c r="Z19647" s="1"/>
    </row>
    <row r="19648" spans="20:26" x14ac:dyDescent="0.25">
      <c r="T19648" s="1"/>
      <c r="U19648" s="1"/>
      <c r="Z19648" s="1"/>
    </row>
    <row r="19649" spans="20:26" x14ac:dyDescent="0.25">
      <c r="T19649" s="1"/>
      <c r="U19649" s="1"/>
      <c r="Z19649" s="1"/>
    </row>
    <row r="19650" spans="20:26" x14ac:dyDescent="0.25">
      <c r="T19650" s="1"/>
      <c r="U19650" s="1"/>
      <c r="Z19650" s="1"/>
    </row>
    <row r="19651" spans="20:26" x14ac:dyDescent="0.25">
      <c r="T19651" s="1"/>
      <c r="U19651" s="1"/>
      <c r="Z19651" s="1"/>
    </row>
    <row r="19652" spans="20:26" x14ac:dyDescent="0.25">
      <c r="T19652" s="1"/>
      <c r="U19652" s="1"/>
      <c r="Z19652" s="1"/>
    </row>
    <row r="19653" spans="20:26" x14ac:dyDescent="0.25">
      <c r="T19653" s="1"/>
      <c r="U19653" s="1"/>
      <c r="Z19653" s="1"/>
    </row>
    <row r="19654" spans="20:26" x14ac:dyDescent="0.25">
      <c r="T19654" s="1"/>
      <c r="U19654" s="1"/>
      <c r="Z19654" s="1"/>
    </row>
    <row r="19655" spans="20:26" x14ac:dyDescent="0.25">
      <c r="T19655" s="1"/>
      <c r="U19655" s="1"/>
      <c r="Z19655" s="1"/>
    </row>
    <row r="19656" spans="20:26" x14ac:dyDescent="0.25">
      <c r="T19656" s="1"/>
      <c r="U19656" s="1"/>
      <c r="Z19656" s="1"/>
    </row>
    <row r="19657" spans="20:26" x14ac:dyDescent="0.25">
      <c r="T19657" s="1"/>
      <c r="U19657" s="1"/>
      <c r="Z19657" s="1"/>
    </row>
    <row r="19658" spans="20:26" x14ac:dyDescent="0.25">
      <c r="T19658" s="1"/>
      <c r="U19658" s="1"/>
      <c r="Z19658" s="1"/>
    </row>
    <row r="19659" spans="20:26" x14ac:dyDescent="0.25">
      <c r="T19659" s="1"/>
      <c r="U19659" s="1"/>
      <c r="Z19659" s="1"/>
    </row>
    <row r="19660" spans="20:26" x14ac:dyDescent="0.25">
      <c r="T19660" s="1"/>
      <c r="U19660" s="1"/>
      <c r="Z19660" s="1"/>
    </row>
    <row r="19661" spans="20:26" x14ac:dyDescent="0.25">
      <c r="T19661" s="1"/>
      <c r="U19661" s="1"/>
      <c r="Z19661" s="1"/>
    </row>
    <row r="19662" spans="20:26" x14ac:dyDescent="0.25">
      <c r="T19662" s="1"/>
      <c r="U19662" s="1"/>
      <c r="Z19662" s="1"/>
    </row>
    <row r="19663" spans="20:26" x14ac:dyDescent="0.25">
      <c r="T19663" s="1"/>
      <c r="U19663" s="1"/>
      <c r="Z19663" s="1"/>
    </row>
    <row r="19664" spans="20:26" x14ac:dyDescent="0.25">
      <c r="T19664" s="1"/>
      <c r="U19664" s="1"/>
      <c r="Z19664" s="1"/>
    </row>
    <row r="19665" spans="20:26" x14ac:dyDescent="0.25">
      <c r="T19665" s="1"/>
      <c r="U19665" s="1"/>
      <c r="Z19665" s="1"/>
    </row>
    <row r="19666" spans="20:26" x14ac:dyDescent="0.25">
      <c r="T19666" s="1"/>
      <c r="U19666" s="1"/>
      <c r="Z19666" s="1"/>
    </row>
    <row r="19667" spans="20:26" x14ac:dyDescent="0.25">
      <c r="T19667" s="1"/>
      <c r="U19667" s="1"/>
      <c r="Z19667" s="1"/>
    </row>
    <row r="19668" spans="20:26" x14ac:dyDescent="0.25">
      <c r="T19668" s="1"/>
      <c r="U19668" s="1"/>
      <c r="Z19668" s="1"/>
    </row>
    <row r="19669" spans="20:26" x14ac:dyDescent="0.25">
      <c r="T19669" s="1"/>
      <c r="U19669" s="1"/>
      <c r="Z19669" s="1"/>
    </row>
    <row r="19670" spans="20:26" x14ac:dyDescent="0.25">
      <c r="T19670" s="1"/>
      <c r="U19670" s="1"/>
      <c r="Z19670" s="1"/>
    </row>
    <row r="19671" spans="20:26" x14ac:dyDescent="0.25">
      <c r="T19671" s="1"/>
      <c r="U19671" s="1"/>
      <c r="Z19671" s="1"/>
    </row>
    <row r="19672" spans="20:26" x14ac:dyDescent="0.25">
      <c r="T19672" s="1"/>
      <c r="U19672" s="1"/>
      <c r="Z19672" s="1"/>
    </row>
    <row r="19673" spans="20:26" x14ac:dyDescent="0.25">
      <c r="T19673" s="1"/>
      <c r="U19673" s="1"/>
      <c r="Z19673" s="1"/>
    </row>
    <row r="19674" spans="20:26" x14ac:dyDescent="0.25">
      <c r="T19674" s="1"/>
      <c r="U19674" s="1"/>
      <c r="Z19674" s="1"/>
    </row>
    <row r="19675" spans="20:26" x14ac:dyDescent="0.25">
      <c r="T19675" s="1"/>
      <c r="U19675" s="1"/>
      <c r="Z19675" s="1"/>
    </row>
    <row r="19676" spans="20:26" x14ac:dyDescent="0.25">
      <c r="T19676" s="1"/>
      <c r="U19676" s="1"/>
      <c r="Z19676" s="1"/>
    </row>
    <row r="19677" spans="20:26" x14ac:dyDescent="0.25">
      <c r="T19677" s="1"/>
      <c r="U19677" s="1"/>
      <c r="Z19677" s="1"/>
    </row>
    <row r="19678" spans="20:26" x14ac:dyDescent="0.25">
      <c r="T19678" s="1"/>
      <c r="U19678" s="1"/>
      <c r="Z19678" s="1"/>
    </row>
    <row r="19679" spans="20:26" x14ac:dyDescent="0.25">
      <c r="T19679" s="1"/>
      <c r="U19679" s="1"/>
      <c r="Z19679" s="1"/>
    </row>
    <row r="19680" spans="20:26" x14ac:dyDescent="0.25">
      <c r="T19680" s="1"/>
      <c r="U19680" s="1"/>
      <c r="Z19680" s="1"/>
    </row>
    <row r="19681" spans="20:26" x14ac:dyDescent="0.25">
      <c r="T19681" s="1"/>
      <c r="U19681" s="1"/>
      <c r="Z19681" s="1"/>
    </row>
    <row r="19682" spans="20:26" x14ac:dyDescent="0.25">
      <c r="T19682" s="1"/>
      <c r="U19682" s="1"/>
      <c r="Z19682" s="1"/>
    </row>
    <row r="19683" spans="20:26" x14ac:dyDescent="0.25">
      <c r="T19683" s="1"/>
      <c r="U19683" s="1"/>
      <c r="Z19683" s="1"/>
    </row>
    <row r="19684" spans="20:26" x14ac:dyDescent="0.25">
      <c r="T19684" s="1"/>
      <c r="U19684" s="1"/>
      <c r="Z19684" s="1"/>
    </row>
    <row r="19685" spans="20:26" x14ac:dyDescent="0.25">
      <c r="T19685" s="1"/>
      <c r="U19685" s="1"/>
      <c r="Z19685" s="1"/>
    </row>
    <row r="19686" spans="20:26" x14ac:dyDescent="0.25">
      <c r="T19686" s="1"/>
      <c r="U19686" s="1"/>
      <c r="Z19686" s="1"/>
    </row>
    <row r="19687" spans="20:26" x14ac:dyDescent="0.25">
      <c r="T19687" s="1"/>
      <c r="U19687" s="1"/>
      <c r="Z19687" s="1"/>
    </row>
    <row r="19688" spans="20:26" x14ac:dyDescent="0.25">
      <c r="T19688" s="1"/>
      <c r="U19688" s="1"/>
      <c r="Z19688" s="1"/>
    </row>
    <row r="19689" spans="20:26" x14ac:dyDescent="0.25">
      <c r="T19689" s="1"/>
      <c r="U19689" s="1"/>
      <c r="Z19689" s="1"/>
    </row>
    <row r="19690" spans="20:26" x14ac:dyDescent="0.25">
      <c r="T19690" s="1"/>
      <c r="U19690" s="1"/>
      <c r="Z19690" s="1"/>
    </row>
    <row r="19691" spans="20:26" x14ac:dyDescent="0.25">
      <c r="T19691" s="1"/>
      <c r="U19691" s="1"/>
      <c r="Z19691" s="1"/>
    </row>
    <row r="19692" spans="20:26" x14ac:dyDescent="0.25">
      <c r="T19692" s="1"/>
      <c r="U19692" s="1"/>
      <c r="Z19692" s="1"/>
    </row>
    <row r="19693" spans="20:26" x14ac:dyDescent="0.25">
      <c r="T19693" s="1"/>
      <c r="U19693" s="1"/>
      <c r="Z19693" s="1"/>
    </row>
    <row r="19694" spans="20:26" x14ac:dyDescent="0.25">
      <c r="T19694" s="1"/>
      <c r="U19694" s="1"/>
      <c r="Z19694" s="1"/>
    </row>
    <row r="19695" spans="20:26" x14ac:dyDescent="0.25">
      <c r="T19695" s="1"/>
      <c r="U19695" s="1"/>
      <c r="Z19695" s="1"/>
    </row>
    <row r="19696" spans="20:26" x14ac:dyDescent="0.25">
      <c r="T19696" s="1"/>
      <c r="U19696" s="1"/>
      <c r="Z19696" s="1"/>
    </row>
    <row r="19697" spans="20:26" x14ac:dyDescent="0.25">
      <c r="T19697" s="1"/>
      <c r="U19697" s="1"/>
      <c r="Z19697" s="1"/>
    </row>
    <row r="19698" spans="20:26" x14ac:dyDescent="0.25">
      <c r="T19698" s="1"/>
      <c r="U19698" s="1"/>
      <c r="Z19698" s="1"/>
    </row>
    <row r="19699" spans="20:26" x14ac:dyDescent="0.25">
      <c r="T19699" s="1"/>
      <c r="U19699" s="1"/>
      <c r="Z19699" s="1"/>
    </row>
    <row r="19700" spans="20:26" x14ac:dyDescent="0.25">
      <c r="T19700" s="1"/>
      <c r="U19700" s="1"/>
      <c r="Z19700" s="1"/>
    </row>
    <row r="19701" spans="20:26" x14ac:dyDescent="0.25">
      <c r="T19701" s="1"/>
      <c r="U19701" s="1"/>
      <c r="Z19701" s="1"/>
    </row>
    <row r="19702" spans="20:26" x14ac:dyDescent="0.25">
      <c r="T19702" s="1"/>
      <c r="U19702" s="1"/>
      <c r="Z19702" s="1"/>
    </row>
    <row r="19703" spans="20:26" x14ac:dyDescent="0.25">
      <c r="T19703" s="1"/>
      <c r="U19703" s="1"/>
      <c r="Z19703" s="1"/>
    </row>
    <row r="19704" spans="20:26" x14ac:dyDescent="0.25">
      <c r="T19704" s="1"/>
      <c r="U19704" s="1"/>
      <c r="Z19704" s="1"/>
    </row>
    <row r="19705" spans="20:26" x14ac:dyDescent="0.25">
      <c r="T19705" s="1"/>
      <c r="U19705" s="1"/>
      <c r="Z19705" s="1"/>
    </row>
    <row r="19706" spans="20:26" x14ac:dyDescent="0.25">
      <c r="T19706" s="1"/>
      <c r="U19706" s="1"/>
      <c r="Z19706" s="1"/>
    </row>
    <row r="19707" spans="20:26" x14ac:dyDescent="0.25">
      <c r="T19707" s="1"/>
      <c r="U19707" s="1"/>
      <c r="Z19707" s="1"/>
    </row>
    <row r="19708" spans="20:26" x14ac:dyDescent="0.25">
      <c r="T19708" s="1"/>
      <c r="U19708" s="1"/>
      <c r="Z19708" s="1"/>
    </row>
    <row r="19709" spans="20:26" x14ac:dyDescent="0.25">
      <c r="T19709" s="1"/>
      <c r="U19709" s="1"/>
      <c r="Z19709" s="1"/>
    </row>
    <row r="19710" spans="20:26" x14ac:dyDescent="0.25">
      <c r="T19710" s="1"/>
      <c r="U19710" s="1"/>
      <c r="Z19710" s="1"/>
    </row>
    <row r="19711" spans="20:26" x14ac:dyDescent="0.25">
      <c r="T19711" s="1"/>
      <c r="U19711" s="1"/>
      <c r="Z19711" s="1"/>
    </row>
    <row r="19712" spans="20:26" x14ac:dyDescent="0.25">
      <c r="T19712" s="1"/>
      <c r="U19712" s="1"/>
      <c r="Z19712" s="1"/>
    </row>
    <row r="19713" spans="20:26" x14ac:dyDescent="0.25">
      <c r="T19713" s="1"/>
      <c r="U19713" s="1"/>
      <c r="Z19713" s="1"/>
    </row>
    <row r="19714" spans="20:26" x14ac:dyDescent="0.25">
      <c r="T19714" s="1"/>
      <c r="U19714" s="1"/>
      <c r="Z19714" s="1"/>
    </row>
    <row r="19715" spans="20:26" x14ac:dyDescent="0.25">
      <c r="T19715" s="1"/>
      <c r="U19715" s="1"/>
      <c r="Z19715" s="1"/>
    </row>
    <row r="19716" spans="20:26" x14ac:dyDescent="0.25">
      <c r="T19716" s="1"/>
      <c r="U19716" s="1"/>
      <c r="Z19716" s="1"/>
    </row>
    <row r="19717" spans="20:26" x14ac:dyDescent="0.25">
      <c r="T19717" s="1"/>
      <c r="U19717" s="1"/>
      <c r="Z19717" s="1"/>
    </row>
    <row r="19718" spans="20:26" x14ac:dyDescent="0.25">
      <c r="T19718" s="1"/>
      <c r="U19718" s="1"/>
      <c r="Z19718" s="1"/>
    </row>
    <row r="19719" spans="20:26" x14ac:dyDescent="0.25">
      <c r="T19719" s="1"/>
      <c r="U19719" s="1"/>
      <c r="Z19719" s="1"/>
    </row>
    <row r="19720" spans="20:26" x14ac:dyDescent="0.25">
      <c r="T19720" s="1"/>
      <c r="U19720" s="1"/>
      <c r="Z19720" s="1"/>
    </row>
    <row r="19721" spans="20:26" x14ac:dyDescent="0.25">
      <c r="T19721" s="1"/>
      <c r="U19721" s="1"/>
      <c r="Z19721" s="1"/>
    </row>
    <row r="19722" spans="20:26" x14ac:dyDescent="0.25">
      <c r="T19722" s="1"/>
      <c r="U19722" s="1"/>
      <c r="Z19722" s="1"/>
    </row>
    <row r="19723" spans="20:26" x14ac:dyDescent="0.25">
      <c r="T19723" s="1"/>
      <c r="U19723" s="1"/>
      <c r="Z19723" s="1"/>
    </row>
    <row r="19724" spans="20:26" x14ac:dyDescent="0.25">
      <c r="T19724" s="1"/>
      <c r="U19724" s="1"/>
      <c r="Z19724" s="1"/>
    </row>
    <row r="19725" spans="20:26" x14ac:dyDescent="0.25">
      <c r="T19725" s="1"/>
      <c r="U19725" s="1"/>
      <c r="Z19725" s="1"/>
    </row>
    <row r="19726" spans="20:26" x14ac:dyDescent="0.25">
      <c r="T19726" s="1"/>
      <c r="U19726" s="1"/>
      <c r="Z19726" s="1"/>
    </row>
    <row r="19727" spans="20:26" x14ac:dyDescent="0.25">
      <c r="T19727" s="1"/>
      <c r="U19727" s="1"/>
      <c r="Z19727" s="1"/>
    </row>
    <row r="19728" spans="20:26" x14ac:dyDescent="0.25">
      <c r="T19728" s="1"/>
      <c r="U19728" s="1"/>
      <c r="Z19728" s="1"/>
    </row>
    <row r="19729" spans="20:26" x14ac:dyDescent="0.25">
      <c r="T19729" s="1"/>
      <c r="U19729" s="1"/>
      <c r="Z19729" s="1"/>
    </row>
    <row r="19730" spans="20:26" x14ac:dyDescent="0.25">
      <c r="T19730" s="1"/>
      <c r="U19730" s="1"/>
      <c r="Z19730" s="1"/>
    </row>
    <row r="19731" spans="20:26" x14ac:dyDescent="0.25">
      <c r="T19731" s="1"/>
      <c r="U19731" s="1"/>
      <c r="Z19731" s="1"/>
    </row>
    <row r="19732" spans="20:26" x14ac:dyDescent="0.25">
      <c r="T19732" s="1"/>
      <c r="U19732" s="1"/>
      <c r="Z19732" s="1"/>
    </row>
    <row r="19733" spans="20:26" x14ac:dyDescent="0.25">
      <c r="T19733" s="1"/>
      <c r="U19733" s="1"/>
      <c r="Z19733" s="1"/>
    </row>
    <row r="19734" spans="20:26" x14ac:dyDescent="0.25">
      <c r="T19734" s="1"/>
      <c r="U19734" s="1"/>
      <c r="Z19734" s="1"/>
    </row>
    <row r="19735" spans="20:26" x14ac:dyDescent="0.25">
      <c r="T19735" s="1"/>
      <c r="U19735" s="1"/>
      <c r="Z19735" s="1"/>
    </row>
    <row r="19736" spans="20:26" x14ac:dyDescent="0.25">
      <c r="T19736" s="1"/>
      <c r="U19736" s="1"/>
      <c r="Z19736" s="1"/>
    </row>
    <row r="19737" spans="20:26" x14ac:dyDescent="0.25">
      <c r="T19737" s="1"/>
      <c r="U19737" s="1"/>
      <c r="Z19737" s="1"/>
    </row>
    <row r="19738" spans="20:26" x14ac:dyDescent="0.25">
      <c r="T19738" s="1"/>
      <c r="U19738" s="1"/>
      <c r="Z19738" s="1"/>
    </row>
    <row r="19739" spans="20:26" x14ac:dyDescent="0.25">
      <c r="T19739" s="1"/>
      <c r="U19739" s="1"/>
      <c r="Z19739" s="1"/>
    </row>
    <row r="19740" spans="20:26" x14ac:dyDescent="0.25">
      <c r="T19740" s="1"/>
      <c r="U19740" s="1"/>
      <c r="Z19740" s="1"/>
    </row>
    <row r="19741" spans="20:26" x14ac:dyDescent="0.25">
      <c r="T19741" s="1"/>
      <c r="U19741" s="1"/>
      <c r="Z19741" s="1"/>
    </row>
    <row r="19742" spans="20:26" x14ac:dyDescent="0.25">
      <c r="T19742" s="1"/>
      <c r="U19742" s="1"/>
      <c r="Z19742" s="1"/>
    </row>
    <row r="19743" spans="20:26" x14ac:dyDescent="0.25">
      <c r="T19743" s="1"/>
      <c r="U19743" s="1"/>
      <c r="Z19743" s="1"/>
    </row>
    <row r="19744" spans="20:26" x14ac:dyDescent="0.25">
      <c r="T19744" s="1"/>
      <c r="U19744" s="1"/>
      <c r="Z19744" s="1"/>
    </row>
    <row r="19745" spans="20:26" x14ac:dyDescent="0.25">
      <c r="T19745" s="1"/>
      <c r="U19745" s="1"/>
      <c r="Z19745" s="1"/>
    </row>
    <row r="19746" spans="20:26" x14ac:dyDescent="0.25">
      <c r="T19746" s="1"/>
      <c r="U19746" s="1"/>
      <c r="Z19746" s="1"/>
    </row>
    <row r="19747" spans="20:26" x14ac:dyDescent="0.25">
      <c r="T19747" s="1"/>
      <c r="U19747" s="1"/>
      <c r="Z19747" s="1"/>
    </row>
    <row r="19748" spans="20:26" x14ac:dyDescent="0.25">
      <c r="T19748" s="1"/>
      <c r="U19748" s="1"/>
      <c r="Z19748" s="1"/>
    </row>
    <row r="19749" spans="20:26" x14ac:dyDescent="0.25">
      <c r="T19749" s="1"/>
      <c r="U19749" s="1"/>
      <c r="Z19749" s="1"/>
    </row>
    <row r="19750" spans="20:26" x14ac:dyDescent="0.25">
      <c r="T19750" s="1"/>
      <c r="U19750" s="1"/>
      <c r="Z19750" s="1"/>
    </row>
    <row r="19751" spans="20:26" x14ac:dyDescent="0.25">
      <c r="T19751" s="1"/>
      <c r="U19751" s="1"/>
      <c r="Z19751" s="1"/>
    </row>
    <row r="19752" spans="20:26" x14ac:dyDescent="0.25">
      <c r="T19752" s="1"/>
      <c r="U19752" s="1"/>
      <c r="Z19752" s="1"/>
    </row>
    <row r="19753" spans="20:26" x14ac:dyDescent="0.25">
      <c r="T19753" s="1"/>
      <c r="U19753" s="1"/>
      <c r="Z19753" s="1"/>
    </row>
    <row r="19754" spans="20:26" x14ac:dyDescent="0.25">
      <c r="T19754" s="1"/>
      <c r="U19754" s="1"/>
      <c r="Z19754" s="1"/>
    </row>
    <row r="19755" spans="20:26" x14ac:dyDescent="0.25">
      <c r="T19755" s="1"/>
      <c r="U19755" s="1"/>
      <c r="Z19755" s="1"/>
    </row>
    <row r="19756" spans="20:26" x14ac:dyDescent="0.25">
      <c r="T19756" s="1"/>
      <c r="U19756" s="1"/>
      <c r="Z19756" s="1"/>
    </row>
    <row r="19757" spans="20:26" x14ac:dyDescent="0.25">
      <c r="T19757" s="1"/>
      <c r="U19757" s="1"/>
      <c r="Z19757" s="1"/>
    </row>
    <row r="19758" spans="20:26" x14ac:dyDescent="0.25">
      <c r="T19758" s="1"/>
      <c r="U19758" s="1"/>
      <c r="Z19758" s="1"/>
    </row>
    <row r="19759" spans="20:26" x14ac:dyDescent="0.25">
      <c r="T19759" s="1"/>
      <c r="U19759" s="1"/>
      <c r="Z19759" s="1"/>
    </row>
    <row r="19760" spans="20:26" x14ac:dyDescent="0.25">
      <c r="T19760" s="1"/>
      <c r="U19760" s="1"/>
      <c r="Z19760" s="1"/>
    </row>
    <row r="19761" spans="20:26" x14ac:dyDescent="0.25">
      <c r="T19761" s="1"/>
      <c r="U19761" s="1"/>
      <c r="Z19761" s="1"/>
    </row>
    <row r="19762" spans="20:26" x14ac:dyDescent="0.25">
      <c r="T19762" s="1"/>
      <c r="U19762" s="1"/>
      <c r="Z19762" s="1"/>
    </row>
    <row r="19763" spans="20:26" x14ac:dyDescent="0.25">
      <c r="T19763" s="1"/>
      <c r="U19763" s="1"/>
      <c r="Z19763" s="1"/>
    </row>
    <row r="19764" spans="20:26" x14ac:dyDescent="0.25">
      <c r="T19764" s="1"/>
      <c r="U19764" s="1"/>
      <c r="Z19764" s="1"/>
    </row>
    <row r="19765" spans="20:26" x14ac:dyDescent="0.25">
      <c r="T19765" s="1"/>
      <c r="U19765" s="1"/>
      <c r="Z19765" s="1"/>
    </row>
    <row r="19766" spans="20:26" x14ac:dyDescent="0.25">
      <c r="T19766" s="1"/>
      <c r="U19766" s="1"/>
      <c r="Z19766" s="1"/>
    </row>
    <row r="19767" spans="20:26" x14ac:dyDescent="0.25">
      <c r="T19767" s="1"/>
      <c r="U19767" s="1"/>
      <c r="Z19767" s="1"/>
    </row>
    <row r="19768" spans="20:26" x14ac:dyDescent="0.25">
      <c r="T19768" s="1"/>
      <c r="U19768" s="1"/>
      <c r="Z19768" s="1"/>
    </row>
    <row r="19769" spans="20:26" x14ac:dyDescent="0.25">
      <c r="T19769" s="1"/>
      <c r="U19769" s="1"/>
      <c r="Z19769" s="1"/>
    </row>
    <row r="19770" spans="20:26" x14ac:dyDescent="0.25">
      <c r="T19770" s="1"/>
      <c r="U19770" s="1"/>
      <c r="Z19770" s="1"/>
    </row>
    <row r="19771" spans="20:26" x14ac:dyDescent="0.25">
      <c r="T19771" s="1"/>
      <c r="U19771" s="1"/>
      <c r="Z19771" s="1"/>
    </row>
    <row r="19772" spans="20:26" x14ac:dyDescent="0.25">
      <c r="T19772" s="1"/>
      <c r="U19772" s="1"/>
      <c r="Z19772" s="1"/>
    </row>
    <row r="19773" spans="20:26" x14ac:dyDescent="0.25">
      <c r="T19773" s="1"/>
      <c r="U19773" s="1"/>
      <c r="Z19773" s="1"/>
    </row>
    <row r="19774" spans="20:26" x14ac:dyDescent="0.25">
      <c r="T19774" s="1"/>
      <c r="U19774" s="1"/>
      <c r="Z19774" s="1"/>
    </row>
    <row r="19775" spans="20:26" x14ac:dyDescent="0.25">
      <c r="T19775" s="1"/>
      <c r="U19775" s="1"/>
      <c r="Z19775" s="1"/>
    </row>
    <row r="19776" spans="20:26" x14ac:dyDescent="0.25">
      <c r="T19776" s="1"/>
      <c r="U19776" s="1"/>
      <c r="Z19776" s="1"/>
    </row>
    <row r="19777" spans="20:26" x14ac:dyDescent="0.25">
      <c r="T19777" s="1"/>
      <c r="U19777" s="1"/>
      <c r="Z19777" s="1"/>
    </row>
    <row r="19778" spans="20:26" x14ac:dyDescent="0.25">
      <c r="T19778" s="1"/>
      <c r="U19778" s="1"/>
      <c r="Z19778" s="1"/>
    </row>
    <row r="19779" spans="20:26" x14ac:dyDescent="0.25">
      <c r="T19779" s="1"/>
      <c r="U19779" s="1"/>
      <c r="Z19779" s="1"/>
    </row>
    <row r="19780" spans="20:26" x14ac:dyDescent="0.25">
      <c r="T19780" s="1"/>
      <c r="U19780" s="1"/>
      <c r="Z19780" s="1"/>
    </row>
    <row r="19781" spans="20:26" x14ac:dyDescent="0.25">
      <c r="T19781" s="1"/>
      <c r="U19781" s="1"/>
      <c r="Z19781" s="1"/>
    </row>
    <row r="19782" spans="20:26" x14ac:dyDescent="0.25">
      <c r="T19782" s="1"/>
      <c r="U19782" s="1"/>
      <c r="Z19782" s="1"/>
    </row>
    <row r="19783" spans="20:26" x14ac:dyDescent="0.25">
      <c r="T19783" s="1"/>
      <c r="U19783" s="1"/>
      <c r="Z19783" s="1"/>
    </row>
    <row r="19784" spans="20:26" x14ac:dyDescent="0.25">
      <c r="T19784" s="1"/>
      <c r="U19784" s="1"/>
      <c r="Z19784" s="1"/>
    </row>
    <row r="19785" spans="20:26" x14ac:dyDescent="0.25">
      <c r="T19785" s="1"/>
      <c r="U19785" s="1"/>
      <c r="Z19785" s="1"/>
    </row>
    <row r="19786" spans="20:26" x14ac:dyDescent="0.25">
      <c r="T19786" s="1"/>
      <c r="U19786" s="1"/>
      <c r="Z19786" s="1"/>
    </row>
    <row r="19787" spans="20:26" x14ac:dyDescent="0.25">
      <c r="T19787" s="1"/>
      <c r="U19787" s="1"/>
      <c r="Z19787" s="1"/>
    </row>
    <row r="19788" spans="20:26" x14ac:dyDescent="0.25">
      <c r="T19788" s="1"/>
      <c r="U19788" s="1"/>
      <c r="Z19788" s="1"/>
    </row>
    <row r="19789" spans="20:26" x14ac:dyDescent="0.25">
      <c r="T19789" s="1"/>
      <c r="U19789" s="1"/>
      <c r="Z19789" s="1"/>
    </row>
    <row r="19790" spans="20:26" x14ac:dyDescent="0.25">
      <c r="T19790" s="1"/>
      <c r="U19790" s="1"/>
      <c r="Z19790" s="1"/>
    </row>
    <row r="19791" spans="20:26" x14ac:dyDescent="0.25">
      <c r="T19791" s="1"/>
      <c r="U19791" s="1"/>
      <c r="Z19791" s="1"/>
    </row>
    <row r="19792" spans="20:26" x14ac:dyDescent="0.25">
      <c r="T19792" s="1"/>
      <c r="U19792" s="1"/>
      <c r="Z19792" s="1"/>
    </row>
    <row r="19793" spans="20:26" x14ac:dyDescent="0.25">
      <c r="T19793" s="1"/>
      <c r="U19793" s="1"/>
      <c r="Z19793" s="1"/>
    </row>
    <row r="19794" spans="20:26" x14ac:dyDescent="0.25">
      <c r="T19794" s="1"/>
      <c r="U19794" s="1"/>
      <c r="Z19794" s="1"/>
    </row>
    <row r="19795" spans="20:26" x14ac:dyDescent="0.25">
      <c r="T19795" s="1"/>
      <c r="U19795" s="1"/>
      <c r="Z19795" s="1"/>
    </row>
    <row r="19796" spans="20:26" x14ac:dyDescent="0.25">
      <c r="T19796" s="1"/>
      <c r="U19796" s="1"/>
      <c r="Z19796" s="1"/>
    </row>
    <row r="19797" spans="20:26" x14ac:dyDescent="0.25">
      <c r="T19797" s="1"/>
      <c r="U19797" s="1"/>
      <c r="Z19797" s="1"/>
    </row>
    <row r="19798" spans="20:26" x14ac:dyDescent="0.25">
      <c r="T19798" s="1"/>
      <c r="U19798" s="1"/>
      <c r="Z19798" s="1"/>
    </row>
    <row r="19799" spans="20:26" x14ac:dyDescent="0.25">
      <c r="T19799" s="1"/>
      <c r="U19799" s="1"/>
      <c r="Z19799" s="1"/>
    </row>
    <row r="19800" spans="20:26" x14ac:dyDescent="0.25">
      <c r="T19800" s="1"/>
      <c r="U19800" s="1"/>
      <c r="Z19800" s="1"/>
    </row>
    <row r="19801" spans="20:26" x14ac:dyDescent="0.25">
      <c r="T19801" s="1"/>
      <c r="U19801" s="1"/>
      <c r="Z19801" s="1"/>
    </row>
    <row r="19802" spans="20:26" x14ac:dyDescent="0.25">
      <c r="T19802" s="1"/>
      <c r="U19802" s="1"/>
      <c r="Z19802" s="1"/>
    </row>
    <row r="19803" spans="20:26" x14ac:dyDescent="0.25">
      <c r="T19803" s="1"/>
      <c r="U19803" s="1"/>
      <c r="Z19803" s="1"/>
    </row>
    <row r="19804" spans="20:26" x14ac:dyDescent="0.25">
      <c r="T19804" s="1"/>
      <c r="U19804" s="1"/>
      <c r="Z19804" s="1"/>
    </row>
    <row r="19805" spans="20:26" x14ac:dyDescent="0.25">
      <c r="T19805" s="1"/>
      <c r="U19805" s="1"/>
      <c r="Z19805" s="1"/>
    </row>
    <row r="19806" spans="20:26" x14ac:dyDescent="0.25">
      <c r="T19806" s="1"/>
      <c r="U19806" s="1"/>
      <c r="Z19806" s="1"/>
    </row>
    <row r="19807" spans="20:26" x14ac:dyDescent="0.25">
      <c r="T19807" s="1"/>
      <c r="U19807" s="1"/>
      <c r="Z19807" s="1"/>
    </row>
    <row r="19808" spans="20:26" x14ac:dyDescent="0.25">
      <c r="T19808" s="1"/>
      <c r="U19808" s="1"/>
      <c r="Z19808" s="1"/>
    </row>
    <row r="19809" spans="20:26" x14ac:dyDescent="0.25">
      <c r="T19809" s="1"/>
      <c r="U19809" s="1"/>
      <c r="Z19809" s="1"/>
    </row>
    <row r="19810" spans="20:26" x14ac:dyDescent="0.25">
      <c r="T19810" s="1"/>
      <c r="U19810" s="1"/>
      <c r="Z19810" s="1"/>
    </row>
    <row r="19811" spans="20:26" x14ac:dyDescent="0.25">
      <c r="T19811" s="1"/>
      <c r="U19811" s="1"/>
      <c r="Z19811" s="1"/>
    </row>
    <row r="19812" spans="20:26" x14ac:dyDescent="0.25">
      <c r="T19812" s="1"/>
      <c r="U19812" s="1"/>
      <c r="Z19812" s="1"/>
    </row>
    <row r="19813" spans="20:26" x14ac:dyDescent="0.25">
      <c r="T19813" s="1"/>
      <c r="U19813" s="1"/>
      <c r="Z19813" s="1"/>
    </row>
    <row r="19814" spans="20:26" x14ac:dyDescent="0.25">
      <c r="T19814" s="1"/>
      <c r="U19814" s="1"/>
      <c r="Z19814" s="1"/>
    </row>
    <row r="19815" spans="20:26" x14ac:dyDescent="0.25">
      <c r="T19815" s="1"/>
      <c r="U19815" s="1"/>
      <c r="Z19815" s="1"/>
    </row>
    <row r="19816" spans="20:26" x14ac:dyDescent="0.25">
      <c r="T19816" s="1"/>
      <c r="U19816" s="1"/>
      <c r="Z19816" s="1"/>
    </row>
    <row r="19817" spans="20:26" x14ac:dyDescent="0.25">
      <c r="T19817" s="1"/>
      <c r="U19817" s="1"/>
      <c r="Z19817" s="1"/>
    </row>
    <row r="19818" spans="20:26" x14ac:dyDescent="0.25">
      <c r="T19818" s="1"/>
      <c r="U19818" s="1"/>
      <c r="Z19818" s="1"/>
    </row>
    <row r="19819" spans="20:26" x14ac:dyDescent="0.25">
      <c r="T19819" s="1"/>
      <c r="U19819" s="1"/>
      <c r="Z19819" s="1"/>
    </row>
    <row r="19820" spans="20:26" x14ac:dyDescent="0.25">
      <c r="T19820" s="1"/>
      <c r="U19820" s="1"/>
      <c r="Z19820" s="1"/>
    </row>
    <row r="19821" spans="20:26" x14ac:dyDescent="0.25">
      <c r="T19821" s="1"/>
      <c r="U19821" s="1"/>
      <c r="Z19821" s="1"/>
    </row>
    <row r="19822" spans="20:26" x14ac:dyDescent="0.25">
      <c r="T19822" s="1"/>
      <c r="U19822" s="1"/>
      <c r="Z19822" s="1"/>
    </row>
    <row r="19823" spans="20:26" x14ac:dyDescent="0.25">
      <c r="T19823" s="1"/>
      <c r="U19823" s="1"/>
      <c r="Z19823" s="1"/>
    </row>
    <row r="19824" spans="20:26" x14ac:dyDescent="0.25">
      <c r="T19824" s="1"/>
      <c r="U19824" s="1"/>
      <c r="Z19824" s="1"/>
    </row>
    <row r="19825" spans="20:26" x14ac:dyDescent="0.25">
      <c r="T19825" s="1"/>
      <c r="U19825" s="1"/>
      <c r="Z19825" s="1"/>
    </row>
    <row r="19826" spans="20:26" x14ac:dyDescent="0.25">
      <c r="T19826" s="1"/>
      <c r="U19826" s="1"/>
      <c r="Z19826" s="1"/>
    </row>
    <row r="19827" spans="20:26" x14ac:dyDescent="0.25">
      <c r="T19827" s="1"/>
      <c r="U19827" s="1"/>
      <c r="Z19827" s="1"/>
    </row>
    <row r="19828" spans="20:26" x14ac:dyDescent="0.25">
      <c r="T19828" s="1"/>
      <c r="U19828" s="1"/>
      <c r="Z19828" s="1"/>
    </row>
    <row r="19829" spans="20:26" x14ac:dyDescent="0.25">
      <c r="T19829" s="1"/>
      <c r="U19829" s="1"/>
      <c r="Z19829" s="1"/>
    </row>
    <row r="19830" spans="20:26" x14ac:dyDescent="0.25">
      <c r="T19830" s="1"/>
      <c r="U19830" s="1"/>
      <c r="Z19830" s="1"/>
    </row>
    <row r="19831" spans="20:26" x14ac:dyDescent="0.25">
      <c r="T19831" s="1"/>
      <c r="U19831" s="1"/>
      <c r="Z19831" s="1"/>
    </row>
    <row r="19832" spans="20:26" x14ac:dyDescent="0.25">
      <c r="T19832" s="1"/>
      <c r="U19832" s="1"/>
      <c r="Z19832" s="1"/>
    </row>
    <row r="19833" spans="20:26" x14ac:dyDescent="0.25">
      <c r="T19833" s="1"/>
      <c r="U19833" s="1"/>
      <c r="Z19833" s="1"/>
    </row>
    <row r="19834" spans="20:26" x14ac:dyDescent="0.25">
      <c r="T19834" s="1"/>
      <c r="U19834" s="1"/>
      <c r="Z19834" s="1"/>
    </row>
    <row r="19835" spans="20:26" x14ac:dyDescent="0.25">
      <c r="T19835" s="1"/>
      <c r="U19835" s="1"/>
      <c r="Z19835" s="1"/>
    </row>
    <row r="19836" spans="20:26" x14ac:dyDescent="0.25">
      <c r="T19836" s="1"/>
      <c r="U19836" s="1"/>
      <c r="Z19836" s="1"/>
    </row>
    <row r="19837" spans="20:26" x14ac:dyDescent="0.25">
      <c r="T19837" s="1"/>
      <c r="U19837" s="1"/>
      <c r="Z19837" s="1"/>
    </row>
    <row r="19838" spans="20:26" x14ac:dyDescent="0.25">
      <c r="T19838" s="1"/>
      <c r="U19838" s="1"/>
      <c r="Z19838" s="1"/>
    </row>
    <row r="19839" spans="20:26" x14ac:dyDescent="0.25">
      <c r="T19839" s="1"/>
      <c r="U19839" s="1"/>
      <c r="Z19839" s="1"/>
    </row>
    <row r="19840" spans="20:26" x14ac:dyDescent="0.25">
      <c r="T19840" s="1"/>
      <c r="U19840" s="1"/>
      <c r="Z19840" s="1"/>
    </row>
    <row r="19841" spans="20:26" x14ac:dyDescent="0.25">
      <c r="T19841" s="1"/>
      <c r="U19841" s="1"/>
      <c r="Z19841" s="1"/>
    </row>
    <row r="19842" spans="20:26" x14ac:dyDescent="0.25">
      <c r="T19842" s="1"/>
      <c r="U19842" s="1"/>
      <c r="Z19842" s="1"/>
    </row>
    <row r="19843" spans="20:26" x14ac:dyDescent="0.25">
      <c r="T19843" s="1"/>
      <c r="U19843" s="1"/>
      <c r="Z19843" s="1"/>
    </row>
    <row r="19844" spans="20:26" x14ac:dyDescent="0.25">
      <c r="T19844" s="1"/>
      <c r="U19844" s="1"/>
      <c r="Z19844" s="1"/>
    </row>
    <row r="19845" spans="20:26" x14ac:dyDescent="0.25">
      <c r="T19845" s="1"/>
      <c r="U19845" s="1"/>
      <c r="Z19845" s="1"/>
    </row>
    <row r="19846" spans="20:26" x14ac:dyDescent="0.25">
      <c r="T19846" s="1"/>
      <c r="U19846" s="1"/>
      <c r="Z19846" s="1"/>
    </row>
    <row r="19847" spans="20:26" x14ac:dyDescent="0.25">
      <c r="T19847" s="1"/>
      <c r="U19847" s="1"/>
      <c r="Z19847" s="1"/>
    </row>
    <row r="19848" spans="20:26" x14ac:dyDescent="0.25">
      <c r="T19848" s="1"/>
      <c r="U19848" s="1"/>
      <c r="Z19848" s="1"/>
    </row>
    <row r="19849" spans="20:26" x14ac:dyDescent="0.25">
      <c r="T19849" s="1"/>
      <c r="U19849" s="1"/>
      <c r="Z19849" s="1"/>
    </row>
    <row r="19850" spans="20:26" x14ac:dyDescent="0.25">
      <c r="T19850" s="1"/>
      <c r="U19850" s="1"/>
      <c r="Z19850" s="1"/>
    </row>
    <row r="19851" spans="20:26" x14ac:dyDescent="0.25">
      <c r="T19851" s="1"/>
      <c r="U19851" s="1"/>
      <c r="Z19851" s="1"/>
    </row>
    <row r="19852" spans="20:26" x14ac:dyDescent="0.25">
      <c r="T19852" s="1"/>
      <c r="U19852" s="1"/>
      <c r="Z19852" s="1"/>
    </row>
    <row r="19853" spans="20:26" x14ac:dyDescent="0.25">
      <c r="T19853" s="1"/>
      <c r="U19853" s="1"/>
      <c r="Z19853" s="1"/>
    </row>
    <row r="19854" spans="20:26" x14ac:dyDescent="0.25">
      <c r="T19854" s="1"/>
      <c r="U19854" s="1"/>
      <c r="Z19854" s="1"/>
    </row>
    <row r="19855" spans="20:26" x14ac:dyDescent="0.25">
      <c r="T19855" s="1"/>
      <c r="U19855" s="1"/>
      <c r="Z19855" s="1"/>
    </row>
    <row r="19856" spans="20:26" x14ac:dyDescent="0.25">
      <c r="T19856" s="1"/>
      <c r="U19856" s="1"/>
      <c r="Z19856" s="1"/>
    </row>
    <row r="19857" spans="20:26" x14ac:dyDescent="0.25">
      <c r="T19857" s="1"/>
      <c r="U19857" s="1"/>
      <c r="Z19857" s="1"/>
    </row>
    <row r="19858" spans="20:26" x14ac:dyDescent="0.25">
      <c r="T19858" s="1"/>
      <c r="U19858" s="1"/>
      <c r="Z19858" s="1"/>
    </row>
    <row r="19859" spans="20:26" x14ac:dyDescent="0.25">
      <c r="T19859" s="1"/>
      <c r="U19859" s="1"/>
      <c r="Z19859" s="1"/>
    </row>
    <row r="19860" spans="20:26" x14ac:dyDescent="0.25">
      <c r="T19860" s="1"/>
      <c r="U19860" s="1"/>
      <c r="Z19860" s="1"/>
    </row>
    <row r="19861" spans="20:26" x14ac:dyDescent="0.25">
      <c r="T19861" s="1"/>
      <c r="U19861" s="1"/>
      <c r="Z19861" s="1"/>
    </row>
    <row r="19862" spans="20:26" x14ac:dyDescent="0.25">
      <c r="T19862" s="1"/>
      <c r="U19862" s="1"/>
      <c r="Z19862" s="1"/>
    </row>
    <row r="19863" spans="20:26" x14ac:dyDescent="0.25">
      <c r="T19863" s="1"/>
      <c r="U19863" s="1"/>
      <c r="Z19863" s="1"/>
    </row>
    <row r="19864" spans="20:26" x14ac:dyDescent="0.25">
      <c r="T19864" s="1"/>
      <c r="U19864" s="1"/>
      <c r="Z19864" s="1"/>
    </row>
    <row r="19865" spans="20:26" x14ac:dyDescent="0.25">
      <c r="T19865" s="1"/>
      <c r="U19865" s="1"/>
      <c r="Z19865" s="1"/>
    </row>
    <row r="19866" spans="20:26" x14ac:dyDescent="0.25">
      <c r="T19866" s="1"/>
      <c r="U19866" s="1"/>
      <c r="Z19866" s="1"/>
    </row>
    <row r="19867" spans="20:26" x14ac:dyDescent="0.25">
      <c r="T19867" s="1"/>
      <c r="U19867" s="1"/>
      <c r="Z19867" s="1"/>
    </row>
    <row r="19868" spans="20:26" x14ac:dyDescent="0.25">
      <c r="T19868" s="1"/>
      <c r="U19868" s="1"/>
      <c r="Z19868" s="1"/>
    </row>
    <row r="19869" spans="20:26" x14ac:dyDescent="0.25">
      <c r="T19869" s="1"/>
      <c r="U19869" s="1"/>
      <c r="Z19869" s="1"/>
    </row>
    <row r="19870" spans="20:26" x14ac:dyDescent="0.25">
      <c r="T19870" s="1"/>
      <c r="U19870" s="1"/>
      <c r="Z19870" s="1"/>
    </row>
    <row r="19871" spans="20:26" x14ac:dyDescent="0.25">
      <c r="T19871" s="1"/>
      <c r="U19871" s="1"/>
      <c r="Z19871" s="1"/>
    </row>
    <row r="19872" spans="20:26" x14ac:dyDescent="0.25">
      <c r="T19872" s="1"/>
      <c r="U19872" s="1"/>
      <c r="Z19872" s="1"/>
    </row>
    <row r="19873" spans="20:26" x14ac:dyDescent="0.25">
      <c r="T19873" s="1"/>
      <c r="U19873" s="1"/>
      <c r="Z19873" s="1"/>
    </row>
    <row r="19874" spans="20:26" x14ac:dyDescent="0.25">
      <c r="T19874" s="1"/>
      <c r="U19874" s="1"/>
      <c r="Z19874" s="1"/>
    </row>
    <row r="19875" spans="20:26" x14ac:dyDescent="0.25">
      <c r="T19875" s="1"/>
      <c r="U19875" s="1"/>
      <c r="Z19875" s="1"/>
    </row>
    <row r="19876" spans="20:26" x14ac:dyDescent="0.25">
      <c r="T19876" s="1"/>
      <c r="U19876" s="1"/>
      <c r="Z19876" s="1"/>
    </row>
    <row r="19877" spans="20:26" x14ac:dyDescent="0.25">
      <c r="T19877" s="1"/>
      <c r="U19877" s="1"/>
      <c r="Z19877" s="1"/>
    </row>
    <row r="19878" spans="20:26" x14ac:dyDescent="0.25">
      <c r="T19878" s="1"/>
      <c r="U19878" s="1"/>
      <c r="Z19878" s="1"/>
    </row>
    <row r="19879" spans="20:26" x14ac:dyDescent="0.25">
      <c r="T19879" s="1"/>
      <c r="U19879" s="1"/>
      <c r="Z19879" s="1"/>
    </row>
    <row r="19880" spans="20:26" x14ac:dyDescent="0.25">
      <c r="T19880" s="1"/>
      <c r="U19880" s="1"/>
      <c r="Z19880" s="1"/>
    </row>
    <row r="19881" spans="20:26" x14ac:dyDescent="0.25">
      <c r="T19881" s="1"/>
      <c r="U19881" s="1"/>
      <c r="Z19881" s="1"/>
    </row>
    <row r="19882" spans="20:26" x14ac:dyDescent="0.25">
      <c r="T19882" s="1"/>
      <c r="U19882" s="1"/>
      <c r="Z19882" s="1"/>
    </row>
    <row r="19883" spans="20:26" x14ac:dyDescent="0.25">
      <c r="T19883" s="1"/>
      <c r="U19883" s="1"/>
      <c r="Z19883" s="1"/>
    </row>
    <row r="19884" spans="20:26" x14ac:dyDescent="0.25">
      <c r="T19884" s="1"/>
      <c r="U19884" s="1"/>
      <c r="Z19884" s="1"/>
    </row>
    <row r="19885" spans="20:26" x14ac:dyDescent="0.25">
      <c r="T19885" s="1"/>
      <c r="U19885" s="1"/>
      <c r="Z19885" s="1"/>
    </row>
    <row r="19886" spans="20:26" x14ac:dyDescent="0.25">
      <c r="T19886" s="1"/>
      <c r="U19886" s="1"/>
      <c r="Z19886" s="1"/>
    </row>
    <row r="19887" spans="20:26" x14ac:dyDescent="0.25">
      <c r="T19887" s="1"/>
      <c r="U19887" s="1"/>
      <c r="Z19887" s="1"/>
    </row>
    <row r="19888" spans="20:26" x14ac:dyDescent="0.25">
      <c r="T19888" s="1"/>
      <c r="U19888" s="1"/>
      <c r="Z19888" s="1"/>
    </row>
    <row r="19889" spans="20:26" x14ac:dyDescent="0.25">
      <c r="T19889" s="1"/>
      <c r="U19889" s="1"/>
      <c r="Z19889" s="1"/>
    </row>
    <row r="19890" spans="20:26" x14ac:dyDescent="0.25">
      <c r="T19890" s="1"/>
      <c r="U19890" s="1"/>
      <c r="Z19890" s="1"/>
    </row>
    <row r="19891" spans="20:26" x14ac:dyDescent="0.25">
      <c r="T19891" s="1"/>
      <c r="U19891" s="1"/>
      <c r="Z19891" s="1"/>
    </row>
    <row r="19892" spans="20:26" x14ac:dyDescent="0.25">
      <c r="T19892" s="1"/>
      <c r="U19892" s="1"/>
      <c r="Z19892" s="1"/>
    </row>
    <row r="19893" spans="20:26" x14ac:dyDescent="0.25">
      <c r="T19893" s="1"/>
      <c r="U19893" s="1"/>
      <c r="Z19893" s="1"/>
    </row>
    <row r="19894" spans="20:26" x14ac:dyDescent="0.25">
      <c r="T19894" s="1"/>
      <c r="U19894" s="1"/>
      <c r="Z19894" s="1"/>
    </row>
    <row r="19895" spans="20:26" x14ac:dyDescent="0.25">
      <c r="T19895" s="1"/>
      <c r="U19895" s="1"/>
      <c r="Z19895" s="1"/>
    </row>
    <row r="19896" spans="20:26" x14ac:dyDescent="0.25">
      <c r="T19896" s="1"/>
      <c r="U19896" s="1"/>
      <c r="Z19896" s="1"/>
    </row>
    <row r="19897" spans="20:26" x14ac:dyDescent="0.25">
      <c r="T19897" s="1"/>
      <c r="U19897" s="1"/>
      <c r="Z19897" s="1"/>
    </row>
    <row r="19898" spans="20:26" x14ac:dyDescent="0.25">
      <c r="T19898" s="1"/>
      <c r="U19898" s="1"/>
      <c r="Z19898" s="1"/>
    </row>
    <row r="19899" spans="20:26" x14ac:dyDescent="0.25">
      <c r="T19899" s="1"/>
      <c r="U19899" s="1"/>
      <c r="Z19899" s="1"/>
    </row>
    <row r="19900" spans="20:26" x14ac:dyDescent="0.25">
      <c r="T19900" s="1"/>
      <c r="U19900" s="1"/>
      <c r="Z19900" s="1"/>
    </row>
    <row r="19901" spans="20:26" x14ac:dyDescent="0.25">
      <c r="T19901" s="1"/>
      <c r="U19901" s="1"/>
      <c r="Z19901" s="1"/>
    </row>
    <row r="19902" spans="20:26" x14ac:dyDescent="0.25">
      <c r="T19902" s="1"/>
      <c r="U19902" s="1"/>
      <c r="Z19902" s="1"/>
    </row>
    <row r="19903" spans="20:26" x14ac:dyDescent="0.25">
      <c r="T19903" s="1"/>
      <c r="U19903" s="1"/>
      <c r="Z19903" s="1"/>
    </row>
    <row r="19904" spans="20:26" x14ac:dyDescent="0.25">
      <c r="T19904" s="1"/>
      <c r="U19904" s="1"/>
      <c r="Z19904" s="1"/>
    </row>
    <row r="19905" spans="20:26" x14ac:dyDescent="0.25">
      <c r="T19905" s="1"/>
      <c r="U19905" s="1"/>
      <c r="Z19905" s="1"/>
    </row>
    <row r="19906" spans="20:26" x14ac:dyDescent="0.25">
      <c r="T19906" s="1"/>
      <c r="U19906" s="1"/>
      <c r="Z19906" s="1"/>
    </row>
    <row r="19907" spans="20:26" x14ac:dyDescent="0.25">
      <c r="T19907" s="1"/>
      <c r="U19907" s="1"/>
      <c r="Z19907" s="1"/>
    </row>
    <row r="19908" spans="20:26" x14ac:dyDescent="0.25">
      <c r="T19908" s="1"/>
      <c r="U19908" s="1"/>
      <c r="Z19908" s="1"/>
    </row>
    <row r="19909" spans="20:26" x14ac:dyDescent="0.25">
      <c r="T19909" s="1"/>
      <c r="U19909" s="1"/>
      <c r="Z19909" s="1"/>
    </row>
    <row r="19910" spans="20:26" x14ac:dyDescent="0.25">
      <c r="T19910" s="1"/>
      <c r="U19910" s="1"/>
      <c r="Z19910" s="1"/>
    </row>
    <row r="19911" spans="20:26" x14ac:dyDescent="0.25">
      <c r="T19911" s="1"/>
      <c r="U19911" s="1"/>
      <c r="Z19911" s="1"/>
    </row>
    <row r="19912" spans="20:26" x14ac:dyDescent="0.25">
      <c r="T19912" s="1"/>
      <c r="U19912" s="1"/>
      <c r="Z19912" s="1"/>
    </row>
    <row r="19913" spans="20:26" x14ac:dyDescent="0.25">
      <c r="T19913" s="1"/>
      <c r="U19913" s="1"/>
      <c r="Z19913" s="1"/>
    </row>
    <row r="19914" spans="20:26" x14ac:dyDescent="0.25">
      <c r="T19914" s="1"/>
      <c r="U19914" s="1"/>
      <c r="Z19914" s="1"/>
    </row>
    <row r="19915" spans="20:26" x14ac:dyDescent="0.25">
      <c r="T19915" s="1"/>
      <c r="U19915" s="1"/>
      <c r="Z19915" s="1"/>
    </row>
    <row r="19916" spans="20:26" x14ac:dyDescent="0.25">
      <c r="T19916" s="1"/>
      <c r="U19916" s="1"/>
      <c r="Z19916" s="1"/>
    </row>
    <row r="19917" spans="20:26" x14ac:dyDescent="0.25">
      <c r="T19917" s="1"/>
      <c r="U19917" s="1"/>
      <c r="Z19917" s="1"/>
    </row>
    <row r="19918" spans="20:26" x14ac:dyDescent="0.25">
      <c r="T19918" s="1"/>
      <c r="U19918" s="1"/>
      <c r="Z19918" s="1"/>
    </row>
    <row r="19919" spans="20:26" x14ac:dyDescent="0.25">
      <c r="T19919" s="1"/>
      <c r="U19919" s="1"/>
      <c r="Z19919" s="1"/>
    </row>
    <row r="19920" spans="20:26" x14ac:dyDescent="0.25">
      <c r="T19920" s="1"/>
      <c r="U19920" s="1"/>
      <c r="Z19920" s="1"/>
    </row>
    <row r="19921" spans="20:26" x14ac:dyDescent="0.25">
      <c r="T19921" s="1"/>
      <c r="U19921" s="1"/>
      <c r="Z19921" s="1"/>
    </row>
    <row r="19922" spans="20:26" x14ac:dyDescent="0.25">
      <c r="T19922" s="1"/>
      <c r="U19922" s="1"/>
      <c r="Z19922" s="1"/>
    </row>
    <row r="19923" spans="20:26" x14ac:dyDescent="0.25">
      <c r="T19923" s="1"/>
      <c r="U19923" s="1"/>
      <c r="Z19923" s="1"/>
    </row>
    <row r="19924" spans="20:26" x14ac:dyDescent="0.25">
      <c r="T19924" s="1"/>
      <c r="U19924" s="1"/>
      <c r="Z19924" s="1"/>
    </row>
    <row r="19925" spans="20:26" x14ac:dyDescent="0.25">
      <c r="T19925" s="1"/>
      <c r="U19925" s="1"/>
      <c r="Z19925" s="1"/>
    </row>
    <row r="19926" spans="20:26" x14ac:dyDescent="0.25">
      <c r="T19926" s="1"/>
      <c r="U19926" s="1"/>
      <c r="Z19926" s="1"/>
    </row>
    <row r="19927" spans="20:26" x14ac:dyDescent="0.25">
      <c r="T19927" s="1"/>
      <c r="U19927" s="1"/>
      <c r="Z19927" s="1"/>
    </row>
    <row r="19928" spans="20:26" x14ac:dyDescent="0.25">
      <c r="T19928" s="1"/>
      <c r="U19928" s="1"/>
      <c r="Z19928" s="1"/>
    </row>
    <row r="19929" spans="20:26" x14ac:dyDescent="0.25">
      <c r="T19929" s="1"/>
      <c r="U19929" s="1"/>
      <c r="Z19929" s="1"/>
    </row>
    <row r="19930" spans="20:26" x14ac:dyDescent="0.25">
      <c r="T19930" s="1"/>
      <c r="U19930" s="1"/>
      <c r="Z19930" s="1"/>
    </row>
    <row r="19931" spans="20:26" x14ac:dyDescent="0.25">
      <c r="T19931" s="1"/>
      <c r="U19931" s="1"/>
      <c r="Z19931" s="1"/>
    </row>
    <row r="19932" spans="20:26" x14ac:dyDescent="0.25">
      <c r="T19932" s="1"/>
      <c r="U19932" s="1"/>
      <c r="Z19932" s="1"/>
    </row>
    <row r="19933" spans="20:26" x14ac:dyDescent="0.25">
      <c r="T19933" s="1"/>
      <c r="U19933" s="1"/>
      <c r="Z19933" s="1"/>
    </row>
    <row r="19934" spans="20:26" x14ac:dyDescent="0.25">
      <c r="T19934" s="1"/>
      <c r="U19934" s="1"/>
      <c r="Z19934" s="1"/>
    </row>
    <row r="19935" spans="20:26" x14ac:dyDescent="0.25">
      <c r="T19935" s="1"/>
      <c r="U19935" s="1"/>
      <c r="Z19935" s="1"/>
    </row>
    <row r="19936" spans="20:26" x14ac:dyDescent="0.25">
      <c r="T19936" s="1"/>
      <c r="U19936" s="1"/>
      <c r="Z19936" s="1"/>
    </row>
    <row r="19937" spans="20:26" x14ac:dyDescent="0.25">
      <c r="T19937" s="1"/>
      <c r="U19937" s="1"/>
      <c r="Z19937" s="1"/>
    </row>
    <row r="19938" spans="20:26" x14ac:dyDescent="0.25">
      <c r="T19938" s="1"/>
      <c r="U19938" s="1"/>
      <c r="Z19938" s="1"/>
    </row>
    <row r="19939" spans="20:26" x14ac:dyDescent="0.25">
      <c r="T19939" s="1"/>
      <c r="U19939" s="1"/>
      <c r="Z19939" s="1"/>
    </row>
    <row r="19940" spans="20:26" x14ac:dyDescent="0.25">
      <c r="T19940" s="1"/>
      <c r="U19940" s="1"/>
      <c r="Z19940" s="1"/>
    </row>
    <row r="19941" spans="20:26" x14ac:dyDescent="0.25">
      <c r="T19941" s="1"/>
      <c r="U19941" s="1"/>
      <c r="Z19941" s="1"/>
    </row>
    <row r="19942" spans="20:26" x14ac:dyDescent="0.25">
      <c r="T19942" s="1"/>
      <c r="U19942" s="1"/>
      <c r="Z19942" s="1"/>
    </row>
    <row r="19943" spans="20:26" x14ac:dyDescent="0.25">
      <c r="T19943" s="1"/>
      <c r="U19943" s="1"/>
      <c r="Z19943" s="1"/>
    </row>
    <row r="19944" spans="20:26" x14ac:dyDescent="0.25">
      <c r="T19944" s="1"/>
      <c r="U19944" s="1"/>
      <c r="Z19944" s="1"/>
    </row>
    <row r="19945" spans="20:26" x14ac:dyDescent="0.25">
      <c r="T19945" s="1"/>
      <c r="U19945" s="1"/>
      <c r="Z19945" s="1"/>
    </row>
    <row r="19946" spans="20:26" x14ac:dyDescent="0.25">
      <c r="T19946" s="1"/>
      <c r="U19946" s="1"/>
      <c r="Z19946" s="1"/>
    </row>
    <row r="19947" spans="20:26" x14ac:dyDescent="0.25">
      <c r="T19947" s="1"/>
      <c r="U19947" s="1"/>
      <c r="Z19947" s="1"/>
    </row>
    <row r="19948" spans="20:26" x14ac:dyDescent="0.25">
      <c r="T19948" s="1"/>
      <c r="U19948" s="1"/>
      <c r="Z19948" s="1"/>
    </row>
    <row r="19949" spans="20:26" x14ac:dyDescent="0.25">
      <c r="T19949" s="1"/>
      <c r="U19949" s="1"/>
      <c r="Z19949" s="1"/>
    </row>
    <row r="19950" spans="20:26" x14ac:dyDescent="0.25">
      <c r="T19950" s="1"/>
      <c r="U19950" s="1"/>
      <c r="Z19950" s="1"/>
    </row>
    <row r="19951" spans="20:26" x14ac:dyDescent="0.25">
      <c r="T19951" s="1"/>
      <c r="U19951" s="1"/>
      <c r="Z19951" s="1"/>
    </row>
    <row r="19952" spans="20:26" x14ac:dyDescent="0.25">
      <c r="T19952" s="1"/>
      <c r="U19952" s="1"/>
      <c r="Z19952" s="1"/>
    </row>
    <row r="19953" spans="20:26" x14ac:dyDescent="0.25">
      <c r="T19953" s="1"/>
      <c r="U19953" s="1"/>
      <c r="Z19953" s="1"/>
    </row>
    <row r="19954" spans="20:26" x14ac:dyDescent="0.25">
      <c r="T19954" s="1"/>
      <c r="U19954" s="1"/>
      <c r="Z19954" s="1"/>
    </row>
    <row r="19955" spans="20:26" x14ac:dyDescent="0.25">
      <c r="T19955" s="1"/>
      <c r="U19955" s="1"/>
      <c r="Z19955" s="1"/>
    </row>
    <row r="19956" spans="20:26" x14ac:dyDescent="0.25">
      <c r="T19956" s="1"/>
      <c r="U19956" s="1"/>
      <c r="Z19956" s="1"/>
    </row>
    <row r="19957" spans="20:26" x14ac:dyDescent="0.25">
      <c r="T19957" s="1"/>
      <c r="U19957" s="1"/>
      <c r="Z19957" s="1"/>
    </row>
    <row r="19958" spans="20:26" x14ac:dyDescent="0.25">
      <c r="T19958" s="1"/>
      <c r="U19958" s="1"/>
      <c r="Z19958" s="1"/>
    </row>
    <row r="19959" spans="20:26" x14ac:dyDescent="0.25">
      <c r="T19959" s="1"/>
      <c r="U19959" s="1"/>
      <c r="Z19959" s="1"/>
    </row>
    <row r="19960" spans="20:26" x14ac:dyDescent="0.25">
      <c r="T19960" s="1"/>
      <c r="U19960" s="1"/>
      <c r="Z19960" s="1"/>
    </row>
    <row r="19961" spans="20:26" x14ac:dyDescent="0.25">
      <c r="T19961" s="1"/>
      <c r="U19961" s="1"/>
      <c r="Z19961" s="1"/>
    </row>
    <row r="19962" spans="20:26" x14ac:dyDescent="0.25">
      <c r="T19962" s="1"/>
      <c r="U19962" s="1"/>
      <c r="Z19962" s="1"/>
    </row>
    <row r="19963" spans="20:26" x14ac:dyDescent="0.25">
      <c r="T19963" s="1"/>
      <c r="U19963" s="1"/>
      <c r="Z19963" s="1"/>
    </row>
    <row r="19964" spans="20:26" x14ac:dyDescent="0.25">
      <c r="T19964" s="1"/>
      <c r="U19964" s="1"/>
      <c r="Z19964" s="1"/>
    </row>
    <row r="19965" spans="20:26" x14ac:dyDescent="0.25">
      <c r="T19965" s="1"/>
      <c r="U19965" s="1"/>
      <c r="Z19965" s="1"/>
    </row>
    <row r="19966" spans="20:26" x14ac:dyDescent="0.25">
      <c r="T19966" s="1"/>
      <c r="U19966" s="1"/>
      <c r="Z19966" s="1"/>
    </row>
    <row r="19967" spans="20:26" x14ac:dyDescent="0.25">
      <c r="T19967" s="1"/>
      <c r="U19967" s="1"/>
      <c r="Z19967" s="1"/>
    </row>
    <row r="19968" spans="20:26" x14ac:dyDescent="0.25">
      <c r="T19968" s="1"/>
      <c r="U19968" s="1"/>
      <c r="Z19968" s="1"/>
    </row>
    <row r="19969" spans="20:26" x14ac:dyDescent="0.25">
      <c r="T19969" s="1"/>
      <c r="U19969" s="1"/>
      <c r="Z19969" s="1"/>
    </row>
    <row r="19970" spans="20:26" x14ac:dyDescent="0.25">
      <c r="T19970" s="1"/>
      <c r="U19970" s="1"/>
      <c r="Z19970" s="1"/>
    </row>
    <row r="19971" spans="20:26" x14ac:dyDescent="0.25">
      <c r="T19971" s="1"/>
      <c r="U19971" s="1"/>
      <c r="Z19971" s="1"/>
    </row>
    <row r="19972" spans="20:26" x14ac:dyDescent="0.25">
      <c r="T19972" s="1"/>
      <c r="U19972" s="1"/>
      <c r="Z19972" s="1"/>
    </row>
    <row r="19973" spans="20:26" x14ac:dyDescent="0.25">
      <c r="T19973" s="1"/>
      <c r="U19973" s="1"/>
      <c r="Z19973" s="1"/>
    </row>
    <row r="19974" spans="20:26" x14ac:dyDescent="0.25">
      <c r="T19974" s="1"/>
      <c r="U19974" s="1"/>
      <c r="Z19974" s="1"/>
    </row>
    <row r="19975" spans="20:26" x14ac:dyDescent="0.25">
      <c r="T19975" s="1"/>
      <c r="U19975" s="1"/>
      <c r="Z19975" s="1"/>
    </row>
    <row r="19976" spans="20:26" x14ac:dyDescent="0.25">
      <c r="T19976" s="1"/>
      <c r="U19976" s="1"/>
      <c r="Z19976" s="1"/>
    </row>
    <row r="19977" spans="20:26" x14ac:dyDescent="0.25">
      <c r="T19977" s="1"/>
      <c r="U19977" s="1"/>
      <c r="Z19977" s="1"/>
    </row>
    <row r="19978" spans="20:26" x14ac:dyDescent="0.25">
      <c r="T19978" s="1"/>
      <c r="U19978" s="1"/>
      <c r="Z19978" s="1"/>
    </row>
    <row r="19979" spans="20:26" x14ac:dyDescent="0.25">
      <c r="T19979" s="1"/>
      <c r="U19979" s="1"/>
      <c r="Z19979" s="1"/>
    </row>
    <row r="19980" spans="20:26" x14ac:dyDescent="0.25">
      <c r="T19980" s="1"/>
      <c r="U19980" s="1"/>
      <c r="Z19980" s="1"/>
    </row>
    <row r="19981" spans="20:26" x14ac:dyDescent="0.25">
      <c r="T19981" s="1"/>
      <c r="U19981" s="1"/>
      <c r="Z19981" s="1"/>
    </row>
    <row r="19982" spans="20:26" x14ac:dyDescent="0.25">
      <c r="T19982" s="1"/>
      <c r="U19982" s="1"/>
      <c r="Z19982" s="1"/>
    </row>
    <row r="19983" spans="20:26" x14ac:dyDescent="0.25">
      <c r="T19983" s="1"/>
      <c r="U19983" s="1"/>
      <c r="Z19983" s="1"/>
    </row>
    <row r="19984" spans="20:26" x14ac:dyDescent="0.25">
      <c r="T19984" s="1"/>
      <c r="U19984" s="1"/>
      <c r="Z19984" s="1"/>
    </row>
    <row r="19985" spans="20:26" x14ac:dyDescent="0.25">
      <c r="T19985" s="1"/>
      <c r="U19985" s="1"/>
      <c r="Z19985" s="1"/>
    </row>
    <row r="19986" spans="20:26" x14ac:dyDescent="0.25">
      <c r="T19986" s="1"/>
      <c r="U19986" s="1"/>
      <c r="Z19986" s="1"/>
    </row>
    <row r="19987" spans="20:26" x14ac:dyDescent="0.25">
      <c r="T19987" s="1"/>
      <c r="U19987" s="1"/>
      <c r="Z19987" s="1"/>
    </row>
    <row r="19988" spans="20:26" x14ac:dyDescent="0.25">
      <c r="T19988" s="1"/>
      <c r="U19988" s="1"/>
      <c r="Z19988" s="1"/>
    </row>
    <row r="19989" spans="20:26" x14ac:dyDescent="0.25">
      <c r="T19989" s="1"/>
      <c r="U19989" s="1"/>
      <c r="Z19989" s="1"/>
    </row>
    <row r="19990" spans="20:26" x14ac:dyDescent="0.25">
      <c r="T19990" s="1"/>
      <c r="U19990" s="1"/>
      <c r="Z19990" s="1"/>
    </row>
    <row r="19991" spans="20:26" x14ac:dyDescent="0.25">
      <c r="T19991" s="1"/>
      <c r="U19991" s="1"/>
      <c r="Z19991" s="1"/>
    </row>
    <row r="19992" spans="20:26" x14ac:dyDescent="0.25">
      <c r="T19992" s="1"/>
      <c r="U19992" s="1"/>
      <c r="Z19992" s="1"/>
    </row>
    <row r="19993" spans="20:26" x14ac:dyDescent="0.25">
      <c r="T19993" s="1"/>
      <c r="U19993" s="1"/>
      <c r="Z19993" s="1"/>
    </row>
    <row r="19994" spans="20:26" x14ac:dyDescent="0.25">
      <c r="T19994" s="1"/>
      <c r="U19994" s="1"/>
      <c r="Z19994" s="1"/>
    </row>
    <row r="19995" spans="20:26" x14ac:dyDescent="0.25">
      <c r="T19995" s="1"/>
      <c r="U19995" s="1"/>
      <c r="Z19995" s="1"/>
    </row>
    <row r="19996" spans="20:26" x14ac:dyDescent="0.25">
      <c r="T19996" s="1"/>
      <c r="U19996" s="1"/>
      <c r="Z19996" s="1"/>
    </row>
    <row r="19997" spans="20:26" x14ac:dyDescent="0.25">
      <c r="T19997" s="1"/>
      <c r="U19997" s="1"/>
      <c r="Z19997" s="1"/>
    </row>
    <row r="19998" spans="20:26" x14ac:dyDescent="0.25">
      <c r="T19998" s="1"/>
      <c r="U19998" s="1"/>
      <c r="Z19998" s="1"/>
    </row>
    <row r="19999" spans="20:26" x14ac:dyDescent="0.25">
      <c r="T19999" s="1"/>
      <c r="U19999" s="1"/>
      <c r="Z19999" s="1"/>
    </row>
    <row r="20000" spans="20:26" x14ac:dyDescent="0.25">
      <c r="T20000" s="1"/>
      <c r="U20000" s="1"/>
      <c r="Z20000" s="1"/>
    </row>
    <row r="20001" spans="20:26" x14ac:dyDescent="0.25">
      <c r="T20001" s="1"/>
      <c r="U20001" s="1"/>
      <c r="Z20001" s="1"/>
    </row>
    <row r="20002" spans="20:26" x14ac:dyDescent="0.25">
      <c r="T20002" s="1"/>
      <c r="U20002" s="1"/>
      <c r="Z20002" s="1"/>
    </row>
    <row r="20003" spans="20:26" x14ac:dyDescent="0.25">
      <c r="T20003" s="1"/>
      <c r="U20003" s="1"/>
      <c r="Z20003" s="1"/>
    </row>
    <row r="20004" spans="20:26" x14ac:dyDescent="0.25">
      <c r="T20004" s="1"/>
      <c r="U20004" s="1"/>
      <c r="Z20004" s="1"/>
    </row>
    <row r="20005" spans="20:26" x14ac:dyDescent="0.25">
      <c r="T20005" s="1"/>
      <c r="U20005" s="1"/>
      <c r="Z20005" s="1"/>
    </row>
    <row r="20006" spans="20:26" x14ac:dyDescent="0.25">
      <c r="T20006" s="1"/>
      <c r="U20006" s="1"/>
      <c r="Z20006" s="1"/>
    </row>
    <row r="20007" spans="20:26" x14ac:dyDescent="0.25">
      <c r="T20007" s="1"/>
      <c r="U20007" s="1"/>
      <c r="Z20007" s="1"/>
    </row>
    <row r="20008" spans="20:26" x14ac:dyDescent="0.25">
      <c r="T20008" s="1"/>
      <c r="U20008" s="1"/>
      <c r="Z20008" s="1"/>
    </row>
    <row r="20009" spans="20:26" x14ac:dyDescent="0.25">
      <c r="T20009" s="1"/>
      <c r="U20009" s="1"/>
      <c r="Z20009" s="1"/>
    </row>
    <row r="20010" spans="20:26" x14ac:dyDescent="0.25">
      <c r="T20010" s="1"/>
      <c r="U20010" s="1"/>
      <c r="Z20010" s="1"/>
    </row>
    <row r="20011" spans="20:26" x14ac:dyDescent="0.25">
      <c r="T20011" s="1"/>
      <c r="U20011" s="1"/>
      <c r="Z20011" s="1"/>
    </row>
    <row r="20012" spans="20:26" x14ac:dyDescent="0.25">
      <c r="T20012" s="1"/>
      <c r="U20012" s="1"/>
      <c r="Z20012" s="1"/>
    </row>
    <row r="20013" spans="20:26" x14ac:dyDescent="0.25">
      <c r="T20013" s="1"/>
      <c r="U20013" s="1"/>
      <c r="Z20013" s="1"/>
    </row>
    <row r="20014" spans="20:26" x14ac:dyDescent="0.25">
      <c r="T20014" s="1"/>
      <c r="U20014" s="1"/>
      <c r="Z20014" s="1"/>
    </row>
    <row r="20015" spans="20:26" x14ac:dyDescent="0.25">
      <c r="T20015" s="1"/>
      <c r="U20015" s="1"/>
      <c r="Z20015" s="1"/>
    </row>
    <row r="20016" spans="20:26" x14ac:dyDescent="0.25">
      <c r="T20016" s="1"/>
      <c r="U20016" s="1"/>
      <c r="Z20016" s="1"/>
    </row>
    <row r="20017" spans="20:26" x14ac:dyDescent="0.25">
      <c r="T20017" s="1"/>
      <c r="U20017" s="1"/>
      <c r="Z20017" s="1"/>
    </row>
    <row r="20018" spans="20:26" x14ac:dyDescent="0.25">
      <c r="T20018" s="1"/>
      <c r="U20018" s="1"/>
      <c r="Z20018" s="1"/>
    </row>
    <row r="20019" spans="20:26" x14ac:dyDescent="0.25">
      <c r="T20019" s="1"/>
      <c r="U20019" s="1"/>
      <c r="Z20019" s="1"/>
    </row>
    <row r="20020" spans="20:26" x14ac:dyDescent="0.25">
      <c r="T20020" s="1"/>
      <c r="U20020" s="1"/>
      <c r="Z20020" s="1"/>
    </row>
    <row r="20021" spans="20:26" x14ac:dyDescent="0.25">
      <c r="T20021" s="1"/>
      <c r="U20021" s="1"/>
      <c r="Z20021" s="1"/>
    </row>
    <row r="20022" spans="20:26" x14ac:dyDescent="0.25">
      <c r="T20022" s="1"/>
      <c r="U20022" s="1"/>
      <c r="Z20022" s="1"/>
    </row>
    <row r="20023" spans="20:26" x14ac:dyDescent="0.25">
      <c r="T20023" s="1"/>
      <c r="U20023" s="1"/>
      <c r="Z20023" s="1"/>
    </row>
    <row r="20024" spans="20:26" x14ac:dyDescent="0.25">
      <c r="T20024" s="1"/>
      <c r="U20024" s="1"/>
      <c r="Z20024" s="1"/>
    </row>
    <row r="20025" spans="20:26" x14ac:dyDescent="0.25">
      <c r="T20025" s="1"/>
      <c r="U20025" s="1"/>
      <c r="Z20025" s="1"/>
    </row>
    <row r="20026" spans="20:26" x14ac:dyDescent="0.25">
      <c r="T20026" s="1"/>
      <c r="U20026" s="1"/>
      <c r="Z20026" s="1"/>
    </row>
    <row r="20027" spans="20:26" x14ac:dyDescent="0.25">
      <c r="T20027" s="1"/>
      <c r="U20027" s="1"/>
      <c r="Z20027" s="1"/>
    </row>
    <row r="20028" spans="20:26" x14ac:dyDescent="0.25">
      <c r="T20028" s="1"/>
      <c r="U20028" s="1"/>
      <c r="Z20028" s="1"/>
    </row>
    <row r="20029" spans="20:26" x14ac:dyDescent="0.25">
      <c r="T20029" s="1"/>
      <c r="U20029" s="1"/>
      <c r="Z20029" s="1"/>
    </row>
    <row r="20030" spans="20:26" x14ac:dyDescent="0.25">
      <c r="T20030" s="1"/>
      <c r="U20030" s="1"/>
      <c r="Z20030" s="1"/>
    </row>
    <row r="20031" spans="20:26" x14ac:dyDescent="0.25">
      <c r="T20031" s="1"/>
      <c r="U20031" s="1"/>
      <c r="Z20031" s="1"/>
    </row>
    <row r="20032" spans="20:26" x14ac:dyDescent="0.25">
      <c r="T20032" s="1"/>
      <c r="U20032" s="1"/>
      <c r="Z20032" s="1"/>
    </row>
    <row r="20033" spans="20:26" x14ac:dyDescent="0.25">
      <c r="T20033" s="1"/>
      <c r="U20033" s="1"/>
      <c r="Z20033" s="1"/>
    </row>
    <row r="20034" spans="20:26" x14ac:dyDescent="0.25">
      <c r="T20034" s="1"/>
      <c r="U20034" s="1"/>
      <c r="Z20034" s="1"/>
    </row>
    <row r="20035" spans="20:26" x14ac:dyDescent="0.25">
      <c r="T20035" s="1"/>
      <c r="U20035" s="1"/>
      <c r="Z20035" s="1"/>
    </row>
    <row r="20036" spans="20:26" x14ac:dyDescent="0.25">
      <c r="T20036" s="1"/>
      <c r="U20036" s="1"/>
      <c r="Z20036" s="1"/>
    </row>
    <row r="20037" spans="20:26" x14ac:dyDescent="0.25">
      <c r="T20037" s="1"/>
      <c r="U20037" s="1"/>
      <c r="Z20037" s="1"/>
    </row>
    <row r="20038" spans="20:26" x14ac:dyDescent="0.25">
      <c r="T20038" s="1"/>
      <c r="U20038" s="1"/>
      <c r="Z20038" s="1"/>
    </row>
    <row r="20039" spans="20:26" x14ac:dyDescent="0.25">
      <c r="T20039" s="1"/>
      <c r="U20039" s="1"/>
      <c r="Z20039" s="1"/>
    </row>
    <row r="20040" spans="20:26" x14ac:dyDescent="0.25">
      <c r="T20040" s="1"/>
      <c r="U20040" s="1"/>
      <c r="Z20040" s="1"/>
    </row>
    <row r="20041" spans="20:26" x14ac:dyDescent="0.25">
      <c r="T20041" s="1"/>
      <c r="U20041" s="1"/>
      <c r="Z20041" s="1"/>
    </row>
    <row r="20042" spans="20:26" x14ac:dyDescent="0.25">
      <c r="T20042" s="1"/>
      <c r="U20042" s="1"/>
      <c r="Z20042" s="1"/>
    </row>
    <row r="20043" spans="20:26" x14ac:dyDescent="0.25">
      <c r="T20043" s="1"/>
      <c r="U20043" s="1"/>
      <c r="Z20043" s="1"/>
    </row>
    <row r="20044" spans="20:26" x14ac:dyDescent="0.25">
      <c r="T20044" s="1"/>
      <c r="U20044" s="1"/>
      <c r="Z20044" s="1"/>
    </row>
    <row r="20045" spans="20:26" x14ac:dyDescent="0.25">
      <c r="T20045" s="1"/>
      <c r="U20045" s="1"/>
      <c r="Z20045" s="1"/>
    </row>
    <row r="20046" spans="20:26" x14ac:dyDescent="0.25">
      <c r="T20046" s="1"/>
      <c r="U20046" s="1"/>
      <c r="Z20046" s="1"/>
    </row>
    <row r="20047" spans="20:26" x14ac:dyDescent="0.25">
      <c r="T20047" s="1"/>
      <c r="U20047" s="1"/>
      <c r="Z20047" s="1"/>
    </row>
    <row r="20048" spans="20:26" x14ac:dyDescent="0.25">
      <c r="T20048" s="1"/>
      <c r="U20048" s="1"/>
      <c r="Z20048" s="1"/>
    </row>
    <row r="20049" spans="20:26" x14ac:dyDescent="0.25">
      <c r="T20049" s="1"/>
      <c r="U20049" s="1"/>
      <c r="Z20049" s="1"/>
    </row>
    <row r="20050" spans="20:26" x14ac:dyDescent="0.25">
      <c r="T20050" s="1"/>
      <c r="U20050" s="1"/>
      <c r="Z20050" s="1"/>
    </row>
    <row r="20051" spans="20:26" x14ac:dyDescent="0.25">
      <c r="T20051" s="1"/>
      <c r="U20051" s="1"/>
      <c r="Z20051" s="1"/>
    </row>
    <row r="20052" spans="20:26" x14ac:dyDescent="0.25">
      <c r="T20052" s="1"/>
      <c r="U20052" s="1"/>
      <c r="Z20052" s="1"/>
    </row>
    <row r="20053" spans="20:26" x14ac:dyDescent="0.25">
      <c r="T20053" s="1"/>
      <c r="U20053" s="1"/>
      <c r="Z20053" s="1"/>
    </row>
    <row r="20054" spans="20:26" x14ac:dyDescent="0.25">
      <c r="T20054" s="1"/>
      <c r="U20054" s="1"/>
      <c r="Z20054" s="1"/>
    </row>
    <row r="20055" spans="20:26" x14ac:dyDescent="0.25">
      <c r="T20055" s="1"/>
      <c r="U20055" s="1"/>
      <c r="Z20055" s="1"/>
    </row>
    <row r="20056" spans="20:26" x14ac:dyDescent="0.25">
      <c r="T20056" s="1"/>
      <c r="U20056" s="1"/>
      <c r="Z20056" s="1"/>
    </row>
    <row r="20057" spans="20:26" x14ac:dyDescent="0.25">
      <c r="T20057" s="1"/>
      <c r="U20057" s="1"/>
      <c r="Z20057" s="1"/>
    </row>
    <row r="20058" spans="20:26" x14ac:dyDescent="0.25">
      <c r="T20058" s="1"/>
      <c r="U20058" s="1"/>
      <c r="Z20058" s="1"/>
    </row>
    <row r="20059" spans="20:26" x14ac:dyDescent="0.25">
      <c r="T20059" s="1"/>
      <c r="U20059" s="1"/>
      <c r="Z20059" s="1"/>
    </row>
    <row r="20060" spans="20:26" x14ac:dyDescent="0.25">
      <c r="T20060" s="1"/>
      <c r="U20060" s="1"/>
      <c r="Z20060" s="1"/>
    </row>
    <row r="20061" spans="20:26" x14ac:dyDescent="0.25">
      <c r="T20061" s="1"/>
      <c r="U20061" s="1"/>
      <c r="Z20061" s="1"/>
    </row>
    <row r="20062" spans="20:26" x14ac:dyDescent="0.25">
      <c r="T20062" s="1"/>
      <c r="U20062" s="1"/>
      <c r="Z20062" s="1"/>
    </row>
    <row r="20063" spans="20:26" x14ac:dyDescent="0.25">
      <c r="T20063" s="1"/>
      <c r="U20063" s="1"/>
      <c r="Z20063" s="1"/>
    </row>
    <row r="20064" spans="20:26" x14ac:dyDescent="0.25">
      <c r="T20064" s="1"/>
      <c r="U20064" s="1"/>
      <c r="Z20064" s="1"/>
    </row>
    <row r="20065" spans="20:26" x14ac:dyDescent="0.25">
      <c r="T20065" s="1"/>
      <c r="U20065" s="1"/>
      <c r="Z20065" s="1"/>
    </row>
    <row r="20066" spans="20:26" x14ac:dyDescent="0.25">
      <c r="T20066" s="1"/>
      <c r="U20066" s="1"/>
      <c r="Z20066" s="1"/>
    </row>
    <row r="20067" spans="20:26" x14ac:dyDescent="0.25">
      <c r="T20067" s="1"/>
      <c r="U20067" s="1"/>
      <c r="Z20067" s="1"/>
    </row>
    <row r="20068" spans="20:26" x14ac:dyDescent="0.25">
      <c r="T20068" s="1"/>
      <c r="U20068" s="1"/>
      <c r="Z20068" s="1"/>
    </row>
    <row r="20069" spans="20:26" x14ac:dyDescent="0.25">
      <c r="T20069" s="1"/>
      <c r="U20069" s="1"/>
      <c r="Z20069" s="1"/>
    </row>
    <row r="20070" spans="20:26" x14ac:dyDescent="0.25">
      <c r="T20070" s="1"/>
      <c r="U20070" s="1"/>
      <c r="Z20070" s="1"/>
    </row>
    <row r="20071" spans="20:26" x14ac:dyDescent="0.25">
      <c r="T20071" s="1"/>
      <c r="U20071" s="1"/>
      <c r="Z20071" s="1"/>
    </row>
    <row r="20072" spans="20:26" x14ac:dyDescent="0.25">
      <c r="T20072" s="1"/>
      <c r="U20072" s="1"/>
      <c r="Z20072" s="1"/>
    </row>
    <row r="20073" spans="20:26" x14ac:dyDescent="0.25">
      <c r="T20073" s="1"/>
      <c r="U20073" s="1"/>
      <c r="Z20073" s="1"/>
    </row>
    <row r="20074" spans="20:26" x14ac:dyDescent="0.25">
      <c r="T20074" s="1"/>
      <c r="U20074" s="1"/>
      <c r="Z20074" s="1"/>
    </row>
    <row r="20075" spans="20:26" x14ac:dyDescent="0.25">
      <c r="T20075" s="1"/>
      <c r="U20075" s="1"/>
      <c r="Z20075" s="1"/>
    </row>
    <row r="20076" spans="20:26" x14ac:dyDescent="0.25">
      <c r="T20076" s="1"/>
      <c r="U20076" s="1"/>
      <c r="Z20076" s="1"/>
    </row>
    <row r="20077" spans="20:26" x14ac:dyDescent="0.25">
      <c r="T20077" s="1"/>
      <c r="U20077" s="1"/>
      <c r="Z20077" s="1"/>
    </row>
    <row r="20078" spans="20:26" x14ac:dyDescent="0.25">
      <c r="T20078" s="1"/>
      <c r="U20078" s="1"/>
      <c r="Z20078" s="1"/>
    </row>
    <row r="20079" spans="20:26" x14ac:dyDescent="0.25">
      <c r="T20079" s="1"/>
      <c r="U20079" s="1"/>
      <c r="Z20079" s="1"/>
    </row>
    <row r="20080" spans="20:26" x14ac:dyDescent="0.25">
      <c r="T20080" s="1"/>
      <c r="U20080" s="1"/>
      <c r="Z20080" s="1"/>
    </row>
    <row r="20081" spans="20:26" x14ac:dyDescent="0.25">
      <c r="T20081" s="1"/>
      <c r="U20081" s="1"/>
      <c r="Z20081" s="1"/>
    </row>
    <row r="20082" spans="20:26" x14ac:dyDescent="0.25">
      <c r="T20082" s="1"/>
      <c r="U20082" s="1"/>
      <c r="Z20082" s="1"/>
    </row>
    <row r="20083" spans="20:26" x14ac:dyDescent="0.25">
      <c r="T20083" s="1"/>
      <c r="U20083" s="1"/>
      <c r="Z20083" s="1"/>
    </row>
    <row r="20084" spans="20:26" x14ac:dyDescent="0.25">
      <c r="T20084" s="1"/>
      <c r="U20084" s="1"/>
      <c r="Z20084" s="1"/>
    </row>
    <row r="20085" spans="20:26" x14ac:dyDescent="0.25">
      <c r="T20085" s="1"/>
      <c r="U20085" s="1"/>
      <c r="Z20085" s="1"/>
    </row>
    <row r="20086" spans="20:26" x14ac:dyDescent="0.25">
      <c r="T20086" s="1"/>
      <c r="U20086" s="1"/>
      <c r="Z20086" s="1"/>
    </row>
    <row r="20087" spans="20:26" x14ac:dyDescent="0.25">
      <c r="T20087" s="1"/>
      <c r="U20087" s="1"/>
      <c r="Z20087" s="1"/>
    </row>
    <row r="20088" spans="20:26" x14ac:dyDescent="0.25">
      <c r="T20088" s="1"/>
      <c r="U20088" s="1"/>
      <c r="Z20088" s="1"/>
    </row>
    <row r="20089" spans="20:26" x14ac:dyDescent="0.25">
      <c r="T20089" s="1"/>
      <c r="U20089" s="1"/>
      <c r="Z20089" s="1"/>
    </row>
    <row r="20090" spans="20:26" x14ac:dyDescent="0.25">
      <c r="T20090" s="1"/>
      <c r="U20090" s="1"/>
      <c r="Z20090" s="1"/>
    </row>
    <row r="20091" spans="20:26" x14ac:dyDescent="0.25">
      <c r="T20091" s="1"/>
      <c r="U20091" s="1"/>
      <c r="Z20091" s="1"/>
    </row>
    <row r="20092" spans="20:26" x14ac:dyDescent="0.25">
      <c r="T20092" s="1"/>
      <c r="U20092" s="1"/>
      <c r="Z20092" s="1"/>
    </row>
    <row r="20093" spans="20:26" x14ac:dyDescent="0.25">
      <c r="T20093" s="1"/>
      <c r="U20093" s="1"/>
      <c r="Z20093" s="1"/>
    </row>
    <row r="20094" spans="20:26" x14ac:dyDescent="0.25">
      <c r="T20094" s="1"/>
      <c r="U20094" s="1"/>
      <c r="Z20094" s="1"/>
    </row>
    <row r="20095" spans="20:26" x14ac:dyDescent="0.25">
      <c r="T20095" s="1"/>
      <c r="U20095" s="1"/>
      <c r="Z20095" s="1"/>
    </row>
    <row r="20096" spans="20:26" x14ac:dyDescent="0.25">
      <c r="T20096" s="1"/>
      <c r="U20096" s="1"/>
      <c r="Z20096" s="1"/>
    </row>
    <row r="20097" spans="20:26" x14ac:dyDescent="0.25">
      <c r="T20097" s="1"/>
      <c r="U20097" s="1"/>
      <c r="Z20097" s="1"/>
    </row>
    <row r="20098" spans="20:26" x14ac:dyDescent="0.25">
      <c r="T20098" s="1"/>
      <c r="U20098" s="1"/>
      <c r="Z20098" s="1"/>
    </row>
    <row r="20099" spans="20:26" x14ac:dyDescent="0.25">
      <c r="T20099" s="1"/>
      <c r="U20099" s="1"/>
      <c r="Z20099" s="1"/>
    </row>
    <row r="20100" spans="20:26" x14ac:dyDescent="0.25">
      <c r="T20100" s="1"/>
      <c r="U20100" s="1"/>
      <c r="Z20100" s="1"/>
    </row>
    <row r="20101" spans="20:26" x14ac:dyDescent="0.25">
      <c r="T20101" s="1"/>
      <c r="U20101" s="1"/>
      <c r="Z20101" s="1"/>
    </row>
    <row r="20102" spans="20:26" x14ac:dyDescent="0.25">
      <c r="T20102" s="1"/>
      <c r="U20102" s="1"/>
      <c r="Z20102" s="1"/>
    </row>
    <row r="20103" spans="20:26" x14ac:dyDescent="0.25">
      <c r="T20103" s="1"/>
      <c r="U20103" s="1"/>
      <c r="Z20103" s="1"/>
    </row>
    <row r="20104" spans="20:26" x14ac:dyDescent="0.25">
      <c r="T20104" s="1"/>
      <c r="U20104" s="1"/>
      <c r="Z20104" s="1"/>
    </row>
    <row r="20105" spans="20:26" x14ac:dyDescent="0.25">
      <c r="T20105" s="1"/>
      <c r="U20105" s="1"/>
      <c r="Z20105" s="1"/>
    </row>
    <row r="20106" spans="20:26" x14ac:dyDescent="0.25">
      <c r="T20106" s="1"/>
      <c r="U20106" s="1"/>
      <c r="Z20106" s="1"/>
    </row>
    <row r="20107" spans="20:26" x14ac:dyDescent="0.25">
      <c r="T20107" s="1"/>
      <c r="U20107" s="1"/>
      <c r="Z20107" s="1"/>
    </row>
    <row r="20108" spans="20:26" x14ac:dyDescent="0.25">
      <c r="T20108" s="1"/>
      <c r="U20108" s="1"/>
      <c r="Z20108" s="1"/>
    </row>
    <row r="20109" spans="20:26" x14ac:dyDescent="0.25">
      <c r="T20109" s="1"/>
      <c r="U20109" s="1"/>
      <c r="Z20109" s="1"/>
    </row>
    <row r="20110" spans="20:26" x14ac:dyDescent="0.25">
      <c r="T20110" s="1"/>
      <c r="U20110" s="1"/>
      <c r="Z20110" s="1"/>
    </row>
    <row r="20111" spans="20:26" x14ac:dyDescent="0.25">
      <c r="T20111" s="1"/>
      <c r="U20111" s="1"/>
      <c r="Z20111" s="1"/>
    </row>
    <row r="20112" spans="20:26" x14ac:dyDescent="0.25">
      <c r="T20112" s="1"/>
      <c r="U20112" s="1"/>
      <c r="Z20112" s="1"/>
    </row>
    <row r="20113" spans="20:26" x14ac:dyDescent="0.25">
      <c r="T20113" s="1"/>
      <c r="U20113" s="1"/>
      <c r="Z20113" s="1"/>
    </row>
    <row r="20114" spans="20:26" x14ac:dyDescent="0.25">
      <c r="T20114" s="1"/>
      <c r="U20114" s="1"/>
      <c r="Z20114" s="1"/>
    </row>
    <row r="20115" spans="20:26" x14ac:dyDescent="0.25">
      <c r="T20115" s="1"/>
      <c r="U20115" s="1"/>
      <c r="Z20115" s="1"/>
    </row>
    <row r="20116" spans="20:26" x14ac:dyDescent="0.25">
      <c r="T20116" s="1"/>
      <c r="U20116" s="1"/>
      <c r="Z20116" s="1"/>
    </row>
    <row r="20117" spans="20:26" x14ac:dyDescent="0.25">
      <c r="T20117" s="1"/>
      <c r="U20117" s="1"/>
      <c r="Z20117" s="1"/>
    </row>
    <row r="20118" spans="20:26" x14ac:dyDescent="0.25">
      <c r="T20118" s="1"/>
      <c r="U20118" s="1"/>
      <c r="Z20118" s="1"/>
    </row>
    <row r="20119" spans="20:26" x14ac:dyDescent="0.25">
      <c r="T20119" s="1"/>
      <c r="U20119" s="1"/>
      <c r="Z20119" s="1"/>
    </row>
    <row r="20120" spans="20:26" x14ac:dyDescent="0.25">
      <c r="T20120" s="1"/>
      <c r="U20120" s="1"/>
      <c r="Z20120" s="1"/>
    </row>
    <row r="20121" spans="20:26" x14ac:dyDescent="0.25">
      <c r="T20121" s="1"/>
      <c r="U20121" s="1"/>
      <c r="Z20121" s="1"/>
    </row>
    <row r="20122" spans="20:26" x14ac:dyDescent="0.25">
      <c r="T20122" s="1"/>
      <c r="U20122" s="1"/>
      <c r="Z20122" s="1"/>
    </row>
    <row r="20123" spans="20:26" x14ac:dyDescent="0.25">
      <c r="T20123" s="1"/>
      <c r="U20123" s="1"/>
      <c r="Z20123" s="1"/>
    </row>
    <row r="20124" spans="20:26" x14ac:dyDescent="0.25">
      <c r="T20124" s="1"/>
      <c r="U20124" s="1"/>
      <c r="Z20124" s="1"/>
    </row>
    <row r="20125" spans="20:26" x14ac:dyDescent="0.25">
      <c r="T20125" s="1"/>
      <c r="U20125" s="1"/>
      <c r="Z20125" s="1"/>
    </row>
    <row r="20126" spans="20:26" x14ac:dyDescent="0.25">
      <c r="T20126" s="1"/>
      <c r="U20126" s="1"/>
      <c r="Z20126" s="1"/>
    </row>
    <row r="20127" spans="20:26" x14ac:dyDescent="0.25">
      <c r="T20127" s="1"/>
      <c r="U20127" s="1"/>
      <c r="Z20127" s="1"/>
    </row>
    <row r="20128" spans="20:26" x14ac:dyDescent="0.25">
      <c r="T20128" s="1"/>
      <c r="U20128" s="1"/>
      <c r="Z20128" s="1"/>
    </row>
    <row r="20129" spans="20:26" x14ac:dyDescent="0.25">
      <c r="T20129" s="1"/>
      <c r="U20129" s="1"/>
      <c r="Z20129" s="1"/>
    </row>
    <row r="20130" spans="20:26" x14ac:dyDescent="0.25">
      <c r="T20130" s="1"/>
      <c r="U20130" s="1"/>
      <c r="Z20130" s="1"/>
    </row>
    <row r="20131" spans="20:26" x14ac:dyDescent="0.25">
      <c r="T20131" s="1"/>
      <c r="U20131" s="1"/>
      <c r="Z20131" s="1"/>
    </row>
    <row r="20132" spans="20:26" x14ac:dyDescent="0.25">
      <c r="T20132" s="1"/>
      <c r="U20132" s="1"/>
      <c r="Z20132" s="1"/>
    </row>
    <row r="20133" spans="20:26" x14ac:dyDescent="0.25">
      <c r="T20133" s="1"/>
      <c r="U20133" s="1"/>
      <c r="Z20133" s="1"/>
    </row>
    <row r="20134" spans="20:26" x14ac:dyDescent="0.25">
      <c r="T20134" s="1"/>
      <c r="U20134" s="1"/>
      <c r="Z20134" s="1"/>
    </row>
    <row r="20135" spans="20:26" x14ac:dyDescent="0.25">
      <c r="T20135" s="1"/>
      <c r="U20135" s="1"/>
      <c r="Z20135" s="1"/>
    </row>
    <row r="20136" spans="20:26" x14ac:dyDescent="0.25">
      <c r="T20136" s="1"/>
      <c r="U20136" s="1"/>
      <c r="Z20136" s="1"/>
    </row>
    <row r="20137" spans="20:26" x14ac:dyDescent="0.25">
      <c r="T20137" s="1"/>
      <c r="U20137" s="1"/>
      <c r="Z20137" s="1"/>
    </row>
    <row r="20138" spans="20:26" x14ac:dyDescent="0.25">
      <c r="T20138" s="1"/>
      <c r="U20138" s="1"/>
      <c r="Z20138" s="1"/>
    </row>
    <row r="20139" spans="20:26" x14ac:dyDescent="0.25">
      <c r="T20139" s="1"/>
      <c r="U20139" s="1"/>
      <c r="Z20139" s="1"/>
    </row>
    <row r="20140" spans="20:26" x14ac:dyDescent="0.25">
      <c r="T20140" s="1"/>
      <c r="U20140" s="1"/>
      <c r="Z20140" s="1"/>
    </row>
    <row r="20141" spans="20:26" x14ac:dyDescent="0.25">
      <c r="T20141" s="1"/>
      <c r="U20141" s="1"/>
      <c r="Z20141" s="1"/>
    </row>
    <row r="20142" spans="20:26" x14ac:dyDescent="0.25">
      <c r="T20142" s="1"/>
      <c r="U20142" s="1"/>
      <c r="Z20142" s="1"/>
    </row>
    <row r="20143" spans="20:26" x14ac:dyDescent="0.25">
      <c r="T20143" s="1"/>
      <c r="U20143" s="1"/>
      <c r="Z20143" s="1"/>
    </row>
    <row r="20144" spans="20:26" x14ac:dyDescent="0.25">
      <c r="T20144" s="1"/>
      <c r="U20144" s="1"/>
      <c r="Z20144" s="1"/>
    </row>
    <row r="20145" spans="20:26" x14ac:dyDescent="0.25">
      <c r="T20145" s="1"/>
      <c r="U20145" s="1"/>
      <c r="Z20145" s="1"/>
    </row>
    <row r="20146" spans="20:26" x14ac:dyDescent="0.25">
      <c r="T20146" s="1"/>
      <c r="U20146" s="1"/>
      <c r="Z20146" s="1"/>
    </row>
    <row r="20147" spans="20:26" x14ac:dyDescent="0.25">
      <c r="T20147" s="1"/>
      <c r="U20147" s="1"/>
      <c r="Z20147" s="1"/>
    </row>
    <row r="20148" spans="20:26" x14ac:dyDescent="0.25">
      <c r="T20148" s="1"/>
      <c r="U20148" s="1"/>
      <c r="Z20148" s="1"/>
    </row>
    <row r="20149" spans="20:26" x14ac:dyDescent="0.25">
      <c r="T20149" s="1"/>
      <c r="U20149" s="1"/>
      <c r="Z20149" s="1"/>
    </row>
    <row r="20150" spans="20:26" x14ac:dyDescent="0.25">
      <c r="T20150" s="1"/>
      <c r="U20150" s="1"/>
      <c r="Z20150" s="1"/>
    </row>
    <row r="20151" spans="20:26" x14ac:dyDescent="0.25">
      <c r="T20151" s="1"/>
      <c r="U20151" s="1"/>
      <c r="Z20151" s="1"/>
    </row>
    <row r="20152" spans="20:26" x14ac:dyDescent="0.25">
      <c r="T20152" s="1"/>
      <c r="U20152" s="1"/>
      <c r="Z20152" s="1"/>
    </row>
    <row r="20153" spans="20:26" x14ac:dyDescent="0.25">
      <c r="T20153" s="1"/>
      <c r="U20153" s="1"/>
      <c r="Z20153" s="1"/>
    </row>
    <row r="20154" spans="20:26" x14ac:dyDescent="0.25">
      <c r="T20154" s="1"/>
      <c r="U20154" s="1"/>
      <c r="Z20154" s="1"/>
    </row>
    <row r="20155" spans="20:26" x14ac:dyDescent="0.25">
      <c r="T20155" s="1"/>
      <c r="U20155" s="1"/>
      <c r="Z20155" s="1"/>
    </row>
    <row r="20156" spans="20:26" x14ac:dyDescent="0.25">
      <c r="T20156" s="1"/>
      <c r="U20156" s="1"/>
      <c r="Z20156" s="1"/>
    </row>
    <row r="20157" spans="20:26" x14ac:dyDescent="0.25">
      <c r="T20157" s="1"/>
      <c r="U20157" s="1"/>
      <c r="Z20157" s="1"/>
    </row>
    <row r="20158" spans="20:26" x14ac:dyDescent="0.25">
      <c r="T20158" s="1"/>
      <c r="U20158" s="1"/>
      <c r="Z20158" s="1"/>
    </row>
    <row r="20159" spans="20:26" x14ac:dyDescent="0.25">
      <c r="T20159" s="1"/>
      <c r="U20159" s="1"/>
      <c r="Z20159" s="1"/>
    </row>
    <row r="20160" spans="20:26" x14ac:dyDescent="0.25">
      <c r="T20160" s="1"/>
      <c r="U20160" s="1"/>
      <c r="Z20160" s="1"/>
    </row>
    <row r="20161" spans="20:26" x14ac:dyDescent="0.25">
      <c r="T20161" s="1"/>
      <c r="U20161" s="1"/>
      <c r="Z20161" s="1"/>
    </row>
    <row r="20162" spans="20:26" x14ac:dyDescent="0.25">
      <c r="T20162" s="1"/>
      <c r="U20162" s="1"/>
      <c r="Z20162" s="1"/>
    </row>
    <row r="20163" spans="20:26" x14ac:dyDescent="0.25">
      <c r="T20163" s="1"/>
      <c r="U20163" s="1"/>
      <c r="Z20163" s="1"/>
    </row>
    <row r="20164" spans="20:26" x14ac:dyDescent="0.25">
      <c r="T20164" s="1"/>
      <c r="U20164" s="1"/>
      <c r="Z20164" s="1"/>
    </row>
    <row r="20165" spans="20:26" x14ac:dyDescent="0.25">
      <c r="T20165" s="1"/>
      <c r="U20165" s="1"/>
      <c r="Z20165" s="1"/>
    </row>
    <row r="20166" spans="20:26" x14ac:dyDescent="0.25">
      <c r="T20166" s="1"/>
      <c r="U20166" s="1"/>
      <c r="Z20166" s="1"/>
    </row>
    <row r="20167" spans="20:26" x14ac:dyDescent="0.25">
      <c r="T20167" s="1"/>
      <c r="U20167" s="1"/>
      <c r="Z20167" s="1"/>
    </row>
    <row r="20168" spans="20:26" x14ac:dyDescent="0.25">
      <c r="T20168" s="1"/>
      <c r="U20168" s="1"/>
      <c r="Z20168" s="1"/>
    </row>
    <row r="20169" spans="20:26" x14ac:dyDescent="0.25">
      <c r="T20169" s="1"/>
      <c r="U20169" s="1"/>
      <c r="Z20169" s="1"/>
    </row>
    <row r="20170" spans="20:26" x14ac:dyDescent="0.25">
      <c r="T20170" s="1"/>
      <c r="U20170" s="1"/>
      <c r="Z20170" s="1"/>
    </row>
    <row r="20171" spans="20:26" x14ac:dyDescent="0.25">
      <c r="T20171" s="1"/>
      <c r="U20171" s="1"/>
      <c r="Z20171" s="1"/>
    </row>
    <row r="20172" spans="20:26" x14ac:dyDescent="0.25">
      <c r="T20172" s="1"/>
      <c r="U20172" s="1"/>
      <c r="Z20172" s="1"/>
    </row>
    <row r="20173" spans="20:26" x14ac:dyDescent="0.25">
      <c r="T20173" s="1"/>
      <c r="U20173" s="1"/>
      <c r="Z20173" s="1"/>
    </row>
    <row r="20174" spans="20:26" x14ac:dyDescent="0.25">
      <c r="T20174" s="1"/>
      <c r="U20174" s="1"/>
      <c r="Z20174" s="1"/>
    </row>
    <row r="20175" spans="20:26" x14ac:dyDescent="0.25">
      <c r="T20175" s="1"/>
      <c r="U20175" s="1"/>
      <c r="Z20175" s="1"/>
    </row>
    <row r="20176" spans="20:26" x14ac:dyDescent="0.25">
      <c r="T20176" s="1"/>
      <c r="U20176" s="1"/>
      <c r="Z20176" s="1"/>
    </row>
    <row r="20177" spans="20:26" x14ac:dyDescent="0.25">
      <c r="T20177" s="1"/>
      <c r="U20177" s="1"/>
      <c r="Z20177" s="1"/>
    </row>
    <row r="20178" spans="20:26" x14ac:dyDescent="0.25">
      <c r="T20178" s="1"/>
      <c r="U20178" s="1"/>
      <c r="Z20178" s="1"/>
    </row>
    <row r="20179" spans="20:26" x14ac:dyDescent="0.25">
      <c r="T20179" s="1"/>
      <c r="U20179" s="1"/>
      <c r="Z20179" s="1"/>
    </row>
    <row r="20180" spans="20:26" x14ac:dyDescent="0.25">
      <c r="T20180" s="1"/>
      <c r="U20180" s="1"/>
      <c r="Z20180" s="1"/>
    </row>
    <row r="20181" spans="20:26" x14ac:dyDescent="0.25">
      <c r="T20181" s="1"/>
      <c r="U20181" s="1"/>
      <c r="Z20181" s="1"/>
    </row>
    <row r="20182" spans="20:26" x14ac:dyDescent="0.25">
      <c r="T20182" s="1"/>
      <c r="U20182" s="1"/>
      <c r="Z20182" s="1"/>
    </row>
    <row r="20183" spans="20:26" x14ac:dyDescent="0.25">
      <c r="T20183" s="1"/>
      <c r="U20183" s="1"/>
      <c r="Z20183" s="1"/>
    </row>
    <row r="20184" spans="20:26" x14ac:dyDescent="0.25">
      <c r="T20184" s="1"/>
      <c r="U20184" s="1"/>
      <c r="Z20184" s="1"/>
    </row>
    <row r="20185" spans="20:26" x14ac:dyDescent="0.25">
      <c r="T20185" s="1"/>
      <c r="U20185" s="1"/>
      <c r="Z20185" s="1"/>
    </row>
    <row r="20186" spans="20:26" x14ac:dyDescent="0.25">
      <c r="T20186" s="1"/>
      <c r="U20186" s="1"/>
      <c r="Z20186" s="1"/>
    </row>
    <row r="20187" spans="20:26" x14ac:dyDescent="0.25">
      <c r="T20187" s="1"/>
      <c r="U20187" s="1"/>
      <c r="Z20187" s="1"/>
    </row>
    <row r="20188" spans="20:26" x14ac:dyDescent="0.25">
      <c r="T20188" s="1"/>
      <c r="U20188" s="1"/>
      <c r="Z20188" s="1"/>
    </row>
    <row r="20189" spans="20:26" x14ac:dyDescent="0.25">
      <c r="T20189" s="1"/>
      <c r="U20189" s="1"/>
      <c r="Z20189" s="1"/>
    </row>
    <row r="20190" spans="20:26" x14ac:dyDescent="0.25">
      <c r="T20190" s="1"/>
      <c r="U20190" s="1"/>
      <c r="Z20190" s="1"/>
    </row>
    <row r="20191" spans="20:26" x14ac:dyDescent="0.25">
      <c r="T20191" s="1"/>
      <c r="U20191" s="1"/>
      <c r="Z20191" s="1"/>
    </row>
    <row r="20192" spans="20:26" x14ac:dyDescent="0.25">
      <c r="T20192" s="1"/>
      <c r="U20192" s="1"/>
      <c r="Z20192" s="1"/>
    </row>
    <row r="20193" spans="20:26" x14ac:dyDescent="0.25">
      <c r="T20193" s="1"/>
      <c r="U20193" s="1"/>
      <c r="Z20193" s="1"/>
    </row>
    <row r="20194" spans="20:26" x14ac:dyDescent="0.25">
      <c r="T20194" s="1"/>
      <c r="U20194" s="1"/>
      <c r="Z20194" s="1"/>
    </row>
    <row r="20195" spans="20:26" x14ac:dyDescent="0.25">
      <c r="T20195" s="1"/>
      <c r="U20195" s="1"/>
      <c r="Z20195" s="1"/>
    </row>
    <row r="20196" spans="20:26" x14ac:dyDescent="0.25">
      <c r="T20196" s="1"/>
      <c r="U20196" s="1"/>
      <c r="Z20196" s="1"/>
    </row>
    <row r="20197" spans="20:26" x14ac:dyDescent="0.25">
      <c r="T20197" s="1"/>
      <c r="U20197" s="1"/>
      <c r="Z20197" s="1"/>
    </row>
    <row r="20198" spans="20:26" x14ac:dyDescent="0.25">
      <c r="T20198" s="1"/>
      <c r="U20198" s="1"/>
      <c r="Z20198" s="1"/>
    </row>
    <row r="20199" spans="20:26" x14ac:dyDescent="0.25">
      <c r="T20199" s="1"/>
      <c r="U20199" s="1"/>
      <c r="Z20199" s="1"/>
    </row>
    <row r="20200" spans="20:26" x14ac:dyDescent="0.25">
      <c r="T20200" s="1"/>
      <c r="U20200" s="1"/>
      <c r="Z20200" s="1"/>
    </row>
    <row r="20201" spans="20:26" x14ac:dyDescent="0.25">
      <c r="T20201" s="1"/>
      <c r="U20201" s="1"/>
      <c r="Z20201" s="1"/>
    </row>
    <row r="20202" spans="20:26" x14ac:dyDescent="0.25">
      <c r="T20202" s="1"/>
      <c r="U20202" s="1"/>
      <c r="Z20202" s="1"/>
    </row>
    <row r="20203" spans="20:26" x14ac:dyDescent="0.25">
      <c r="T20203" s="1"/>
      <c r="U20203" s="1"/>
      <c r="Z20203" s="1"/>
    </row>
    <row r="20204" spans="20:26" x14ac:dyDescent="0.25">
      <c r="T20204" s="1"/>
      <c r="U20204" s="1"/>
      <c r="Z20204" s="1"/>
    </row>
    <row r="20205" spans="20:26" x14ac:dyDescent="0.25">
      <c r="T20205" s="1"/>
      <c r="U20205" s="1"/>
      <c r="Z20205" s="1"/>
    </row>
    <row r="20206" spans="20:26" x14ac:dyDescent="0.25">
      <c r="T20206" s="1"/>
      <c r="U20206" s="1"/>
      <c r="Z20206" s="1"/>
    </row>
    <row r="20207" spans="20:26" x14ac:dyDescent="0.25">
      <c r="T20207" s="1"/>
      <c r="U20207" s="1"/>
      <c r="Z20207" s="1"/>
    </row>
    <row r="20208" spans="20:26" x14ac:dyDescent="0.25">
      <c r="T20208" s="1"/>
      <c r="U20208" s="1"/>
      <c r="Z20208" s="1"/>
    </row>
    <row r="20209" spans="20:26" x14ac:dyDescent="0.25">
      <c r="T20209" s="1"/>
      <c r="U20209" s="1"/>
      <c r="Z20209" s="1"/>
    </row>
    <row r="20210" spans="20:26" x14ac:dyDescent="0.25">
      <c r="T20210" s="1"/>
      <c r="U20210" s="1"/>
      <c r="Z20210" s="1"/>
    </row>
    <row r="20211" spans="20:26" x14ac:dyDescent="0.25">
      <c r="T20211" s="1"/>
      <c r="U20211" s="1"/>
      <c r="Z20211" s="1"/>
    </row>
    <row r="20212" spans="20:26" x14ac:dyDescent="0.25">
      <c r="T20212" s="1"/>
      <c r="U20212" s="1"/>
      <c r="Z20212" s="1"/>
    </row>
    <row r="20213" spans="20:26" x14ac:dyDescent="0.25">
      <c r="T20213" s="1"/>
      <c r="U20213" s="1"/>
      <c r="Z20213" s="1"/>
    </row>
    <row r="20214" spans="20:26" x14ac:dyDescent="0.25">
      <c r="T20214" s="1"/>
      <c r="U20214" s="1"/>
      <c r="Z20214" s="1"/>
    </row>
    <row r="20215" spans="20:26" x14ac:dyDescent="0.25">
      <c r="T20215" s="1"/>
      <c r="U20215" s="1"/>
      <c r="Z20215" s="1"/>
    </row>
    <row r="20216" spans="20:26" x14ac:dyDescent="0.25">
      <c r="T20216" s="1"/>
      <c r="U20216" s="1"/>
      <c r="Z20216" s="1"/>
    </row>
    <row r="20217" spans="20:26" x14ac:dyDescent="0.25">
      <c r="T20217" s="1"/>
      <c r="U20217" s="1"/>
      <c r="Z20217" s="1"/>
    </row>
    <row r="20218" spans="20:26" x14ac:dyDescent="0.25">
      <c r="T20218" s="1"/>
      <c r="U20218" s="1"/>
      <c r="Z20218" s="1"/>
    </row>
    <row r="20219" spans="20:26" x14ac:dyDescent="0.25">
      <c r="T20219" s="1"/>
      <c r="U20219" s="1"/>
      <c r="Z20219" s="1"/>
    </row>
    <row r="20220" spans="20:26" x14ac:dyDescent="0.25">
      <c r="T20220" s="1"/>
      <c r="U20220" s="1"/>
      <c r="Z20220" s="1"/>
    </row>
    <row r="20221" spans="20:26" x14ac:dyDescent="0.25">
      <c r="T20221" s="1"/>
      <c r="U20221" s="1"/>
      <c r="Z20221" s="1"/>
    </row>
    <row r="20222" spans="20:26" x14ac:dyDescent="0.25">
      <c r="T20222" s="1"/>
      <c r="U20222" s="1"/>
      <c r="Z20222" s="1"/>
    </row>
    <row r="20223" spans="20:26" x14ac:dyDescent="0.25">
      <c r="T20223" s="1"/>
      <c r="U20223" s="1"/>
      <c r="Z20223" s="1"/>
    </row>
    <row r="20224" spans="20:26" x14ac:dyDescent="0.25">
      <c r="T20224" s="1"/>
      <c r="U20224" s="1"/>
      <c r="Z20224" s="1"/>
    </row>
    <row r="20225" spans="20:26" x14ac:dyDescent="0.25">
      <c r="T20225" s="1"/>
      <c r="U20225" s="1"/>
      <c r="Z20225" s="1"/>
    </row>
    <row r="20226" spans="20:26" x14ac:dyDescent="0.25">
      <c r="T20226" s="1"/>
      <c r="U20226" s="1"/>
      <c r="Z20226" s="1"/>
    </row>
    <row r="20227" spans="20:26" x14ac:dyDescent="0.25">
      <c r="T20227" s="1"/>
      <c r="U20227" s="1"/>
      <c r="Z20227" s="1"/>
    </row>
    <row r="20228" spans="20:26" x14ac:dyDescent="0.25">
      <c r="T20228" s="1"/>
      <c r="U20228" s="1"/>
      <c r="Z20228" s="1"/>
    </row>
    <row r="20229" spans="20:26" x14ac:dyDescent="0.25">
      <c r="T20229" s="1"/>
      <c r="U20229" s="1"/>
      <c r="Z20229" s="1"/>
    </row>
    <row r="20230" spans="20:26" x14ac:dyDescent="0.25">
      <c r="T20230" s="1"/>
      <c r="U20230" s="1"/>
      <c r="Z20230" s="1"/>
    </row>
    <row r="20231" spans="20:26" x14ac:dyDescent="0.25">
      <c r="T20231" s="1"/>
      <c r="U20231" s="1"/>
      <c r="Z20231" s="1"/>
    </row>
    <row r="20232" spans="20:26" x14ac:dyDescent="0.25">
      <c r="T20232" s="1"/>
      <c r="U20232" s="1"/>
      <c r="Z20232" s="1"/>
    </row>
    <row r="20233" spans="20:26" x14ac:dyDescent="0.25">
      <c r="T20233" s="1"/>
      <c r="U20233" s="1"/>
      <c r="Z20233" s="1"/>
    </row>
    <row r="20234" spans="20:26" x14ac:dyDescent="0.25">
      <c r="T20234" s="1"/>
      <c r="U20234" s="1"/>
      <c r="Z20234" s="1"/>
    </row>
    <row r="20235" spans="20:26" x14ac:dyDescent="0.25">
      <c r="T20235" s="1"/>
      <c r="U20235" s="1"/>
      <c r="Z20235" s="1"/>
    </row>
    <row r="20236" spans="20:26" x14ac:dyDescent="0.25">
      <c r="T20236" s="1"/>
      <c r="U20236" s="1"/>
      <c r="Z20236" s="1"/>
    </row>
    <row r="20237" spans="20:26" x14ac:dyDescent="0.25">
      <c r="T20237" s="1"/>
      <c r="U20237" s="1"/>
      <c r="Z20237" s="1"/>
    </row>
    <row r="20238" spans="20:26" x14ac:dyDescent="0.25">
      <c r="T20238" s="1"/>
      <c r="U20238" s="1"/>
      <c r="Z20238" s="1"/>
    </row>
    <row r="20239" spans="20:26" x14ac:dyDescent="0.25">
      <c r="T20239" s="1"/>
      <c r="U20239" s="1"/>
      <c r="Z20239" s="1"/>
    </row>
    <row r="20240" spans="20:26" x14ac:dyDescent="0.25">
      <c r="T20240" s="1"/>
      <c r="U20240" s="1"/>
      <c r="Z20240" s="1"/>
    </row>
    <row r="20241" spans="20:26" x14ac:dyDescent="0.25">
      <c r="T20241" s="1"/>
      <c r="U20241" s="1"/>
      <c r="Z20241" s="1"/>
    </row>
    <row r="20242" spans="20:26" x14ac:dyDescent="0.25">
      <c r="T20242" s="1"/>
      <c r="U20242" s="1"/>
      <c r="Z20242" s="1"/>
    </row>
    <row r="20243" spans="20:26" x14ac:dyDescent="0.25">
      <c r="T20243" s="1"/>
      <c r="U20243" s="1"/>
      <c r="Z20243" s="1"/>
    </row>
    <row r="20244" spans="20:26" x14ac:dyDescent="0.25">
      <c r="T20244" s="1"/>
      <c r="U20244" s="1"/>
      <c r="Z20244" s="1"/>
    </row>
    <row r="20245" spans="20:26" x14ac:dyDescent="0.25">
      <c r="T20245" s="1"/>
      <c r="U20245" s="1"/>
      <c r="Z20245" s="1"/>
    </row>
    <row r="20246" spans="20:26" x14ac:dyDescent="0.25">
      <c r="T20246" s="1"/>
      <c r="U20246" s="1"/>
      <c r="Z20246" s="1"/>
    </row>
    <row r="20247" spans="20:26" x14ac:dyDescent="0.25">
      <c r="T20247" s="1"/>
      <c r="U20247" s="1"/>
      <c r="Z20247" s="1"/>
    </row>
    <row r="20248" spans="20:26" x14ac:dyDescent="0.25">
      <c r="T20248" s="1"/>
      <c r="U20248" s="1"/>
      <c r="Z20248" s="1"/>
    </row>
    <row r="20249" spans="20:26" x14ac:dyDescent="0.25">
      <c r="T20249" s="1"/>
      <c r="U20249" s="1"/>
      <c r="Z20249" s="1"/>
    </row>
    <row r="20250" spans="20:26" x14ac:dyDescent="0.25">
      <c r="T20250" s="1"/>
      <c r="U20250" s="1"/>
      <c r="Z20250" s="1"/>
    </row>
    <row r="20251" spans="20:26" x14ac:dyDescent="0.25">
      <c r="T20251" s="1"/>
      <c r="U20251" s="1"/>
      <c r="Z20251" s="1"/>
    </row>
    <row r="20252" spans="20:26" x14ac:dyDescent="0.25">
      <c r="T20252" s="1"/>
      <c r="U20252" s="1"/>
      <c r="Z20252" s="1"/>
    </row>
    <row r="20253" spans="20:26" x14ac:dyDescent="0.25">
      <c r="T20253" s="1"/>
      <c r="U20253" s="1"/>
      <c r="Z20253" s="1"/>
    </row>
    <row r="20254" spans="20:26" x14ac:dyDescent="0.25">
      <c r="T20254" s="1"/>
      <c r="U20254" s="1"/>
      <c r="Z20254" s="1"/>
    </row>
    <row r="20255" spans="20:26" x14ac:dyDescent="0.25">
      <c r="T20255" s="1"/>
      <c r="U20255" s="1"/>
      <c r="Z20255" s="1"/>
    </row>
    <row r="20256" spans="20:26" x14ac:dyDescent="0.25">
      <c r="T20256" s="1"/>
      <c r="U20256" s="1"/>
      <c r="Z20256" s="1"/>
    </row>
    <row r="20257" spans="20:26" x14ac:dyDescent="0.25">
      <c r="T20257" s="1"/>
      <c r="U20257" s="1"/>
      <c r="Z20257" s="1"/>
    </row>
    <row r="20258" spans="20:26" x14ac:dyDescent="0.25">
      <c r="T20258" s="1"/>
      <c r="U20258" s="1"/>
      <c r="Z20258" s="1"/>
    </row>
    <row r="20259" spans="20:26" x14ac:dyDescent="0.25">
      <c r="T20259" s="1"/>
      <c r="U20259" s="1"/>
      <c r="Z20259" s="1"/>
    </row>
    <row r="20260" spans="20:26" x14ac:dyDescent="0.25">
      <c r="T20260" s="1"/>
      <c r="U20260" s="1"/>
      <c r="Z20260" s="1"/>
    </row>
    <row r="20261" spans="20:26" x14ac:dyDescent="0.25">
      <c r="T20261" s="1"/>
      <c r="U20261" s="1"/>
      <c r="Z20261" s="1"/>
    </row>
    <row r="20262" spans="20:26" x14ac:dyDescent="0.25">
      <c r="T20262" s="1"/>
      <c r="U20262" s="1"/>
      <c r="Z20262" s="1"/>
    </row>
    <row r="20263" spans="20:26" x14ac:dyDescent="0.25">
      <c r="T20263" s="1"/>
      <c r="U20263" s="1"/>
      <c r="Z20263" s="1"/>
    </row>
    <row r="20264" spans="20:26" x14ac:dyDescent="0.25">
      <c r="T20264" s="1"/>
      <c r="U20264" s="1"/>
      <c r="Z20264" s="1"/>
    </row>
    <row r="20265" spans="20:26" x14ac:dyDescent="0.25">
      <c r="T20265" s="1"/>
      <c r="U20265" s="1"/>
      <c r="Z20265" s="1"/>
    </row>
    <row r="20266" spans="20:26" x14ac:dyDescent="0.25">
      <c r="T20266" s="1"/>
      <c r="U20266" s="1"/>
      <c r="Z20266" s="1"/>
    </row>
    <row r="20267" spans="20:26" x14ac:dyDescent="0.25">
      <c r="T20267" s="1"/>
      <c r="U20267" s="1"/>
      <c r="Z20267" s="1"/>
    </row>
    <row r="20268" spans="20:26" x14ac:dyDescent="0.25">
      <c r="T20268" s="1"/>
      <c r="U20268" s="1"/>
      <c r="Z20268" s="1"/>
    </row>
    <row r="20269" spans="20:26" x14ac:dyDescent="0.25">
      <c r="T20269" s="1"/>
      <c r="U20269" s="1"/>
      <c r="Z20269" s="1"/>
    </row>
    <row r="20270" spans="20:26" x14ac:dyDescent="0.25">
      <c r="T20270" s="1"/>
      <c r="U20270" s="1"/>
      <c r="Z20270" s="1"/>
    </row>
    <row r="20271" spans="20:26" x14ac:dyDescent="0.25">
      <c r="T20271" s="1"/>
      <c r="U20271" s="1"/>
      <c r="Z20271" s="1"/>
    </row>
    <row r="20272" spans="20:26" x14ac:dyDescent="0.25">
      <c r="T20272" s="1"/>
      <c r="U20272" s="1"/>
      <c r="Z20272" s="1"/>
    </row>
    <row r="20273" spans="20:26" x14ac:dyDescent="0.25">
      <c r="T20273" s="1"/>
      <c r="U20273" s="1"/>
      <c r="Z20273" s="1"/>
    </row>
    <row r="20274" spans="20:26" x14ac:dyDescent="0.25">
      <c r="T20274" s="1"/>
      <c r="U20274" s="1"/>
      <c r="Z20274" s="1"/>
    </row>
    <row r="20275" spans="20:26" x14ac:dyDescent="0.25">
      <c r="T20275" s="1"/>
      <c r="U20275" s="1"/>
      <c r="Z20275" s="1"/>
    </row>
    <row r="20276" spans="20:26" x14ac:dyDescent="0.25">
      <c r="T20276" s="1"/>
      <c r="U20276" s="1"/>
      <c r="Z20276" s="1"/>
    </row>
    <row r="20277" spans="20:26" x14ac:dyDescent="0.25">
      <c r="T20277" s="1"/>
      <c r="U20277" s="1"/>
      <c r="Z20277" s="1"/>
    </row>
    <row r="20278" spans="20:26" x14ac:dyDescent="0.25">
      <c r="T20278" s="1"/>
      <c r="U20278" s="1"/>
      <c r="Z20278" s="1"/>
    </row>
    <row r="20279" spans="20:26" x14ac:dyDescent="0.25">
      <c r="T20279" s="1"/>
      <c r="U20279" s="1"/>
      <c r="Z20279" s="1"/>
    </row>
    <row r="20280" spans="20:26" x14ac:dyDescent="0.25">
      <c r="T20280" s="1"/>
      <c r="U20280" s="1"/>
      <c r="Z20280" s="1"/>
    </row>
    <row r="20281" spans="20:26" x14ac:dyDescent="0.25">
      <c r="T20281" s="1"/>
      <c r="U20281" s="1"/>
      <c r="Z20281" s="1"/>
    </row>
    <row r="20282" spans="20:26" x14ac:dyDescent="0.25">
      <c r="T20282" s="1"/>
      <c r="U20282" s="1"/>
      <c r="Z20282" s="1"/>
    </row>
    <row r="20283" spans="20:26" x14ac:dyDescent="0.25">
      <c r="T20283" s="1"/>
      <c r="U20283" s="1"/>
      <c r="Z20283" s="1"/>
    </row>
    <row r="20284" spans="20:26" x14ac:dyDescent="0.25">
      <c r="T20284" s="1"/>
      <c r="U20284" s="1"/>
      <c r="Z20284" s="1"/>
    </row>
    <row r="20285" spans="20:26" x14ac:dyDescent="0.25">
      <c r="T20285" s="1"/>
      <c r="U20285" s="1"/>
      <c r="Z20285" s="1"/>
    </row>
    <row r="20286" spans="20:26" x14ac:dyDescent="0.25">
      <c r="T20286" s="1"/>
      <c r="U20286" s="1"/>
      <c r="Z20286" s="1"/>
    </row>
    <row r="20287" spans="20:26" x14ac:dyDescent="0.25">
      <c r="T20287" s="1"/>
      <c r="U20287" s="1"/>
      <c r="Z20287" s="1"/>
    </row>
    <row r="20288" spans="20:26" x14ac:dyDescent="0.25">
      <c r="T20288" s="1"/>
      <c r="U20288" s="1"/>
      <c r="Z20288" s="1"/>
    </row>
    <row r="20289" spans="20:26" x14ac:dyDescent="0.25">
      <c r="T20289" s="1"/>
      <c r="U20289" s="1"/>
      <c r="Z20289" s="1"/>
    </row>
    <row r="20290" spans="20:26" x14ac:dyDescent="0.25">
      <c r="T20290" s="1"/>
      <c r="U20290" s="1"/>
      <c r="Z20290" s="1"/>
    </row>
    <row r="20291" spans="20:26" x14ac:dyDescent="0.25">
      <c r="T20291" s="1"/>
      <c r="U20291" s="1"/>
      <c r="Z20291" s="1"/>
    </row>
    <row r="20292" spans="20:26" x14ac:dyDescent="0.25">
      <c r="T20292" s="1"/>
      <c r="U20292" s="1"/>
      <c r="Z20292" s="1"/>
    </row>
    <row r="20293" spans="20:26" x14ac:dyDescent="0.25">
      <c r="T20293" s="1"/>
      <c r="U20293" s="1"/>
      <c r="Z20293" s="1"/>
    </row>
    <row r="20294" spans="20:26" x14ac:dyDescent="0.25">
      <c r="T20294" s="1"/>
      <c r="U20294" s="1"/>
      <c r="Z20294" s="1"/>
    </row>
    <row r="20295" spans="20:26" x14ac:dyDescent="0.25">
      <c r="T20295" s="1"/>
      <c r="U20295" s="1"/>
      <c r="Z20295" s="1"/>
    </row>
    <row r="20296" spans="20:26" x14ac:dyDescent="0.25">
      <c r="T20296" s="1"/>
      <c r="U20296" s="1"/>
      <c r="Z20296" s="1"/>
    </row>
    <row r="20297" spans="20:26" x14ac:dyDescent="0.25">
      <c r="T20297" s="1"/>
      <c r="U20297" s="1"/>
      <c r="Z20297" s="1"/>
    </row>
    <row r="20298" spans="20:26" x14ac:dyDescent="0.25">
      <c r="T20298" s="1"/>
      <c r="U20298" s="1"/>
      <c r="Z20298" s="1"/>
    </row>
    <row r="20299" spans="20:26" x14ac:dyDescent="0.25">
      <c r="T20299" s="1"/>
      <c r="U20299" s="1"/>
      <c r="Z20299" s="1"/>
    </row>
    <row r="20300" spans="20:26" x14ac:dyDescent="0.25">
      <c r="T20300" s="1"/>
      <c r="U20300" s="1"/>
      <c r="Z20300" s="1"/>
    </row>
    <row r="20301" spans="20:26" x14ac:dyDescent="0.25">
      <c r="T20301" s="1"/>
      <c r="U20301" s="1"/>
      <c r="Z20301" s="1"/>
    </row>
    <row r="20302" spans="20:26" x14ac:dyDescent="0.25">
      <c r="T20302" s="1"/>
      <c r="U20302" s="1"/>
      <c r="Z20302" s="1"/>
    </row>
    <row r="20303" spans="20:26" x14ac:dyDescent="0.25">
      <c r="T20303" s="1"/>
      <c r="U20303" s="1"/>
      <c r="Z20303" s="1"/>
    </row>
    <row r="20304" spans="20:26" x14ac:dyDescent="0.25">
      <c r="T20304" s="1"/>
      <c r="U20304" s="1"/>
      <c r="Z20304" s="1"/>
    </row>
    <row r="20305" spans="20:26" x14ac:dyDescent="0.25">
      <c r="T20305" s="1"/>
      <c r="U20305" s="1"/>
      <c r="Z20305" s="1"/>
    </row>
    <row r="20306" spans="20:26" x14ac:dyDescent="0.25">
      <c r="T20306" s="1"/>
      <c r="U20306" s="1"/>
      <c r="Z20306" s="1"/>
    </row>
    <row r="20307" spans="20:26" x14ac:dyDescent="0.25">
      <c r="T20307" s="1"/>
      <c r="U20307" s="1"/>
      <c r="Z20307" s="1"/>
    </row>
    <row r="20308" spans="20:26" x14ac:dyDescent="0.25">
      <c r="T20308" s="1"/>
      <c r="U20308" s="1"/>
      <c r="Z20308" s="1"/>
    </row>
    <row r="20309" spans="20:26" x14ac:dyDescent="0.25">
      <c r="T20309" s="1"/>
      <c r="U20309" s="1"/>
      <c r="Z20309" s="1"/>
    </row>
    <row r="20310" spans="20:26" x14ac:dyDescent="0.25">
      <c r="T20310" s="1"/>
      <c r="U20310" s="1"/>
      <c r="Z20310" s="1"/>
    </row>
    <row r="20311" spans="20:26" x14ac:dyDescent="0.25">
      <c r="T20311" s="1"/>
      <c r="U20311" s="1"/>
      <c r="Z20311" s="1"/>
    </row>
    <row r="20312" spans="20:26" x14ac:dyDescent="0.25">
      <c r="T20312" s="1"/>
      <c r="U20312" s="1"/>
      <c r="Z20312" s="1"/>
    </row>
    <row r="20313" spans="20:26" x14ac:dyDescent="0.25">
      <c r="T20313" s="1"/>
      <c r="U20313" s="1"/>
      <c r="Z20313" s="1"/>
    </row>
    <row r="20314" spans="20:26" x14ac:dyDescent="0.25">
      <c r="T20314" s="1"/>
      <c r="U20314" s="1"/>
      <c r="Z20314" s="1"/>
    </row>
    <row r="20315" spans="20:26" x14ac:dyDescent="0.25">
      <c r="T20315" s="1"/>
      <c r="U20315" s="1"/>
      <c r="Z20315" s="1"/>
    </row>
    <row r="20316" spans="20:26" x14ac:dyDescent="0.25">
      <c r="T20316" s="1"/>
      <c r="U20316" s="1"/>
      <c r="Z20316" s="1"/>
    </row>
    <row r="20317" spans="20:26" x14ac:dyDescent="0.25">
      <c r="T20317" s="1"/>
      <c r="U20317" s="1"/>
      <c r="Z20317" s="1"/>
    </row>
    <row r="20318" spans="20:26" x14ac:dyDescent="0.25">
      <c r="T20318" s="1"/>
      <c r="U20318" s="1"/>
      <c r="Z20318" s="1"/>
    </row>
    <row r="20319" spans="20:26" x14ac:dyDescent="0.25">
      <c r="T20319" s="1"/>
      <c r="U20319" s="1"/>
      <c r="Z20319" s="1"/>
    </row>
    <row r="20320" spans="20:26" x14ac:dyDescent="0.25">
      <c r="T20320" s="1"/>
      <c r="U20320" s="1"/>
      <c r="Z20320" s="1"/>
    </row>
    <row r="20321" spans="20:26" x14ac:dyDescent="0.25">
      <c r="T20321" s="1"/>
      <c r="U20321" s="1"/>
      <c r="Z20321" s="1"/>
    </row>
    <row r="20322" spans="20:26" x14ac:dyDescent="0.25">
      <c r="T20322" s="1"/>
      <c r="U20322" s="1"/>
      <c r="Z20322" s="1"/>
    </row>
    <row r="20323" spans="20:26" x14ac:dyDescent="0.25">
      <c r="T20323" s="1"/>
      <c r="U20323" s="1"/>
      <c r="Z20323" s="1"/>
    </row>
    <row r="20324" spans="20:26" x14ac:dyDescent="0.25">
      <c r="T20324" s="1"/>
      <c r="U20324" s="1"/>
      <c r="Z20324" s="1"/>
    </row>
    <row r="20325" spans="20:26" x14ac:dyDescent="0.25">
      <c r="T20325" s="1"/>
      <c r="U20325" s="1"/>
      <c r="Z20325" s="1"/>
    </row>
    <row r="20326" spans="20:26" x14ac:dyDescent="0.25">
      <c r="T20326" s="1"/>
      <c r="U20326" s="1"/>
      <c r="Z20326" s="1"/>
    </row>
    <row r="20327" spans="20:26" x14ac:dyDescent="0.25">
      <c r="T20327" s="1"/>
      <c r="U20327" s="1"/>
      <c r="Z20327" s="1"/>
    </row>
    <row r="20328" spans="20:26" x14ac:dyDescent="0.25">
      <c r="T20328" s="1"/>
      <c r="U20328" s="1"/>
      <c r="Z20328" s="1"/>
    </row>
    <row r="20329" spans="20:26" x14ac:dyDescent="0.25">
      <c r="T20329" s="1"/>
      <c r="U20329" s="1"/>
      <c r="Z20329" s="1"/>
    </row>
    <row r="20330" spans="20:26" x14ac:dyDescent="0.25">
      <c r="T20330" s="1"/>
      <c r="U20330" s="1"/>
      <c r="Z20330" s="1"/>
    </row>
    <row r="20331" spans="20:26" x14ac:dyDescent="0.25">
      <c r="T20331" s="1"/>
      <c r="U20331" s="1"/>
      <c r="Z20331" s="1"/>
    </row>
    <row r="20332" spans="20:26" x14ac:dyDescent="0.25">
      <c r="T20332" s="1"/>
      <c r="U20332" s="1"/>
      <c r="Z20332" s="1"/>
    </row>
    <row r="20333" spans="20:26" x14ac:dyDescent="0.25">
      <c r="T20333" s="1"/>
      <c r="U20333" s="1"/>
      <c r="Z20333" s="1"/>
    </row>
    <row r="20334" spans="20:26" x14ac:dyDescent="0.25">
      <c r="T20334" s="1"/>
      <c r="U20334" s="1"/>
      <c r="Z20334" s="1"/>
    </row>
    <row r="20335" spans="20:26" x14ac:dyDescent="0.25">
      <c r="T20335" s="1"/>
      <c r="U20335" s="1"/>
      <c r="Z20335" s="1"/>
    </row>
    <row r="20336" spans="20:26" x14ac:dyDescent="0.25">
      <c r="T20336" s="1"/>
      <c r="U20336" s="1"/>
      <c r="Z20336" s="1"/>
    </row>
    <row r="20337" spans="20:26" x14ac:dyDescent="0.25">
      <c r="T20337" s="1"/>
      <c r="U20337" s="1"/>
      <c r="Z20337" s="1"/>
    </row>
    <row r="20338" spans="20:26" x14ac:dyDescent="0.25">
      <c r="T20338" s="1"/>
      <c r="U20338" s="1"/>
      <c r="Z20338" s="1"/>
    </row>
    <row r="20339" spans="20:26" x14ac:dyDescent="0.25">
      <c r="T20339" s="1"/>
      <c r="U20339" s="1"/>
      <c r="Z20339" s="1"/>
    </row>
    <row r="20340" spans="20:26" x14ac:dyDescent="0.25">
      <c r="T20340" s="1"/>
      <c r="U20340" s="1"/>
      <c r="Z20340" s="1"/>
    </row>
    <row r="20341" spans="20:26" x14ac:dyDescent="0.25">
      <c r="T20341" s="1"/>
      <c r="U20341" s="1"/>
      <c r="Z20341" s="1"/>
    </row>
    <row r="20342" spans="20:26" x14ac:dyDescent="0.25">
      <c r="T20342" s="1"/>
      <c r="U20342" s="1"/>
      <c r="Z20342" s="1"/>
    </row>
    <row r="20343" spans="20:26" x14ac:dyDescent="0.25">
      <c r="T20343" s="1"/>
      <c r="U20343" s="1"/>
      <c r="Z20343" s="1"/>
    </row>
    <row r="20344" spans="20:26" x14ac:dyDescent="0.25">
      <c r="T20344" s="1"/>
      <c r="U20344" s="1"/>
      <c r="Z20344" s="1"/>
    </row>
    <row r="20345" spans="20:26" x14ac:dyDescent="0.25">
      <c r="T20345" s="1"/>
      <c r="U20345" s="1"/>
      <c r="Z20345" s="1"/>
    </row>
    <row r="20346" spans="20:26" x14ac:dyDescent="0.25">
      <c r="T20346" s="1"/>
      <c r="U20346" s="1"/>
      <c r="Z20346" s="1"/>
    </row>
    <row r="20347" spans="20:26" x14ac:dyDescent="0.25">
      <c r="T20347" s="1"/>
      <c r="U20347" s="1"/>
      <c r="Z20347" s="1"/>
    </row>
    <row r="20348" spans="20:26" x14ac:dyDescent="0.25">
      <c r="T20348" s="1"/>
      <c r="U20348" s="1"/>
      <c r="Z20348" s="1"/>
    </row>
    <row r="20349" spans="20:26" x14ac:dyDescent="0.25">
      <c r="T20349" s="1"/>
      <c r="U20349" s="1"/>
      <c r="Z20349" s="1"/>
    </row>
    <row r="20350" spans="20:26" x14ac:dyDescent="0.25">
      <c r="T20350" s="1"/>
      <c r="U20350" s="1"/>
      <c r="Z20350" s="1"/>
    </row>
    <row r="20351" spans="20:26" x14ac:dyDescent="0.25">
      <c r="T20351" s="1"/>
      <c r="U20351" s="1"/>
      <c r="Z20351" s="1"/>
    </row>
    <row r="20352" spans="20:26" x14ac:dyDescent="0.25">
      <c r="T20352" s="1"/>
      <c r="U20352" s="1"/>
      <c r="Z20352" s="1"/>
    </row>
    <row r="20353" spans="20:26" x14ac:dyDescent="0.25">
      <c r="T20353" s="1"/>
      <c r="U20353" s="1"/>
      <c r="Z20353" s="1"/>
    </row>
    <row r="20354" spans="20:26" x14ac:dyDescent="0.25">
      <c r="T20354" s="1"/>
      <c r="U20354" s="1"/>
      <c r="Z20354" s="1"/>
    </row>
    <row r="20355" spans="20:26" x14ac:dyDescent="0.25">
      <c r="T20355" s="1"/>
      <c r="U20355" s="1"/>
      <c r="Z20355" s="1"/>
    </row>
    <row r="20356" spans="20:26" x14ac:dyDescent="0.25">
      <c r="T20356" s="1"/>
      <c r="U20356" s="1"/>
      <c r="Z20356" s="1"/>
    </row>
    <row r="20357" spans="20:26" x14ac:dyDescent="0.25">
      <c r="T20357" s="1"/>
      <c r="U20357" s="1"/>
      <c r="Z20357" s="1"/>
    </row>
    <row r="20358" spans="20:26" x14ac:dyDescent="0.25">
      <c r="T20358" s="1"/>
      <c r="U20358" s="1"/>
      <c r="Z20358" s="1"/>
    </row>
    <row r="20359" spans="20:26" x14ac:dyDescent="0.25">
      <c r="T20359" s="1"/>
      <c r="U20359" s="1"/>
      <c r="Z20359" s="1"/>
    </row>
    <row r="20360" spans="20:26" x14ac:dyDescent="0.25">
      <c r="T20360" s="1"/>
      <c r="U20360" s="1"/>
      <c r="Z20360" s="1"/>
    </row>
    <row r="20361" spans="20:26" x14ac:dyDescent="0.25">
      <c r="T20361" s="1"/>
      <c r="U20361" s="1"/>
      <c r="Z20361" s="1"/>
    </row>
    <row r="20362" spans="20:26" x14ac:dyDescent="0.25">
      <c r="T20362" s="1"/>
      <c r="U20362" s="1"/>
      <c r="Z20362" s="1"/>
    </row>
    <row r="20363" spans="20:26" x14ac:dyDescent="0.25">
      <c r="T20363" s="1"/>
      <c r="U20363" s="1"/>
      <c r="Z20363" s="1"/>
    </row>
    <row r="20364" spans="20:26" x14ac:dyDescent="0.25">
      <c r="T20364" s="1"/>
      <c r="U20364" s="1"/>
      <c r="Z20364" s="1"/>
    </row>
    <row r="20365" spans="20:26" x14ac:dyDescent="0.25">
      <c r="T20365" s="1"/>
      <c r="U20365" s="1"/>
      <c r="Z20365" s="1"/>
    </row>
    <row r="20366" spans="20:26" x14ac:dyDescent="0.25">
      <c r="T20366" s="1"/>
      <c r="U20366" s="1"/>
      <c r="Z20366" s="1"/>
    </row>
    <row r="20367" spans="20:26" x14ac:dyDescent="0.25">
      <c r="T20367" s="1"/>
      <c r="U20367" s="1"/>
      <c r="Z20367" s="1"/>
    </row>
    <row r="20368" spans="20:26" x14ac:dyDescent="0.25">
      <c r="T20368" s="1"/>
      <c r="U20368" s="1"/>
      <c r="Z20368" s="1"/>
    </row>
    <row r="20369" spans="20:26" x14ac:dyDescent="0.25">
      <c r="T20369" s="1"/>
      <c r="U20369" s="1"/>
      <c r="Z20369" s="1"/>
    </row>
    <row r="20370" spans="20:26" x14ac:dyDescent="0.25">
      <c r="T20370" s="1"/>
      <c r="U20370" s="1"/>
      <c r="Z20370" s="1"/>
    </row>
    <row r="20371" spans="20:26" x14ac:dyDescent="0.25">
      <c r="T20371" s="1"/>
      <c r="U20371" s="1"/>
      <c r="Z20371" s="1"/>
    </row>
    <row r="20372" spans="20:26" x14ac:dyDescent="0.25">
      <c r="T20372" s="1"/>
      <c r="U20372" s="1"/>
      <c r="Z20372" s="1"/>
    </row>
    <row r="20373" spans="20:26" x14ac:dyDescent="0.25">
      <c r="T20373" s="1"/>
      <c r="U20373" s="1"/>
      <c r="Z20373" s="1"/>
    </row>
    <row r="20374" spans="20:26" x14ac:dyDescent="0.25">
      <c r="T20374" s="1"/>
      <c r="U20374" s="1"/>
      <c r="Z20374" s="1"/>
    </row>
    <row r="20375" spans="20:26" x14ac:dyDescent="0.25">
      <c r="T20375" s="1"/>
      <c r="U20375" s="1"/>
      <c r="Z20375" s="1"/>
    </row>
    <row r="20376" spans="20:26" x14ac:dyDescent="0.25">
      <c r="T20376" s="1"/>
      <c r="U20376" s="1"/>
      <c r="Z20376" s="1"/>
    </row>
    <row r="20377" spans="20:26" x14ac:dyDescent="0.25">
      <c r="T20377" s="1"/>
      <c r="U20377" s="1"/>
      <c r="Z20377" s="1"/>
    </row>
    <row r="20378" spans="20:26" x14ac:dyDescent="0.25">
      <c r="T20378" s="1"/>
      <c r="U20378" s="1"/>
      <c r="Z20378" s="1"/>
    </row>
    <row r="20379" spans="20:26" x14ac:dyDescent="0.25">
      <c r="T20379" s="1"/>
      <c r="U20379" s="1"/>
      <c r="Z20379" s="1"/>
    </row>
    <row r="20380" spans="20:26" x14ac:dyDescent="0.25">
      <c r="T20380" s="1"/>
      <c r="U20380" s="1"/>
      <c r="Z20380" s="1"/>
    </row>
    <row r="20381" spans="20:26" x14ac:dyDescent="0.25">
      <c r="T20381" s="1"/>
      <c r="U20381" s="1"/>
      <c r="Z20381" s="1"/>
    </row>
    <row r="20382" spans="20:26" x14ac:dyDescent="0.25">
      <c r="T20382" s="1"/>
      <c r="U20382" s="1"/>
      <c r="Z20382" s="1"/>
    </row>
    <row r="20383" spans="20:26" x14ac:dyDescent="0.25">
      <c r="T20383" s="1"/>
      <c r="U20383" s="1"/>
      <c r="Z20383" s="1"/>
    </row>
    <row r="20384" spans="20:26" x14ac:dyDescent="0.25">
      <c r="T20384" s="1"/>
      <c r="U20384" s="1"/>
      <c r="Z20384" s="1"/>
    </row>
    <row r="20385" spans="20:26" x14ac:dyDescent="0.25">
      <c r="T20385" s="1"/>
      <c r="U20385" s="1"/>
      <c r="Z20385" s="1"/>
    </row>
    <row r="20386" spans="20:26" x14ac:dyDescent="0.25">
      <c r="T20386" s="1"/>
      <c r="U20386" s="1"/>
      <c r="Z20386" s="1"/>
    </row>
    <row r="20387" spans="20:26" x14ac:dyDescent="0.25">
      <c r="T20387" s="1"/>
      <c r="U20387" s="1"/>
      <c r="Z20387" s="1"/>
    </row>
    <row r="20388" spans="20:26" x14ac:dyDescent="0.25">
      <c r="T20388" s="1"/>
      <c r="U20388" s="1"/>
      <c r="Z20388" s="1"/>
    </row>
    <row r="20389" spans="20:26" x14ac:dyDescent="0.25">
      <c r="T20389" s="1"/>
      <c r="U20389" s="1"/>
      <c r="Z20389" s="1"/>
    </row>
    <row r="20390" spans="20:26" x14ac:dyDescent="0.25">
      <c r="T20390" s="1"/>
      <c r="U20390" s="1"/>
      <c r="Z20390" s="1"/>
    </row>
    <row r="20391" spans="20:26" x14ac:dyDescent="0.25">
      <c r="T20391" s="1"/>
      <c r="U20391" s="1"/>
      <c r="Z20391" s="1"/>
    </row>
    <row r="20392" spans="20:26" x14ac:dyDescent="0.25">
      <c r="T20392" s="1"/>
      <c r="U20392" s="1"/>
      <c r="Z20392" s="1"/>
    </row>
    <row r="20393" spans="20:26" x14ac:dyDescent="0.25">
      <c r="T20393" s="1"/>
      <c r="U20393" s="1"/>
      <c r="Z20393" s="1"/>
    </row>
    <row r="20394" spans="20:26" x14ac:dyDescent="0.25">
      <c r="T20394" s="1"/>
      <c r="U20394" s="1"/>
      <c r="Z20394" s="1"/>
    </row>
    <row r="20395" spans="20:26" x14ac:dyDescent="0.25">
      <c r="T20395" s="1"/>
      <c r="U20395" s="1"/>
      <c r="Z20395" s="1"/>
    </row>
    <row r="20396" spans="20:26" x14ac:dyDescent="0.25">
      <c r="T20396" s="1"/>
      <c r="U20396" s="1"/>
      <c r="Z20396" s="1"/>
    </row>
    <row r="20397" spans="20:26" x14ac:dyDescent="0.25">
      <c r="T20397" s="1"/>
      <c r="U20397" s="1"/>
      <c r="Z20397" s="1"/>
    </row>
    <row r="20398" spans="20:26" x14ac:dyDescent="0.25">
      <c r="T20398" s="1"/>
      <c r="U20398" s="1"/>
      <c r="Z20398" s="1"/>
    </row>
    <row r="20399" spans="20:26" x14ac:dyDescent="0.25">
      <c r="T20399" s="1"/>
      <c r="U20399" s="1"/>
      <c r="Z20399" s="1"/>
    </row>
    <row r="20400" spans="20:26" x14ac:dyDescent="0.25">
      <c r="T20400" s="1"/>
      <c r="U20400" s="1"/>
      <c r="Z20400" s="1"/>
    </row>
    <row r="20401" spans="20:26" x14ac:dyDescent="0.25">
      <c r="T20401" s="1"/>
      <c r="U20401" s="1"/>
      <c r="Z20401" s="1"/>
    </row>
    <row r="20402" spans="20:26" x14ac:dyDescent="0.25">
      <c r="T20402" s="1"/>
      <c r="U20402" s="1"/>
      <c r="Z20402" s="1"/>
    </row>
    <row r="20403" spans="20:26" x14ac:dyDescent="0.25">
      <c r="T20403" s="1"/>
      <c r="U20403" s="1"/>
      <c r="Z20403" s="1"/>
    </row>
    <row r="20404" spans="20:26" x14ac:dyDescent="0.25">
      <c r="T20404" s="1"/>
      <c r="U20404" s="1"/>
      <c r="Z20404" s="1"/>
    </row>
    <row r="20405" spans="20:26" x14ac:dyDescent="0.25">
      <c r="T20405" s="1"/>
      <c r="U20405" s="1"/>
      <c r="Z20405" s="1"/>
    </row>
    <row r="20406" spans="20:26" x14ac:dyDescent="0.25">
      <c r="T20406" s="1"/>
      <c r="U20406" s="1"/>
      <c r="Z20406" s="1"/>
    </row>
    <row r="20407" spans="20:26" x14ac:dyDescent="0.25">
      <c r="T20407" s="1"/>
      <c r="U20407" s="1"/>
      <c r="Z20407" s="1"/>
    </row>
    <row r="20408" spans="20:26" x14ac:dyDescent="0.25">
      <c r="T20408" s="1"/>
      <c r="U20408" s="1"/>
      <c r="Z20408" s="1"/>
    </row>
    <row r="20409" spans="20:26" x14ac:dyDescent="0.25">
      <c r="T20409" s="1"/>
      <c r="U20409" s="1"/>
      <c r="Z20409" s="1"/>
    </row>
    <row r="20410" spans="20:26" x14ac:dyDescent="0.25">
      <c r="T20410" s="1"/>
      <c r="U20410" s="1"/>
      <c r="Z20410" s="1"/>
    </row>
    <row r="20411" spans="20:26" x14ac:dyDescent="0.25">
      <c r="T20411" s="1"/>
      <c r="U20411" s="1"/>
      <c r="Z20411" s="1"/>
    </row>
    <row r="20412" spans="20:26" x14ac:dyDescent="0.25">
      <c r="T20412" s="1"/>
      <c r="U20412" s="1"/>
      <c r="Z20412" s="1"/>
    </row>
    <row r="20413" spans="20:26" x14ac:dyDescent="0.25">
      <c r="T20413" s="1"/>
      <c r="U20413" s="1"/>
      <c r="Z20413" s="1"/>
    </row>
    <row r="20414" spans="20:26" x14ac:dyDescent="0.25">
      <c r="T20414" s="1"/>
      <c r="U20414" s="1"/>
      <c r="Z20414" s="1"/>
    </row>
    <row r="20415" spans="20:26" x14ac:dyDescent="0.25">
      <c r="T20415" s="1"/>
      <c r="U20415" s="1"/>
      <c r="Z20415" s="1"/>
    </row>
    <row r="20416" spans="20:26" x14ac:dyDescent="0.25">
      <c r="T20416" s="1"/>
      <c r="U20416" s="1"/>
      <c r="Z20416" s="1"/>
    </row>
    <row r="20417" spans="20:26" x14ac:dyDescent="0.25">
      <c r="T20417" s="1"/>
      <c r="U20417" s="1"/>
      <c r="Z20417" s="1"/>
    </row>
    <row r="20418" spans="20:26" x14ac:dyDescent="0.25">
      <c r="T20418" s="1"/>
      <c r="U20418" s="1"/>
      <c r="Z20418" s="1"/>
    </row>
    <row r="20419" spans="20:26" x14ac:dyDescent="0.25">
      <c r="T20419" s="1"/>
      <c r="U20419" s="1"/>
      <c r="Z20419" s="1"/>
    </row>
    <row r="20420" spans="20:26" x14ac:dyDescent="0.25">
      <c r="T20420" s="1"/>
      <c r="U20420" s="1"/>
      <c r="Z20420" s="1"/>
    </row>
    <row r="20421" spans="20:26" x14ac:dyDescent="0.25">
      <c r="T20421" s="1"/>
      <c r="U20421" s="1"/>
      <c r="Z20421" s="1"/>
    </row>
    <row r="20422" spans="20:26" x14ac:dyDescent="0.25">
      <c r="T20422" s="1"/>
      <c r="U20422" s="1"/>
      <c r="Z20422" s="1"/>
    </row>
    <row r="20423" spans="20:26" x14ac:dyDescent="0.25">
      <c r="T20423" s="1"/>
      <c r="U20423" s="1"/>
      <c r="Z20423" s="1"/>
    </row>
    <row r="20424" spans="20:26" x14ac:dyDescent="0.25">
      <c r="T20424" s="1"/>
      <c r="U20424" s="1"/>
      <c r="Z20424" s="1"/>
    </row>
    <row r="20425" spans="20:26" x14ac:dyDescent="0.25">
      <c r="T20425" s="1"/>
      <c r="U20425" s="1"/>
      <c r="Z20425" s="1"/>
    </row>
    <row r="20426" spans="20:26" x14ac:dyDescent="0.25">
      <c r="T20426" s="1"/>
      <c r="U20426" s="1"/>
      <c r="Z20426" s="1"/>
    </row>
    <row r="20427" spans="20:26" x14ac:dyDescent="0.25">
      <c r="T20427" s="1"/>
      <c r="U20427" s="1"/>
      <c r="Z20427" s="1"/>
    </row>
    <row r="20428" spans="20:26" x14ac:dyDescent="0.25">
      <c r="T20428" s="1"/>
      <c r="U20428" s="1"/>
      <c r="Z20428" s="1"/>
    </row>
    <row r="20429" spans="20:26" x14ac:dyDescent="0.25">
      <c r="T20429" s="1"/>
      <c r="U20429" s="1"/>
      <c r="Z20429" s="1"/>
    </row>
    <row r="20430" spans="20:26" x14ac:dyDescent="0.25">
      <c r="T20430" s="1"/>
      <c r="U20430" s="1"/>
      <c r="Z20430" s="1"/>
    </row>
    <row r="20431" spans="20:26" x14ac:dyDescent="0.25">
      <c r="T20431" s="1"/>
      <c r="U20431" s="1"/>
      <c r="Z20431" s="1"/>
    </row>
    <row r="20432" spans="20:26" x14ac:dyDescent="0.25">
      <c r="T20432" s="1"/>
      <c r="U20432" s="1"/>
      <c r="Z20432" s="1"/>
    </row>
    <row r="20433" spans="20:26" x14ac:dyDescent="0.25">
      <c r="T20433" s="1"/>
      <c r="U20433" s="1"/>
      <c r="Z20433" s="1"/>
    </row>
    <row r="20434" spans="20:26" x14ac:dyDescent="0.25">
      <c r="T20434" s="1"/>
      <c r="U20434" s="1"/>
      <c r="Z20434" s="1"/>
    </row>
    <row r="20435" spans="20:26" x14ac:dyDescent="0.25">
      <c r="T20435" s="1"/>
      <c r="U20435" s="1"/>
      <c r="Z20435" s="1"/>
    </row>
    <row r="20436" spans="20:26" x14ac:dyDescent="0.25">
      <c r="T20436" s="1"/>
      <c r="U20436" s="1"/>
      <c r="Z20436" s="1"/>
    </row>
    <row r="20437" spans="20:26" x14ac:dyDescent="0.25">
      <c r="T20437" s="1"/>
      <c r="U20437" s="1"/>
      <c r="Z20437" s="1"/>
    </row>
    <row r="20438" spans="20:26" x14ac:dyDescent="0.25">
      <c r="T20438" s="1"/>
      <c r="U20438" s="1"/>
      <c r="Z20438" s="1"/>
    </row>
    <row r="20439" spans="20:26" x14ac:dyDescent="0.25">
      <c r="T20439" s="1"/>
      <c r="U20439" s="1"/>
      <c r="Z20439" s="1"/>
    </row>
    <row r="20440" spans="20:26" x14ac:dyDescent="0.25">
      <c r="T20440" s="1"/>
      <c r="U20440" s="1"/>
      <c r="Z20440" s="1"/>
    </row>
    <row r="20441" spans="20:26" x14ac:dyDescent="0.25">
      <c r="T20441" s="1"/>
      <c r="U20441" s="1"/>
      <c r="Z20441" s="1"/>
    </row>
    <row r="20442" spans="20:26" x14ac:dyDescent="0.25">
      <c r="T20442" s="1"/>
      <c r="U20442" s="1"/>
      <c r="Z20442" s="1"/>
    </row>
    <row r="20443" spans="20:26" x14ac:dyDescent="0.25">
      <c r="T20443" s="1"/>
      <c r="U20443" s="1"/>
      <c r="Z20443" s="1"/>
    </row>
    <row r="20444" spans="20:26" x14ac:dyDescent="0.25">
      <c r="T20444" s="1"/>
      <c r="U20444" s="1"/>
      <c r="Z20444" s="1"/>
    </row>
    <row r="20445" spans="20:26" x14ac:dyDescent="0.25">
      <c r="T20445" s="1"/>
      <c r="U20445" s="1"/>
      <c r="Z20445" s="1"/>
    </row>
    <row r="20446" spans="20:26" x14ac:dyDescent="0.25">
      <c r="T20446" s="1"/>
      <c r="U20446" s="1"/>
      <c r="Z20446" s="1"/>
    </row>
    <row r="20447" spans="20:26" x14ac:dyDescent="0.25">
      <c r="T20447" s="1"/>
      <c r="U20447" s="1"/>
      <c r="Z20447" s="1"/>
    </row>
    <row r="20448" spans="20:26" x14ac:dyDescent="0.25">
      <c r="T20448" s="1"/>
      <c r="U20448" s="1"/>
      <c r="Z20448" s="1"/>
    </row>
    <row r="20449" spans="20:26" x14ac:dyDescent="0.25">
      <c r="T20449" s="1"/>
      <c r="U20449" s="1"/>
      <c r="Z20449" s="1"/>
    </row>
    <row r="20450" spans="20:26" x14ac:dyDescent="0.25">
      <c r="T20450" s="1"/>
      <c r="U20450" s="1"/>
      <c r="Z20450" s="1"/>
    </row>
    <row r="20451" spans="20:26" x14ac:dyDescent="0.25">
      <c r="T20451" s="1"/>
      <c r="U20451" s="1"/>
      <c r="Z20451" s="1"/>
    </row>
    <row r="20452" spans="20:26" x14ac:dyDescent="0.25">
      <c r="T20452" s="1"/>
      <c r="U20452" s="1"/>
      <c r="Z20452" s="1"/>
    </row>
    <row r="20453" spans="20:26" x14ac:dyDescent="0.25">
      <c r="T20453" s="1"/>
      <c r="U20453" s="1"/>
      <c r="Z20453" s="1"/>
    </row>
    <row r="20454" spans="20:26" x14ac:dyDescent="0.25">
      <c r="T20454" s="1"/>
      <c r="U20454" s="1"/>
      <c r="Z20454" s="1"/>
    </row>
    <row r="20455" spans="20:26" x14ac:dyDescent="0.25">
      <c r="T20455" s="1"/>
      <c r="U20455" s="1"/>
      <c r="Z20455" s="1"/>
    </row>
    <row r="20456" spans="20:26" x14ac:dyDescent="0.25">
      <c r="T20456" s="1"/>
      <c r="U20456" s="1"/>
      <c r="Z20456" s="1"/>
    </row>
    <row r="20457" spans="20:26" x14ac:dyDescent="0.25">
      <c r="T20457" s="1"/>
      <c r="U20457" s="1"/>
      <c r="Z20457" s="1"/>
    </row>
    <row r="20458" spans="20:26" x14ac:dyDescent="0.25">
      <c r="T20458" s="1"/>
      <c r="U20458" s="1"/>
      <c r="Z20458" s="1"/>
    </row>
    <row r="20459" spans="20:26" x14ac:dyDescent="0.25">
      <c r="T20459" s="1"/>
      <c r="U20459" s="1"/>
      <c r="Z20459" s="1"/>
    </row>
    <row r="20460" spans="20:26" x14ac:dyDescent="0.25">
      <c r="T20460" s="1"/>
      <c r="U20460" s="1"/>
      <c r="Z20460" s="1"/>
    </row>
    <row r="20461" spans="20:26" x14ac:dyDescent="0.25">
      <c r="T20461" s="1"/>
      <c r="U20461" s="1"/>
      <c r="Z20461" s="1"/>
    </row>
    <row r="20462" spans="20:26" x14ac:dyDescent="0.25">
      <c r="T20462" s="1"/>
      <c r="U20462" s="1"/>
      <c r="Z20462" s="1"/>
    </row>
    <row r="20463" spans="20:26" x14ac:dyDescent="0.25">
      <c r="T20463" s="1"/>
      <c r="U20463" s="1"/>
      <c r="Z20463" s="1"/>
    </row>
    <row r="20464" spans="20:26" x14ac:dyDescent="0.25">
      <c r="T20464" s="1"/>
      <c r="U20464" s="1"/>
      <c r="Z20464" s="1"/>
    </row>
    <row r="20465" spans="20:26" x14ac:dyDescent="0.25">
      <c r="T20465" s="1"/>
      <c r="U20465" s="1"/>
      <c r="Z20465" s="1"/>
    </row>
    <row r="20466" spans="20:26" x14ac:dyDescent="0.25">
      <c r="T20466" s="1"/>
      <c r="U20466" s="1"/>
      <c r="Z20466" s="1"/>
    </row>
    <row r="20467" spans="20:26" x14ac:dyDescent="0.25">
      <c r="T20467" s="1"/>
      <c r="U20467" s="1"/>
      <c r="Z20467" s="1"/>
    </row>
    <row r="20468" spans="20:26" x14ac:dyDescent="0.25">
      <c r="T20468" s="1"/>
      <c r="U20468" s="1"/>
      <c r="Z20468" s="1"/>
    </row>
    <row r="20469" spans="20:26" x14ac:dyDescent="0.25">
      <c r="T20469" s="1"/>
      <c r="U20469" s="1"/>
      <c r="Z20469" s="1"/>
    </row>
    <row r="20470" spans="20:26" x14ac:dyDescent="0.25">
      <c r="T20470" s="1"/>
      <c r="U20470" s="1"/>
      <c r="Z20470" s="1"/>
    </row>
    <row r="20471" spans="20:26" x14ac:dyDescent="0.25">
      <c r="T20471" s="1"/>
      <c r="U20471" s="1"/>
      <c r="Z20471" s="1"/>
    </row>
    <row r="20472" spans="20:26" x14ac:dyDescent="0.25">
      <c r="T20472" s="1"/>
      <c r="U20472" s="1"/>
      <c r="Z20472" s="1"/>
    </row>
    <row r="20473" spans="20:26" x14ac:dyDescent="0.25">
      <c r="T20473" s="1"/>
      <c r="U20473" s="1"/>
      <c r="Z20473" s="1"/>
    </row>
    <row r="20474" spans="20:26" x14ac:dyDescent="0.25">
      <c r="T20474" s="1"/>
      <c r="U20474" s="1"/>
      <c r="Z20474" s="1"/>
    </row>
    <row r="20475" spans="20:26" x14ac:dyDescent="0.25">
      <c r="T20475" s="1"/>
      <c r="U20475" s="1"/>
      <c r="Z20475" s="1"/>
    </row>
    <row r="20476" spans="20:26" x14ac:dyDescent="0.25">
      <c r="T20476" s="1"/>
      <c r="U20476" s="1"/>
      <c r="Z20476" s="1"/>
    </row>
    <row r="20477" spans="20:26" x14ac:dyDescent="0.25">
      <c r="T20477" s="1"/>
      <c r="U20477" s="1"/>
      <c r="Z20477" s="1"/>
    </row>
    <row r="20478" spans="20:26" x14ac:dyDescent="0.25">
      <c r="T20478" s="1"/>
      <c r="U20478" s="1"/>
      <c r="Z20478" s="1"/>
    </row>
    <row r="20479" spans="20:26" x14ac:dyDescent="0.25">
      <c r="T20479" s="1"/>
      <c r="U20479" s="1"/>
      <c r="Z20479" s="1"/>
    </row>
    <row r="20480" spans="20:26" x14ac:dyDescent="0.25">
      <c r="T20480" s="1"/>
      <c r="U20480" s="1"/>
      <c r="Z20480" s="1"/>
    </row>
    <row r="20481" spans="20:26" x14ac:dyDescent="0.25">
      <c r="T20481" s="1"/>
      <c r="U20481" s="1"/>
      <c r="Z20481" s="1"/>
    </row>
    <row r="20482" spans="20:26" x14ac:dyDescent="0.25">
      <c r="T20482" s="1"/>
      <c r="U20482" s="1"/>
      <c r="Z20482" s="1"/>
    </row>
    <row r="20483" spans="20:26" x14ac:dyDescent="0.25">
      <c r="T20483" s="1"/>
      <c r="U20483" s="1"/>
      <c r="Z20483" s="1"/>
    </row>
    <row r="20484" spans="20:26" x14ac:dyDescent="0.25">
      <c r="T20484" s="1"/>
      <c r="U20484" s="1"/>
      <c r="Z20484" s="1"/>
    </row>
    <row r="20485" spans="20:26" x14ac:dyDescent="0.25">
      <c r="T20485" s="1"/>
      <c r="U20485" s="1"/>
      <c r="Z20485" s="1"/>
    </row>
    <row r="20486" spans="20:26" x14ac:dyDescent="0.25">
      <c r="T20486" s="1"/>
      <c r="U20486" s="1"/>
      <c r="Z20486" s="1"/>
    </row>
    <row r="20487" spans="20:26" x14ac:dyDescent="0.25">
      <c r="T20487" s="1"/>
      <c r="U20487" s="1"/>
      <c r="Z20487" s="1"/>
    </row>
    <row r="20488" spans="20:26" x14ac:dyDescent="0.25">
      <c r="T20488" s="1"/>
      <c r="U20488" s="1"/>
      <c r="Z20488" s="1"/>
    </row>
    <row r="20489" spans="20:26" x14ac:dyDescent="0.25">
      <c r="T20489" s="1"/>
      <c r="U20489" s="1"/>
      <c r="Z20489" s="1"/>
    </row>
    <row r="20490" spans="20:26" x14ac:dyDescent="0.25">
      <c r="T20490" s="1"/>
      <c r="U20490" s="1"/>
      <c r="Z20490" s="1"/>
    </row>
    <row r="20491" spans="20:26" x14ac:dyDescent="0.25">
      <c r="T20491" s="1"/>
      <c r="U20491" s="1"/>
      <c r="Z20491" s="1"/>
    </row>
    <row r="20492" spans="20:26" x14ac:dyDescent="0.25">
      <c r="T20492" s="1"/>
      <c r="U20492" s="1"/>
      <c r="Z20492" s="1"/>
    </row>
    <row r="20493" spans="20:26" x14ac:dyDescent="0.25">
      <c r="T20493" s="1"/>
      <c r="U20493" s="1"/>
      <c r="Z20493" s="1"/>
    </row>
    <row r="20494" spans="20:26" x14ac:dyDescent="0.25">
      <c r="T20494" s="1"/>
      <c r="U20494" s="1"/>
      <c r="Z20494" s="1"/>
    </row>
    <row r="20495" spans="20:26" x14ac:dyDescent="0.25">
      <c r="T20495" s="1"/>
      <c r="U20495" s="1"/>
      <c r="Z20495" s="1"/>
    </row>
    <row r="20496" spans="20:26" x14ac:dyDescent="0.25">
      <c r="T20496" s="1"/>
      <c r="U20496" s="1"/>
      <c r="Z20496" s="1"/>
    </row>
    <row r="20497" spans="20:26" x14ac:dyDescent="0.25">
      <c r="T20497" s="1"/>
      <c r="U20497" s="1"/>
      <c r="Z20497" s="1"/>
    </row>
    <row r="20498" spans="20:26" x14ac:dyDescent="0.25">
      <c r="T20498" s="1"/>
      <c r="U20498" s="1"/>
      <c r="Z20498" s="1"/>
    </row>
    <row r="20499" spans="20:26" x14ac:dyDescent="0.25">
      <c r="T20499" s="1"/>
      <c r="U20499" s="1"/>
      <c r="Z20499" s="1"/>
    </row>
    <row r="20500" spans="20:26" x14ac:dyDescent="0.25">
      <c r="T20500" s="1"/>
      <c r="U20500" s="1"/>
      <c r="Z20500" s="1"/>
    </row>
    <row r="20501" spans="20:26" x14ac:dyDescent="0.25">
      <c r="T20501" s="1"/>
      <c r="U20501" s="1"/>
      <c r="Z20501" s="1"/>
    </row>
    <row r="20502" spans="20:26" x14ac:dyDescent="0.25">
      <c r="T20502" s="1"/>
      <c r="U20502" s="1"/>
      <c r="Z20502" s="1"/>
    </row>
    <row r="20503" spans="20:26" x14ac:dyDescent="0.25">
      <c r="T20503" s="1"/>
      <c r="U20503" s="1"/>
      <c r="Z20503" s="1"/>
    </row>
    <row r="20504" spans="20:26" x14ac:dyDescent="0.25">
      <c r="T20504" s="1"/>
      <c r="U20504" s="1"/>
      <c r="Z20504" s="1"/>
    </row>
    <row r="20505" spans="20:26" x14ac:dyDescent="0.25">
      <c r="T20505" s="1"/>
      <c r="U20505" s="1"/>
      <c r="Z20505" s="1"/>
    </row>
    <row r="20506" spans="20:26" x14ac:dyDescent="0.25">
      <c r="T20506" s="1"/>
      <c r="U20506" s="1"/>
      <c r="Z20506" s="1"/>
    </row>
    <row r="20507" spans="20:26" x14ac:dyDescent="0.25">
      <c r="T20507" s="1"/>
      <c r="U20507" s="1"/>
      <c r="Z20507" s="1"/>
    </row>
    <row r="20508" spans="20:26" x14ac:dyDescent="0.25">
      <c r="T20508" s="1"/>
      <c r="U20508" s="1"/>
      <c r="Z20508" s="1"/>
    </row>
    <row r="20509" spans="20:26" x14ac:dyDescent="0.25">
      <c r="T20509" s="1"/>
      <c r="U20509" s="1"/>
      <c r="Z20509" s="1"/>
    </row>
    <row r="20510" spans="20:26" x14ac:dyDescent="0.25">
      <c r="T20510" s="1"/>
      <c r="U20510" s="1"/>
      <c r="Z20510" s="1"/>
    </row>
    <row r="20511" spans="20:26" x14ac:dyDescent="0.25">
      <c r="T20511" s="1"/>
      <c r="U20511" s="1"/>
      <c r="Z20511" s="1"/>
    </row>
    <row r="20512" spans="20:26" x14ac:dyDescent="0.25">
      <c r="T20512" s="1"/>
      <c r="U20512" s="1"/>
      <c r="Z20512" s="1"/>
    </row>
    <row r="20513" spans="20:26" x14ac:dyDescent="0.25">
      <c r="T20513" s="1"/>
      <c r="U20513" s="1"/>
      <c r="Z20513" s="1"/>
    </row>
    <row r="20514" spans="20:26" x14ac:dyDescent="0.25">
      <c r="T20514" s="1"/>
      <c r="U20514" s="1"/>
      <c r="Z20514" s="1"/>
    </row>
    <row r="20515" spans="20:26" x14ac:dyDescent="0.25">
      <c r="T20515" s="1"/>
      <c r="U20515" s="1"/>
      <c r="Z20515" s="1"/>
    </row>
    <row r="20516" spans="20:26" x14ac:dyDescent="0.25">
      <c r="T20516" s="1"/>
      <c r="U20516" s="1"/>
      <c r="Z20516" s="1"/>
    </row>
    <row r="20517" spans="20:26" x14ac:dyDescent="0.25">
      <c r="T20517" s="1"/>
      <c r="U20517" s="1"/>
      <c r="Z20517" s="1"/>
    </row>
    <row r="20518" spans="20:26" x14ac:dyDescent="0.25">
      <c r="T20518" s="1"/>
      <c r="U20518" s="1"/>
      <c r="Z20518" s="1"/>
    </row>
    <row r="20519" spans="20:26" x14ac:dyDescent="0.25">
      <c r="T20519" s="1"/>
      <c r="U20519" s="1"/>
      <c r="Z20519" s="1"/>
    </row>
    <row r="20520" spans="20:26" x14ac:dyDescent="0.25">
      <c r="T20520" s="1"/>
      <c r="U20520" s="1"/>
      <c r="Z20520" s="1"/>
    </row>
    <row r="20521" spans="20:26" x14ac:dyDescent="0.25">
      <c r="T20521" s="1"/>
      <c r="U20521" s="1"/>
      <c r="Z20521" s="1"/>
    </row>
    <row r="20522" spans="20:26" x14ac:dyDescent="0.25">
      <c r="T20522" s="1"/>
      <c r="U20522" s="1"/>
      <c r="Z20522" s="1"/>
    </row>
    <row r="20523" spans="20:26" x14ac:dyDescent="0.25">
      <c r="T20523" s="1"/>
      <c r="U20523" s="1"/>
      <c r="Z20523" s="1"/>
    </row>
    <row r="20524" spans="20:26" x14ac:dyDescent="0.25">
      <c r="T20524" s="1"/>
      <c r="U20524" s="1"/>
      <c r="Z20524" s="1"/>
    </row>
    <row r="20525" spans="20:26" x14ac:dyDescent="0.25">
      <c r="T20525" s="1"/>
      <c r="U20525" s="1"/>
      <c r="Z20525" s="1"/>
    </row>
    <row r="20526" spans="20:26" x14ac:dyDescent="0.25">
      <c r="T20526" s="1"/>
      <c r="U20526" s="1"/>
      <c r="Z20526" s="1"/>
    </row>
    <row r="20527" spans="20:26" x14ac:dyDescent="0.25">
      <c r="T20527" s="1"/>
      <c r="U20527" s="1"/>
      <c r="Z20527" s="1"/>
    </row>
    <row r="20528" spans="20:26" x14ac:dyDescent="0.25">
      <c r="T20528" s="1"/>
      <c r="U20528" s="1"/>
      <c r="Z20528" s="1"/>
    </row>
    <row r="20529" spans="20:26" x14ac:dyDescent="0.25">
      <c r="T20529" s="1"/>
      <c r="U20529" s="1"/>
      <c r="Z20529" s="1"/>
    </row>
    <row r="20530" spans="20:26" x14ac:dyDescent="0.25">
      <c r="T20530" s="1"/>
      <c r="U20530" s="1"/>
      <c r="Z20530" s="1"/>
    </row>
    <row r="20531" spans="20:26" x14ac:dyDescent="0.25">
      <c r="T20531" s="1"/>
      <c r="U20531" s="1"/>
      <c r="Z20531" s="1"/>
    </row>
    <row r="20532" spans="20:26" x14ac:dyDescent="0.25">
      <c r="T20532" s="1"/>
      <c r="U20532" s="1"/>
      <c r="Z20532" s="1"/>
    </row>
    <row r="20533" spans="20:26" x14ac:dyDescent="0.25">
      <c r="T20533" s="1"/>
      <c r="U20533" s="1"/>
      <c r="Z20533" s="1"/>
    </row>
    <row r="20534" spans="20:26" x14ac:dyDescent="0.25">
      <c r="T20534" s="1"/>
      <c r="U20534" s="1"/>
      <c r="Z20534" s="1"/>
    </row>
    <row r="20535" spans="20:26" x14ac:dyDescent="0.25">
      <c r="T20535" s="1"/>
      <c r="U20535" s="1"/>
      <c r="Z20535" s="1"/>
    </row>
    <row r="20536" spans="20:26" x14ac:dyDescent="0.25">
      <c r="T20536" s="1"/>
      <c r="U20536" s="1"/>
      <c r="Z20536" s="1"/>
    </row>
    <row r="20537" spans="20:26" x14ac:dyDescent="0.25">
      <c r="T20537" s="1"/>
      <c r="U20537" s="1"/>
      <c r="Z20537" s="1"/>
    </row>
    <row r="20538" spans="20:26" x14ac:dyDescent="0.25">
      <c r="T20538" s="1"/>
      <c r="U20538" s="1"/>
      <c r="Z20538" s="1"/>
    </row>
    <row r="20539" spans="20:26" x14ac:dyDescent="0.25">
      <c r="T20539" s="1"/>
      <c r="U20539" s="1"/>
      <c r="Z20539" s="1"/>
    </row>
    <row r="20540" spans="20:26" x14ac:dyDescent="0.25">
      <c r="T20540" s="1"/>
      <c r="U20540" s="1"/>
      <c r="Z20540" s="1"/>
    </row>
    <row r="20541" spans="20:26" x14ac:dyDescent="0.25">
      <c r="T20541" s="1"/>
      <c r="U20541" s="1"/>
      <c r="Z20541" s="1"/>
    </row>
    <row r="20542" spans="20:26" x14ac:dyDescent="0.25">
      <c r="T20542" s="1"/>
      <c r="U20542" s="1"/>
      <c r="Z20542" s="1"/>
    </row>
    <row r="20543" spans="20:26" x14ac:dyDescent="0.25">
      <c r="T20543" s="1"/>
      <c r="U20543" s="1"/>
      <c r="Z20543" s="1"/>
    </row>
    <row r="20544" spans="20:26" x14ac:dyDescent="0.25">
      <c r="T20544" s="1"/>
      <c r="U20544" s="1"/>
      <c r="Z20544" s="1"/>
    </row>
    <row r="20545" spans="20:26" x14ac:dyDescent="0.25">
      <c r="T20545" s="1"/>
      <c r="U20545" s="1"/>
      <c r="Z20545" s="1"/>
    </row>
    <row r="20546" spans="20:26" x14ac:dyDescent="0.25">
      <c r="T20546" s="1"/>
      <c r="U20546" s="1"/>
      <c r="Z20546" s="1"/>
    </row>
    <row r="20547" spans="20:26" x14ac:dyDescent="0.25">
      <c r="T20547" s="1"/>
      <c r="U20547" s="1"/>
      <c r="Z20547" s="1"/>
    </row>
    <row r="20548" spans="20:26" x14ac:dyDescent="0.25">
      <c r="T20548" s="1"/>
      <c r="U20548" s="1"/>
      <c r="Z20548" s="1"/>
    </row>
    <row r="20549" spans="20:26" x14ac:dyDescent="0.25">
      <c r="T20549" s="1"/>
      <c r="U20549" s="1"/>
      <c r="Z20549" s="1"/>
    </row>
    <row r="20550" spans="20:26" x14ac:dyDescent="0.25">
      <c r="T20550" s="1"/>
      <c r="U20550" s="1"/>
      <c r="Z20550" s="1"/>
    </row>
    <row r="20551" spans="20:26" x14ac:dyDescent="0.25">
      <c r="T20551" s="1"/>
      <c r="U20551" s="1"/>
      <c r="Z20551" s="1"/>
    </row>
    <row r="20552" spans="20:26" x14ac:dyDescent="0.25">
      <c r="T20552" s="1"/>
      <c r="U20552" s="1"/>
      <c r="Z20552" s="1"/>
    </row>
    <row r="20553" spans="20:26" x14ac:dyDescent="0.25">
      <c r="T20553" s="1"/>
      <c r="U20553" s="1"/>
      <c r="Z20553" s="1"/>
    </row>
    <row r="20554" spans="20:26" x14ac:dyDescent="0.25">
      <c r="T20554" s="1"/>
      <c r="U20554" s="1"/>
      <c r="Z20554" s="1"/>
    </row>
    <row r="20555" spans="20:26" x14ac:dyDescent="0.25">
      <c r="T20555" s="1"/>
      <c r="U20555" s="1"/>
      <c r="Z20555" s="1"/>
    </row>
    <row r="20556" spans="20:26" x14ac:dyDescent="0.25">
      <c r="T20556" s="1"/>
      <c r="U20556" s="1"/>
      <c r="Z20556" s="1"/>
    </row>
    <row r="20557" spans="20:26" x14ac:dyDescent="0.25">
      <c r="T20557" s="1"/>
      <c r="U20557" s="1"/>
      <c r="Z20557" s="1"/>
    </row>
    <row r="20558" spans="20:26" x14ac:dyDescent="0.25">
      <c r="T20558" s="1"/>
      <c r="U20558" s="1"/>
      <c r="Z20558" s="1"/>
    </row>
    <row r="20559" spans="20:26" x14ac:dyDescent="0.25">
      <c r="T20559" s="1"/>
      <c r="U20559" s="1"/>
      <c r="Z20559" s="1"/>
    </row>
    <row r="20560" spans="20:26" x14ac:dyDescent="0.25">
      <c r="T20560" s="1"/>
      <c r="U20560" s="1"/>
      <c r="Z20560" s="1"/>
    </row>
    <row r="20561" spans="20:26" x14ac:dyDescent="0.25">
      <c r="T20561" s="1"/>
      <c r="U20561" s="1"/>
      <c r="Z20561" s="1"/>
    </row>
    <row r="20562" spans="20:26" x14ac:dyDescent="0.25">
      <c r="T20562" s="1"/>
      <c r="U20562" s="1"/>
      <c r="Z20562" s="1"/>
    </row>
    <row r="20563" spans="20:26" x14ac:dyDescent="0.25">
      <c r="T20563" s="1"/>
      <c r="U20563" s="1"/>
      <c r="Z20563" s="1"/>
    </row>
    <row r="20564" spans="20:26" x14ac:dyDescent="0.25">
      <c r="T20564" s="1"/>
      <c r="U20564" s="1"/>
      <c r="Z20564" s="1"/>
    </row>
    <row r="20565" spans="20:26" x14ac:dyDescent="0.25">
      <c r="T20565" s="1"/>
      <c r="U20565" s="1"/>
      <c r="Z20565" s="1"/>
    </row>
    <row r="20566" spans="20:26" x14ac:dyDescent="0.25">
      <c r="T20566" s="1"/>
      <c r="U20566" s="1"/>
      <c r="Z20566" s="1"/>
    </row>
    <row r="20567" spans="20:26" x14ac:dyDescent="0.25">
      <c r="T20567" s="1"/>
      <c r="U20567" s="1"/>
      <c r="Z20567" s="1"/>
    </row>
    <row r="20568" spans="20:26" x14ac:dyDescent="0.25">
      <c r="T20568" s="1"/>
      <c r="U20568" s="1"/>
      <c r="Z20568" s="1"/>
    </row>
    <row r="20569" spans="20:26" x14ac:dyDescent="0.25">
      <c r="T20569" s="1"/>
      <c r="U20569" s="1"/>
      <c r="Z20569" s="1"/>
    </row>
    <row r="20570" spans="20:26" x14ac:dyDescent="0.25">
      <c r="T20570" s="1"/>
      <c r="U20570" s="1"/>
      <c r="Z20570" s="1"/>
    </row>
    <row r="20571" spans="20:26" x14ac:dyDescent="0.25">
      <c r="T20571" s="1"/>
      <c r="U20571" s="1"/>
      <c r="Z20571" s="1"/>
    </row>
    <row r="20572" spans="20:26" x14ac:dyDescent="0.25">
      <c r="T20572" s="1"/>
      <c r="U20572" s="1"/>
      <c r="Z20572" s="1"/>
    </row>
    <row r="20573" spans="20:26" x14ac:dyDescent="0.25">
      <c r="T20573" s="1"/>
      <c r="U20573" s="1"/>
      <c r="Z20573" s="1"/>
    </row>
    <row r="20574" spans="20:26" x14ac:dyDescent="0.25">
      <c r="T20574" s="1"/>
      <c r="U20574" s="1"/>
      <c r="Z20574" s="1"/>
    </row>
    <row r="20575" spans="20:26" x14ac:dyDescent="0.25">
      <c r="T20575" s="1"/>
      <c r="U20575" s="1"/>
      <c r="Z20575" s="1"/>
    </row>
    <row r="20576" spans="20:26" x14ac:dyDescent="0.25">
      <c r="T20576" s="1"/>
      <c r="U20576" s="1"/>
      <c r="Z20576" s="1"/>
    </row>
    <row r="20577" spans="20:26" x14ac:dyDescent="0.25">
      <c r="T20577" s="1"/>
      <c r="U20577" s="1"/>
      <c r="Z20577" s="1"/>
    </row>
    <row r="20578" spans="20:26" x14ac:dyDescent="0.25">
      <c r="T20578" s="1"/>
      <c r="U20578" s="1"/>
      <c r="Z20578" s="1"/>
    </row>
    <row r="20579" spans="20:26" x14ac:dyDescent="0.25">
      <c r="T20579" s="1"/>
      <c r="U20579" s="1"/>
      <c r="Z20579" s="1"/>
    </row>
    <row r="20580" spans="20:26" x14ac:dyDescent="0.25">
      <c r="T20580" s="1"/>
      <c r="U20580" s="1"/>
      <c r="Z20580" s="1"/>
    </row>
    <row r="20581" spans="20:26" x14ac:dyDescent="0.25">
      <c r="T20581" s="1"/>
      <c r="U20581" s="1"/>
      <c r="Z20581" s="1"/>
    </row>
    <row r="20582" spans="20:26" x14ac:dyDescent="0.25">
      <c r="T20582" s="1"/>
      <c r="U20582" s="1"/>
      <c r="Z20582" s="1"/>
    </row>
    <row r="20583" spans="20:26" x14ac:dyDescent="0.25">
      <c r="T20583" s="1"/>
      <c r="U20583" s="1"/>
      <c r="Z20583" s="1"/>
    </row>
    <row r="20584" spans="20:26" x14ac:dyDescent="0.25">
      <c r="T20584" s="1"/>
      <c r="U20584" s="1"/>
      <c r="Z20584" s="1"/>
    </row>
    <row r="20585" spans="20:26" x14ac:dyDescent="0.25">
      <c r="T20585" s="1"/>
      <c r="U20585" s="1"/>
      <c r="Z20585" s="1"/>
    </row>
    <row r="20586" spans="20:26" x14ac:dyDescent="0.25">
      <c r="T20586" s="1"/>
      <c r="U20586" s="1"/>
      <c r="Z20586" s="1"/>
    </row>
    <row r="20587" spans="20:26" x14ac:dyDescent="0.25">
      <c r="T20587" s="1"/>
      <c r="U20587" s="1"/>
      <c r="Z20587" s="1"/>
    </row>
    <row r="20588" spans="20:26" x14ac:dyDescent="0.25">
      <c r="T20588" s="1"/>
      <c r="U20588" s="1"/>
      <c r="Z20588" s="1"/>
    </row>
    <row r="20589" spans="20:26" x14ac:dyDescent="0.25">
      <c r="T20589" s="1"/>
      <c r="U20589" s="1"/>
      <c r="Z20589" s="1"/>
    </row>
    <row r="20590" spans="20:26" x14ac:dyDescent="0.25">
      <c r="T20590" s="1"/>
      <c r="U20590" s="1"/>
      <c r="Z20590" s="1"/>
    </row>
    <row r="20591" spans="20:26" x14ac:dyDescent="0.25">
      <c r="T20591" s="1"/>
      <c r="U20591" s="1"/>
      <c r="Z20591" s="1"/>
    </row>
    <row r="20592" spans="20:26" x14ac:dyDescent="0.25">
      <c r="T20592" s="1"/>
      <c r="U20592" s="1"/>
      <c r="Z20592" s="1"/>
    </row>
    <row r="20593" spans="20:26" x14ac:dyDescent="0.25">
      <c r="T20593" s="1"/>
      <c r="U20593" s="1"/>
      <c r="Z20593" s="1"/>
    </row>
    <row r="20594" spans="20:26" x14ac:dyDescent="0.25">
      <c r="T20594" s="1"/>
      <c r="U20594" s="1"/>
      <c r="Z20594" s="1"/>
    </row>
    <row r="20595" spans="20:26" x14ac:dyDescent="0.25">
      <c r="T20595" s="1"/>
      <c r="U20595" s="1"/>
      <c r="Z20595" s="1"/>
    </row>
    <row r="20596" spans="20:26" x14ac:dyDescent="0.25">
      <c r="T20596" s="1"/>
      <c r="U20596" s="1"/>
      <c r="Z20596" s="1"/>
    </row>
    <row r="20597" spans="20:26" x14ac:dyDescent="0.25">
      <c r="T20597" s="1"/>
      <c r="U20597" s="1"/>
      <c r="Z20597" s="1"/>
    </row>
    <row r="20598" spans="20:26" x14ac:dyDescent="0.25">
      <c r="T20598" s="1"/>
      <c r="U20598" s="1"/>
      <c r="Z20598" s="1"/>
    </row>
    <row r="20599" spans="20:26" x14ac:dyDescent="0.25">
      <c r="T20599" s="1"/>
      <c r="U20599" s="1"/>
      <c r="Z20599" s="1"/>
    </row>
    <row r="20600" spans="20:26" x14ac:dyDescent="0.25">
      <c r="T20600" s="1"/>
      <c r="U20600" s="1"/>
      <c r="Z20600" s="1"/>
    </row>
    <row r="20601" spans="20:26" x14ac:dyDescent="0.25">
      <c r="T20601" s="1"/>
      <c r="U20601" s="1"/>
      <c r="Z20601" s="1"/>
    </row>
    <row r="20602" spans="20:26" x14ac:dyDescent="0.25">
      <c r="T20602" s="1"/>
      <c r="U20602" s="1"/>
      <c r="Z20602" s="1"/>
    </row>
    <row r="20603" spans="20:26" x14ac:dyDescent="0.25">
      <c r="T20603" s="1"/>
      <c r="U20603" s="1"/>
      <c r="Z20603" s="1"/>
    </row>
    <row r="20604" spans="20:26" x14ac:dyDescent="0.25">
      <c r="T20604" s="1"/>
      <c r="U20604" s="1"/>
      <c r="Z20604" s="1"/>
    </row>
    <row r="20605" spans="20:26" x14ac:dyDescent="0.25">
      <c r="T20605" s="1"/>
      <c r="U20605" s="1"/>
      <c r="Z20605" s="1"/>
    </row>
    <row r="20606" spans="20:26" x14ac:dyDescent="0.25">
      <c r="T20606" s="1"/>
      <c r="U20606" s="1"/>
      <c r="Z20606" s="1"/>
    </row>
    <row r="20607" spans="20:26" x14ac:dyDescent="0.25">
      <c r="T20607" s="1"/>
      <c r="U20607" s="1"/>
      <c r="Z20607" s="1"/>
    </row>
    <row r="20608" spans="20:26" x14ac:dyDescent="0.25">
      <c r="T20608" s="1"/>
      <c r="U20608" s="1"/>
      <c r="Z20608" s="1"/>
    </row>
    <row r="20609" spans="20:26" x14ac:dyDescent="0.25">
      <c r="T20609" s="1"/>
      <c r="U20609" s="1"/>
      <c r="Z20609" s="1"/>
    </row>
    <row r="20610" spans="20:26" x14ac:dyDescent="0.25">
      <c r="T20610" s="1"/>
      <c r="U20610" s="1"/>
      <c r="Z20610" s="1"/>
    </row>
    <row r="20611" spans="20:26" x14ac:dyDescent="0.25">
      <c r="T20611" s="1"/>
      <c r="U20611" s="1"/>
      <c r="Z20611" s="1"/>
    </row>
    <row r="20612" spans="20:26" x14ac:dyDescent="0.25">
      <c r="T20612" s="1"/>
      <c r="U20612" s="1"/>
      <c r="Z20612" s="1"/>
    </row>
    <row r="20613" spans="20:26" x14ac:dyDescent="0.25">
      <c r="T20613" s="1"/>
      <c r="U20613" s="1"/>
      <c r="Z20613" s="1"/>
    </row>
    <row r="20614" spans="20:26" x14ac:dyDescent="0.25">
      <c r="T20614" s="1"/>
      <c r="U20614" s="1"/>
      <c r="Z20614" s="1"/>
    </row>
    <row r="20615" spans="20:26" x14ac:dyDescent="0.25">
      <c r="T20615" s="1"/>
      <c r="U20615" s="1"/>
      <c r="Z20615" s="1"/>
    </row>
    <row r="20616" spans="20:26" x14ac:dyDescent="0.25">
      <c r="T20616" s="1"/>
      <c r="U20616" s="1"/>
      <c r="Z20616" s="1"/>
    </row>
    <row r="20617" spans="20:26" x14ac:dyDescent="0.25">
      <c r="T20617" s="1"/>
      <c r="U20617" s="1"/>
      <c r="Z20617" s="1"/>
    </row>
    <row r="20618" spans="20:26" x14ac:dyDescent="0.25">
      <c r="T20618" s="1"/>
      <c r="U20618" s="1"/>
      <c r="Z20618" s="1"/>
    </row>
    <row r="20619" spans="20:26" x14ac:dyDescent="0.25">
      <c r="T20619" s="1"/>
      <c r="U20619" s="1"/>
      <c r="Z20619" s="1"/>
    </row>
    <row r="20620" spans="20:26" x14ac:dyDescent="0.25">
      <c r="T20620" s="1"/>
      <c r="U20620" s="1"/>
      <c r="Z20620" s="1"/>
    </row>
    <row r="20621" spans="20:26" x14ac:dyDescent="0.25">
      <c r="T20621" s="1"/>
      <c r="U20621" s="1"/>
      <c r="Z20621" s="1"/>
    </row>
    <row r="20622" spans="20:26" x14ac:dyDescent="0.25">
      <c r="T20622" s="1"/>
      <c r="U20622" s="1"/>
      <c r="Z20622" s="1"/>
    </row>
    <row r="20623" spans="20:26" x14ac:dyDescent="0.25">
      <c r="T20623" s="1"/>
      <c r="U20623" s="1"/>
      <c r="Z20623" s="1"/>
    </row>
    <row r="20624" spans="20:26" x14ac:dyDescent="0.25">
      <c r="T20624" s="1"/>
      <c r="U20624" s="1"/>
      <c r="Z20624" s="1"/>
    </row>
    <row r="20625" spans="20:26" x14ac:dyDescent="0.25">
      <c r="T20625" s="1"/>
      <c r="U20625" s="1"/>
      <c r="Z20625" s="1"/>
    </row>
    <row r="20626" spans="20:26" x14ac:dyDescent="0.25">
      <c r="T20626" s="1"/>
      <c r="U20626" s="1"/>
      <c r="Z20626" s="1"/>
    </row>
    <row r="20627" spans="20:26" x14ac:dyDescent="0.25">
      <c r="T20627" s="1"/>
      <c r="U20627" s="1"/>
      <c r="Z20627" s="1"/>
    </row>
    <row r="20628" spans="20:26" x14ac:dyDescent="0.25">
      <c r="T20628" s="1"/>
      <c r="U20628" s="1"/>
      <c r="Z20628" s="1"/>
    </row>
    <row r="20629" spans="20:26" x14ac:dyDescent="0.25">
      <c r="T20629" s="1"/>
      <c r="U20629" s="1"/>
      <c r="Z20629" s="1"/>
    </row>
    <row r="20630" spans="20:26" x14ac:dyDescent="0.25">
      <c r="T20630" s="1"/>
      <c r="U20630" s="1"/>
      <c r="Z20630" s="1"/>
    </row>
    <row r="20631" spans="20:26" x14ac:dyDescent="0.25">
      <c r="T20631" s="1"/>
      <c r="U20631" s="1"/>
      <c r="Z20631" s="1"/>
    </row>
    <row r="20632" spans="20:26" x14ac:dyDescent="0.25">
      <c r="T20632" s="1"/>
      <c r="U20632" s="1"/>
      <c r="Z20632" s="1"/>
    </row>
    <row r="20633" spans="20:26" x14ac:dyDescent="0.25">
      <c r="T20633" s="1"/>
      <c r="U20633" s="1"/>
      <c r="Z20633" s="1"/>
    </row>
    <row r="20634" spans="20:26" x14ac:dyDescent="0.25">
      <c r="T20634" s="1"/>
      <c r="U20634" s="1"/>
      <c r="Z20634" s="1"/>
    </row>
    <row r="20635" spans="20:26" x14ac:dyDescent="0.25">
      <c r="T20635" s="1"/>
      <c r="U20635" s="1"/>
      <c r="Z20635" s="1"/>
    </row>
    <row r="20636" spans="20:26" x14ac:dyDescent="0.25">
      <c r="T20636" s="1"/>
      <c r="U20636" s="1"/>
      <c r="Z20636" s="1"/>
    </row>
    <row r="20637" spans="20:26" x14ac:dyDescent="0.25">
      <c r="T20637" s="1"/>
      <c r="U20637" s="1"/>
      <c r="Z20637" s="1"/>
    </row>
    <row r="20638" spans="20:26" x14ac:dyDescent="0.25">
      <c r="T20638" s="1"/>
      <c r="U20638" s="1"/>
      <c r="Z20638" s="1"/>
    </row>
    <row r="20639" spans="20:26" x14ac:dyDescent="0.25">
      <c r="T20639" s="1"/>
      <c r="U20639" s="1"/>
      <c r="Z20639" s="1"/>
    </row>
    <row r="20640" spans="20:26" x14ac:dyDescent="0.25">
      <c r="T20640" s="1"/>
      <c r="U20640" s="1"/>
      <c r="Z20640" s="1"/>
    </row>
    <row r="20641" spans="20:26" x14ac:dyDescent="0.25">
      <c r="T20641" s="1"/>
      <c r="U20641" s="1"/>
      <c r="Z20641" s="1"/>
    </row>
    <row r="20642" spans="20:26" x14ac:dyDescent="0.25">
      <c r="T20642" s="1"/>
      <c r="U20642" s="1"/>
      <c r="Z20642" s="1"/>
    </row>
    <row r="20643" spans="20:26" x14ac:dyDescent="0.25">
      <c r="T20643" s="1"/>
      <c r="U20643" s="1"/>
      <c r="Z20643" s="1"/>
    </row>
    <row r="20644" spans="20:26" x14ac:dyDescent="0.25">
      <c r="T20644" s="1"/>
      <c r="U20644" s="1"/>
      <c r="Z20644" s="1"/>
    </row>
    <row r="20645" spans="20:26" x14ac:dyDescent="0.25">
      <c r="T20645" s="1"/>
      <c r="U20645" s="1"/>
      <c r="Z20645" s="1"/>
    </row>
    <row r="20646" spans="20:26" x14ac:dyDescent="0.25">
      <c r="T20646" s="1"/>
      <c r="U20646" s="1"/>
      <c r="Z20646" s="1"/>
    </row>
    <row r="20647" spans="20:26" x14ac:dyDescent="0.25">
      <c r="T20647" s="1"/>
      <c r="U20647" s="1"/>
      <c r="Z20647" s="1"/>
    </row>
    <row r="20648" spans="20:26" x14ac:dyDescent="0.25">
      <c r="T20648" s="1"/>
      <c r="U20648" s="1"/>
      <c r="Z20648" s="1"/>
    </row>
    <row r="20649" spans="20:26" x14ac:dyDescent="0.25">
      <c r="T20649" s="1"/>
      <c r="U20649" s="1"/>
      <c r="Z20649" s="1"/>
    </row>
    <row r="20650" spans="20:26" x14ac:dyDescent="0.25">
      <c r="T20650" s="1"/>
      <c r="U20650" s="1"/>
      <c r="Z20650" s="1"/>
    </row>
    <row r="20651" spans="20:26" x14ac:dyDescent="0.25">
      <c r="T20651" s="1"/>
      <c r="U20651" s="1"/>
      <c r="Z20651" s="1"/>
    </row>
    <row r="20652" spans="20:26" x14ac:dyDescent="0.25">
      <c r="T20652" s="1"/>
      <c r="U20652" s="1"/>
      <c r="Z20652" s="1"/>
    </row>
    <row r="20653" spans="20:26" x14ac:dyDescent="0.25">
      <c r="T20653" s="1"/>
      <c r="U20653" s="1"/>
      <c r="Z20653" s="1"/>
    </row>
    <row r="20654" spans="20:26" x14ac:dyDescent="0.25">
      <c r="T20654" s="1"/>
      <c r="U20654" s="1"/>
      <c r="Z20654" s="1"/>
    </row>
    <row r="20655" spans="20:26" x14ac:dyDescent="0.25">
      <c r="T20655" s="1"/>
      <c r="U20655" s="1"/>
      <c r="Z20655" s="1"/>
    </row>
    <row r="20656" spans="20:26" x14ac:dyDescent="0.25">
      <c r="T20656" s="1"/>
      <c r="U20656" s="1"/>
      <c r="Z20656" s="1"/>
    </row>
    <row r="20657" spans="20:26" x14ac:dyDescent="0.25">
      <c r="T20657" s="1"/>
      <c r="U20657" s="1"/>
      <c r="Z20657" s="1"/>
    </row>
    <row r="20658" spans="20:26" x14ac:dyDescent="0.25">
      <c r="T20658" s="1"/>
      <c r="U20658" s="1"/>
      <c r="Z20658" s="1"/>
    </row>
    <row r="20659" spans="20:26" x14ac:dyDescent="0.25">
      <c r="T20659" s="1"/>
      <c r="U20659" s="1"/>
      <c r="Z20659" s="1"/>
    </row>
    <row r="20660" spans="20:26" x14ac:dyDescent="0.25">
      <c r="T20660" s="1"/>
      <c r="U20660" s="1"/>
      <c r="Z20660" s="1"/>
    </row>
    <row r="20661" spans="20:26" x14ac:dyDescent="0.25">
      <c r="T20661" s="1"/>
      <c r="U20661" s="1"/>
      <c r="Z20661" s="1"/>
    </row>
    <row r="20662" spans="20:26" x14ac:dyDescent="0.25">
      <c r="T20662" s="1"/>
      <c r="U20662" s="1"/>
      <c r="Z20662" s="1"/>
    </row>
    <row r="20663" spans="20:26" x14ac:dyDescent="0.25">
      <c r="T20663" s="1"/>
      <c r="U20663" s="1"/>
      <c r="Z20663" s="1"/>
    </row>
    <row r="20664" spans="20:26" x14ac:dyDescent="0.25">
      <c r="T20664" s="1"/>
      <c r="U20664" s="1"/>
      <c r="Z20664" s="1"/>
    </row>
    <row r="20665" spans="20:26" x14ac:dyDescent="0.25">
      <c r="T20665" s="1"/>
      <c r="U20665" s="1"/>
      <c r="Z20665" s="1"/>
    </row>
    <row r="20666" spans="20:26" x14ac:dyDescent="0.25">
      <c r="T20666" s="1"/>
      <c r="U20666" s="1"/>
      <c r="Z20666" s="1"/>
    </row>
    <row r="20667" spans="20:26" x14ac:dyDescent="0.25">
      <c r="T20667" s="1"/>
      <c r="U20667" s="1"/>
      <c r="Z20667" s="1"/>
    </row>
    <row r="20668" spans="20:26" x14ac:dyDescent="0.25">
      <c r="T20668" s="1"/>
      <c r="U20668" s="1"/>
      <c r="Z20668" s="1"/>
    </row>
    <row r="20669" spans="20:26" x14ac:dyDescent="0.25">
      <c r="T20669" s="1"/>
      <c r="U20669" s="1"/>
      <c r="Z20669" s="1"/>
    </row>
    <row r="20670" spans="20:26" x14ac:dyDescent="0.25">
      <c r="T20670" s="1"/>
      <c r="U20670" s="1"/>
      <c r="Z20670" s="1"/>
    </row>
    <row r="20671" spans="20:26" x14ac:dyDescent="0.25">
      <c r="T20671" s="1"/>
      <c r="U20671" s="1"/>
      <c r="Z20671" s="1"/>
    </row>
    <row r="20672" spans="20:26" x14ac:dyDescent="0.25">
      <c r="T20672" s="1"/>
      <c r="U20672" s="1"/>
      <c r="Z20672" s="1"/>
    </row>
    <row r="20673" spans="20:26" x14ac:dyDescent="0.25">
      <c r="T20673" s="1"/>
      <c r="U20673" s="1"/>
      <c r="Z20673" s="1"/>
    </row>
    <row r="20674" spans="20:26" x14ac:dyDescent="0.25">
      <c r="T20674" s="1"/>
      <c r="U20674" s="1"/>
      <c r="Z20674" s="1"/>
    </row>
    <row r="20675" spans="20:26" x14ac:dyDescent="0.25">
      <c r="T20675" s="1"/>
      <c r="U20675" s="1"/>
      <c r="Z20675" s="1"/>
    </row>
    <row r="20676" spans="20:26" x14ac:dyDescent="0.25">
      <c r="T20676" s="1"/>
      <c r="U20676" s="1"/>
      <c r="Z20676" s="1"/>
    </row>
    <row r="20677" spans="20:26" x14ac:dyDescent="0.25">
      <c r="T20677" s="1"/>
      <c r="U20677" s="1"/>
      <c r="Z20677" s="1"/>
    </row>
    <row r="20678" spans="20:26" x14ac:dyDescent="0.25">
      <c r="T20678" s="1"/>
      <c r="U20678" s="1"/>
      <c r="Z20678" s="1"/>
    </row>
    <row r="20679" spans="20:26" x14ac:dyDescent="0.25">
      <c r="T20679" s="1"/>
      <c r="U20679" s="1"/>
      <c r="Z20679" s="1"/>
    </row>
    <row r="20680" spans="20:26" x14ac:dyDescent="0.25">
      <c r="T20680" s="1"/>
      <c r="U20680" s="1"/>
      <c r="Z20680" s="1"/>
    </row>
    <row r="20681" spans="20:26" x14ac:dyDescent="0.25">
      <c r="T20681" s="1"/>
      <c r="U20681" s="1"/>
      <c r="Z20681" s="1"/>
    </row>
    <row r="20682" spans="20:26" x14ac:dyDescent="0.25">
      <c r="T20682" s="1"/>
      <c r="U20682" s="1"/>
      <c r="Z20682" s="1"/>
    </row>
    <row r="20683" spans="20:26" x14ac:dyDescent="0.25">
      <c r="T20683" s="1"/>
      <c r="U20683" s="1"/>
      <c r="Z20683" s="1"/>
    </row>
    <row r="20684" spans="20:26" x14ac:dyDescent="0.25">
      <c r="T20684" s="1"/>
      <c r="U20684" s="1"/>
      <c r="Z20684" s="1"/>
    </row>
    <row r="20685" spans="20:26" x14ac:dyDescent="0.25">
      <c r="T20685" s="1"/>
      <c r="U20685" s="1"/>
      <c r="Z20685" s="1"/>
    </row>
    <row r="20686" spans="20:26" x14ac:dyDescent="0.25">
      <c r="T20686" s="1"/>
      <c r="U20686" s="1"/>
      <c r="Z20686" s="1"/>
    </row>
    <row r="20687" spans="20:26" x14ac:dyDescent="0.25">
      <c r="T20687" s="1"/>
      <c r="U20687" s="1"/>
      <c r="Z20687" s="1"/>
    </row>
    <row r="20688" spans="20:26" x14ac:dyDescent="0.25">
      <c r="T20688" s="1"/>
      <c r="U20688" s="1"/>
      <c r="Z20688" s="1"/>
    </row>
    <row r="20689" spans="20:26" x14ac:dyDescent="0.25">
      <c r="T20689" s="1"/>
      <c r="U20689" s="1"/>
      <c r="Z20689" s="1"/>
    </row>
    <row r="20690" spans="20:26" x14ac:dyDescent="0.25">
      <c r="T20690" s="1"/>
      <c r="U20690" s="1"/>
      <c r="Z20690" s="1"/>
    </row>
    <row r="20691" spans="20:26" x14ac:dyDescent="0.25">
      <c r="T20691" s="1"/>
      <c r="U20691" s="1"/>
      <c r="Z20691" s="1"/>
    </row>
    <row r="20692" spans="20:26" x14ac:dyDescent="0.25">
      <c r="T20692" s="1"/>
      <c r="U20692" s="1"/>
      <c r="Z20692" s="1"/>
    </row>
    <row r="20693" spans="20:26" x14ac:dyDescent="0.25">
      <c r="T20693" s="1"/>
      <c r="U20693" s="1"/>
      <c r="Z20693" s="1"/>
    </row>
    <row r="20694" spans="20:26" x14ac:dyDescent="0.25">
      <c r="T20694" s="1"/>
      <c r="U20694" s="1"/>
      <c r="Z20694" s="1"/>
    </row>
    <row r="20695" spans="20:26" x14ac:dyDescent="0.25">
      <c r="T20695" s="1"/>
      <c r="U20695" s="1"/>
      <c r="Z20695" s="1"/>
    </row>
    <row r="20696" spans="20:26" x14ac:dyDescent="0.25">
      <c r="T20696" s="1"/>
      <c r="U20696" s="1"/>
      <c r="Z20696" s="1"/>
    </row>
    <row r="20697" spans="20:26" x14ac:dyDescent="0.25">
      <c r="T20697" s="1"/>
      <c r="U20697" s="1"/>
      <c r="Z20697" s="1"/>
    </row>
    <row r="20698" spans="20:26" x14ac:dyDescent="0.25">
      <c r="T20698" s="1"/>
      <c r="U20698" s="1"/>
      <c r="Z20698" s="1"/>
    </row>
    <row r="20699" spans="20:26" x14ac:dyDescent="0.25">
      <c r="T20699" s="1"/>
      <c r="U20699" s="1"/>
      <c r="Z20699" s="1"/>
    </row>
    <row r="20700" spans="20:26" x14ac:dyDescent="0.25">
      <c r="T20700" s="1"/>
      <c r="U20700" s="1"/>
      <c r="Z20700" s="1"/>
    </row>
    <row r="20701" spans="20:26" x14ac:dyDescent="0.25">
      <c r="T20701" s="1"/>
      <c r="U20701" s="1"/>
      <c r="Z20701" s="1"/>
    </row>
    <row r="20702" spans="20:26" x14ac:dyDescent="0.25">
      <c r="T20702" s="1"/>
      <c r="U20702" s="1"/>
      <c r="Z20702" s="1"/>
    </row>
    <row r="20703" spans="20:26" x14ac:dyDescent="0.25">
      <c r="T20703" s="1"/>
      <c r="U20703" s="1"/>
      <c r="Z20703" s="1"/>
    </row>
    <row r="20704" spans="20:26" x14ac:dyDescent="0.25">
      <c r="T20704" s="1"/>
      <c r="U20704" s="1"/>
      <c r="Z20704" s="1"/>
    </row>
    <row r="20705" spans="20:26" x14ac:dyDescent="0.25">
      <c r="T20705" s="1"/>
      <c r="U20705" s="1"/>
      <c r="Z20705" s="1"/>
    </row>
    <row r="20706" spans="20:26" x14ac:dyDescent="0.25">
      <c r="T20706" s="1"/>
      <c r="U20706" s="1"/>
      <c r="Z20706" s="1"/>
    </row>
    <row r="20707" spans="20:26" x14ac:dyDescent="0.25">
      <c r="T20707" s="1"/>
      <c r="U20707" s="1"/>
      <c r="Z20707" s="1"/>
    </row>
    <row r="20708" spans="20:26" x14ac:dyDescent="0.25">
      <c r="T20708" s="1"/>
      <c r="U20708" s="1"/>
      <c r="Z20708" s="1"/>
    </row>
    <row r="20709" spans="20:26" x14ac:dyDescent="0.25">
      <c r="T20709" s="1"/>
      <c r="U20709" s="1"/>
      <c r="Z20709" s="1"/>
    </row>
    <row r="20710" spans="20:26" x14ac:dyDescent="0.25">
      <c r="T20710" s="1"/>
      <c r="U20710" s="1"/>
      <c r="Z20710" s="1"/>
    </row>
    <row r="20711" spans="20:26" x14ac:dyDescent="0.25">
      <c r="T20711" s="1"/>
      <c r="U20711" s="1"/>
      <c r="Z20711" s="1"/>
    </row>
    <row r="20712" spans="20:26" x14ac:dyDescent="0.25">
      <c r="T20712" s="1"/>
      <c r="U20712" s="1"/>
      <c r="Z20712" s="1"/>
    </row>
    <row r="20713" spans="20:26" x14ac:dyDescent="0.25">
      <c r="T20713" s="1"/>
      <c r="U20713" s="1"/>
      <c r="Z20713" s="1"/>
    </row>
    <row r="20714" spans="20:26" x14ac:dyDescent="0.25">
      <c r="T20714" s="1"/>
      <c r="U20714" s="1"/>
      <c r="Z20714" s="1"/>
    </row>
    <row r="20715" spans="20:26" x14ac:dyDescent="0.25">
      <c r="T20715" s="1"/>
      <c r="U20715" s="1"/>
      <c r="Z20715" s="1"/>
    </row>
    <row r="20716" spans="20:26" x14ac:dyDescent="0.25">
      <c r="T20716" s="1"/>
      <c r="U20716" s="1"/>
      <c r="Z20716" s="1"/>
    </row>
    <row r="20717" spans="20:26" x14ac:dyDescent="0.25">
      <c r="T20717" s="1"/>
      <c r="U20717" s="1"/>
      <c r="Z20717" s="1"/>
    </row>
    <row r="20718" spans="20:26" x14ac:dyDescent="0.25">
      <c r="T20718" s="1"/>
      <c r="U20718" s="1"/>
      <c r="Z20718" s="1"/>
    </row>
    <row r="20719" spans="20:26" x14ac:dyDescent="0.25">
      <c r="T20719" s="1"/>
      <c r="U20719" s="1"/>
      <c r="Z20719" s="1"/>
    </row>
    <row r="20720" spans="20:26" x14ac:dyDescent="0.25">
      <c r="T20720" s="1"/>
      <c r="U20720" s="1"/>
      <c r="Z20720" s="1"/>
    </row>
    <row r="20721" spans="20:26" x14ac:dyDescent="0.25">
      <c r="T20721" s="1"/>
      <c r="U20721" s="1"/>
      <c r="Z20721" s="1"/>
    </row>
    <row r="20722" spans="20:26" x14ac:dyDescent="0.25">
      <c r="T20722" s="1"/>
      <c r="U20722" s="1"/>
      <c r="Z20722" s="1"/>
    </row>
    <row r="20723" spans="20:26" x14ac:dyDescent="0.25">
      <c r="T20723" s="1"/>
      <c r="U20723" s="1"/>
      <c r="Z20723" s="1"/>
    </row>
    <row r="20724" spans="20:26" x14ac:dyDescent="0.25">
      <c r="T20724" s="1"/>
      <c r="U20724" s="1"/>
      <c r="Z20724" s="1"/>
    </row>
    <row r="20725" spans="20:26" x14ac:dyDescent="0.25">
      <c r="T20725" s="1"/>
      <c r="U20725" s="1"/>
      <c r="Z20725" s="1"/>
    </row>
    <row r="20726" spans="20:26" x14ac:dyDescent="0.25">
      <c r="T20726" s="1"/>
      <c r="U20726" s="1"/>
      <c r="Z20726" s="1"/>
    </row>
    <row r="20727" spans="20:26" x14ac:dyDescent="0.25">
      <c r="T20727" s="1"/>
      <c r="U20727" s="1"/>
      <c r="Z20727" s="1"/>
    </row>
    <row r="20728" spans="20:26" x14ac:dyDescent="0.25">
      <c r="T20728" s="1"/>
      <c r="U20728" s="1"/>
      <c r="Z20728" s="1"/>
    </row>
    <row r="20729" spans="20:26" x14ac:dyDescent="0.25">
      <c r="T20729" s="1"/>
      <c r="U20729" s="1"/>
      <c r="Z20729" s="1"/>
    </row>
    <row r="20730" spans="20:26" x14ac:dyDescent="0.25">
      <c r="T20730" s="1"/>
      <c r="U20730" s="1"/>
      <c r="Z20730" s="1"/>
    </row>
    <row r="20731" spans="20:26" x14ac:dyDescent="0.25">
      <c r="T20731" s="1"/>
      <c r="U20731" s="1"/>
      <c r="Z20731" s="1"/>
    </row>
    <row r="20732" spans="20:26" x14ac:dyDescent="0.25">
      <c r="T20732" s="1"/>
      <c r="U20732" s="1"/>
      <c r="Z20732" s="1"/>
    </row>
    <row r="20733" spans="20:26" x14ac:dyDescent="0.25">
      <c r="T20733" s="1"/>
      <c r="U20733" s="1"/>
      <c r="Z20733" s="1"/>
    </row>
    <row r="20734" spans="20:26" x14ac:dyDescent="0.25">
      <c r="T20734" s="1"/>
      <c r="U20734" s="1"/>
      <c r="Z20734" s="1"/>
    </row>
    <row r="20735" spans="20:26" x14ac:dyDescent="0.25">
      <c r="T20735" s="1"/>
      <c r="U20735" s="1"/>
      <c r="Z20735" s="1"/>
    </row>
    <row r="20736" spans="20:26" x14ac:dyDescent="0.25">
      <c r="T20736" s="1"/>
      <c r="U20736" s="1"/>
      <c r="Z20736" s="1"/>
    </row>
    <row r="20737" spans="20:26" x14ac:dyDescent="0.25">
      <c r="T20737" s="1"/>
      <c r="U20737" s="1"/>
      <c r="Z20737" s="1"/>
    </row>
    <row r="20738" spans="20:26" x14ac:dyDescent="0.25">
      <c r="T20738" s="1"/>
      <c r="U20738" s="1"/>
      <c r="Z20738" s="1"/>
    </row>
    <row r="20739" spans="20:26" x14ac:dyDescent="0.25">
      <c r="T20739" s="1"/>
      <c r="U20739" s="1"/>
      <c r="Z20739" s="1"/>
    </row>
    <row r="20740" spans="20:26" x14ac:dyDescent="0.25">
      <c r="T20740" s="1"/>
      <c r="U20740" s="1"/>
      <c r="Z20740" s="1"/>
    </row>
    <row r="20741" spans="20:26" x14ac:dyDescent="0.25">
      <c r="T20741" s="1"/>
      <c r="U20741" s="1"/>
      <c r="Z20741" s="1"/>
    </row>
    <row r="20742" spans="20:26" x14ac:dyDescent="0.25">
      <c r="T20742" s="1"/>
      <c r="U20742" s="1"/>
      <c r="Z20742" s="1"/>
    </row>
    <row r="20743" spans="20:26" x14ac:dyDescent="0.25">
      <c r="T20743" s="1"/>
      <c r="U20743" s="1"/>
      <c r="Z20743" s="1"/>
    </row>
    <row r="20744" spans="20:26" x14ac:dyDescent="0.25">
      <c r="T20744" s="1"/>
      <c r="U20744" s="1"/>
      <c r="Z20744" s="1"/>
    </row>
    <row r="20745" spans="20:26" x14ac:dyDescent="0.25">
      <c r="T20745" s="1"/>
      <c r="U20745" s="1"/>
      <c r="Z20745" s="1"/>
    </row>
    <row r="20746" spans="20:26" x14ac:dyDescent="0.25">
      <c r="T20746" s="1"/>
      <c r="U20746" s="1"/>
      <c r="Z20746" s="1"/>
    </row>
    <row r="20747" spans="20:26" x14ac:dyDescent="0.25">
      <c r="T20747" s="1"/>
      <c r="U20747" s="1"/>
      <c r="Z20747" s="1"/>
    </row>
    <row r="20748" spans="20:26" x14ac:dyDescent="0.25">
      <c r="T20748" s="1"/>
      <c r="U20748" s="1"/>
      <c r="Z20748" s="1"/>
    </row>
    <row r="20749" spans="20:26" x14ac:dyDescent="0.25">
      <c r="T20749" s="1"/>
      <c r="U20749" s="1"/>
      <c r="Z20749" s="1"/>
    </row>
    <row r="20750" spans="20:26" x14ac:dyDescent="0.25">
      <c r="T20750" s="1"/>
      <c r="U20750" s="1"/>
      <c r="Z20750" s="1"/>
    </row>
    <row r="20751" spans="20:26" x14ac:dyDescent="0.25">
      <c r="T20751" s="1"/>
      <c r="U20751" s="1"/>
      <c r="Z20751" s="1"/>
    </row>
    <row r="20752" spans="20:26" x14ac:dyDescent="0.25">
      <c r="T20752" s="1"/>
      <c r="U20752" s="1"/>
      <c r="Z20752" s="1"/>
    </row>
    <row r="20753" spans="20:26" x14ac:dyDescent="0.25">
      <c r="T20753" s="1"/>
      <c r="U20753" s="1"/>
      <c r="Z20753" s="1"/>
    </row>
    <row r="20754" spans="20:26" x14ac:dyDescent="0.25">
      <c r="T20754" s="1"/>
      <c r="U20754" s="1"/>
      <c r="Z20754" s="1"/>
    </row>
    <row r="20755" spans="20:26" x14ac:dyDescent="0.25">
      <c r="T20755" s="1"/>
      <c r="U20755" s="1"/>
      <c r="Z20755" s="1"/>
    </row>
    <row r="20756" spans="20:26" x14ac:dyDescent="0.25">
      <c r="T20756" s="1"/>
      <c r="U20756" s="1"/>
      <c r="Z20756" s="1"/>
    </row>
    <row r="20757" spans="20:26" x14ac:dyDescent="0.25">
      <c r="T20757" s="1"/>
      <c r="U20757" s="1"/>
      <c r="Z20757" s="1"/>
    </row>
    <row r="20758" spans="20:26" x14ac:dyDescent="0.25">
      <c r="T20758" s="1"/>
      <c r="U20758" s="1"/>
      <c r="Z20758" s="1"/>
    </row>
    <row r="20759" spans="20:26" x14ac:dyDescent="0.25">
      <c r="T20759" s="1"/>
      <c r="U20759" s="1"/>
      <c r="Z20759" s="1"/>
    </row>
    <row r="20760" spans="20:26" x14ac:dyDescent="0.25">
      <c r="T20760" s="1"/>
      <c r="U20760" s="1"/>
      <c r="Z20760" s="1"/>
    </row>
    <row r="20761" spans="20:26" x14ac:dyDescent="0.25">
      <c r="T20761" s="1"/>
      <c r="U20761" s="1"/>
      <c r="Z20761" s="1"/>
    </row>
    <row r="20762" spans="20:26" x14ac:dyDescent="0.25">
      <c r="T20762" s="1"/>
      <c r="U20762" s="1"/>
      <c r="Z20762" s="1"/>
    </row>
    <row r="20763" spans="20:26" x14ac:dyDescent="0.25">
      <c r="T20763" s="1"/>
      <c r="U20763" s="1"/>
      <c r="Z20763" s="1"/>
    </row>
    <row r="20764" spans="20:26" x14ac:dyDescent="0.25">
      <c r="T20764" s="1"/>
      <c r="U20764" s="1"/>
      <c r="Z20764" s="1"/>
    </row>
    <row r="20765" spans="20:26" x14ac:dyDescent="0.25">
      <c r="T20765" s="1"/>
      <c r="U20765" s="1"/>
      <c r="Z20765" s="1"/>
    </row>
    <row r="20766" spans="20:26" x14ac:dyDescent="0.25">
      <c r="T20766" s="1"/>
      <c r="U20766" s="1"/>
      <c r="Z20766" s="1"/>
    </row>
    <row r="20767" spans="20:26" x14ac:dyDescent="0.25">
      <c r="T20767" s="1"/>
      <c r="U20767" s="1"/>
      <c r="Z20767" s="1"/>
    </row>
    <row r="20768" spans="20:26" x14ac:dyDescent="0.25">
      <c r="T20768" s="1"/>
      <c r="U20768" s="1"/>
      <c r="Z20768" s="1"/>
    </row>
    <row r="20769" spans="20:26" x14ac:dyDescent="0.25">
      <c r="T20769" s="1"/>
      <c r="U20769" s="1"/>
      <c r="Z20769" s="1"/>
    </row>
    <row r="20770" spans="20:26" x14ac:dyDescent="0.25">
      <c r="T20770" s="1"/>
      <c r="U20770" s="1"/>
      <c r="Z20770" s="1"/>
    </row>
    <row r="20771" spans="20:26" x14ac:dyDescent="0.25">
      <c r="T20771" s="1"/>
      <c r="U20771" s="1"/>
      <c r="Z20771" s="1"/>
    </row>
    <row r="20772" spans="20:26" x14ac:dyDescent="0.25">
      <c r="T20772" s="1"/>
      <c r="U20772" s="1"/>
      <c r="Z20772" s="1"/>
    </row>
    <row r="20773" spans="20:26" x14ac:dyDescent="0.25">
      <c r="T20773" s="1"/>
      <c r="U20773" s="1"/>
      <c r="Z20773" s="1"/>
    </row>
    <row r="20774" spans="20:26" x14ac:dyDescent="0.25">
      <c r="T20774" s="1"/>
      <c r="U20774" s="1"/>
      <c r="Z20774" s="1"/>
    </row>
    <row r="20775" spans="20:26" x14ac:dyDescent="0.25">
      <c r="T20775" s="1"/>
      <c r="U20775" s="1"/>
      <c r="Z20775" s="1"/>
    </row>
    <row r="20776" spans="20:26" x14ac:dyDescent="0.25">
      <c r="T20776" s="1"/>
      <c r="U20776" s="1"/>
      <c r="Z20776" s="1"/>
    </row>
    <row r="20777" spans="20:26" x14ac:dyDescent="0.25">
      <c r="T20777" s="1"/>
      <c r="U20777" s="1"/>
      <c r="Z20777" s="1"/>
    </row>
    <row r="20778" spans="20:26" x14ac:dyDescent="0.25">
      <c r="T20778" s="1"/>
      <c r="U20778" s="1"/>
      <c r="Z20778" s="1"/>
    </row>
    <row r="20779" spans="20:26" x14ac:dyDescent="0.25">
      <c r="T20779" s="1"/>
      <c r="U20779" s="1"/>
      <c r="Z20779" s="1"/>
    </row>
    <row r="20780" spans="20:26" x14ac:dyDescent="0.25">
      <c r="T20780" s="1"/>
      <c r="U20780" s="1"/>
      <c r="Z20780" s="1"/>
    </row>
    <row r="20781" spans="20:26" x14ac:dyDescent="0.25">
      <c r="T20781" s="1"/>
      <c r="U20781" s="1"/>
      <c r="Z20781" s="1"/>
    </row>
    <row r="20782" spans="20:26" x14ac:dyDescent="0.25">
      <c r="T20782" s="1"/>
      <c r="U20782" s="1"/>
      <c r="Z20782" s="1"/>
    </row>
    <row r="20783" spans="20:26" x14ac:dyDescent="0.25">
      <c r="T20783" s="1"/>
      <c r="U20783" s="1"/>
      <c r="Z20783" s="1"/>
    </row>
    <row r="20784" spans="20:26" x14ac:dyDescent="0.25">
      <c r="T20784" s="1"/>
      <c r="U20784" s="1"/>
      <c r="Z20784" s="1"/>
    </row>
    <row r="20785" spans="20:26" x14ac:dyDescent="0.25">
      <c r="T20785" s="1"/>
      <c r="U20785" s="1"/>
      <c r="Z20785" s="1"/>
    </row>
    <row r="20786" spans="20:26" x14ac:dyDescent="0.25">
      <c r="T20786" s="1"/>
      <c r="U20786" s="1"/>
      <c r="Z20786" s="1"/>
    </row>
    <row r="20787" spans="20:26" x14ac:dyDescent="0.25">
      <c r="T20787" s="1"/>
      <c r="U20787" s="1"/>
      <c r="Z20787" s="1"/>
    </row>
    <row r="20788" spans="20:26" x14ac:dyDescent="0.25">
      <c r="T20788" s="1"/>
      <c r="U20788" s="1"/>
      <c r="Z20788" s="1"/>
    </row>
    <row r="20789" spans="20:26" x14ac:dyDescent="0.25">
      <c r="T20789" s="1"/>
      <c r="U20789" s="1"/>
      <c r="Z20789" s="1"/>
    </row>
    <row r="20790" spans="20:26" x14ac:dyDescent="0.25">
      <c r="T20790" s="1"/>
      <c r="U20790" s="1"/>
      <c r="Z20790" s="1"/>
    </row>
    <row r="20791" spans="20:26" x14ac:dyDescent="0.25">
      <c r="T20791" s="1"/>
      <c r="U20791" s="1"/>
      <c r="Z20791" s="1"/>
    </row>
    <row r="20792" spans="20:26" x14ac:dyDescent="0.25">
      <c r="T20792" s="1"/>
      <c r="U20792" s="1"/>
      <c r="Z20792" s="1"/>
    </row>
    <row r="20793" spans="20:26" x14ac:dyDescent="0.25">
      <c r="T20793" s="1"/>
      <c r="U20793" s="1"/>
      <c r="Z20793" s="1"/>
    </row>
    <row r="20794" spans="20:26" x14ac:dyDescent="0.25">
      <c r="T20794" s="1"/>
      <c r="U20794" s="1"/>
      <c r="Z20794" s="1"/>
    </row>
    <row r="20795" spans="20:26" x14ac:dyDescent="0.25">
      <c r="T20795" s="1"/>
      <c r="U20795" s="1"/>
      <c r="Z20795" s="1"/>
    </row>
    <row r="20796" spans="20:26" x14ac:dyDescent="0.25">
      <c r="T20796" s="1"/>
      <c r="U20796" s="1"/>
      <c r="Z20796" s="1"/>
    </row>
    <row r="20797" spans="20:26" x14ac:dyDescent="0.25">
      <c r="T20797" s="1"/>
      <c r="U20797" s="1"/>
      <c r="Z20797" s="1"/>
    </row>
    <row r="20798" spans="20:26" x14ac:dyDescent="0.25">
      <c r="T20798" s="1"/>
      <c r="U20798" s="1"/>
      <c r="Z20798" s="1"/>
    </row>
    <row r="20799" spans="20:26" x14ac:dyDescent="0.25">
      <c r="T20799" s="1"/>
      <c r="U20799" s="1"/>
      <c r="Z20799" s="1"/>
    </row>
    <row r="20800" spans="20:26" x14ac:dyDescent="0.25">
      <c r="T20800" s="1"/>
      <c r="U20800" s="1"/>
      <c r="Z20800" s="1"/>
    </row>
    <row r="20801" spans="20:26" x14ac:dyDescent="0.25">
      <c r="T20801" s="1"/>
      <c r="U20801" s="1"/>
      <c r="Z20801" s="1"/>
    </row>
    <row r="20802" spans="20:26" x14ac:dyDescent="0.25">
      <c r="T20802" s="1"/>
      <c r="U20802" s="1"/>
      <c r="Z20802" s="1"/>
    </row>
    <row r="20803" spans="20:26" x14ac:dyDescent="0.25">
      <c r="T20803" s="1"/>
      <c r="U20803" s="1"/>
      <c r="Z20803" s="1"/>
    </row>
    <row r="20804" spans="20:26" x14ac:dyDescent="0.25">
      <c r="T20804" s="1"/>
      <c r="U20804" s="1"/>
      <c r="Z20804" s="1"/>
    </row>
    <row r="20805" spans="20:26" x14ac:dyDescent="0.25">
      <c r="T20805" s="1"/>
      <c r="U20805" s="1"/>
      <c r="Z20805" s="1"/>
    </row>
    <row r="20806" spans="20:26" x14ac:dyDescent="0.25">
      <c r="T20806" s="1"/>
      <c r="U20806" s="1"/>
      <c r="Z20806" s="1"/>
    </row>
    <row r="20807" spans="20:26" x14ac:dyDescent="0.25">
      <c r="T20807" s="1"/>
      <c r="U20807" s="1"/>
      <c r="Z20807" s="1"/>
    </row>
    <row r="20808" spans="20:26" x14ac:dyDescent="0.25">
      <c r="T20808" s="1"/>
      <c r="U20808" s="1"/>
      <c r="Z20808" s="1"/>
    </row>
    <row r="20809" spans="20:26" x14ac:dyDescent="0.25">
      <c r="T20809" s="1"/>
      <c r="U20809" s="1"/>
      <c r="Z20809" s="1"/>
    </row>
    <row r="20810" spans="20:26" x14ac:dyDescent="0.25">
      <c r="T20810" s="1"/>
      <c r="U20810" s="1"/>
      <c r="Z20810" s="1"/>
    </row>
    <row r="20811" spans="20:26" x14ac:dyDescent="0.25">
      <c r="T20811" s="1"/>
      <c r="U20811" s="1"/>
      <c r="Z20811" s="1"/>
    </row>
    <row r="20812" spans="20:26" x14ac:dyDescent="0.25">
      <c r="T20812" s="1"/>
      <c r="U20812" s="1"/>
      <c r="Z20812" s="1"/>
    </row>
    <row r="20813" spans="20:26" x14ac:dyDescent="0.25">
      <c r="T20813" s="1"/>
      <c r="U20813" s="1"/>
      <c r="Z20813" s="1"/>
    </row>
    <row r="20814" spans="20:26" x14ac:dyDescent="0.25">
      <c r="T20814" s="1"/>
      <c r="U20814" s="1"/>
      <c r="Z20814" s="1"/>
    </row>
    <row r="20815" spans="20:26" x14ac:dyDescent="0.25">
      <c r="T20815" s="1"/>
      <c r="U20815" s="1"/>
      <c r="Z20815" s="1"/>
    </row>
    <row r="20816" spans="20:26" x14ac:dyDescent="0.25">
      <c r="T20816" s="1"/>
      <c r="U20816" s="1"/>
      <c r="Z20816" s="1"/>
    </row>
    <row r="20817" spans="20:26" x14ac:dyDescent="0.25">
      <c r="T20817" s="1"/>
      <c r="U20817" s="1"/>
      <c r="Z20817" s="1"/>
    </row>
    <row r="20818" spans="20:26" x14ac:dyDescent="0.25">
      <c r="T20818" s="1"/>
      <c r="U20818" s="1"/>
      <c r="Z20818" s="1"/>
    </row>
    <row r="20819" spans="20:26" x14ac:dyDescent="0.25">
      <c r="T20819" s="1"/>
      <c r="U20819" s="1"/>
      <c r="Z20819" s="1"/>
    </row>
    <row r="20820" spans="20:26" x14ac:dyDescent="0.25">
      <c r="T20820" s="1"/>
      <c r="U20820" s="1"/>
      <c r="Z20820" s="1"/>
    </row>
    <row r="20821" spans="20:26" x14ac:dyDescent="0.25">
      <c r="T20821" s="1"/>
      <c r="U20821" s="1"/>
      <c r="Z20821" s="1"/>
    </row>
    <row r="20822" spans="20:26" x14ac:dyDescent="0.25">
      <c r="T20822" s="1"/>
      <c r="U20822" s="1"/>
      <c r="Z20822" s="1"/>
    </row>
    <row r="20823" spans="20:26" x14ac:dyDescent="0.25">
      <c r="T20823" s="1"/>
      <c r="U20823" s="1"/>
      <c r="Z20823" s="1"/>
    </row>
    <row r="20824" spans="20:26" x14ac:dyDescent="0.25">
      <c r="T20824" s="1"/>
      <c r="U20824" s="1"/>
      <c r="Z20824" s="1"/>
    </row>
    <row r="20825" spans="20:26" x14ac:dyDescent="0.25">
      <c r="T20825" s="1"/>
      <c r="U20825" s="1"/>
      <c r="Z20825" s="1"/>
    </row>
    <row r="20826" spans="20:26" x14ac:dyDescent="0.25">
      <c r="T20826" s="1"/>
      <c r="U20826" s="1"/>
      <c r="Z20826" s="1"/>
    </row>
    <row r="20827" spans="20:26" x14ac:dyDescent="0.25">
      <c r="T20827" s="1"/>
      <c r="U20827" s="1"/>
      <c r="Z20827" s="1"/>
    </row>
    <row r="20828" spans="20:26" x14ac:dyDescent="0.25">
      <c r="T20828" s="1"/>
      <c r="U20828" s="1"/>
      <c r="Z20828" s="1"/>
    </row>
    <row r="20829" spans="20:26" x14ac:dyDescent="0.25">
      <c r="T20829" s="1"/>
      <c r="U20829" s="1"/>
      <c r="Z20829" s="1"/>
    </row>
    <row r="20830" spans="20:26" x14ac:dyDescent="0.25">
      <c r="T20830" s="1"/>
      <c r="U20830" s="1"/>
      <c r="Z20830" s="1"/>
    </row>
    <row r="20831" spans="20:26" x14ac:dyDescent="0.25">
      <c r="T20831" s="1"/>
      <c r="U20831" s="1"/>
      <c r="Z20831" s="1"/>
    </row>
    <row r="20832" spans="20:26" x14ac:dyDescent="0.25">
      <c r="T20832" s="1"/>
      <c r="U20832" s="1"/>
      <c r="Z20832" s="1"/>
    </row>
    <row r="20833" spans="20:26" x14ac:dyDescent="0.25">
      <c r="T20833" s="1"/>
      <c r="U20833" s="1"/>
      <c r="Z20833" s="1"/>
    </row>
    <row r="20834" spans="20:26" x14ac:dyDescent="0.25">
      <c r="T20834" s="1"/>
      <c r="U20834" s="1"/>
      <c r="Z20834" s="1"/>
    </row>
    <row r="20835" spans="20:26" x14ac:dyDescent="0.25">
      <c r="T20835" s="1"/>
      <c r="U20835" s="1"/>
      <c r="Z20835" s="1"/>
    </row>
    <row r="20836" spans="20:26" x14ac:dyDescent="0.25">
      <c r="T20836" s="1"/>
      <c r="U20836" s="1"/>
      <c r="Z20836" s="1"/>
    </row>
    <row r="20837" spans="20:26" x14ac:dyDescent="0.25">
      <c r="T20837" s="1"/>
      <c r="U20837" s="1"/>
      <c r="Z20837" s="1"/>
    </row>
    <row r="20838" spans="20:26" x14ac:dyDescent="0.25">
      <c r="T20838" s="1"/>
      <c r="U20838" s="1"/>
      <c r="Z20838" s="1"/>
    </row>
    <row r="20839" spans="20:26" x14ac:dyDescent="0.25">
      <c r="T20839" s="1"/>
      <c r="U20839" s="1"/>
      <c r="Z20839" s="1"/>
    </row>
    <row r="20840" spans="20:26" x14ac:dyDescent="0.25">
      <c r="T20840" s="1"/>
      <c r="U20840" s="1"/>
      <c r="Z20840" s="1"/>
    </row>
    <row r="20841" spans="20:26" x14ac:dyDescent="0.25">
      <c r="T20841" s="1"/>
      <c r="U20841" s="1"/>
      <c r="Z20841" s="1"/>
    </row>
    <row r="20842" spans="20:26" x14ac:dyDescent="0.25">
      <c r="T20842" s="1"/>
      <c r="U20842" s="1"/>
      <c r="Z20842" s="1"/>
    </row>
    <row r="20843" spans="20:26" x14ac:dyDescent="0.25">
      <c r="T20843" s="1"/>
      <c r="U20843" s="1"/>
      <c r="Z20843" s="1"/>
    </row>
    <row r="20844" spans="20:26" x14ac:dyDescent="0.25">
      <c r="T20844" s="1"/>
      <c r="U20844" s="1"/>
      <c r="Z20844" s="1"/>
    </row>
    <row r="20845" spans="20:26" x14ac:dyDescent="0.25">
      <c r="T20845" s="1"/>
      <c r="U20845" s="1"/>
      <c r="Z20845" s="1"/>
    </row>
    <row r="20846" spans="20:26" x14ac:dyDescent="0.25">
      <c r="T20846" s="1"/>
      <c r="U20846" s="1"/>
      <c r="Z20846" s="1"/>
    </row>
    <row r="20847" spans="20:26" x14ac:dyDescent="0.25">
      <c r="T20847" s="1"/>
      <c r="U20847" s="1"/>
      <c r="Z20847" s="1"/>
    </row>
    <row r="20848" spans="20:26" x14ac:dyDescent="0.25">
      <c r="T20848" s="1"/>
      <c r="U20848" s="1"/>
      <c r="Z20848" s="1"/>
    </row>
    <row r="20849" spans="20:26" x14ac:dyDescent="0.25">
      <c r="T20849" s="1"/>
      <c r="U20849" s="1"/>
      <c r="Z20849" s="1"/>
    </row>
    <row r="20850" spans="20:26" x14ac:dyDescent="0.25">
      <c r="T20850" s="1"/>
      <c r="U20850" s="1"/>
      <c r="Z20850" s="1"/>
    </row>
    <row r="20851" spans="20:26" x14ac:dyDescent="0.25">
      <c r="T20851" s="1"/>
      <c r="U20851" s="1"/>
      <c r="Z20851" s="1"/>
    </row>
    <row r="20852" spans="20:26" x14ac:dyDescent="0.25">
      <c r="T20852" s="1"/>
      <c r="U20852" s="1"/>
      <c r="Z20852" s="1"/>
    </row>
    <row r="20853" spans="20:26" x14ac:dyDescent="0.25">
      <c r="T20853" s="1"/>
      <c r="U20853" s="1"/>
      <c r="Z20853" s="1"/>
    </row>
    <row r="20854" spans="20:26" x14ac:dyDescent="0.25">
      <c r="T20854" s="1"/>
      <c r="U20854" s="1"/>
      <c r="Z20854" s="1"/>
    </row>
    <row r="20855" spans="20:26" x14ac:dyDescent="0.25">
      <c r="T20855" s="1"/>
      <c r="U20855" s="1"/>
      <c r="Z20855" s="1"/>
    </row>
    <row r="20856" spans="20:26" x14ac:dyDescent="0.25">
      <c r="T20856" s="1"/>
      <c r="U20856" s="1"/>
      <c r="Z20856" s="1"/>
    </row>
    <row r="20857" spans="20:26" x14ac:dyDescent="0.25">
      <c r="T20857" s="1"/>
      <c r="U20857" s="1"/>
      <c r="Z20857" s="1"/>
    </row>
    <row r="20858" spans="20:26" x14ac:dyDescent="0.25">
      <c r="T20858" s="1"/>
      <c r="U20858" s="1"/>
      <c r="Z20858" s="1"/>
    </row>
    <row r="20859" spans="20:26" x14ac:dyDescent="0.25">
      <c r="T20859" s="1"/>
      <c r="U20859" s="1"/>
      <c r="Z20859" s="1"/>
    </row>
    <row r="20860" spans="20:26" x14ac:dyDescent="0.25">
      <c r="T20860" s="1"/>
      <c r="U20860" s="1"/>
      <c r="Z20860" s="1"/>
    </row>
    <row r="20861" spans="20:26" x14ac:dyDescent="0.25">
      <c r="T20861" s="1"/>
      <c r="U20861" s="1"/>
      <c r="Z20861" s="1"/>
    </row>
    <row r="20862" spans="20:26" x14ac:dyDescent="0.25">
      <c r="T20862" s="1"/>
      <c r="U20862" s="1"/>
      <c r="Z20862" s="1"/>
    </row>
    <row r="20863" spans="20:26" x14ac:dyDescent="0.25">
      <c r="T20863" s="1"/>
      <c r="U20863" s="1"/>
      <c r="Z20863" s="1"/>
    </row>
    <row r="20864" spans="20:26" x14ac:dyDescent="0.25">
      <c r="T20864" s="1"/>
      <c r="U20864" s="1"/>
      <c r="Z20864" s="1"/>
    </row>
    <row r="20865" spans="20:26" x14ac:dyDescent="0.25">
      <c r="T20865" s="1"/>
      <c r="U20865" s="1"/>
      <c r="Z20865" s="1"/>
    </row>
    <row r="20866" spans="20:26" x14ac:dyDescent="0.25">
      <c r="T20866" s="1"/>
      <c r="U20866" s="1"/>
      <c r="Z20866" s="1"/>
    </row>
    <row r="20867" spans="20:26" x14ac:dyDescent="0.25">
      <c r="T20867" s="1"/>
      <c r="U20867" s="1"/>
      <c r="Z20867" s="1"/>
    </row>
    <row r="20868" spans="20:26" x14ac:dyDescent="0.25">
      <c r="T20868" s="1"/>
      <c r="U20868" s="1"/>
      <c r="Z20868" s="1"/>
    </row>
    <row r="20869" spans="20:26" x14ac:dyDescent="0.25">
      <c r="T20869" s="1"/>
      <c r="U20869" s="1"/>
      <c r="Z20869" s="1"/>
    </row>
    <row r="20870" spans="20:26" x14ac:dyDescent="0.25">
      <c r="T20870" s="1"/>
      <c r="U20870" s="1"/>
      <c r="Z20870" s="1"/>
    </row>
    <row r="20871" spans="20:26" x14ac:dyDescent="0.25">
      <c r="T20871" s="1"/>
      <c r="U20871" s="1"/>
      <c r="Z20871" s="1"/>
    </row>
    <row r="20872" spans="20:26" x14ac:dyDescent="0.25">
      <c r="T20872" s="1"/>
      <c r="U20872" s="1"/>
      <c r="Z20872" s="1"/>
    </row>
    <row r="20873" spans="20:26" x14ac:dyDescent="0.25">
      <c r="T20873" s="1"/>
      <c r="U20873" s="1"/>
      <c r="Z20873" s="1"/>
    </row>
    <row r="20874" spans="20:26" x14ac:dyDescent="0.25">
      <c r="T20874" s="1"/>
      <c r="U20874" s="1"/>
      <c r="Z20874" s="1"/>
    </row>
    <row r="20875" spans="20:26" x14ac:dyDescent="0.25">
      <c r="T20875" s="1"/>
      <c r="U20875" s="1"/>
      <c r="Z20875" s="1"/>
    </row>
    <row r="20876" spans="20:26" x14ac:dyDescent="0.25">
      <c r="T20876" s="1"/>
      <c r="U20876" s="1"/>
      <c r="Z20876" s="1"/>
    </row>
    <row r="20877" spans="20:26" x14ac:dyDescent="0.25">
      <c r="T20877" s="1"/>
      <c r="U20877" s="1"/>
      <c r="Z20877" s="1"/>
    </row>
    <row r="20878" spans="20:26" x14ac:dyDescent="0.25">
      <c r="T20878" s="1"/>
      <c r="U20878" s="1"/>
      <c r="Z20878" s="1"/>
    </row>
    <row r="20879" spans="20:26" x14ac:dyDescent="0.25">
      <c r="T20879" s="1"/>
      <c r="U20879" s="1"/>
      <c r="Z20879" s="1"/>
    </row>
    <row r="20880" spans="20:26" x14ac:dyDescent="0.25">
      <c r="T20880" s="1"/>
      <c r="U20880" s="1"/>
      <c r="Z20880" s="1"/>
    </row>
    <row r="20881" spans="20:26" x14ac:dyDescent="0.25">
      <c r="T20881" s="1"/>
      <c r="U20881" s="1"/>
      <c r="Z20881" s="1"/>
    </row>
    <row r="20882" spans="20:26" x14ac:dyDescent="0.25">
      <c r="T20882" s="1"/>
      <c r="U20882" s="1"/>
      <c r="Z20882" s="1"/>
    </row>
    <row r="20883" spans="20:26" x14ac:dyDescent="0.25">
      <c r="T20883" s="1"/>
      <c r="U20883" s="1"/>
      <c r="Z20883" s="1"/>
    </row>
    <row r="20884" spans="20:26" x14ac:dyDescent="0.25">
      <c r="T20884" s="1"/>
      <c r="U20884" s="1"/>
      <c r="Z20884" s="1"/>
    </row>
    <row r="20885" spans="20:26" x14ac:dyDescent="0.25">
      <c r="T20885" s="1"/>
      <c r="U20885" s="1"/>
      <c r="Z20885" s="1"/>
    </row>
    <row r="20886" spans="20:26" x14ac:dyDescent="0.25">
      <c r="T20886" s="1"/>
      <c r="U20886" s="1"/>
      <c r="Z20886" s="1"/>
    </row>
    <row r="20887" spans="20:26" x14ac:dyDescent="0.25">
      <c r="T20887" s="1"/>
      <c r="U20887" s="1"/>
      <c r="Z20887" s="1"/>
    </row>
    <row r="20888" spans="20:26" x14ac:dyDescent="0.25">
      <c r="T20888" s="1"/>
      <c r="U20888" s="1"/>
      <c r="Z20888" s="1"/>
    </row>
    <row r="20889" spans="20:26" x14ac:dyDescent="0.25">
      <c r="T20889" s="1"/>
      <c r="U20889" s="1"/>
      <c r="Z20889" s="1"/>
    </row>
    <row r="20890" spans="20:26" x14ac:dyDescent="0.25">
      <c r="T20890" s="1"/>
      <c r="U20890" s="1"/>
      <c r="Z20890" s="1"/>
    </row>
    <row r="20891" spans="20:26" x14ac:dyDescent="0.25">
      <c r="T20891" s="1"/>
      <c r="U20891" s="1"/>
      <c r="Z20891" s="1"/>
    </row>
    <row r="20892" spans="20:26" x14ac:dyDescent="0.25">
      <c r="T20892" s="1"/>
      <c r="U20892" s="1"/>
      <c r="Z20892" s="1"/>
    </row>
    <row r="20893" spans="20:26" x14ac:dyDescent="0.25">
      <c r="T20893" s="1"/>
      <c r="U20893" s="1"/>
      <c r="Z20893" s="1"/>
    </row>
    <row r="20894" spans="20:26" x14ac:dyDescent="0.25">
      <c r="T20894" s="1"/>
      <c r="U20894" s="1"/>
      <c r="Z20894" s="1"/>
    </row>
    <row r="20895" spans="20:26" x14ac:dyDescent="0.25">
      <c r="T20895" s="1"/>
      <c r="U20895" s="1"/>
      <c r="Z20895" s="1"/>
    </row>
    <row r="20896" spans="20:26" x14ac:dyDescent="0.25">
      <c r="T20896" s="1"/>
      <c r="U20896" s="1"/>
      <c r="Z20896" s="1"/>
    </row>
    <row r="20897" spans="20:26" x14ac:dyDescent="0.25">
      <c r="T20897" s="1"/>
      <c r="U20897" s="1"/>
      <c r="Z20897" s="1"/>
    </row>
    <row r="20898" spans="20:26" x14ac:dyDescent="0.25">
      <c r="T20898" s="1"/>
      <c r="U20898" s="1"/>
      <c r="Z20898" s="1"/>
    </row>
    <row r="20899" spans="20:26" x14ac:dyDescent="0.25">
      <c r="T20899" s="1"/>
      <c r="U20899" s="1"/>
      <c r="Z20899" s="1"/>
    </row>
    <row r="20900" spans="20:26" x14ac:dyDescent="0.25">
      <c r="T20900" s="1"/>
      <c r="U20900" s="1"/>
      <c r="Z20900" s="1"/>
    </row>
    <row r="20901" spans="20:26" x14ac:dyDescent="0.25">
      <c r="T20901" s="1"/>
      <c r="U20901" s="1"/>
      <c r="Z20901" s="1"/>
    </row>
    <row r="20902" spans="20:26" x14ac:dyDescent="0.25">
      <c r="T20902" s="1"/>
      <c r="U20902" s="1"/>
      <c r="Z20902" s="1"/>
    </row>
    <row r="20903" spans="20:26" x14ac:dyDescent="0.25">
      <c r="T20903" s="1"/>
      <c r="U20903" s="1"/>
      <c r="Z20903" s="1"/>
    </row>
    <row r="20904" spans="20:26" x14ac:dyDescent="0.25">
      <c r="T20904" s="1"/>
      <c r="U20904" s="1"/>
      <c r="Z20904" s="1"/>
    </row>
    <row r="20905" spans="20:26" x14ac:dyDescent="0.25">
      <c r="T20905" s="1"/>
      <c r="U20905" s="1"/>
      <c r="Z20905" s="1"/>
    </row>
    <row r="20906" spans="20:26" x14ac:dyDescent="0.25">
      <c r="T20906" s="1"/>
      <c r="U20906" s="1"/>
      <c r="Z20906" s="1"/>
    </row>
    <row r="20907" spans="20:26" x14ac:dyDescent="0.25">
      <c r="T20907" s="1"/>
      <c r="U20907" s="1"/>
      <c r="Z20907" s="1"/>
    </row>
    <row r="20908" spans="20:26" x14ac:dyDescent="0.25">
      <c r="T20908" s="1"/>
      <c r="U20908" s="1"/>
      <c r="Z20908" s="1"/>
    </row>
    <row r="20909" spans="20:26" x14ac:dyDescent="0.25">
      <c r="T20909" s="1"/>
      <c r="U20909" s="1"/>
      <c r="Z20909" s="1"/>
    </row>
    <row r="20910" spans="20:26" x14ac:dyDescent="0.25">
      <c r="T20910" s="1"/>
      <c r="U20910" s="1"/>
      <c r="Z20910" s="1"/>
    </row>
    <row r="20911" spans="20:26" x14ac:dyDescent="0.25">
      <c r="T20911" s="1"/>
      <c r="U20911" s="1"/>
      <c r="Z20911" s="1"/>
    </row>
    <row r="20912" spans="20:26" x14ac:dyDescent="0.25">
      <c r="T20912" s="1"/>
      <c r="U20912" s="1"/>
      <c r="Z20912" s="1"/>
    </row>
    <row r="20913" spans="20:26" x14ac:dyDescent="0.25">
      <c r="T20913" s="1"/>
      <c r="U20913" s="1"/>
      <c r="Z20913" s="1"/>
    </row>
    <row r="20914" spans="20:26" x14ac:dyDescent="0.25">
      <c r="T20914" s="1"/>
      <c r="U20914" s="1"/>
      <c r="Z20914" s="1"/>
    </row>
    <row r="20915" spans="20:26" x14ac:dyDescent="0.25">
      <c r="T20915" s="1"/>
      <c r="U20915" s="1"/>
      <c r="Z20915" s="1"/>
    </row>
    <row r="20916" spans="20:26" x14ac:dyDescent="0.25">
      <c r="T20916" s="1"/>
      <c r="U20916" s="1"/>
      <c r="Z20916" s="1"/>
    </row>
    <row r="20917" spans="20:26" x14ac:dyDescent="0.25">
      <c r="T20917" s="1"/>
      <c r="U20917" s="1"/>
      <c r="Z20917" s="1"/>
    </row>
    <row r="20918" spans="20:26" x14ac:dyDescent="0.25">
      <c r="T20918" s="1"/>
      <c r="U20918" s="1"/>
      <c r="Z20918" s="1"/>
    </row>
    <row r="20919" spans="20:26" x14ac:dyDescent="0.25">
      <c r="T20919" s="1"/>
      <c r="U20919" s="1"/>
      <c r="Z20919" s="1"/>
    </row>
    <row r="20920" spans="20:26" x14ac:dyDescent="0.25">
      <c r="T20920" s="1"/>
      <c r="U20920" s="1"/>
      <c r="Z20920" s="1"/>
    </row>
    <row r="20921" spans="20:26" x14ac:dyDescent="0.25">
      <c r="T20921" s="1"/>
      <c r="U20921" s="1"/>
      <c r="Z20921" s="1"/>
    </row>
    <row r="20922" spans="20:26" x14ac:dyDescent="0.25">
      <c r="T20922" s="1"/>
      <c r="U20922" s="1"/>
      <c r="Z20922" s="1"/>
    </row>
    <row r="20923" spans="20:26" x14ac:dyDescent="0.25">
      <c r="T20923" s="1"/>
      <c r="U20923" s="1"/>
      <c r="Z20923" s="1"/>
    </row>
    <row r="20924" spans="20:26" x14ac:dyDescent="0.25">
      <c r="T20924" s="1"/>
      <c r="U20924" s="1"/>
      <c r="Z20924" s="1"/>
    </row>
    <row r="20925" spans="20:26" x14ac:dyDescent="0.25">
      <c r="T20925" s="1"/>
      <c r="U20925" s="1"/>
      <c r="Z20925" s="1"/>
    </row>
    <row r="20926" spans="20:26" x14ac:dyDescent="0.25">
      <c r="T20926" s="1"/>
      <c r="U20926" s="1"/>
      <c r="Z20926" s="1"/>
    </row>
    <row r="20927" spans="20:26" x14ac:dyDescent="0.25">
      <c r="T20927" s="1"/>
      <c r="U20927" s="1"/>
      <c r="Z20927" s="1"/>
    </row>
    <row r="20928" spans="20:26" x14ac:dyDescent="0.25">
      <c r="T20928" s="1"/>
      <c r="U20928" s="1"/>
      <c r="Z20928" s="1"/>
    </row>
    <row r="20929" spans="20:26" x14ac:dyDescent="0.25">
      <c r="T20929" s="1"/>
      <c r="U20929" s="1"/>
      <c r="Z20929" s="1"/>
    </row>
    <row r="20930" spans="20:26" x14ac:dyDescent="0.25">
      <c r="T20930" s="1"/>
      <c r="U20930" s="1"/>
      <c r="Z20930" s="1"/>
    </row>
    <row r="20931" spans="20:26" x14ac:dyDescent="0.25">
      <c r="T20931" s="1"/>
      <c r="U20931" s="1"/>
      <c r="Z20931" s="1"/>
    </row>
    <row r="20932" spans="20:26" x14ac:dyDescent="0.25">
      <c r="T20932" s="1"/>
      <c r="U20932" s="1"/>
      <c r="Z20932" s="1"/>
    </row>
    <row r="20933" spans="20:26" x14ac:dyDescent="0.25">
      <c r="T20933" s="1"/>
      <c r="U20933" s="1"/>
      <c r="Z20933" s="1"/>
    </row>
    <row r="20934" spans="20:26" x14ac:dyDescent="0.25">
      <c r="T20934" s="1"/>
      <c r="U20934" s="1"/>
      <c r="Z20934" s="1"/>
    </row>
    <row r="20935" spans="20:26" x14ac:dyDescent="0.25">
      <c r="T20935" s="1"/>
      <c r="U20935" s="1"/>
      <c r="Z20935" s="1"/>
    </row>
    <row r="20936" spans="20:26" x14ac:dyDescent="0.25">
      <c r="T20936" s="1"/>
      <c r="U20936" s="1"/>
      <c r="Z20936" s="1"/>
    </row>
    <row r="20937" spans="20:26" x14ac:dyDescent="0.25">
      <c r="T20937" s="1"/>
      <c r="U20937" s="1"/>
      <c r="Z20937" s="1"/>
    </row>
    <row r="20938" spans="20:26" x14ac:dyDescent="0.25">
      <c r="T20938" s="1"/>
      <c r="U20938" s="1"/>
      <c r="Z20938" s="1"/>
    </row>
    <row r="20939" spans="20:26" x14ac:dyDescent="0.25">
      <c r="T20939" s="1"/>
      <c r="U20939" s="1"/>
      <c r="Z20939" s="1"/>
    </row>
    <row r="20940" spans="20:26" x14ac:dyDescent="0.25">
      <c r="T20940" s="1"/>
      <c r="U20940" s="1"/>
      <c r="Z20940" s="1"/>
    </row>
    <row r="20941" spans="20:26" x14ac:dyDescent="0.25">
      <c r="T20941" s="1"/>
      <c r="U20941" s="1"/>
      <c r="Z20941" s="1"/>
    </row>
    <row r="20942" spans="20:26" x14ac:dyDescent="0.25">
      <c r="T20942" s="1"/>
      <c r="U20942" s="1"/>
      <c r="Z20942" s="1"/>
    </row>
    <row r="20943" spans="20:26" x14ac:dyDescent="0.25">
      <c r="T20943" s="1"/>
      <c r="U20943" s="1"/>
      <c r="Z20943" s="1"/>
    </row>
    <row r="20944" spans="20:26" x14ac:dyDescent="0.25">
      <c r="T20944" s="1"/>
      <c r="U20944" s="1"/>
      <c r="Z20944" s="1"/>
    </row>
    <row r="20945" spans="20:26" x14ac:dyDescent="0.25">
      <c r="T20945" s="1"/>
      <c r="U20945" s="1"/>
      <c r="Z20945" s="1"/>
    </row>
    <row r="20946" spans="20:26" x14ac:dyDescent="0.25">
      <c r="T20946" s="1"/>
      <c r="U20946" s="1"/>
      <c r="Z20946" s="1"/>
    </row>
    <row r="20947" spans="20:26" x14ac:dyDescent="0.25">
      <c r="T20947" s="1"/>
      <c r="U20947" s="1"/>
      <c r="Z20947" s="1"/>
    </row>
    <row r="20948" spans="20:26" x14ac:dyDescent="0.25">
      <c r="T20948" s="1"/>
      <c r="U20948" s="1"/>
      <c r="Z20948" s="1"/>
    </row>
    <row r="20949" spans="20:26" x14ac:dyDescent="0.25">
      <c r="T20949" s="1"/>
      <c r="U20949" s="1"/>
      <c r="Z20949" s="1"/>
    </row>
    <row r="20950" spans="20:26" x14ac:dyDescent="0.25">
      <c r="T20950" s="1"/>
      <c r="U20950" s="1"/>
      <c r="Z20950" s="1"/>
    </row>
    <row r="20951" spans="20:26" x14ac:dyDescent="0.25">
      <c r="T20951" s="1"/>
      <c r="U20951" s="1"/>
      <c r="Z20951" s="1"/>
    </row>
    <row r="20952" spans="20:26" x14ac:dyDescent="0.25">
      <c r="T20952" s="1"/>
      <c r="U20952" s="1"/>
      <c r="Z20952" s="1"/>
    </row>
    <row r="20953" spans="20:26" x14ac:dyDescent="0.25">
      <c r="T20953" s="1"/>
      <c r="U20953" s="1"/>
      <c r="Z20953" s="1"/>
    </row>
    <row r="20954" spans="20:26" x14ac:dyDescent="0.25">
      <c r="T20954" s="1"/>
      <c r="U20954" s="1"/>
      <c r="Z20954" s="1"/>
    </row>
    <row r="20955" spans="20:26" x14ac:dyDescent="0.25">
      <c r="T20955" s="1"/>
      <c r="U20955" s="1"/>
      <c r="Z20955" s="1"/>
    </row>
    <row r="20956" spans="20:26" x14ac:dyDescent="0.25">
      <c r="T20956" s="1"/>
      <c r="U20956" s="1"/>
      <c r="Z20956" s="1"/>
    </row>
    <row r="20957" spans="20:26" x14ac:dyDescent="0.25">
      <c r="T20957" s="1"/>
      <c r="U20957" s="1"/>
      <c r="Z20957" s="1"/>
    </row>
    <row r="20958" spans="20:26" x14ac:dyDescent="0.25">
      <c r="T20958" s="1"/>
      <c r="U20958" s="1"/>
      <c r="Z20958" s="1"/>
    </row>
    <row r="20959" spans="20:26" x14ac:dyDescent="0.25">
      <c r="T20959" s="1"/>
      <c r="U20959" s="1"/>
      <c r="Z20959" s="1"/>
    </row>
    <row r="20960" spans="20:26" x14ac:dyDescent="0.25">
      <c r="T20960" s="1"/>
      <c r="U20960" s="1"/>
      <c r="Z20960" s="1"/>
    </row>
    <row r="20961" spans="20:26" x14ac:dyDescent="0.25">
      <c r="T20961" s="1"/>
      <c r="U20961" s="1"/>
      <c r="Z20961" s="1"/>
    </row>
    <row r="20962" spans="20:26" x14ac:dyDescent="0.25">
      <c r="T20962" s="1"/>
      <c r="U20962" s="1"/>
      <c r="Z20962" s="1"/>
    </row>
    <row r="20963" spans="20:26" x14ac:dyDescent="0.25">
      <c r="T20963" s="1"/>
      <c r="U20963" s="1"/>
      <c r="Z20963" s="1"/>
    </row>
    <row r="20964" spans="20:26" x14ac:dyDescent="0.25">
      <c r="T20964" s="1"/>
      <c r="U20964" s="1"/>
      <c r="Z20964" s="1"/>
    </row>
    <row r="20965" spans="20:26" x14ac:dyDescent="0.25">
      <c r="T20965" s="1"/>
      <c r="U20965" s="1"/>
      <c r="Z20965" s="1"/>
    </row>
    <row r="20966" spans="20:26" x14ac:dyDescent="0.25">
      <c r="T20966" s="1"/>
      <c r="U20966" s="1"/>
      <c r="Z20966" s="1"/>
    </row>
    <row r="20967" spans="20:26" x14ac:dyDescent="0.25">
      <c r="T20967" s="1"/>
      <c r="U20967" s="1"/>
      <c r="Z20967" s="1"/>
    </row>
    <row r="20968" spans="20:26" x14ac:dyDescent="0.25">
      <c r="T20968" s="1"/>
      <c r="U20968" s="1"/>
      <c r="Z20968" s="1"/>
    </row>
    <row r="20969" spans="20:26" x14ac:dyDescent="0.25">
      <c r="T20969" s="1"/>
      <c r="U20969" s="1"/>
      <c r="Z20969" s="1"/>
    </row>
    <row r="20970" spans="20:26" x14ac:dyDescent="0.25">
      <c r="T20970" s="1"/>
      <c r="U20970" s="1"/>
      <c r="Z20970" s="1"/>
    </row>
    <row r="20971" spans="20:26" x14ac:dyDescent="0.25">
      <c r="T20971" s="1"/>
      <c r="U20971" s="1"/>
      <c r="Z20971" s="1"/>
    </row>
    <row r="20972" spans="20:26" x14ac:dyDescent="0.25">
      <c r="T20972" s="1"/>
      <c r="U20972" s="1"/>
      <c r="Z20972" s="1"/>
    </row>
    <row r="20973" spans="20:26" x14ac:dyDescent="0.25">
      <c r="T20973" s="1"/>
      <c r="U20973" s="1"/>
      <c r="Z20973" s="1"/>
    </row>
    <row r="20974" spans="20:26" x14ac:dyDescent="0.25">
      <c r="T20974" s="1"/>
      <c r="U20974" s="1"/>
      <c r="Z20974" s="1"/>
    </row>
    <row r="20975" spans="20:26" x14ac:dyDescent="0.25">
      <c r="T20975" s="1"/>
      <c r="U20975" s="1"/>
      <c r="Z20975" s="1"/>
    </row>
    <row r="20976" spans="20:26" x14ac:dyDescent="0.25">
      <c r="T20976" s="1"/>
      <c r="U20976" s="1"/>
      <c r="Z20976" s="1"/>
    </row>
    <row r="20977" spans="20:26" x14ac:dyDescent="0.25">
      <c r="T20977" s="1"/>
      <c r="U20977" s="1"/>
      <c r="Z20977" s="1"/>
    </row>
    <row r="20978" spans="20:26" x14ac:dyDescent="0.25">
      <c r="T20978" s="1"/>
      <c r="U20978" s="1"/>
      <c r="Z20978" s="1"/>
    </row>
    <row r="20979" spans="20:26" x14ac:dyDescent="0.25">
      <c r="T20979" s="1"/>
      <c r="U20979" s="1"/>
      <c r="Z20979" s="1"/>
    </row>
    <row r="20980" spans="20:26" x14ac:dyDescent="0.25">
      <c r="T20980" s="1"/>
      <c r="U20980" s="1"/>
      <c r="Z20980" s="1"/>
    </row>
    <row r="20981" spans="20:26" x14ac:dyDescent="0.25">
      <c r="T20981" s="1"/>
      <c r="U20981" s="1"/>
      <c r="Z20981" s="1"/>
    </row>
    <row r="20982" spans="20:26" x14ac:dyDescent="0.25">
      <c r="T20982" s="1"/>
      <c r="U20982" s="1"/>
      <c r="Z20982" s="1"/>
    </row>
    <row r="20983" spans="20:26" x14ac:dyDescent="0.25">
      <c r="T20983" s="1"/>
      <c r="U20983" s="1"/>
      <c r="Z20983" s="1"/>
    </row>
    <row r="20984" spans="20:26" x14ac:dyDescent="0.25">
      <c r="T20984" s="1"/>
      <c r="U20984" s="1"/>
      <c r="Z20984" s="1"/>
    </row>
    <row r="20985" spans="20:26" x14ac:dyDescent="0.25">
      <c r="T20985" s="1"/>
      <c r="U20985" s="1"/>
      <c r="Z20985" s="1"/>
    </row>
    <row r="20986" spans="20:26" x14ac:dyDescent="0.25">
      <c r="T20986" s="1"/>
      <c r="U20986" s="1"/>
      <c r="Z20986" s="1"/>
    </row>
    <row r="20987" spans="20:26" x14ac:dyDescent="0.25">
      <c r="T20987" s="1"/>
      <c r="U20987" s="1"/>
      <c r="Z20987" s="1"/>
    </row>
    <row r="20988" spans="20:26" x14ac:dyDescent="0.25">
      <c r="T20988" s="1"/>
      <c r="U20988" s="1"/>
      <c r="Z20988" s="1"/>
    </row>
    <row r="20989" spans="20:26" x14ac:dyDescent="0.25">
      <c r="T20989" s="1"/>
      <c r="U20989" s="1"/>
      <c r="Z20989" s="1"/>
    </row>
    <row r="20990" spans="20:26" x14ac:dyDescent="0.25">
      <c r="T20990" s="1"/>
      <c r="U20990" s="1"/>
      <c r="Z20990" s="1"/>
    </row>
    <row r="20991" spans="20:26" x14ac:dyDescent="0.25">
      <c r="T20991" s="1"/>
      <c r="U20991" s="1"/>
      <c r="Z20991" s="1"/>
    </row>
    <row r="20992" spans="20:26" x14ac:dyDescent="0.25">
      <c r="T20992" s="1"/>
      <c r="U20992" s="1"/>
      <c r="Z20992" s="1"/>
    </row>
    <row r="20993" spans="20:26" x14ac:dyDescent="0.25">
      <c r="T20993" s="1"/>
      <c r="U20993" s="1"/>
      <c r="Z20993" s="1"/>
    </row>
    <row r="20994" spans="20:26" x14ac:dyDescent="0.25">
      <c r="T20994" s="1"/>
      <c r="U20994" s="1"/>
      <c r="Z20994" s="1"/>
    </row>
    <row r="20995" spans="20:26" x14ac:dyDescent="0.25">
      <c r="T20995" s="1"/>
      <c r="U20995" s="1"/>
      <c r="Z20995" s="1"/>
    </row>
    <row r="20996" spans="20:26" x14ac:dyDescent="0.25">
      <c r="T20996" s="1"/>
      <c r="U20996" s="1"/>
      <c r="Z20996" s="1"/>
    </row>
    <row r="20997" spans="20:26" x14ac:dyDescent="0.25">
      <c r="T20997" s="1"/>
      <c r="U20997" s="1"/>
      <c r="Z20997" s="1"/>
    </row>
    <row r="20998" spans="20:26" x14ac:dyDescent="0.25">
      <c r="T20998" s="1"/>
      <c r="U20998" s="1"/>
      <c r="Z20998" s="1"/>
    </row>
    <row r="20999" spans="20:26" x14ac:dyDescent="0.25">
      <c r="T20999" s="1"/>
      <c r="U20999" s="1"/>
      <c r="Z20999" s="1"/>
    </row>
    <row r="21000" spans="20:26" x14ac:dyDescent="0.25">
      <c r="T21000" s="1"/>
      <c r="U21000" s="1"/>
      <c r="Z21000" s="1"/>
    </row>
    <row r="21001" spans="20:26" x14ac:dyDescent="0.25">
      <c r="T21001" s="1"/>
      <c r="U21001" s="1"/>
      <c r="Z21001" s="1"/>
    </row>
    <row r="21002" spans="20:26" x14ac:dyDescent="0.25">
      <c r="T21002" s="1"/>
      <c r="U21002" s="1"/>
      <c r="Z21002" s="1"/>
    </row>
    <row r="21003" spans="20:26" x14ac:dyDescent="0.25">
      <c r="T21003" s="1"/>
      <c r="U21003" s="1"/>
      <c r="Z21003" s="1"/>
    </row>
    <row r="21004" spans="20:26" x14ac:dyDescent="0.25">
      <c r="T21004" s="1"/>
      <c r="U21004" s="1"/>
      <c r="Z21004" s="1"/>
    </row>
    <row r="21005" spans="20:26" x14ac:dyDescent="0.25">
      <c r="T21005" s="1"/>
      <c r="U21005" s="1"/>
      <c r="Z21005" s="1"/>
    </row>
    <row r="21006" spans="20:26" x14ac:dyDescent="0.25">
      <c r="T21006" s="1"/>
      <c r="U21006" s="1"/>
      <c r="Z21006" s="1"/>
    </row>
    <row r="21007" spans="20:26" x14ac:dyDescent="0.25">
      <c r="T21007" s="1"/>
      <c r="U21007" s="1"/>
      <c r="Z21007" s="1"/>
    </row>
    <row r="21008" spans="20:26" x14ac:dyDescent="0.25">
      <c r="T21008" s="1"/>
      <c r="U21008" s="1"/>
      <c r="Z21008" s="1"/>
    </row>
    <row r="21009" spans="20:26" x14ac:dyDescent="0.25">
      <c r="T21009" s="1"/>
      <c r="U21009" s="1"/>
      <c r="Z21009" s="1"/>
    </row>
    <row r="21010" spans="20:26" x14ac:dyDescent="0.25">
      <c r="T21010" s="1"/>
      <c r="U21010" s="1"/>
      <c r="Z21010" s="1"/>
    </row>
    <row r="21011" spans="20:26" x14ac:dyDescent="0.25">
      <c r="T21011" s="1"/>
      <c r="U21011" s="1"/>
      <c r="Z21011" s="1"/>
    </row>
    <row r="21012" spans="20:26" x14ac:dyDescent="0.25">
      <c r="T21012" s="1"/>
      <c r="U21012" s="1"/>
      <c r="Z21012" s="1"/>
    </row>
    <row r="21013" spans="20:26" x14ac:dyDescent="0.25">
      <c r="T21013" s="1"/>
      <c r="U21013" s="1"/>
      <c r="Z21013" s="1"/>
    </row>
    <row r="21014" spans="20:26" x14ac:dyDescent="0.25">
      <c r="T21014" s="1"/>
      <c r="U21014" s="1"/>
      <c r="Z21014" s="1"/>
    </row>
    <row r="21015" spans="20:26" x14ac:dyDescent="0.25">
      <c r="T21015" s="1"/>
      <c r="U21015" s="1"/>
      <c r="Z21015" s="1"/>
    </row>
    <row r="21016" spans="20:26" x14ac:dyDescent="0.25">
      <c r="T21016" s="1"/>
      <c r="U21016" s="1"/>
      <c r="Z21016" s="1"/>
    </row>
    <row r="21017" spans="20:26" x14ac:dyDescent="0.25">
      <c r="T21017" s="1"/>
      <c r="U21017" s="1"/>
      <c r="Z21017" s="1"/>
    </row>
    <row r="21018" spans="20:26" x14ac:dyDescent="0.25">
      <c r="T21018" s="1"/>
      <c r="U21018" s="1"/>
      <c r="Z21018" s="1"/>
    </row>
    <row r="21019" spans="20:26" x14ac:dyDescent="0.25">
      <c r="T21019" s="1"/>
      <c r="U21019" s="1"/>
      <c r="Z21019" s="1"/>
    </row>
    <row r="21020" spans="20:26" x14ac:dyDescent="0.25">
      <c r="T21020" s="1"/>
      <c r="U21020" s="1"/>
      <c r="Z21020" s="1"/>
    </row>
    <row r="21021" spans="20:26" x14ac:dyDescent="0.25">
      <c r="T21021" s="1"/>
      <c r="U21021" s="1"/>
      <c r="Z21021" s="1"/>
    </row>
    <row r="21022" spans="20:26" x14ac:dyDescent="0.25">
      <c r="T21022" s="1"/>
      <c r="U21022" s="1"/>
      <c r="Z21022" s="1"/>
    </row>
    <row r="21023" spans="20:26" x14ac:dyDescent="0.25">
      <c r="T21023" s="1"/>
      <c r="U21023" s="1"/>
      <c r="Z21023" s="1"/>
    </row>
    <row r="21024" spans="20:26" x14ac:dyDescent="0.25">
      <c r="T21024" s="1"/>
      <c r="U21024" s="1"/>
      <c r="Z21024" s="1"/>
    </row>
    <row r="21025" spans="20:26" x14ac:dyDescent="0.25">
      <c r="T21025" s="1"/>
      <c r="U21025" s="1"/>
      <c r="Z21025" s="1"/>
    </row>
    <row r="21026" spans="20:26" x14ac:dyDescent="0.25">
      <c r="T21026" s="1"/>
      <c r="U21026" s="1"/>
      <c r="Z21026" s="1"/>
    </row>
    <row r="21027" spans="20:26" x14ac:dyDescent="0.25">
      <c r="T21027" s="1"/>
      <c r="U21027" s="1"/>
      <c r="Z21027" s="1"/>
    </row>
    <row r="21028" spans="20:26" x14ac:dyDescent="0.25">
      <c r="T21028" s="1"/>
      <c r="U21028" s="1"/>
      <c r="Z21028" s="1"/>
    </row>
    <row r="21029" spans="20:26" x14ac:dyDescent="0.25">
      <c r="T21029" s="1"/>
      <c r="U21029" s="1"/>
      <c r="Z21029" s="1"/>
    </row>
    <row r="21030" spans="20:26" x14ac:dyDescent="0.25">
      <c r="T21030" s="1"/>
      <c r="U21030" s="1"/>
      <c r="Z21030" s="1"/>
    </row>
    <row r="21031" spans="20:26" x14ac:dyDescent="0.25">
      <c r="T21031" s="1"/>
      <c r="U21031" s="1"/>
      <c r="Z21031" s="1"/>
    </row>
    <row r="21032" spans="20:26" x14ac:dyDescent="0.25">
      <c r="T21032" s="1"/>
      <c r="U21032" s="1"/>
      <c r="Z21032" s="1"/>
    </row>
    <row r="21033" spans="20:26" x14ac:dyDescent="0.25">
      <c r="T21033" s="1"/>
      <c r="U21033" s="1"/>
      <c r="Z21033" s="1"/>
    </row>
    <row r="21034" spans="20:26" x14ac:dyDescent="0.25">
      <c r="T21034" s="1"/>
      <c r="U21034" s="1"/>
      <c r="Z21034" s="1"/>
    </row>
    <row r="21035" spans="20:26" x14ac:dyDescent="0.25">
      <c r="T21035" s="1"/>
      <c r="U21035" s="1"/>
      <c r="Z21035" s="1"/>
    </row>
    <row r="21036" spans="20:26" x14ac:dyDescent="0.25">
      <c r="T21036" s="1"/>
      <c r="U21036" s="1"/>
      <c r="Z21036" s="1"/>
    </row>
    <row r="21037" spans="20:26" x14ac:dyDescent="0.25">
      <c r="T21037" s="1"/>
      <c r="U21037" s="1"/>
      <c r="Z21037" s="1"/>
    </row>
    <row r="21038" spans="20:26" x14ac:dyDescent="0.25">
      <c r="T21038" s="1"/>
      <c r="U21038" s="1"/>
      <c r="Z21038" s="1"/>
    </row>
    <row r="21039" spans="20:26" x14ac:dyDescent="0.25">
      <c r="T21039" s="1"/>
      <c r="U21039" s="1"/>
      <c r="Z21039" s="1"/>
    </row>
    <row r="21040" spans="20:26" x14ac:dyDescent="0.25">
      <c r="T21040" s="1"/>
      <c r="U21040" s="1"/>
      <c r="Z21040" s="1"/>
    </row>
    <row r="21041" spans="20:26" x14ac:dyDescent="0.25">
      <c r="T21041" s="1"/>
      <c r="U21041" s="1"/>
      <c r="Z21041" s="1"/>
    </row>
    <row r="21042" spans="20:26" x14ac:dyDescent="0.25">
      <c r="T21042" s="1"/>
      <c r="U21042" s="1"/>
      <c r="Z21042" s="1"/>
    </row>
    <row r="21043" spans="20:26" x14ac:dyDescent="0.25">
      <c r="T21043" s="1"/>
      <c r="U21043" s="1"/>
      <c r="Z21043" s="1"/>
    </row>
    <row r="21044" spans="20:26" x14ac:dyDescent="0.25">
      <c r="T21044" s="1"/>
      <c r="U21044" s="1"/>
      <c r="Z21044" s="1"/>
    </row>
    <row r="21045" spans="20:26" x14ac:dyDescent="0.25">
      <c r="T21045" s="1"/>
      <c r="U21045" s="1"/>
      <c r="Z21045" s="1"/>
    </row>
    <row r="21046" spans="20:26" x14ac:dyDescent="0.25">
      <c r="T21046" s="1"/>
      <c r="U21046" s="1"/>
      <c r="Z21046" s="1"/>
    </row>
    <row r="21047" spans="20:26" x14ac:dyDescent="0.25">
      <c r="T21047" s="1"/>
      <c r="U21047" s="1"/>
      <c r="Z21047" s="1"/>
    </row>
    <row r="21048" spans="20:26" x14ac:dyDescent="0.25">
      <c r="T21048" s="1"/>
      <c r="U21048" s="1"/>
      <c r="Z21048" s="1"/>
    </row>
    <row r="21049" spans="20:26" x14ac:dyDescent="0.25">
      <c r="T21049" s="1"/>
      <c r="U21049" s="1"/>
      <c r="Z21049" s="1"/>
    </row>
    <row r="21050" spans="20:26" x14ac:dyDescent="0.25">
      <c r="T21050" s="1"/>
      <c r="U21050" s="1"/>
      <c r="Z21050" s="1"/>
    </row>
    <row r="21051" spans="20:26" x14ac:dyDescent="0.25">
      <c r="T21051" s="1"/>
      <c r="U21051" s="1"/>
      <c r="Z21051" s="1"/>
    </row>
    <row r="21052" spans="20:26" x14ac:dyDescent="0.25">
      <c r="T21052" s="1"/>
      <c r="U21052" s="1"/>
      <c r="Z21052" s="1"/>
    </row>
    <row r="21053" spans="20:26" x14ac:dyDescent="0.25">
      <c r="T21053" s="1"/>
      <c r="U21053" s="1"/>
      <c r="Z21053" s="1"/>
    </row>
    <row r="21054" spans="20:26" x14ac:dyDescent="0.25">
      <c r="T21054" s="1"/>
      <c r="U21054" s="1"/>
      <c r="Z21054" s="1"/>
    </row>
    <row r="21055" spans="20:26" x14ac:dyDescent="0.25">
      <c r="T21055" s="1"/>
      <c r="U21055" s="1"/>
      <c r="Z21055" s="1"/>
    </row>
    <row r="21056" spans="20:26" x14ac:dyDescent="0.25">
      <c r="T21056" s="1"/>
      <c r="U21056" s="1"/>
      <c r="Z21056" s="1"/>
    </row>
    <row r="21057" spans="20:26" x14ac:dyDescent="0.25">
      <c r="T21057" s="1"/>
      <c r="U21057" s="1"/>
      <c r="Z21057" s="1"/>
    </row>
    <row r="21058" spans="20:26" x14ac:dyDescent="0.25">
      <c r="T21058" s="1"/>
      <c r="U21058" s="1"/>
      <c r="Z21058" s="1"/>
    </row>
    <row r="21059" spans="20:26" x14ac:dyDescent="0.25">
      <c r="T21059" s="1"/>
      <c r="U21059" s="1"/>
      <c r="Z21059" s="1"/>
    </row>
    <row r="21060" spans="20:26" x14ac:dyDescent="0.25">
      <c r="T21060" s="1"/>
      <c r="U21060" s="1"/>
      <c r="Z21060" s="1"/>
    </row>
    <row r="21061" spans="20:26" x14ac:dyDescent="0.25">
      <c r="T21061" s="1"/>
      <c r="U21061" s="1"/>
      <c r="Z21061" s="1"/>
    </row>
    <row r="21062" spans="20:26" x14ac:dyDescent="0.25">
      <c r="T21062" s="1"/>
      <c r="U21062" s="1"/>
      <c r="Z21062" s="1"/>
    </row>
    <row r="21063" spans="20:26" x14ac:dyDescent="0.25">
      <c r="T21063" s="1"/>
      <c r="U21063" s="1"/>
      <c r="Z21063" s="1"/>
    </row>
    <row r="21064" spans="20:26" x14ac:dyDescent="0.25">
      <c r="T21064" s="1"/>
      <c r="U21064" s="1"/>
      <c r="Z21064" s="1"/>
    </row>
    <row r="21065" spans="20:26" x14ac:dyDescent="0.25">
      <c r="T21065" s="1"/>
      <c r="U21065" s="1"/>
      <c r="Z21065" s="1"/>
    </row>
    <row r="21066" spans="20:26" x14ac:dyDescent="0.25">
      <c r="T21066" s="1"/>
      <c r="U21066" s="1"/>
      <c r="Z21066" s="1"/>
    </row>
    <row r="21067" spans="20:26" x14ac:dyDescent="0.25">
      <c r="T21067" s="1"/>
      <c r="U21067" s="1"/>
      <c r="Z21067" s="1"/>
    </row>
    <row r="21068" spans="20:26" x14ac:dyDescent="0.25">
      <c r="T21068" s="1"/>
      <c r="U21068" s="1"/>
      <c r="Z21068" s="1"/>
    </row>
    <row r="21069" spans="20:26" x14ac:dyDescent="0.25">
      <c r="T21069" s="1"/>
      <c r="U21069" s="1"/>
      <c r="Z21069" s="1"/>
    </row>
    <row r="21070" spans="20:26" x14ac:dyDescent="0.25">
      <c r="T21070" s="1"/>
      <c r="U21070" s="1"/>
      <c r="Z21070" s="1"/>
    </row>
    <row r="21071" spans="20:26" x14ac:dyDescent="0.25">
      <c r="T21071" s="1"/>
      <c r="U21071" s="1"/>
      <c r="Z21071" s="1"/>
    </row>
    <row r="21072" spans="20:26" x14ac:dyDescent="0.25">
      <c r="T21072" s="1"/>
      <c r="U21072" s="1"/>
      <c r="Z21072" s="1"/>
    </row>
    <row r="21073" spans="20:26" x14ac:dyDescent="0.25">
      <c r="T21073" s="1"/>
      <c r="U21073" s="1"/>
      <c r="Z21073" s="1"/>
    </row>
    <row r="21074" spans="20:26" x14ac:dyDescent="0.25">
      <c r="T21074" s="1"/>
      <c r="U21074" s="1"/>
      <c r="Z21074" s="1"/>
    </row>
    <row r="21075" spans="20:26" x14ac:dyDescent="0.25">
      <c r="T21075" s="1"/>
      <c r="U21075" s="1"/>
      <c r="Z21075" s="1"/>
    </row>
    <row r="21076" spans="20:26" x14ac:dyDescent="0.25">
      <c r="T21076" s="1"/>
      <c r="U21076" s="1"/>
      <c r="Z21076" s="1"/>
    </row>
    <row r="21077" spans="20:26" x14ac:dyDescent="0.25">
      <c r="T21077" s="1"/>
      <c r="U21077" s="1"/>
      <c r="Z21077" s="1"/>
    </row>
    <row r="21078" spans="20:26" x14ac:dyDescent="0.25">
      <c r="T21078" s="1"/>
      <c r="U21078" s="1"/>
      <c r="Z21078" s="1"/>
    </row>
    <row r="21079" spans="20:26" x14ac:dyDescent="0.25">
      <c r="T21079" s="1"/>
      <c r="U21079" s="1"/>
      <c r="Z21079" s="1"/>
    </row>
    <row r="21080" spans="20:26" x14ac:dyDescent="0.25">
      <c r="T21080" s="1"/>
      <c r="U21080" s="1"/>
      <c r="Z21080" s="1"/>
    </row>
    <row r="21081" spans="20:26" x14ac:dyDescent="0.25">
      <c r="T21081" s="1"/>
      <c r="U21081" s="1"/>
      <c r="Z21081" s="1"/>
    </row>
    <row r="21082" spans="20:26" x14ac:dyDescent="0.25">
      <c r="T21082" s="1"/>
      <c r="U21082" s="1"/>
      <c r="Z21082" s="1"/>
    </row>
    <row r="21083" spans="20:26" x14ac:dyDescent="0.25">
      <c r="T21083" s="1"/>
      <c r="U21083" s="1"/>
      <c r="Z21083" s="1"/>
    </row>
    <row r="21084" spans="20:26" x14ac:dyDescent="0.25">
      <c r="T21084" s="1"/>
      <c r="U21084" s="1"/>
      <c r="Z21084" s="1"/>
    </row>
    <row r="21085" spans="20:26" x14ac:dyDescent="0.25">
      <c r="T21085" s="1"/>
      <c r="U21085" s="1"/>
      <c r="Z21085" s="1"/>
    </row>
    <row r="21086" spans="20:26" x14ac:dyDescent="0.25">
      <c r="T21086" s="1"/>
      <c r="U21086" s="1"/>
      <c r="Z21086" s="1"/>
    </row>
    <row r="21087" spans="20:26" x14ac:dyDescent="0.25">
      <c r="T21087" s="1"/>
      <c r="U21087" s="1"/>
      <c r="Z21087" s="1"/>
    </row>
    <row r="21088" spans="20:26" x14ac:dyDescent="0.25">
      <c r="T21088" s="1"/>
      <c r="U21088" s="1"/>
      <c r="Z21088" s="1"/>
    </row>
    <row r="21089" spans="20:26" x14ac:dyDescent="0.25">
      <c r="T21089" s="1"/>
      <c r="U21089" s="1"/>
      <c r="Z21089" s="1"/>
    </row>
    <row r="21090" spans="20:26" x14ac:dyDescent="0.25">
      <c r="T21090" s="1"/>
      <c r="U21090" s="1"/>
      <c r="Z21090" s="1"/>
    </row>
    <row r="21091" spans="20:26" x14ac:dyDescent="0.25">
      <c r="T21091" s="1"/>
      <c r="U21091" s="1"/>
      <c r="Z21091" s="1"/>
    </row>
    <row r="21092" spans="20:26" x14ac:dyDescent="0.25">
      <c r="T21092" s="1"/>
      <c r="U21092" s="1"/>
      <c r="Z21092" s="1"/>
    </row>
    <row r="21093" spans="20:26" x14ac:dyDescent="0.25">
      <c r="T21093" s="1"/>
      <c r="U21093" s="1"/>
      <c r="Z21093" s="1"/>
    </row>
    <row r="21094" spans="20:26" x14ac:dyDescent="0.25">
      <c r="T21094" s="1"/>
      <c r="U21094" s="1"/>
      <c r="Z21094" s="1"/>
    </row>
    <row r="21095" spans="20:26" x14ac:dyDescent="0.25">
      <c r="T21095" s="1"/>
      <c r="U21095" s="1"/>
      <c r="Z21095" s="1"/>
    </row>
    <row r="21096" spans="20:26" x14ac:dyDescent="0.25">
      <c r="T21096" s="1"/>
      <c r="U21096" s="1"/>
      <c r="Z21096" s="1"/>
    </row>
    <row r="21097" spans="20:26" x14ac:dyDescent="0.25">
      <c r="T21097" s="1"/>
      <c r="U21097" s="1"/>
      <c r="Z21097" s="1"/>
    </row>
    <row r="21098" spans="20:26" x14ac:dyDescent="0.25">
      <c r="T21098" s="1"/>
      <c r="U21098" s="1"/>
      <c r="Z21098" s="1"/>
    </row>
    <row r="21099" spans="20:26" x14ac:dyDescent="0.25">
      <c r="T21099" s="1"/>
      <c r="U21099" s="1"/>
      <c r="Z21099" s="1"/>
    </row>
    <row r="21100" spans="20:26" x14ac:dyDescent="0.25">
      <c r="T21100" s="1"/>
      <c r="U21100" s="1"/>
      <c r="Z21100" s="1"/>
    </row>
    <row r="21101" spans="20:26" x14ac:dyDescent="0.25">
      <c r="T21101" s="1"/>
      <c r="U21101" s="1"/>
      <c r="Z21101" s="1"/>
    </row>
    <row r="21102" spans="20:26" x14ac:dyDescent="0.25">
      <c r="T21102" s="1"/>
      <c r="U21102" s="1"/>
      <c r="Z21102" s="1"/>
    </row>
    <row r="21103" spans="20:26" x14ac:dyDescent="0.25">
      <c r="T21103" s="1"/>
      <c r="U21103" s="1"/>
      <c r="Z21103" s="1"/>
    </row>
    <row r="21104" spans="20:26" x14ac:dyDescent="0.25">
      <c r="T21104" s="1"/>
      <c r="U21104" s="1"/>
      <c r="Z21104" s="1"/>
    </row>
    <row r="21105" spans="20:26" x14ac:dyDescent="0.25">
      <c r="T21105" s="1"/>
      <c r="U21105" s="1"/>
      <c r="Z21105" s="1"/>
    </row>
    <row r="21106" spans="20:26" x14ac:dyDescent="0.25">
      <c r="T21106" s="1"/>
      <c r="U21106" s="1"/>
      <c r="Z21106" s="1"/>
    </row>
    <row r="21107" spans="20:26" x14ac:dyDescent="0.25">
      <c r="T21107" s="1"/>
      <c r="U21107" s="1"/>
      <c r="Z21107" s="1"/>
    </row>
    <row r="21108" spans="20:26" x14ac:dyDescent="0.25">
      <c r="T21108" s="1"/>
      <c r="U21108" s="1"/>
      <c r="Z21108" s="1"/>
    </row>
    <row r="21109" spans="20:26" x14ac:dyDescent="0.25">
      <c r="T21109" s="1"/>
      <c r="U21109" s="1"/>
      <c r="Z21109" s="1"/>
    </row>
    <row r="21110" spans="20:26" x14ac:dyDescent="0.25">
      <c r="T21110" s="1"/>
      <c r="U21110" s="1"/>
      <c r="Z21110" s="1"/>
    </row>
    <row r="21111" spans="20:26" x14ac:dyDescent="0.25">
      <c r="T21111" s="1"/>
      <c r="U21111" s="1"/>
      <c r="Z21111" s="1"/>
    </row>
    <row r="21112" spans="20:26" x14ac:dyDescent="0.25">
      <c r="T21112" s="1"/>
      <c r="U21112" s="1"/>
      <c r="Z21112" s="1"/>
    </row>
    <row r="21113" spans="20:26" x14ac:dyDescent="0.25">
      <c r="T21113" s="1"/>
      <c r="U21113" s="1"/>
      <c r="Z21113" s="1"/>
    </row>
    <row r="21114" spans="20:26" x14ac:dyDescent="0.25">
      <c r="T21114" s="1"/>
      <c r="U21114" s="1"/>
      <c r="Z21114" s="1"/>
    </row>
    <row r="21115" spans="20:26" x14ac:dyDescent="0.25">
      <c r="T21115" s="1"/>
      <c r="U21115" s="1"/>
      <c r="Z21115" s="1"/>
    </row>
    <row r="21116" spans="20:26" x14ac:dyDescent="0.25">
      <c r="T21116" s="1"/>
      <c r="U21116" s="1"/>
      <c r="Z21116" s="1"/>
    </row>
    <row r="21117" spans="20:26" x14ac:dyDescent="0.25">
      <c r="T21117" s="1"/>
      <c r="U21117" s="1"/>
      <c r="Z21117" s="1"/>
    </row>
    <row r="21118" spans="20:26" x14ac:dyDescent="0.25">
      <c r="T21118" s="1"/>
      <c r="U21118" s="1"/>
      <c r="Z21118" s="1"/>
    </row>
    <row r="21119" spans="20:26" x14ac:dyDescent="0.25">
      <c r="T21119" s="1"/>
      <c r="U21119" s="1"/>
      <c r="Z21119" s="1"/>
    </row>
    <row r="21120" spans="20:26" x14ac:dyDescent="0.25">
      <c r="T21120" s="1"/>
      <c r="U21120" s="1"/>
      <c r="Z21120" s="1"/>
    </row>
    <row r="21121" spans="20:26" x14ac:dyDescent="0.25">
      <c r="T21121" s="1"/>
      <c r="U21121" s="1"/>
      <c r="Z21121" s="1"/>
    </row>
    <row r="21122" spans="20:26" x14ac:dyDescent="0.25">
      <c r="T21122" s="1"/>
      <c r="U21122" s="1"/>
      <c r="Z21122" s="1"/>
    </row>
    <row r="21123" spans="20:26" x14ac:dyDescent="0.25">
      <c r="T21123" s="1"/>
      <c r="U21123" s="1"/>
      <c r="Z21123" s="1"/>
    </row>
    <row r="21124" spans="20:26" x14ac:dyDescent="0.25">
      <c r="T21124" s="1"/>
      <c r="U21124" s="1"/>
      <c r="Z21124" s="1"/>
    </row>
    <row r="21125" spans="20:26" x14ac:dyDescent="0.25">
      <c r="T21125" s="1"/>
      <c r="U21125" s="1"/>
      <c r="Z21125" s="1"/>
    </row>
    <row r="21126" spans="20:26" x14ac:dyDescent="0.25">
      <c r="T21126" s="1"/>
      <c r="U21126" s="1"/>
      <c r="Z21126" s="1"/>
    </row>
    <row r="21127" spans="20:26" x14ac:dyDescent="0.25">
      <c r="T21127" s="1"/>
      <c r="U21127" s="1"/>
      <c r="Z21127" s="1"/>
    </row>
    <row r="21128" spans="20:26" x14ac:dyDescent="0.25">
      <c r="T21128" s="1"/>
      <c r="U21128" s="1"/>
      <c r="Z21128" s="1"/>
    </row>
    <row r="21129" spans="20:26" x14ac:dyDescent="0.25">
      <c r="T21129" s="1"/>
      <c r="U21129" s="1"/>
      <c r="Z21129" s="1"/>
    </row>
    <row r="21130" spans="20:26" x14ac:dyDescent="0.25">
      <c r="T21130" s="1"/>
      <c r="U21130" s="1"/>
      <c r="Z21130" s="1"/>
    </row>
    <row r="21131" spans="20:26" x14ac:dyDescent="0.25">
      <c r="T21131" s="1"/>
      <c r="U21131" s="1"/>
      <c r="Z21131" s="1"/>
    </row>
    <row r="21132" spans="20:26" x14ac:dyDescent="0.25">
      <c r="T21132" s="1"/>
      <c r="U21132" s="1"/>
      <c r="Z21132" s="1"/>
    </row>
    <row r="21133" spans="20:26" x14ac:dyDescent="0.25">
      <c r="T21133" s="1"/>
      <c r="U21133" s="1"/>
      <c r="Z21133" s="1"/>
    </row>
    <row r="21134" spans="20:26" x14ac:dyDescent="0.25">
      <c r="T21134" s="1"/>
      <c r="U21134" s="1"/>
      <c r="Z21134" s="1"/>
    </row>
    <row r="21135" spans="20:26" x14ac:dyDescent="0.25">
      <c r="T21135" s="1"/>
      <c r="U21135" s="1"/>
      <c r="Z21135" s="1"/>
    </row>
    <row r="21136" spans="20:26" x14ac:dyDescent="0.25">
      <c r="T21136" s="1"/>
      <c r="U21136" s="1"/>
      <c r="Z21136" s="1"/>
    </row>
    <row r="21137" spans="20:26" x14ac:dyDescent="0.25">
      <c r="T21137" s="1"/>
      <c r="U21137" s="1"/>
      <c r="Z21137" s="1"/>
    </row>
    <row r="21138" spans="20:26" x14ac:dyDescent="0.25">
      <c r="T21138" s="1"/>
      <c r="U21138" s="1"/>
      <c r="Z21138" s="1"/>
    </row>
    <row r="21139" spans="20:26" x14ac:dyDescent="0.25">
      <c r="T21139" s="1"/>
      <c r="U21139" s="1"/>
      <c r="Z21139" s="1"/>
    </row>
    <row r="21140" spans="20:26" x14ac:dyDescent="0.25">
      <c r="T21140" s="1"/>
      <c r="U21140" s="1"/>
      <c r="Z21140" s="1"/>
    </row>
    <row r="21141" spans="20:26" x14ac:dyDescent="0.25">
      <c r="T21141" s="1"/>
      <c r="U21141" s="1"/>
      <c r="Z21141" s="1"/>
    </row>
    <row r="21142" spans="20:26" x14ac:dyDescent="0.25">
      <c r="T21142" s="1"/>
      <c r="U21142" s="1"/>
      <c r="Z21142" s="1"/>
    </row>
    <row r="21143" spans="20:26" x14ac:dyDescent="0.25">
      <c r="T21143" s="1"/>
      <c r="U21143" s="1"/>
      <c r="Z21143" s="1"/>
    </row>
    <row r="21144" spans="20:26" x14ac:dyDescent="0.25">
      <c r="T21144" s="1"/>
      <c r="U21144" s="1"/>
      <c r="Z21144" s="1"/>
    </row>
    <row r="21145" spans="20:26" x14ac:dyDescent="0.25">
      <c r="T21145" s="1"/>
      <c r="U21145" s="1"/>
      <c r="Z21145" s="1"/>
    </row>
    <row r="21146" spans="20:26" x14ac:dyDescent="0.25">
      <c r="T21146" s="1"/>
      <c r="U21146" s="1"/>
      <c r="Z21146" s="1"/>
    </row>
    <row r="21147" spans="20:26" x14ac:dyDescent="0.25">
      <c r="T21147" s="1"/>
      <c r="U21147" s="1"/>
      <c r="Z21147" s="1"/>
    </row>
    <row r="21148" spans="20:26" x14ac:dyDescent="0.25">
      <c r="T21148" s="1"/>
      <c r="U21148" s="1"/>
      <c r="Z21148" s="1"/>
    </row>
    <row r="21149" spans="20:26" x14ac:dyDescent="0.25">
      <c r="T21149" s="1"/>
      <c r="U21149" s="1"/>
      <c r="Z21149" s="1"/>
    </row>
    <row r="21150" spans="20:26" x14ac:dyDescent="0.25">
      <c r="T21150" s="1"/>
      <c r="U21150" s="1"/>
      <c r="Z21150" s="1"/>
    </row>
    <row r="21151" spans="20:26" x14ac:dyDescent="0.25">
      <c r="T21151" s="1"/>
      <c r="U21151" s="1"/>
      <c r="Z21151" s="1"/>
    </row>
    <row r="21152" spans="20:26" x14ac:dyDescent="0.25">
      <c r="T21152" s="1"/>
      <c r="U21152" s="1"/>
      <c r="Z21152" s="1"/>
    </row>
    <row r="21153" spans="20:26" x14ac:dyDescent="0.25">
      <c r="T21153" s="1"/>
      <c r="U21153" s="1"/>
      <c r="Z21153" s="1"/>
    </row>
    <row r="21154" spans="20:26" x14ac:dyDescent="0.25">
      <c r="T21154" s="1"/>
      <c r="U21154" s="1"/>
      <c r="Z21154" s="1"/>
    </row>
    <row r="21155" spans="20:26" x14ac:dyDescent="0.25">
      <c r="T21155" s="1"/>
      <c r="U21155" s="1"/>
      <c r="Z21155" s="1"/>
    </row>
    <row r="21156" spans="20:26" x14ac:dyDescent="0.25">
      <c r="T21156" s="1"/>
      <c r="U21156" s="1"/>
      <c r="Z21156" s="1"/>
    </row>
    <row r="21157" spans="20:26" x14ac:dyDescent="0.25">
      <c r="T21157" s="1"/>
      <c r="U21157" s="1"/>
      <c r="Z21157" s="1"/>
    </row>
    <row r="21158" spans="20:26" x14ac:dyDescent="0.25">
      <c r="T21158" s="1"/>
      <c r="U21158" s="1"/>
      <c r="Z21158" s="1"/>
    </row>
    <row r="21159" spans="20:26" x14ac:dyDescent="0.25">
      <c r="T21159" s="1"/>
      <c r="U21159" s="1"/>
      <c r="Z21159" s="1"/>
    </row>
    <row r="21160" spans="20:26" x14ac:dyDescent="0.25">
      <c r="T21160" s="1"/>
      <c r="U21160" s="1"/>
      <c r="Z21160" s="1"/>
    </row>
    <row r="21161" spans="20:26" x14ac:dyDescent="0.25">
      <c r="T21161" s="1"/>
      <c r="U21161" s="1"/>
      <c r="Z21161" s="1"/>
    </row>
    <row r="21162" spans="20:26" x14ac:dyDescent="0.25">
      <c r="T21162" s="1"/>
      <c r="U21162" s="1"/>
      <c r="Z21162" s="1"/>
    </row>
    <row r="21163" spans="20:26" x14ac:dyDescent="0.25">
      <c r="T21163" s="1"/>
      <c r="U21163" s="1"/>
      <c r="Z21163" s="1"/>
    </row>
    <row r="21164" spans="20:26" x14ac:dyDescent="0.25">
      <c r="T21164" s="1"/>
      <c r="U21164" s="1"/>
      <c r="Z21164" s="1"/>
    </row>
    <row r="21165" spans="20:26" x14ac:dyDescent="0.25">
      <c r="T21165" s="1"/>
      <c r="U21165" s="1"/>
      <c r="Z21165" s="1"/>
    </row>
    <row r="21166" spans="20:26" x14ac:dyDescent="0.25">
      <c r="T21166" s="1"/>
      <c r="U21166" s="1"/>
      <c r="Z21166" s="1"/>
    </row>
    <row r="21167" spans="20:26" x14ac:dyDescent="0.25">
      <c r="T21167" s="1"/>
      <c r="U21167" s="1"/>
      <c r="Z21167" s="1"/>
    </row>
    <row r="21168" spans="20:26" x14ac:dyDescent="0.25">
      <c r="T21168" s="1"/>
      <c r="U21168" s="1"/>
      <c r="Z21168" s="1"/>
    </row>
    <row r="21169" spans="20:26" x14ac:dyDescent="0.25">
      <c r="T21169" s="1"/>
      <c r="U21169" s="1"/>
      <c r="Z21169" s="1"/>
    </row>
    <row r="21170" spans="20:26" x14ac:dyDescent="0.25">
      <c r="T21170" s="1"/>
      <c r="U21170" s="1"/>
      <c r="Z21170" s="1"/>
    </row>
    <row r="21171" spans="20:26" x14ac:dyDescent="0.25">
      <c r="T21171" s="1"/>
      <c r="U21171" s="1"/>
      <c r="Z21171" s="1"/>
    </row>
    <row r="21172" spans="20:26" x14ac:dyDescent="0.25">
      <c r="T21172" s="1"/>
      <c r="U21172" s="1"/>
      <c r="Z21172" s="1"/>
    </row>
    <row r="21173" spans="20:26" x14ac:dyDescent="0.25">
      <c r="T21173" s="1"/>
      <c r="U21173" s="1"/>
      <c r="Z21173" s="1"/>
    </row>
    <row r="21174" spans="20:26" x14ac:dyDescent="0.25">
      <c r="T21174" s="1"/>
      <c r="U21174" s="1"/>
      <c r="Z21174" s="1"/>
    </row>
    <row r="21175" spans="20:26" x14ac:dyDescent="0.25">
      <c r="T21175" s="1"/>
      <c r="U21175" s="1"/>
      <c r="Z21175" s="1"/>
    </row>
    <row r="21176" spans="20:26" x14ac:dyDescent="0.25">
      <c r="T21176" s="1"/>
      <c r="U21176" s="1"/>
      <c r="Z21176" s="1"/>
    </row>
    <row r="21177" spans="20:26" x14ac:dyDescent="0.25">
      <c r="T21177" s="1"/>
      <c r="U21177" s="1"/>
      <c r="Z21177" s="1"/>
    </row>
    <row r="21178" spans="20:26" x14ac:dyDescent="0.25">
      <c r="T21178" s="1"/>
      <c r="U21178" s="1"/>
      <c r="Z21178" s="1"/>
    </row>
    <row r="21179" spans="20:26" x14ac:dyDescent="0.25">
      <c r="T21179" s="1"/>
      <c r="U21179" s="1"/>
      <c r="Z21179" s="1"/>
    </row>
    <row r="21180" spans="20:26" x14ac:dyDescent="0.25">
      <c r="T21180" s="1"/>
      <c r="U21180" s="1"/>
      <c r="Z21180" s="1"/>
    </row>
    <row r="21181" spans="20:26" x14ac:dyDescent="0.25">
      <c r="T21181" s="1"/>
      <c r="U21181" s="1"/>
      <c r="Z21181" s="1"/>
    </row>
    <row r="21182" spans="20:26" x14ac:dyDescent="0.25">
      <c r="T21182" s="1"/>
      <c r="U21182" s="1"/>
      <c r="Z21182" s="1"/>
    </row>
    <row r="21183" spans="20:26" x14ac:dyDescent="0.25">
      <c r="T21183" s="1"/>
      <c r="U21183" s="1"/>
      <c r="Z21183" s="1"/>
    </row>
    <row r="21184" spans="20:26" x14ac:dyDescent="0.25">
      <c r="T21184" s="1"/>
      <c r="U21184" s="1"/>
      <c r="Z21184" s="1"/>
    </row>
    <row r="21185" spans="20:26" x14ac:dyDescent="0.25">
      <c r="T21185" s="1"/>
      <c r="U21185" s="1"/>
      <c r="Z21185" s="1"/>
    </row>
    <row r="21186" spans="20:26" x14ac:dyDescent="0.25">
      <c r="T21186" s="1"/>
      <c r="U21186" s="1"/>
      <c r="Z21186" s="1"/>
    </row>
    <row r="21187" spans="20:26" x14ac:dyDescent="0.25">
      <c r="T21187" s="1"/>
      <c r="U21187" s="1"/>
      <c r="Z21187" s="1"/>
    </row>
    <row r="21188" spans="20:26" x14ac:dyDescent="0.25">
      <c r="T21188" s="1"/>
      <c r="U21188" s="1"/>
      <c r="Z21188" s="1"/>
    </row>
    <row r="21189" spans="20:26" x14ac:dyDescent="0.25">
      <c r="T21189" s="1"/>
      <c r="U21189" s="1"/>
      <c r="Z21189" s="1"/>
    </row>
    <row r="21190" spans="20:26" x14ac:dyDescent="0.25">
      <c r="T21190" s="1"/>
      <c r="U21190" s="1"/>
      <c r="Z21190" s="1"/>
    </row>
    <row r="21191" spans="20:26" x14ac:dyDescent="0.25">
      <c r="T21191" s="1"/>
      <c r="U21191" s="1"/>
      <c r="Z21191" s="1"/>
    </row>
    <row r="21192" spans="20:26" x14ac:dyDescent="0.25">
      <c r="T21192" s="1"/>
      <c r="U21192" s="1"/>
      <c r="Z21192" s="1"/>
    </row>
    <row r="21193" spans="20:26" x14ac:dyDescent="0.25">
      <c r="T21193" s="1"/>
      <c r="U21193" s="1"/>
      <c r="Z21193" s="1"/>
    </row>
    <row r="21194" spans="20:26" x14ac:dyDescent="0.25">
      <c r="T21194" s="1"/>
      <c r="U21194" s="1"/>
      <c r="Z21194" s="1"/>
    </row>
    <row r="21195" spans="20:26" x14ac:dyDescent="0.25">
      <c r="T21195" s="1"/>
      <c r="U21195" s="1"/>
      <c r="Z21195" s="1"/>
    </row>
    <row r="21196" spans="20:26" x14ac:dyDescent="0.25">
      <c r="T21196" s="1"/>
      <c r="U21196" s="1"/>
      <c r="Z21196" s="1"/>
    </row>
    <row r="21197" spans="20:26" x14ac:dyDescent="0.25">
      <c r="T21197" s="1"/>
      <c r="U21197" s="1"/>
      <c r="Z21197" s="1"/>
    </row>
    <row r="21198" spans="20:26" x14ac:dyDescent="0.25">
      <c r="T21198" s="1"/>
      <c r="U21198" s="1"/>
      <c r="Z21198" s="1"/>
    </row>
    <row r="21199" spans="20:26" x14ac:dyDescent="0.25">
      <c r="T21199" s="1"/>
      <c r="U21199" s="1"/>
      <c r="Z21199" s="1"/>
    </row>
    <row r="21200" spans="20:26" x14ac:dyDescent="0.25">
      <c r="T21200" s="1"/>
      <c r="U21200" s="1"/>
      <c r="Z21200" s="1"/>
    </row>
    <row r="21201" spans="20:26" x14ac:dyDescent="0.25">
      <c r="T21201" s="1"/>
      <c r="U21201" s="1"/>
      <c r="Z21201" s="1"/>
    </row>
    <row r="21202" spans="20:26" x14ac:dyDescent="0.25">
      <c r="T21202" s="1"/>
      <c r="U21202" s="1"/>
      <c r="Z21202" s="1"/>
    </row>
    <row r="21203" spans="20:26" x14ac:dyDescent="0.25">
      <c r="T21203" s="1"/>
      <c r="U21203" s="1"/>
      <c r="Z21203" s="1"/>
    </row>
    <row r="21204" spans="20:26" x14ac:dyDescent="0.25">
      <c r="T21204" s="1"/>
      <c r="U21204" s="1"/>
      <c r="Z21204" s="1"/>
    </row>
    <row r="21205" spans="20:26" x14ac:dyDescent="0.25">
      <c r="T21205" s="1"/>
      <c r="U21205" s="1"/>
      <c r="Z21205" s="1"/>
    </row>
    <row r="21206" spans="20:26" x14ac:dyDescent="0.25">
      <c r="T21206" s="1"/>
      <c r="U21206" s="1"/>
      <c r="Z21206" s="1"/>
    </row>
    <row r="21207" spans="20:26" x14ac:dyDescent="0.25">
      <c r="T21207" s="1"/>
      <c r="U21207" s="1"/>
      <c r="Z21207" s="1"/>
    </row>
    <row r="21208" spans="20:26" x14ac:dyDescent="0.25">
      <c r="T21208" s="1"/>
      <c r="U21208" s="1"/>
      <c r="Z21208" s="1"/>
    </row>
    <row r="21209" spans="20:26" x14ac:dyDescent="0.25">
      <c r="T21209" s="1"/>
      <c r="U21209" s="1"/>
      <c r="Z21209" s="1"/>
    </row>
    <row r="21210" spans="20:26" x14ac:dyDescent="0.25">
      <c r="T21210" s="1"/>
      <c r="U21210" s="1"/>
      <c r="Z21210" s="1"/>
    </row>
    <row r="21211" spans="20:26" x14ac:dyDescent="0.25">
      <c r="T21211" s="1"/>
      <c r="U21211" s="1"/>
      <c r="Z21211" s="1"/>
    </row>
    <row r="21212" spans="20:26" x14ac:dyDescent="0.25">
      <c r="T21212" s="1"/>
      <c r="U21212" s="1"/>
      <c r="Z21212" s="1"/>
    </row>
    <row r="21213" spans="20:26" x14ac:dyDescent="0.25">
      <c r="T21213" s="1"/>
      <c r="U21213" s="1"/>
      <c r="Z21213" s="1"/>
    </row>
    <row r="21214" spans="20:26" x14ac:dyDescent="0.25">
      <c r="T21214" s="1"/>
      <c r="U21214" s="1"/>
      <c r="Z21214" s="1"/>
    </row>
    <row r="21215" spans="20:26" x14ac:dyDescent="0.25">
      <c r="T21215" s="1"/>
      <c r="U21215" s="1"/>
      <c r="Z21215" s="1"/>
    </row>
    <row r="21216" spans="20:26" x14ac:dyDescent="0.25">
      <c r="T21216" s="1"/>
      <c r="U21216" s="1"/>
      <c r="Z21216" s="1"/>
    </row>
    <row r="21217" spans="20:26" x14ac:dyDescent="0.25">
      <c r="T21217" s="1"/>
      <c r="U21217" s="1"/>
      <c r="Z21217" s="1"/>
    </row>
    <row r="21218" spans="20:26" x14ac:dyDescent="0.25">
      <c r="T21218" s="1"/>
      <c r="U21218" s="1"/>
      <c r="Z21218" s="1"/>
    </row>
    <row r="21219" spans="20:26" x14ac:dyDescent="0.25">
      <c r="T21219" s="1"/>
      <c r="U21219" s="1"/>
      <c r="Z21219" s="1"/>
    </row>
    <row r="21220" spans="20:26" x14ac:dyDescent="0.25">
      <c r="T21220" s="1"/>
      <c r="U21220" s="1"/>
      <c r="Z21220" s="1"/>
    </row>
    <row r="21221" spans="20:26" x14ac:dyDescent="0.25">
      <c r="T21221" s="1"/>
      <c r="U21221" s="1"/>
      <c r="Z21221" s="1"/>
    </row>
    <row r="21222" spans="20:26" x14ac:dyDescent="0.25">
      <c r="T21222" s="1"/>
      <c r="U21222" s="1"/>
      <c r="Z21222" s="1"/>
    </row>
    <row r="21223" spans="20:26" x14ac:dyDescent="0.25">
      <c r="T21223" s="1"/>
      <c r="U21223" s="1"/>
      <c r="Z21223" s="1"/>
    </row>
    <row r="21224" spans="20:26" x14ac:dyDescent="0.25">
      <c r="T21224" s="1"/>
      <c r="U21224" s="1"/>
      <c r="Z21224" s="1"/>
    </row>
    <row r="21225" spans="20:26" x14ac:dyDescent="0.25">
      <c r="T21225" s="1"/>
      <c r="U21225" s="1"/>
      <c r="Z21225" s="1"/>
    </row>
    <row r="21226" spans="20:26" x14ac:dyDescent="0.25">
      <c r="T21226" s="1"/>
      <c r="U21226" s="1"/>
      <c r="Z21226" s="1"/>
    </row>
    <row r="21227" spans="20:26" x14ac:dyDescent="0.25">
      <c r="T21227" s="1"/>
      <c r="U21227" s="1"/>
      <c r="Z21227" s="1"/>
    </row>
    <row r="21228" spans="20:26" x14ac:dyDescent="0.25">
      <c r="T21228" s="1"/>
      <c r="U21228" s="1"/>
      <c r="Z21228" s="1"/>
    </row>
    <row r="21229" spans="20:26" x14ac:dyDescent="0.25">
      <c r="T21229" s="1"/>
      <c r="U21229" s="1"/>
      <c r="Z21229" s="1"/>
    </row>
    <row r="21230" spans="20:26" x14ac:dyDescent="0.25">
      <c r="T21230" s="1"/>
      <c r="U21230" s="1"/>
      <c r="Z21230" s="1"/>
    </row>
    <row r="21231" spans="20:26" x14ac:dyDescent="0.25">
      <c r="T21231" s="1"/>
      <c r="U21231" s="1"/>
      <c r="Z21231" s="1"/>
    </row>
    <row r="21232" spans="20:26" x14ac:dyDescent="0.25">
      <c r="T21232" s="1"/>
      <c r="U21232" s="1"/>
      <c r="Z21232" s="1"/>
    </row>
    <row r="21233" spans="20:26" x14ac:dyDescent="0.25">
      <c r="T21233" s="1"/>
      <c r="U21233" s="1"/>
      <c r="Z21233" s="1"/>
    </row>
    <row r="21234" spans="20:26" x14ac:dyDescent="0.25">
      <c r="T21234" s="1"/>
      <c r="U21234" s="1"/>
      <c r="Z21234" s="1"/>
    </row>
    <row r="21235" spans="20:26" x14ac:dyDescent="0.25">
      <c r="T21235" s="1"/>
      <c r="U21235" s="1"/>
      <c r="Z21235" s="1"/>
    </row>
    <row r="21236" spans="20:26" x14ac:dyDescent="0.25">
      <c r="T21236" s="1"/>
      <c r="U21236" s="1"/>
      <c r="Z21236" s="1"/>
    </row>
    <row r="21237" spans="20:26" x14ac:dyDescent="0.25">
      <c r="T21237" s="1"/>
      <c r="U21237" s="1"/>
      <c r="Z21237" s="1"/>
    </row>
    <row r="21238" spans="20:26" x14ac:dyDescent="0.25">
      <c r="T21238" s="1"/>
      <c r="U21238" s="1"/>
      <c r="Z21238" s="1"/>
    </row>
    <row r="21239" spans="20:26" x14ac:dyDescent="0.25">
      <c r="T21239" s="1"/>
      <c r="U21239" s="1"/>
      <c r="Z21239" s="1"/>
    </row>
    <row r="21240" spans="20:26" x14ac:dyDescent="0.25">
      <c r="T21240" s="1"/>
      <c r="U21240" s="1"/>
      <c r="Z21240" s="1"/>
    </row>
    <row r="21241" spans="20:26" x14ac:dyDescent="0.25">
      <c r="T21241" s="1"/>
      <c r="U21241" s="1"/>
      <c r="Z21241" s="1"/>
    </row>
    <row r="21242" spans="20:26" x14ac:dyDescent="0.25">
      <c r="T21242" s="1"/>
      <c r="U21242" s="1"/>
      <c r="Z21242" s="1"/>
    </row>
    <row r="21243" spans="20:26" x14ac:dyDescent="0.25">
      <c r="T21243" s="1"/>
      <c r="U21243" s="1"/>
      <c r="Z21243" s="1"/>
    </row>
    <row r="21244" spans="20:26" x14ac:dyDescent="0.25">
      <c r="T21244" s="1"/>
      <c r="U21244" s="1"/>
      <c r="Z21244" s="1"/>
    </row>
    <row r="21245" spans="20:26" x14ac:dyDescent="0.25">
      <c r="T21245" s="1"/>
      <c r="U21245" s="1"/>
      <c r="Z21245" s="1"/>
    </row>
    <row r="21246" spans="20:26" x14ac:dyDescent="0.25">
      <c r="T21246" s="1"/>
      <c r="U21246" s="1"/>
      <c r="Z21246" s="1"/>
    </row>
    <row r="21247" spans="20:26" x14ac:dyDescent="0.25">
      <c r="T21247" s="1"/>
      <c r="U21247" s="1"/>
      <c r="Z21247" s="1"/>
    </row>
    <row r="21248" spans="20:26" x14ac:dyDescent="0.25">
      <c r="T21248" s="1"/>
      <c r="U21248" s="1"/>
      <c r="Z21248" s="1"/>
    </row>
    <row r="21249" spans="20:26" x14ac:dyDescent="0.25">
      <c r="T21249" s="1"/>
      <c r="U21249" s="1"/>
      <c r="Z21249" s="1"/>
    </row>
    <row r="21250" spans="20:26" x14ac:dyDescent="0.25">
      <c r="T21250" s="1"/>
      <c r="U21250" s="1"/>
      <c r="Z21250" s="1"/>
    </row>
    <row r="21251" spans="20:26" x14ac:dyDescent="0.25">
      <c r="T21251" s="1"/>
      <c r="U21251" s="1"/>
      <c r="Z21251" s="1"/>
    </row>
    <row r="21252" spans="20:26" x14ac:dyDescent="0.25">
      <c r="T21252" s="1"/>
      <c r="U21252" s="1"/>
      <c r="Z21252" s="1"/>
    </row>
    <row r="21253" spans="20:26" x14ac:dyDescent="0.25">
      <c r="T21253" s="1"/>
      <c r="U21253" s="1"/>
      <c r="Z21253" s="1"/>
    </row>
    <row r="21254" spans="20:26" x14ac:dyDescent="0.25">
      <c r="T21254" s="1"/>
      <c r="U21254" s="1"/>
      <c r="Z21254" s="1"/>
    </row>
    <row r="21255" spans="20:26" x14ac:dyDescent="0.25">
      <c r="T21255" s="1"/>
      <c r="U21255" s="1"/>
      <c r="Z21255" s="1"/>
    </row>
    <row r="21256" spans="20:26" x14ac:dyDescent="0.25">
      <c r="T21256" s="1"/>
      <c r="U21256" s="1"/>
      <c r="Z21256" s="1"/>
    </row>
    <row r="21257" spans="20:26" x14ac:dyDescent="0.25">
      <c r="T21257" s="1"/>
      <c r="U21257" s="1"/>
      <c r="Z21257" s="1"/>
    </row>
    <row r="21258" spans="20:26" x14ac:dyDescent="0.25">
      <c r="T21258" s="1"/>
      <c r="U21258" s="1"/>
      <c r="Z21258" s="1"/>
    </row>
    <row r="21259" spans="20:26" x14ac:dyDescent="0.25">
      <c r="T21259" s="1"/>
      <c r="U21259" s="1"/>
      <c r="Z21259" s="1"/>
    </row>
    <row r="21260" spans="20:26" x14ac:dyDescent="0.25">
      <c r="T21260" s="1"/>
      <c r="U21260" s="1"/>
      <c r="Z21260" s="1"/>
    </row>
    <row r="21261" spans="20:26" x14ac:dyDescent="0.25">
      <c r="T21261" s="1"/>
      <c r="U21261" s="1"/>
      <c r="Z21261" s="1"/>
    </row>
    <row r="21262" spans="20:26" x14ac:dyDescent="0.25">
      <c r="T21262" s="1"/>
      <c r="U21262" s="1"/>
      <c r="Z21262" s="1"/>
    </row>
    <row r="21263" spans="20:26" x14ac:dyDescent="0.25">
      <c r="T21263" s="1"/>
      <c r="U21263" s="1"/>
      <c r="Z21263" s="1"/>
    </row>
    <row r="21264" spans="20:26" x14ac:dyDescent="0.25">
      <c r="T21264" s="1"/>
      <c r="U21264" s="1"/>
      <c r="Z21264" s="1"/>
    </row>
    <row r="21265" spans="20:26" x14ac:dyDescent="0.25">
      <c r="T21265" s="1"/>
      <c r="U21265" s="1"/>
      <c r="Z21265" s="1"/>
    </row>
    <row r="21266" spans="20:26" x14ac:dyDescent="0.25">
      <c r="T21266" s="1"/>
      <c r="U21266" s="1"/>
      <c r="Z21266" s="1"/>
    </row>
    <row r="21267" spans="20:26" x14ac:dyDescent="0.25">
      <c r="T21267" s="1"/>
      <c r="U21267" s="1"/>
      <c r="Z21267" s="1"/>
    </row>
    <row r="21268" spans="20:26" x14ac:dyDescent="0.25">
      <c r="T21268" s="1"/>
      <c r="U21268" s="1"/>
      <c r="Z21268" s="1"/>
    </row>
    <row r="21269" spans="20:26" x14ac:dyDescent="0.25">
      <c r="T21269" s="1"/>
      <c r="U21269" s="1"/>
      <c r="Z21269" s="1"/>
    </row>
    <row r="21270" spans="20:26" x14ac:dyDescent="0.25">
      <c r="T21270" s="1"/>
      <c r="U21270" s="1"/>
      <c r="Z21270" s="1"/>
    </row>
    <row r="21271" spans="20:26" x14ac:dyDescent="0.25">
      <c r="T21271" s="1"/>
      <c r="U21271" s="1"/>
      <c r="Z21271" s="1"/>
    </row>
    <row r="21272" spans="20:26" x14ac:dyDescent="0.25">
      <c r="T21272" s="1"/>
      <c r="U21272" s="1"/>
      <c r="Z21272" s="1"/>
    </row>
    <row r="21273" spans="20:26" x14ac:dyDescent="0.25">
      <c r="T21273" s="1"/>
      <c r="U21273" s="1"/>
      <c r="Z21273" s="1"/>
    </row>
    <row r="21274" spans="20:26" x14ac:dyDescent="0.25">
      <c r="T21274" s="1"/>
      <c r="U21274" s="1"/>
      <c r="Z21274" s="1"/>
    </row>
    <row r="21275" spans="20:26" x14ac:dyDescent="0.25">
      <c r="T21275" s="1"/>
      <c r="U21275" s="1"/>
      <c r="Z21275" s="1"/>
    </row>
    <row r="21276" spans="20:26" x14ac:dyDescent="0.25">
      <c r="T21276" s="1"/>
      <c r="U21276" s="1"/>
      <c r="Z21276" s="1"/>
    </row>
    <row r="21277" spans="20:26" x14ac:dyDescent="0.25">
      <c r="T21277" s="1"/>
      <c r="U21277" s="1"/>
      <c r="Z21277" s="1"/>
    </row>
    <row r="21278" spans="20:26" x14ac:dyDescent="0.25">
      <c r="T21278" s="1"/>
      <c r="U21278" s="1"/>
      <c r="Z21278" s="1"/>
    </row>
    <row r="21279" spans="20:26" x14ac:dyDescent="0.25">
      <c r="T21279" s="1"/>
      <c r="U21279" s="1"/>
      <c r="Z21279" s="1"/>
    </row>
    <row r="21280" spans="20:26" x14ac:dyDescent="0.25">
      <c r="T21280" s="1"/>
      <c r="U21280" s="1"/>
      <c r="Z21280" s="1"/>
    </row>
    <row r="21281" spans="20:26" x14ac:dyDescent="0.25">
      <c r="T21281" s="1"/>
      <c r="U21281" s="1"/>
      <c r="Z21281" s="1"/>
    </row>
    <row r="21282" spans="20:26" x14ac:dyDescent="0.25">
      <c r="T21282" s="1"/>
      <c r="U21282" s="1"/>
      <c r="Z21282" s="1"/>
    </row>
    <row r="21283" spans="20:26" x14ac:dyDescent="0.25">
      <c r="T21283" s="1"/>
      <c r="U21283" s="1"/>
      <c r="Z21283" s="1"/>
    </row>
    <row r="21284" spans="20:26" x14ac:dyDescent="0.25">
      <c r="T21284" s="1"/>
      <c r="U21284" s="1"/>
      <c r="Z21284" s="1"/>
    </row>
    <row r="21285" spans="20:26" x14ac:dyDescent="0.25">
      <c r="T21285" s="1"/>
      <c r="U21285" s="1"/>
      <c r="Z21285" s="1"/>
    </row>
    <row r="21286" spans="20:26" x14ac:dyDescent="0.25">
      <c r="T21286" s="1"/>
      <c r="U21286" s="1"/>
      <c r="Z21286" s="1"/>
    </row>
    <row r="21287" spans="20:26" x14ac:dyDescent="0.25">
      <c r="T21287" s="1"/>
      <c r="U21287" s="1"/>
      <c r="Z21287" s="1"/>
    </row>
    <row r="21288" spans="20:26" x14ac:dyDescent="0.25">
      <c r="T21288" s="1"/>
      <c r="U21288" s="1"/>
      <c r="Z21288" s="1"/>
    </row>
    <row r="21289" spans="20:26" x14ac:dyDescent="0.25">
      <c r="T21289" s="1"/>
      <c r="U21289" s="1"/>
      <c r="Z21289" s="1"/>
    </row>
    <row r="21290" spans="20:26" x14ac:dyDescent="0.25">
      <c r="T21290" s="1"/>
      <c r="U21290" s="1"/>
      <c r="Z21290" s="1"/>
    </row>
    <row r="21291" spans="20:26" x14ac:dyDescent="0.25">
      <c r="T21291" s="1"/>
      <c r="U21291" s="1"/>
      <c r="Z21291" s="1"/>
    </row>
    <row r="21292" spans="20:26" x14ac:dyDescent="0.25">
      <c r="T21292" s="1"/>
      <c r="U21292" s="1"/>
      <c r="Z21292" s="1"/>
    </row>
    <row r="21293" spans="20:26" x14ac:dyDescent="0.25">
      <c r="T21293" s="1"/>
      <c r="U21293" s="1"/>
      <c r="Z21293" s="1"/>
    </row>
    <row r="21294" spans="20:26" x14ac:dyDescent="0.25">
      <c r="T21294" s="1"/>
      <c r="U21294" s="1"/>
      <c r="Z21294" s="1"/>
    </row>
    <row r="21295" spans="20:26" x14ac:dyDescent="0.25">
      <c r="T21295" s="1"/>
      <c r="U21295" s="1"/>
      <c r="Z21295" s="1"/>
    </row>
    <row r="21296" spans="20:26" x14ac:dyDescent="0.25">
      <c r="T21296" s="1"/>
      <c r="U21296" s="1"/>
      <c r="Z21296" s="1"/>
    </row>
    <row r="21297" spans="20:26" x14ac:dyDescent="0.25">
      <c r="T21297" s="1"/>
      <c r="U21297" s="1"/>
      <c r="Z21297" s="1"/>
    </row>
    <row r="21298" spans="20:26" x14ac:dyDescent="0.25">
      <c r="T21298" s="1"/>
      <c r="U21298" s="1"/>
      <c r="Z21298" s="1"/>
    </row>
    <row r="21299" spans="20:26" x14ac:dyDescent="0.25">
      <c r="T21299" s="1"/>
      <c r="U21299" s="1"/>
      <c r="Z21299" s="1"/>
    </row>
    <row r="21300" spans="20:26" x14ac:dyDescent="0.25">
      <c r="T21300" s="1"/>
      <c r="U21300" s="1"/>
      <c r="Z21300" s="1"/>
    </row>
    <row r="21301" spans="20:26" x14ac:dyDescent="0.25">
      <c r="T21301" s="1"/>
      <c r="U21301" s="1"/>
      <c r="Z21301" s="1"/>
    </row>
    <row r="21302" spans="20:26" x14ac:dyDescent="0.25">
      <c r="T21302" s="1"/>
      <c r="U21302" s="1"/>
      <c r="Z21302" s="1"/>
    </row>
    <row r="21303" spans="20:26" x14ac:dyDescent="0.25">
      <c r="T21303" s="1"/>
      <c r="U21303" s="1"/>
      <c r="Z21303" s="1"/>
    </row>
    <row r="21304" spans="20:26" x14ac:dyDescent="0.25">
      <c r="T21304" s="1"/>
      <c r="U21304" s="1"/>
      <c r="Z21304" s="1"/>
    </row>
    <row r="21305" spans="20:26" x14ac:dyDescent="0.25">
      <c r="T21305" s="1"/>
      <c r="U21305" s="1"/>
      <c r="Z21305" s="1"/>
    </row>
    <row r="21306" spans="20:26" x14ac:dyDescent="0.25">
      <c r="T21306" s="1"/>
      <c r="U21306" s="1"/>
      <c r="Z21306" s="1"/>
    </row>
    <row r="21307" spans="20:26" x14ac:dyDescent="0.25">
      <c r="T21307" s="1"/>
      <c r="U21307" s="1"/>
      <c r="Z21307" s="1"/>
    </row>
    <row r="21308" spans="20:26" x14ac:dyDescent="0.25">
      <c r="T21308" s="1"/>
      <c r="U21308" s="1"/>
      <c r="Z21308" s="1"/>
    </row>
    <row r="21309" spans="20:26" x14ac:dyDescent="0.25">
      <c r="T21309" s="1"/>
      <c r="U21309" s="1"/>
      <c r="Z21309" s="1"/>
    </row>
    <row r="21310" spans="20:26" x14ac:dyDescent="0.25">
      <c r="T21310" s="1"/>
      <c r="U21310" s="1"/>
      <c r="Z21310" s="1"/>
    </row>
    <row r="21311" spans="20:26" x14ac:dyDescent="0.25">
      <c r="T21311" s="1"/>
      <c r="U21311" s="1"/>
      <c r="Z21311" s="1"/>
    </row>
    <row r="21312" spans="20:26" x14ac:dyDescent="0.25">
      <c r="T21312" s="1"/>
      <c r="U21312" s="1"/>
      <c r="Z21312" s="1"/>
    </row>
    <row r="21313" spans="20:26" x14ac:dyDescent="0.25">
      <c r="T21313" s="1"/>
      <c r="U21313" s="1"/>
      <c r="Z21313" s="1"/>
    </row>
    <row r="21314" spans="20:26" x14ac:dyDescent="0.25">
      <c r="T21314" s="1"/>
      <c r="U21314" s="1"/>
      <c r="Z21314" s="1"/>
    </row>
    <row r="21315" spans="20:26" x14ac:dyDescent="0.25">
      <c r="T21315" s="1"/>
      <c r="U21315" s="1"/>
      <c r="Z21315" s="1"/>
    </row>
    <row r="21316" spans="20:26" x14ac:dyDescent="0.25">
      <c r="T21316" s="1"/>
      <c r="U21316" s="1"/>
      <c r="Z21316" s="1"/>
    </row>
    <row r="21317" spans="20:26" x14ac:dyDescent="0.25">
      <c r="T21317" s="1"/>
      <c r="U21317" s="1"/>
      <c r="Z21317" s="1"/>
    </row>
    <row r="21318" spans="20:26" x14ac:dyDescent="0.25">
      <c r="T21318" s="1"/>
      <c r="U21318" s="1"/>
      <c r="Z21318" s="1"/>
    </row>
    <row r="21319" spans="20:26" x14ac:dyDescent="0.25">
      <c r="T21319" s="1"/>
      <c r="U21319" s="1"/>
      <c r="Z21319" s="1"/>
    </row>
    <row r="21320" spans="20:26" x14ac:dyDescent="0.25">
      <c r="T21320" s="1"/>
      <c r="U21320" s="1"/>
      <c r="Z21320" s="1"/>
    </row>
    <row r="21321" spans="20:26" x14ac:dyDescent="0.25">
      <c r="T21321" s="1"/>
      <c r="U21321" s="1"/>
      <c r="Z21321" s="1"/>
    </row>
    <row r="21322" spans="20:26" x14ac:dyDescent="0.25">
      <c r="T21322" s="1"/>
      <c r="U21322" s="1"/>
      <c r="Z21322" s="1"/>
    </row>
    <row r="21323" spans="20:26" x14ac:dyDescent="0.25">
      <c r="T21323" s="1"/>
      <c r="U21323" s="1"/>
      <c r="Z21323" s="1"/>
    </row>
    <row r="21324" spans="20:26" x14ac:dyDescent="0.25">
      <c r="T21324" s="1"/>
      <c r="U21324" s="1"/>
      <c r="Z21324" s="1"/>
    </row>
    <row r="21325" spans="20:26" x14ac:dyDescent="0.25">
      <c r="T21325" s="1"/>
      <c r="U21325" s="1"/>
      <c r="Z21325" s="1"/>
    </row>
    <row r="21326" spans="20:26" x14ac:dyDescent="0.25">
      <c r="T21326" s="1"/>
      <c r="U21326" s="1"/>
      <c r="Z21326" s="1"/>
    </row>
    <row r="21327" spans="20:26" x14ac:dyDescent="0.25">
      <c r="T21327" s="1"/>
      <c r="U21327" s="1"/>
      <c r="Z21327" s="1"/>
    </row>
    <row r="21328" spans="20:26" x14ac:dyDescent="0.25">
      <c r="T21328" s="1"/>
      <c r="U21328" s="1"/>
      <c r="Z21328" s="1"/>
    </row>
    <row r="21329" spans="20:26" x14ac:dyDescent="0.25">
      <c r="T21329" s="1"/>
      <c r="U21329" s="1"/>
      <c r="Z21329" s="1"/>
    </row>
    <row r="21330" spans="20:26" x14ac:dyDescent="0.25">
      <c r="T21330" s="1"/>
      <c r="U21330" s="1"/>
      <c r="Z21330" s="1"/>
    </row>
    <row r="21331" spans="20:26" x14ac:dyDescent="0.25">
      <c r="T21331" s="1"/>
      <c r="U21331" s="1"/>
      <c r="Z21331" s="1"/>
    </row>
    <row r="21332" spans="20:26" x14ac:dyDescent="0.25">
      <c r="T21332" s="1"/>
      <c r="U21332" s="1"/>
      <c r="Z21332" s="1"/>
    </row>
    <row r="21333" spans="20:26" x14ac:dyDescent="0.25">
      <c r="T21333" s="1"/>
      <c r="U21333" s="1"/>
      <c r="Z21333" s="1"/>
    </row>
    <row r="21334" spans="20:26" x14ac:dyDescent="0.25">
      <c r="T21334" s="1"/>
      <c r="U21334" s="1"/>
      <c r="Z21334" s="1"/>
    </row>
    <row r="21335" spans="20:26" x14ac:dyDescent="0.25">
      <c r="T21335" s="1"/>
      <c r="U21335" s="1"/>
      <c r="Z21335" s="1"/>
    </row>
    <row r="21336" spans="20:26" x14ac:dyDescent="0.25">
      <c r="T21336" s="1"/>
      <c r="U21336" s="1"/>
      <c r="Z21336" s="1"/>
    </row>
    <row r="21337" spans="20:26" x14ac:dyDescent="0.25">
      <c r="T21337" s="1"/>
      <c r="U21337" s="1"/>
      <c r="Z21337" s="1"/>
    </row>
    <row r="21338" spans="20:26" x14ac:dyDescent="0.25">
      <c r="T21338" s="1"/>
      <c r="U21338" s="1"/>
      <c r="Z21338" s="1"/>
    </row>
    <row r="21339" spans="20:26" x14ac:dyDescent="0.25">
      <c r="T21339" s="1"/>
      <c r="U21339" s="1"/>
      <c r="Z21339" s="1"/>
    </row>
    <row r="21340" spans="20:26" x14ac:dyDescent="0.25">
      <c r="T21340" s="1"/>
      <c r="U21340" s="1"/>
      <c r="Z21340" s="1"/>
    </row>
    <row r="21341" spans="20:26" x14ac:dyDescent="0.25">
      <c r="T21341" s="1"/>
      <c r="U21341" s="1"/>
      <c r="Z21341" s="1"/>
    </row>
    <row r="21342" spans="20:26" x14ac:dyDescent="0.25">
      <c r="T21342" s="1"/>
      <c r="U21342" s="1"/>
      <c r="Z21342" s="1"/>
    </row>
    <row r="21343" spans="20:26" x14ac:dyDescent="0.25">
      <c r="T21343" s="1"/>
      <c r="U21343" s="1"/>
      <c r="Z21343" s="1"/>
    </row>
    <row r="21344" spans="20:26" x14ac:dyDescent="0.25">
      <c r="T21344" s="1"/>
      <c r="U21344" s="1"/>
      <c r="Z21344" s="1"/>
    </row>
    <row r="21345" spans="20:26" x14ac:dyDescent="0.25">
      <c r="T21345" s="1"/>
      <c r="U21345" s="1"/>
      <c r="Z21345" s="1"/>
    </row>
    <row r="21346" spans="20:26" x14ac:dyDescent="0.25">
      <c r="T21346" s="1"/>
      <c r="U21346" s="1"/>
      <c r="Z21346" s="1"/>
    </row>
    <row r="21347" spans="20:26" x14ac:dyDescent="0.25">
      <c r="T21347" s="1"/>
      <c r="U21347" s="1"/>
      <c r="Z21347" s="1"/>
    </row>
    <row r="21348" spans="20:26" x14ac:dyDescent="0.25">
      <c r="T21348" s="1"/>
      <c r="U21348" s="1"/>
      <c r="Z21348" s="1"/>
    </row>
    <row r="21349" spans="20:26" x14ac:dyDescent="0.25">
      <c r="T21349" s="1"/>
      <c r="U21349" s="1"/>
      <c r="Z21349" s="1"/>
    </row>
    <row r="21350" spans="20:26" x14ac:dyDescent="0.25">
      <c r="T21350" s="1"/>
      <c r="U21350" s="1"/>
      <c r="Z21350" s="1"/>
    </row>
    <row r="21351" spans="20:26" x14ac:dyDescent="0.25">
      <c r="T21351" s="1"/>
      <c r="U21351" s="1"/>
      <c r="Z21351" s="1"/>
    </row>
    <row r="21352" spans="20:26" x14ac:dyDescent="0.25">
      <c r="T21352" s="1"/>
      <c r="U21352" s="1"/>
      <c r="Z21352" s="1"/>
    </row>
    <row r="21353" spans="20:26" x14ac:dyDescent="0.25">
      <c r="T21353" s="1"/>
      <c r="U21353" s="1"/>
      <c r="Z21353" s="1"/>
    </row>
    <row r="21354" spans="20:26" x14ac:dyDescent="0.25">
      <c r="T21354" s="1"/>
      <c r="U21354" s="1"/>
      <c r="Z21354" s="1"/>
    </row>
    <row r="21355" spans="20:26" x14ac:dyDescent="0.25">
      <c r="T21355" s="1"/>
      <c r="U21355" s="1"/>
      <c r="Z21355" s="1"/>
    </row>
    <row r="21356" spans="20:26" x14ac:dyDescent="0.25">
      <c r="T21356" s="1"/>
      <c r="U21356" s="1"/>
      <c r="Z21356" s="1"/>
    </row>
    <row r="21357" spans="20:26" x14ac:dyDescent="0.25">
      <c r="T21357" s="1"/>
      <c r="U21357" s="1"/>
      <c r="Z21357" s="1"/>
    </row>
    <row r="21358" spans="20:26" x14ac:dyDescent="0.25">
      <c r="T21358" s="1"/>
      <c r="U21358" s="1"/>
      <c r="Z21358" s="1"/>
    </row>
    <row r="21359" spans="20:26" x14ac:dyDescent="0.25">
      <c r="T21359" s="1"/>
      <c r="U21359" s="1"/>
      <c r="Z21359" s="1"/>
    </row>
    <row r="21360" spans="20:26" x14ac:dyDescent="0.25">
      <c r="T21360" s="1"/>
      <c r="U21360" s="1"/>
      <c r="Z21360" s="1"/>
    </row>
    <row r="21361" spans="20:26" x14ac:dyDescent="0.25">
      <c r="T21361" s="1"/>
      <c r="U21361" s="1"/>
      <c r="Z21361" s="1"/>
    </row>
    <row r="21362" spans="20:26" x14ac:dyDescent="0.25">
      <c r="T21362" s="1"/>
      <c r="U21362" s="1"/>
      <c r="Z21362" s="1"/>
    </row>
    <row r="21363" spans="20:26" x14ac:dyDescent="0.25">
      <c r="T21363" s="1"/>
      <c r="U21363" s="1"/>
      <c r="Z21363" s="1"/>
    </row>
    <row r="21364" spans="20:26" x14ac:dyDescent="0.25">
      <c r="T21364" s="1"/>
      <c r="U21364" s="1"/>
      <c r="Z21364" s="1"/>
    </row>
    <row r="21365" spans="20:26" x14ac:dyDescent="0.25">
      <c r="T21365" s="1"/>
      <c r="U21365" s="1"/>
      <c r="Z21365" s="1"/>
    </row>
    <row r="21366" spans="20:26" x14ac:dyDescent="0.25">
      <c r="T21366" s="1"/>
      <c r="U21366" s="1"/>
      <c r="Z21366" s="1"/>
    </row>
    <row r="21367" spans="20:26" x14ac:dyDescent="0.25">
      <c r="T21367" s="1"/>
      <c r="U21367" s="1"/>
      <c r="Z21367" s="1"/>
    </row>
    <row r="21368" spans="20:26" x14ac:dyDescent="0.25">
      <c r="T21368" s="1"/>
      <c r="U21368" s="1"/>
      <c r="Z21368" s="1"/>
    </row>
    <row r="21369" spans="20:26" x14ac:dyDescent="0.25">
      <c r="T21369" s="1"/>
      <c r="U21369" s="1"/>
      <c r="Z21369" s="1"/>
    </row>
    <row r="21370" spans="20:26" x14ac:dyDescent="0.25">
      <c r="T21370" s="1"/>
      <c r="U21370" s="1"/>
      <c r="Z21370" s="1"/>
    </row>
    <row r="21371" spans="20:26" x14ac:dyDescent="0.25">
      <c r="T21371" s="1"/>
      <c r="U21371" s="1"/>
      <c r="Z21371" s="1"/>
    </row>
    <row r="21372" spans="20:26" x14ac:dyDescent="0.25">
      <c r="T21372" s="1"/>
      <c r="U21372" s="1"/>
      <c r="Z21372" s="1"/>
    </row>
    <row r="21373" spans="20:26" x14ac:dyDescent="0.25">
      <c r="T21373" s="1"/>
      <c r="U21373" s="1"/>
      <c r="Z21373" s="1"/>
    </row>
    <row r="21374" spans="20:26" x14ac:dyDescent="0.25">
      <c r="T21374" s="1"/>
      <c r="U21374" s="1"/>
      <c r="Z21374" s="1"/>
    </row>
    <row r="21375" spans="20:26" x14ac:dyDescent="0.25">
      <c r="T21375" s="1"/>
      <c r="U21375" s="1"/>
      <c r="Z21375" s="1"/>
    </row>
    <row r="21376" spans="20:26" x14ac:dyDescent="0.25">
      <c r="T21376" s="1"/>
      <c r="U21376" s="1"/>
      <c r="Z21376" s="1"/>
    </row>
    <row r="21377" spans="20:26" x14ac:dyDescent="0.25">
      <c r="T21377" s="1"/>
      <c r="U21377" s="1"/>
      <c r="Z21377" s="1"/>
    </row>
    <row r="21378" spans="20:26" x14ac:dyDescent="0.25">
      <c r="T21378" s="1"/>
      <c r="U21378" s="1"/>
      <c r="Z21378" s="1"/>
    </row>
    <row r="21379" spans="20:26" x14ac:dyDescent="0.25">
      <c r="T21379" s="1"/>
      <c r="U21379" s="1"/>
      <c r="Z21379" s="1"/>
    </row>
    <row r="21380" spans="20:26" x14ac:dyDescent="0.25">
      <c r="T21380" s="1"/>
      <c r="U21380" s="1"/>
      <c r="Z21380" s="1"/>
    </row>
    <row r="21381" spans="20:26" x14ac:dyDescent="0.25">
      <c r="T21381" s="1"/>
      <c r="U21381" s="1"/>
      <c r="Z21381" s="1"/>
    </row>
    <row r="21382" spans="20:26" x14ac:dyDescent="0.25">
      <c r="T21382" s="1"/>
      <c r="U21382" s="1"/>
      <c r="Z21382" s="1"/>
    </row>
    <row r="21383" spans="20:26" x14ac:dyDescent="0.25">
      <c r="T21383" s="1"/>
      <c r="U21383" s="1"/>
      <c r="Z21383" s="1"/>
    </row>
    <row r="21384" spans="20:26" x14ac:dyDescent="0.25">
      <c r="T21384" s="1"/>
      <c r="U21384" s="1"/>
      <c r="Z21384" s="1"/>
    </row>
    <row r="21385" spans="20:26" x14ac:dyDescent="0.25">
      <c r="T21385" s="1"/>
      <c r="U21385" s="1"/>
      <c r="Z21385" s="1"/>
    </row>
    <row r="21386" spans="20:26" x14ac:dyDescent="0.25">
      <c r="T21386" s="1"/>
      <c r="U21386" s="1"/>
      <c r="Z21386" s="1"/>
    </row>
    <row r="21387" spans="20:26" x14ac:dyDescent="0.25">
      <c r="T21387" s="1"/>
      <c r="U21387" s="1"/>
      <c r="Z21387" s="1"/>
    </row>
    <row r="21388" spans="20:26" x14ac:dyDescent="0.25">
      <c r="T21388" s="1"/>
      <c r="U21388" s="1"/>
      <c r="Z21388" s="1"/>
    </row>
    <row r="21389" spans="20:26" x14ac:dyDescent="0.25">
      <c r="T21389" s="1"/>
      <c r="U21389" s="1"/>
      <c r="Z21389" s="1"/>
    </row>
    <row r="21390" spans="20:26" x14ac:dyDescent="0.25">
      <c r="T21390" s="1"/>
      <c r="U21390" s="1"/>
      <c r="Z21390" s="1"/>
    </row>
    <row r="21391" spans="20:26" x14ac:dyDescent="0.25">
      <c r="T21391" s="1"/>
      <c r="U21391" s="1"/>
      <c r="Z21391" s="1"/>
    </row>
    <row r="21392" spans="20:26" x14ac:dyDescent="0.25">
      <c r="T21392" s="1"/>
      <c r="U21392" s="1"/>
      <c r="Z21392" s="1"/>
    </row>
    <row r="21393" spans="20:26" x14ac:dyDescent="0.25">
      <c r="T21393" s="1"/>
      <c r="U21393" s="1"/>
      <c r="Z21393" s="1"/>
    </row>
    <row r="21394" spans="20:26" x14ac:dyDescent="0.25">
      <c r="T21394" s="1"/>
      <c r="U21394" s="1"/>
      <c r="Z21394" s="1"/>
    </row>
    <row r="21395" spans="20:26" x14ac:dyDescent="0.25">
      <c r="T21395" s="1"/>
      <c r="U21395" s="1"/>
      <c r="Z21395" s="1"/>
    </row>
    <row r="21396" spans="20:26" x14ac:dyDescent="0.25">
      <c r="T21396" s="1"/>
      <c r="U21396" s="1"/>
      <c r="Z21396" s="1"/>
    </row>
    <row r="21397" spans="20:26" x14ac:dyDescent="0.25">
      <c r="T21397" s="1"/>
      <c r="U21397" s="1"/>
      <c r="Z21397" s="1"/>
    </row>
    <row r="21398" spans="20:26" x14ac:dyDescent="0.25">
      <c r="T21398" s="1"/>
      <c r="U21398" s="1"/>
      <c r="Z21398" s="1"/>
    </row>
    <row r="21399" spans="20:26" x14ac:dyDescent="0.25">
      <c r="T21399" s="1"/>
      <c r="U21399" s="1"/>
      <c r="Z21399" s="1"/>
    </row>
    <row r="21400" spans="20:26" x14ac:dyDescent="0.25">
      <c r="T21400" s="1"/>
      <c r="U21400" s="1"/>
      <c r="Z21400" s="1"/>
    </row>
    <row r="21401" spans="20:26" x14ac:dyDescent="0.25">
      <c r="T21401" s="1"/>
      <c r="U21401" s="1"/>
      <c r="Z21401" s="1"/>
    </row>
    <row r="21402" spans="20:26" x14ac:dyDescent="0.25">
      <c r="T21402" s="1"/>
      <c r="U21402" s="1"/>
      <c r="Z21402" s="1"/>
    </row>
    <row r="21403" spans="20:26" x14ac:dyDescent="0.25">
      <c r="T21403" s="1"/>
      <c r="U21403" s="1"/>
      <c r="Z21403" s="1"/>
    </row>
    <row r="21404" spans="20:26" x14ac:dyDescent="0.25">
      <c r="T21404" s="1"/>
      <c r="U21404" s="1"/>
      <c r="Z21404" s="1"/>
    </row>
    <row r="21405" spans="20:26" x14ac:dyDescent="0.25">
      <c r="T21405" s="1"/>
      <c r="U21405" s="1"/>
      <c r="Z21405" s="1"/>
    </row>
    <row r="21406" spans="20:26" x14ac:dyDescent="0.25">
      <c r="T21406" s="1"/>
      <c r="U21406" s="1"/>
      <c r="Z21406" s="1"/>
    </row>
    <row r="21407" spans="20:26" x14ac:dyDescent="0.25">
      <c r="T21407" s="1"/>
      <c r="U21407" s="1"/>
      <c r="Z21407" s="1"/>
    </row>
    <row r="21408" spans="20:26" x14ac:dyDescent="0.25">
      <c r="T21408" s="1"/>
      <c r="U21408" s="1"/>
      <c r="Z21408" s="1"/>
    </row>
    <row r="21409" spans="20:26" x14ac:dyDescent="0.25">
      <c r="T21409" s="1"/>
      <c r="U21409" s="1"/>
      <c r="Z21409" s="1"/>
    </row>
    <row r="21410" spans="20:26" x14ac:dyDescent="0.25">
      <c r="T21410" s="1"/>
      <c r="U21410" s="1"/>
      <c r="Z21410" s="1"/>
    </row>
    <row r="21411" spans="20:26" x14ac:dyDescent="0.25">
      <c r="T21411" s="1"/>
      <c r="U21411" s="1"/>
      <c r="Z21411" s="1"/>
    </row>
    <row r="21412" spans="20:26" x14ac:dyDescent="0.25">
      <c r="T21412" s="1"/>
      <c r="U21412" s="1"/>
      <c r="Z21412" s="1"/>
    </row>
    <row r="21413" spans="20:26" x14ac:dyDescent="0.25">
      <c r="T21413" s="1"/>
      <c r="U21413" s="1"/>
      <c r="Z21413" s="1"/>
    </row>
    <row r="21414" spans="20:26" x14ac:dyDescent="0.25">
      <c r="T21414" s="1"/>
      <c r="U21414" s="1"/>
      <c r="Z21414" s="1"/>
    </row>
    <row r="21415" spans="20:26" x14ac:dyDescent="0.25">
      <c r="T21415" s="1"/>
      <c r="U21415" s="1"/>
      <c r="Z21415" s="1"/>
    </row>
    <row r="21416" spans="20:26" x14ac:dyDescent="0.25">
      <c r="T21416" s="1"/>
      <c r="U21416" s="1"/>
      <c r="Z21416" s="1"/>
    </row>
    <row r="21417" spans="20:26" x14ac:dyDescent="0.25">
      <c r="T21417" s="1"/>
      <c r="U21417" s="1"/>
      <c r="Z21417" s="1"/>
    </row>
    <row r="21418" spans="20:26" x14ac:dyDescent="0.25">
      <c r="T21418" s="1"/>
      <c r="U21418" s="1"/>
      <c r="Z21418" s="1"/>
    </row>
    <row r="21419" spans="20:26" x14ac:dyDescent="0.25">
      <c r="T21419" s="1"/>
      <c r="U21419" s="1"/>
      <c r="Z21419" s="1"/>
    </row>
    <row r="21420" spans="20:26" x14ac:dyDescent="0.25">
      <c r="T21420" s="1"/>
      <c r="U21420" s="1"/>
      <c r="Z21420" s="1"/>
    </row>
    <row r="21421" spans="20:26" x14ac:dyDescent="0.25">
      <c r="T21421" s="1"/>
      <c r="U21421" s="1"/>
      <c r="Z21421" s="1"/>
    </row>
    <row r="21422" spans="20:26" x14ac:dyDescent="0.25">
      <c r="T21422" s="1"/>
      <c r="U21422" s="1"/>
      <c r="Z21422" s="1"/>
    </row>
    <row r="21423" spans="20:26" x14ac:dyDescent="0.25">
      <c r="T21423" s="1"/>
      <c r="U21423" s="1"/>
      <c r="Z21423" s="1"/>
    </row>
    <row r="21424" spans="20:26" x14ac:dyDescent="0.25">
      <c r="T21424" s="1"/>
      <c r="U21424" s="1"/>
      <c r="Z21424" s="1"/>
    </row>
    <row r="21425" spans="20:26" x14ac:dyDescent="0.25">
      <c r="T21425" s="1"/>
      <c r="U21425" s="1"/>
      <c r="Z21425" s="1"/>
    </row>
    <row r="21426" spans="20:26" x14ac:dyDescent="0.25">
      <c r="T21426" s="1"/>
      <c r="U21426" s="1"/>
      <c r="Z21426" s="1"/>
    </row>
    <row r="21427" spans="20:26" x14ac:dyDescent="0.25">
      <c r="T21427" s="1"/>
      <c r="U21427" s="1"/>
      <c r="Z21427" s="1"/>
    </row>
    <row r="21428" spans="20:26" x14ac:dyDescent="0.25">
      <c r="T21428" s="1"/>
      <c r="U21428" s="1"/>
      <c r="Z21428" s="1"/>
    </row>
    <row r="21429" spans="20:26" x14ac:dyDescent="0.25">
      <c r="T21429" s="1"/>
      <c r="U21429" s="1"/>
      <c r="Z21429" s="1"/>
    </row>
    <row r="21430" spans="20:26" x14ac:dyDescent="0.25">
      <c r="T21430" s="1"/>
      <c r="U21430" s="1"/>
      <c r="Z21430" s="1"/>
    </row>
    <row r="21431" spans="20:26" x14ac:dyDescent="0.25">
      <c r="T21431" s="1"/>
      <c r="U21431" s="1"/>
      <c r="Z21431" s="1"/>
    </row>
    <row r="21432" spans="20:26" x14ac:dyDescent="0.25">
      <c r="T21432" s="1"/>
      <c r="U21432" s="1"/>
      <c r="Z21432" s="1"/>
    </row>
    <row r="21433" spans="20:26" x14ac:dyDescent="0.25">
      <c r="T21433" s="1"/>
      <c r="U21433" s="1"/>
      <c r="Z21433" s="1"/>
    </row>
    <row r="21434" spans="20:26" x14ac:dyDescent="0.25">
      <c r="T21434" s="1"/>
      <c r="U21434" s="1"/>
      <c r="Z21434" s="1"/>
    </row>
    <row r="21435" spans="20:26" x14ac:dyDescent="0.25">
      <c r="T21435" s="1"/>
      <c r="U21435" s="1"/>
      <c r="Z21435" s="1"/>
    </row>
    <row r="21436" spans="20:26" x14ac:dyDescent="0.25">
      <c r="T21436" s="1"/>
      <c r="U21436" s="1"/>
      <c r="Z21436" s="1"/>
    </row>
    <row r="21437" spans="20:26" x14ac:dyDescent="0.25">
      <c r="T21437" s="1"/>
      <c r="U21437" s="1"/>
      <c r="Z21437" s="1"/>
    </row>
    <row r="21438" spans="20:26" x14ac:dyDescent="0.25">
      <c r="T21438" s="1"/>
      <c r="U21438" s="1"/>
      <c r="Z21438" s="1"/>
    </row>
    <row r="21439" spans="20:26" x14ac:dyDescent="0.25">
      <c r="T21439" s="1"/>
      <c r="U21439" s="1"/>
      <c r="Z21439" s="1"/>
    </row>
    <row r="21440" spans="20:26" x14ac:dyDescent="0.25">
      <c r="T21440" s="1"/>
      <c r="U21440" s="1"/>
      <c r="Z21440" s="1"/>
    </row>
    <row r="21441" spans="20:26" x14ac:dyDescent="0.25">
      <c r="T21441" s="1"/>
      <c r="U21441" s="1"/>
      <c r="Z21441" s="1"/>
    </row>
    <row r="21442" spans="20:26" x14ac:dyDescent="0.25">
      <c r="T21442" s="1"/>
      <c r="U21442" s="1"/>
      <c r="Z21442" s="1"/>
    </row>
    <row r="21443" spans="20:26" x14ac:dyDescent="0.25">
      <c r="T21443" s="1"/>
      <c r="U21443" s="1"/>
      <c r="Z21443" s="1"/>
    </row>
    <row r="21444" spans="20:26" x14ac:dyDescent="0.25">
      <c r="T21444" s="1"/>
      <c r="U21444" s="1"/>
      <c r="Z21444" s="1"/>
    </row>
    <row r="21445" spans="20:26" x14ac:dyDescent="0.25">
      <c r="T21445" s="1"/>
      <c r="U21445" s="1"/>
      <c r="Z21445" s="1"/>
    </row>
    <row r="21446" spans="20:26" x14ac:dyDescent="0.25">
      <c r="T21446" s="1"/>
      <c r="U21446" s="1"/>
      <c r="Z21446" s="1"/>
    </row>
    <row r="21447" spans="20:26" x14ac:dyDescent="0.25">
      <c r="T21447" s="1"/>
      <c r="U21447" s="1"/>
      <c r="Z21447" s="1"/>
    </row>
    <row r="21448" spans="20:26" x14ac:dyDescent="0.25">
      <c r="T21448" s="1"/>
      <c r="U21448" s="1"/>
      <c r="Z21448" s="1"/>
    </row>
    <row r="21449" spans="20:26" x14ac:dyDescent="0.25">
      <c r="T21449" s="1"/>
      <c r="U21449" s="1"/>
      <c r="Z21449" s="1"/>
    </row>
    <row r="21450" spans="20:26" x14ac:dyDescent="0.25">
      <c r="T21450" s="1"/>
      <c r="U21450" s="1"/>
      <c r="Z21450" s="1"/>
    </row>
    <row r="21451" spans="20:26" x14ac:dyDescent="0.25">
      <c r="T21451" s="1"/>
      <c r="U21451" s="1"/>
      <c r="Z21451" s="1"/>
    </row>
    <row r="21452" spans="20:26" x14ac:dyDescent="0.25">
      <c r="T21452" s="1"/>
      <c r="U21452" s="1"/>
      <c r="Z21452" s="1"/>
    </row>
    <row r="21453" spans="20:26" x14ac:dyDescent="0.25">
      <c r="T21453" s="1"/>
      <c r="U21453" s="1"/>
      <c r="Z21453" s="1"/>
    </row>
    <row r="21454" spans="20:26" x14ac:dyDescent="0.25">
      <c r="T21454" s="1"/>
      <c r="U21454" s="1"/>
      <c r="Z21454" s="1"/>
    </row>
    <row r="21455" spans="20:26" x14ac:dyDescent="0.25">
      <c r="T21455" s="1"/>
      <c r="U21455" s="1"/>
      <c r="Z21455" s="1"/>
    </row>
    <row r="21456" spans="20:26" x14ac:dyDescent="0.25">
      <c r="T21456" s="1"/>
      <c r="U21456" s="1"/>
      <c r="Z21456" s="1"/>
    </row>
    <row r="21457" spans="20:26" x14ac:dyDescent="0.25">
      <c r="T21457" s="1"/>
      <c r="U21457" s="1"/>
      <c r="Z21457" s="1"/>
    </row>
    <row r="21458" spans="20:26" x14ac:dyDescent="0.25">
      <c r="T21458" s="1"/>
      <c r="U21458" s="1"/>
      <c r="Z21458" s="1"/>
    </row>
    <row r="21459" spans="20:26" x14ac:dyDescent="0.25">
      <c r="T21459" s="1"/>
      <c r="U21459" s="1"/>
      <c r="Z21459" s="1"/>
    </row>
    <row r="21460" spans="20:26" x14ac:dyDescent="0.25">
      <c r="T21460" s="1"/>
      <c r="U21460" s="1"/>
      <c r="Z21460" s="1"/>
    </row>
    <row r="21461" spans="20:26" x14ac:dyDescent="0.25">
      <c r="T21461" s="1"/>
      <c r="U21461" s="1"/>
      <c r="Z21461" s="1"/>
    </row>
    <row r="21462" spans="20:26" x14ac:dyDescent="0.25">
      <c r="T21462" s="1"/>
      <c r="U21462" s="1"/>
      <c r="Z21462" s="1"/>
    </row>
    <row r="21463" spans="20:26" x14ac:dyDescent="0.25">
      <c r="T21463" s="1"/>
      <c r="U21463" s="1"/>
      <c r="Z21463" s="1"/>
    </row>
    <row r="21464" spans="20:26" x14ac:dyDescent="0.25">
      <c r="T21464" s="1"/>
      <c r="U21464" s="1"/>
      <c r="Z21464" s="1"/>
    </row>
    <row r="21465" spans="20:26" x14ac:dyDescent="0.25">
      <c r="T21465" s="1"/>
      <c r="U21465" s="1"/>
      <c r="Z21465" s="1"/>
    </row>
    <row r="21466" spans="20:26" x14ac:dyDescent="0.25">
      <c r="T21466" s="1"/>
      <c r="U21466" s="1"/>
      <c r="Z21466" s="1"/>
    </row>
    <row r="21467" spans="20:26" x14ac:dyDescent="0.25">
      <c r="T21467" s="1"/>
      <c r="U21467" s="1"/>
      <c r="Z21467" s="1"/>
    </row>
    <row r="21468" spans="20:26" x14ac:dyDescent="0.25">
      <c r="T21468" s="1"/>
      <c r="U21468" s="1"/>
      <c r="Z21468" s="1"/>
    </row>
    <row r="21469" spans="20:26" x14ac:dyDescent="0.25">
      <c r="T21469" s="1"/>
      <c r="U21469" s="1"/>
      <c r="Z21469" s="1"/>
    </row>
    <row r="21470" spans="20:26" x14ac:dyDescent="0.25">
      <c r="T21470" s="1"/>
      <c r="U21470" s="1"/>
      <c r="Z21470" s="1"/>
    </row>
    <row r="21471" spans="20:26" x14ac:dyDescent="0.25">
      <c r="T21471" s="1"/>
      <c r="U21471" s="1"/>
      <c r="Z21471" s="1"/>
    </row>
    <row r="21472" spans="20:26" x14ac:dyDescent="0.25">
      <c r="T21472" s="1"/>
      <c r="U21472" s="1"/>
      <c r="Z21472" s="1"/>
    </row>
    <row r="21473" spans="20:26" x14ac:dyDescent="0.25">
      <c r="T21473" s="1"/>
      <c r="U21473" s="1"/>
      <c r="Z21473" s="1"/>
    </row>
    <row r="21474" spans="20:26" x14ac:dyDescent="0.25">
      <c r="T21474" s="1"/>
      <c r="U21474" s="1"/>
      <c r="Z21474" s="1"/>
    </row>
    <row r="21475" spans="20:26" x14ac:dyDescent="0.25">
      <c r="T21475" s="1"/>
      <c r="U21475" s="1"/>
      <c r="Z21475" s="1"/>
    </row>
    <row r="21476" spans="20:26" x14ac:dyDescent="0.25">
      <c r="T21476" s="1"/>
      <c r="U21476" s="1"/>
      <c r="Z21476" s="1"/>
    </row>
    <row r="21477" spans="20:26" x14ac:dyDescent="0.25">
      <c r="T21477" s="1"/>
      <c r="U21477" s="1"/>
      <c r="Z21477" s="1"/>
    </row>
    <row r="21478" spans="20:26" x14ac:dyDescent="0.25">
      <c r="T21478" s="1"/>
      <c r="U21478" s="1"/>
      <c r="Z21478" s="1"/>
    </row>
    <row r="21479" spans="20:26" x14ac:dyDescent="0.25">
      <c r="T21479" s="1"/>
      <c r="U21479" s="1"/>
      <c r="Z21479" s="1"/>
    </row>
    <row r="21480" spans="20:26" x14ac:dyDescent="0.25">
      <c r="T21480" s="1"/>
      <c r="U21480" s="1"/>
      <c r="Z21480" s="1"/>
    </row>
    <row r="21481" spans="20:26" x14ac:dyDescent="0.25">
      <c r="T21481" s="1"/>
      <c r="U21481" s="1"/>
      <c r="Z21481" s="1"/>
    </row>
    <row r="21482" spans="20:26" x14ac:dyDescent="0.25">
      <c r="T21482" s="1"/>
      <c r="U21482" s="1"/>
      <c r="Z21482" s="1"/>
    </row>
    <row r="21483" spans="20:26" x14ac:dyDescent="0.25">
      <c r="T21483" s="1"/>
      <c r="U21483" s="1"/>
      <c r="Z21483" s="1"/>
    </row>
    <row r="21484" spans="20:26" x14ac:dyDescent="0.25">
      <c r="T21484" s="1"/>
      <c r="U21484" s="1"/>
      <c r="Z21484" s="1"/>
    </row>
    <row r="21485" spans="20:26" x14ac:dyDescent="0.25">
      <c r="T21485" s="1"/>
      <c r="U21485" s="1"/>
      <c r="Z21485" s="1"/>
    </row>
    <row r="21486" spans="20:26" x14ac:dyDescent="0.25">
      <c r="T21486" s="1"/>
      <c r="U21486" s="1"/>
      <c r="Z21486" s="1"/>
    </row>
    <row r="21487" spans="20:26" x14ac:dyDescent="0.25">
      <c r="T21487" s="1"/>
      <c r="U21487" s="1"/>
      <c r="Z21487" s="1"/>
    </row>
    <row r="21488" spans="20:26" x14ac:dyDescent="0.25">
      <c r="T21488" s="1"/>
      <c r="U21488" s="1"/>
      <c r="Z21488" s="1"/>
    </row>
    <row r="21489" spans="20:26" x14ac:dyDescent="0.25">
      <c r="T21489" s="1"/>
      <c r="U21489" s="1"/>
      <c r="Z21489" s="1"/>
    </row>
    <row r="21490" spans="20:26" x14ac:dyDescent="0.25">
      <c r="T21490" s="1"/>
      <c r="U21490" s="1"/>
      <c r="Z21490" s="1"/>
    </row>
    <row r="21491" spans="20:26" x14ac:dyDescent="0.25">
      <c r="T21491" s="1"/>
      <c r="U21491" s="1"/>
      <c r="Z21491" s="1"/>
    </row>
    <row r="21492" spans="20:26" x14ac:dyDescent="0.25">
      <c r="T21492" s="1"/>
      <c r="U21492" s="1"/>
      <c r="Z21492" s="1"/>
    </row>
    <row r="21493" spans="20:26" x14ac:dyDescent="0.25">
      <c r="T21493" s="1"/>
      <c r="U21493" s="1"/>
      <c r="Z21493" s="1"/>
    </row>
    <row r="21494" spans="20:26" x14ac:dyDescent="0.25">
      <c r="T21494" s="1"/>
      <c r="U21494" s="1"/>
      <c r="Z21494" s="1"/>
    </row>
    <row r="21495" spans="20:26" x14ac:dyDescent="0.25">
      <c r="T21495" s="1"/>
      <c r="U21495" s="1"/>
      <c r="Z21495" s="1"/>
    </row>
    <row r="21496" spans="20:26" x14ac:dyDescent="0.25">
      <c r="T21496" s="1"/>
      <c r="U21496" s="1"/>
      <c r="Z21496" s="1"/>
    </row>
    <row r="21497" spans="20:26" x14ac:dyDescent="0.25">
      <c r="T21497" s="1"/>
      <c r="U21497" s="1"/>
      <c r="Z21497" s="1"/>
    </row>
    <row r="21498" spans="20:26" x14ac:dyDescent="0.25">
      <c r="T21498" s="1"/>
      <c r="U21498" s="1"/>
      <c r="Z21498" s="1"/>
    </row>
    <row r="21499" spans="20:26" x14ac:dyDescent="0.25">
      <c r="T21499" s="1"/>
      <c r="U21499" s="1"/>
      <c r="Z21499" s="1"/>
    </row>
    <row r="21500" spans="20:26" x14ac:dyDescent="0.25">
      <c r="T21500" s="1"/>
      <c r="U21500" s="1"/>
      <c r="Z21500" s="1"/>
    </row>
    <row r="21501" spans="20:26" x14ac:dyDescent="0.25">
      <c r="T21501" s="1"/>
      <c r="U21501" s="1"/>
      <c r="Z21501" s="1"/>
    </row>
    <row r="21502" spans="20:26" x14ac:dyDescent="0.25">
      <c r="T21502" s="1"/>
      <c r="U21502" s="1"/>
      <c r="Z21502" s="1"/>
    </row>
    <row r="21503" spans="20:26" x14ac:dyDescent="0.25">
      <c r="T21503" s="1"/>
      <c r="U21503" s="1"/>
      <c r="Z21503" s="1"/>
    </row>
    <row r="21504" spans="20:26" x14ac:dyDescent="0.25">
      <c r="T21504" s="1"/>
      <c r="U21504" s="1"/>
      <c r="Z21504" s="1"/>
    </row>
    <row r="21505" spans="20:26" x14ac:dyDescent="0.25">
      <c r="T21505" s="1"/>
      <c r="U21505" s="1"/>
      <c r="Z21505" s="1"/>
    </row>
    <row r="21506" spans="20:26" x14ac:dyDescent="0.25">
      <c r="T21506" s="1"/>
      <c r="U21506" s="1"/>
      <c r="Z21506" s="1"/>
    </row>
    <row r="21507" spans="20:26" x14ac:dyDescent="0.25">
      <c r="T21507" s="1"/>
      <c r="U21507" s="1"/>
      <c r="Z21507" s="1"/>
    </row>
    <row r="21508" spans="20:26" x14ac:dyDescent="0.25">
      <c r="T21508" s="1"/>
      <c r="U21508" s="1"/>
      <c r="Z21508" s="1"/>
    </row>
    <row r="21509" spans="20:26" x14ac:dyDescent="0.25">
      <c r="T21509" s="1"/>
      <c r="U21509" s="1"/>
      <c r="Z21509" s="1"/>
    </row>
    <row r="21510" spans="20:26" x14ac:dyDescent="0.25">
      <c r="T21510" s="1"/>
      <c r="U21510" s="1"/>
      <c r="Z21510" s="1"/>
    </row>
    <row r="21511" spans="20:26" x14ac:dyDescent="0.25">
      <c r="T21511" s="1"/>
      <c r="U21511" s="1"/>
      <c r="Z21511" s="1"/>
    </row>
    <row r="21512" spans="20:26" x14ac:dyDescent="0.25">
      <c r="T21512" s="1"/>
      <c r="U21512" s="1"/>
      <c r="Z21512" s="1"/>
    </row>
    <row r="21513" spans="20:26" x14ac:dyDescent="0.25">
      <c r="T21513" s="1"/>
      <c r="U21513" s="1"/>
      <c r="Z21513" s="1"/>
    </row>
    <row r="21514" spans="20:26" x14ac:dyDescent="0.25">
      <c r="T21514" s="1"/>
      <c r="U21514" s="1"/>
      <c r="Z21514" s="1"/>
    </row>
    <row r="21515" spans="20:26" x14ac:dyDescent="0.25">
      <c r="T21515" s="1"/>
      <c r="U21515" s="1"/>
      <c r="Z21515" s="1"/>
    </row>
    <row r="21516" spans="20:26" x14ac:dyDescent="0.25">
      <c r="T21516" s="1"/>
      <c r="U21516" s="1"/>
      <c r="Z21516" s="1"/>
    </row>
    <row r="21517" spans="20:26" x14ac:dyDescent="0.25">
      <c r="T21517" s="1"/>
      <c r="U21517" s="1"/>
      <c r="Z21517" s="1"/>
    </row>
    <row r="21518" spans="20:26" x14ac:dyDescent="0.25">
      <c r="T21518" s="1"/>
      <c r="U21518" s="1"/>
      <c r="Z21518" s="1"/>
    </row>
    <row r="21519" spans="20:26" x14ac:dyDescent="0.25">
      <c r="T21519" s="1"/>
      <c r="U21519" s="1"/>
      <c r="Z21519" s="1"/>
    </row>
    <row r="21520" spans="20:26" x14ac:dyDescent="0.25">
      <c r="T21520" s="1"/>
      <c r="U21520" s="1"/>
      <c r="Z21520" s="1"/>
    </row>
    <row r="21521" spans="20:26" x14ac:dyDescent="0.25">
      <c r="T21521" s="1"/>
      <c r="U21521" s="1"/>
      <c r="Z21521" s="1"/>
    </row>
    <row r="21522" spans="20:26" x14ac:dyDescent="0.25">
      <c r="T21522" s="1"/>
      <c r="U21522" s="1"/>
      <c r="Z21522" s="1"/>
    </row>
    <row r="21523" spans="20:26" x14ac:dyDescent="0.25">
      <c r="T21523" s="1"/>
      <c r="U21523" s="1"/>
      <c r="Z21523" s="1"/>
    </row>
    <row r="21524" spans="20:26" x14ac:dyDescent="0.25">
      <c r="T21524" s="1"/>
      <c r="U21524" s="1"/>
      <c r="Z21524" s="1"/>
    </row>
    <row r="21525" spans="20:26" x14ac:dyDescent="0.25">
      <c r="T21525" s="1"/>
      <c r="U21525" s="1"/>
      <c r="Z21525" s="1"/>
    </row>
    <row r="21526" spans="20:26" x14ac:dyDescent="0.25">
      <c r="T21526" s="1"/>
      <c r="U21526" s="1"/>
      <c r="Z21526" s="1"/>
    </row>
    <row r="21527" spans="20:26" x14ac:dyDescent="0.25">
      <c r="T21527" s="1"/>
      <c r="U21527" s="1"/>
      <c r="Z21527" s="1"/>
    </row>
    <row r="21528" spans="20:26" x14ac:dyDescent="0.25">
      <c r="T21528" s="1"/>
      <c r="U21528" s="1"/>
      <c r="Z21528" s="1"/>
    </row>
    <row r="21529" spans="20:26" x14ac:dyDescent="0.25">
      <c r="T21529" s="1"/>
      <c r="U21529" s="1"/>
      <c r="Z21529" s="1"/>
    </row>
    <row r="21530" spans="20:26" x14ac:dyDescent="0.25">
      <c r="T21530" s="1"/>
      <c r="U21530" s="1"/>
      <c r="Z21530" s="1"/>
    </row>
    <row r="21531" spans="20:26" x14ac:dyDescent="0.25">
      <c r="T21531" s="1"/>
      <c r="U21531" s="1"/>
      <c r="Z21531" s="1"/>
    </row>
    <row r="21532" spans="20:26" x14ac:dyDescent="0.25">
      <c r="T21532" s="1"/>
      <c r="U21532" s="1"/>
      <c r="Z21532" s="1"/>
    </row>
    <row r="21533" spans="20:26" x14ac:dyDescent="0.25">
      <c r="T21533" s="1"/>
      <c r="U21533" s="1"/>
      <c r="Z21533" s="1"/>
    </row>
    <row r="21534" spans="20:26" x14ac:dyDescent="0.25">
      <c r="T21534" s="1"/>
      <c r="U21534" s="1"/>
      <c r="Z21534" s="1"/>
    </row>
    <row r="21535" spans="20:26" x14ac:dyDescent="0.25">
      <c r="T21535" s="1"/>
      <c r="U21535" s="1"/>
      <c r="Z21535" s="1"/>
    </row>
    <row r="21536" spans="20:26" x14ac:dyDescent="0.25">
      <c r="T21536" s="1"/>
      <c r="U21536" s="1"/>
      <c r="Z21536" s="1"/>
    </row>
    <row r="21537" spans="20:26" x14ac:dyDescent="0.25">
      <c r="T21537" s="1"/>
      <c r="U21537" s="1"/>
      <c r="Z21537" s="1"/>
    </row>
    <row r="21538" spans="20:26" x14ac:dyDescent="0.25">
      <c r="T21538" s="1"/>
      <c r="U21538" s="1"/>
      <c r="Z21538" s="1"/>
    </row>
    <row r="21539" spans="20:26" x14ac:dyDescent="0.25">
      <c r="T21539" s="1"/>
      <c r="U21539" s="1"/>
      <c r="Z21539" s="1"/>
    </row>
    <row r="21540" spans="20:26" x14ac:dyDescent="0.25">
      <c r="T21540" s="1"/>
      <c r="U21540" s="1"/>
      <c r="Z21540" s="1"/>
    </row>
    <row r="21541" spans="20:26" x14ac:dyDescent="0.25">
      <c r="T21541" s="1"/>
      <c r="U21541" s="1"/>
      <c r="Z21541" s="1"/>
    </row>
    <row r="21542" spans="20:26" x14ac:dyDescent="0.25">
      <c r="T21542" s="1"/>
      <c r="U21542" s="1"/>
      <c r="Z21542" s="1"/>
    </row>
    <row r="21543" spans="20:26" x14ac:dyDescent="0.25">
      <c r="T21543" s="1"/>
      <c r="U21543" s="1"/>
      <c r="Z21543" s="1"/>
    </row>
    <row r="21544" spans="20:26" x14ac:dyDescent="0.25">
      <c r="T21544" s="1"/>
      <c r="U21544" s="1"/>
      <c r="Z21544" s="1"/>
    </row>
    <row r="21545" spans="20:26" x14ac:dyDescent="0.25">
      <c r="T21545" s="1"/>
      <c r="U21545" s="1"/>
      <c r="Z21545" s="1"/>
    </row>
    <row r="21546" spans="20:26" x14ac:dyDescent="0.25">
      <c r="T21546" s="1"/>
      <c r="U21546" s="1"/>
      <c r="Z21546" s="1"/>
    </row>
    <row r="21547" spans="20:26" x14ac:dyDescent="0.25">
      <c r="T21547" s="1"/>
      <c r="U21547" s="1"/>
      <c r="Z21547" s="1"/>
    </row>
    <row r="21548" spans="20:26" x14ac:dyDescent="0.25">
      <c r="T21548" s="1"/>
      <c r="U21548" s="1"/>
      <c r="Z21548" s="1"/>
    </row>
    <row r="21549" spans="20:26" x14ac:dyDescent="0.25">
      <c r="T21549" s="1"/>
      <c r="U21549" s="1"/>
      <c r="Z21549" s="1"/>
    </row>
    <row r="21550" spans="20:26" x14ac:dyDescent="0.25">
      <c r="T21550" s="1"/>
      <c r="U21550" s="1"/>
      <c r="Z21550" s="1"/>
    </row>
    <row r="21551" spans="20:26" x14ac:dyDescent="0.25">
      <c r="T21551" s="1"/>
      <c r="U21551" s="1"/>
      <c r="Z21551" s="1"/>
    </row>
    <row r="21552" spans="20:26" x14ac:dyDescent="0.25">
      <c r="T21552" s="1"/>
      <c r="U21552" s="1"/>
      <c r="Z21552" s="1"/>
    </row>
    <row r="21553" spans="20:26" x14ac:dyDescent="0.25">
      <c r="T21553" s="1"/>
      <c r="U21553" s="1"/>
      <c r="Z21553" s="1"/>
    </row>
    <row r="21554" spans="20:26" x14ac:dyDescent="0.25">
      <c r="T21554" s="1"/>
      <c r="U21554" s="1"/>
      <c r="Z21554" s="1"/>
    </row>
    <row r="21555" spans="20:26" x14ac:dyDescent="0.25">
      <c r="T21555" s="1"/>
      <c r="U21555" s="1"/>
      <c r="Z21555" s="1"/>
    </row>
    <row r="21556" spans="20:26" x14ac:dyDescent="0.25">
      <c r="T21556" s="1"/>
      <c r="U21556" s="1"/>
      <c r="Z21556" s="1"/>
    </row>
    <row r="21557" spans="20:26" x14ac:dyDescent="0.25">
      <c r="T21557" s="1"/>
      <c r="U21557" s="1"/>
      <c r="Z21557" s="1"/>
    </row>
    <row r="21558" spans="20:26" x14ac:dyDescent="0.25">
      <c r="T21558" s="1"/>
      <c r="U21558" s="1"/>
      <c r="Z21558" s="1"/>
    </row>
    <row r="21559" spans="20:26" x14ac:dyDescent="0.25">
      <c r="T21559" s="1"/>
      <c r="U21559" s="1"/>
      <c r="Z21559" s="1"/>
    </row>
    <row r="21560" spans="20:26" x14ac:dyDescent="0.25">
      <c r="T21560" s="1"/>
      <c r="U21560" s="1"/>
      <c r="Z21560" s="1"/>
    </row>
    <row r="21561" spans="20:26" x14ac:dyDescent="0.25">
      <c r="T21561" s="1"/>
      <c r="U21561" s="1"/>
      <c r="Z21561" s="1"/>
    </row>
    <row r="21562" spans="20:26" x14ac:dyDescent="0.25">
      <c r="T21562" s="1"/>
      <c r="U21562" s="1"/>
      <c r="Z21562" s="1"/>
    </row>
    <row r="21563" spans="20:26" x14ac:dyDescent="0.25">
      <c r="T21563" s="1"/>
      <c r="U21563" s="1"/>
      <c r="Z21563" s="1"/>
    </row>
    <row r="21564" spans="20:26" x14ac:dyDescent="0.25">
      <c r="T21564" s="1"/>
      <c r="U21564" s="1"/>
      <c r="Z21564" s="1"/>
    </row>
    <row r="21565" spans="20:26" x14ac:dyDescent="0.25">
      <c r="T21565" s="1"/>
      <c r="U21565" s="1"/>
      <c r="Z21565" s="1"/>
    </row>
    <row r="21566" spans="20:26" x14ac:dyDescent="0.25">
      <c r="T21566" s="1"/>
      <c r="U21566" s="1"/>
      <c r="Z21566" s="1"/>
    </row>
    <row r="21567" spans="20:26" x14ac:dyDescent="0.25">
      <c r="T21567" s="1"/>
      <c r="U21567" s="1"/>
      <c r="Z21567" s="1"/>
    </row>
    <row r="21568" spans="20:26" x14ac:dyDescent="0.25">
      <c r="T21568" s="1"/>
      <c r="U21568" s="1"/>
      <c r="Z21568" s="1"/>
    </row>
    <row r="21569" spans="20:26" x14ac:dyDescent="0.25">
      <c r="T21569" s="1"/>
      <c r="U21569" s="1"/>
      <c r="Z21569" s="1"/>
    </row>
    <row r="21570" spans="20:26" x14ac:dyDescent="0.25">
      <c r="T21570" s="1"/>
      <c r="U21570" s="1"/>
      <c r="Z21570" s="1"/>
    </row>
    <row r="21571" spans="20:26" x14ac:dyDescent="0.25">
      <c r="T21571" s="1"/>
      <c r="U21571" s="1"/>
      <c r="Z21571" s="1"/>
    </row>
    <row r="21572" spans="20:26" x14ac:dyDescent="0.25">
      <c r="T21572" s="1"/>
      <c r="U21572" s="1"/>
      <c r="Z21572" s="1"/>
    </row>
    <row r="21573" spans="20:26" x14ac:dyDescent="0.25">
      <c r="T21573" s="1"/>
      <c r="U21573" s="1"/>
      <c r="Z21573" s="1"/>
    </row>
    <row r="21574" spans="20:26" x14ac:dyDescent="0.25">
      <c r="T21574" s="1"/>
      <c r="U21574" s="1"/>
      <c r="Z21574" s="1"/>
    </row>
    <row r="21575" spans="20:26" x14ac:dyDescent="0.25">
      <c r="T21575" s="1"/>
      <c r="U21575" s="1"/>
      <c r="Z21575" s="1"/>
    </row>
    <row r="21576" spans="20:26" x14ac:dyDescent="0.25">
      <c r="T21576" s="1"/>
      <c r="U21576" s="1"/>
      <c r="Z21576" s="1"/>
    </row>
    <row r="21577" spans="20:26" x14ac:dyDescent="0.25">
      <c r="T21577" s="1"/>
      <c r="U21577" s="1"/>
      <c r="Z21577" s="1"/>
    </row>
    <row r="21578" spans="20:26" x14ac:dyDescent="0.25">
      <c r="T21578" s="1"/>
      <c r="U21578" s="1"/>
      <c r="Z21578" s="1"/>
    </row>
    <row r="21579" spans="20:26" x14ac:dyDescent="0.25">
      <c r="T21579" s="1"/>
      <c r="U21579" s="1"/>
      <c r="Z21579" s="1"/>
    </row>
    <row r="21580" spans="20:26" x14ac:dyDescent="0.25">
      <c r="T21580" s="1"/>
      <c r="U21580" s="1"/>
      <c r="Z21580" s="1"/>
    </row>
    <row r="21581" spans="20:26" x14ac:dyDescent="0.25">
      <c r="T21581" s="1"/>
      <c r="U21581" s="1"/>
      <c r="Z21581" s="1"/>
    </row>
    <row r="21582" spans="20:26" x14ac:dyDescent="0.25">
      <c r="T21582" s="1"/>
      <c r="U21582" s="1"/>
      <c r="Z21582" s="1"/>
    </row>
    <row r="21583" spans="20:26" x14ac:dyDescent="0.25">
      <c r="T21583" s="1"/>
      <c r="U21583" s="1"/>
      <c r="Z21583" s="1"/>
    </row>
    <row r="21584" spans="20:26" x14ac:dyDescent="0.25">
      <c r="T21584" s="1"/>
      <c r="U21584" s="1"/>
      <c r="Z21584" s="1"/>
    </row>
    <row r="21585" spans="20:26" x14ac:dyDescent="0.25">
      <c r="T21585" s="1"/>
      <c r="U21585" s="1"/>
      <c r="Z21585" s="1"/>
    </row>
    <row r="21586" spans="20:26" x14ac:dyDescent="0.25">
      <c r="T21586" s="1"/>
      <c r="U21586" s="1"/>
      <c r="Z21586" s="1"/>
    </row>
    <row r="21587" spans="20:26" x14ac:dyDescent="0.25">
      <c r="T21587" s="1"/>
      <c r="U21587" s="1"/>
      <c r="Z21587" s="1"/>
    </row>
    <row r="21588" spans="20:26" x14ac:dyDescent="0.25">
      <c r="T21588" s="1"/>
      <c r="U21588" s="1"/>
      <c r="Z21588" s="1"/>
    </row>
    <row r="21589" spans="20:26" x14ac:dyDescent="0.25">
      <c r="T21589" s="1"/>
      <c r="U21589" s="1"/>
      <c r="Z21589" s="1"/>
    </row>
    <row r="21590" spans="20:26" x14ac:dyDescent="0.25">
      <c r="T21590" s="1"/>
      <c r="U21590" s="1"/>
      <c r="Z21590" s="1"/>
    </row>
    <row r="21591" spans="20:26" x14ac:dyDescent="0.25">
      <c r="T21591" s="1"/>
      <c r="U21591" s="1"/>
      <c r="Z21591" s="1"/>
    </row>
    <row r="21592" spans="20:26" x14ac:dyDescent="0.25">
      <c r="T21592" s="1"/>
      <c r="U21592" s="1"/>
      <c r="Z21592" s="1"/>
    </row>
    <row r="21593" spans="20:26" x14ac:dyDescent="0.25">
      <c r="T21593" s="1"/>
      <c r="U21593" s="1"/>
      <c r="Z21593" s="1"/>
    </row>
    <row r="21594" spans="20:26" x14ac:dyDescent="0.25">
      <c r="T21594" s="1"/>
      <c r="U21594" s="1"/>
      <c r="Z21594" s="1"/>
    </row>
    <row r="21595" spans="20:26" x14ac:dyDescent="0.25">
      <c r="T21595" s="1"/>
      <c r="U21595" s="1"/>
      <c r="Z21595" s="1"/>
    </row>
    <row r="21596" spans="20:26" x14ac:dyDescent="0.25">
      <c r="T21596" s="1"/>
      <c r="U21596" s="1"/>
      <c r="Z21596" s="1"/>
    </row>
    <row r="21597" spans="20:26" x14ac:dyDescent="0.25">
      <c r="T21597" s="1"/>
      <c r="U21597" s="1"/>
      <c r="Z21597" s="1"/>
    </row>
    <row r="21598" spans="20:26" x14ac:dyDescent="0.25">
      <c r="T21598" s="1"/>
      <c r="U21598" s="1"/>
      <c r="Z21598" s="1"/>
    </row>
    <row r="21599" spans="20:26" x14ac:dyDescent="0.25">
      <c r="T21599" s="1"/>
      <c r="U21599" s="1"/>
      <c r="Z21599" s="1"/>
    </row>
    <row r="21600" spans="20:26" x14ac:dyDescent="0.25">
      <c r="T21600" s="1"/>
      <c r="U21600" s="1"/>
      <c r="Z21600" s="1"/>
    </row>
    <row r="21601" spans="20:26" x14ac:dyDescent="0.25">
      <c r="T21601" s="1"/>
      <c r="U21601" s="1"/>
      <c r="Z21601" s="1"/>
    </row>
    <row r="21602" spans="20:26" x14ac:dyDescent="0.25">
      <c r="T21602" s="1"/>
      <c r="U21602" s="1"/>
      <c r="Z21602" s="1"/>
    </row>
    <row r="21603" spans="20:26" x14ac:dyDescent="0.25">
      <c r="T21603" s="1"/>
      <c r="U21603" s="1"/>
      <c r="Z21603" s="1"/>
    </row>
    <row r="21604" spans="20:26" x14ac:dyDescent="0.25">
      <c r="T21604" s="1"/>
      <c r="U21604" s="1"/>
      <c r="Z21604" s="1"/>
    </row>
    <row r="21605" spans="20:26" x14ac:dyDescent="0.25">
      <c r="T21605" s="1"/>
      <c r="U21605" s="1"/>
      <c r="Z21605" s="1"/>
    </row>
    <row r="21606" spans="20:26" x14ac:dyDescent="0.25">
      <c r="T21606" s="1"/>
      <c r="U21606" s="1"/>
      <c r="Z21606" s="1"/>
    </row>
    <row r="21607" spans="20:26" x14ac:dyDescent="0.25">
      <c r="T21607" s="1"/>
      <c r="U21607" s="1"/>
      <c r="Z21607" s="1"/>
    </row>
    <row r="21608" spans="20:26" x14ac:dyDescent="0.25">
      <c r="T21608" s="1"/>
      <c r="U21608" s="1"/>
      <c r="Z21608" s="1"/>
    </row>
    <row r="21609" spans="20:26" x14ac:dyDescent="0.25">
      <c r="T21609" s="1"/>
      <c r="U21609" s="1"/>
      <c r="Z21609" s="1"/>
    </row>
    <row r="21610" spans="20:26" x14ac:dyDescent="0.25">
      <c r="T21610" s="1"/>
      <c r="U21610" s="1"/>
      <c r="Z21610" s="1"/>
    </row>
    <row r="21611" spans="20:26" x14ac:dyDescent="0.25">
      <c r="T21611" s="1"/>
      <c r="U21611" s="1"/>
      <c r="Z21611" s="1"/>
    </row>
    <row r="21612" spans="20:26" x14ac:dyDescent="0.25">
      <c r="T21612" s="1"/>
      <c r="U21612" s="1"/>
      <c r="Z21612" s="1"/>
    </row>
    <row r="21613" spans="20:26" x14ac:dyDescent="0.25">
      <c r="T21613" s="1"/>
      <c r="U21613" s="1"/>
      <c r="Z21613" s="1"/>
    </row>
    <row r="21614" spans="20:26" x14ac:dyDescent="0.25">
      <c r="T21614" s="1"/>
      <c r="U21614" s="1"/>
      <c r="Z21614" s="1"/>
    </row>
    <row r="21615" spans="20:26" x14ac:dyDescent="0.25">
      <c r="T21615" s="1"/>
      <c r="U21615" s="1"/>
      <c r="Z21615" s="1"/>
    </row>
    <row r="21616" spans="20:26" x14ac:dyDescent="0.25">
      <c r="T21616" s="1"/>
      <c r="U21616" s="1"/>
      <c r="Z21616" s="1"/>
    </row>
    <row r="21617" spans="20:26" x14ac:dyDescent="0.25">
      <c r="T21617" s="1"/>
      <c r="U21617" s="1"/>
      <c r="Z21617" s="1"/>
    </row>
    <row r="21618" spans="20:26" x14ac:dyDescent="0.25">
      <c r="T21618" s="1"/>
      <c r="U21618" s="1"/>
      <c r="Z21618" s="1"/>
    </row>
    <row r="21619" spans="20:26" x14ac:dyDescent="0.25">
      <c r="T21619" s="1"/>
      <c r="U21619" s="1"/>
      <c r="Z21619" s="1"/>
    </row>
    <row r="21620" spans="20:26" x14ac:dyDescent="0.25">
      <c r="T21620" s="1"/>
      <c r="U21620" s="1"/>
      <c r="Z21620" s="1"/>
    </row>
    <row r="21621" spans="20:26" x14ac:dyDescent="0.25">
      <c r="T21621" s="1"/>
      <c r="U21621" s="1"/>
      <c r="Z21621" s="1"/>
    </row>
    <row r="21622" spans="20:26" x14ac:dyDescent="0.25">
      <c r="T21622" s="1"/>
      <c r="U21622" s="1"/>
      <c r="Z21622" s="1"/>
    </row>
    <row r="21623" spans="20:26" x14ac:dyDescent="0.25">
      <c r="T21623" s="1"/>
      <c r="U21623" s="1"/>
      <c r="Z21623" s="1"/>
    </row>
    <row r="21624" spans="20:26" x14ac:dyDescent="0.25">
      <c r="T21624" s="1"/>
      <c r="U21624" s="1"/>
      <c r="Z21624" s="1"/>
    </row>
    <row r="21625" spans="20:26" x14ac:dyDescent="0.25">
      <c r="T21625" s="1"/>
      <c r="U21625" s="1"/>
      <c r="Z21625" s="1"/>
    </row>
    <row r="21626" spans="20:26" x14ac:dyDescent="0.25">
      <c r="T21626" s="1"/>
      <c r="U21626" s="1"/>
      <c r="Z21626" s="1"/>
    </row>
    <row r="21627" spans="20:26" x14ac:dyDescent="0.25">
      <c r="T21627" s="1"/>
      <c r="U21627" s="1"/>
      <c r="Z21627" s="1"/>
    </row>
    <row r="21628" spans="20:26" x14ac:dyDescent="0.25">
      <c r="T21628" s="1"/>
      <c r="U21628" s="1"/>
      <c r="Z21628" s="1"/>
    </row>
    <row r="21629" spans="20:26" x14ac:dyDescent="0.25">
      <c r="T21629" s="1"/>
      <c r="U21629" s="1"/>
      <c r="Z21629" s="1"/>
    </row>
    <row r="21630" spans="20:26" x14ac:dyDescent="0.25">
      <c r="T21630" s="1"/>
      <c r="U21630" s="1"/>
      <c r="Z21630" s="1"/>
    </row>
    <row r="21631" spans="20:26" x14ac:dyDescent="0.25">
      <c r="T21631" s="1"/>
      <c r="U21631" s="1"/>
      <c r="Z21631" s="1"/>
    </row>
    <row r="21632" spans="20:26" x14ac:dyDescent="0.25">
      <c r="T21632" s="1"/>
      <c r="U21632" s="1"/>
      <c r="Z21632" s="1"/>
    </row>
    <row r="21633" spans="20:26" x14ac:dyDescent="0.25">
      <c r="T21633" s="1"/>
      <c r="U21633" s="1"/>
      <c r="Z21633" s="1"/>
    </row>
    <row r="21634" spans="20:26" x14ac:dyDescent="0.25">
      <c r="T21634" s="1"/>
      <c r="U21634" s="1"/>
      <c r="Z21634" s="1"/>
    </row>
    <row r="21635" spans="20:26" x14ac:dyDescent="0.25">
      <c r="T21635" s="1"/>
      <c r="U21635" s="1"/>
      <c r="Z21635" s="1"/>
    </row>
    <row r="21636" spans="20:26" x14ac:dyDescent="0.25">
      <c r="T21636" s="1"/>
      <c r="U21636" s="1"/>
      <c r="Z21636" s="1"/>
    </row>
    <row r="21637" spans="20:26" x14ac:dyDescent="0.25">
      <c r="T21637" s="1"/>
      <c r="U21637" s="1"/>
      <c r="Z21637" s="1"/>
    </row>
    <row r="21638" spans="20:26" x14ac:dyDescent="0.25">
      <c r="T21638" s="1"/>
      <c r="U21638" s="1"/>
      <c r="Z21638" s="1"/>
    </row>
    <row r="21639" spans="20:26" x14ac:dyDescent="0.25">
      <c r="T21639" s="1"/>
      <c r="U21639" s="1"/>
      <c r="Z21639" s="1"/>
    </row>
    <row r="21640" spans="20:26" x14ac:dyDescent="0.25">
      <c r="T21640" s="1"/>
      <c r="U21640" s="1"/>
      <c r="Z21640" s="1"/>
    </row>
    <row r="21641" spans="20:26" x14ac:dyDescent="0.25">
      <c r="T21641" s="1"/>
      <c r="U21641" s="1"/>
      <c r="Z21641" s="1"/>
    </row>
    <row r="21642" spans="20:26" x14ac:dyDescent="0.25">
      <c r="T21642" s="1"/>
      <c r="U21642" s="1"/>
      <c r="Z21642" s="1"/>
    </row>
    <row r="21643" spans="20:26" x14ac:dyDescent="0.25">
      <c r="T21643" s="1"/>
      <c r="U21643" s="1"/>
      <c r="Z21643" s="1"/>
    </row>
    <row r="21644" spans="20:26" x14ac:dyDescent="0.25">
      <c r="T21644" s="1"/>
      <c r="U21644" s="1"/>
      <c r="Z21644" s="1"/>
    </row>
    <row r="21645" spans="20:26" x14ac:dyDescent="0.25">
      <c r="T21645" s="1"/>
      <c r="U21645" s="1"/>
      <c r="Z21645" s="1"/>
    </row>
    <row r="21646" spans="20:26" x14ac:dyDescent="0.25">
      <c r="T21646" s="1"/>
      <c r="U21646" s="1"/>
      <c r="Z21646" s="1"/>
    </row>
    <row r="21647" spans="20:26" x14ac:dyDescent="0.25">
      <c r="T21647" s="1"/>
      <c r="U21647" s="1"/>
      <c r="Z21647" s="1"/>
    </row>
    <row r="21648" spans="20:26" x14ac:dyDescent="0.25">
      <c r="T21648" s="1"/>
      <c r="U21648" s="1"/>
      <c r="Z21648" s="1"/>
    </row>
    <row r="21649" spans="20:26" x14ac:dyDescent="0.25">
      <c r="T21649" s="1"/>
      <c r="U21649" s="1"/>
      <c r="Z21649" s="1"/>
    </row>
    <row r="21650" spans="20:26" x14ac:dyDescent="0.25">
      <c r="T21650" s="1"/>
      <c r="U21650" s="1"/>
      <c r="Z21650" s="1"/>
    </row>
    <row r="21651" spans="20:26" x14ac:dyDescent="0.25">
      <c r="T21651" s="1"/>
      <c r="U21651" s="1"/>
      <c r="Z21651" s="1"/>
    </row>
    <row r="21652" spans="20:26" x14ac:dyDescent="0.25">
      <c r="T21652" s="1"/>
      <c r="U21652" s="1"/>
      <c r="Z21652" s="1"/>
    </row>
    <row r="21653" spans="20:26" x14ac:dyDescent="0.25">
      <c r="T21653" s="1"/>
      <c r="U21653" s="1"/>
      <c r="Z21653" s="1"/>
    </row>
    <row r="21654" spans="20:26" x14ac:dyDescent="0.25">
      <c r="T21654" s="1"/>
      <c r="U21654" s="1"/>
      <c r="Z21654" s="1"/>
    </row>
    <row r="21655" spans="20:26" x14ac:dyDescent="0.25">
      <c r="T21655" s="1"/>
      <c r="U21655" s="1"/>
      <c r="Z21655" s="1"/>
    </row>
    <row r="21656" spans="20:26" x14ac:dyDescent="0.25">
      <c r="T21656" s="1"/>
      <c r="U21656" s="1"/>
      <c r="Z21656" s="1"/>
    </row>
    <row r="21657" spans="20:26" x14ac:dyDescent="0.25">
      <c r="T21657" s="1"/>
      <c r="U21657" s="1"/>
      <c r="Z21657" s="1"/>
    </row>
    <row r="21658" spans="20:26" x14ac:dyDescent="0.25">
      <c r="T21658" s="1"/>
      <c r="U21658" s="1"/>
      <c r="Z21658" s="1"/>
    </row>
    <row r="21659" spans="20:26" x14ac:dyDescent="0.25">
      <c r="T21659" s="1"/>
      <c r="U21659" s="1"/>
      <c r="Z21659" s="1"/>
    </row>
    <row r="21660" spans="20:26" x14ac:dyDescent="0.25">
      <c r="T21660" s="1"/>
      <c r="U21660" s="1"/>
      <c r="Z21660" s="1"/>
    </row>
    <row r="21661" spans="20:26" x14ac:dyDescent="0.25">
      <c r="T21661" s="1"/>
      <c r="U21661" s="1"/>
      <c r="Z21661" s="1"/>
    </row>
    <row r="21662" spans="20:26" x14ac:dyDescent="0.25">
      <c r="T21662" s="1"/>
      <c r="U21662" s="1"/>
      <c r="Z21662" s="1"/>
    </row>
    <row r="21663" spans="20:26" x14ac:dyDescent="0.25">
      <c r="T21663" s="1"/>
      <c r="U21663" s="1"/>
      <c r="Z21663" s="1"/>
    </row>
    <row r="21664" spans="20:26" x14ac:dyDescent="0.25">
      <c r="T21664" s="1"/>
      <c r="U21664" s="1"/>
      <c r="Z21664" s="1"/>
    </row>
    <row r="21665" spans="20:26" x14ac:dyDescent="0.25">
      <c r="T21665" s="1"/>
      <c r="U21665" s="1"/>
      <c r="Z21665" s="1"/>
    </row>
    <row r="21666" spans="20:26" x14ac:dyDescent="0.25">
      <c r="T21666" s="1"/>
      <c r="U21666" s="1"/>
      <c r="Z21666" s="1"/>
    </row>
    <row r="21667" spans="20:26" x14ac:dyDescent="0.25">
      <c r="T21667" s="1"/>
      <c r="U21667" s="1"/>
      <c r="Z21667" s="1"/>
    </row>
    <row r="21668" spans="20:26" x14ac:dyDescent="0.25">
      <c r="T21668" s="1"/>
      <c r="U21668" s="1"/>
      <c r="Z21668" s="1"/>
    </row>
    <row r="21669" spans="20:26" x14ac:dyDescent="0.25">
      <c r="T21669" s="1"/>
      <c r="U21669" s="1"/>
      <c r="Z21669" s="1"/>
    </row>
    <row r="21670" spans="20:26" x14ac:dyDescent="0.25">
      <c r="T21670" s="1"/>
      <c r="U21670" s="1"/>
      <c r="Z21670" s="1"/>
    </row>
    <row r="21671" spans="20:26" x14ac:dyDescent="0.25">
      <c r="T21671" s="1"/>
      <c r="U21671" s="1"/>
      <c r="Z21671" s="1"/>
    </row>
    <row r="21672" spans="20:26" x14ac:dyDescent="0.25">
      <c r="T21672" s="1"/>
      <c r="U21672" s="1"/>
      <c r="Z21672" s="1"/>
    </row>
    <row r="21673" spans="20:26" x14ac:dyDescent="0.25">
      <c r="T21673" s="1"/>
      <c r="U21673" s="1"/>
      <c r="Z21673" s="1"/>
    </row>
    <row r="21674" spans="20:26" x14ac:dyDescent="0.25">
      <c r="T21674" s="1"/>
      <c r="U21674" s="1"/>
      <c r="Z21674" s="1"/>
    </row>
    <row r="21675" spans="20:26" x14ac:dyDescent="0.25">
      <c r="T21675" s="1"/>
      <c r="U21675" s="1"/>
      <c r="Z21675" s="1"/>
    </row>
    <row r="21676" spans="20:26" x14ac:dyDescent="0.25">
      <c r="T21676" s="1"/>
      <c r="U21676" s="1"/>
      <c r="Z21676" s="1"/>
    </row>
    <row r="21677" spans="20:26" x14ac:dyDescent="0.25">
      <c r="T21677" s="1"/>
      <c r="U21677" s="1"/>
      <c r="Z21677" s="1"/>
    </row>
    <row r="21678" spans="20:26" x14ac:dyDescent="0.25">
      <c r="T21678" s="1"/>
      <c r="U21678" s="1"/>
      <c r="Z21678" s="1"/>
    </row>
    <row r="21679" spans="20:26" x14ac:dyDescent="0.25">
      <c r="T21679" s="1"/>
      <c r="U21679" s="1"/>
      <c r="Z21679" s="1"/>
    </row>
    <row r="21680" spans="20:26" x14ac:dyDescent="0.25">
      <c r="T21680" s="1"/>
      <c r="U21680" s="1"/>
      <c r="Z21680" s="1"/>
    </row>
    <row r="21681" spans="20:26" x14ac:dyDescent="0.25">
      <c r="T21681" s="1"/>
      <c r="U21681" s="1"/>
      <c r="Z21681" s="1"/>
    </row>
    <row r="21682" spans="20:26" x14ac:dyDescent="0.25">
      <c r="T21682" s="1"/>
      <c r="U21682" s="1"/>
      <c r="Z21682" s="1"/>
    </row>
    <row r="21683" spans="20:26" x14ac:dyDescent="0.25">
      <c r="T21683" s="1"/>
      <c r="U21683" s="1"/>
      <c r="Z21683" s="1"/>
    </row>
    <row r="21684" spans="20:26" x14ac:dyDescent="0.25">
      <c r="T21684" s="1"/>
      <c r="U21684" s="1"/>
      <c r="Z21684" s="1"/>
    </row>
    <row r="21685" spans="20:26" x14ac:dyDescent="0.25">
      <c r="T21685" s="1"/>
      <c r="U21685" s="1"/>
      <c r="Z21685" s="1"/>
    </row>
    <row r="21686" spans="20:26" x14ac:dyDescent="0.25">
      <c r="T21686" s="1"/>
      <c r="U21686" s="1"/>
      <c r="Z21686" s="1"/>
    </row>
    <row r="21687" spans="20:26" x14ac:dyDescent="0.25">
      <c r="T21687" s="1"/>
      <c r="U21687" s="1"/>
      <c r="Z21687" s="1"/>
    </row>
    <row r="21688" spans="20:26" x14ac:dyDescent="0.25">
      <c r="T21688" s="1"/>
      <c r="U21688" s="1"/>
      <c r="Z21688" s="1"/>
    </row>
    <row r="21689" spans="20:26" x14ac:dyDescent="0.25">
      <c r="T21689" s="1"/>
      <c r="U21689" s="1"/>
      <c r="Z21689" s="1"/>
    </row>
    <row r="21690" spans="20:26" x14ac:dyDescent="0.25">
      <c r="T21690" s="1"/>
      <c r="U21690" s="1"/>
      <c r="Z21690" s="1"/>
    </row>
    <row r="21691" spans="20:26" x14ac:dyDescent="0.25">
      <c r="T21691" s="1"/>
      <c r="U21691" s="1"/>
      <c r="Z21691" s="1"/>
    </row>
    <row r="21692" spans="20:26" x14ac:dyDescent="0.25">
      <c r="T21692" s="1"/>
      <c r="U21692" s="1"/>
      <c r="Z21692" s="1"/>
    </row>
    <row r="21693" spans="20:26" x14ac:dyDescent="0.25">
      <c r="T21693" s="1"/>
      <c r="U21693" s="1"/>
      <c r="Z21693" s="1"/>
    </row>
    <row r="21694" spans="20:26" x14ac:dyDescent="0.25">
      <c r="T21694" s="1"/>
      <c r="U21694" s="1"/>
      <c r="Z21694" s="1"/>
    </row>
    <row r="21695" spans="20:26" x14ac:dyDescent="0.25">
      <c r="T21695" s="1"/>
      <c r="U21695" s="1"/>
      <c r="Z21695" s="1"/>
    </row>
    <row r="21696" spans="20:26" x14ac:dyDescent="0.25">
      <c r="T21696" s="1"/>
      <c r="U21696" s="1"/>
      <c r="Z21696" s="1"/>
    </row>
    <row r="21697" spans="20:26" x14ac:dyDescent="0.25">
      <c r="T21697" s="1"/>
      <c r="U21697" s="1"/>
      <c r="Z21697" s="1"/>
    </row>
    <row r="21698" spans="20:26" x14ac:dyDescent="0.25">
      <c r="T21698" s="1"/>
      <c r="U21698" s="1"/>
      <c r="Z21698" s="1"/>
    </row>
    <row r="21699" spans="20:26" x14ac:dyDescent="0.25">
      <c r="T21699" s="1"/>
      <c r="U21699" s="1"/>
      <c r="Z21699" s="1"/>
    </row>
    <row r="21700" spans="20:26" x14ac:dyDescent="0.25">
      <c r="T21700" s="1"/>
      <c r="U21700" s="1"/>
      <c r="Z21700" s="1"/>
    </row>
    <row r="21701" spans="20:26" x14ac:dyDescent="0.25">
      <c r="T21701" s="1"/>
      <c r="U21701" s="1"/>
      <c r="Z21701" s="1"/>
    </row>
    <row r="21702" spans="20:26" x14ac:dyDescent="0.25">
      <c r="T21702" s="1"/>
      <c r="U21702" s="1"/>
      <c r="Z21702" s="1"/>
    </row>
    <row r="21703" spans="20:26" x14ac:dyDescent="0.25">
      <c r="T21703" s="1"/>
      <c r="U21703" s="1"/>
      <c r="Z21703" s="1"/>
    </row>
    <row r="21704" spans="20:26" x14ac:dyDescent="0.25">
      <c r="T21704" s="1"/>
      <c r="U21704" s="1"/>
      <c r="Z21704" s="1"/>
    </row>
    <row r="21705" spans="20:26" x14ac:dyDescent="0.25">
      <c r="T21705" s="1"/>
      <c r="U21705" s="1"/>
      <c r="Z21705" s="1"/>
    </row>
    <row r="21706" spans="20:26" x14ac:dyDescent="0.25">
      <c r="T21706" s="1"/>
      <c r="U21706" s="1"/>
      <c r="Z21706" s="1"/>
    </row>
    <row r="21707" spans="20:26" x14ac:dyDescent="0.25">
      <c r="T21707" s="1"/>
      <c r="U21707" s="1"/>
      <c r="Z21707" s="1"/>
    </row>
    <row r="21708" spans="20:26" x14ac:dyDescent="0.25">
      <c r="T21708" s="1"/>
      <c r="U21708" s="1"/>
      <c r="Z21708" s="1"/>
    </row>
    <row r="21709" spans="20:26" x14ac:dyDescent="0.25">
      <c r="T21709" s="1"/>
      <c r="U21709" s="1"/>
      <c r="Z21709" s="1"/>
    </row>
    <row r="21710" spans="20:26" x14ac:dyDescent="0.25">
      <c r="T21710" s="1"/>
      <c r="U21710" s="1"/>
      <c r="Z21710" s="1"/>
    </row>
    <row r="21711" spans="20:26" x14ac:dyDescent="0.25">
      <c r="T21711" s="1"/>
      <c r="U21711" s="1"/>
      <c r="Z21711" s="1"/>
    </row>
    <row r="21712" spans="20:26" x14ac:dyDescent="0.25">
      <c r="T21712" s="1"/>
      <c r="U21712" s="1"/>
      <c r="Z21712" s="1"/>
    </row>
    <row r="21713" spans="20:26" x14ac:dyDescent="0.25">
      <c r="T21713" s="1"/>
      <c r="U21713" s="1"/>
      <c r="Z21713" s="1"/>
    </row>
    <row r="21714" spans="20:26" x14ac:dyDescent="0.25">
      <c r="T21714" s="1"/>
      <c r="U21714" s="1"/>
      <c r="Z21714" s="1"/>
    </row>
    <row r="21715" spans="20:26" x14ac:dyDescent="0.25">
      <c r="T21715" s="1"/>
      <c r="U21715" s="1"/>
      <c r="Z21715" s="1"/>
    </row>
    <row r="21716" spans="20:26" x14ac:dyDescent="0.25">
      <c r="T21716" s="1"/>
      <c r="U21716" s="1"/>
      <c r="Z21716" s="1"/>
    </row>
    <row r="21717" spans="20:26" x14ac:dyDescent="0.25">
      <c r="T21717" s="1"/>
      <c r="U21717" s="1"/>
      <c r="Z21717" s="1"/>
    </row>
    <row r="21718" spans="20:26" x14ac:dyDescent="0.25">
      <c r="T21718" s="1"/>
      <c r="U21718" s="1"/>
      <c r="Z21718" s="1"/>
    </row>
    <row r="21719" spans="20:26" x14ac:dyDescent="0.25">
      <c r="T21719" s="1"/>
      <c r="U21719" s="1"/>
      <c r="Z21719" s="1"/>
    </row>
    <row r="21720" spans="20:26" x14ac:dyDescent="0.25">
      <c r="T21720" s="1"/>
      <c r="U21720" s="1"/>
      <c r="Z21720" s="1"/>
    </row>
    <row r="21721" spans="20:26" x14ac:dyDescent="0.25">
      <c r="T21721" s="1"/>
      <c r="U21721" s="1"/>
      <c r="Z21721" s="1"/>
    </row>
    <row r="21722" spans="20:26" x14ac:dyDescent="0.25">
      <c r="T21722" s="1"/>
      <c r="U21722" s="1"/>
      <c r="Z21722" s="1"/>
    </row>
    <row r="21723" spans="20:26" x14ac:dyDescent="0.25">
      <c r="T21723" s="1"/>
      <c r="U21723" s="1"/>
      <c r="Z21723" s="1"/>
    </row>
    <row r="21724" spans="20:26" x14ac:dyDescent="0.25">
      <c r="T21724" s="1"/>
      <c r="U21724" s="1"/>
      <c r="Z21724" s="1"/>
    </row>
    <row r="21725" spans="20:26" x14ac:dyDescent="0.25">
      <c r="T21725" s="1"/>
      <c r="U21725" s="1"/>
      <c r="Z21725" s="1"/>
    </row>
    <row r="21726" spans="20:26" x14ac:dyDescent="0.25">
      <c r="T21726" s="1"/>
      <c r="U21726" s="1"/>
      <c r="Z21726" s="1"/>
    </row>
    <row r="21727" spans="20:26" x14ac:dyDescent="0.25">
      <c r="T21727" s="1"/>
      <c r="U21727" s="1"/>
      <c r="Z21727" s="1"/>
    </row>
    <row r="21728" spans="20:26" x14ac:dyDescent="0.25">
      <c r="T21728" s="1"/>
      <c r="U21728" s="1"/>
      <c r="Z21728" s="1"/>
    </row>
    <row r="21729" spans="20:26" x14ac:dyDescent="0.25">
      <c r="T21729" s="1"/>
      <c r="U21729" s="1"/>
      <c r="Z21729" s="1"/>
    </row>
    <row r="21730" spans="20:26" x14ac:dyDescent="0.25">
      <c r="T21730" s="1"/>
      <c r="U21730" s="1"/>
      <c r="Z21730" s="1"/>
    </row>
    <row r="21731" spans="20:26" x14ac:dyDescent="0.25">
      <c r="T21731" s="1"/>
      <c r="U21731" s="1"/>
      <c r="Z21731" s="1"/>
    </row>
    <row r="21732" spans="20:26" x14ac:dyDescent="0.25">
      <c r="T21732" s="1"/>
      <c r="U21732" s="1"/>
      <c r="Z21732" s="1"/>
    </row>
    <row r="21733" spans="20:26" x14ac:dyDescent="0.25">
      <c r="T21733" s="1"/>
      <c r="U21733" s="1"/>
      <c r="Z21733" s="1"/>
    </row>
    <row r="21734" spans="20:26" x14ac:dyDescent="0.25">
      <c r="T21734" s="1"/>
      <c r="U21734" s="1"/>
      <c r="Z21734" s="1"/>
    </row>
    <row r="21735" spans="20:26" x14ac:dyDescent="0.25">
      <c r="T21735" s="1"/>
      <c r="U21735" s="1"/>
      <c r="Z21735" s="1"/>
    </row>
    <row r="21736" spans="20:26" x14ac:dyDescent="0.25">
      <c r="T21736" s="1"/>
      <c r="U21736" s="1"/>
      <c r="Z21736" s="1"/>
    </row>
    <row r="21737" spans="20:26" x14ac:dyDescent="0.25">
      <c r="T21737" s="1"/>
      <c r="U21737" s="1"/>
      <c r="Z21737" s="1"/>
    </row>
    <row r="21738" spans="20:26" x14ac:dyDescent="0.25">
      <c r="T21738" s="1"/>
      <c r="U21738" s="1"/>
      <c r="Z21738" s="1"/>
    </row>
    <row r="21739" spans="20:26" x14ac:dyDescent="0.25">
      <c r="T21739" s="1"/>
      <c r="U21739" s="1"/>
      <c r="Z21739" s="1"/>
    </row>
    <row r="21740" spans="20:26" x14ac:dyDescent="0.25">
      <c r="T21740" s="1"/>
      <c r="U21740" s="1"/>
      <c r="Z21740" s="1"/>
    </row>
    <row r="21741" spans="20:26" x14ac:dyDescent="0.25">
      <c r="T21741" s="1"/>
      <c r="U21741" s="1"/>
      <c r="Z21741" s="1"/>
    </row>
    <row r="21742" spans="20:26" x14ac:dyDescent="0.25">
      <c r="T21742" s="1"/>
      <c r="U21742" s="1"/>
      <c r="Z21742" s="1"/>
    </row>
    <row r="21743" spans="20:26" x14ac:dyDescent="0.25">
      <c r="T21743" s="1"/>
      <c r="U21743" s="1"/>
      <c r="Z21743" s="1"/>
    </row>
    <row r="21744" spans="20:26" x14ac:dyDescent="0.25">
      <c r="T21744" s="1"/>
      <c r="U21744" s="1"/>
      <c r="Z21744" s="1"/>
    </row>
    <row r="21745" spans="20:26" x14ac:dyDescent="0.25">
      <c r="T21745" s="1"/>
      <c r="U21745" s="1"/>
      <c r="Z21745" s="1"/>
    </row>
    <row r="21746" spans="20:26" x14ac:dyDescent="0.25">
      <c r="T21746" s="1"/>
      <c r="U21746" s="1"/>
      <c r="Z21746" s="1"/>
    </row>
    <row r="21747" spans="20:26" x14ac:dyDescent="0.25">
      <c r="T21747" s="1"/>
      <c r="U21747" s="1"/>
      <c r="Z21747" s="1"/>
    </row>
    <row r="21748" spans="20:26" x14ac:dyDescent="0.25">
      <c r="T21748" s="1"/>
      <c r="U21748" s="1"/>
      <c r="Z21748" s="1"/>
    </row>
    <row r="21749" spans="20:26" x14ac:dyDescent="0.25">
      <c r="T21749" s="1"/>
      <c r="U21749" s="1"/>
      <c r="Z21749" s="1"/>
    </row>
    <row r="21750" spans="20:26" x14ac:dyDescent="0.25">
      <c r="T21750" s="1"/>
      <c r="U21750" s="1"/>
      <c r="Z21750" s="1"/>
    </row>
    <row r="21751" spans="20:26" x14ac:dyDescent="0.25">
      <c r="T21751" s="1"/>
      <c r="U21751" s="1"/>
      <c r="Z21751" s="1"/>
    </row>
    <row r="21752" spans="20:26" x14ac:dyDescent="0.25">
      <c r="T21752" s="1"/>
      <c r="U21752" s="1"/>
      <c r="Z21752" s="1"/>
    </row>
    <row r="21753" spans="20:26" x14ac:dyDescent="0.25">
      <c r="T21753" s="1"/>
      <c r="U21753" s="1"/>
      <c r="Z21753" s="1"/>
    </row>
    <row r="21754" spans="20:26" x14ac:dyDescent="0.25">
      <c r="T21754" s="1"/>
      <c r="U21754" s="1"/>
      <c r="Z21754" s="1"/>
    </row>
    <row r="21755" spans="20:26" x14ac:dyDescent="0.25">
      <c r="T21755" s="1"/>
      <c r="U21755" s="1"/>
      <c r="Z21755" s="1"/>
    </row>
    <row r="21756" spans="20:26" x14ac:dyDescent="0.25">
      <c r="T21756" s="1"/>
      <c r="U21756" s="1"/>
      <c r="Z21756" s="1"/>
    </row>
    <row r="21757" spans="20:26" x14ac:dyDescent="0.25">
      <c r="T21757" s="1"/>
      <c r="U21757" s="1"/>
      <c r="Z21757" s="1"/>
    </row>
    <row r="21758" spans="20:26" x14ac:dyDescent="0.25">
      <c r="T21758" s="1"/>
      <c r="U21758" s="1"/>
      <c r="Z21758" s="1"/>
    </row>
    <row r="21759" spans="20:26" x14ac:dyDescent="0.25">
      <c r="T21759" s="1"/>
      <c r="U21759" s="1"/>
      <c r="Z21759" s="1"/>
    </row>
    <row r="21760" spans="20:26" x14ac:dyDescent="0.25">
      <c r="T21760" s="1"/>
      <c r="U21760" s="1"/>
      <c r="Z21760" s="1"/>
    </row>
    <row r="21761" spans="20:26" x14ac:dyDescent="0.25">
      <c r="T21761" s="1"/>
      <c r="U21761" s="1"/>
      <c r="Z21761" s="1"/>
    </row>
    <row r="21762" spans="20:26" x14ac:dyDescent="0.25">
      <c r="T21762" s="1"/>
      <c r="U21762" s="1"/>
      <c r="Z21762" s="1"/>
    </row>
    <row r="21763" spans="20:26" x14ac:dyDescent="0.25">
      <c r="T21763" s="1"/>
      <c r="U21763" s="1"/>
      <c r="Z21763" s="1"/>
    </row>
    <row r="21764" spans="20:26" x14ac:dyDescent="0.25">
      <c r="T21764" s="1"/>
      <c r="U21764" s="1"/>
      <c r="Z21764" s="1"/>
    </row>
    <row r="21765" spans="20:26" x14ac:dyDescent="0.25">
      <c r="T21765" s="1"/>
      <c r="U21765" s="1"/>
      <c r="Z21765" s="1"/>
    </row>
    <row r="21766" spans="20:26" x14ac:dyDescent="0.25">
      <c r="T21766" s="1"/>
      <c r="U21766" s="1"/>
      <c r="Z21766" s="1"/>
    </row>
    <row r="21767" spans="20:26" x14ac:dyDescent="0.25">
      <c r="T21767" s="1"/>
      <c r="U21767" s="1"/>
      <c r="Z21767" s="1"/>
    </row>
    <row r="21768" spans="20:26" x14ac:dyDescent="0.25">
      <c r="T21768" s="1"/>
      <c r="U21768" s="1"/>
      <c r="Z21768" s="1"/>
    </row>
    <row r="21769" spans="20:26" x14ac:dyDescent="0.25">
      <c r="T21769" s="1"/>
      <c r="U21769" s="1"/>
      <c r="Z21769" s="1"/>
    </row>
    <row r="21770" spans="20:26" x14ac:dyDescent="0.25">
      <c r="T21770" s="1"/>
      <c r="U21770" s="1"/>
      <c r="Z21770" s="1"/>
    </row>
    <row r="21771" spans="20:26" x14ac:dyDescent="0.25">
      <c r="T21771" s="1"/>
      <c r="U21771" s="1"/>
      <c r="Z21771" s="1"/>
    </row>
    <row r="21772" spans="20:26" x14ac:dyDescent="0.25">
      <c r="T21772" s="1"/>
      <c r="U21772" s="1"/>
      <c r="Z21772" s="1"/>
    </row>
    <row r="21773" spans="20:26" x14ac:dyDescent="0.25">
      <c r="T21773" s="1"/>
      <c r="U21773" s="1"/>
      <c r="Z21773" s="1"/>
    </row>
    <row r="21774" spans="20:26" x14ac:dyDescent="0.25">
      <c r="T21774" s="1"/>
      <c r="U21774" s="1"/>
      <c r="Z21774" s="1"/>
    </row>
    <row r="21775" spans="20:26" x14ac:dyDescent="0.25">
      <c r="T21775" s="1"/>
      <c r="U21775" s="1"/>
      <c r="Z21775" s="1"/>
    </row>
    <row r="21776" spans="20:26" x14ac:dyDescent="0.25">
      <c r="T21776" s="1"/>
      <c r="U21776" s="1"/>
      <c r="Z21776" s="1"/>
    </row>
    <row r="21777" spans="20:26" x14ac:dyDescent="0.25">
      <c r="T21777" s="1"/>
      <c r="U21777" s="1"/>
      <c r="Z21777" s="1"/>
    </row>
    <row r="21778" spans="20:26" x14ac:dyDescent="0.25">
      <c r="T21778" s="1"/>
      <c r="U21778" s="1"/>
      <c r="Z21778" s="1"/>
    </row>
    <row r="21779" spans="20:26" x14ac:dyDescent="0.25">
      <c r="T21779" s="1"/>
      <c r="U21779" s="1"/>
      <c r="Z21779" s="1"/>
    </row>
    <row r="21780" spans="20:26" x14ac:dyDescent="0.25">
      <c r="T21780" s="1"/>
      <c r="U21780" s="1"/>
      <c r="Z21780" s="1"/>
    </row>
    <row r="21781" spans="20:26" x14ac:dyDescent="0.25">
      <c r="T21781" s="1"/>
      <c r="U21781" s="1"/>
      <c r="Z21781" s="1"/>
    </row>
    <row r="21782" spans="20:26" x14ac:dyDescent="0.25">
      <c r="T21782" s="1"/>
      <c r="U21782" s="1"/>
      <c r="Z21782" s="1"/>
    </row>
    <row r="21783" spans="20:26" x14ac:dyDescent="0.25">
      <c r="T21783" s="1"/>
      <c r="U21783" s="1"/>
      <c r="Z21783" s="1"/>
    </row>
    <row r="21784" spans="20:26" x14ac:dyDescent="0.25">
      <c r="T21784" s="1"/>
      <c r="U21784" s="1"/>
      <c r="Z21784" s="1"/>
    </row>
    <row r="21785" spans="20:26" x14ac:dyDescent="0.25">
      <c r="T21785" s="1"/>
      <c r="U21785" s="1"/>
      <c r="Z21785" s="1"/>
    </row>
    <row r="21786" spans="20:26" x14ac:dyDescent="0.25">
      <c r="T21786" s="1"/>
      <c r="U21786" s="1"/>
      <c r="Z21786" s="1"/>
    </row>
    <row r="21787" spans="20:26" x14ac:dyDescent="0.25">
      <c r="T21787" s="1"/>
      <c r="U21787" s="1"/>
      <c r="Z21787" s="1"/>
    </row>
    <row r="21788" spans="20:26" x14ac:dyDescent="0.25">
      <c r="T21788" s="1"/>
      <c r="U21788" s="1"/>
      <c r="Z21788" s="1"/>
    </row>
    <row r="21789" spans="20:26" x14ac:dyDescent="0.25">
      <c r="T21789" s="1"/>
      <c r="U21789" s="1"/>
      <c r="Z21789" s="1"/>
    </row>
    <row r="21790" spans="20:26" x14ac:dyDescent="0.25">
      <c r="T21790" s="1"/>
      <c r="U21790" s="1"/>
      <c r="Z21790" s="1"/>
    </row>
    <row r="21791" spans="20:26" x14ac:dyDescent="0.25">
      <c r="T21791" s="1"/>
      <c r="U21791" s="1"/>
      <c r="Z21791" s="1"/>
    </row>
    <row r="21792" spans="20:26" x14ac:dyDescent="0.25">
      <c r="T21792" s="1"/>
      <c r="U21792" s="1"/>
      <c r="Z21792" s="1"/>
    </row>
    <row r="21793" spans="20:26" x14ac:dyDescent="0.25">
      <c r="T21793" s="1"/>
      <c r="U21793" s="1"/>
      <c r="Z21793" s="1"/>
    </row>
    <row r="21794" spans="20:26" x14ac:dyDescent="0.25">
      <c r="T21794" s="1"/>
      <c r="U21794" s="1"/>
      <c r="Z21794" s="1"/>
    </row>
    <row r="21795" spans="20:26" x14ac:dyDescent="0.25">
      <c r="T21795" s="1"/>
      <c r="U21795" s="1"/>
      <c r="Z21795" s="1"/>
    </row>
    <row r="21796" spans="20:26" x14ac:dyDescent="0.25">
      <c r="T21796" s="1"/>
      <c r="U21796" s="1"/>
      <c r="Z21796" s="1"/>
    </row>
    <row r="21797" spans="20:26" x14ac:dyDescent="0.25">
      <c r="T21797" s="1"/>
      <c r="U21797" s="1"/>
      <c r="Z21797" s="1"/>
    </row>
    <row r="21798" spans="20:26" x14ac:dyDescent="0.25">
      <c r="T21798" s="1"/>
      <c r="U21798" s="1"/>
      <c r="Z21798" s="1"/>
    </row>
    <row r="21799" spans="20:26" x14ac:dyDescent="0.25">
      <c r="T21799" s="1"/>
      <c r="U21799" s="1"/>
      <c r="Z21799" s="1"/>
    </row>
    <row r="21800" spans="20:26" x14ac:dyDescent="0.25">
      <c r="T21800" s="1"/>
      <c r="U21800" s="1"/>
      <c r="Z21800" s="1"/>
    </row>
    <row r="21801" spans="20:26" x14ac:dyDescent="0.25">
      <c r="T21801" s="1"/>
      <c r="U21801" s="1"/>
      <c r="Z21801" s="1"/>
    </row>
    <row r="21802" spans="20:26" x14ac:dyDescent="0.25">
      <c r="T21802" s="1"/>
      <c r="U21802" s="1"/>
      <c r="Z21802" s="1"/>
    </row>
    <row r="21803" spans="20:26" x14ac:dyDescent="0.25">
      <c r="T21803" s="1"/>
      <c r="U21803" s="1"/>
      <c r="Z21803" s="1"/>
    </row>
    <row r="21804" spans="20:26" x14ac:dyDescent="0.25">
      <c r="T21804" s="1"/>
      <c r="U21804" s="1"/>
      <c r="Z21804" s="1"/>
    </row>
    <row r="21805" spans="20:26" x14ac:dyDescent="0.25">
      <c r="T21805" s="1"/>
      <c r="U21805" s="1"/>
      <c r="Z21805" s="1"/>
    </row>
    <row r="21806" spans="20:26" x14ac:dyDescent="0.25">
      <c r="T21806" s="1"/>
      <c r="U21806" s="1"/>
      <c r="Z21806" s="1"/>
    </row>
    <row r="21807" spans="20:26" x14ac:dyDescent="0.25">
      <c r="T21807" s="1"/>
      <c r="U21807" s="1"/>
      <c r="Z21807" s="1"/>
    </row>
    <row r="21808" spans="20:26" x14ac:dyDescent="0.25">
      <c r="T21808" s="1"/>
      <c r="U21808" s="1"/>
      <c r="Z21808" s="1"/>
    </row>
    <row r="21809" spans="20:26" x14ac:dyDescent="0.25">
      <c r="T21809" s="1"/>
      <c r="U21809" s="1"/>
      <c r="Z21809" s="1"/>
    </row>
    <row r="21810" spans="20:26" x14ac:dyDescent="0.25">
      <c r="T21810" s="1"/>
      <c r="U21810" s="1"/>
      <c r="Z21810" s="1"/>
    </row>
    <row r="21811" spans="20:26" x14ac:dyDescent="0.25">
      <c r="T21811" s="1"/>
      <c r="U21811" s="1"/>
      <c r="Z21811" s="1"/>
    </row>
    <row r="21812" spans="20:26" x14ac:dyDescent="0.25">
      <c r="T21812" s="1"/>
      <c r="U21812" s="1"/>
      <c r="Z21812" s="1"/>
    </row>
    <row r="21813" spans="20:26" x14ac:dyDescent="0.25">
      <c r="T21813" s="1"/>
      <c r="U21813" s="1"/>
      <c r="Z21813" s="1"/>
    </row>
    <row r="21814" spans="20:26" x14ac:dyDescent="0.25">
      <c r="T21814" s="1"/>
      <c r="U21814" s="1"/>
      <c r="Z21814" s="1"/>
    </row>
    <row r="21815" spans="20:26" x14ac:dyDescent="0.25">
      <c r="T21815" s="1"/>
      <c r="U21815" s="1"/>
      <c r="Z21815" s="1"/>
    </row>
    <row r="21816" spans="20:26" x14ac:dyDescent="0.25">
      <c r="T21816" s="1"/>
      <c r="U21816" s="1"/>
      <c r="Z21816" s="1"/>
    </row>
    <row r="21817" spans="20:26" x14ac:dyDescent="0.25">
      <c r="T21817" s="1"/>
      <c r="U21817" s="1"/>
      <c r="Z21817" s="1"/>
    </row>
    <row r="21818" spans="20:26" x14ac:dyDescent="0.25">
      <c r="T21818" s="1"/>
      <c r="U21818" s="1"/>
      <c r="Z21818" s="1"/>
    </row>
    <row r="21819" spans="20:26" x14ac:dyDescent="0.25">
      <c r="T21819" s="1"/>
      <c r="U21819" s="1"/>
      <c r="Z21819" s="1"/>
    </row>
    <row r="21820" spans="20:26" x14ac:dyDescent="0.25">
      <c r="T21820" s="1"/>
      <c r="U21820" s="1"/>
      <c r="Z21820" s="1"/>
    </row>
    <row r="21821" spans="20:26" x14ac:dyDescent="0.25">
      <c r="T21821" s="1"/>
      <c r="U21821" s="1"/>
      <c r="Z21821" s="1"/>
    </row>
    <row r="21822" spans="20:26" x14ac:dyDescent="0.25">
      <c r="T21822" s="1"/>
      <c r="U21822" s="1"/>
      <c r="Z21822" s="1"/>
    </row>
    <row r="21823" spans="20:26" x14ac:dyDescent="0.25">
      <c r="T21823" s="1"/>
      <c r="U21823" s="1"/>
      <c r="Z21823" s="1"/>
    </row>
    <row r="21824" spans="20:26" x14ac:dyDescent="0.25">
      <c r="T21824" s="1"/>
      <c r="U21824" s="1"/>
      <c r="Z21824" s="1"/>
    </row>
    <row r="21825" spans="20:26" x14ac:dyDescent="0.25">
      <c r="T21825" s="1"/>
      <c r="U21825" s="1"/>
      <c r="Z21825" s="1"/>
    </row>
    <row r="21826" spans="20:26" x14ac:dyDescent="0.25">
      <c r="T21826" s="1"/>
      <c r="U21826" s="1"/>
      <c r="Z21826" s="1"/>
    </row>
    <row r="21827" spans="20:26" x14ac:dyDescent="0.25">
      <c r="T21827" s="1"/>
      <c r="U21827" s="1"/>
      <c r="Z21827" s="1"/>
    </row>
    <row r="21828" spans="20:26" x14ac:dyDescent="0.25">
      <c r="T21828" s="1"/>
      <c r="U21828" s="1"/>
      <c r="Z21828" s="1"/>
    </row>
    <row r="21829" spans="20:26" x14ac:dyDescent="0.25">
      <c r="T21829" s="1"/>
      <c r="U21829" s="1"/>
      <c r="Z21829" s="1"/>
    </row>
    <row r="21830" spans="20:26" x14ac:dyDescent="0.25">
      <c r="T21830" s="1"/>
      <c r="U21830" s="1"/>
      <c r="Z21830" s="1"/>
    </row>
    <row r="21831" spans="20:26" x14ac:dyDescent="0.25">
      <c r="T21831" s="1"/>
      <c r="U21831" s="1"/>
      <c r="Z21831" s="1"/>
    </row>
    <row r="21832" spans="20:26" x14ac:dyDescent="0.25">
      <c r="T21832" s="1"/>
      <c r="U21832" s="1"/>
      <c r="Z21832" s="1"/>
    </row>
    <row r="21833" spans="20:26" x14ac:dyDescent="0.25">
      <c r="T21833" s="1"/>
      <c r="U21833" s="1"/>
      <c r="Z21833" s="1"/>
    </row>
    <row r="21834" spans="20:26" x14ac:dyDescent="0.25">
      <c r="T21834" s="1"/>
      <c r="U21834" s="1"/>
      <c r="Z21834" s="1"/>
    </row>
    <row r="21835" spans="20:26" x14ac:dyDescent="0.25">
      <c r="T21835" s="1"/>
      <c r="U21835" s="1"/>
      <c r="Z21835" s="1"/>
    </row>
    <row r="21836" spans="20:26" x14ac:dyDescent="0.25">
      <c r="T21836" s="1"/>
      <c r="U21836" s="1"/>
      <c r="Z21836" s="1"/>
    </row>
    <row r="21837" spans="20:26" x14ac:dyDescent="0.25">
      <c r="T21837" s="1"/>
      <c r="U21837" s="1"/>
      <c r="Z21837" s="1"/>
    </row>
    <row r="21838" spans="20:26" x14ac:dyDescent="0.25">
      <c r="T21838" s="1"/>
      <c r="U21838" s="1"/>
      <c r="Z21838" s="1"/>
    </row>
    <row r="21839" spans="20:26" x14ac:dyDescent="0.25">
      <c r="T21839" s="1"/>
      <c r="U21839" s="1"/>
      <c r="Z21839" s="1"/>
    </row>
    <row r="21840" spans="20:26" x14ac:dyDescent="0.25">
      <c r="T21840" s="1"/>
      <c r="U21840" s="1"/>
      <c r="Z21840" s="1"/>
    </row>
    <row r="21841" spans="20:26" x14ac:dyDescent="0.25">
      <c r="T21841" s="1"/>
      <c r="U21841" s="1"/>
      <c r="Z21841" s="1"/>
    </row>
    <row r="21842" spans="20:26" x14ac:dyDescent="0.25">
      <c r="T21842" s="1"/>
      <c r="U21842" s="1"/>
      <c r="Z21842" s="1"/>
    </row>
    <row r="21843" spans="20:26" x14ac:dyDescent="0.25">
      <c r="T21843" s="1"/>
      <c r="U21843" s="1"/>
      <c r="Z21843" s="1"/>
    </row>
    <row r="21844" spans="20:26" x14ac:dyDescent="0.25">
      <c r="T21844" s="1"/>
      <c r="U21844" s="1"/>
      <c r="Z21844" s="1"/>
    </row>
    <row r="21845" spans="20:26" x14ac:dyDescent="0.25">
      <c r="T21845" s="1"/>
      <c r="U21845" s="1"/>
      <c r="Z21845" s="1"/>
    </row>
    <row r="21846" spans="20:26" x14ac:dyDescent="0.25">
      <c r="T21846" s="1"/>
      <c r="U21846" s="1"/>
      <c r="Z21846" s="1"/>
    </row>
    <row r="21847" spans="20:26" x14ac:dyDescent="0.25">
      <c r="T21847" s="1"/>
      <c r="U21847" s="1"/>
      <c r="Z21847" s="1"/>
    </row>
    <row r="21848" spans="20:26" x14ac:dyDescent="0.25">
      <c r="T21848" s="1"/>
      <c r="U21848" s="1"/>
      <c r="Z21848" s="1"/>
    </row>
    <row r="21849" spans="20:26" x14ac:dyDescent="0.25">
      <c r="T21849" s="1"/>
      <c r="U21849" s="1"/>
      <c r="Z21849" s="1"/>
    </row>
    <row r="21850" spans="20:26" x14ac:dyDescent="0.25">
      <c r="T21850" s="1"/>
      <c r="U21850" s="1"/>
      <c r="Z21850" s="1"/>
    </row>
    <row r="21851" spans="20:26" x14ac:dyDescent="0.25">
      <c r="T21851" s="1"/>
      <c r="U21851" s="1"/>
      <c r="Z21851" s="1"/>
    </row>
    <row r="21852" spans="20:26" x14ac:dyDescent="0.25">
      <c r="T21852" s="1"/>
      <c r="U21852" s="1"/>
      <c r="Z21852" s="1"/>
    </row>
    <row r="21853" spans="20:26" x14ac:dyDescent="0.25">
      <c r="T21853" s="1"/>
      <c r="U21853" s="1"/>
      <c r="Z21853" s="1"/>
    </row>
    <row r="21854" spans="20:26" x14ac:dyDescent="0.25">
      <c r="T21854" s="1"/>
      <c r="U21854" s="1"/>
      <c r="Z21854" s="1"/>
    </row>
    <row r="21855" spans="20:26" x14ac:dyDescent="0.25">
      <c r="T21855" s="1"/>
      <c r="U21855" s="1"/>
      <c r="Z21855" s="1"/>
    </row>
    <row r="21856" spans="20:26" x14ac:dyDescent="0.25">
      <c r="T21856" s="1"/>
      <c r="U21856" s="1"/>
      <c r="Z21856" s="1"/>
    </row>
    <row r="21857" spans="20:26" x14ac:dyDescent="0.25">
      <c r="T21857" s="1"/>
      <c r="U21857" s="1"/>
      <c r="Z21857" s="1"/>
    </row>
    <row r="21858" spans="20:26" x14ac:dyDescent="0.25">
      <c r="T21858" s="1"/>
      <c r="U21858" s="1"/>
      <c r="Z21858" s="1"/>
    </row>
    <row r="21859" spans="20:26" x14ac:dyDescent="0.25">
      <c r="T21859" s="1"/>
      <c r="U21859" s="1"/>
      <c r="Z21859" s="1"/>
    </row>
    <row r="21860" spans="20:26" x14ac:dyDescent="0.25">
      <c r="T21860" s="1"/>
      <c r="U21860" s="1"/>
      <c r="Z21860" s="1"/>
    </row>
    <row r="21861" spans="20:26" x14ac:dyDescent="0.25">
      <c r="T21861" s="1"/>
      <c r="U21861" s="1"/>
      <c r="Z21861" s="1"/>
    </row>
    <row r="21862" spans="20:26" x14ac:dyDescent="0.25">
      <c r="T21862" s="1"/>
      <c r="U21862" s="1"/>
      <c r="Z21862" s="1"/>
    </row>
    <row r="21863" spans="20:26" x14ac:dyDescent="0.25">
      <c r="T21863" s="1"/>
      <c r="U21863" s="1"/>
      <c r="Z21863" s="1"/>
    </row>
    <row r="21864" spans="20:26" x14ac:dyDescent="0.25">
      <c r="T21864" s="1"/>
      <c r="U21864" s="1"/>
      <c r="Z21864" s="1"/>
    </row>
    <row r="21865" spans="20:26" x14ac:dyDescent="0.25">
      <c r="T21865" s="1"/>
      <c r="U21865" s="1"/>
      <c r="Z21865" s="1"/>
    </row>
    <row r="21866" spans="20:26" x14ac:dyDescent="0.25">
      <c r="T21866" s="1"/>
      <c r="U21866" s="1"/>
      <c r="Z21866" s="1"/>
    </row>
    <row r="21867" spans="20:26" x14ac:dyDescent="0.25">
      <c r="T21867" s="1"/>
      <c r="U21867" s="1"/>
      <c r="Z21867" s="1"/>
    </row>
    <row r="21868" spans="20:26" x14ac:dyDescent="0.25">
      <c r="T21868" s="1"/>
      <c r="U21868" s="1"/>
      <c r="Z21868" s="1"/>
    </row>
    <row r="21869" spans="20:26" x14ac:dyDescent="0.25">
      <c r="T21869" s="1"/>
      <c r="U21869" s="1"/>
      <c r="Z21869" s="1"/>
    </row>
    <row r="21870" spans="20:26" x14ac:dyDescent="0.25">
      <c r="T21870" s="1"/>
      <c r="U21870" s="1"/>
      <c r="Z21870" s="1"/>
    </row>
    <row r="21871" spans="20:26" x14ac:dyDescent="0.25">
      <c r="T21871" s="1"/>
      <c r="U21871" s="1"/>
      <c r="Z21871" s="1"/>
    </row>
    <row r="21872" spans="20:26" x14ac:dyDescent="0.25">
      <c r="T21872" s="1"/>
      <c r="U21872" s="1"/>
      <c r="Z21872" s="1"/>
    </row>
    <row r="21873" spans="20:26" x14ac:dyDescent="0.25">
      <c r="T21873" s="1"/>
      <c r="U21873" s="1"/>
      <c r="Z21873" s="1"/>
    </row>
    <row r="21874" spans="20:26" x14ac:dyDescent="0.25">
      <c r="T21874" s="1"/>
      <c r="U21874" s="1"/>
      <c r="Z21874" s="1"/>
    </row>
    <row r="21875" spans="20:26" x14ac:dyDescent="0.25">
      <c r="T21875" s="1"/>
      <c r="U21875" s="1"/>
      <c r="Z21875" s="1"/>
    </row>
    <row r="21876" spans="20:26" x14ac:dyDescent="0.25">
      <c r="T21876" s="1"/>
      <c r="U21876" s="1"/>
      <c r="Z21876" s="1"/>
    </row>
    <row r="21877" spans="20:26" x14ac:dyDescent="0.25">
      <c r="T21877" s="1"/>
      <c r="U21877" s="1"/>
      <c r="Z21877" s="1"/>
    </row>
    <row r="21878" spans="20:26" x14ac:dyDescent="0.25">
      <c r="T21878" s="1"/>
      <c r="U21878" s="1"/>
      <c r="Z21878" s="1"/>
    </row>
    <row r="21879" spans="20:26" x14ac:dyDescent="0.25">
      <c r="T21879" s="1"/>
      <c r="U21879" s="1"/>
      <c r="Z21879" s="1"/>
    </row>
    <row r="21880" spans="20:26" x14ac:dyDescent="0.25">
      <c r="T21880" s="1"/>
      <c r="U21880" s="1"/>
      <c r="Z21880" s="1"/>
    </row>
    <row r="21881" spans="20:26" x14ac:dyDescent="0.25">
      <c r="T21881" s="1"/>
      <c r="U21881" s="1"/>
      <c r="Z21881" s="1"/>
    </row>
    <row r="21882" spans="20:26" x14ac:dyDescent="0.25">
      <c r="T21882" s="1"/>
      <c r="U21882" s="1"/>
      <c r="Z21882" s="1"/>
    </row>
    <row r="21883" spans="20:26" x14ac:dyDescent="0.25">
      <c r="T21883" s="1"/>
      <c r="U21883" s="1"/>
      <c r="Z21883" s="1"/>
    </row>
    <row r="21884" spans="20:26" x14ac:dyDescent="0.25">
      <c r="T21884" s="1"/>
      <c r="U21884" s="1"/>
      <c r="Z21884" s="1"/>
    </row>
    <row r="21885" spans="20:26" x14ac:dyDescent="0.25">
      <c r="T21885" s="1"/>
      <c r="U21885" s="1"/>
      <c r="Z21885" s="1"/>
    </row>
    <row r="21886" spans="20:26" x14ac:dyDescent="0.25">
      <c r="T21886" s="1"/>
      <c r="U21886" s="1"/>
      <c r="Z21886" s="1"/>
    </row>
    <row r="21887" spans="20:26" x14ac:dyDescent="0.25">
      <c r="T21887" s="1"/>
      <c r="U21887" s="1"/>
      <c r="Z21887" s="1"/>
    </row>
    <row r="21888" spans="20:26" x14ac:dyDescent="0.25">
      <c r="T21888" s="1"/>
      <c r="U21888" s="1"/>
      <c r="Z21888" s="1"/>
    </row>
    <row r="21889" spans="20:26" x14ac:dyDescent="0.25">
      <c r="T21889" s="1"/>
      <c r="U21889" s="1"/>
      <c r="Z21889" s="1"/>
    </row>
    <row r="21890" spans="20:26" x14ac:dyDescent="0.25">
      <c r="T21890" s="1"/>
      <c r="U21890" s="1"/>
      <c r="Z21890" s="1"/>
    </row>
    <row r="21891" spans="20:26" x14ac:dyDescent="0.25">
      <c r="T21891" s="1"/>
      <c r="U21891" s="1"/>
      <c r="Z21891" s="1"/>
    </row>
    <row r="21892" spans="20:26" x14ac:dyDescent="0.25">
      <c r="T21892" s="1"/>
      <c r="U21892" s="1"/>
      <c r="Z21892" s="1"/>
    </row>
    <row r="21893" spans="20:26" x14ac:dyDescent="0.25">
      <c r="T21893" s="1"/>
      <c r="U21893" s="1"/>
      <c r="Z21893" s="1"/>
    </row>
    <row r="21894" spans="20:26" x14ac:dyDescent="0.25">
      <c r="T21894" s="1"/>
      <c r="U21894" s="1"/>
      <c r="Z21894" s="1"/>
    </row>
    <row r="21895" spans="20:26" x14ac:dyDescent="0.25">
      <c r="T21895" s="1"/>
      <c r="U21895" s="1"/>
      <c r="Z21895" s="1"/>
    </row>
    <row r="21896" spans="20:26" x14ac:dyDescent="0.25">
      <c r="T21896" s="1"/>
      <c r="U21896" s="1"/>
      <c r="Z21896" s="1"/>
    </row>
    <row r="21897" spans="20:26" x14ac:dyDescent="0.25">
      <c r="T21897" s="1"/>
      <c r="U21897" s="1"/>
      <c r="Z21897" s="1"/>
    </row>
    <row r="21898" spans="20:26" x14ac:dyDescent="0.25">
      <c r="T21898" s="1"/>
      <c r="U21898" s="1"/>
      <c r="Z21898" s="1"/>
    </row>
    <row r="21899" spans="20:26" x14ac:dyDescent="0.25">
      <c r="T21899" s="1"/>
      <c r="U21899" s="1"/>
      <c r="Z21899" s="1"/>
    </row>
    <row r="21900" spans="20:26" x14ac:dyDescent="0.25">
      <c r="T21900" s="1"/>
      <c r="U21900" s="1"/>
      <c r="Z21900" s="1"/>
    </row>
    <row r="21901" spans="20:26" x14ac:dyDescent="0.25">
      <c r="T21901" s="1"/>
      <c r="U21901" s="1"/>
      <c r="Z21901" s="1"/>
    </row>
    <row r="21902" spans="20:26" x14ac:dyDescent="0.25">
      <c r="T21902" s="1"/>
      <c r="U21902" s="1"/>
      <c r="Z21902" s="1"/>
    </row>
    <row r="21903" spans="20:26" x14ac:dyDescent="0.25">
      <c r="T21903" s="1"/>
      <c r="U21903" s="1"/>
      <c r="Z21903" s="1"/>
    </row>
    <row r="21904" spans="20:26" x14ac:dyDescent="0.25">
      <c r="T21904" s="1"/>
      <c r="U21904" s="1"/>
      <c r="Z21904" s="1"/>
    </row>
    <row r="21905" spans="20:26" x14ac:dyDescent="0.25">
      <c r="T21905" s="1"/>
      <c r="U21905" s="1"/>
      <c r="Z21905" s="1"/>
    </row>
    <row r="21906" spans="20:26" x14ac:dyDescent="0.25">
      <c r="T21906" s="1"/>
      <c r="U21906" s="1"/>
      <c r="Z21906" s="1"/>
    </row>
    <row r="21907" spans="20:26" x14ac:dyDescent="0.25">
      <c r="T21907" s="1"/>
      <c r="U21907" s="1"/>
      <c r="Z21907" s="1"/>
    </row>
    <row r="21908" spans="20:26" x14ac:dyDescent="0.25">
      <c r="T21908" s="1"/>
      <c r="U21908" s="1"/>
      <c r="Z21908" s="1"/>
    </row>
    <row r="21909" spans="20:26" x14ac:dyDescent="0.25">
      <c r="T21909" s="1"/>
      <c r="U21909" s="1"/>
      <c r="Z21909" s="1"/>
    </row>
    <row r="21910" spans="20:26" x14ac:dyDescent="0.25">
      <c r="T21910" s="1"/>
      <c r="U21910" s="1"/>
      <c r="Z21910" s="1"/>
    </row>
    <row r="21911" spans="20:26" x14ac:dyDescent="0.25">
      <c r="T21911" s="1"/>
      <c r="U21911" s="1"/>
      <c r="Z21911" s="1"/>
    </row>
    <row r="21912" spans="20:26" x14ac:dyDescent="0.25">
      <c r="T21912" s="1"/>
      <c r="U21912" s="1"/>
      <c r="Z21912" s="1"/>
    </row>
    <row r="21913" spans="20:26" x14ac:dyDescent="0.25">
      <c r="T21913" s="1"/>
      <c r="U21913" s="1"/>
      <c r="Z21913" s="1"/>
    </row>
    <row r="21914" spans="20:26" x14ac:dyDescent="0.25">
      <c r="T21914" s="1"/>
      <c r="U21914" s="1"/>
      <c r="Z21914" s="1"/>
    </row>
    <row r="21915" spans="20:26" x14ac:dyDescent="0.25">
      <c r="T21915" s="1"/>
      <c r="U21915" s="1"/>
      <c r="Z21915" s="1"/>
    </row>
    <row r="21916" spans="20:26" x14ac:dyDescent="0.25">
      <c r="T21916" s="1"/>
      <c r="U21916" s="1"/>
      <c r="Z21916" s="1"/>
    </row>
    <row r="21917" spans="20:26" x14ac:dyDescent="0.25">
      <c r="T21917" s="1"/>
      <c r="U21917" s="1"/>
      <c r="Z21917" s="1"/>
    </row>
    <row r="21918" spans="20:26" x14ac:dyDescent="0.25">
      <c r="T21918" s="1"/>
      <c r="U21918" s="1"/>
      <c r="Z21918" s="1"/>
    </row>
    <row r="21919" spans="20:26" x14ac:dyDescent="0.25">
      <c r="T21919" s="1"/>
      <c r="U21919" s="1"/>
      <c r="Z21919" s="1"/>
    </row>
    <row r="21920" spans="20:26" x14ac:dyDescent="0.25">
      <c r="T21920" s="1"/>
      <c r="U21920" s="1"/>
      <c r="Z21920" s="1"/>
    </row>
    <row r="21921" spans="20:26" x14ac:dyDescent="0.25">
      <c r="T21921" s="1"/>
      <c r="U21921" s="1"/>
      <c r="Z21921" s="1"/>
    </row>
    <row r="21922" spans="20:26" x14ac:dyDescent="0.25">
      <c r="T21922" s="1"/>
      <c r="U21922" s="1"/>
      <c r="Z21922" s="1"/>
    </row>
    <row r="21923" spans="20:26" x14ac:dyDescent="0.25">
      <c r="T21923" s="1"/>
      <c r="U21923" s="1"/>
      <c r="Z21923" s="1"/>
    </row>
    <row r="21924" spans="20:26" x14ac:dyDescent="0.25">
      <c r="T21924" s="1"/>
      <c r="U21924" s="1"/>
      <c r="Z21924" s="1"/>
    </row>
    <row r="21925" spans="20:26" x14ac:dyDescent="0.25">
      <c r="T21925" s="1"/>
      <c r="U21925" s="1"/>
      <c r="Z21925" s="1"/>
    </row>
    <row r="21926" spans="20:26" x14ac:dyDescent="0.25">
      <c r="T21926" s="1"/>
      <c r="U21926" s="1"/>
      <c r="Z21926" s="1"/>
    </row>
    <row r="21927" spans="20:26" x14ac:dyDescent="0.25">
      <c r="T21927" s="1"/>
      <c r="U21927" s="1"/>
      <c r="Z21927" s="1"/>
    </row>
    <row r="21928" spans="20:26" x14ac:dyDescent="0.25">
      <c r="T21928" s="1"/>
      <c r="U21928" s="1"/>
      <c r="Z21928" s="1"/>
    </row>
    <row r="21929" spans="20:26" x14ac:dyDescent="0.25">
      <c r="T21929" s="1"/>
      <c r="U21929" s="1"/>
      <c r="Z21929" s="1"/>
    </row>
    <row r="21930" spans="20:26" x14ac:dyDescent="0.25">
      <c r="T21930" s="1"/>
      <c r="U21930" s="1"/>
      <c r="Z21930" s="1"/>
    </row>
    <row r="21931" spans="20:26" x14ac:dyDescent="0.25">
      <c r="T21931" s="1"/>
      <c r="U21931" s="1"/>
      <c r="Z21931" s="1"/>
    </row>
    <row r="21932" spans="20:26" x14ac:dyDescent="0.25">
      <c r="T21932" s="1"/>
      <c r="U21932" s="1"/>
      <c r="Z21932" s="1"/>
    </row>
    <row r="21933" spans="20:26" x14ac:dyDescent="0.25">
      <c r="T21933" s="1"/>
      <c r="U21933" s="1"/>
      <c r="Z21933" s="1"/>
    </row>
    <row r="21934" spans="20:26" x14ac:dyDescent="0.25">
      <c r="T21934" s="1"/>
      <c r="U21934" s="1"/>
      <c r="Z21934" s="1"/>
    </row>
    <row r="21935" spans="20:26" x14ac:dyDescent="0.25">
      <c r="T21935" s="1"/>
      <c r="U21935" s="1"/>
      <c r="Z21935" s="1"/>
    </row>
    <row r="21936" spans="20:26" x14ac:dyDescent="0.25">
      <c r="T21936" s="1"/>
      <c r="U21936" s="1"/>
      <c r="Z21936" s="1"/>
    </row>
    <row r="21937" spans="20:26" x14ac:dyDescent="0.25">
      <c r="T21937" s="1"/>
      <c r="U21937" s="1"/>
      <c r="Z21937" s="1"/>
    </row>
    <row r="21938" spans="20:26" x14ac:dyDescent="0.25">
      <c r="T21938" s="1"/>
      <c r="U21938" s="1"/>
      <c r="Z21938" s="1"/>
    </row>
    <row r="21939" spans="20:26" x14ac:dyDescent="0.25">
      <c r="T21939" s="1"/>
      <c r="U21939" s="1"/>
      <c r="Z21939" s="1"/>
    </row>
    <row r="21940" spans="20:26" x14ac:dyDescent="0.25">
      <c r="T21940" s="1"/>
      <c r="U21940" s="1"/>
      <c r="Z21940" s="1"/>
    </row>
    <row r="21941" spans="20:26" x14ac:dyDescent="0.25">
      <c r="T21941" s="1"/>
      <c r="U21941" s="1"/>
      <c r="Z21941" s="1"/>
    </row>
    <row r="21942" spans="20:26" x14ac:dyDescent="0.25">
      <c r="T21942" s="1"/>
      <c r="U21942" s="1"/>
      <c r="Z21942" s="1"/>
    </row>
    <row r="21943" spans="20:26" x14ac:dyDescent="0.25">
      <c r="T21943" s="1"/>
      <c r="U21943" s="1"/>
      <c r="Z21943" s="1"/>
    </row>
    <row r="21944" spans="20:26" x14ac:dyDescent="0.25">
      <c r="T21944" s="1"/>
      <c r="U21944" s="1"/>
      <c r="Z21944" s="1"/>
    </row>
    <row r="21945" spans="20:26" x14ac:dyDescent="0.25">
      <c r="T21945" s="1"/>
      <c r="U21945" s="1"/>
      <c r="Z21945" s="1"/>
    </row>
    <row r="21946" spans="20:26" x14ac:dyDescent="0.25">
      <c r="T21946" s="1"/>
      <c r="U21946" s="1"/>
      <c r="Z21946" s="1"/>
    </row>
    <row r="21947" spans="20:26" x14ac:dyDescent="0.25">
      <c r="T21947" s="1"/>
      <c r="U21947" s="1"/>
      <c r="Z21947" s="1"/>
    </row>
    <row r="21948" spans="20:26" x14ac:dyDescent="0.25">
      <c r="T21948" s="1"/>
      <c r="U21948" s="1"/>
      <c r="Z21948" s="1"/>
    </row>
    <row r="21949" spans="20:26" x14ac:dyDescent="0.25">
      <c r="T21949" s="1"/>
      <c r="U21949" s="1"/>
      <c r="Z21949" s="1"/>
    </row>
    <row r="21950" spans="20:26" x14ac:dyDescent="0.25">
      <c r="T21950" s="1"/>
      <c r="U21950" s="1"/>
      <c r="Z21950" s="1"/>
    </row>
    <row r="21951" spans="20:26" x14ac:dyDescent="0.25">
      <c r="T21951" s="1"/>
      <c r="U21951" s="1"/>
      <c r="Z21951" s="1"/>
    </row>
    <row r="21952" spans="20:26" x14ac:dyDescent="0.25">
      <c r="T21952" s="1"/>
      <c r="U21952" s="1"/>
      <c r="Z21952" s="1"/>
    </row>
    <row r="21953" spans="20:26" x14ac:dyDescent="0.25">
      <c r="T21953" s="1"/>
      <c r="U21953" s="1"/>
      <c r="Z21953" s="1"/>
    </row>
    <row r="21954" spans="20:26" x14ac:dyDescent="0.25">
      <c r="T21954" s="1"/>
      <c r="U21954" s="1"/>
      <c r="Z21954" s="1"/>
    </row>
    <row r="21955" spans="20:26" x14ac:dyDescent="0.25">
      <c r="T21955" s="1"/>
      <c r="U21955" s="1"/>
      <c r="Z21955" s="1"/>
    </row>
    <row r="21956" spans="20:26" x14ac:dyDescent="0.25">
      <c r="T21956" s="1"/>
      <c r="U21956" s="1"/>
      <c r="Z21956" s="1"/>
    </row>
    <row r="21957" spans="20:26" x14ac:dyDescent="0.25">
      <c r="T21957" s="1"/>
      <c r="U21957" s="1"/>
      <c r="Z21957" s="1"/>
    </row>
    <row r="21958" spans="20:26" x14ac:dyDescent="0.25">
      <c r="T21958" s="1"/>
      <c r="U21958" s="1"/>
      <c r="Z21958" s="1"/>
    </row>
    <row r="21959" spans="20:26" x14ac:dyDescent="0.25">
      <c r="T21959" s="1"/>
      <c r="U21959" s="1"/>
      <c r="Z21959" s="1"/>
    </row>
    <row r="21960" spans="20:26" x14ac:dyDescent="0.25">
      <c r="T21960" s="1"/>
      <c r="U21960" s="1"/>
      <c r="Z21960" s="1"/>
    </row>
    <row r="21961" spans="20:26" x14ac:dyDescent="0.25">
      <c r="T21961" s="1"/>
      <c r="U21961" s="1"/>
      <c r="Z21961" s="1"/>
    </row>
    <row r="21962" spans="20:26" x14ac:dyDescent="0.25">
      <c r="T21962" s="1"/>
      <c r="U21962" s="1"/>
      <c r="Z21962" s="1"/>
    </row>
    <row r="21963" spans="20:26" x14ac:dyDescent="0.25">
      <c r="T21963" s="1"/>
      <c r="U21963" s="1"/>
      <c r="Z21963" s="1"/>
    </row>
    <row r="21964" spans="20:26" x14ac:dyDescent="0.25">
      <c r="T21964" s="1"/>
      <c r="U21964" s="1"/>
      <c r="Z21964" s="1"/>
    </row>
    <row r="21965" spans="20:26" x14ac:dyDescent="0.25">
      <c r="T21965" s="1"/>
      <c r="U21965" s="1"/>
      <c r="Z21965" s="1"/>
    </row>
    <row r="21966" spans="20:26" x14ac:dyDescent="0.25">
      <c r="T21966" s="1"/>
      <c r="U21966" s="1"/>
      <c r="Z21966" s="1"/>
    </row>
    <row r="21967" spans="20:26" x14ac:dyDescent="0.25">
      <c r="T21967" s="1"/>
      <c r="U21967" s="1"/>
      <c r="Z21967" s="1"/>
    </row>
    <row r="21968" spans="20:26" x14ac:dyDescent="0.25">
      <c r="T21968" s="1"/>
      <c r="U21968" s="1"/>
      <c r="Z21968" s="1"/>
    </row>
    <row r="21969" spans="20:26" x14ac:dyDescent="0.25">
      <c r="T21969" s="1"/>
      <c r="U21969" s="1"/>
      <c r="Z21969" s="1"/>
    </row>
    <row r="21970" spans="20:26" x14ac:dyDescent="0.25">
      <c r="T21970" s="1"/>
      <c r="U21970" s="1"/>
      <c r="Z21970" s="1"/>
    </row>
    <row r="21971" spans="20:26" x14ac:dyDescent="0.25">
      <c r="T21971" s="1"/>
      <c r="U21971" s="1"/>
      <c r="Z21971" s="1"/>
    </row>
    <row r="21972" spans="20:26" x14ac:dyDescent="0.25">
      <c r="T21972" s="1"/>
      <c r="U21972" s="1"/>
      <c r="Z21972" s="1"/>
    </row>
    <row r="21973" spans="20:26" x14ac:dyDescent="0.25">
      <c r="T21973" s="1"/>
      <c r="U21973" s="1"/>
      <c r="Z21973" s="1"/>
    </row>
    <row r="21974" spans="20:26" x14ac:dyDescent="0.25">
      <c r="T21974" s="1"/>
      <c r="U21974" s="1"/>
      <c r="Z21974" s="1"/>
    </row>
    <row r="21975" spans="20:26" x14ac:dyDescent="0.25">
      <c r="T21975" s="1"/>
      <c r="U21975" s="1"/>
      <c r="Z21975" s="1"/>
    </row>
    <row r="21976" spans="20:26" x14ac:dyDescent="0.25">
      <c r="T21976" s="1"/>
      <c r="U21976" s="1"/>
      <c r="Z21976" s="1"/>
    </row>
    <row r="21977" spans="20:26" x14ac:dyDescent="0.25">
      <c r="T21977" s="1"/>
      <c r="U21977" s="1"/>
      <c r="Z21977" s="1"/>
    </row>
    <row r="21978" spans="20:26" x14ac:dyDescent="0.25">
      <c r="T21978" s="1"/>
      <c r="U21978" s="1"/>
      <c r="Z21978" s="1"/>
    </row>
    <row r="21979" spans="20:26" x14ac:dyDescent="0.25">
      <c r="T21979" s="1"/>
      <c r="U21979" s="1"/>
      <c r="Z21979" s="1"/>
    </row>
    <row r="21980" spans="20:26" x14ac:dyDescent="0.25">
      <c r="T21980" s="1"/>
      <c r="U21980" s="1"/>
      <c r="Z21980" s="1"/>
    </row>
    <row r="21981" spans="20:26" x14ac:dyDescent="0.25">
      <c r="T21981" s="1"/>
      <c r="U21981" s="1"/>
      <c r="Z21981" s="1"/>
    </row>
    <row r="21982" spans="20:26" x14ac:dyDescent="0.25">
      <c r="T21982" s="1"/>
      <c r="U21982" s="1"/>
      <c r="Z21982" s="1"/>
    </row>
    <row r="21983" spans="20:26" x14ac:dyDescent="0.25">
      <c r="T21983" s="1"/>
      <c r="U21983" s="1"/>
      <c r="Z21983" s="1"/>
    </row>
    <row r="21984" spans="20:26" x14ac:dyDescent="0.25">
      <c r="T21984" s="1"/>
      <c r="U21984" s="1"/>
      <c r="Z21984" s="1"/>
    </row>
    <row r="21985" spans="20:26" x14ac:dyDescent="0.25">
      <c r="T21985" s="1"/>
      <c r="U21985" s="1"/>
      <c r="Z21985" s="1"/>
    </row>
    <row r="21986" spans="20:26" x14ac:dyDescent="0.25">
      <c r="T21986" s="1"/>
      <c r="U21986" s="1"/>
      <c r="Z21986" s="1"/>
    </row>
    <row r="21987" spans="20:26" x14ac:dyDescent="0.25">
      <c r="T21987" s="1"/>
      <c r="U21987" s="1"/>
      <c r="Z21987" s="1"/>
    </row>
    <row r="21988" spans="20:26" x14ac:dyDescent="0.25">
      <c r="T21988" s="1"/>
      <c r="U21988" s="1"/>
      <c r="Z21988" s="1"/>
    </row>
    <row r="21989" spans="20:26" x14ac:dyDescent="0.25">
      <c r="T21989" s="1"/>
      <c r="U21989" s="1"/>
      <c r="Z21989" s="1"/>
    </row>
    <row r="21990" spans="20:26" x14ac:dyDescent="0.25">
      <c r="T21990" s="1"/>
      <c r="U21990" s="1"/>
      <c r="Z21990" s="1"/>
    </row>
    <row r="21991" spans="20:26" x14ac:dyDescent="0.25">
      <c r="T21991" s="1"/>
      <c r="U21991" s="1"/>
      <c r="Z21991" s="1"/>
    </row>
    <row r="21992" spans="20:26" x14ac:dyDescent="0.25">
      <c r="T21992" s="1"/>
      <c r="U21992" s="1"/>
      <c r="Z21992" s="1"/>
    </row>
    <row r="21993" spans="20:26" x14ac:dyDescent="0.25">
      <c r="T21993" s="1"/>
      <c r="U21993" s="1"/>
      <c r="Z21993" s="1"/>
    </row>
    <row r="21994" spans="20:26" x14ac:dyDescent="0.25">
      <c r="T21994" s="1"/>
      <c r="U21994" s="1"/>
      <c r="Z21994" s="1"/>
    </row>
    <row r="21995" spans="20:26" x14ac:dyDescent="0.25">
      <c r="T21995" s="1"/>
      <c r="U21995" s="1"/>
      <c r="Z21995" s="1"/>
    </row>
    <row r="21996" spans="20:26" x14ac:dyDescent="0.25">
      <c r="T21996" s="1"/>
      <c r="U21996" s="1"/>
      <c r="Z21996" s="1"/>
    </row>
    <row r="21997" spans="20:26" x14ac:dyDescent="0.25">
      <c r="T21997" s="1"/>
      <c r="U21997" s="1"/>
      <c r="Z21997" s="1"/>
    </row>
    <row r="21998" spans="20:26" x14ac:dyDescent="0.25">
      <c r="T21998" s="1"/>
      <c r="U21998" s="1"/>
      <c r="Z21998" s="1"/>
    </row>
    <row r="21999" spans="20:26" x14ac:dyDescent="0.25">
      <c r="T21999" s="1"/>
      <c r="U21999" s="1"/>
      <c r="Z21999" s="1"/>
    </row>
    <row r="22000" spans="20:26" x14ac:dyDescent="0.25">
      <c r="T22000" s="1"/>
      <c r="U22000" s="1"/>
      <c r="Z22000" s="1"/>
    </row>
    <row r="22001" spans="20:26" x14ac:dyDescent="0.25">
      <c r="T22001" s="1"/>
      <c r="U22001" s="1"/>
      <c r="Z22001" s="1"/>
    </row>
    <row r="22002" spans="20:26" x14ac:dyDescent="0.25">
      <c r="T22002" s="1"/>
      <c r="U22002" s="1"/>
      <c r="Z22002" s="1"/>
    </row>
    <row r="22003" spans="20:26" x14ac:dyDescent="0.25">
      <c r="T22003" s="1"/>
      <c r="U22003" s="1"/>
      <c r="Z22003" s="1"/>
    </row>
    <row r="22004" spans="20:26" x14ac:dyDescent="0.25">
      <c r="T22004" s="1"/>
      <c r="U22004" s="1"/>
      <c r="Z22004" s="1"/>
    </row>
    <row r="22005" spans="20:26" x14ac:dyDescent="0.25">
      <c r="T22005" s="1"/>
      <c r="U22005" s="1"/>
      <c r="Z22005" s="1"/>
    </row>
    <row r="22006" spans="20:26" x14ac:dyDescent="0.25">
      <c r="T22006" s="1"/>
      <c r="U22006" s="1"/>
      <c r="Z22006" s="1"/>
    </row>
    <row r="22007" spans="20:26" x14ac:dyDescent="0.25">
      <c r="T22007" s="1"/>
      <c r="U22007" s="1"/>
      <c r="Z22007" s="1"/>
    </row>
    <row r="22008" spans="20:26" x14ac:dyDescent="0.25">
      <c r="T22008" s="1"/>
      <c r="U22008" s="1"/>
      <c r="Z22008" s="1"/>
    </row>
    <row r="22009" spans="20:26" x14ac:dyDescent="0.25">
      <c r="T22009" s="1"/>
      <c r="U22009" s="1"/>
      <c r="Z22009" s="1"/>
    </row>
    <row r="22010" spans="20:26" x14ac:dyDescent="0.25">
      <c r="T22010" s="1"/>
      <c r="U22010" s="1"/>
      <c r="Z22010" s="1"/>
    </row>
    <row r="22011" spans="20:26" x14ac:dyDescent="0.25">
      <c r="T22011" s="1"/>
      <c r="U22011" s="1"/>
      <c r="Z22011" s="1"/>
    </row>
    <row r="22012" spans="20:26" x14ac:dyDescent="0.25">
      <c r="T22012" s="1"/>
      <c r="U22012" s="1"/>
      <c r="Z22012" s="1"/>
    </row>
    <row r="22013" spans="20:26" x14ac:dyDescent="0.25">
      <c r="T22013" s="1"/>
      <c r="U22013" s="1"/>
      <c r="Z22013" s="1"/>
    </row>
    <row r="22014" spans="20:26" x14ac:dyDescent="0.25">
      <c r="T22014" s="1"/>
      <c r="U22014" s="1"/>
      <c r="Z22014" s="1"/>
    </row>
    <row r="22015" spans="20:26" x14ac:dyDescent="0.25">
      <c r="T22015" s="1"/>
      <c r="U22015" s="1"/>
      <c r="Z22015" s="1"/>
    </row>
    <row r="22016" spans="20:26" x14ac:dyDescent="0.25">
      <c r="T22016" s="1"/>
      <c r="U22016" s="1"/>
      <c r="Z22016" s="1"/>
    </row>
    <row r="22017" spans="20:26" x14ac:dyDescent="0.25">
      <c r="T22017" s="1"/>
      <c r="U22017" s="1"/>
      <c r="Z22017" s="1"/>
    </row>
    <row r="22018" spans="20:26" x14ac:dyDescent="0.25">
      <c r="T22018" s="1"/>
      <c r="U22018" s="1"/>
      <c r="Z22018" s="1"/>
    </row>
    <row r="22019" spans="20:26" x14ac:dyDescent="0.25">
      <c r="T22019" s="1"/>
      <c r="U22019" s="1"/>
      <c r="Z22019" s="1"/>
    </row>
    <row r="22020" spans="20:26" x14ac:dyDescent="0.25">
      <c r="T22020" s="1"/>
      <c r="U22020" s="1"/>
      <c r="Z22020" s="1"/>
    </row>
    <row r="22021" spans="20:26" x14ac:dyDescent="0.25">
      <c r="T22021" s="1"/>
      <c r="U22021" s="1"/>
      <c r="Z22021" s="1"/>
    </row>
    <row r="22022" spans="20:26" x14ac:dyDescent="0.25">
      <c r="T22022" s="1"/>
      <c r="U22022" s="1"/>
      <c r="Z22022" s="1"/>
    </row>
    <row r="22023" spans="20:26" x14ac:dyDescent="0.25">
      <c r="T22023" s="1"/>
      <c r="U22023" s="1"/>
      <c r="Z22023" s="1"/>
    </row>
    <row r="22024" spans="20:26" x14ac:dyDescent="0.25">
      <c r="T22024" s="1"/>
      <c r="U22024" s="1"/>
      <c r="Z22024" s="1"/>
    </row>
    <row r="22025" spans="20:26" x14ac:dyDescent="0.25">
      <c r="T22025" s="1"/>
      <c r="U22025" s="1"/>
      <c r="Z22025" s="1"/>
    </row>
    <row r="22026" spans="20:26" x14ac:dyDescent="0.25">
      <c r="T22026" s="1"/>
      <c r="U22026" s="1"/>
      <c r="Z22026" s="1"/>
    </row>
    <row r="22027" spans="20:26" x14ac:dyDescent="0.25">
      <c r="T22027" s="1"/>
      <c r="U22027" s="1"/>
      <c r="Z22027" s="1"/>
    </row>
    <row r="22028" spans="20:26" x14ac:dyDescent="0.25">
      <c r="T22028" s="1"/>
      <c r="U22028" s="1"/>
      <c r="Z22028" s="1"/>
    </row>
    <row r="22029" spans="20:26" x14ac:dyDescent="0.25">
      <c r="T22029" s="1"/>
      <c r="U22029" s="1"/>
      <c r="Z22029" s="1"/>
    </row>
    <row r="22030" spans="20:26" x14ac:dyDescent="0.25">
      <c r="T22030" s="1"/>
      <c r="U22030" s="1"/>
      <c r="Z22030" s="1"/>
    </row>
    <row r="22031" spans="20:26" x14ac:dyDescent="0.25">
      <c r="T22031" s="1"/>
      <c r="U22031" s="1"/>
      <c r="Z22031" s="1"/>
    </row>
    <row r="22032" spans="20:26" x14ac:dyDescent="0.25">
      <c r="T22032" s="1"/>
      <c r="U22032" s="1"/>
      <c r="Z22032" s="1"/>
    </row>
    <row r="22033" spans="20:26" x14ac:dyDescent="0.25">
      <c r="T22033" s="1"/>
      <c r="U22033" s="1"/>
      <c r="Z22033" s="1"/>
    </row>
    <row r="22034" spans="20:26" x14ac:dyDescent="0.25">
      <c r="T22034" s="1"/>
      <c r="U22034" s="1"/>
      <c r="Z22034" s="1"/>
    </row>
    <row r="22035" spans="20:26" x14ac:dyDescent="0.25">
      <c r="T22035" s="1"/>
      <c r="U22035" s="1"/>
      <c r="Z22035" s="1"/>
    </row>
    <row r="22036" spans="20:26" x14ac:dyDescent="0.25">
      <c r="T22036" s="1"/>
      <c r="U22036" s="1"/>
      <c r="Z22036" s="1"/>
    </row>
    <row r="22037" spans="20:26" x14ac:dyDescent="0.25">
      <c r="T22037" s="1"/>
      <c r="U22037" s="1"/>
      <c r="Z22037" s="1"/>
    </row>
    <row r="22038" spans="20:26" x14ac:dyDescent="0.25">
      <c r="T22038" s="1"/>
      <c r="U22038" s="1"/>
      <c r="Z22038" s="1"/>
    </row>
    <row r="22039" spans="20:26" x14ac:dyDescent="0.25">
      <c r="T22039" s="1"/>
      <c r="U22039" s="1"/>
      <c r="Z22039" s="1"/>
    </row>
    <row r="22040" spans="20:26" x14ac:dyDescent="0.25">
      <c r="T22040" s="1"/>
      <c r="U22040" s="1"/>
      <c r="Z22040" s="1"/>
    </row>
    <row r="22041" spans="20:26" x14ac:dyDescent="0.25">
      <c r="T22041" s="1"/>
      <c r="U22041" s="1"/>
      <c r="Z22041" s="1"/>
    </row>
    <row r="22042" spans="20:26" x14ac:dyDescent="0.25">
      <c r="T22042" s="1"/>
      <c r="U22042" s="1"/>
      <c r="Z22042" s="1"/>
    </row>
    <row r="22043" spans="20:26" x14ac:dyDescent="0.25">
      <c r="T22043" s="1"/>
      <c r="U22043" s="1"/>
      <c r="Z22043" s="1"/>
    </row>
    <row r="22044" spans="20:26" x14ac:dyDescent="0.25">
      <c r="T22044" s="1"/>
      <c r="U22044" s="1"/>
      <c r="Z22044" s="1"/>
    </row>
    <row r="22045" spans="20:26" x14ac:dyDescent="0.25">
      <c r="T22045" s="1"/>
      <c r="U22045" s="1"/>
      <c r="Z22045" s="1"/>
    </row>
    <row r="22046" spans="20:26" x14ac:dyDescent="0.25">
      <c r="T22046" s="1"/>
      <c r="U22046" s="1"/>
      <c r="Z22046" s="1"/>
    </row>
    <row r="22047" spans="20:26" x14ac:dyDescent="0.25">
      <c r="T22047" s="1"/>
      <c r="U22047" s="1"/>
      <c r="Z22047" s="1"/>
    </row>
    <row r="22048" spans="20:26" x14ac:dyDescent="0.25">
      <c r="T22048" s="1"/>
      <c r="U22048" s="1"/>
      <c r="Z22048" s="1"/>
    </row>
    <row r="22049" spans="20:26" x14ac:dyDescent="0.25">
      <c r="T22049" s="1"/>
      <c r="U22049" s="1"/>
      <c r="Z22049" s="1"/>
    </row>
    <row r="22050" spans="20:26" x14ac:dyDescent="0.25">
      <c r="T22050" s="1"/>
      <c r="U22050" s="1"/>
      <c r="Z22050" s="1"/>
    </row>
    <row r="22051" spans="20:26" x14ac:dyDescent="0.25">
      <c r="T22051" s="1"/>
      <c r="U22051" s="1"/>
      <c r="Z22051" s="1"/>
    </row>
    <row r="22052" spans="20:26" x14ac:dyDescent="0.25">
      <c r="T22052" s="1"/>
      <c r="U22052" s="1"/>
      <c r="Z22052" s="1"/>
    </row>
    <row r="22053" spans="20:26" x14ac:dyDescent="0.25">
      <c r="T22053" s="1"/>
      <c r="U22053" s="1"/>
      <c r="Z22053" s="1"/>
    </row>
    <row r="22054" spans="20:26" x14ac:dyDescent="0.25">
      <c r="T22054" s="1"/>
      <c r="U22054" s="1"/>
      <c r="Z22054" s="1"/>
    </row>
    <row r="22055" spans="20:26" x14ac:dyDescent="0.25">
      <c r="T22055" s="1"/>
      <c r="U22055" s="1"/>
      <c r="Z22055" s="1"/>
    </row>
    <row r="22056" spans="20:26" x14ac:dyDescent="0.25">
      <c r="T22056" s="1"/>
      <c r="U22056" s="1"/>
      <c r="Z22056" s="1"/>
    </row>
    <row r="22057" spans="20:26" x14ac:dyDescent="0.25">
      <c r="T22057" s="1"/>
      <c r="U22057" s="1"/>
      <c r="Z22057" s="1"/>
    </row>
    <row r="22058" spans="20:26" x14ac:dyDescent="0.25">
      <c r="T22058" s="1"/>
      <c r="U22058" s="1"/>
      <c r="Z22058" s="1"/>
    </row>
    <row r="22059" spans="20:26" x14ac:dyDescent="0.25">
      <c r="T22059" s="1"/>
      <c r="U22059" s="1"/>
      <c r="Z22059" s="1"/>
    </row>
    <row r="22060" spans="20:26" x14ac:dyDescent="0.25">
      <c r="T22060" s="1"/>
      <c r="U22060" s="1"/>
      <c r="Z22060" s="1"/>
    </row>
    <row r="22061" spans="20:26" x14ac:dyDescent="0.25">
      <c r="T22061" s="1"/>
      <c r="U22061" s="1"/>
      <c r="Z22061" s="1"/>
    </row>
    <row r="22062" spans="20:26" x14ac:dyDescent="0.25">
      <c r="T22062" s="1"/>
      <c r="U22062" s="1"/>
      <c r="Z22062" s="1"/>
    </row>
    <row r="22063" spans="20:26" x14ac:dyDescent="0.25">
      <c r="T22063" s="1"/>
      <c r="U22063" s="1"/>
      <c r="Z22063" s="1"/>
    </row>
    <row r="22064" spans="20:26" x14ac:dyDescent="0.25">
      <c r="T22064" s="1"/>
      <c r="U22064" s="1"/>
      <c r="Z22064" s="1"/>
    </row>
    <row r="22065" spans="20:26" x14ac:dyDescent="0.25">
      <c r="T22065" s="1"/>
      <c r="U22065" s="1"/>
      <c r="Z22065" s="1"/>
    </row>
    <row r="22066" spans="20:26" x14ac:dyDescent="0.25">
      <c r="T22066" s="1"/>
      <c r="U22066" s="1"/>
      <c r="Z22066" s="1"/>
    </row>
    <row r="22067" spans="20:26" x14ac:dyDescent="0.25">
      <c r="T22067" s="1"/>
      <c r="U22067" s="1"/>
      <c r="Z22067" s="1"/>
    </row>
    <row r="22068" spans="20:26" x14ac:dyDescent="0.25">
      <c r="T22068" s="1"/>
      <c r="U22068" s="1"/>
      <c r="Z22068" s="1"/>
    </row>
    <row r="22069" spans="20:26" x14ac:dyDescent="0.25">
      <c r="T22069" s="1"/>
      <c r="U22069" s="1"/>
      <c r="Z22069" s="1"/>
    </row>
    <row r="22070" spans="20:26" x14ac:dyDescent="0.25">
      <c r="T22070" s="1"/>
      <c r="U22070" s="1"/>
      <c r="Z22070" s="1"/>
    </row>
    <row r="22071" spans="20:26" x14ac:dyDescent="0.25">
      <c r="T22071" s="1"/>
      <c r="U22071" s="1"/>
      <c r="Z22071" s="1"/>
    </row>
    <row r="22072" spans="20:26" x14ac:dyDescent="0.25">
      <c r="T22072" s="1"/>
      <c r="U22072" s="1"/>
      <c r="Z22072" s="1"/>
    </row>
    <row r="22073" spans="20:26" x14ac:dyDescent="0.25">
      <c r="T22073" s="1"/>
      <c r="U22073" s="1"/>
      <c r="Z22073" s="1"/>
    </row>
    <row r="22074" spans="20:26" x14ac:dyDescent="0.25">
      <c r="T22074" s="1"/>
      <c r="U22074" s="1"/>
      <c r="Z22074" s="1"/>
    </row>
    <row r="22075" spans="20:26" x14ac:dyDescent="0.25">
      <c r="T22075" s="1"/>
      <c r="U22075" s="1"/>
      <c r="Z22075" s="1"/>
    </row>
    <row r="22076" spans="20:26" x14ac:dyDescent="0.25">
      <c r="T22076" s="1"/>
      <c r="U22076" s="1"/>
      <c r="Z22076" s="1"/>
    </row>
    <row r="22077" spans="20:26" x14ac:dyDescent="0.25">
      <c r="T22077" s="1"/>
      <c r="U22077" s="1"/>
      <c r="Z22077" s="1"/>
    </row>
    <row r="22078" spans="20:26" x14ac:dyDescent="0.25">
      <c r="T22078" s="1"/>
      <c r="U22078" s="1"/>
      <c r="Z22078" s="1"/>
    </row>
    <row r="22079" spans="20:26" x14ac:dyDescent="0.25">
      <c r="T22079" s="1"/>
      <c r="U22079" s="1"/>
      <c r="Z22079" s="1"/>
    </row>
    <row r="22080" spans="20:26" x14ac:dyDescent="0.25">
      <c r="T22080" s="1"/>
      <c r="U22080" s="1"/>
      <c r="Z22080" s="1"/>
    </row>
    <row r="22081" spans="20:26" x14ac:dyDescent="0.25">
      <c r="T22081" s="1"/>
      <c r="U22081" s="1"/>
      <c r="Z22081" s="1"/>
    </row>
    <row r="22082" spans="20:26" x14ac:dyDescent="0.25">
      <c r="T22082" s="1"/>
      <c r="U22082" s="1"/>
      <c r="Z22082" s="1"/>
    </row>
    <row r="22083" spans="20:26" x14ac:dyDescent="0.25">
      <c r="T22083" s="1"/>
      <c r="U22083" s="1"/>
      <c r="Z22083" s="1"/>
    </row>
    <row r="22084" spans="20:26" x14ac:dyDescent="0.25">
      <c r="T22084" s="1"/>
      <c r="U22084" s="1"/>
      <c r="Z22084" s="1"/>
    </row>
    <row r="22085" spans="20:26" x14ac:dyDescent="0.25">
      <c r="T22085" s="1"/>
      <c r="U22085" s="1"/>
      <c r="Z22085" s="1"/>
    </row>
    <row r="22086" spans="20:26" x14ac:dyDescent="0.25">
      <c r="T22086" s="1"/>
      <c r="U22086" s="1"/>
      <c r="Z22086" s="1"/>
    </row>
    <row r="22087" spans="20:26" x14ac:dyDescent="0.25">
      <c r="T22087" s="1"/>
      <c r="U22087" s="1"/>
      <c r="Z22087" s="1"/>
    </row>
    <row r="22088" spans="20:26" x14ac:dyDescent="0.25">
      <c r="T22088" s="1"/>
      <c r="U22088" s="1"/>
      <c r="Z22088" s="1"/>
    </row>
    <row r="22089" spans="20:26" x14ac:dyDescent="0.25">
      <c r="T22089" s="1"/>
      <c r="U22089" s="1"/>
      <c r="Z22089" s="1"/>
    </row>
    <row r="22090" spans="20:26" x14ac:dyDescent="0.25">
      <c r="T22090" s="1"/>
      <c r="U22090" s="1"/>
      <c r="Z22090" s="1"/>
    </row>
    <row r="22091" spans="20:26" x14ac:dyDescent="0.25">
      <c r="T22091" s="1"/>
      <c r="U22091" s="1"/>
      <c r="Z22091" s="1"/>
    </row>
    <row r="22092" spans="20:26" x14ac:dyDescent="0.25">
      <c r="T22092" s="1"/>
      <c r="U22092" s="1"/>
      <c r="Z22092" s="1"/>
    </row>
    <row r="22093" spans="20:26" x14ac:dyDescent="0.25">
      <c r="T22093" s="1"/>
      <c r="U22093" s="1"/>
      <c r="Z22093" s="1"/>
    </row>
    <row r="22094" spans="20:26" x14ac:dyDescent="0.25">
      <c r="T22094" s="1"/>
      <c r="U22094" s="1"/>
      <c r="Z22094" s="1"/>
    </row>
    <row r="22095" spans="20:26" x14ac:dyDescent="0.25">
      <c r="T22095" s="1"/>
      <c r="U22095" s="1"/>
      <c r="Z22095" s="1"/>
    </row>
    <row r="22096" spans="20:26" x14ac:dyDescent="0.25">
      <c r="T22096" s="1"/>
      <c r="U22096" s="1"/>
      <c r="Z22096" s="1"/>
    </row>
    <row r="22097" spans="20:26" x14ac:dyDescent="0.25">
      <c r="T22097" s="1"/>
      <c r="U22097" s="1"/>
      <c r="Z22097" s="1"/>
    </row>
    <row r="22098" spans="20:26" x14ac:dyDescent="0.25">
      <c r="T22098" s="1"/>
      <c r="U22098" s="1"/>
      <c r="Z22098" s="1"/>
    </row>
    <row r="22099" spans="20:26" x14ac:dyDescent="0.25">
      <c r="T22099" s="1"/>
      <c r="U22099" s="1"/>
      <c r="Z22099" s="1"/>
    </row>
    <row r="22100" spans="20:26" x14ac:dyDescent="0.25">
      <c r="T22100" s="1"/>
      <c r="U22100" s="1"/>
      <c r="Z22100" s="1"/>
    </row>
    <row r="22101" spans="20:26" x14ac:dyDescent="0.25">
      <c r="T22101" s="1"/>
      <c r="U22101" s="1"/>
      <c r="Z22101" s="1"/>
    </row>
    <row r="22102" spans="20:26" x14ac:dyDescent="0.25">
      <c r="T22102" s="1"/>
      <c r="U22102" s="1"/>
      <c r="Z22102" s="1"/>
    </row>
    <row r="22103" spans="20:26" x14ac:dyDescent="0.25">
      <c r="T22103" s="1"/>
      <c r="U22103" s="1"/>
      <c r="Z22103" s="1"/>
    </row>
    <row r="22104" spans="20:26" x14ac:dyDescent="0.25">
      <c r="T22104" s="1"/>
      <c r="U22104" s="1"/>
      <c r="Z22104" s="1"/>
    </row>
    <row r="22105" spans="20:26" x14ac:dyDescent="0.25">
      <c r="T22105" s="1"/>
      <c r="U22105" s="1"/>
      <c r="Z22105" s="1"/>
    </row>
    <row r="22106" spans="20:26" x14ac:dyDescent="0.25">
      <c r="T22106" s="1"/>
      <c r="U22106" s="1"/>
      <c r="Z22106" s="1"/>
    </row>
    <row r="22107" spans="20:26" x14ac:dyDescent="0.25">
      <c r="T22107" s="1"/>
      <c r="U22107" s="1"/>
      <c r="Z22107" s="1"/>
    </row>
    <row r="22108" spans="20:26" x14ac:dyDescent="0.25">
      <c r="T22108" s="1"/>
      <c r="U22108" s="1"/>
      <c r="Z22108" s="1"/>
    </row>
    <row r="22109" spans="20:26" x14ac:dyDescent="0.25">
      <c r="T22109" s="1"/>
      <c r="U22109" s="1"/>
      <c r="Z22109" s="1"/>
    </row>
    <row r="22110" spans="20:26" x14ac:dyDescent="0.25">
      <c r="T22110" s="1"/>
      <c r="U22110" s="1"/>
      <c r="Z22110" s="1"/>
    </row>
    <row r="22111" spans="20:26" x14ac:dyDescent="0.25">
      <c r="T22111" s="1"/>
      <c r="U22111" s="1"/>
      <c r="Z22111" s="1"/>
    </row>
    <row r="22112" spans="20:26" x14ac:dyDescent="0.25">
      <c r="T22112" s="1"/>
      <c r="U22112" s="1"/>
      <c r="Z22112" s="1"/>
    </row>
    <row r="22113" spans="20:26" x14ac:dyDescent="0.25">
      <c r="T22113" s="1"/>
      <c r="U22113" s="1"/>
      <c r="Z22113" s="1"/>
    </row>
    <row r="22114" spans="20:26" x14ac:dyDescent="0.25">
      <c r="T22114" s="1"/>
      <c r="U22114" s="1"/>
      <c r="Z22114" s="1"/>
    </row>
    <row r="22115" spans="20:26" x14ac:dyDescent="0.25">
      <c r="T22115" s="1"/>
      <c r="U22115" s="1"/>
      <c r="Z22115" s="1"/>
    </row>
    <row r="22116" spans="20:26" x14ac:dyDescent="0.25">
      <c r="T22116" s="1"/>
      <c r="U22116" s="1"/>
      <c r="Z22116" s="1"/>
    </row>
    <row r="22117" spans="20:26" x14ac:dyDescent="0.25">
      <c r="T22117" s="1"/>
      <c r="U22117" s="1"/>
      <c r="Z22117" s="1"/>
    </row>
    <row r="22118" spans="20:26" x14ac:dyDescent="0.25">
      <c r="T22118" s="1"/>
      <c r="U22118" s="1"/>
      <c r="Z22118" s="1"/>
    </row>
    <row r="22119" spans="20:26" x14ac:dyDescent="0.25">
      <c r="T22119" s="1"/>
      <c r="U22119" s="1"/>
      <c r="Z22119" s="1"/>
    </row>
    <row r="22120" spans="20:26" x14ac:dyDescent="0.25">
      <c r="T22120" s="1"/>
      <c r="U22120" s="1"/>
      <c r="Z22120" s="1"/>
    </row>
    <row r="22121" spans="20:26" x14ac:dyDescent="0.25">
      <c r="T22121" s="1"/>
      <c r="U22121" s="1"/>
      <c r="Z22121" s="1"/>
    </row>
    <row r="22122" spans="20:26" x14ac:dyDescent="0.25">
      <c r="T22122" s="1"/>
      <c r="U22122" s="1"/>
      <c r="Z22122" s="1"/>
    </row>
    <row r="22123" spans="20:26" x14ac:dyDescent="0.25">
      <c r="T22123" s="1"/>
      <c r="U22123" s="1"/>
      <c r="Z22123" s="1"/>
    </row>
    <row r="22124" spans="20:26" x14ac:dyDescent="0.25">
      <c r="T22124" s="1"/>
      <c r="U22124" s="1"/>
      <c r="Z22124" s="1"/>
    </row>
    <row r="22125" spans="20:26" x14ac:dyDescent="0.25">
      <c r="T22125" s="1"/>
      <c r="U22125" s="1"/>
      <c r="Z22125" s="1"/>
    </row>
    <row r="22126" spans="20:26" x14ac:dyDescent="0.25">
      <c r="T22126" s="1"/>
      <c r="U22126" s="1"/>
      <c r="Z22126" s="1"/>
    </row>
    <row r="22127" spans="20:26" x14ac:dyDescent="0.25">
      <c r="T22127" s="1"/>
      <c r="U22127" s="1"/>
      <c r="Z22127" s="1"/>
    </row>
    <row r="22128" spans="20:26" x14ac:dyDescent="0.25">
      <c r="T22128" s="1"/>
      <c r="U22128" s="1"/>
      <c r="Z22128" s="1"/>
    </row>
    <row r="22129" spans="20:26" x14ac:dyDescent="0.25">
      <c r="T22129" s="1"/>
      <c r="U22129" s="1"/>
      <c r="Z22129" s="1"/>
    </row>
    <row r="22130" spans="20:26" x14ac:dyDescent="0.25">
      <c r="T22130" s="1"/>
      <c r="U22130" s="1"/>
      <c r="Z22130" s="1"/>
    </row>
    <row r="22131" spans="20:26" x14ac:dyDescent="0.25">
      <c r="T22131" s="1"/>
      <c r="U22131" s="1"/>
      <c r="Z22131" s="1"/>
    </row>
    <row r="22132" spans="20:26" x14ac:dyDescent="0.25">
      <c r="T22132" s="1"/>
      <c r="U22132" s="1"/>
      <c r="Z22132" s="1"/>
    </row>
    <row r="22133" spans="20:26" x14ac:dyDescent="0.25">
      <c r="T22133" s="1"/>
      <c r="U22133" s="1"/>
      <c r="Z22133" s="1"/>
    </row>
    <row r="22134" spans="20:26" x14ac:dyDescent="0.25">
      <c r="T22134" s="1"/>
      <c r="U22134" s="1"/>
      <c r="Z22134" s="1"/>
    </row>
    <row r="22135" spans="20:26" x14ac:dyDescent="0.25">
      <c r="T22135" s="1"/>
      <c r="U22135" s="1"/>
      <c r="Z22135" s="1"/>
    </row>
    <row r="22136" spans="20:26" x14ac:dyDescent="0.25">
      <c r="T22136" s="1"/>
      <c r="U22136" s="1"/>
      <c r="Z22136" s="1"/>
    </row>
    <row r="22137" spans="20:26" x14ac:dyDescent="0.25">
      <c r="T22137" s="1"/>
      <c r="U22137" s="1"/>
      <c r="Z22137" s="1"/>
    </row>
    <row r="22138" spans="20:26" x14ac:dyDescent="0.25">
      <c r="T22138" s="1"/>
      <c r="U22138" s="1"/>
      <c r="Z22138" s="1"/>
    </row>
    <row r="22139" spans="20:26" x14ac:dyDescent="0.25">
      <c r="T22139" s="1"/>
      <c r="U22139" s="1"/>
      <c r="Z22139" s="1"/>
    </row>
    <row r="22140" spans="20:26" x14ac:dyDescent="0.25">
      <c r="T22140" s="1"/>
      <c r="U22140" s="1"/>
      <c r="Z22140" s="1"/>
    </row>
    <row r="22141" spans="20:26" x14ac:dyDescent="0.25">
      <c r="T22141" s="1"/>
      <c r="U22141" s="1"/>
      <c r="Z22141" s="1"/>
    </row>
    <row r="22142" spans="20:26" x14ac:dyDescent="0.25">
      <c r="T22142" s="1"/>
      <c r="U22142" s="1"/>
      <c r="Z22142" s="1"/>
    </row>
    <row r="22143" spans="20:26" x14ac:dyDescent="0.25">
      <c r="T22143" s="1"/>
      <c r="U22143" s="1"/>
      <c r="Z22143" s="1"/>
    </row>
    <row r="22144" spans="20:26" x14ac:dyDescent="0.25">
      <c r="T22144" s="1"/>
      <c r="U22144" s="1"/>
      <c r="Z22144" s="1"/>
    </row>
    <row r="22145" spans="20:26" x14ac:dyDescent="0.25">
      <c r="T22145" s="1"/>
      <c r="U22145" s="1"/>
      <c r="Z22145" s="1"/>
    </row>
    <row r="22146" spans="20:26" x14ac:dyDescent="0.25">
      <c r="T22146" s="1"/>
      <c r="U22146" s="1"/>
      <c r="Z22146" s="1"/>
    </row>
    <row r="22147" spans="20:26" x14ac:dyDescent="0.25">
      <c r="T22147" s="1"/>
      <c r="U22147" s="1"/>
      <c r="Z22147" s="1"/>
    </row>
    <row r="22148" spans="20:26" x14ac:dyDescent="0.25">
      <c r="T22148" s="1"/>
      <c r="U22148" s="1"/>
      <c r="Z22148" s="1"/>
    </row>
    <row r="22149" spans="20:26" x14ac:dyDescent="0.25">
      <c r="T22149" s="1"/>
      <c r="U22149" s="1"/>
      <c r="Z22149" s="1"/>
    </row>
    <row r="22150" spans="20:26" x14ac:dyDescent="0.25">
      <c r="T22150" s="1"/>
      <c r="U22150" s="1"/>
      <c r="Z22150" s="1"/>
    </row>
    <row r="22151" spans="20:26" x14ac:dyDescent="0.25">
      <c r="T22151" s="1"/>
      <c r="U22151" s="1"/>
      <c r="Z22151" s="1"/>
    </row>
    <row r="22152" spans="20:26" x14ac:dyDescent="0.25">
      <c r="T22152" s="1"/>
      <c r="U22152" s="1"/>
      <c r="Z22152" s="1"/>
    </row>
    <row r="22153" spans="20:26" x14ac:dyDescent="0.25">
      <c r="T22153" s="1"/>
      <c r="U22153" s="1"/>
      <c r="Z22153" s="1"/>
    </row>
    <row r="22154" spans="20:26" x14ac:dyDescent="0.25">
      <c r="T22154" s="1"/>
      <c r="U22154" s="1"/>
      <c r="Z22154" s="1"/>
    </row>
    <row r="22155" spans="20:26" x14ac:dyDescent="0.25">
      <c r="T22155" s="1"/>
      <c r="U22155" s="1"/>
      <c r="Z22155" s="1"/>
    </row>
    <row r="22156" spans="20:26" x14ac:dyDescent="0.25">
      <c r="T22156" s="1"/>
      <c r="U22156" s="1"/>
      <c r="Z22156" s="1"/>
    </row>
    <row r="22157" spans="20:26" x14ac:dyDescent="0.25">
      <c r="T22157" s="1"/>
      <c r="U22157" s="1"/>
      <c r="Z22157" s="1"/>
    </row>
    <row r="22158" spans="20:26" x14ac:dyDescent="0.25">
      <c r="T22158" s="1"/>
      <c r="U22158" s="1"/>
      <c r="Z22158" s="1"/>
    </row>
    <row r="22159" spans="20:26" x14ac:dyDescent="0.25">
      <c r="T22159" s="1"/>
      <c r="U22159" s="1"/>
      <c r="Z22159" s="1"/>
    </row>
    <row r="22160" spans="20:26" x14ac:dyDescent="0.25">
      <c r="T22160" s="1"/>
      <c r="U22160" s="1"/>
      <c r="Z22160" s="1"/>
    </row>
    <row r="22161" spans="20:26" x14ac:dyDescent="0.25">
      <c r="T22161" s="1"/>
      <c r="U22161" s="1"/>
      <c r="Z22161" s="1"/>
    </row>
    <row r="22162" spans="20:26" x14ac:dyDescent="0.25">
      <c r="T22162" s="1"/>
      <c r="U22162" s="1"/>
      <c r="Z22162" s="1"/>
    </row>
    <row r="22163" spans="20:26" x14ac:dyDescent="0.25">
      <c r="T22163" s="1"/>
      <c r="U22163" s="1"/>
      <c r="Z22163" s="1"/>
    </row>
    <row r="22164" spans="20:26" x14ac:dyDescent="0.25">
      <c r="T22164" s="1"/>
      <c r="U22164" s="1"/>
      <c r="Z22164" s="1"/>
    </row>
    <row r="22165" spans="20:26" x14ac:dyDescent="0.25">
      <c r="T22165" s="1"/>
      <c r="U22165" s="1"/>
      <c r="Z22165" s="1"/>
    </row>
    <row r="22166" spans="20:26" x14ac:dyDescent="0.25">
      <c r="T22166" s="1"/>
      <c r="U22166" s="1"/>
      <c r="Z22166" s="1"/>
    </row>
    <row r="22167" spans="20:26" x14ac:dyDescent="0.25">
      <c r="T22167" s="1"/>
      <c r="U22167" s="1"/>
      <c r="Z22167" s="1"/>
    </row>
    <row r="22168" spans="20:26" x14ac:dyDescent="0.25">
      <c r="T22168" s="1"/>
      <c r="U22168" s="1"/>
      <c r="Z22168" s="1"/>
    </row>
    <row r="22169" spans="20:26" x14ac:dyDescent="0.25">
      <c r="T22169" s="1"/>
      <c r="U22169" s="1"/>
      <c r="Z22169" s="1"/>
    </row>
    <row r="22170" spans="20:26" x14ac:dyDescent="0.25">
      <c r="T22170" s="1"/>
      <c r="U22170" s="1"/>
      <c r="Z22170" s="1"/>
    </row>
    <row r="22171" spans="20:26" x14ac:dyDescent="0.25">
      <c r="T22171" s="1"/>
      <c r="U22171" s="1"/>
      <c r="Z22171" s="1"/>
    </row>
    <row r="22172" spans="20:26" x14ac:dyDescent="0.25">
      <c r="T22172" s="1"/>
      <c r="U22172" s="1"/>
      <c r="Z22172" s="1"/>
    </row>
    <row r="22173" spans="20:26" x14ac:dyDescent="0.25">
      <c r="T22173" s="1"/>
      <c r="U22173" s="1"/>
      <c r="Z22173" s="1"/>
    </row>
    <row r="22174" spans="20:26" x14ac:dyDescent="0.25">
      <c r="T22174" s="1"/>
      <c r="U22174" s="1"/>
      <c r="Z22174" s="1"/>
    </row>
    <row r="22175" spans="20:26" x14ac:dyDescent="0.25">
      <c r="T22175" s="1"/>
      <c r="U22175" s="1"/>
      <c r="Z22175" s="1"/>
    </row>
    <row r="22176" spans="20:26" x14ac:dyDescent="0.25">
      <c r="T22176" s="1"/>
      <c r="U22176" s="1"/>
      <c r="Z22176" s="1"/>
    </row>
    <row r="22177" spans="20:26" x14ac:dyDescent="0.25">
      <c r="T22177" s="1"/>
      <c r="U22177" s="1"/>
      <c r="Z22177" s="1"/>
    </row>
    <row r="22178" spans="20:26" x14ac:dyDescent="0.25">
      <c r="T22178" s="1"/>
      <c r="U22178" s="1"/>
      <c r="Z22178" s="1"/>
    </row>
    <row r="22179" spans="20:26" x14ac:dyDescent="0.25">
      <c r="T22179" s="1"/>
      <c r="U22179" s="1"/>
      <c r="Z22179" s="1"/>
    </row>
    <row r="22180" spans="20:26" x14ac:dyDescent="0.25">
      <c r="T22180" s="1"/>
      <c r="U22180" s="1"/>
      <c r="Z22180" s="1"/>
    </row>
    <row r="22181" spans="20:26" x14ac:dyDescent="0.25">
      <c r="T22181" s="1"/>
      <c r="U22181" s="1"/>
      <c r="Z22181" s="1"/>
    </row>
    <row r="22182" spans="20:26" x14ac:dyDescent="0.25">
      <c r="T22182" s="1"/>
      <c r="U22182" s="1"/>
      <c r="Z22182" s="1"/>
    </row>
    <row r="22183" spans="20:26" x14ac:dyDescent="0.25">
      <c r="T22183" s="1"/>
      <c r="U22183" s="1"/>
      <c r="Z22183" s="1"/>
    </row>
    <row r="22184" spans="20:26" x14ac:dyDescent="0.25">
      <c r="T22184" s="1"/>
      <c r="U22184" s="1"/>
      <c r="Z22184" s="1"/>
    </row>
    <row r="22185" spans="20:26" x14ac:dyDescent="0.25">
      <c r="T22185" s="1"/>
      <c r="U22185" s="1"/>
      <c r="Z22185" s="1"/>
    </row>
    <row r="22186" spans="20:26" x14ac:dyDescent="0.25">
      <c r="T22186" s="1"/>
      <c r="U22186" s="1"/>
      <c r="Z22186" s="1"/>
    </row>
    <row r="22187" spans="20:26" x14ac:dyDescent="0.25">
      <c r="T22187" s="1"/>
      <c r="U22187" s="1"/>
      <c r="Z22187" s="1"/>
    </row>
    <row r="22188" spans="20:26" x14ac:dyDescent="0.25">
      <c r="T22188" s="1"/>
      <c r="U22188" s="1"/>
      <c r="Z22188" s="1"/>
    </row>
    <row r="22189" spans="20:26" x14ac:dyDescent="0.25">
      <c r="T22189" s="1"/>
      <c r="U22189" s="1"/>
      <c r="Z22189" s="1"/>
    </row>
    <row r="22190" spans="20:26" x14ac:dyDescent="0.25">
      <c r="T22190" s="1"/>
      <c r="U22190" s="1"/>
      <c r="Z22190" s="1"/>
    </row>
    <row r="22191" spans="20:26" x14ac:dyDescent="0.25">
      <c r="T22191" s="1"/>
      <c r="U22191" s="1"/>
      <c r="Z22191" s="1"/>
    </row>
    <row r="22192" spans="20:26" x14ac:dyDescent="0.25">
      <c r="T22192" s="1"/>
      <c r="U22192" s="1"/>
      <c r="Z22192" s="1"/>
    </row>
    <row r="22193" spans="20:26" x14ac:dyDescent="0.25">
      <c r="T22193" s="1"/>
      <c r="U22193" s="1"/>
      <c r="Z22193" s="1"/>
    </row>
    <row r="22194" spans="20:26" x14ac:dyDescent="0.25">
      <c r="T22194" s="1"/>
      <c r="U22194" s="1"/>
      <c r="Z22194" s="1"/>
    </row>
    <row r="22195" spans="20:26" x14ac:dyDescent="0.25">
      <c r="T22195" s="1"/>
      <c r="U22195" s="1"/>
      <c r="Z22195" s="1"/>
    </row>
    <row r="22196" spans="20:26" x14ac:dyDescent="0.25">
      <c r="T22196" s="1"/>
      <c r="U22196" s="1"/>
      <c r="Z22196" s="1"/>
    </row>
    <row r="22197" spans="20:26" x14ac:dyDescent="0.25">
      <c r="T22197" s="1"/>
      <c r="U22197" s="1"/>
      <c r="Z22197" s="1"/>
    </row>
    <row r="22198" spans="20:26" x14ac:dyDescent="0.25">
      <c r="T22198" s="1"/>
      <c r="U22198" s="1"/>
      <c r="Z22198" s="1"/>
    </row>
    <row r="22199" spans="20:26" x14ac:dyDescent="0.25">
      <c r="T22199" s="1"/>
      <c r="U22199" s="1"/>
      <c r="Z22199" s="1"/>
    </row>
    <row r="22200" spans="20:26" x14ac:dyDescent="0.25">
      <c r="T22200" s="1"/>
      <c r="U22200" s="1"/>
      <c r="Z22200" s="1"/>
    </row>
    <row r="22201" spans="20:26" x14ac:dyDescent="0.25">
      <c r="T22201" s="1"/>
      <c r="U22201" s="1"/>
      <c r="Z22201" s="1"/>
    </row>
    <row r="22202" spans="20:26" x14ac:dyDescent="0.25">
      <c r="T22202" s="1"/>
      <c r="U22202" s="1"/>
      <c r="Z22202" s="1"/>
    </row>
    <row r="22203" spans="20:26" x14ac:dyDescent="0.25">
      <c r="T22203" s="1"/>
      <c r="U22203" s="1"/>
      <c r="Z22203" s="1"/>
    </row>
    <row r="22204" spans="20:26" x14ac:dyDescent="0.25">
      <c r="T22204" s="1"/>
      <c r="U22204" s="1"/>
      <c r="Z22204" s="1"/>
    </row>
    <row r="22205" spans="20:26" x14ac:dyDescent="0.25">
      <c r="T22205" s="1"/>
      <c r="U22205" s="1"/>
      <c r="Z22205" s="1"/>
    </row>
    <row r="22206" spans="20:26" x14ac:dyDescent="0.25">
      <c r="T22206" s="1"/>
      <c r="U22206" s="1"/>
      <c r="Z22206" s="1"/>
    </row>
    <row r="22207" spans="20:26" x14ac:dyDescent="0.25">
      <c r="T22207" s="1"/>
      <c r="U22207" s="1"/>
      <c r="Z22207" s="1"/>
    </row>
    <row r="22208" spans="20:26" x14ac:dyDescent="0.25">
      <c r="T22208" s="1"/>
      <c r="U22208" s="1"/>
      <c r="Z22208" s="1"/>
    </row>
    <row r="22209" spans="20:26" x14ac:dyDescent="0.25">
      <c r="T22209" s="1"/>
      <c r="U22209" s="1"/>
      <c r="Z22209" s="1"/>
    </row>
    <row r="22210" spans="20:26" x14ac:dyDescent="0.25">
      <c r="T22210" s="1"/>
      <c r="U22210" s="1"/>
      <c r="Z22210" s="1"/>
    </row>
    <row r="22211" spans="20:26" x14ac:dyDescent="0.25">
      <c r="T22211" s="1"/>
      <c r="U22211" s="1"/>
      <c r="Z22211" s="1"/>
    </row>
    <row r="22212" spans="20:26" x14ac:dyDescent="0.25">
      <c r="T22212" s="1"/>
      <c r="U22212" s="1"/>
      <c r="Z22212" s="1"/>
    </row>
    <row r="22213" spans="20:26" x14ac:dyDescent="0.25">
      <c r="T22213" s="1"/>
      <c r="U22213" s="1"/>
      <c r="Z22213" s="1"/>
    </row>
    <row r="22214" spans="20:26" x14ac:dyDescent="0.25">
      <c r="T22214" s="1"/>
      <c r="U22214" s="1"/>
      <c r="Z22214" s="1"/>
    </row>
    <row r="22215" spans="20:26" x14ac:dyDescent="0.25">
      <c r="T22215" s="1"/>
      <c r="U22215" s="1"/>
      <c r="Z22215" s="1"/>
    </row>
    <row r="22216" spans="20:26" x14ac:dyDescent="0.25">
      <c r="T22216" s="1"/>
      <c r="U22216" s="1"/>
      <c r="Z22216" s="1"/>
    </row>
    <row r="22217" spans="20:26" x14ac:dyDescent="0.25">
      <c r="T22217" s="1"/>
      <c r="U22217" s="1"/>
      <c r="Z22217" s="1"/>
    </row>
    <row r="22218" spans="20:26" x14ac:dyDescent="0.25">
      <c r="T22218" s="1"/>
      <c r="U22218" s="1"/>
      <c r="Z22218" s="1"/>
    </row>
    <row r="22219" spans="20:26" x14ac:dyDescent="0.25">
      <c r="T22219" s="1"/>
      <c r="U22219" s="1"/>
      <c r="Z22219" s="1"/>
    </row>
    <row r="22220" spans="20:26" x14ac:dyDescent="0.25">
      <c r="T22220" s="1"/>
      <c r="U22220" s="1"/>
      <c r="Z22220" s="1"/>
    </row>
    <row r="22221" spans="20:26" x14ac:dyDescent="0.25">
      <c r="T22221" s="1"/>
      <c r="U22221" s="1"/>
      <c r="Z22221" s="1"/>
    </row>
    <row r="22222" spans="20:26" x14ac:dyDescent="0.25">
      <c r="T22222" s="1"/>
      <c r="U22222" s="1"/>
      <c r="Z22222" s="1"/>
    </row>
    <row r="22223" spans="20:26" x14ac:dyDescent="0.25">
      <c r="T22223" s="1"/>
      <c r="U22223" s="1"/>
      <c r="Z22223" s="1"/>
    </row>
    <row r="22224" spans="20:26" x14ac:dyDescent="0.25">
      <c r="T22224" s="1"/>
      <c r="U22224" s="1"/>
      <c r="Z22224" s="1"/>
    </row>
    <row r="22225" spans="20:26" x14ac:dyDescent="0.25">
      <c r="T22225" s="1"/>
      <c r="U22225" s="1"/>
      <c r="Z22225" s="1"/>
    </row>
    <row r="22226" spans="20:26" x14ac:dyDescent="0.25">
      <c r="T22226" s="1"/>
      <c r="U22226" s="1"/>
      <c r="Z22226" s="1"/>
    </row>
    <row r="22227" spans="20:26" x14ac:dyDescent="0.25">
      <c r="T22227" s="1"/>
      <c r="U22227" s="1"/>
      <c r="Z22227" s="1"/>
    </row>
    <row r="22228" spans="20:26" x14ac:dyDescent="0.25">
      <c r="T22228" s="1"/>
      <c r="U22228" s="1"/>
      <c r="Z22228" s="1"/>
    </row>
    <row r="22229" spans="20:26" x14ac:dyDescent="0.25">
      <c r="T22229" s="1"/>
      <c r="U22229" s="1"/>
      <c r="Z22229" s="1"/>
    </row>
    <row r="22230" spans="20:26" x14ac:dyDescent="0.25">
      <c r="T22230" s="1"/>
      <c r="U22230" s="1"/>
      <c r="Z22230" s="1"/>
    </row>
    <row r="22231" spans="20:26" x14ac:dyDescent="0.25">
      <c r="T22231" s="1"/>
      <c r="U22231" s="1"/>
      <c r="Z22231" s="1"/>
    </row>
    <row r="22232" spans="20:26" x14ac:dyDescent="0.25">
      <c r="T22232" s="1"/>
      <c r="U22232" s="1"/>
      <c r="Z22232" s="1"/>
    </row>
    <row r="22233" spans="20:26" x14ac:dyDescent="0.25">
      <c r="T22233" s="1"/>
      <c r="U22233" s="1"/>
      <c r="Z22233" s="1"/>
    </row>
    <row r="22234" spans="20:26" x14ac:dyDescent="0.25">
      <c r="T22234" s="1"/>
      <c r="U22234" s="1"/>
      <c r="Z22234" s="1"/>
    </row>
    <row r="22235" spans="20:26" x14ac:dyDescent="0.25">
      <c r="T22235" s="1"/>
      <c r="U22235" s="1"/>
      <c r="Z22235" s="1"/>
    </row>
    <row r="22236" spans="20:26" x14ac:dyDescent="0.25">
      <c r="T22236" s="1"/>
      <c r="U22236" s="1"/>
      <c r="Z22236" s="1"/>
    </row>
    <row r="22237" spans="20:26" x14ac:dyDescent="0.25">
      <c r="T22237" s="1"/>
      <c r="U22237" s="1"/>
      <c r="Z22237" s="1"/>
    </row>
    <row r="22238" spans="20:26" x14ac:dyDescent="0.25">
      <c r="T22238" s="1"/>
      <c r="U22238" s="1"/>
      <c r="Z22238" s="1"/>
    </row>
    <row r="22239" spans="20:26" x14ac:dyDescent="0.25">
      <c r="T22239" s="1"/>
      <c r="U22239" s="1"/>
      <c r="Z22239" s="1"/>
    </row>
    <row r="22240" spans="20:26" x14ac:dyDescent="0.25">
      <c r="T22240" s="1"/>
      <c r="U22240" s="1"/>
      <c r="Z22240" s="1"/>
    </row>
    <row r="22241" spans="20:26" x14ac:dyDescent="0.25">
      <c r="T22241" s="1"/>
      <c r="U22241" s="1"/>
      <c r="Z22241" s="1"/>
    </row>
    <row r="22242" spans="20:26" x14ac:dyDescent="0.25">
      <c r="T22242" s="1"/>
      <c r="U22242" s="1"/>
      <c r="Z22242" s="1"/>
    </row>
    <row r="22243" spans="20:26" x14ac:dyDescent="0.25">
      <c r="T22243" s="1"/>
      <c r="U22243" s="1"/>
      <c r="Z22243" s="1"/>
    </row>
    <row r="22244" spans="20:26" x14ac:dyDescent="0.25">
      <c r="T22244" s="1"/>
      <c r="U22244" s="1"/>
      <c r="Z22244" s="1"/>
    </row>
    <row r="22245" spans="20:26" x14ac:dyDescent="0.25">
      <c r="T22245" s="1"/>
      <c r="U22245" s="1"/>
      <c r="Z22245" s="1"/>
    </row>
    <row r="22246" spans="20:26" x14ac:dyDescent="0.25">
      <c r="T22246" s="1"/>
      <c r="U22246" s="1"/>
      <c r="Z22246" s="1"/>
    </row>
    <row r="22247" spans="20:26" x14ac:dyDescent="0.25">
      <c r="T22247" s="1"/>
      <c r="U22247" s="1"/>
      <c r="Z22247" s="1"/>
    </row>
    <row r="22248" spans="20:26" x14ac:dyDescent="0.25">
      <c r="T22248" s="1"/>
      <c r="U22248" s="1"/>
      <c r="Z22248" s="1"/>
    </row>
    <row r="22249" spans="20:26" x14ac:dyDescent="0.25">
      <c r="T22249" s="1"/>
      <c r="U22249" s="1"/>
      <c r="Z22249" s="1"/>
    </row>
    <row r="22250" spans="20:26" x14ac:dyDescent="0.25">
      <c r="T22250" s="1"/>
      <c r="U22250" s="1"/>
      <c r="Z22250" s="1"/>
    </row>
    <row r="22251" spans="20:26" x14ac:dyDescent="0.25">
      <c r="T22251" s="1"/>
      <c r="U22251" s="1"/>
      <c r="Z22251" s="1"/>
    </row>
    <row r="22252" spans="20:26" x14ac:dyDescent="0.25">
      <c r="T22252" s="1"/>
      <c r="U22252" s="1"/>
      <c r="Z22252" s="1"/>
    </row>
    <row r="22253" spans="20:26" x14ac:dyDescent="0.25">
      <c r="T22253" s="1"/>
      <c r="U22253" s="1"/>
      <c r="Z22253" s="1"/>
    </row>
    <row r="22254" spans="20:26" x14ac:dyDescent="0.25">
      <c r="T22254" s="1"/>
      <c r="U22254" s="1"/>
      <c r="Z22254" s="1"/>
    </row>
    <row r="22255" spans="20:26" x14ac:dyDescent="0.25">
      <c r="T22255" s="1"/>
      <c r="U22255" s="1"/>
      <c r="Z22255" s="1"/>
    </row>
    <row r="22256" spans="20:26" x14ac:dyDescent="0.25">
      <c r="T22256" s="1"/>
      <c r="U22256" s="1"/>
      <c r="Z22256" s="1"/>
    </row>
    <row r="22257" spans="20:26" x14ac:dyDescent="0.25">
      <c r="T22257" s="1"/>
      <c r="U22257" s="1"/>
      <c r="Z22257" s="1"/>
    </row>
    <row r="22258" spans="20:26" x14ac:dyDescent="0.25">
      <c r="T22258" s="1"/>
      <c r="U22258" s="1"/>
      <c r="Z22258" s="1"/>
    </row>
    <row r="22259" spans="20:26" x14ac:dyDescent="0.25">
      <c r="T22259" s="1"/>
      <c r="U22259" s="1"/>
      <c r="Z22259" s="1"/>
    </row>
    <row r="22260" spans="20:26" x14ac:dyDescent="0.25">
      <c r="T22260" s="1"/>
      <c r="U22260" s="1"/>
      <c r="Z22260" s="1"/>
    </row>
    <row r="22261" spans="20:26" x14ac:dyDescent="0.25">
      <c r="T22261" s="1"/>
      <c r="U22261" s="1"/>
      <c r="Z22261" s="1"/>
    </row>
    <row r="22262" spans="20:26" x14ac:dyDescent="0.25">
      <c r="T22262" s="1"/>
      <c r="U22262" s="1"/>
      <c r="Z22262" s="1"/>
    </row>
    <row r="22263" spans="20:26" x14ac:dyDescent="0.25">
      <c r="T22263" s="1"/>
      <c r="U22263" s="1"/>
      <c r="Z22263" s="1"/>
    </row>
    <row r="22264" spans="20:26" x14ac:dyDescent="0.25">
      <c r="T22264" s="1"/>
      <c r="U22264" s="1"/>
      <c r="Z22264" s="1"/>
    </row>
    <row r="22265" spans="20:26" x14ac:dyDescent="0.25">
      <c r="T22265" s="1"/>
      <c r="U22265" s="1"/>
      <c r="Z22265" s="1"/>
    </row>
    <row r="22266" spans="20:26" x14ac:dyDescent="0.25">
      <c r="T22266" s="1"/>
      <c r="U22266" s="1"/>
      <c r="Z22266" s="1"/>
    </row>
    <row r="22267" spans="20:26" x14ac:dyDescent="0.25">
      <c r="T22267" s="1"/>
      <c r="U22267" s="1"/>
      <c r="Z22267" s="1"/>
    </row>
    <row r="22268" spans="20:26" x14ac:dyDescent="0.25">
      <c r="T22268" s="1"/>
      <c r="U22268" s="1"/>
      <c r="Z22268" s="1"/>
    </row>
    <row r="22269" spans="20:26" x14ac:dyDescent="0.25">
      <c r="T22269" s="1"/>
      <c r="U22269" s="1"/>
      <c r="Z22269" s="1"/>
    </row>
    <row r="22270" spans="20:26" x14ac:dyDescent="0.25">
      <c r="T22270" s="1"/>
      <c r="U22270" s="1"/>
      <c r="Z22270" s="1"/>
    </row>
    <row r="22271" spans="20:26" x14ac:dyDescent="0.25">
      <c r="T22271" s="1"/>
      <c r="U22271" s="1"/>
      <c r="Z22271" s="1"/>
    </row>
    <row r="22272" spans="20:26" x14ac:dyDescent="0.25">
      <c r="T22272" s="1"/>
      <c r="U22272" s="1"/>
      <c r="Z22272" s="1"/>
    </row>
    <row r="22273" spans="20:26" x14ac:dyDescent="0.25">
      <c r="T22273" s="1"/>
      <c r="U22273" s="1"/>
      <c r="Z22273" s="1"/>
    </row>
    <row r="22274" spans="20:26" x14ac:dyDescent="0.25">
      <c r="T22274" s="1"/>
      <c r="U22274" s="1"/>
      <c r="Z22274" s="1"/>
    </row>
    <row r="22275" spans="20:26" x14ac:dyDescent="0.25">
      <c r="T22275" s="1"/>
      <c r="U22275" s="1"/>
      <c r="Z22275" s="1"/>
    </row>
    <row r="22276" spans="20:26" x14ac:dyDescent="0.25">
      <c r="T22276" s="1"/>
      <c r="U22276" s="1"/>
      <c r="Z22276" s="1"/>
    </row>
    <row r="22277" spans="20:26" x14ac:dyDescent="0.25">
      <c r="T22277" s="1"/>
      <c r="U22277" s="1"/>
      <c r="Z22277" s="1"/>
    </row>
    <row r="22278" spans="20:26" x14ac:dyDescent="0.25">
      <c r="T22278" s="1"/>
      <c r="U22278" s="1"/>
      <c r="Z22278" s="1"/>
    </row>
    <row r="22279" spans="20:26" x14ac:dyDescent="0.25">
      <c r="T22279" s="1"/>
      <c r="U22279" s="1"/>
      <c r="Z22279" s="1"/>
    </row>
    <row r="22280" spans="20:26" x14ac:dyDescent="0.25">
      <c r="T22280" s="1"/>
      <c r="U22280" s="1"/>
      <c r="Z22280" s="1"/>
    </row>
    <row r="22281" spans="20:26" x14ac:dyDescent="0.25">
      <c r="T22281" s="1"/>
      <c r="U22281" s="1"/>
      <c r="Z22281" s="1"/>
    </row>
    <row r="22282" spans="20:26" x14ac:dyDescent="0.25">
      <c r="T22282" s="1"/>
      <c r="U22282" s="1"/>
      <c r="Z22282" s="1"/>
    </row>
    <row r="22283" spans="20:26" x14ac:dyDescent="0.25">
      <c r="T22283" s="1"/>
      <c r="U22283" s="1"/>
      <c r="Z22283" s="1"/>
    </row>
    <row r="22284" spans="20:26" x14ac:dyDescent="0.25">
      <c r="T22284" s="1"/>
      <c r="U22284" s="1"/>
      <c r="Z22284" s="1"/>
    </row>
    <row r="22285" spans="20:26" x14ac:dyDescent="0.25">
      <c r="T22285" s="1"/>
      <c r="U22285" s="1"/>
      <c r="Z22285" s="1"/>
    </row>
    <row r="22286" spans="20:26" x14ac:dyDescent="0.25">
      <c r="T22286" s="1"/>
      <c r="U22286" s="1"/>
      <c r="Z22286" s="1"/>
    </row>
    <row r="22287" spans="20:26" x14ac:dyDescent="0.25">
      <c r="T22287" s="1"/>
      <c r="U22287" s="1"/>
      <c r="Z22287" s="1"/>
    </row>
    <row r="22288" spans="20:26" x14ac:dyDescent="0.25">
      <c r="T22288" s="1"/>
      <c r="U22288" s="1"/>
      <c r="Z22288" s="1"/>
    </row>
    <row r="22289" spans="20:26" x14ac:dyDescent="0.25">
      <c r="T22289" s="1"/>
      <c r="U22289" s="1"/>
      <c r="Z22289" s="1"/>
    </row>
    <row r="22290" spans="20:26" x14ac:dyDescent="0.25">
      <c r="T22290" s="1"/>
      <c r="U22290" s="1"/>
      <c r="Z22290" s="1"/>
    </row>
    <row r="22291" spans="20:26" x14ac:dyDescent="0.25">
      <c r="T22291" s="1"/>
      <c r="U22291" s="1"/>
      <c r="Z22291" s="1"/>
    </row>
    <row r="22292" spans="20:26" x14ac:dyDescent="0.25">
      <c r="T22292" s="1"/>
      <c r="U22292" s="1"/>
      <c r="Z22292" s="1"/>
    </row>
    <row r="22293" spans="20:26" x14ac:dyDescent="0.25">
      <c r="T22293" s="1"/>
      <c r="U22293" s="1"/>
      <c r="Z22293" s="1"/>
    </row>
    <row r="22294" spans="20:26" x14ac:dyDescent="0.25">
      <c r="T22294" s="1"/>
      <c r="U22294" s="1"/>
      <c r="Z22294" s="1"/>
    </row>
    <row r="22295" spans="20:26" x14ac:dyDescent="0.25">
      <c r="T22295" s="1"/>
      <c r="U22295" s="1"/>
      <c r="Z22295" s="1"/>
    </row>
    <row r="22296" spans="20:26" x14ac:dyDescent="0.25">
      <c r="T22296" s="1"/>
      <c r="U22296" s="1"/>
      <c r="Z22296" s="1"/>
    </row>
    <row r="22297" spans="20:26" x14ac:dyDescent="0.25">
      <c r="T22297" s="1"/>
      <c r="U22297" s="1"/>
      <c r="Z22297" s="1"/>
    </row>
    <row r="22298" spans="20:26" x14ac:dyDescent="0.25">
      <c r="T22298" s="1"/>
      <c r="U22298" s="1"/>
      <c r="Z22298" s="1"/>
    </row>
    <row r="22299" spans="20:26" x14ac:dyDescent="0.25">
      <c r="T22299" s="1"/>
      <c r="U22299" s="1"/>
      <c r="Z22299" s="1"/>
    </row>
    <row r="22300" spans="20:26" x14ac:dyDescent="0.25">
      <c r="T22300" s="1"/>
      <c r="U22300" s="1"/>
      <c r="Z22300" s="1"/>
    </row>
    <row r="22301" spans="20:26" x14ac:dyDescent="0.25">
      <c r="T22301" s="1"/>
      <c r="U22301" s="1"/>
      <c r="Z22301" s="1"/>
    </row>
    <row r="22302" spans="20:26" x14ac:dyDescent="0.25">
      <c r="T22302" s="1"/>
      <c r="U22302" s="1"/>
      <c r="Z22302" s="1"/>
    </row>
    <row r="22303" spans="20:26" x14ac:dyDescent="0.25">
      <c r="T22303" s="1"/>
      <c r="U22303" s="1"/>
      <c r="Z22303" s="1"/>
    </row>
    <row r="22304" spans="20:26" x14ac:dyDescent="0.25">
      <c r="T22304" s="1"/>
      <c r="U22304" s="1"/>
      <c r="Z22304" s="1"/>
    </row>
    <row r="22305" spans="20:26" x14ac:dyDescent="0.25">
      <c r="T22305" s="1"/>
      <c r="U22305" s="1"/>
      <c r="Z22305" s="1"/>
    </row>
    <row r="22306" spans="20:26" x14ac:dyDescent="0.25">
      <c r="T22306" s="1"/>
      <c r="U22306" s="1"/>
      <c r="Z22306" s="1"/>
    </row>
    <row r="22307" spans="20:26" x14ac:dyDescent="0.25">
      <c r="T22307" s="1"/>
      <c r="U22307" s="1"/>
      <c r="Z22307" s="1"/>
    </row>
    <row r="22308" spans="20:26" x14ac:dyDescent="0.25">
      <c r="T22308" s="1"/>
      <c r="U22308" s="1"/>
      <c r="Z22308" s="1"/>
    </row>
    <row r="22309" spans="20:26" x14ac:dyDescent="0.25">
      <c r="T22309" s="1"/>
      <c r="U22309" s="1"/>
      <c r="Z22309" s="1"/>
    </row>
    <row r="22310" spans="20:26" x14ac:dyDescent="0.25">
      <c r="T22310" s="1"/>
      <c r="U22310" s="1"/>
      <c r="Z22310" s="1"/>
    </row>
    <row r="22311" spans="20:26" x14ac:dyDescent="0.25">
      <c r="T22311" s="1"/>
      <c r="U22311" s="1"/>
      <c r="Z22311" s="1"/>
    </row>
    <row r="22312" spans="20:26" x14ac:dyDescent="0.25">
      <c r="T22312" s="1"/>
      <c r="U22312" s="1"/>
      <c r="Z22312" s="1"/>
    </row>
    <row r="22313" spans="20:26" x14ac:dyDescent="0.25">
      <c r="T22313" s="1"/>
      <c r="U22313" s="1"/>
      <c r="Z22313" s="1"/>
    </row>
    <row r="22314" spans="20:26" x14ac:dyDescent="0.25">
      <c r="T22314" s="1"/>
      <c r="U22314" s="1"/>
      <c r="Z22314" s="1"/>
    </row>
    <row r="22315" spans="20:26" x14ac:dyDescent="0.25">
      <c r="T22315" s="1"/>
      <c r="U22315" s="1"/>
      <c r="Z22315" s="1"/>
    </row>
    <row r="22316" spans="20:26" x14ac:dyDescent="0.25">
      <c r="T22316" s="1"/>
      <c r="U22316" s="1"/>
      <c r="Z22316" s="1"/>
    </row>
    <row r="22317" spans="20:26" x14ac:dyDescent="0.25">
      <c r="T22317" s="1"/>
      <c r="U22317" s="1"/>
      <c r="Z22317" s="1"/>
    </row>
    <row r="22318" spans="20:26" x14ac:dyDescent="0.25">
      <c r="T22318" s="1"/>
      <c r="U22318" s="1"/>
      <c r="Z22318" s="1"/>
    </row>
    <row r="22319" spans="20:26" x14ac:dyDescent="0.25">
      <c r="T22319" s="1"/>
      <c r="U22319" s="1"/>
      <c r="Z22319" s="1"/>
    </row>
    <row r="22320" spans="20:26" x14ac:dyDescent="0.25">
      <c r="T22320" s="1"/>
      <c r="U22320" s="1"/>
      <c r="Z22320" s="1"/>
    </row>
    <row r="22321" spans="20:26" x14ac:dyDescent="0.25">
      <c r="T22321" s="1"/>
      <c r="U22321" s="1"/>
      <c r="Z22321" s="1"/>
    </row>
    <row r="22322" spans="20:26" x14ac:dyDescent="0.25">
      <c r="T22322" s="1"/>
      <c r="U22322" s="1"/>
      <c r="Z22322" s="1"/>
    </row>
    <row r="22323" spans="20:26" x14ac:dyDescent="0.25">
      <c r="T22323" s="1"/>
      <c r="U22323" s="1"/>
      <c r="Z22323" s="1"/>
    </row>
    <row r="22324" spans="20:26" x14ac:dyDescent="0.25">
      <c r="T22324" s="1"/>
      <c r="U22324" s="1"/>
      <c r="Z22324" s="1"/>
    </row>
    <row r="22325" spans="20:26" x14ac:dyDescent="0.25">
      <c r="T22325" s="1"/>
      <c r="U22325" s="1"/>
      <c r="Z22325" s="1"/>
    </row>
    <row r="22326" spans="20:26" x14ac:dyDescent="0.25">
      <c r="T22326" s="1"/>
      <c r="U22326" s="1"/>
      <c r="Z22326" s="1"/>
    </row>
    <row r="22327" spans="20:26" x14ac:dyDescent="0.25">
      <c r="T22327" s="1"/>
      <c r="U22327" s="1"/>
      <c r="Z22327" s="1"/>
    </row>
    <row r="22328" spans="20:26" x14ac:dyDescent="0.25">
      <c r="T22328" s="1"/>
      <c r="U22328" s="1"/>
      <c r="Z22328" s="1"/>
    </row>
    <row r="22329" spans="20:26" x14ac:dyDescent="0.25">
      <c r="T22329" s="1"/>
      <c r="U22329" s="1"/>
      <c r="Z22329" s="1"/>
    </row>
    <row r="22330" spans="20:26" x14ac:dyDescent="0.25">
      <c r="T22330" s="1"/>
      <c r="U22330" s="1"/>
      <c r="Z22330" s="1"/>
    </row>
    <row r="22331" spans="20:26" x14ac:dyDescent="0.25">
      <c r="T22331" s="1"/>
      <c r="U22331" s="1"/>
      <c r="Z22331" s="1"/>
    </row>
    <row r="22332" spans="20:26" x14ac:dyDescent="0.25">
      <c r="T22332" s="1"/>
      <c r="U22332" s="1"/>
      <c r="Z22332" s="1"/>
    </row>
    <row r="22333" spans="20:26" x14ac:dyDescent="0.25">
      <c r="T22333" s="1"/>
      <c r="U22333" s="1"/>
      <c r="Z22333" s="1"/>
    </row>
    <row r="22334" spans="20:26" x14ac:dyDescent="0.25">
      <c r="T22334" s="1"/>
      <c r="U22334" s="1"/>
      <c r="Z22334" s="1"/>
    </row>
    <row r="22335" spans="20:26" x14ac:dyDescent="0.25">
      <c r="T22335" s="1"/>
      <c r="U22335" s="1"/>
      <c r="Z22335" s="1"/>
    </row>
    <row r="22336" spans="20:26" x14ac:dyDescent="0.25">
      <c r="T22336" s="1"/>
      <c r="U22336" s="1"/>
      <c r="Z22336" s="1"/>
    </row>
    <row r="22337" spans="20:26" x14ac:dyDescent="0.25">
      <c r="T22337" s="1"/>
      <c r="U22337" s="1"/>
      <c r="Z22337" s="1"/>
    </row>
    <row r="22338" spans="20:26" x14ac:dyDescent="0.25">
      <c r="T22338" s="1"/>
      <c r="U22338" s="1"/>
      <c r="Z22338" s="1"/>
    </row>
    <row r="22339" spans="20:26" x14ac:dyDescent="0.25">
      <c r="T22339" s="1"/>
      <c r="U22339" s="1"/>
      <c r="Z22339" s="1"/>
    </row>
    <row r="22340" spans="20:26" x14ac:dyDescent="0.25">
      <c r="T22340" s="1"/>
      <c r="U22340" s="1"/>
      <c r="Z22340" s="1"/>
    </row>
    <row r="22341" spans="20:26" x14ac:dyDescent="0.25">
      <c r="T22341" s="1"/>
      <c r="U22341" s="1"/>
      <c r="Z22341" s="1"/>
    </row>
    <row r="22342" spans="20:26" x14ac:dyDescent="0.25">
      <c r="T22342" s="1"/>
      <c r="U22342" s="1"/>
      <c r="Z22342" s="1"/>
    </row>
    <row r="22343" spans="20:26" x14ac:dyDescent="0.25">
      <c r="T22343" s="1"/>
      <c r="U22343" s="1"/>
      <c r="Z22343" s="1"/>
    </row>
    <row r="22344" spans="20:26" x14ac:dyDescent="0.25">
      <c r="T22344" s="1"/>
      <c r="U22344" s="1"/>
      <c r="Z22344" s="1"/>
    </row>
    <row r="22345" spans="20:26" x14ac:dyDescent="0.25">
      <c r="T22345" s="1"/>
      <c r="U22345" s="1"/>
      <c r="Z22345" s="1"/>
    </row>
    <row r="22346" spans="20:26" x14ac:dyDescent="0.25">
      <c r="T22346" s="1"/>
      <c r="U22346" s="1"/>
      <c r="Z22346" s="1"/>
    </row>
    <row r="22347" spans="20:26" x14ac:dyDescent="0.25">
      <c r="T22347" s="1"/>
      <c r="U22347" s="1"/>
      <c r="Z22347" s="1"/>
    </row>
    <row r="22348" spans="20:26" x14ac:dyDescent="0.25">
      <c r="T22348" s="1"/>
      <c r="U22348" s="1"/>
      <c r="Z22348" s="1"/>
    </row>
    <row r="22349" spans="20:26" x14ac:dyDescent="0.25">
      <c r="T22349" s="1"/>
      <c r="U22349" s="1"/>
      <c r="Z22349" s="1"/>
    </row>
    <row r="22350" spans="20:26" x14ac:dyDescent="0.25">
      <c r="T22350" s="1"/>
      <c r="U22350" s="1"/>
      <c r="Z22350" s="1"/>
    </row>
    <row r="22351" spans="20:26" x14ac:dyDescent="0.25">
      <c r="T22351" s="1"/>
      <c r="U22351" s="1"/>
      <c r="Z22351" s="1"/>
    </row>
    <row r="22352" spans="20:26" x14ac:dyDescent="0.25">
      <c r="T22352" s="1"/>
      <c r="U22352" s="1"/>
      <c r="Z22352" s="1"/>
    </row>
    <row r="22353" spans="20:26" x14ac:dyDescent="0.25">
      <c r="T22353" s="1"/>
      <c r="U22353" s="1"/>
      <c r="Z22353" s="1"/>
    </row>
    <row r="22354" spans="20:26" x14ac:dyDescent="0.25">
      <c r="T22354" s="1"/>
      <c r="U22354" s="1"/>
      <c r="Z22354" s="1"/>
    </row>
    <row r="22355" spans="20:26" x14ac:dyDescent="0.25">
      <c r="T22355" s="1"/>
      <c r="U22355" s="1"/>
      <c r="Z22355" s="1"/>
    </row>
    <row r="22356" spans="20:26" x14ac:dyDescent="0.25">
      <c r="T22356" s="1"/>
      <c r="U22356" s="1"/>
      <c r="Z22356" s="1"/>
    </row>
    <row r="22357" spans="20:26" x14ac:dyDescent="0.25">
      <c r="T22357" s="1"/>
      <c r="U22357" s="1"/>
      <c r="Z22357" s="1"/>
    </row>
    <row r="22358" spans="20:26" x14ac:dyDescent="0.25">
      <c r="T22358" s="1"/>
      <c r="U22358" s="1"/>
      <c r="Z22358" s="1"/>
    </row>
    <row r="22359" spans="20:26" x14ac:dyDescent="0.25">
      <c r="T22359" s="1"/>
      <c r="U22359" s="1"/>
      <c r="Z22359" s="1"/>
    </row>
    <row r="22360" spans="20:26" x14ac:dyDescent="0.25">
      <c r="T22360" s="1"/>
      <c r="U22360" s="1"/>
      <c r="Z22360" s="1"/>
    </row>
    <row r="22361" spans="20:26" x14ac:dyDescent="0.25">
      <c r="T22361" s="1"/>
      <c r="U22361" s="1"/>
      <c r="Z22361" s="1"/>
    </row>
    <row r="22362" spans="20:26" x14ac:dyDescent="0.25">
      <c r="T22362" s="1"/>
      <c r="U22362" s="1"/>
      <c r="Z22362" s="1"/>
    </row>
    <row r="22363" spans="20:26" x14ac:dyDescent="0.25">
      <c r="T22363" s="1"/>
      <c r="U22363" s="1"/>
      <c r="Z22363" s="1"/>
    </row>
    <row r="22364" spans="20:26" x14ac:dyDescent="0.25">
      <c r="T22364" s="1"/>
      <c r="U22364" s="1"/>
      <c r="Z22364" s="1"/>
    </row>
    <row r="22365" spans="20:26" x14ac:dyDescent="0.25">
      <c r="T22365" s="1"/>
      <c r="U22365" s="1"/>
      <c r="Z22365" s="1"/>
    </row>
    <row r="22366" spans="20:26" x14ac:dyDescent="0.25">
      <c r="T22366" s="1"/>
      <c r="U22366" s="1"/>
      <c r="Z22366" s="1"/>
    </row>
    <row r="22367" spans="20:26" x14ac:dyDescent="0.25">
      <c r="T22367" s="1"/>
      <c r="U22367" s="1"/>
      <c r="Z22367" s="1"/>
    </row>
    <row r="22368" spans="20:26" x14ac:dyDescent="0.25">
      <c r="T22368" s="1"/>
      <c r="U22368" s="1"/>
      <c r="Z22368" s="1"/>
    </row>
    <row r="22369" spans="20:26" x14ac:dyDescent="0.25">
      <c r="T22369" s="1"/>
      <c r="U22369" s="1"/>
      <c r="Z22369" s="1"/>
    </row>
    <row r="22370" spans="20:26" x14ac:dyDescent="0.25">
      <c r="T22370" s="1"/>
      <c r="U22370" s="1"/>
      <c r="Z22370" s="1"/>
    </row>
    <row r="22371" spans="20:26" x14ac:dyDescent="0.25">
      <c r="T22371" s="1"/>
      <c r="U22371" s="1"/>
      <c r="Z22371" s="1"/>
    </row>
    <row r="22372" spans="20:26" x14ac:dyDescent="0.25">
      <c r="T22372" s="1"/>
      <c r="U22372" s="1"/>
      <c r="Z22372" s="1"/>
    </row>
    <row r="22373" spans="20:26" x14ac:dyDescent="0.25">
      <c r="T22373" s="1"/>
      <c r="U22373" s="1"/>
      <c r="Z22373" s="1"/>
    </row>
    <row r="22374" spans="20:26" x14ac:dyDescent="0.25">
      <c r="T22374" s="1"/>
      <c r="U22374" s="1"/>
      <c r="Z22374" s="1"/>
    </row>
    <row r="22375" spans="20:26" x14ac:dyDescent="0.25">
      <c r="T22375" s="1"/>
      <c r="U22375" s="1"/>
      <c r="Z22375" s="1"/>
    </row>
    <row r="22376" spans="20:26" x14ac:dyDescent="0.25">
      <c r="T22376" s="1"/>
      <c r="U22376" s="1"/>
      <c r="Z22376" s="1"/>
    </row>
    <row r="22377" spans="20:26" x14ac:dyDescent="0.25">
      <c r="T22377" s="1"/>
      <c r="U22377" s="1"/>
      <c r="Z22377" s="1"/>
    </row>
    <row r="22378" spans="20:26" x14ac:dyDescent="0.25">
      <c r="T22378" s="1"/>
      <c r="U22378" s="1"/>
      <c r="Z22378" s="1"/>
    </row>
    <row r="22379" spans="20:26" x14ac:dyDescent="0.25">
      <c r="T22379" s="1"/>
      <c r="U22379" s="1"/>
      <c r="Z22379" s="1"/>
    </row>
    <row r="22380" spans="20:26" x14ac:dyDescent="0.25">
      <c r="T22380" s="1"/>
      <c r="U22380" s="1"/>
      <c r="Z22380" s="1"/>
    </row>
    <row r="22381" spans="20:26" x14ac:dyDescent="0.25">
      <c r="T22381" s="1"/>
      <c r="U22381" s="1"/>
      <c r="Z22381" s="1"/>
    </row>
    <row r="22382" spans="20:26" x14ac:dyDescent="0.25">
      <c r="T22382" s="1"/>
      <c r="U22382" s="1"/>
      <c r="Z22382" s="1"/>
    </row>
    <row r="22383" spans="20:26" x14ac:dyDescent="0.25">
      <c r="T22383" s="1"/>
      <c r="U22383" s="1"/>
      <c r="Z22383" s="1"/>
    </row>
    <row r="22384" spans="20:26" x14ac:dyDescent="0.25">
      <c r="T22384" s="1"/>
      <c r="U22384" s="1"/>
      <c r="Z22384" s="1"/>
    </row>
    <row r="22385" spans="20:26" x14ac:dyDescent="0.25">
      <c r="T22385" s="1"/>
      <c r="U22385" s="1"/>
      <c r="Z22385" s="1"/>
    </row>
    <row r="22386" spans="20:26" x14ac:dyDescent="0.25">
      <c r="T22386" s="1"/>
      <c r="U22386" s="1"/>
      <c r="Z22386" s="1"/>
    </row>
    <row r="22387" spans="20:26" x14ac:dyDescent="0.25">
      <c r="T22387" s="1"/>
      <c r="U22387" s="1"/>
      <c r="Z22387" s="1"/>
    </row>
    <row r="22388" spans="20:26" x14ac:dyDescent="0.25">
      <c r="T22388" s="1"/>
      <c r="U22388" s="1"/>
      <c r="Z22388" s="1"/>
    </row>
    <row r="22389" spans="20:26" x14ac:dyDescent="0.25">
      <c r="T22389" s="1"/>
      <c r="U22389" s="1"/>
      <c r="Z22389" s="1"/>
    </row>
    <row r="22390" spans="20:26" x14ac:dyDescent="0.25">
      <c r="T22390" s="1"/>
      <c r="U22390" s="1"/>
      <c r="Z22390" s="1"/>
    </row>
    <row r="22391" spans="20:26" x14ac:dyDescent="0.25">
      <c r="T22391" s="1"/>
      <c r="U22391" s="1"/>
      <c r="Z22391" s="1"/>
    </row>
    <row r="22392" spans="20:26" x14ac:dyDescent="0.25">
      <c r="T22392" s="1"/>
      <c r="U22392" s="1"/>
      <c r="Z22392" s="1"/>
    </row>
    <row r="22393" spans="20:26" x14ac:dyDescent="0.25">
      <c r="T22393" s="1"/>
      <c r="U22393" s="1"/>
      <c r="Z22393" s="1"/>
    </row>
    <row r="22394" spans="20:26" x14ac:dyDescent="0.25">
      <c r="T22394" s="1"/>
      <c r="U22394" s="1"/>
      <c r="Z22394" s="1"/>
    </row>
    <row r="22395" spans="20:26" x14ac:dyDescent="0.25">
      <c r="T22395" s="1"/>
      <c r="U22395" s="1"/>
      <c r="Z22395" s="1"/>
    </row>
    <row r="22396" spans="20:26" x14ac:dyDescent="0.25">
      <c r="T22396" s="1"/>
      <c r="U22396" s="1"/>
      <c r="Z22396" s="1"/>
    </row>
    <row r="22397" spans="20:26" x14ac:dyDescent="0.25">
      <c r="T22397" s="1"/>
      <c r="U22397" s="1"/>
      <c r="Z22397" s="1"/>
    </row>
    <row r="22398" spans="20:26" x14ac:dyDescent="0.25">
      <c r="T22398" s="1"/>
      <c r="U22398" s="1"/>
      <c r="Z22398" s="1"/>
    </row>
    <row r="22399" spans="20:26" x14ac:dyDescent="0.25">
      <c r="T22399" s="1"/>
      <c r="U22399" s="1"/>
      <c r="Z22399" s="1"/>
    </row>
    <row r="22400" spans="20:26" x14ac:dyDescent="0.25">
      <c r="T22400" s="1"/>
      <c r="U22400" s="1"/>
      <c r="Z22400" s="1"/>
    </row>
    <row r="22401" spans="20:26" x14ac:dyDescent="0.25">
      <c r="T22401" s="1"/>
      <c r="U22401" s="1"/>
      <c r="Z22401" s="1"/>
    </row>
    <row r="22402" spans="20:26" x14ac:dyDescent="0.25">
      <c r="T22402" s="1"/>
      <c r="U22402" s="1"/>
      <c r="Z22402" s="1"/>
    </row>
    <row r="22403" spans="20:26" x14ac:dyDescent="0.25">
      <c r="T22403" s="1"/>
      <c r="U22403" s="1"/>
      <c r="Z22403" s="1"/>
    </row>
    <row r="22404" spans="20:26" x14ac:dyDescent="0.25">
      <c r="T22404" s="1"/>
      <c r="U22404" s="1"/>
      <c r="Z22404" s="1"/>
    </row>
    <row r="22405" spans="20:26" x14ac:dyDescent="0.25">
      <c r="T22405" s="1"/>
      <c r="U22405" s="1"/>
      <c r="Z22405" s="1"/>
    </row>
    <row r="22406" spans="20:26" x14ac:dyDescent="0.25">
      <c r="T22406" s="1"/>
      <c r="U22406" s="1"/>
      <c r="Z22406" s="1"/>
    </row>
    <row r="22407" spans="20:26" x14ac:dyDescent="0.25">
      <c r="T22407" s="1"/>
      <c r="U22407" s="1"/>
      <c r="Z22407" s="1"/>
    </row>
    <row r="22408" spans="20:26" x14ac:dyDescent="0.25">
      <c r="T22408" s="1"/>
      <c r="U22408" s="1"/>
      <c r="Z22408" s="1"/>
    </row>
    <row r="22409" spans="20:26" x14ac:dyDescent="0.25">
      <c r="T22409" s="1"/>
      <c r="U22409" s="1"/>
      <c r="Z22409" s="1"/>
    </row>
    <row r="22410" spans="20:26" x14ac:dyDescent="0.25">
      <c r="T22410" s="1"/>
      <c r="U22410" s="1"/>
      <c r="Z22410" s="1"/>
    </row>
    <row r="22411" spans="20:26" x14ac:dyDescent="0.25">
      <c r="T22411" s="1"/>
      <c r="U22411" s="1"/>
      <c r="Z22411" s="1"/>
    </row>
    <row r="22412" spans="20:26" x14ac:dyDescent="0.25">
      <c r="T22412" s="1"/>
      <c r="U22412" s="1"/>
      <c r="Z22412" s="1"/>
    </row>
    <row r="22413" spans="20:26" x14ac:dyDescent="0.25">
      <c r="T22413" s="1"/>
      <c r="U22413" s="1"/>
      <c r="Z22413" s="1"/>
    </row>
    <row r="22414" spans="20:26" x14ac:dyDescent="0.25">
      <c r="T22414" s="1"/>
      <c r="U22414" s="1"/>
      <c r="Z22414" s="1"/>
    </row>
    <row r="22415" spans="20:26" x14ac:dyDescent="0.25">
      <c r="T22415" s="1"/>
      <c r="U22415" s="1"/>
      <c r="Z22415" s="1"/>
    </row>
    <row r="22416" spans="20:26" x14ac:dyDescent="0.25">
      <c r="T22416" s="1"/>
      <c r="U22416" s="1"/>
      <c r="Z22416" s="1"/>
    </row>
    <row r="22417" spans="20:26" x14ac:dyDescent="0.25">
      <c r="T22417" s="1"/>
      <c r="U22417" s="1"/>
      <c r="Z22417" s="1"/>
    </row>
    <row r="22418" spans="20:26" x14ac:dyDescent="0.25">
      <c r="T22418" s="1"/>
      <c r="U22418" s="1"/>
      <c r="Z22418" s="1"/>
    </row>
    <row r="22419" spans="20:26" x14ac:dyDescent="0.25">
      <c r="T22419" s="1"/>
      <c r="U22419" s="1"/>
      <c r="Z22419" s="1"/>
    </row>
    <row r="22420" spans="20:26" x14ac:dyDescent="0.25">
      <c r="T22420" s="1"/>
      <c r="U22420" s="1"/>
      <c r="Z22420" s="1"/>
    </row>
    <row r="22421" spans="20:26" x14ac:dyDescent="0.25">
      <c r="T22421" s="1"/>
      <c r="U22421" s="1"/>
      <c r="Z22421" s="1"/>
    </row>
    <row r="22422" spans="20:26" x14ac:dyDescent="0.25">
      <c r="T22422" s="1"/>
      <c r="U22422" s="1"/>
      <c r="Z22422" s="1"/>
    </row>
    <row r="22423" spans="20:26" x14ac:dyDescent="0.25">
      <c r="T22423" s="1"/>
      <c r="U22423" s="1"/>
      <c r="Z22423" s="1"/>
    </row>
    <row r="22424" spans="20:26" x14ac:dyDescent="0.25">
      <c r="T22424" s="1"/>
      <c r="U22424" s="1"/>
      <c r="Z22424" s="1"/>
    </row>
    <row r="22425" spans="20:26" x14ac:dyDescent="0.25">
      <c r="T22425" s="1"/>
      <c r="U22425" s="1"/>
      <c r="Z22425" s="1"/>
    </row>
    <row r="22426" spans="20:26" x14ac:dyDescent="0.25">
      <c r="T22426" s="1"/>
      <c r="U22426" s="1"/>
      <c r="Z22426" s="1"/>
    </row>
    <row r="22427" spans="20:26" x14ac:dyDescent="0.25">
      <c r="T22427" s="1"/>
      <c r="U22427" s="1"/>
      <c r="Z22427" s="1"/>
    </row>
    <row r="22428" spans="20:26" x14ac:dyDescent="0.25">
      <c r="T22428" s="1"/>
      <c r="U22428" s="1"/>
      <c r="Z22428" s="1"/>
    </row>
    <row r="22429" spans="20:26" x14ac:dyDescent="0.25">
      <c r="T22429" s="1"/>
      <c r="U22429" s="1"/>
      <c r="Z22429" s="1"/>
    </row>
    <row r="22430" spans="20:26" x14ac:dyDescent="0.25">
      <c r="T22430" s="1"/>
      <c r="U22430" s="1"/>
      <c r="Z22430" s="1"/>
    </row>
    <row r="22431" spans="20:26" x14ac:dyDescent="0.25">
      <c r="T22431" s="1"/>
      <c r="U22431" s="1"/>
      <c r="Z22431" s="1"/>
    </row>
    <row r="22432" spans="20:26" x14ac:dyDescent="0.25">
      <c r="T22432" s="1"/>
      <c r="U22432" s="1"/>
      <c r="Z22432" s="1"/>
    </row>
    <row r="22433" spans="20:26" x14ac:dyDescent="0.25">
      <c r="T22433" s="1"/>
      <c r="U22433" s="1"/>
      <c r="Z22433" s="1"/>
    </row>
    <row r="22434" spans="20:26" x14ac:dyDescent="0.25">
      <c r="T22434" s="1"/>
      <c r="U22434" s="1"/>
      <c r="Z22434" s="1"/>
    </row>
    <row r="22435" spans="20:26" x14ac:dyDescent="0.25">
      <c r="T22435" s="1"/>
      <c r="U22435" s="1"/>
      <c r="Z22435" s="1"/>
    </row>
    <row r="22436" spans="20:26" x14ac:dyDescent="0.25">
      <c r="T22436" s="1"/>
      <c r="U22436" s="1"/>
      <c r="Z22436" s="1"/>
    </row>
    <row r="22437" spans="20:26" x14ac:dyDescent="0.25">
      <c r="T22437" s="1"/>
      <c r="U22437" s="1"/>
      <c r="Z22437" s="1"/>
    </row>
    <row r="22438" spans="20:26" x14ac:dyDescent="0.25">
      <c r="T22438" s="1"/>
      <c r="U22438" s="1"/>
      <c r="Z22438" s="1"/>
    </row>
    <row r="22439" spans="20:26" x14ac:dyDescent="0.25">
      <c r="T22439" s="1"/>
      <c r="U22439" s="1"/>
      <c r="Z22439" s="1"/>
    </row>
    <row r="22440" spans="20:26" x14ac:dyDescent="0.25">
      <c r="T22440" s="1"/>
      <c r="U22440" s="1"/>
      <c r="Z22440" s="1"/>
    </row>
    <row r="22441" spans="20:26" x14ac:dyDescent="0.25">
      <c r="T22441" s="1"/>
      <c r="U22441" s="1"/>
      <c r="Z22441" s="1"/>
    </row>
    <row r="22442" spans="20:26" x14ac:dyDescent="0.25">
      <c r="T22442" s="1"/>
      <c r="U22442" s="1"/>
      <c r="Z22442" s="1"/>
    </row>
    <row r="22443" spans="20:26" x14ac:dyDescent="0.25">
      <c r="T22443" s="1"/>
      <c r="U22443" s="1"/>
      <c r="Z22443" s="1"/>
    </row>
    <row r="22444" spans="20:26" x14ac:dyDescent="0.25">
      <c r="T22444" s="1"/>
      <c r="U22444" s="1"/>
      <c r="Z22444" s="1"/>
    </row>
    <row r="22445" spans="20:26" x14ac:dyDescent="0.25">
      <c r="T22445" s="1"/>
      <c r="U22445" s="1"/>
      <c r="Z22445" s="1"/>
    </row>
    <row r="22446" spans="20:26" x14ac:dyDescent="0.25">
      <c r="T22446" s="1"/>
      <c r="U22446" s="1"/>
      <c r="Z22446" s="1"/>
    </row>
    <row r="22447" spans="20:26" x14ac:dyDescent="0.25">
      <c r="T22447" s="1"/>
      <c r="U22447" s="1"/>
      <c r="Z22447" s="1"/>
    </row>
    <row r="22448" spans="20:26" x14ac:dyDescent="0.25">
      <c r="T22448" s="1"/>
      <c r="U22448" s="1"/>
      <c r="Z22448" s="1"/>
    </row>
    <row r="22449" spans="20:26" x14ac:dyDescent="0.25">
      <c r="T22449" s="1"/>
      <c r="U22449" s="1"/>
      <c r="Z22449" s="1"/>
    </row>
    <row r="22450" spans="20:26" x14ac:dyDescent="0.25">
      <c r="T22450" s="1"/>
      <c r="U22450" s="1"/>
      <c r="Z22450" s="1"/>
    </row>
    <row r="22451" spans="20:26" x14ac:dyDescent="0.25">
      <c r="T22451" s="1"/>
      <c r="U22451" s="1"/>
      <c r="Z22451" s="1"/>
    </row>
    <row r="22452" spans="20:26" x14ac:dyDescent="0.25">
      <c r="T22452" s="1"/>
      <c r="U22452" s="1"/>
      <c r="Z22452" s="1"/>
    </row>
    <row r="22453" spans="20:26" x14ac:dyDescent="0.25">
      <c r="T22453" s="1"/>
      <c r="U22453" s="1"/>
      <c r="Z22453" s="1"/>
    </row>
    <row r="22454" spans="20:26" x14ac:dyDescent="0.25">
      <c r="T22454" s="1"/>
      <c r="U22454" s="1"/>
      <c r="Z22454" s="1"/>
    </row>
    <row r="22455" spans="20:26" x14ac:dyDescent="0.25">
      <c r="T22455" s="1"/>
      <c r="U22455" s="1"/>
      <c r="Z22455" s="1"/>
    </row>
    <row r="22456" spans="20:26" x14ac:dyDescent="0.25">
      <c r="T22456" s="1"/>
      <c r="U22456" s="1"/>
      <c r="Z22456" s="1"/>
    </row>
    <row r="22457" spans="20:26" x14ac:dyDescent="0.25">
      <c r="T22457" s="1"/>
      <c r="U22457" s="1"/>
      <c r="Z22457" s="1"/>
    </row>
    <row r="22458" spans="20:26" x14ac:dyDescent="0.25">
      <c r="T22458" s="1"/>
      <c r="U22458" s="1"/>
      <c r="Z22458" s="1"/>
    </row>
    <row r="22459" spans="20:26" x14ac:dyDescent="0.25">
      <c r="T22459" s="1"/>
      <c r="U22459" s="1"/>
      <c r="Z22459" s="1"/>
    </row>
    <row r="22460" spans="20:26" x14ac:dyDescent="0.25">
      <c r="T22460" s="1"/>
      <c r="U22460" s="1"/>
      <c r="Z22460" s="1"/>
    </row>
    <row r="22461" spans="20:26" x14ac:dyDescent="0.25">
      <c r="T22461" s="1"/>
      <c r="U22461" s="1"/>
      <c r="Z22461" s="1"/>
    </row>
    <row r="22462" spans="20:26" x14ac:dyDescent="0.25">
      <c r="T22462" s="1"/>
      <c r="U22462" s="1"/>
      <c r="Z22462" s="1"/>
    </row>
    <row r="22463" spans="20:26" x14ac:dyDescent="0.25">
      <c r="T22463" s="1"/>
      <c r="U22463" s="1"/>
      <c r="Z22463" s="1"/>
    </row>
    <row r="22464" spans="20:26" x14ac:dyDescent="0.25">
      <c r="T22464" s="1"/>
      <c r="U22464" s="1"/>
      <c r="Z22464" s="1"/>
    </row>
    <row r="22465" spans="20:26" x14ac:dyDescent="0.25">
      <c r="T22465" s="1"/>
      <c r="U22465" s="1"/>
      <c r="Z22465" s="1"/>
    </row>
    <row r="22466" spans="20:26" x14ac:dyDescent="0.25">
      <c r="T22466" s="1"/>
      <c r="U22466" s="1"/>
      <c r="Z22466" s="1"/>
    </row>
    <row r="22467" spans="20:26" x14ac:dyDescent="0.25">
      <c r="T22467" s="1"/>
      <c r="U22467" s="1"/>
      <c r="Z22467" s="1"/>
    </row>
    <row r="22468" spans="20:26" x14ac:dyDescent="0.25">
      <c r="T22468" s="1"/>
      <c r="U22468" s="1"/>
      <c r="Z22468" s="1"/>
    </row>
    <row r="22469" spans="20:26" x14ac:dyDescent="0.25">
      <c r="T22469" s="1"/>
      <c r="U22469" s="1"/>
      <c r="Z22469" s="1"/>
    </row>
    <row r="22470" spans="20:26" x14ac:dyDescent="0.25">
      <c r="T22470" s="1"/>
      <c r="U22470" s="1"/>
      <c r="Z22470" s="1"/>
    </row>
    <row r="22471" spans="20:26" x14ac:dyDescent="0.25">
      <c r="T22471" s="1"/>
      <c r="U22471" s="1"/>
      <c r="Z22471" s="1"/>
    </row>
    <row r="22472" spans="20:26" x14ac:dyDescent="0.25">
      <c r="T22472" s="1"/>
      <c r="U22472" s="1"/>
      <c r="Z22472" s="1"/>
    </row>
    <row r="22473" spans="20:26" x14ac:dyDescent="0.25">
      <c r="T22473" s="1"/>
      <c r="U22473" s="1"/>
      <c r="Z22473" s="1"/>
    </row>
    <row r="22474" spans="20:26" x14ac:dyDescent="0.25">
      <c r="T22474" s="1"/>
      <c r="U22474" s="1"/>
      <c r="Z22474" s="1"/>
    </row>
    <row r="22475" spans="20:26" x14ac:dyDescent="0.25">
      <c r="T22475" s="1"/>
      <c r="U22475" s="1"/>
      <c r="Z22475" s="1"/>
    </row>
    <row r="22476" spans="20:26" x14ac:dyDescent="0.25">
      <c r="T22476" s="1"/>
      <c r="U22476" s="1"/>
      <c r="Z22476" s="1"/>
    </row>
    <row r="22477" spans="20:26" x14ac:dyDescent="0.25">
      <c r="T22477" s="1"/>
      <c r="U22477" s="1"/>
      <c r="Z22477" s="1"/>
    </row>
    <row r="22478" spans="20:26" x14ac:dyDescent="0.25">
      <c r="T22478" s="1"/>
      <c r="U22478" s="1"/>
      <c r="Z22478" s="1"/>
    </row>
    <row r="22479" spans="20:26" x14ac:dyDescent="0.25">
      <c r="T22479" s="1"/>
      <c r="U22479" s="1"/>
      <c r="Z22479" s="1"/>
    </row>
    <row r="22480" spans="20:26" x14ac:dyDescent="0.25">
      <c r="T22480" s="1"/>
      <c r="U22480" s="1"/>
      <c r="Z22480" s="1"/>
    </row>
    <row r="22481" spans="20:26" x14ac:dyDescent="0.25">
      <c r="T22481" s="1"/>
      <c r="U22481" s="1"/>
      <c r="Z22481" s="1"/>
    </row>
    <row r="22482" spans="20:26" x14ac:dyDescent="0.25">
      <c r="T22482" s="1"/>
      <c r="U22482" s="1"/>
      <c r="Z22482" s="1"/>
    </row>
    <row r="22483" spans="20:26" x14ac:dyDescent="0.25">
      <c r="T22483" s="1"/>
      <c r="U22483" s="1"/>
      <c r="Z22483" s="1"/>
    </row>
    <row r="22484" spans="20:26" x14ac:dyDescent="0.25">
      <c r="T22484" s="1"/>
      <c r="U22484" s="1"/>
      <c r="Z22484" s="1"/>
    </row>
    <row r="22485" spans="20:26" x14ac:dyDescent="0.25">
      <c r="T22485" s="1"/>
      <c r="U22485" s="1"/>
      <c r="Z22485" s="1"/>
    </row>
    <row r="22486" spans="20:26" x14ac:dyDescent="0.25">
      <c r="T22486" s="1"/>
      <c r="U22486" s="1"/>
      <c r="Z22486" s="1"/>
    </row>
    <row r="22487" spans="20:26" x14ac:dyDescent="0.25">
      <c r="T22487" s="1"/>
      <c r="U22487" s="1"/>
      <c r="Z22487" s="1"/>
    </row>
    <row r="22488" spans="20:26" x14ac:dyDescent="0.25">
      <c r="T22488" s="1"/>
      <c r="U22488" s="1"/>
      <c r="Z22488" s="1"/>
    </row>
    <row r="22489" spans="20:26" x14ac:dyDescent="0.25">
      <c r="T22489" s="1"/>
      <c r="U22489" s="1"/>
      <c r="Z22489" s="1"/>
    </row>
    <row r="22490" spans="20:26" x14ac:dyDescent="0.25">
      <c r="T22490" s="1"/>
      <c r="U22490" s="1"/>
      <c r="Z22490" s="1"/>
    </row>
    <row r="22491" spans="20:26" x14ac:dyDescent="0.25">
      <c r="T22491" s="1"/>
      <c r="U22491" s="1"/>
      <c r="Z22491" s="1"/>
    </row>
    <row r="22492" spans="20:26" x14ac:dyDescent="0.25">
      <c r="T22492" s="1"/>
      <c r="U22492" s="1"/>
      <c r="Z22492" s="1"/>
    </row>
    <row r="22493" spans="20:26" x14ac:dyDescent="0.25">
      <c r="T22493" s="1"/>
      <c r="U22493" s="1"/>
      <c r="Z22493" s="1"/>
    </row>
    <row r="22494" spans="20:26" x14ac:dyDescent="0.25">
      <c r="T22494" s="1"/>
      <c r="U22494" s="1"/>
      <c r="Z22494" s="1"/>
    </row>
    <row r="22495" spans="20:26" x14ac:dyDescent="0.25">
      <c r="T22495" s="1"/>
      <c r="U22495" s="1"/>
      <c r="Z22495" s="1"/>
    </row>
    <row r="22496" spans="20:26" x14ac:dyDescent="0.25">
      <c r="T22496" s="1"/>
      <c r="U22496" s="1"/>
      <c r="Z22496" s="1"/>
    </row>
    <row r="22497" spans="20:26" x14ac:dyDescent="0.25">
      <c r="T22497" s="1"/>
      <c r="U22497" s="1"/>
      <c r="Z22497" s="1"/>
    </row>
    <row r="22498" spans="20:26" x14ac:dyDescent="0.25">
      <c r="T22498" s="1"/>
      <c r="U22498" s="1"/>
      <c r="Z22498" s="1"/>
    </row>
    <row r="22499" spans="20:26" x14ac:dyDescent="0.25">
      <c r="T22499" s="1"/>
      <c r="U22499" s="1"/>
      <c r="Z22499" s="1"/>
    </row>
    <row r="22500" spans="20:26" x14ac:dyDescent="0.25">
      <c r="T22500" s="1"/>
      <c r="U22500" s="1"/>
      <c r="Z22500" s="1"/>
    </row>
    <row r="22501" spans="20:26" x14ac:dyDescent="0.25">
      <c r="T22501" s="1"/>
      <c r="U22501" s="1"/>
      <c r="Z22501" s="1"/>
    </row>
    <row r="22502" spans="20:26" x14ac:dyDescent="0.25">
      <c r="T22502" s="1"/>
      <c r="U22502" s="1"/>
      <c r="Z22502" s="1"/>
    </row>
    <row r="22503" spans="20:26" x14ac:dyDescent="0.25">
      <c r="T22503" s="1"/>
      <c r="U22503" s="1"/>
      <c r="Z22503" s="1"/>
    </row>
    <row r="22504" spans="20:26" x14ac:dyDescent="0.25">
      <c r="T22504" s="1"/>
      <c r="U22504" s="1"/>
      <c r="Z22504" s="1"/>
    </row>
    <row r="22505" spans="20:26" x14ac:dyDescent="0.25">
      <c r="T22505" s="1"/>
      <c r="U22505" s="1"/>
      <c r="Z22505" s="1"/>
    </row>
    <row r="22506" spans="20:26" x14ac:dyDescent="0.25">
      <c r="T22506" s="1"/>
      <c r="U22506" s="1"/>
      <c r="Z22506" s="1"/>
    </row>
    <row r="22507" spans="20:26" x14ac:dyDescent="0.25">
      <c r="T22507" s="1"/>
      <c r="U22507" s="1"/>
      <c r="Z22507" s="1"/>
    </row>
    <row r="22508" spans="20:26" x14ac:dyDescent="0.25">
      <c r="T22508" s="1"/>
      <c r="U22508" s="1"/>
      <c r="Z22508" s="1"/>
    </row>
    <row r="22509" spans="20:26" x14ac:dyDescent="0.25">
      <c r="T22509" s="1"/>
      <c r="U22509" s="1"/>
      <c r="Z22509" s="1"/>
    </row>
    <row r="22510" spans="20:26" x14ac:dyDescent="0.25">
      <c r="T22510" s="1"/>
      <c r="U22510" s="1"/>
      <c r="Z22510" s="1"/>
    </row>
    <row r="22511" spans="20:26" x14ac:dyDescent="0.25">
      <c r="T22511" s="1"/>
      <c r="U22511" s="1"/>
      <c r="Z22511" s="1"/>
    </row>
    <row r="22512" spans="20:26" x14ac:dyDescent="0.25">
      <c r="T22512" s="1"/>
      <c r="U22512" s="1"/>
      <c r="Z22512" s="1"/>
    </row>
    <row r="22513" spans="20:26" x14ac:dyDescent="0.25">
      <c r="T22513" s="1"/>
      <c r="U22513" s="1"/>
      <c r="Z22513" s="1"/>
    </row>
    <row r="22514" spans="20:26" x14ac:dyDescent="0.25">
      <c r="T22514" s="1"/>
      <c r="U22514" s="1"/>
      <c r="Z22514" s="1"/>
    </row>
    <row r="22515" spans="20:26" x14ac:dyDescent="0.25">
      <c r="T22515" s="1"/>
      <c r="U22515" s="1"/>
      <c r="Z22515" s="1"/>
    </row>
    <row r="22516" spans="20:26" x14ac:dyDescent="0.25">
      <c r="T22516" s="1"/>
      <c r="U22516" s="1"/>
      <c r="Z22516" s="1"/>
    </row>
    <row r="22517" spans="20:26" x14ac:dyDescent="0.25">
      <c r="T22517" s="1"/>
      <c r="U22517" s="1"/>
      <c r="Z22517" s="1"/>
    </row>
    <row r="22518" spans="20:26" x14ac:dyDescent="0.25">
      <c r="T22518" s="1"/>
      <c r="U22518" s="1"/>
      <c r="Z22518" s="1"/>
    </row>
    <row r="22519" spans="20:26" x14ac:dyDescent="0.25">
      <c r="T22519" s="1"/>
      <c r="U22519" s="1"/>
      <c r="Z22519" s="1"/>
    </row>
    <row r="22520" spans="20:26" x14ac:dyDescent="0.25">
      <c r="T22520" s="1"/>
      <c r="U22520" s="1"/>
      <c r="Z22520" s="1"/>
    </row>
    <row r="22521" spans="20:26" x14ac:dyDescent="0.25">
      <c r="T22521" s="1"/>
      <c r="U22521" s="1"/>
      <c r="Z22521" s="1"/>
    </row>
    <row r="22522" spans="20:26" x14ac:dyDescent="0.25">
      <c r="T22522" s="1"/>
      <c r="U22522" s="1"/>
      <c r="Z22522" s="1"/>
    </row>
    <row r="22523" spans="20:26" x14ac:dyDescent="0.25">
      <c r="T22523" s="1"/>
      <c r="U22523" s="1"/>
      <c r="Z22523" s="1"/>
    </row>
    <row r="22524" spans="20:26" x14ac:dyDescent="0.25">
      <c r="T22524" s="1"/>
      <c r="U22524" s="1"/>
      <c r="Z22524" s="1"/>
    </row>
    <row r="22525" spans="20:26" x14ac:dyDescent="0.25">
      <c r="T22525" s="1"/>
      <c r="U22525" s="1"/>
      <c r="Z22525" s="1"/>
    </row>
    <row r="22526" spans="20:26" x14ac:dyDescent="0.25">
      <c r="T22526" s="1"/>
      <c r="U22526" s="1"/>
      <c r="Z22526" s="1"/>
    </row>
    <row r="22527" spans="20:26" x14ac:dyDescent="0.25">
      <c r="T22527" s="1"/>
      <c r="U22527" s="1"/>
      <c r="Z22527" s="1"/>
    </row>
    <row r="22528" spans="20:26" x14ac:dyDescent="0.25">
      <c r="T22528" s="1"/>
      <c r="U22528" s="1"/>
      <c r="Z22528" s="1"/>
    </row>
    <row r="22529" spans="20:26" x14ac:dyDescent="0.25">
      <c r="T22529" s="1"/>
      <c r="U22529" s="1"/>
      <c r="Z22529" s="1"/>
    </row>
    <row r="22530" spans="20:26" x14ac:dyDescent="0.25">
      <c r="T22530" s="1"/>
      <c r="U22530" s="1"/>
      <c r="Z22530" s="1"/>
    </row>
    <row r="22531" spans="20:26" x14ac:dyDescent="0.25">
      <c r="T22531" s="1"/>
      <c r="U22531" s="1"/>
      <c r="Z22531" s="1"/>
    </row>
    <row r="22532" spans="20:26" x14ac:dyDescent="0.25">
      <c r="T22532" s="1"/>
      <c r="U22532" s="1"/>
      <c r="Z22532" s="1"/>
    </row>
    <row r="22533" spans="20:26" x14ac:dyDescent="0.25">
      <c r="T22533" s="1"/>
      <c r="U22533" s="1"/>
      <c r="Z22533" s="1"/>
    </row>
    <row r="22534" spans="20:26" x14ac:dyDescent="0.25">
      <c r="T22534" s="1"/>
      <c r="U22534" s="1"/>
      <c r="Z22534" s="1"/>
    </row>
    <row r="22535" spans="20:26" x14ac:dyDescent="0.25">
      <c r="T22535" s="1"/>
      <c r="U22535" s="1"/>
      <c r="Z22535" s="1"/>
    </row>
    <row r="22536" spans="20:26" x14ac:dyDescent="0.25">
      <c r="T22536" s="1"/>
      <c r="U22536" s="1"/>
      <c r="Z22536" s="1"/>
    </row>
    <row r="22537" spans="20:26" x14ac:dyDescent="0.25">
      <c r="T22537" s="1"/>
      <c r="U22537" s="1"/>
      <c r="Z22537" s="1"/>
    </row>
    <row r="22538" spans="20:26" x14ac:dyDescent="0.25">
      <c r="T22538" s="1"/>
      <c r="U22538" s="1"/>
      <c r="Z22538" s="1"/>
    </row>
    <row r="22539" spans="20:26" x14ac:dyDescent="0.25">
      <c r="T22539" s="1"/>
      <c r="U22539" s="1"/>
      <c r="Z22539" s="1"/>
    </row>
    <row r="22540" spans="20:26" x14ac:dyDescent="0.25">
      <c r="T22540" s="1"/>
      <c r="U22540" s="1"/>
      <c r="Z22540" s="1"/>
    </row>
    <row r="22541" spans="20:26" x14ac:dyDescent="0.25">
      <c r="T22541" s="1"/>
      <c r="U22541" s="1"/>
      <c r="Z22541" s="1"/>
    </row>
    <row r="22542" spans="20:26" x14ac:dyDescent="0.25">
      <c r="T22542" s="1"/>
      <c r="U22542" s="1"/>
      <c r="Z22542" s="1"/>
    </row>
    <row r="22543" spans="20:26" x14ac:dyDescent="0.25">
      <c r="T22543" s="1"/>
      <c r="U22543" s="1"/>
      <c r="Z22543" s="1"/>
    </row>
    <row r="22544" spans="20:26" x14ac:dyDescent="0.25">
      <c r="T22544" s="1"/>
      <c r="U22544" s="1"/>
      <c r="Z22544" s="1"/>
    </row>
    <row r="22545" spans="20:26" x14ac:dyDescent="0.25">
      <c r="T22545" s="1"/>
      <c r="U22545" s="1"/>
      <c r="Z22545" s="1"/>
    </row>
    <row r="22546" spans="20:26" x14ac:dyDescent="0.25">
      <c r="T22546" s="1"/>
      <c r="U22546" s="1"/>
      <c r="Z22546" s="1"/>
    </row>
    <row r="22547" spans="20:26" x14ac:dyDescent="0.25">
      <c r="T22547" s="1"/>
      <c r="U22547" s="1"/>
      <c r="Z22547" s="1"/>
    </row>
    <row r="22548" spans="20:26" x14ac:dyDescent="0.25">
      <c r="T22548" s="1"/>
      <c r="U22548" s="1"/>
      <c r="Z22548" s="1"/>
    </row>
    <row r="22549" spans="20:26" x14ac:dyDescent="0.25">
      <c r="T22549" s="1"/>
      <c r="U22549" s="1"/>
      <c r="Z22549" s="1"/>
    </row>
    <row r="22550" spans="20:26" x14ac:dyDescent="0.25">
      <c r="T22550" s="1"/>
      <c r="U22550" s="1"/>
      <c r="Z22550" s="1"/>
    </row>
    <row r="22551" spans="20:26" x14ac:dyDescent="0.25">
      <c r="T22551" s="1"/>
      <c r="U22551" s="1"/>
      <c r="Z22551" s="1"/>
    </row>
    <row r="22552" spans="20:26" x14ac:dyDescent="0.25">
      <c r="T22552" s="1"/>
      <c r="U22552" s="1"/>
      <c r="Z22552" s="1"/>
    </row>
    <row r="22553" spans="20:26" x14ac:dyDescent="0.25">
      <c r="T22553" s="1"/>
      <c r="U22553" s="1"/>
      <c r="Z22553" s="1"/>
    </row>
    <row r="22554" spans="20:26" x14ac:dyDescent="0.25">
      <c r="T22554" s="1"/>
      <c r="U22554" s="1"/>
      <c r="Z22554" s="1"/>
    </row>
    <row r="22555" spans="20:26" x14ac:dyDescent="0.25">
      <c r="T22555" s="1"/>
      <c r="U22555" s="1"/>
      <c r="Z22555" s="1"/>
    </row>
    <row r="22556" spans="20:26" x14ac:dyDescent="0.25">
      <c r="T22556" s="1"/>
      <c r="U22556" s="1"/>
      <c r="Z22556" s="1"/>
    </row>
    <row r="22557" spans="20:26" x14ac:dyDescent="0.25">
      <c r="T22557" s="1"/>
      <c r="U22557" s="1"/>
      <c r="Z22557" s="1"/>
    </row>
    <row r="22558" spans="20:26" x14ac:dyDescent="0.25">
      <c r="T22558" s="1"/>
      <c r="U22558" s="1"/>
      <c r="Z22558" s="1"/>
    </row>
    <row r="22559" spans="20:26" x14ac:dyDescent="0.25">
      <c r="T22559" s="1"/>
      <c r="U22559" s="1"/>
      <c r="Z22559" s="1"/>
    </row>
    <row r="22560" spans="20:26" x14ac:dyDescent="0.25">
      <c r="T22560" s="1"/>
      <c r="U22560" s="1"/>
      <c r="Z22560" s="1"/>
    </row>
    <row r="22561" spans="20:26" x14ac:dyDescent="0.25">
      <c r="T22561" s="1"/>
      <c r="U22561" s="1"/>
      <c r="Z22561" s="1"/>
    </row>
    <row r="22562" spans="20:26" x14ac:dyDescent="0.25">
      <c r="T22562" s="1"/>
      <c r="U22562" s="1"/>
      <c r="Z22562" s="1"/>
    </row>
    <row r="22563" spans="20:26" x14ac:dyDescent="0.25">
      <c r="T22563" s="1"/>
      <c r="U22563" s="1"/>
      <c r="Z22563" s="1"/>
    </row>
    <row r="22564" spans="20:26" x14ac:dyDescent="0.25">
      <c r="T22564" s="1"/>
      <c r="U22564" s="1"/>
      <c r="Z22564" s="1"/>
    </row>
    <row r="22565" spans="20:26" x14ac:dyDescent="0.25">
      <c r="T22565" s="1"/>
      <c r="U22565" s="1"/>
      <c r="Z22565" s="1"/>
    </row>
    <row r="22566" spans="20:26" x14ac:dyDescent="0.25">
      <c r="T22566" s="1"/>
      <c r="U22566" s="1"/>
      <c r="Z22566" s="1"/>
    </row>
    <row r="22567" spans="20:26" x14ac:dyDescent="0.25">
      <c r="T22567" s="1"/>
      <c r="U22567" s="1"/>
      <c r="Z22567" s="1"/>
    </row>
    <row r="22568" spans="20:26" x14ac:dyDescent="0.25">
      <c r="T22568" s="1"/>
      <c r="U22568" s="1"/>
      <c r="Z22568" s="1"/>
    </row>
    <row r="22569" spans="20:26" x14ac:dyDescent="0.25">
      <c r="T22569" s="1"/>
      <c r="U22569" s="1"/>
      <c r="Z22569" s="1"/>
    </row>
    <row r="22570" spans="20:26" x14ac:dyDescent="0.25">
      <c r="T22570" s="1"/>
      <c r="U22570" s="1"/>
      <c r="Z22570" s="1"/>
    </row>
    <row r="22571" spans="20:26" x14ac:dyDescent="0.25">
      <c r="T22571" s="1"/>
      <c r="U22571" s="1"/>
      <c r="Z22571" s="1"/>
    </row>
    <row r="22572" spans="20:26" x14ac:dyDescent="0.25">
      <c r="T22572" s="1"/>
      <c r="U22572" s="1"/>
      <c r="Z22572" s="1"/>
    </row>
    <row r="22573" spans="20:26" x14ac:dyDescent="0.25">
      <c r="T22573" s="1"/>
      <c r="U22573" s="1"/>
      <c r="Z22573" s="1"/>
    </row>
    <row r="22574" spans="20:26" x14ac:dyDescent="0.25">
      <c r="T22574" s="1"/>
      <c r="U22574" s="1"/>
      <c r="Z22574" s="1"/>
    </row>
    <row r="22575" spans="20:26" x14ac:dyDescent="0.25">
      <c r="T22575" s="1"/>
      <c r="U22575" s="1"/>
      <c r="Z22575" s="1"/>
    </row>
    <row r="22576" spans="20:26" x14ac:dyDescent="0.25">
      <c r="T22576" s="1"/>
      <c r="U22576" s="1"/>
      <c r="Z22576" s="1"/>
    </row>
    <row r="22577" spans="20:26" x14ac:dyDescent="0.25">
      <c r="T22577" s="1"/>
      <c r="U22577" s="1"/>
      <c r="Z22577" s="1"/>
    </row>
    <row r="22578" spans="20:26" x14ac:dyDescent="0.25">
      <c r="T22578" s="1"/>
      <c r="U22578" s="1"/>
      <c r="Z22578" s="1"/>
    </row>
    <row r="22579" spans="20:26" x14ac:dyDescent="0.25">
      <c r="T22579" s="1"/>
      <c r="U22579" s="1"/>
      <c r="Z22579" s="1"/>
    </row>
    <row r="22580" spans="20:26" x14ac:dyDescent="0.25">
      <c r="T22580" s="1"/>
      <c r="U22580" s="1"/>
      <c r="Z22580" s="1"/>
    </row>
    <row r="22581" spans="20:26" x14ac:dyDescent="0.25">
      <c r="T22581" s="1"/>
      <c r="U22581" s="1"/>
      <c r="Z22581" s="1"/>
    </row>
    <row r="22582" spans="20:26" x14ac:dyDescent="0.25">
      <c r="T22582" s="1"/>
      <c r="U22582" s="1"/>
      <c r="Z22582" s="1"/>
    </row>
    <row r="22583" spans="20:26" x14ac:dyDescent="0.25">
      <c r="T22583" s="1"/>
      <c r="U22583" s="1"/>
      <c r="Z22583" s="1"/>
    </row>
    <row r="22584" spans="20:26" x14ac:dyDescent="0.25">
      <c r="T22584" s="1"/>
      <c r="U22584" s="1"/>
      <c r="Z22584" s="1"/>
    </row>
    <row r="22585" spans="20:26" x14ac:dyDescent="0.25">
      <c r="T22585" s="1"/>
      <c r="U22585" s="1"/>
      <c r="Z22585" s="1"/>
    </row>
    <row r="22586" spans="20:26" x14ac:dyDescent="0.25">
      <c r="T22586" s="1"/>
      <c r="U22586" s="1"/>
      <c r="Z22586" s="1"/>
    </row>
    <row r="22587" spans="20:26" x14ac:dyDescent="0.25">
      <c r="T22587" s="1"/>
      <c r="U22587" s="1"/>
      <c r="Z22587" s="1"/>
    </row>
    <row r="22588" spans="20:26" x14ac:dyDescent="0.25">
      <c r="T22588" s="1"/>
      <c r="U22588" s="1"/>
      <c r="Z22588" s="1"/>
    </row>
    <row r="22589" spans="20:26" x14ac:dyDescent="0.25">
      <c r="T22589" s="1"/>
      <c r="U22589" s="1"/>
      <c r="Z22589" s="1"/>
    </row>
    <row r="22590" spans="20:26" x14ac:dyDescent="0.25">
      <c r="T22590" s="1"/>
      <c r="U22590" s="1"/>
      <c r="Z22590" s="1"/>
    </row>
    <row r="22591" spans="20:26" x14ac:dyDescent="0.25">
      <c r="T22591" s="1"/>
      <c r="U22591" s="1"/>
      <c r="Z22591" s="1"/>
    </row>
    <row r="22592" spans="20:26" x14ac:dyDescent="0.25">
      <c r="T22592" s="1"/>
      <c r="U22592" s="1"/>
      <c r="Z22592" s="1"/>
    </row>
    <row r="22593" spans="20:26" x14ac:dyDescent="0.25">
      <c r="T22593" s="1"/>
      <c r="U22593" s="1"/>
      <c r="Z22593" s="1"/>
    </row>
    <row r="22594" spans="20:26" x14ac:dyDescent="0.25">
      <c r="T22594" s="1"/>
      <c r="U22594" s="1"/>
      <c r="Z22594" s="1"/>
    </row>
    <row r="22595" spans="20:26" x14ac:dyDescent="0.25">
      <c r="T22595" s="1"/>
      <c r="U22595" s="1"/>
      <c r="Z22595" s="1"/>
    </row>
    <row r="22596" spans="20:26" x14ac:dyDescent="0.25">
      <c r="T22596" s="1"/>
      <c r="U22596" s="1"/>
      <c r="Z22596" s="1"/>
    </row>
    <row r="22597" spans="20:26" x14ac:dyDescent="0.25">
      <c r="T22597" s="1"/>
      <c r="U22597" s="1"/>
      <c r="Z22597" s="1"/>
    </row>
    <row r="22598" spans="20:26" x14ac:dyDescent="0.25">
      <c r="T22598" s="1"/>
      <c r="U22598" s="1"/>
      <c r="Z22598" s="1"/>
    </row>
    <row r="22599" spans="20:26" x14ac:dyDescent="0.25">
      <c r="T22599" s="1"/>
      <c r="U22599" s="1"/>
      <c r="Z22599" s="1"/>
    </row>
    <row r="22600" spans="20:26" x14ac:dyDescent="0.25">
      <c r="T22600" s="1"/>
      <c r="U22600" s="1"/>
      <c r="Z22600" s="1"/>
    </row>
    <row r="22601" spans="20:26" x14ac:dyDescent="0.25">
      <c r="T22601" s="1"/>
      <c r="U22601" s="1"/>
      <c r="Z22601" s="1"/>
    </row>
    <row r="22602" spans="20:26" x14ac:dyDescent="0.25">
      <c r="T22602" s="1"/>
      <c r="U22602" s="1"/>
      <c r="Z22602" s="1"/>
    </row>
    <row r="22603" spans="20:26" x14ac:dyDescent="0.25">
      <c r="T22603" s="1"/>
      <c r="U22603" s="1"/>
      <c r="Z22603" s="1"/>
    </row>
    <row r="22604" spans="20:26" x14ac:dyDescent="0.25">
      <c r="T22604" s="1"/>
      <c r="U22604" s="1"/>
      <c r="Z22604" s="1"/>
    </row>
    <row r="22605" spans="20:26" x14ac:dyDescent="0.25">
      <c r="T22605" s="1"/>
      <c r="U22605" s="1"/>
      <c r="Z22605" s="1"/>
    </row>
    <row r="22606" spans="20:26" x14ac:dyDescent="0.25">
      <c r="T22606" s="1"/>
      <c r="U22606" s="1"/>
      <c r="Z22606" s="1"/>
    </row>
    <row r="22607" spans="20:26" x14ac:dyDescent="0.25">
      <c r="T22607" s="1"/>
      <c r="U22607" s="1"/>
      <c r="Z22607" s="1"/>
    </row>
    <row r="22608" spans="20:26" x14ac:dyDescent="0.25">
      <c r="T22608" s="1"/>
      <c r="U22608" s="1"/>
      <c r="Z22608" s="1"/>
    </row>
    <row r="22609" spans="20:26" x14ac:dyDescent="0.25">
      <c r="T22609" s="1"/>
      <c r="U22609" s="1"/>
      <c r="Z22609" s="1"/>
    </row>
    <row r="22610" spans="20:26" x14ac:dyDescent="0.25">
      <c r="T22610" s="1"/>
      <c r="U22610" s="1"/>
      <c r="Z22610" s="1"/>
    </row>
    <row r="22611" spans="20:26" x14ac:dyDescent="0.25">
      <c r="T22611" s="1"/>
      <c r="U22611" s="1"/>
      <c r="Z22611" s="1"/>
    </row>
    <row r="22612" spans="20:26" x14ac:dyDescent="0.25">
      <c r="T22612" s="1"/>
      <c r="U22612" s="1"/>
      <c r="Z22612" s="1"/>
    </row>
    <row r="22613" spans="20:26" x14ac:dyDescent="0.25">
      <c r="T22613" s="1"/>
      <c r="U22613" s="1"/>
      <c r="Z22613" s="1"/>
    </row>
    <row r="22614" spans="20:26" x14ac:dyDescent="0.25">
      <c r="T22614" s="1"/>
      <c r="U22614" s="1"/>
      <c r="Z22614" s="1"/>
    </row>
    <row r="22615" spans="20:26" x14ac:dyDescent="0.25">
      <c r="T22615" s="1"/>
      <c r="U22615" s="1"/>
      <c r="Z22615" s="1"/>
    </row>
    <row r="22616" spans="20:26" x14ac:dyDescent="0.25">
      <c r="T22616" s="1"/>
      <c r="U22616" s="1"/>
      <c r="Z22616" s="1"/>
    </row>
    <row r="22617" spans="20:26" x14ac:dyDescent="0.25">
      <c r="T22617" s="1"/>
      <c r="U22617" s="1"/>
      <c r="Z22617" s="1"/>
    </row>
    <row r="22618" spans="20:26" x14ac:dyDescent="0.25">
      <c r="T22618" s="1"/>
      <c r="U22618" s="1"/>
      <c r="Z22618" s="1"/>
    </row>
    <row r="22619" spans="20:26" x14ac:dyDescent="0.25">
      <c r="T22619" s="1"/>
      <c r="U22619" s="1"/>
      <c r="Z22619" s="1"/>
    </row>
    <row r="22620" spans="20:26" x14ac:dyDescent="0.25">
      <c r="T22620" s="1"/>
      <c r="U22620" s="1"/>
      <c r="Z22620" s="1"/>
    </row>
    <row r="22621" spans="20:26" x14ac:dyDescent="0.25">
      <c r="T22621" s="1"/>
      <c r="U22621" s="1"/>
      <c r="Z22621" s="1"/>
    </row>
    <row r="22622" spans="20:26" x14ac:dyDescent="0.25">
      <c r="T22622" s="1"/>
      <c r="U22622" s="1"/>
      <c r="Z22622" s="1"/>
    </row>
    <row r="22623" spans="20:26" x14ac:dyDescent="0.25">
      <c r="T22623" s="1"/>
      <c r="U22623" s="1"/>
      <c r="Z22623" s="1"/>
    </row>
    <row r="22624" spans="20:26" x14ac:dyDescent="0.25">
      <c r="T22624" s="1"/>
      <c r="U22624" s="1"/>
      <c r="Z22624" s="1"/>
    </row>
    <row r="22625" spans="20:26" x14ac:dyDescent="0.25">
      <c r="T22625" s="1"/>
      <c r="U22625" s="1"/>
      <c r="Z22625" s="1"/>
    </row>
    <row r="22626" spans="20:26" x14ac:dyDescent="0.25">
      <c r="T22626" s="1"/>
      <c r="U22626" s="1"/>
      <c r="Z22626" s="1"/>
    </row>
    <row r="22627" spans="20:26" x14ac:dyDescent="0.25">
      <c r="T22627" s="1"/>
      <c r="U22627" s="1"/>
      <c r="Z22627" s="1"/>
    </row>
    <row r="22628" spans="20:26" x14ac:dyDescent="0.25">
      <c r="T22628" s="1"/>
      <c r="U22628" s="1"/>
      <c r="Z22628" s="1"/>
    </row>
    <row r="22629" spans="20:26" x14ac:dyDescent="0.25">
      <c r="T22629" s="1"/>
      <c r="U22629" s="1"/>
      <c r="Z22629" s="1"/>
    </row>
    <row r="22630" spans="20:26" x14ac:dyDescent="0.25">
      <c r="T22630" s="1"/>
      <c r="U22630" s="1"/>
      <c r="Z22630" s="1"/>
    </row>
    <row r="22631" spans="20:26" x14ac:dyDescent="0.25">
      <c r="T22631" s="1"/>
      <c r="U22631" s="1"/>
      <c r="Z22631" s="1"/>
    </row>
    <row r="22632" spans="20:26" x14ac:dyDescent="0.25">
      <c r="T22632" s="1"/>
      <c r="U22632" s="1"/>
      <c r="Z22632" s="1"/>
    </row>
    <row r="22633" spans="20:26" x14ac:dyDescent="0.25">
      <c r="T22633" s="1"/>
      <c r="U22633" s="1"/>
      <c r="Z22633" s="1"/>
    </row>
    <row r="22634" spans="20:26" x14ac:dyDescent="0.25">
      <c r="T22634" s="1"/>
      <c r="U22634" s="1"/>
      <c r="Z22634" s="1"/>
    </row>
    <row r="22635" spans="20:26" x14ac:dyDescent="0.25">
      <c r="T22635" s="1"/>
      <c r="U22635" s="1"/>
      <c r="Z22635" s="1"/>
    </row>
    <row r="22636" spans="20:26" x14ac:dyDescent="0.25">
      <c r="T22636" s="1"/>
      <c r="U22636" s="1"/>
      <c r="Z22636" s="1"/>
    </row>
    <row r="22637" spans="20:26" x14ac:dyDescent="0.25">
      <c r="T22637" s="1"/>
      <c r="U22637" s="1"/>
      <c r="Z22637" s="1"/>
    </row>
    <row r="22638" spans="20:26" x14ac:dyDescent="0.25">
      <c r="T22638" s="1"/>
      <c r="U22638" s="1"/>
      <c r="Z22638" s="1"/>
    </row>
    <row r="22639" spans="20:26" x14ac:dyDescent="0.25">
      <c r="T22639" s="1"/>
      <c r="U22639" s="1"/>
      <c r="Z22639" s="1"/>
    </row>
    <row r="22640" spans="20:26" x14ac:dyDescent="0.25">
      <c r="T22640" s="1"/>
      <c r="U22640" s="1"/>
      <c r="Z22640" s="1"/>
    </row>
    <row r="22641" spans="20:26" x14ac:dyDescent="0.25">
      <c r="T22641" s="1"/>
      <c r="U22641" s="1"/>
      <c r="Z22641" s="1"/>
    </row>
    <row r="22642" spans="20:26" x14ac:dyDescent="0.25">
      <c r="T22642" s="1"/>
      <c r="U22642" s="1"/>
      <c r="Z22642" s="1"/>
    </row>
    <row r="22643" spans="20:26" x14ac:dyDescent="0.25">
      <c r="T22643" s="1"/>
      <c r="U22643" s="1"/>
      <c r="Z22643" s="1"/>
    </row>
    <row r="22644" spans="20:26" x14ac:dyDescent="0.25">
      <c r="T22644" s="1"/>
      <c r="U22644" s="1"/>
      <c r="Z22644" s="1"/>
    </row>
    <row r="22645" spans="20:26" x14ac:dyDescent="0.25">
      <c r="T22645" s="1"/>
      <c r="U22645" s="1"/>
      <c r="Z22645" s="1"/>
    </row>
    <row r="22646" spans="20:26" x14ac:dyDescent="0.25">
      <c r="T22646" s="1"/>
      <c r="U22646" s="1"/>
      <c r="Z22646" s="1"/>
    </row>
    <row r="22647" spans="20:26" x14ac:dyDescent="0.25">
      <c r="T22647" s="1"/>
      <c r="U22647" s="1"/>
      <c r="Z22647" s="1"/>
    </row>
    <row r="22648" spans="20:26" x14ac:dyDescent="0.25">
      <c r="T22648" s="1"/>
      <c r="U22648" s="1"/>
      <c r="Z22648" s="1"/>
    </row>
    <row r="22649" spans="20:26" x14ac:dyDescent="0.25">
      <c r="T22649" s="1"/>
      <c r="U22649" s="1"/>
      <c r="Z22649" s="1"/>
    </row>
    <row r="22650" spans="20:26" x14ac:dyDescent="0.25">
      <c r="T22650" s="1"/>
      <c r="U22650" s="1"/>
      <c r="Z22650" s="1"/>
    </row>
    <row r="22651" spans="20:26" x14ac:dyDescent="0.25">
      <c r="T22651" s="1"/>
      <c r="U22651" s="1"/>
      <c r="Z22651" s="1"/>
    </row>
    <row r="22652" spans="20:26" x14ac:dyDescent="0.25">
      <c r="T22652" s="1"/>
      <c r="U22652" s="1"/>
      <c r="Z22652" s="1"/>
    </row>
    <row r="22653" spans="20:26" x14ac:dyDescent="0.25">
      <c r="T22653" s="1"/>
      <c r="U22653" s="1"/>
      <c r="Z22653" s="1"/>
    </row>
    <row r="22654" spans="20:26" x14ac:dyDescent="0.25">
      <c r="T22654" s="1"/>
      <c r="U22654" s="1"/>
      <c r="Z22654" s="1"/>
    </row>
    <row r="22655" spans="20:26" x14ac:dyDescent="0.25">
      <c r="T22655" s="1"/>
      <c r="U22655" s="1"/>
      <c r="Z22655" s="1"/>
    </row>
    <row r="22656" spans="20:26" x14ac:dyDescent="0.25">
      <c r="T22656" s="1"/>
      <c r="U22656" s="1"/>
      <c r="Z22656" s="1"/>
    </row>
    <row r="22657" spans="20:26" x14ac:dyDescent="0.25">
      <c r="T22657" s="1"/>
      <c r="U22657" s="1"/>
      <c r="Z22657" s="1"/>
    </row>
    <row r="22658" spans="20:26" x14ac:dyDescent="0.25">
      <c r="T22658" s="1"/>
      <c r="U22658" s="1"/>
      <c r="Z22658" s="1"/>
    </row>
    <row r="22659" spans="20:26" x14ac:dyDescent="0.25">
      <c r="T22659" s="1"/>
      <c r="U22659" s="1"/>
      <c r="Z22659" s="1"/>
    </row>
    <row r="22660" spans="20:26" x14ac:dyDescent="0.25">
      <c r="T22660" s="1"/>
      <c r="U22660" s="1"/>
      <c r="Z22660" s="1"/>
    </row>
    <row r="22661" spans="20:26" x14ac:dyDescent="0.25">
      <c r="T22661" s="1"/>
      <c r="U22661" s="1"/>
      <c r="Z22661" s="1"/>
    </row>
    <row r="22662" spans="20:26" x14ac:dyDescent="0.25">
      <c r="T22662" s="1"/>
      <c r="U22662" s="1"/>
      <c r="Z22662" s="1"/>
    </row>
    <row r="22663" spans="20:26" x14ac:dyDescent="0.25">
      <c r="T22663" s="1"/>
      <c r="U22663" s="1"/>
      <c r="Z22663" s="1"/>
    </row>
    <row r="22664" spans="20:26" x14ac:dyDescent="0.25">
      <c r="T22664" s="1"/>
      <c r="U22664" s="1"/>
      <c r="Z22664" s="1"/>
    </row>
    <row r="22665" spans="20:26" x14ac:dyDescent="0.25">
      <c r="T22665" s="1"/>
      <c r="U22665" s="1"/>
      <c r="Z22665" s="1"/>
    </row>
    <row r="22666" spans="20:26" x14ac:dyDescent="0.25">
      <c r="T22666" s="1"/>
      <c r="U22666" s="1"/>
      <c r="Z22666" s="1"/>
    </row>
    <row r="22667" spans="20:26" x14ac:dyDescent="0.25">
      <c r="T22667" s="1"/>
      <c r="U22667" s="1"/>
      <c r="Z22667" s="1"/>
    </row>
    <row r="22668" spans="20:26" x14ac:dyDescent="0.25">
      <c r="T22668" s="1"/>
      <c r="U22668" s="1"/>
      <c r="Z22668" s="1"/>
    </row>
    <row r="22669" spans="20:26" x14ac:dyDescent="0.25">
      <c r="T22669" s="1"/>
      <c r="U22669" s="1"/>
      <c r="Z22669" s="1"/>
    </row>
    <row r="22670" spans="20:26" x14ac:dyDescent="0.25">
      <c r="T22670" s="1"/>
      <c r="U22670" s="1"/>
      <c r="Z22670" s="1"/>
    </row>
    <row r="22671" spans="20:26" x14ac:dyDescent="0.25">
      <c r="T22671" s="1"/>
      <c r="U22671" s="1"/>
      <c r="Z22671" s="1"/>
    </row>
    <row r="22672" spans="20:26" x14ac:dyDescent="0.25">
      <c r="T22672" s="1"/>
      <c r="U22672" s="1"/>
      <c r="Z22672" s="1"/>
    </row>
    <row r="22673" spans="20:26" x14ac:dyDescent="0.25">
      <c r="T22673" s="1"/>
      <c r="U22673" s="1"/>
      <c r="Z22673" s="1"/>
    </row>
    <row r="22674" spans="20:26" x14ac:dyDescent="0.25">
      <c r="T22674" s="1"/>
      <c r="U22674" s="1"/>
      <c r="Z22674" s="1"/>
    </row>
    <row r="22675" spans="20:26" x14ac:dyDescent="0.25">
      <c r="T22675" s="1"/>
      <c r="U22675" s="1"/>
      <c r="Z22675" s="1"/>
    </row>
    <row r="22676" spans="20:26" x14ac:dyDescent="0.25">
      <c r="T22676" s="1"/>
      <c r="U22676" s="1"/>
      <c r="Z22676" s="1"/>
    </row>
    <row r="22677" spans="20:26" x14ac:dyDescent="0.25">
      <c r="T22677" s="1"/>
      <c r="U22677" s="1"/>
      <c r="Z22677" s="1"/>
    </row>
    <row r="22678" spans="20:26" x14ac:dyDescent="0.25">
      <c r="T22678" s="1"/>
      <c r="U22678" s="1"/>
      <c r="Z22678" s="1"/>
    </row>
    <row r="22679" spans="20:26" x14ac:dyDescent="0.25">
      <c r="T22679" s="1"/>
      <c r="U22679" s="1"/>
      <c r="Z22679" s="1"/>
    </row>
    <row r="22680" spans="20:26" x14ac:dyDescent="0.25">
      <c r="T22680" s="1"/>
      <c r="U22680" s="1"/>
      <c r="Z22680" s="1"/>
    </row>
    <row r="22681" spans="20:26" x14ac:dyDescent="0.25">
      <c r="T22681" s="1"/>
      <c r="U22681" s="1"/>
      <c r="Z22681" s="1"/>
    </row>
    <row r="22682" spans="20:26" x14ac:dyDescent="0.25">
      <c r="T22682" s="1"/>
      <c r="U22682" s="1"/>
      <c r="Z22682" s="1"/>
    </row>
    <row r="22683" spans="20:26" x14ac:dyDescent="0.25">
      <c r="T22683" s="1"/>
      <c r="U22683" s="1"/>
      <c r="Z22683" s="1"/>
    </row>
    <row r="22684" spans="20:26" x14ac:dyDescent="0.25">
      <c r="T22684" s="1"/>
      <c r="U22684" s="1"/>
      <c r="Z22684" s="1"/>
    </row>
    <row r="22685" spans="20:26" x14ac:dyDescent="0.25">
      <c r="T22685" s="1"/>
      <c r="U22685" s="1"/>
      <c r="Z22685" s="1"/>
    </row>
    <row r="22686" spans="20:26" x14ac:dyDescent="0.25">
      <c r="T22686" s="1"/>
      <c r="U22686" s="1"/>
      <c r="Z22686" s="1"/>
    </row>
    <row r="22687" spans="20:26" x14ac:dyDescent="0.25">
      <c r="T22687" s="1"/>
      <c r="U22687" s="1"/>
      <c r="Z22687" s="1"/>
    </row>
    <row r="22688" spans="20:26" x14ac:dyDescent="0.25">
      <c r="T22688" s="1"/>
      <c r="U22688" s="1"/>
      <c r="Z22688" s="1"/>
    </row>
    <row r="22689" spans="20:26" x14ac:dyDescent="0.25">
      <c r="T22689" s="1"/>
      <c r="U22689" s="1"/>
      <c r="Z22689" s="1"/>
    </row>
    <row r="22690" spans="20:26" x14ac:dyDescent="0.25">
      <c r="T22690" s="1"/>
      <c r="U22690" s="1"/>
      <c r="Z22690" s="1"/>
    </row>
    <row r="22691" spans="20:26" x14ac:dyDescent="0.25">
      <c r="T22691" s="1"/>
      <c r="U22691" s="1"/>
      <c r="Z22691" s="1"/>
    </row>
    <row r="22692" spans="20:26" x14ac:dyDescent="0.25">
      <c r="T22692" s="1"/>
      <c r="U22692" s="1"/>
      <c r="Z22692" s="1"/>
    </row>
    <row r="22693" spans="20:26" x14ac:dyDescent="0.25">
      <c r="T22693" s="1"/>
      <c r="U22693" s="1"/>
      <c r="Z22693" s="1"/>
    </row>
    <row r="22694" spans="20:26" x14ac:dyDescent="0.25">
      <c r="T22694" s="1"/>
      <c r="U22694" s="1"/>
      <c r="Z22694" s="1"/>
    </row>
    <row r="22695" spans="20:26" x14ac:dyDescent="0.25">
      <c r="T22695" s="1"/>
      <c r="U22695" s="1"/>
      <c r="Z22695" s="1"/>
    </row>
    <row r="22696" spans="20:26" x14ac:dyDescent="0.25">
      <c r="T22696" s="1"/>
      <c r="U22696" s="1"/>
      <c r="Z22696" s="1"/>
    </row>
    <row r="22697" spans="20:26" x14ac:dyDescent="0.25">
      <c r="T22697" s="1"/>
      <c r="U22697" s="1"/>
      <c r="Z22697" s="1"/>
    </row>
    <row r="22698" spans="20:26" x14ac:dyDescent="0.25">
      <c r="T22698" s="1"/>
      <c r="U22698" s="1"/>
      <c r="Z22698" s="1"/>
    </row>
    <row r="22699" spans="20:26" x14ac:dyDescent="0.25">
      <c r="T22699" s="1"/>
      <c r="U22699" s="1"/>
      <c r="Z22699" s="1"/>
    </row>
    <row r="22700" spans="20:26" x14ac:dyDescent="0.25">
      <c r="T22700" s="1"/>
      <c r="U22700" s="1"/>
      <c r="Z22700" s="1"/>
    </row>
    <row r="22701" spans="20:26" x14ac:dyDescent="0.25">
      <c r="T22701" s="1"/>
      <c r="U22701" s="1"/>
      <c r="Z22701" s="1"/>
    </row>
    <row r="22702" spans="20:26" x14ac:dyDescent="0.25">
      <c r="T22702" s="1"/>
      <c r="U22702" s="1"/>
      <c r="Z22702" s="1"/>
    </row>
    <row r="22703" spans="20:26" x14ac:dyDescent="0.25">
      <c r="T22703" s="1"/>
      <c r="U22703" s="1"/>
      <c r="Z22703" s="1"/>
    </row>
    <row r="22704" spans="20:26" x14ac:dyDescent="0.25">
      <c r="T22704" s="1"/>
      <c r="U22704" s="1"/>
      <c r="Z22704" s="1"/>
    </row>
    <row r="22705" spans="20:26" x14ac:dyDescent="0.25">
      <c r="T22705" s="1"/>
      <c r="U22705" s="1"/>
      <c r="Z22705" s="1"/>
    </row>
    <row r="22706" spans="20:26" x14ac:dyDescent="0.25">
      <c r="T22706" s="1"/>
      <c r="U22706" s="1"/>
      <c r="Z22706" s="1"/>
    </row>
    <row r="22707" spans="20:26" x14ac:dyDescent="0.25">
      <c r="T22707" s="1"/>
      <c r="U22707" s="1"/>
      <c r="Z22707" s="1"/>
    </row>
    <row r="22708" spans="20:26" x14ac:dyDescent="0.25">
      <c r="T22708" s="1"/>
      <c r="U22708" s="1"/>
      <c r="Z22708" s="1"/>
    </row>
    <row r="22709" spans="20:26" x14ac:dyDescent="0.25">
      <c r="T22709" s="1"/>
      <c r="U22709" s="1"/>
      <c r="Z22709" s="1"/>
    </row>
    <row r="22710" spans="20:26" x14ac:dyDescent="0.25">
      <c r="T22710" s="1"/>
      <c r="U22710" s="1"/>
      <c r="Z22710" s="1"/>
    </row>
    <row r="22711" spans="20:26" x14ac:dyDescent="0.25">
      <c r="T22711" s="1"/>
      <c r="U22711" s="1"/>
      <c r="Z22711" s="1"/>
    </row>
    <row r="22712" spans="20:26" x14ac:dyDescent="0.25">
      <c r="T22712" s="1"/>
      <c r="U22712" s="1"/>
      <c r="Z22712" s="1"/>
    </row>
    <row r="22713" spans="20:26" x14ac:dyDescent="0.25">
      <c r="T22713" s="1"/>
      <c r="U22713" s="1"/>
      <c r="Z22713" s="1"/>
    </row>
    <row r="22714" spans="20:26" x14ac:dyDescent="0.25">
      <c r="T22714" s="1"/>
      <c r="U22714" s="1"/>
      <c r="Z22714" s="1"/>
    </row>
    <row r="22715" spans="20:26" x14ac:dyDescent="0.25">
      <c r="T22715" s="1"/>
      <c r="U22715" s="1"/>
      <c r="Z22715" s="1"/>
    </row>
    <row r="22716" spans="20:26" x14ac:dyDescent="0.25">
      <c r="T22716" s="1"/>
      <c r="U22716" s="1"/>
      <c r="Z22716" s="1"/>
    </row>
    <row r="22717" spans="20:26" x14ac:dyDescent="0.25">
      <c r="T22717" s="1"/>
      <c r="U22717" s="1"/>
      <c r="Z22717" s="1"/>
    </row>
    <row r="22718" spans="20:26" x14ac:dyDescent="0.25">
      <c r="T22718" s="1"/>
      <c r="U22718" s="1"/>
      <c r="Z22718" s="1"/>
    </row>
    <row r="22719" spans="20:26" x14ac:dyDescent="0.25">
      <c r="T22719" s="1"/>
      <c r="U22719" s="1"/>
      <c r="Z22719" s="1"/>
    </row>
    <row r="22720" spans="20:26" x14ac:dyDescent="0.25">
      <c r="T22720" s="1"/>
      <c r="U22720" s="1"/>
      <c r="Z22720" s="1"/>
    </row>
    <row r="22721" spans="20:26" x14ac:dyDescent="0.25">
      <c r="T22721" s="1"/>
      <c r="U22721" s="1"/>
      <c r="Z22721" s="1"/>
    </row>
    <row r="22722" spans="20:26" x14ac:dyDescent="0.25">
      <c r="T22722" s="1"/>
      <c r="U22722" s="1"/>
      <c r="Z22722" s="1"/>
    </row>
    <row r="22723" spans="20:26" x14ac:dyDescent="0.25">
      <c r="T22723" s="1"/>
      <c r="U22723" s="1"/>
      <c r="Z22723" s="1"/>
    </row>
    <row r="22724" spans="20:26" x14ac:dyDescent="0.25">
      <c r="T22724" s="1"/>
      <c r="U22724" s="1"/>
      <c r="Z22724" s="1"/>
    </row>
    <row r="22725" spans="20:26" x14ac:dyDescent="0.25">
      <c r="T22725" s="1"/>
      <c r="U22725" s="1"/>
      <c r="Z22725" s="1"/>
    </row>
    <row r="22726" spans="20:26" x14ac:dyDescent="0.25">
      <c r="T22726" s="1"/>
      <c r="U22726" s="1"/>
      <c r="Z22726" s="1"/>
    </row>
    <row r="22727" spans="20:26" x14ac:dyDescent="0.25">
      <c r="T22727" s="1"/>
      <c r="U22727" s="1"/>
      <c r="Z22727" s="1"/>
    </row>
    <row r="22728" spans="20:26" x14ac:dyDescent="0.25">
      <c r="T22728" s="1"/>
      <c r="U22728" s="1"/>
      <c r="Z22728" s="1"/>
    </row>
    <row r="22729" spans="20:26" x14ac:dyDescent="0.25">
      <c r="T22729" s="1"/>
      <c r="U22729" s="1"/>
      <c r="Z22729" s="1"/>
    </row>
    <row r="22730" spans="20:26" x14ac:dyDescent="0.25">
      <c r="T22730" s="1"/>
      <c r="U22730" s="1"/>
      <c r="Z22730" s="1"/>
    </row>
    <row r="22731" spans="20:26" x14ac:dyDescent="0.25">
      <c r="T22731" s="1"/>
      <c r="U22731" s="1"/>
      <c r="Z22731" s="1"/>
    </row>
    <row r="22732" spans="20:26" x14ac:dyDescent="0.25">
      <c r="T22732" s="1"/>
      <c r="U22732" s="1"/>
      <c r="Z22732" s="1"/>
    </row>
    <row r="22733" spans="20:26" x14ac:dyDescent="0.25">
      <c r="T22733" s="1"/>
      <c r="U22733" s="1"/>
      <c r="Z22733" s="1"/>
    </row>
    <row r="22734" spans="20:26" x14ac:dyDescent="0.25">
      <c r="T22734" s="1"/>
      <c r="U22734" s="1"/>
      <c r="Z22734" s="1"/>
    </row>
    <row r="22735" spans="20:26" x14ac:dyDescent="0.25">
      <c r="T22735" s="1"/>
      <c r="U22735" s="1"/>
      <c r="Z22735" s="1"/>
    </row>
    <row r="22736" spans="20:26" x14ac:dyDescent="0.25">
      <c r="T22736" s="1"/>
      <c r="U22736" s="1"/>
      <c r="Z22736" s="1"/>
    </row>
    <row r="22737" spans="20:26" x14ac:dyDescent="0.25">
      <c r="T22737" s="1"/>
      <c r="U22737" s="1"/>
      <c r="Z22737" s="1"/>
    </row>
    <row r="22738" spans="20:26" x14ac:dyDescent="0.25">
      <c r="T22738" s="1"/>
      <c r="U22738" s="1"/>
      <c r="Z22738" s="1"/>
    </row>
    <row r="22739" spans="20:26" x14ac:dyDescent="0.25">
      <c r="T22739" s="1"/>
      <c r="U22739" s="1"/>
      <c r="Z22739" s="1"/>
    </row>
    <row r="22740" spans="20:26" x14ac:dyDescent="0.25">
      <c r="T22740" s="1"/>
      <c r="U22740" s="1"/>
      <c r="Z22740" s="1"/>
    </row>
    <row r="22741" spans="20:26" x14ac:dyDescent="0.25">
      <c r="T22741" s="1"/>
      <c r="U22741" s="1"/>
      <c r="Z22741" s="1"/>
    </row>
    <row r="22742" spans="20:26" x14ac:dyDescent="0.25">
      <c r="T22742" s="1"/>
      <c r="U22742" s="1"/>
      <c r="Z22742" s="1"/>
    </row>
    <row r="22743" spans="20:26" x14ac:dyDescent="0.25">
      <c r="T22743" s="1"/>
      <c r="U22743" s="1"/>
      <c r="Z22743" s="1"/>
    </row>
    <row r="22744" spans="20:26" x14ac:dyDescent="0.25">
      <c r="T22744" s="1"/>
      <c r="U22744" s="1"/>
      <c r="Z22744" s="1"/>
    </row>
    <row r="22745" spans="20:26" x14ac:dyDescent="0.25">
      <c r="T22745" s="1"/>
      <c r="U22745" s="1"/>
      <c r="Z22745" s="1"/>
    </row>
    <row r="22746" spans="20:26" x14ac:dyDescent="0.25">
      <c r="T22746" s="1"/>
      <c r="U22746" s="1"/>
      <c r="Z22746" s="1"/>
    </row>
    <row r="22747" spans="20:26" x14ac:dyDescent="0.25">
      <c r="T22747" s="1"/>
      <c r="U22747" s="1"/>
      <c r="Z22747" s="1"/>
    </row>
    <row r="22748" spans="20:26" x14ac:dyDescent="0.25">
      <c r="T22748" s="1"/>
      <c r="U22748" s="1"/>
      <c r="Z22748" s="1"/>
    </row>
    <row r="22749" spans="20:26" x14ac:dyDescent="0.25">
      <c r="T22749" s="1"/>
      <c r="U22749" s="1"/>
      <c r="Z22749" s="1"/>
    </row>
    <row r="22750" spans="20:26" x14ac:dyDescent="0.25">
      <c r="T22750" s="1"/>
      <c r="U22750" s="1"/>
      <c r="Z22750" s="1"/>
    </row>
    <row r="22751" spans="20:26" x14ac:dyDescent="0.25">
      <c r="T22751" s="1"/>
      <c r="U22751" s="1"/>
      <c r="Z22751" s="1"/>
    </row>
    <row r="22752" spans="20:26" x14ac:dyDescent="0.25">
      <c r="T22752" s="1"/>
      <c r="U22752" s="1"/>
      <c r="Z22752" s="1"/>
    </row>
    <row r="22753" spans="20:26" x14ac:dyDescent="0.25">
      <c r="T22753" s="1"/>
      <c r="U22753" s="1"/>
      <c r="Z22753" s="1"/>
    </row>
    <row r="22754" spans="20:26" x14ac:dyDescent="0.25">
      <c r="T22754" s="1"/>
      <c r="U22754" s="1"/>
      <c r="Z22754" s="1"/>
    </row>
    <row r="22755" spans="20:26" x14ac:dyDescent="0.25">
      <c r="T22755" s="1"/>
      <c r="U22755" s="1"/>
      <c r="Z22755" s="1"/>
    </row>
    <row r="22756" spans="20:26" x14ac:dyDescent="0.25">
      <c r="T22756" s="1"/>
      <c r="U22756" s="1"/>
      <c r="Z22756" s="1"/>
    </row>
    <row r="22757" spans="20:26" x14ac:dyDescent="0.25">
      <c r="T22757" s="1"/>
      <c r="U22757" s="1"/>
      <c r="Z22757" s="1"/>
    </row>
    <row r="22758" spans="20:26" x14ac:dyDescent="0.25">
      <c r="T22758" s="1"/>
      <c r="U22758" s="1"/>
      <c r="Z22758" s="1"/>
    </row>
    <row r="22759" spans="20:26" x14ac:dyDescent="0.25">
      <c r="T22759" s="1"/>
      <c r="U22759" s="1"/>
      <c r="Z22759" s="1"/>
    </row>
    <row r="22760" spans="20:26" x14ac:dyDescent="0.25">
      <c r="T22760" s="1"/>
      <c r="U22760" s="1"/>
      <c r="Z22760" s="1"/>
    </row>
    <row r="22761" spans="20:26" x14ac:dyDescent="0.25">
      <c r="T22761" s="1"/>
      <c r="U22761" s="1"/>
      <c r="Z22761" s="1"/>
    </row>
    <row r="22762" spans="20:26" x14ac:dyDescent="0.25">
      <c r="T22762" s="1"/>
      <c r="U22762" s="1"/>
      <c r="Z22762" s="1"/>
    </row>
    <row r="22763" spans="20:26" x14ac:dyDescent="0.25">
      <c r="T22763" s="1"/>
      <c r="U22763" s="1"/>
      <c r="Z22763" s="1"/>
    </row>
    <row r="22764" spans="20:26" x14ac:dyDescent="0.25">
      <c r="T22764" s="1"/>
      <c r="U22764" s="1"/>
      <c r="Z22764" s="1"/>
    </row>
    <row r="22765" spans="20:26" x14ac:dyDescent="0.25">
      <c r="T22765" s="1"/>
      <c r="U22765" s="1"/>
      <c r="Z22765" s="1"/>
    </row>
    <row r="22766" spans="20:26" x14ac:dyDescent="0.25">
      <c r="T22766" s="1"/>
      <c r="U22766" s="1"/>
      <c r="Z22766" s="1"/>
    </row>
    <row r="22767" spans="20:26" x14ac:dyDescent="0.25">
      <c r="T22767" s="1"/>
      <c r="U22767" s="1"/>
      <c r="Z22767" s="1"/>
    </row>
    <row r="22768" spans="20:26" x14ac:dyDescent="0.25">
      <c r="T22768" s="1"/>
      <c r="U22768" s="1"/>
      <c r="Z22768" s="1"/>
    </row>
    <row r="22769" spans="20:26" x14ac:dyDescent="0.25">
      <c r="T22769" s="1"/>
      <c r="U22769" s="1"/>
      <c r="Z22769" s="1"/>
    </row>
    <row r="22770" spans="20:26" x14ac:dyDescent="0.25">
      <c r="T22770" s="1"/>
      <c r="U22770" s="1"/>
      <c r="Z22770" s="1"/>
    </row>
    <row r="22771" spans="20:26" x14ac:dyDescent="0.25">
      <c r="T22771" s="1"/>
      <c r="U22771" s="1"/>
      <c r="Z22771" s="1"/>
    </row>
    <row r="22772" spans="20:26" x14ac:dyDescent="0.25">
      <c r="T22772" s="1"/>
      <c r="U22772" s="1"/>
      <c r="Z22772" s="1"/>
    </row>
    <row r="22773" spans="20:26" x14ac:dyDescent="0.25">
      <c r="T22773" s="1"/>
      <c r="U22773" s="1"/>
      <c r="Z22773" s="1"/>
    </row>
    <row r="22774" spans="20:26" x14ac:dyDescent="0.25">
      <c r="T22774" s="1"/>
      <c r="U22774" s="1"/>
      <c r="Z22774" s="1"/>
    </row>
    <row r="22775" spans="20:26" x14ac:dyDescent="0.25">
      <c r="T22775" s="1"/>
      <c r="U22775" s="1"/>
      <c r="Z22775" s="1"/>
    </row>
    <row r="22776" spans="20:26" x14ac:dyDescent="0.25">
      <c r="T22776" s="1"/>
      <c r="U22776" s="1"/>
      <c r="Z22776" s="1"/>
    </row>
    <row r="22777" spans="20:26" x14ac:dyDescent="0.25">
      <c r="T22777" s="1"/>
      <c r="U22777" s="1"/>
      <c r="Z22777" s="1"/>
    </row>
    <row r="22778" spans="20:26" x14ac:dyDescent="0.25">
      <c r="T22778" s="1"/>
      <c r="U22778" s="1"/>
      <c r="Z22778" s="1"/>
    </row>
    <row r="22779" spans="20:26" x14ac:dyDescent="0.25">
      <c r="T22779" s="1"/>
      <c r="U22779" s="1"/>
      <c r="Z22779" s="1"/>
    </row>
    <row r="22780" spans="20:26" x14ac:dyDescent="0.25">
      <c r="T22780" s="1"/>
      <c r="U22780" s="1"/>
      <c r="Z22780" s="1"/>
    </row>
    <row r="22781" spans="20:26" x14ac:dyDescent="0.25">
      <c r="T22781" s="1"/>
      <c r="U22781" s="1"/>
      <c r="Z22781" s="1"/>
    </row>
    <row r="22782" spans="20:26" x14ac:dyDescent="0.25">
      <c r="T22782" s="1"/>
      <c r="U22782" s="1"/>
      <c r="Z22782" s="1"/>
    </row>
    <row r="22783" spans="20:26" x14ac:dyDescent="0.25">
      <c r="T22783" s="1"/>
      <c r="U22783" s="1"/>
      <c r="Z22783" s="1"/>
    </row>
    <row r="22784" spans="20:26" x14ac:dyDescent="0.25">
      <c r="T22784" s="1"/>
      <c r="U22784" s="1"/>
      <c r="Z22784" s="1"/>
    </row>
    <row r="22785" spans="20:26" x14ac:dyDescent="0.25">
      <c r="T22785" s="1"/>
      <c r="U22785" s="1"/>
      <c r="Z22785" s="1"/>
    </row>
    <row r="22786" spans="20:26" x14ac:dyDescent="0.25">
      <c r="T22786" s="1"/>
      <c r="U22786" s="1"/>
      <c r="Z22786" s="1"/>
    </row>
    <row r="22787" spans="20:26" x14ac:dyDescent="0.25">
      <c r="T22787" s="1"/>
      <c r="U22787" s="1"/>
      <c r="Z22787" s="1"/>
    </row>
    <row r="22788" spans="20:26" x14ac:dyDescent="0.25">
      <c r="T22788" s="1"/>
      <c r="U22788" s="1"/>
      <c r="Z22788" s="1"/>
    </row>
    <row r="22789" spans="20:26" x14ac:dyDescent="0.25">
      <c r="T22789" s="1"/>
      <c r="U22789" s="1"/>
      <c r="Z22789" s="1"/>
    </row>
    <row r="22790" spans="20:26" x14ac:dyDescent="0.25">
      <c r="T22790" s="1"/>
      <c r="U22790" s="1"/>
      <c r="Z22790" s="1"/>
    </row>
    <row r="22791" spans="20:26" x14ac:dyDescent="0.25">
      <c r="T22791" s="1"/>
      <c r="U22791" s="1"/>
      <c r="Z22791" s="1"/>
    </row>
    <row r="22792" spans="20:26" x14ac:dyDescent="0.25">
      <c r="T22792" s="1"/>
      <c r="U22792" s="1"/>
      <c r="Z22792" s="1"/>
    </row>
    <row r="22793" spans="20:26" x14ac:dyDescent="0.25">
      <c r="T22793" s="1"/>
      <c r="U22793" s="1"/>
      <c r="Z22793" s="1"/>
    </row>
    <row r="22794" spans="20:26" x14ac:dyDescent="0.25">
      <c r="T22794" s="1"/>
      <c r="U22794" s="1"/>
      <c r="Z22794" s="1"/>
    </row>
    <row r="22795" spans="20:26" x14ac:dyDescent="0.25">
      <c r="T22795" s="1"/>
      <c r="U22795" s="1"/>
      <c r="Z22795" s="1"/>
    </row>
    <row r="22796" spans="20:26" x14ac:dyDescent="0.25">
      <c r="T22796" s="1"/>
      <c r="U22796" s="1"/>
      <c r="Z22796" s="1"/>
    </row>
    <row r="22797" spans="20:26" x14ac:dyDescent="0.25">
      <c r="T22797" s="1"/>
      <c r="U22797" s="1"/>
      <c r="Z22797" s="1"/>
    </row>
    <row r="22798" spans="20:26" x14ac:dyDescent="0.25">
      <c r="T22798" s="1"/>
      <c r="U22798" s="1"/>
      <c r="Z22798" s="1"/>
    </row>
    <row r="22799" spans="20:26" x14ac:dyDescent="0.25">
      <c r="T22799" s="1"/>
      <c r="U22799" s="1"/>
      <c r="Z22799" s="1"/>
    </row>
    <row r="22800" spans="20:26" x14ac:dyDescent="0.25">
      <c r="T22800" s="1"/>
      <c r="U22800" s="1"/>
      <c r="Z22800" s="1"/>
    </row>
    <row r="22801" spans="20:26" x14ac:dyDescent="0.25">
      <c r="T22801" s="1"/>
      <c r="U22801" s="1"/>
      <c r="Z22801" s="1"/>
    </row>
    <row r="22802" spans="20:26" x14ac:dyDescent="0.25">
      <c r="T22802" s="1"/>
      <c r="U22802" s="1"/>
      <c r="Z22802" s="1"/>
    </row>
    <row r="22803" spans="20:26" x14ac:dyDescent="0.25">
      <c r="T22803" s="1"/>
      <c r="U22803" s="1"/>
      <c r="Z22803" s="1"/>
    </row>
    <row r="22804" spans="20:26" x14ac:dyDescent="0.25">
      <c r="T22804" s="1"/>
      <c r="U22804" s="1"/>
      <c r="Z22804" s="1"/>
    </row>
    <row r="22805" spans="20:26" x14ac:dyDescent="0.25">
      <c r="T22805" s="1"/>
      <c r="U22805" s="1"/>
      <c r="Z22805" s="1"/>
    </row>
    <row r="22806" spans="20:26" x14ac:dyDescent="0.25">
      <c r="T22806" s="1"/>
      <c r="U22806" s="1"/>
      <c r="Z22806" s="1"/>
    </row>
    <row r="22807" spans="20:26" x14ac:dyDescent="0.25">
      <c r="T22807" s="1"/>
      <c r="U22807" s="1"/>
      <c r="Z22807" s="1"/>
    </row>
    <row r="22808" spans="20:26" x14ac:dyDescent="0.25">
      <c r="T22808" s="1"/>
      <c r="U22808" s="1"/>
      <c r="Z22808" s="1"/>
    </row>
    <row r="22809" spans="20:26" x14ac:dyDescent="0.25">
      <c r="T22809" s="1"/>
      <c r="U22809" s="1"/>
      <c r="Z22809" s="1"/>
    </row>
    <row r="22810" spans="20:26" x14ac:dyDescent="0.25">
      <c r="T22810" s="1"/>
      <c r="U22810" s="1"/>
      <c r="Z22810" s="1"/>
    </row>
    <row r="22811" spans="20:26" x14ac:dyDescent="0.25">
      <c r="T22811" s="1"/>
      <c r="U22811" s="1"/>
      <c r="Z22811" s="1"/>
    </row>
    <row r="22812" spans="20:26" x14ac:dyDescent="0.25">
      <c r="T22812" s="1"/>
      <c r="U22812" s="1"/>
      <c r="Z22812" s="1"/>
    </row>
    <row r="22813" spans="20:26" x14ac:dyDescent="0.25">
      <c r="T22813" s="1"/>
      <c r="U22813" s="1"/>
      <c r="Z22813" s="1"/>
    </row>
    <row r="22814" spans="20:26" x14ac:dyDescent="0.25">
      <c r="T22814" s="1"/>
      <c r="U22814" s="1"/>
      <c r="Z22814" s="1"/>
    </row>
    <row r="22815" spans="20:26" x14ac:dyDescent="0.25">
      <c r="T22815" s="1"/>
      <c r="U22815" s="1"/>
      <c r="Z22815" s="1"/>
    </row>
    <row r="22816" spans="20:26" x14ac:dyDescent="0.25">
      <c r="T22816" s="1"/>
      <c r="U22816" s="1"/>
      <c r="Z22816" s="1"/>
    </row>
    <row r="22817" spans="20:26" x14ac:dyDescent="0.25">
      <c r="T22817" s="1"/>
      <c r="U22817" s="1"/>
      <c r="Z22817" s="1"/>
    </row>
    <row r="22818" spans="20:26" x14ac:dyDescent="0.25">
      <c r="T22818" s="1"/>
      <c r="U22818" s="1"/>
      <c r="Z22818" s="1"/>
    </row>
    <row r="22819" spans="20:26" x14ac:dyDescent="0.25">
      <c r="T22819" s="1"/>
      <c r="U22819" s="1"/>
      <c r="Z22819" s="1"/>
    </row>
    <row r="22820" spans="20:26" x14ac:dyDescent="0.25">
      <c r="T22820" s="1"/>
      <c r="U22820" s="1"/>
      <c r="Z22820" s="1"/>
    </row>
    <row r="22821" spans="20:26" x14ac:dyDescent="0.25">
      <c r="T22821" s="1"/>
      <c r="U22821" s="1"/>
      <c r="Z22821" s="1"/>
    </row>
    <row r="22822" spans="20:26" x14ac:dyDescent="0.25">
      <c r="T22822" s="1"/>
      <c r="U22822" s="1"/>
      <c r="Z22822" s="1"/>
    </row>
    <row r="22823" spans="20:26" x14ac:dyDescent="0.25">
      <c r="T22823" s="1"/>
      <c r="U22823" s="1"/>
      <c r="Z22823" s="1"/>
    </row>
    <row r="22824" spans="20:26" x14ac:dyDescent="0.25">
      <c r="T22824" s="1"/>
      <c r="U22824" s="1"/>
      <c r="Z22824" s="1"/>
    </row>
    <row r="22825" spans="20:26" x14ac:dyDescent="0.25">
      <c r="T22825" s="1"/>
      <c r="U22825" s="1"/>
      <c r="Z22825" s="1"/>
    </row>
    <row r="22826" spans="20:26" x14ac:dyDescent="0.25">
      <c r="T22826" s="1"/>
      <c r="U22826" s="1"/>
      <c r="Z22826" s="1"/>
    </row>
    <row r="22827" spans="20:26" x14ac:dyDescent="0.25">
      <c r="T22827" s="1"/>
      <c r="U22827" s="1"/>
      <c r="Z22827" s="1"/>
    </row>
    <row r="22828" spans="20:26" x14ac:dyDescent="0.25">
      <c r="T22828" s="1"/>
      <c r="U22828" s="1"/>
      <c r="Z22828" s="1"/>
    </row>
    <row r="22829" spans="20:26" x14ac:dyDescent="0.25">
      <c r="T22829" s="1"/>
      <c r="U22829" s="1"/>
      <c r="Z22829" s="1"/>
    </row>
    <row r="22830" spans="20:26" x14ac:dyDescent="0.25">
      <c r="T22830" s="1"/>
      <c r="U22830" s="1"/>
      <c r="Z22830" s="1"/>
    </row>
    <row r="22831" spans="20:26" x14ac:dyDescent="0.25">
      <c r="T22831" s="1"/>
      <c r="U22831" s="1"/>
      <c r="Z22831" s="1"/>
    </row>
    <row r="22832" spans="20:26" x14ac:dyDescent="0.25">
      <c r="T22832" s="1"/>
      <c r="U22832" s="1"/>
      <c r="Z22832" s="1"/>
    </row>
    <row r="22833" spans="20:26" x14ac:dyDescent="0.25">
      <c r="T22833" s="1"/>
      <c r="U22833" s="1"/>
      <c r="Z22833" s="1"/>
    </row>
    <row r="22834" spans="20:26" x14ac:dyDescent="0.25">
      <c r="T22834" s="1"/>
      <c r="U22834" s="1"/>
      <c r="Z22834" s="1"/>
    </row>
    <row r="22835" spans="20:26" x14ac:dyDescent="0.25">
      <c r="T22835" s="1"/>
      <c r="U22835" s="1"/>
      <c r="Z22835" s="1"/>
    </row>
    <row r="22836" spans="20:26" x14ac:dyDescent="0.25">
      <c r="T22836" s="1"/>
      <c r="U22836" s="1"/>
      <c r="Z22836" s="1"/>
    </row>
    <row r="22837" spans="20:26" x14ac:dyDescent="0.25">
      <c r="T22837" s="1"/>
      <c r="U22837" s="1"/>
      <c r="Z22837" s="1"/>
    </row>
    <row r="22838" spans="20:26" x14ac:dyDescent="0.25">
      <c r="T22838" s="1"/>
      <c r="U22838" s="1"/>
      <c r="Z22838" s="1"/>
    </row>
    <row r="22839" spans="20:26" x14ac:dyDescent="0.25">
      <c r="T22839" s="1"/>
      <c r="U22839" s="1"/>
      <c r="Z22839" s="1"/>
    </row>
    <row r="22840" spans="20:26" x14ac:dyDescent="0.25">
      <c r="T22840" s="1"/>
      <c r="U22840" s="1"/>
      <c r="Z22840" s="1"/>
    </row>
    <row r="22841" spans="20:26" x14ac:dyDescent="0.25">
      <c r="T22841" s="1"/>
      <c r="U22841" s="1"/>
      <c r="Z22841" s="1"/>
    </row>
    <row r="22842" spans="20:26" x14ac:dyDescent="0.25">
      <c r="T22842" s="1"/>
      <c r="U22842" s="1"/>
      <c r="Z22842" s="1"/>
    </row>
    <row r="22843" spans="20:26" x14ac:dyDescent="0.25">
      <c r="T22843" s="1"/>
      <c r="U22843" s="1"/>
      <c r="Z22843" s="1"/>
    </row>
    <row r="22844" spans="20:26" x14ac:dyDescent="0.25">
      <c r="T22844" s="1"/>
      <c r="U22844" s="1"/>
      <c r="Z22844" s="1"/>
    </row>
    <row r="22845" spans="20:26" x14ac:dyDescent="0.25">
      <c r="T22845" s="1"/>
      <c r="U22845" s="1"/>
      <c r="Z22845" s="1"/>
    </row>
    <row r="22846" spans="20:26" x14ac:dyDescent="0.25">
      <c r="T22846" s="1"/>
      <c r="U22846" s="1"/>
      <c r="Z22846" s="1"/>
    </row>
    <row r="22847" spans="20:26" x14ac:dyDescent="0.25">
      <c r="T22847" s="1"/>
      <c r="U22847" s="1"/>
      <c r="Z22847" s="1"/>
    </row>
    <row r="22848" spans="20:26" x14ac:dyDescent="0.25">
      <c r="T22848" s="1"/>
      <c r="U22848" s="1"/>
      <c r="Z22848" s="1"/>
    </row>
    <row r="22849" spans="20:26" x14ac:dyDescent="0.25">
      <c r="T22849" s="1"/>
      <c r="U22849" s="1"/>
      <c r="Z22849" s="1"/>
    </row>
    <row r="22850" spans="20:26" x14ac:dyDescent="0.25">
      <c r="T22850" s="1"/>
      <c r="U22850" s="1"/>
      <c r="Z22850" s="1"/>
    </row>
    <row r="22851" spans="20:26" x14ac:dyDescent="0.25">
      <c r="T22851" s="1"/>
      <c r="U22851" s="1"/>
      <c r="Z22851" s="1"/>
    </row>
    <row r="22852" spans="20:26" x14ac:dyDescent="0.25">
      <c r="T22852" s="1"/>
      <c r="U22852" s="1"/>
      <c r="Z22852" s="1"/>
    </row>
    <row r="22853" spans="20:26" x14ac:dyDescent="0.25">
      <c r="T22853" s="1"/>
      <c r="U22853" s="1"/>
      <c r="Z22853" s="1"/>
    </row>
    <row r="22854" spans="20:26" x14ac:dyDescent="0.25">
      <c r="T22854" s="1"/>
      <c r="U22854" s="1"/>
      <c r="Z22854" s="1"/>
    </row>
    <row r="22855" spans="20:26" x14ac:dyDescent="0.25">
      <c r="T22855" s="1"/>
      <c r="U22855" s="1"/>
      <c r="Z22855" s="1"/>
    </row>
    <row r="22856" spans="20:26" x14ac:dyDescent="0.25">
      <c r="T22856" s="1"/>
      <c r="U22856" s="1"/>
      <c r="Z22856" s="1"/>
    </row>
    <row r="22857" spans="20:26" x14ac:dyDescent="0.25">
      <c r="T22857" s="1"/>
      <c r="U22857" s="1"/>
      <c r="Z22857" s="1"/>
    </row>
    <row r="22858" spans="20:26" x14ac:dyDescent="0.25">
      <c r="T22858" s="1"/>
      <c r="U22858" s="1"/>
      <c r="Z22858" s="1"/>
    </row>
    <row r="22859" spans="20:26" x14ac:dyDescent="0.25">
      <c r="T22859" s="1"/>
      <c r="U22859" s="1"/>
      <c r="Z22859" s="1"/>
    </row>
    <row r="22860" spans="20:26" x14ac:dyDescent="0.25">
      <c r="T22860" s="1"/>
      <c r="U22860" s="1"/>
      <c r="Z22860" s="1"/>
    </row>
    <row r="22861" spans="20:26" x14ac:dyDescent="0.25">
      <c r="T22861" s="1"/>
      <c r="U22861" s="1"/>
      <c r="Z22861" s="1"/>
    </row>
    <row r="22862" spans="20:26" x14ac:dyDescent="0.25">
      <c r="T22862" s="1"/>
      <c r="U22862" s="1"/>
      <c r="Z22862" s="1"/>
    </row>
    <row r="22863" spans="20:26" x14ac:dyDescent="0.25">
      <c r="T22863" s="1"/>
      <c r="U22863" s="1"/>
      <c r="Z22863" s="1"/>
    </row>
    <row r="22864" spans="20:26" x14ac:dyDescent="0.25">
      <c r="T22864" s="1"/>
      <c r="U22864" s="1"/>
      <c r="Z22864" s="1"/>
    </row>
    <row r="22865" spans="20:26" x14ac:dyDescent="0.25">
      <c r="T22865" s="1"/>
      <c r="U22865" s="1"/>
      <c r="Z22865" s="1"/>
    </row>
    <row r="22866" spans="20:26" x14ac:dyDescent="0.25">
      <c r="T22866" s="1"/>
      <c r="U22866" s="1"/>
      <c r="Z22866" s="1"/>
    </row>
    <row r="22867" spans="20:26" x14ac:dyDescent="0.25">
      <c r="T22867" s="1"/>
      <c r="U22867" s="1"/>
      <c r="Z22867" s="1"/>
    </row>
    <row r="22868" spans="20:26" x14ac:dyDescent="0.25">
      <c r="T22868" s="1"/>
      <c r="U22868" s="1"/>
      <c r="Z22868" s="1"/>
    </row>
    <row r="22869" spans="20:26" x14ac:dyDescent="0.25">
      <c r="T22869" s="1"/>
      <c r="U22869" s="1"/>
      <c r="Z22869" s="1"/>
    </row>
    <row r="22870" spans="20:26" x14ac:dyDescent="0.25">
      <c r="T22870" s="1"/>
      <c r="U22870" s="1"/>
      <c r="Z22870" s="1"/>
    </row>
    <row r="22871" spans="20:26" x14ac:dyDescent="0.25">
      <c r="T22871" s="1"/>
      <c r="U22871" s="1"/>
      <c r="Z22871" s="1"/>
    </row>
    <row r="22872" spans="20:26" x14ac:dyDescent="0.25">
      <c r="T22872" s="1"/>
      <c r="U22872" s="1"/>
      <c r="Z22872" s="1"/>
    </row>
    <row r="22873" spans="20:26" x14ac:dyDescent="0.25">
      <c r="T22873" s="1"/>
      <c r="U22873" s="1"/>
      <c r="Z22873" s="1"/>
    </row>
    <row r="22874" spans="20:26" x14ac:dyDescent="0.25">
      <c r="T22874" s="1"/>
      <c r="U22874" s="1"/>
      <c r="Z22874" s="1"/>
    </row>
    <row r="22875" spans="20:26" x14ac:dyDescent="0.25">
      <c r="T22875" s="1"/>
      <c r="U22875" s="1"/>
      <c r="Z22875" s="1"/>
    </row>
    <row r="22876" spans="20:26" x14ac:dyDescent="0.25">
      <c r="T22876" s="1"/>
      <c r="U22876" s="1"/>
      <c r="Z22876" s="1"/>
    </row>
    <row r="22877" spans="20:26" x14ac:dyDescent="0.25">
      <c r="T22877" s="1"/>
      <c r="U22877" s="1"/>
      <c r="Z22877" s="1"/>
    </row>
    <row r="22878" spans="20:26" x14ac:dyDescent="0.25">
      <c r="T22878" s="1"/>
      <c r="U22878" s="1"/>
      <c r="Z22878" s="1"/>
    </row>
    <row r="22879" spans="20:26" x14ac:dyDescent="0.25">
      <c r="T22879" s="1"/>
      <c r="U22879" s="1"/>
      <c r="Z22879" s="1"/>
    </row>
    <row r="22880" spans="20:26" x14ac:dyDescent="0.25">
      <c r="T22880" s="1"/>
      <c r="U22880" s="1"/>
      <c r="Z22880" s="1"/>
    </row>
    <row r="22881" spans="20:26" x14ac:dyDescent="0.25">
      <c r="T22881" s="1"/>
      <c r="U22881" s="1"/>
      <c r="Z22881" s="1"/>
    </row>
    <row r="22882" spans="20:26" x14ac:dyDescent="0.25">
      <c r="T22882" s="1"/>
      <c r="U22882" s="1"/>
      <c r="Z22882" s="1"/>
    </row>
    <row r="22883" spans="20:26" x14ac:dyDescent="0.25">
      <c r="T22883" s="1"/>
      <c r="U22883" s="1"/>
      <c r="Z22883" s="1"/>
    </row>
    <row r="22884" spans="20:26" x14ac:dyDescent="0.25">
      <c r="T22884" s="1"/>
      <c r="U22884" s="1"/>
      <c r="Z22884" s="1"/>
    </row>
    <row r="22885" spans="20:26" x14ac:dyDescent="0.25">
      <c r="T22885" s="1"/>
      <c r="U22885" s="1"/>
      <c r="Z22885" s="1"/>
    </row>
    <row r="22886" spans="20:26" x14ac:dyDescent="0.25">
      <c r="T22886" s="1"/>
      <c r="U22886" s="1"/>
      <c r="Z22886" s="1"/>
    </row>
    <row r="22887" spans="20:26" x14ac:dyDescent="0.25">
      <c r="T22887" s="1"/>
      <c r="U22887" s="1"/>
      <c r="Z22887" s="1"/>
    </row>
    <row r="22888" spans="20:26" x14ac:dyDescent="0.25">
      <c r="T22888" s="1"/>
      <c r="U22888" s="1"/>
      <c r="Z22888" s="1"/>
    </row>
    <row r="22889" spans="20:26" x14ac:dyDescent="0.25">
      <c r="T22889" s="1"/>
      <c r="U22889" s="1"/>
      <c r="Z22889" s="1"/>
    </row>
    <row r="22890" spans="20:26" x14ac:dyDescent="0.25">
      <c r="T22890" s="1"/>
      <c r="U22890" s="1"/>
      <c r="Z22890" s="1"/>
    </row>
    <row r="22891" spans="20:26" x14ac:dyDescent="0.25">
      <c r="T22891" s="1"/>
      <c r="U22891" s="1"/>
      <c r="Z22891" s="1"/>
    </row>
    <row r="22892" spans="20:26" x14ac:dyDescent="0.25">
      <c r="T22892" s="1"/>
      <c r="U22892" s="1"/>
      <c r="Z22892" s="1"/>
    </row>
    <row r="22893" spans="20:26" x14ac:dyDescent="0.25">
      <c r="T22893" s="1"/>
      <c r="U22893" s="1"/>
      <c r="Z22893" s="1"/>
    </row>
    <row r="22894" spans="20:26" x14ac:dyDescent="0.25">
      <c r="T22894" s="1"/>
      <c r="U22894" s="1"/>
      <c r="Z22894" s="1"/>
    </row>
    <row r="22895" spans="20:26" x14ac:dyDescent="0.25">
      <c r="T22895" s="1"/>
      <c r="U22895" s="1"/>
      <c r="Z22895" s="1"/>
    </row>
    <row r="22896" spans="20:26" x14ac:dyDescent="0.25">
      <c r="T22896" s="1"/>
      <c r="U22896" s="1"/>
      <c r="Z22896" s="1"/>
    </row>
    <row r="22897" spans="20:26" x14ac:dyDescent="0.25">
      <c r="T22897" s="1"/>
      <c r="U22897" s="1"/>
      <c r="Z22897" s="1"/>
    </row>
    <row r="22898" spans="20:26" x14ac:dyDescent="0.25">
      <c r="T22898" s="1"/>
      <c r="U22898" s="1"/>
      <c r="Z22898" s="1"/>
    </row>
    <row r="22899" spans="20:26" x14ac:dyDescent="0.25">
      <c r="T22899" s="1"/>
      <c r="U22899" s="1"/>
      <c r="Z22899" s="1"/>
    </row>
    <row r="22900" spans="20:26" x14ac:dyDescent="0.25">
      <c r="T22900" s="1"/>
      <c r="U22900" s="1"/>
      <c r="Z22900" s="1"/>
    </row>
    <row r="22901" spans="20:26" x14ac:dyDescent="0.25">
      <c r="T22901" s="1"/>
      <c r="U22901" s="1"/>
      <c r="Z22901" s="1"/>
    </row>
    <row r="22902" spans="20:26" x14ac:dyDescent="0.25">
      <c r="T22902" s="1"/>
      <c r="U22902" s="1"/>
      <c r="Z22902" s="1"/>
    </row>
    <row r="22903" spans="20:26" x14ac:dyDescent="0.25">
      <c r="T22903" s="1"/>
      <c r="U22903" s="1"/>
      <c r="Z22903" s="1"/>
    </row>
    <row r="22904" spans="20:26" x14ac:dyDescent="0.25">
      <c r="T22904" s="1"/>
      <c r="U22904" s="1"/>
      <c r="Z22904" s="1"/>
    </row>
    <row r="22905" spans="20:26" x14ac:dyDescent="0.25">
      <c r="T22905" s="1"/>
      <c r="U22905" s="1"/>
      <c r="Z22905" s="1"/>
    </row>
    <row r="22906" spans="20:26" x14ac:dyDescent="0.25">
      <c r="T22906" s="1"/>
      <c r="U22906" s="1"/>
      <c r="Z22906" s="1"/>
    </row>
    <row r="22907" spans="20:26" x14ac:dyDescent="0.25">
      <c r="T22907" s="1"/>
      <c r="U22907" s="1"/>
      <c r="Z22907" s="1"/>
    </row>
    <row r="22908" spans="20:26" x14ac:dyDescent="0.25">
      <c r="T22908" s="1"/>
      <c r="U22908" s="1"/>
      <c r="Z22908" s="1"/>
    </row>
    <row r="22909" spans="20:26" x14ac:dyDescent="0.25">
      <c r="T22909" s="1"/>
      <c r="U22909" s="1"/>
      <c r="Z22909" s="1"/>
    </row>
    <row r="22910" spans="20:26" x14ac:dyDescent="0.25">
      <c r="T22910" s="1"/>
      <c r="U22910" s="1"/>
      <c r="Z22910" s="1"/>
    </row>
    <row r="22911" spans="20:26" x14ac:dyDescent="0.25">
      <c r="T22911" s="1"/>
      <c r="U22911" s="1"/>
      <c r="Z22911" s="1"/>
    </row>
    <row r="22912" spans="20:26" x14ac:dyDescent="0.25">
      <c r="T22912" s="1"/>
      <c r="U22912" s="1"/>
      <c r="Z22912" s="1"/>
    </row>
    <row r="22913" spans="20:26" x14ac:dyDescent="0.25">
      <c r="T22913" s="1"/>
      <c r="U22913" s="1"/>
      <c r="Z22913" s="1"/>
    </row>
    <row r="22914" spans="20:26" x14ac:dyDescent="0.25">
      <c r="T22914" s="1"/>
      <c r="U22914" s="1"/>
      <c r="Z22914" s="1"/>
    </row>
    <row r="22915" spans="20:26" x14ac:dyDescent="0.25">
      <c r="T22915" s="1"/>
      <c r="U22915" s="1"/>
      <c r="Z22915" s="1"/>
    </row>
    <row r="22916" spans="20:26" x14ac:dyDescent="0.25">
      <c r="T22916" s="1"/>
      <c r="U22916" s="1"/>
      <c r="Z22916" s="1"/>
    </row>
    <row r="22917" spans="20:26" x14ac:dyDescent="0.25">
      <c r="T22917" s="1"/>
      <c r="U22917" s="1"/>
      <c r="Z22917" s="1"/>
    </row>
    <row r="22918" spans="20:26" x14ac:dyDescent="0.25">
      <c r="T22918" s="1"/>
      <c r="U22918" s="1"/>
      <c r="Z22918" s="1"/>
    </row>
    <row r="22919" spans="20:26" x14ac:dyDescent="0.25">
      <c r="T22919" s="1"/>
      <c r="U22919" s="1"/>
      <c r="Z22919" s="1"/>
    </row>
    <row r="22920" spans="20:26" x14ac:dyDescent="0.25">
      <c r="T22920" s="1"/>
      <c r="U22920" s="1"/>
      <c r="Z22920" s="1"/>
    </row>
    <row r="22921" spans="20:26" x14ac:dyDescent="0.25">
      <c r="T22921" s="1"/>
      <c r="U22921" s="1"/>
      <c r="Z22921" s="1"/>
    </row>
    <row r="22922" spans="20:26" x14ac:dyDescent="0.25">
      <c r="T22922" s="1"/>
      <c r="U22922" s="1"/>
      <c r="Z22922" s="1"/>
    </row>
    <row r="22923" spans="20:26" x14ac:dyDescent="0.25">
      <c r="T22923" s="1"/>
      <c r="U22923" s="1"/>
      <c r="Z22923" s="1"/>
    </row>
    <row r="22924" spans="20:26" x14ac:dyDescent="0.25">
      <c r="T22924" s="1"/>
      <c r="U22924" s="1"/>
      <c r="Z22924" s="1"/>
    </row>
    <row r="22925" spans="20:26" x14ac:dyDescent="0.25">
      <c r="T22925" s="1"/>
      <c r="U22925" s="1"/>
      <c r="Z22925" s="1"/>
    </row>
    <row r="22926" spans="20:26" x14ac:dyDescent="0.25">
      <c r="T22926" s="1"/>
      <c r="U22926" s="1"/>
      <c r="Z22926" s="1"/>
    </row>
    <row r="22927" spans="20:26" x14ac:dyDescent="0.25">
      <c r="T22927" s="1"/>
      <c r="U22927" s="1"/>
      <c r="Z22927" s="1"/>
    </row>
    <row r="22928" spans="20:26" x14ac:dyDescent="0.25">
      <c r="T22928" s="1"/>
      <c r="U22928" s="1"/>
      <c r="Z22928" s="1"/>
    </row>
    <row r="22929" spans="20:26" x14ac:dyDescent="0.25">
      <c r="T22929" s="1"/>
      <c r="U22929" s="1"/>
      <c r="Z22929" s="1"/>
    </row>
    <row r="22930" spans="20:26" x14ac:dyDescent="0.25">
      <c r="T22930" s="1"/>
      <c r="U22930" s="1"/>
      <c r="Z22930" s="1"/>
    </row>
    <row r="22931" spans="20:26" x14ac:dyDescent="0.25">
      <c r="T22931" s="1"/>
      <c r="U22931" s="1"/>
      <c r="Z22931" s="1"/>
    </row>
    <row r="22932" spans="20:26" x14ac:dyDescent="0.25">
      <c r="T22932" s="1"/>
      <c r="U22932" s="1"/>
      <c r="Z22932" s="1"/>
    </row>
    <row r="22933" spans="20:26" x14ac:dyDescent="0.25">
      <c r="T22933" s="1"/>
      <c r="U22933" s="1"/>
      <c r="Z22933" s="1"/>
    </row>
    <row r="22934" spans="20:26" x14ac:dyDescent="0.25">
      <c r="T22934" s="1"/>
      <c r="U22934" s="1"/>
      <c r="Z22934" s="1"/>
    </row>
    <row r="22935" spans="20:26" x14ac:dyDescent="0.25">
      <c r="T22935" s="1"/>
      <c r="U22935" s="1"/>
      <c r="Z22935" s="1"/>
    </row>
    <row r="22936" spans="20:26" x14ac:dyDescent="0.25">
      <c r="T22936" s="1"/>
      <c r="U22936" s="1"/>
      <c r="Z22936" s="1"/>
    </row>
    <row r="22937" spans="20:26" x14ac:dyDescent="0.25">
      <c r="T22937" s="1"/>
      <c r="U22937" s="1"/>
      <c r="Z22937" s="1"/>
    </row>
    <row r="22938" spans="20:26" x14ac:dyDescent="0.25">
      <c r="T22938" s="1"/>
      <c r="U22938" s="1"/>
      <c r="Z22938" s="1"/>
    </row>
    <row r="22939" spans="20:26" x14ac:dyDescent="0.25">
      <c r="T22939" s="1"/>
      <c r="U22939" s="1"/>
      <c r="Z22939" s="1"/>
    </row>
    <row r="22940" spans="20:26" x14ac:dyDescent="0.25">
      <c r="T22940" s="1"/>
      <c r="U22940" s="1"/>
      <c r="Z22940" s="1"/>
    </row>
    <row r="22941" spans="20:26" x14ac:dyDescent="0.25">
      <c r="T22941" s="1"/>
      <c r="U22941" s="1"/>
      <c r="Z22941" s="1"/>
    </row>
    <row r="22942" spans="20:26" x14ac:dyDescent="0.25">
      <c r="T22942" s="1"/>
      <c r="U22942" s="1"/>
      <c r="Z22942" s="1"/>
    </row>
    <row r="22943" spans="20:26" x14ac:dyDescent="0.25">
      <c r="T22943" s="1"/>
      <c r="U22943" s="1"/>
      <c r="Z22943" s="1"/>
    </row>
    <row r="22944" spans="20:26" x14ac:dyDescent="0.25">
      <c r="T22944" s="1"/>
      <c r="U22944" s="1"/>
      <c r="Z22944" s="1"/>
    </row>
    <row r="22945" spans="20:26" x14ac:dyDescent="0.25">
      <c r="T22945" s="1"/>
      <c r="U22945" s="1"/>
      <c r="Z22945" s="1"/>
    </row>
    <row r="22946" spans="20:26" x14ac:dyDescent="0.25">
      <c r="T22946" s="1"/>
      <c r="U22946" s="1"/>
      <c r="Z22946" s="1"/>
    </row>
    <row r="22947" spans="20:26" x14ac:dyDescent="0.25">
      <c r="T22947" s="1"/>
      <c r="U22947" s="1"/>
      <c r="Z22947" s="1"/>
    </row>
    <row r="22948" spans="20:26" x14ac:dyDescent="0.25">
      <c r="T22948" s="1"/>
      <c r="U22948" s="1"/>
      <c r="Z22948" s="1"/>
    </row>
    <row r="22949" spans="20:26" x14ac:dyDescent="0.25">
      <c r="T22949" s="1"/>
      <c r="U22949" s="1"/>
      <c r="Z22949" s="1"/>
    </row>
    <row r="22950" spans="20:26" x14ac:dyDescent="0.25">
      <c r="T22950" s="1"/>
      <c r="U22950" s="1"/>
      <c r="Z22950" s="1"/>
    </row>
    <row r="22951" spans="20:26" x14ac:dyDescent="0.25">
      <c r="T22951" s="1"/>
      <c r="U22951" s="1"/>
      <c r="Z22951" s="1"/>
    </row>
    <row r="22952" spans="20:26" x14ac:dyDescent="0.25">
      <c r="T22952" s="1"/>
      <c r="U22952" s="1"/>
      <c r="Z22952" s="1"/>
    </row>
    <row r="22953" spans="20:26" x14ac:dyDescent="0.25">
      <c r="T22953" s="1"/>
      <c r="U22953" s="1"/>
      <c r="Z22953" s="1"/>
    </row>
    <row r="22954" spans="20:26" x14ac:dyDescent="0.25">
      <c r="T22954" s="1"/>
      <c r="U22954" s="1"/>
      <c r="Z22954" s="1"/>
    </row>
    <row r="22955" spans="20:26" x14ac:dyDescent="0.25">
      <c r="T22955" s="1"/>
      <c r="U22955" s="1"/>
      <c r="Z22955" s="1"/>
    </row>
    <row r="22956" spans="20:26" x14ac:dyDescent="0.25">
      <c r="T22956" s="1"/>
      <c r="U22956" s="1"/>
      <c r="Z22956" s="1"/>
    </row>
    <row r="22957" spans="20:26" x14ac:dyDescent="0.25">
      <c r="T22957" s="1"/>
      <c r="U22957" s="1"/>
      <c r="Z22957" s="1"/>
    </row>
    <row r="22958" spans="20:26" x14ac:dyDescent="0.25">
      <c r="T22958" s="1"/>
      <c r="U22958" s="1"/>
      <c r="Z22958" s="1"/>
    </row>
    <row r="22959" spans="20:26" x14ac:dyDescent="0.25">
      <c r="T22959" s="1"/>
      <c r="U22959" s="1"/>
      <c r="Z22959" s="1"/>
    </row>
    <row r="22960" spans="20:26" x14ac:dyDescent="0.25">
      <c r="T22960" s="1"/>
      <c r="U22960" s="1"/>
      <c r="Z22960" s="1"/>
    </row>
    <row r="22961" spans="20:26" x14ac:dyDescent="0.25">
      <c r="T22961" s="1"/>
      <c r="U22961" s="1"/>
      <c r="Z22961" s="1"/>
    </row>
    <row r="22962" spans="20:26" x14ac:dyDescent="0.25">
      <c r="T22962" s="1"/>
      <c r="U22962" s="1"/>
      <c r="Z22962" s="1"/>
    </row>
    <row r="22963" spans="20:26" x14ac:dyDescent="0.25">
      <c r="T22963" s="1"/>
      <c r="U22963" s="1"/>
      <c r="Z22963" s="1"/>
    </row>
    <row r="22964" spans="20:26" x14ac:dyDescent="0.25">
      <c r="T22964" s="1"/>
      <c r="U22964" s="1"/>
      <c r="Z22964" s="1"/>
    </row>
    <row r="22965" spans="20:26" x14ac:dyDescent="0.25">
      <c r="T22965" s="1"/>
      <c r="U22965" s="1"/>
      <c r="Z22965" s="1"/>
    </row>
    <row r="22966" spans="20:26" x14ac:dyDescent="0.25">
      <c r="T22966" s="1"/>
      <c r="U22966" s="1"/>
      <c r="Z22966" s="1"/>
    </row>
    <row r="22967" spans="20:26" x14ac:dyDescent="0.25">
      <c r="T22967" s="1"/>
      <c r="U22967" s="1"/>
      <c r="Z22967" s="1"/>
    </row>
    <row r="22968" spans="20:26" x14ac:dyDescent="0.25">
      <c r="T22968" s="1"/>
      <c r="U22968" s="1"/>
      <c r="Z22968" s="1"/>
    </row>
    <row r="22969" spans="20:26" x14ac:dyDescent="0.25">
      <c r="T22969" s="1"/>
      <c r="U22969" s="1"/>
      <c r="Z22969" s="1"/>
    </row>
    <row r="22970" spans="20:26" x14ac:dyDescent="0.25">
      <c r="T22970" s="1"/>
      <c r="U22970" s="1"/>
      <c r="Z22970" s="1"/>
    </row>
    <row r="22971" spans="20:26" x14ac:dyDescent="0.25">
      <c r="T22971" s="1"/>
      <c r="U22971" s="1"/>
      <c r="Z22971" s="1"/>
    </row>
    <row r="22972" spans="20:26" x14ac:dyDescent="0.25">
      <c r="T22972" s="1"/>
      <c r="U22972" s="1"/>
      <c r="Z22972" s="1"/>
    </row>
    <row r="22973" spans="20:26" x14ac:dyDescent="0.25">
      <c r="T22973" s="1"/>
      <c r="U22973" s="1"/>
      <c r="Z22973" s="1"/>
    </row>
    <row r="22974" spans="20:26" x14ac:dyDescent="0.25">
      <c r="T22974" s="1"/>
      <c r="U22974" s="1"/>
      <c r="Z22974" s="1"/>
    </row>
    <row r="22975" spans="20:26" x14ac:dyDescent="0.25">
      <c r="T22975" s="1"/>
      <c r="U22975" s="1"/>
      <c r="Z22975" s="1"/>
    </row>
    <row r="22976" spans="20:26" x14ac:dyDescent="0.25">
      <c r="T22976" s="1"/>
      <c r="U22976" s="1"/>
      <c r="Z22976" s="1"/>
    </row>
    <row r="22977" spans="20:26" x14ac:dyDescent="0.25">
      <c r="T22977" s="1"/>
      <c r="U22977" s="1"/>
      <c r="Z22977" s="1"/>
    </row>
    <row r="22978" spans="20:26" x14ac:dyDescent="0.25">
      <c r="T22978" s="1"/>
      <c r="U22978" s="1"/>
      <c r="Z22978" s="1"/>
    </row>
    <row r="22979" spans="20:26" x14ac:dyDescent="0.25">
      <c r="T22979" s="1"/>
      <c r="U22979" s="1"/>
      <c r="Z22979" s="1"/>
    </row>
    <row r="22980" spans="20:26" x14ac:dyDescent="0.25">
      <c r="T22980" s="1"/>
      <c r="U22980" s="1"/>
      <c r="Z22980" s="1"/>
    </row>
    <row r="22981" spans="20:26" x14ac:dyDescent="0.25">
      <c r="T22981" s="1"/>
      <c r="U22981" s="1"/>
      <c r="Z22981" s="1"/>
    </row>
    <row r="22982" spans="20:26" x14ac:dyDescent="0.25">
      <c r="T22982" s="1"/>
      <c r="U22982" s="1"/>
      <c r="Z22982" s="1"/>
    </row>
    <row r="22983" spans="20:26" x14ac:dyDescent="0.25">
      <c r="T22983" s="1"/>
      <c r="U22983" s="1"/>
      <c r="Z22983" s="1"/>
    </row>
    <row r="22984" spans="20:26" x14ac:dyDescent="0.25">
      <c r="T22984" s="1"/>
      <c r="U22984" s="1"/>
      <c r="Z22984" s="1"/>
    </row>
    <row r="22985" spans="20:26" x14ac:dyDescent="0.25">
      <c r="T22985" s="1"/>
      <c r="U22985" s="1"/>
      <c r="Z22985" s="1"/>
    </row>
    <row r="22986" spans="20:26" x14ac:dyDescent="0.25">
      <c r="T22986" s="1"/>
      <c r="U22986" s="1"/>
      <c r="Z22986" s="1"/>
    </row>
    <row r="22987" spans="20:26" x14ac:dyDescent="0.25">
      <c r="T22987" s="1"/>
      <c r="U22987" s="1"/>
      <c r="Z22987" s="1"/>
    </row>
    <row r="22988" spans="20:26" x14ac:dyDescent="0.25">
      <c r="T22988" s="1"/>
      <c r="U22988" s="1"/>
      <c r="Z22988" s="1"/>
    </row>
    <row r="22989" spans="20:26" x14ac:dyDescent="0.25">
      <c r="T22989" s="1"/>
      <c r="U22989" s="1"/>
      <c r="Z22989" s="1"/>
    </row>
    <row r="22990" spans="20:26" x14ac:dyDescent="0.25">
      <c r="T22990" s="1"/>
      <c r="U22990" s="1"/>
      <c r="Z22990" s="1"/>
    </row>
    <row r="22991" spans="20:26" x14ac:dyDescent="0.25">
      <c r="T22991" s="1"/>
      <c r="U22991" s="1"/>
      <c r="Z22991" s="1"/>
    </row>
    <row r="22992" spans="20:26" x14ac:dyDescent="0.25">
      <c r="T22992" s="1"/>
      <c r="U22992" s="1"/>
      <c r="Z22992" s="1"/>
    </row>
    <row r="22993" spans="20:26" x14ac:dyDescent="0.25">
      <c r="T22993" s="1"/>
      <c r="U22993" s="1"/>
      <c r="Z22993" s="1"/>
    </row>
    <row r="22994" spans="20:26" x14ac:dyDescent="0.25">
      <c r="T22994" s="1"/>
      <c r="U22994" s="1"/>
      <c r="Z22994" s="1"/>
    </row>
    <row r="22995" spans="20:26" x14ac:dyDescent="0.25">
      <c r="T22995" s="1"/>
      <c r="U22995" s="1"/>
      <c r="Z22995" s="1"/>
    </row>
    <row r="22996" spans="20:26" x14ac:dyDescent="0.25">
      <c r="T22996" s="1"/>
      <c r="U22996" s="1"/>
      <c r="Z22996" s="1"/>
    </row>
    <row r="22997" spans="20:26" x14ac:dyDescent="0.25">
      <c r="T22997" s="1"/>
      <c r="U22997" s="1"/>
      <c r="Z22997" s="1"/>
    </row>
    <row r="22998" spans="20:26" x14ac:dyDescent="0.25">
      <c r="T22998" s="1"/>
      <c r="U22998" s="1"/>
      <c r="Z22998" s="1"/>
    </row>
    <row r="22999" spans="20:26" x14ac:dyDescent="0.25">
      <c r="T22999" s="1"/>
      <c r="U22999" s="1"/>
      <c r="Z22999" s="1"/>
    </row>
    <row r="23000" spans="20:26" x14ac:dyDescent="0.25">
      <c r="T23000" s="1"/>
      <c r="U23000" s="1"/>
      <c r="Z23000" s="1"/>
    </row>
    <row r="23001" spans="20:26" x14ac:dyDescent="0.25">
      <c r="T23001" s="1"/>
      <c r="U23001" s="1"/>
      <c r="Z23001" s="1"/>
    </row>
    <row r="23002" spans="20:26" x14ac:dyDescent="0.25">
      <c r="T23002" s="1"/>
      <c r="U23002" s="1"/>
      <c r="Z23002" s="1"/>
    </row>
    <row r="23003" spans="20:26" x14ac:dyDescent="0.25">
      <c r="T23003" s="1"/>
      <c r="U23003" s="1"/>
      <c r="Z23003" s="1"/>
    </row>
    <row r="23004" spans="20:26" x14ac:dyDescent="0.25">
      <c r="T23004" s="1"/>
      <c r="U23004" s="1"/>
      <c r="Z23004" s="1"/>
    </row>
    <row r="23005" spans="20:26" x14ac:dyDescent="0.25">
      <c r="T23005" s="1"/>
      <c r="U23005" s="1"/>
      <c r="Z23005" s="1"/>
    </row>
    <row r="23006" spans="20:26" x14ac:dyDescent="0.25">
      <c r="T23006" s="1"/>
      <c r="U23006" s="1"/>
      <c r="Z23006" s="1"/>
    </row>
    <row r="23007" spans="20:26" x14ac:dyDescent="0.25">
      <c r="T23007" s="1"/>
      <c r="U23007" s="1"/>
      <c r="Z23007" s="1"/>
    </row>
    <row r="23008" spans="20:26" x14ac:dyDescent="0.25">
      <c r="T23008" s="1"/>
      <c r="U23008" s="1"/>
      <c r="Z23008" s="1"/>
    </row>
    <row r="23009" spans="20:26" x14ac:dyDescent="0.25">
      <c r="T23009" s="1"/>
      <c r="U23009" s="1"/>
      <c r="Z23009" s="1"/>
    </row>
    <row r="23010" spans="20:26" x14ac:dyDescent="0.25">
      <c r="T23010" s="1"/>
      <c r="U23010" s="1"/>
      <c r="Z23010" s="1"/>
    </row>
    <row r="23011" spans="20:26" x14ac:dyDescent="0.25">
      <c r="T23011" s="1"/>
      <c r="U23011" s="1"/>
      <c r="Z23011" s="1"/>
    </row>
    <row r="23012" spans="20:26" x14ac:dyDescent="0.25">
      <c r="T23012" s="1"/>
      <c r="U23012" s="1"/>
      <c r="Z23012" s="1"/>
    </row>
    <row r="23013" spans="20:26" x14ac:dyDescent="0.25">
      <c r="T23013" s="1"/>
      <c r="U23013" s="1"/>
      <c r="Z23013" s="1"/>
    </row>
    <row r="23014" spans="20:26" x14ac:dyDescent="0.25">
      <c r="T23014" s="1"/>
      <c r="U23014" s="1"/>
      <c r="Z23014" s="1"/>
    </row>
    <row r="23015" spans="20:26" x14ac:dyDescent="0.25">
      <c r="T23015" s="1"/>
      <c r="U23015" s="1"/>
      <c r="Z23015" s="1"/>
    </row>
    <row r="23016" spans="20:26" x14ac:dyDescent="0.25">
      <c r="T23016" s="1"/>
      <c r="U23016" s="1"/>
      <c r="Z23016" s="1"/>
    </row>
    <row r="23017" spans="20:26" x14ac:dyDescent="0.25">
      <c r="T23017" s="1"/>
      <c r="U23017" s="1"/>
      <c r="Z23017" s="1"/>
    </row>
    <row r="23018" spans="20:26" x14ac:dyDescent="0.25">
      <c r="T23018" s="1"/>
      <c r="U23018" s="1"/>
      <c r="Z23018" s="1"/>
    </row>
    <row r="23019" spans="20:26" x14ac:dyDescent="0.25">
      <c r="T23019" s="1"/>
      <c r="U23019" s="1"/>
      <c r="Z23019" s="1"/>
    </row>
    <row r="23020" spans="20:26" x14ac:dyDescent="0.25">
      <c r="T23020" s="1"/>
      <c r="U23020" s="1"/>
      <c r="Z23020" s="1"/>
    </row>
    <row r="23021" spans="20:26" x14ac:dyDescent="0.25">
      <c r="T23021" s="1"/>
      <c r="U23021" s="1"/>
      <c r="Z23021" s="1"/>
    </row>
    <row r="23022" spans="20:26" x14ac:dyDescent="0.25">
      <c r="T23022" s="1"/>
      <c r="U23022" s="1"/>
      <c r="Z23022" s="1"/>
    </row>
    <row r="23023" spans="20:26" x14ac:dyDescent="0.25">
      <c r="T23023" s="1"/>
      <c r="U23023" s="1"/>
      <c r="Z23023" s="1"/>
    </row>
    <row r="23024" spans="20:26" x14ac:dyDescent="0.25">
      <c r="T23024" s="1"/>
      <c r="U23024" s="1"/>
      <c r="Z23024" s="1"/>
    </row>
    <row r="23025" spans="20:26" x14ac:dyDescent="0.25">
      <c r="T23025" s="1"/>
      <c r="U23025" s="1"/>
      <c r="Z23025" s="1"/>
    </row>
    <row r="23026" spans="20:26" x14ac:dyDescent="0.25">
      <c r="T23026" s="1"/>
      <c r="U23026" s="1"/>
      <c r="Z23026" s="1"/>
    </row>
    <row r="23027" spans="20:26" x14ac:dyDescent="0.25">
      <c r="T23027" s="1"/>
      <c r="U23027" s="1"/>
      <c r="Z23027" s="1"/>
    </row>
    <row r="23028" spans="20:26" x14ac:dyDescent="0.25">
      <c r="T23028" s="1"/>
      <c r="U23028" s="1"/>
      <c r="Z23028" s="1"/>
    </row>
    <row r="23029" spans="20:26" x14ac:dyDescent="0.25">
      <c r="T23029" s="1"/>
      <c r="U23029" s="1"/>
      <c r="Z23029" s="1"/>
    </row>
    <row r="23030" spans="20:26" x14ac:dyDescent="0.25">
      <c r="T23030" s="1"/>
      <c r="U23030" s="1"/>
      <c r="Z23030" s="1"/>
    </row>
    <row r="23031" spans="20:26" x14ac:dyDescent="0.25">
      <c r="T23031" s="1"/>
      <c r="U23031" s="1"/>
      <c r="Z23031" s="1"/>
    </row>
    <row r="23032" spans="20:26" x14ac:dyDescent="0.25">
      <c r="T23032" s="1"/>
      <c r="U23032" s="1"/>
      <c r="Z23032" s="1"/>
    </row>
    <row r="23033" spans="20:26" x14ac:dyDescent="0.25">
      <c r="T23033" s="1"/>
      <c r="U23033" s="1"/>
      <c r="Z23033" s="1"/>
    </row>
    <row r="23034" spans="20:26" x14ac:dyDescent="0.25">
      <c r="T23034" s="1"/>
      <c r="U23034" s="1"/>
      <c r="Z23034" s="1"/>
    </row>
    <row r="23035" spans="20:26" x14ac:dyDescent="0.25">
      <c r="T23035" s="1"/>
      <c r="U23035" s="1"/>
      <c r="Z23035" s="1"/>
    </row>
    <row r="23036" spans="20:26" x14ac:dyDescent="0.25">
      <c r="T23036" s="1"/>
      <c r="U23036" s="1"/>
      <c r="Z23036" s="1"/>
    </row>
    <row r="23037" spans="20:26" x14ac:dyDescent="0.25">
      <c r="T23037" s="1"/>
      <c r="U23037" s="1"/>
      <c r="Z23037" s="1"/>
    </row>
    <row r="23038" spans="20:26" x14ac:dyDescent="0.25">
      <c r="T23038" s="1"/>
      <c r="U23038" s="1"/>
      <c r="Z23038" s="1"/>
    </row>
    <row r="23039" spans="20:26" x14ac:dyDescent="0.25">
      <c r="T23039" s="1"/>
      <c r="U23039" s="1"/>
      <c r="Z23039" s="1"/>
    </row>
    <row r="23040" spans="20:26" x14ac:dyDescent="0.25">
      <c r="T23040" s="1"/>
      <c r="U23040" s="1"/>
      <c r="Z23040" s="1"/>
    </row>
    <row r="23041" spans="20:26" x14ac:dyDescent="0.25">
      <c r="T23041" s="1"/>
      <c r="U23041" s="1"/>
      <c r="Z23041" s="1"/>
    </row>
    <row r="23042" spans="20:26" x14ac:dyDescent="0.25">
      <c r="T23042" s="1"/>
      <c r="U23042" s="1"/>
      <c r="Z23042" s="1"/>
    </row>
    <row r="23043" spans="20:26" x14ac:dyDescent="0.25">
      <c r="T23043" s="1"/>
      <c r="U23043" s="1"/>
      <c r="Z23043" s="1"/>
    </row>
    <row r="23044" spans="20:26" x14ac:dyDescent="0.25">
      <c r="T23044" s="1"/>
      <c r="U23044" s="1"/>
      <c r="Z23044" s="1"/>
    </row>
    <row r="23045" spans="20:26" x14ac:dyDescent="0.25">
      <c r="T23045" s="1"/>
      <c r="U23045" s="1"/>
      <c r="Z23045" s="1"/>
    </row>
    <row r="23046" spans="20:26" x14ac:dyDescent="0.25">
      <c r="T23046" s="1"/>
      <c r="U23046" s="1"/>
      <c r="Z23046" s="1"/>
    </row>
    <row r="23047" spans="20:26" x14ac:dyDescent="0.25">
      <c r="T23047" s="1"/>
      <c r="U23047" s="1"/>
      <c r="Z23047" s="1"/>
    </row>
    <row r="23048" spans="20:26" x14ac:dyDescent="0.25">
      <c r="T23048" s="1"/>
      <c r="U23048" s="1"/>
      <c r="Z23048" s="1"/>
    </row>
    <row r="23049" spans="20:26" x14ac:dyDescent="0.25">
      <c r="T23049" s="1"/>
      <c r="U23049" s="1"/>
      <c r="Z23049" s="1"/>
    </row>
    <row r="23050" spans="20:26" x14ac:dyDescent="0.25">
      <c r="T23050" s="1"/>
      <c r="U23050" s="1"/>
      <c r="Z23050" s="1"/>
    </row>
    <row r="23051" spans="20:26" x14ac:dyDescent="0.25">
      <c r="T23051" s="1"/>
      <c r="U23051" s="1"/>
      <c r="Z23051" s="1"/>
    </row>
    <row r="23052" spans="20:26" x14ac:dyDescent="0.25">
      <c r="T23052" s="1"/>
      <c r="U23052" s="1"/>
      <c r="Z23052" s="1"/>
    </row>
    <row r="23053" spans="20:26" x14ac:dyDescent="0.25">
      <c r="T23053" s="1"/>
      <c r="U23053" s="1"/>
      <c r="Z23053" s="1"/>
    </row>
    <row r="23054" spans="20:26" x14ac:dyDescent="0.25">
      <c r="T23054" s="1"/>
      <c r="U23054" s="1"/>
      <c r="Z23054" s="1"/>
    </row>
    <row r="23055" spans="20:26" x14ac:dyDescent="0.25">
      <c r="T23055" s="1"/>
      <c r="U23055" s="1"/>
      <c r="Z23055" s="1"/>
    </row>
    <row r="23056" spans="20:26" x14ac:dyDescent="0.25">
      <c r="T23056" s="1"/>
      <c r="U23056" s="1"/>
      <c r="Z23056" s="1"/>
    </row>
    <row r="23057" spans="20:26" x14ac:dyDescent="0.25">
      <c r="T23057" s="1"/>
      <c r="U23057" s="1"/>
      <c r="Z23057" s="1"/>
    </row>
    <row r="23058" spans="20:26" x14ac:dyDescent="0.25">
      <c r="T23058" s="1"/>
      <c r="U23058" s="1"/>
      <c r="Z23058" s="1"/>
    </row>
    <row r="23059" spans="20:26" x14ac:dyDescent="0.25">
      <c r="T23059" s="1"/>
      <c r="U23059" s="1"/>
      <c r="Z23059" s="1"/>
    </row>
    <row r="23060" spans="20:26" x14ac:dyDescent="0.25">
      <c r="T23060" s="1"/>
      <c r="U23060" s="1"/>
      <c r="Z23060" s="1"/>
    </row>
    <row r="23061" spans="20:26" x14ac:dyDescent="0.25">
      <c r="T23061" s="1"/>
      <c r="U23061" s="1"/>
      <c r="Z23061" s="1"/>
    </row>
    <row r="23062" spans="20:26" x14ac:dyDescent="0.25">
      <c r="T23062" s="1"/>
      <c r="U23062" s="1"/>
      <c r="Z23062" s="1"/>
    </row>
    <row r="23063" spans="20:26" x14ac:dyDescent="0.25">
      <c r="T23063" s="1"/>
      <c r="U23063" s="1"/>
      <c r="Z23063" s="1"/>
    </row>
    <row r="23064" spans="20:26" x14ac:dyDescent="0.25">
      <c r="T23064" s="1"/>
      <c r="U23064" s="1"/>
      <c r="Z23064" s="1"/>
    </row>
    <row r="23065" spans="20:26" x14ac:dyDescent="0.25">
      <c r="T23065" s="1"/>
      <c r="U23065" s="1"/>
      <c r="Z23065" s="1"/>
    </row>
    <row r="23066" spans="20:26" x14ac:dyDescent="0.25">
      <c r="T23066" s="1"/>
      <c r="U23066" s="1"/>
      <c r="Z23066" s="1"/>
    </row>
    <row r="23067" spans="20:26" x14ac:dyDescent="0.25">
      <c r="T23067" s="1"/>
      <c r="U23067" s="1"/>
      <c r="Z23067" s="1"/>
    </row>
    <row r="23068" spans="20:26" x14ac:dyDescent="0.25">
      <c r="T23068" s="1"/>
      <c r="U23068" s="1"/>
      <c r="Z23068" s="1"/>
    </row>
    <row r="23069" spans="20:26" x14ac:dyDescent="0.25">
      <c r="T23069" s="1"/>
      <c r="U23069" s="1"/>
      <c r="Z23069" s="1"/>
    </row>
    <row r="23070" spans="20:26" x14ac:dyDescent="0.25">
      <c r="T23070" s="1"/>
      <c r="U23070" s="1"/>
      <c r="Z23070" s="1"/>
    </row>
    <row r="23071" spans="20:26" x14ac:dyDescent="0.25">
      <c r="T23071" s="1"/>
      <c r="U23071" s="1"/>
      <c r="Z23071" s="1"/>
    </row>
    <row r="23072" spans="20:26" x14ac:dyDescent="0.25">
      <c r="T23072" s="1"/>
      <c r="U23072" s="1"/>
      <c r="Z23072" s="1"/>
    </row>
    <row r="23073" spans="20:26" x14ac:dyDescent="0.25">
      <c r="T23073" s="1"/>
      <c r="U23073" s="1"/>
      <c r="Z23073" s="1"/>
    </row>
    <row r="23074" spans="20:26" x14ac:dyDescent="0.25">
      <c r="T23074" s="1"/>
      <c r="U23074" s="1"/>
      <c r="Z23074" s="1"/>
    </row>
    <row r="23075" spans="20:26" x14ac:dyDescent="0.25">
      <c r="T23075" s="1"/>
      <c r="U23075" s="1"/>
      <c r="Z23075" s="1"/>
    </row>
    <row r="23076" spans="20:26" x14ac:dyDescent="0.25">
      <c r="T23076" s="1"/>
      <c r="U23076" s="1"/>
      <c r="Z23076" s="1"/>
    </row>
    <row r="23077" spans="20:26" x14ac:dyDescent="0.25">
      <c r="T23077" s="1"/>
      <c r="U23077" s="1"/>
      <c r="Z23077" s="1"/>
    </row>
    <row r="23078" spans="20:26" x14ac:dyDescent="0.25">
      <c r="T23078" s="1"/>
      <c r="U23078" s="1"/>
      <c r="Z23078" s="1"/>
    </row>
    <row r="23079" spans="20:26" x14ac:dyDescent="0.25">
      <c r="T23079" s="1"/>
      <c r="U23079" s="1"/>
      <c r="Z23079" s="1"/>
    </row>
    <row r="23080" spans="20:26" x14ac:dyDescent="0.25">
      <c r="T23080" s="1"/>
      <c r="U23080" s="1"/>
      <c r="Z23080" s="1"/>
    </row>
    <row r="23081" spans="20:26" x14ac:dyDescent="0.25">
      <c r="T23081" s="1"/>
      <c r="U23081" s="1"/>
      <c r="Z23081" s="1"/>
    </row>
    <row r="23082" spans="20:26" x14ac:dyDescent="0.25">
      <c r="T23082" s="1"/>
      <c r="U23082" s="1"/>
      <c r="Z23082" s="1"/>
    </row>
    <row r="23083" spans="20:26" x14ac:dyDescent="0.25">
      <c r="T23083" s="1"/>
      <c r="U23083" s="1"/>
      <c r="Z23083" s="1"/>
    </row>
    <row r="23084" spans="20:26" x14ac:dyDescent="0.25">
      <c r="T23084" s="1"/>
      <c r="U23084" s="1"/>
      <c r="Z23084" s="1"/>
    </row>
    <row r="23085" spans="20:26" x14ac:dyDescent="0.25">
      <c r="T23085" s="1"/>
      <c r="U23085" s="1"/>
      <c r="Z23085" s="1"/>
    </row>
    <row r="23086" spans="20:26" x14ac:dyDescent="0.25">
      <c r="T23086" s="1"/>
      <c r="U23086" s="1"/>
      <c r="Z23086" s="1"/>
    </row>
    <row r="23087" spans="20:26" x14ac:dyDescent="0.25">
      <c r="T23087" s="1"/>
      <c r="U23087" s="1"/>
      <c r="Z23087" s="1"/>
    </row>
    <row r="23088" spans="20:26" x14ac:dyDescent="0.25">
      <c r="T23088" s="1"/>
      <c r="U23088" s="1"/>
      <c r="Z23088" s="1"/>
    </row>
    <row r="23089" spans="20:26" x14ac:dyDescent="0.25">
      <c r="T23089" s="1"/>
      <c r="U23089" s="1"/>
      <c r="Z23089" s="1"/>
    </row>
    <row r="23090" spans="20:26" x14ac:dyDescent="0.25">
      <c r="T23090" s="1"/>
      <c r="U23090" s="1"/>
      <c r="Z23090" s="1"/>
    </row>
    <row r="23091" spans="20:26" x14ac:dyDescent="0.25">
      <c r="T23091" s="1"/>
      <c r="U23091" s="1"/>
      <c r="Z23091" s="1"/>
    </row>
    <row r="23092" spans="20:26" x14ac:dyDescent="0.25">
      <c r="T23092" s="1"/>
      <c r="U23092" s="1"/>
      <c r="Z23092" s="1"/>
    </row>
    <row r="23093" spans="20:26" x14ac:dyDescent="0.25">
      <c r="T23093" s="1"/>
      <c r="U23093" s="1"/>
      <c r="Z23093" s="1"/>
    </row>
    <row r="23094" spans="20:26" x14ac:dyDescent="0.25">
      <c r="T23094" s="1"/>
      <c r="U23094" s="1"/>
      <c r="Z23094" s="1"/>
    </row>
    <row r="23095" spans="20:26" x14ac:dyDescent="0.25">
      <c r="T23095" s="1"/>
      <c r="U23095" s="1"/>
      <c r="Z23095" s="1"/>
    </row>
    <row r="23096" spans="20:26" x14ac:dyDescent="0.25">
      <c r="T23096" s="1"/>
      <c r="U23096" s="1"/>
      <c r="Z23096" s="1"/>
    </row>
    <row r="23097" spans="20:26" x14ac:dyDescent="0.25">
      <c r="T23097" s="1"/>
      <c r="U23097" s="1"/>
      <c r="Z23097" s="1"/>
    </row>
    <row r="23098" spans="20:26" x14ac:dyDescent="0.25">
      <c r="T23098" s="1"/>
      <c r="U23098" s="1"/>
      <c r="Z23098" s="1"/>
    </row>
    <row r="23099" spans="20:26" x14ac:dyDescent="0.25">
      <c r="T23099" s="1"/>
      <c r="U23099" s="1"/>
      <c r="Z23099" s="1"/>
    </row>
    <row r="23100" spans="20:26" x14ac:dyDescent="0.25">
      <c r="T23100" s="1"/>
      <c r="U23100" s="1"/>
      <c r="Z23100" s="1"/>
    </row>
    <row r="23101" spans="20:26" x14ac:dyDescent="0.25">
      <c r="T23101" s="1"/>
      <c r="U23101" s="1"/>
      <c r="Z23101" s="1"/>
    </row>
    <row r="23102" spans="20:26" x14ac:dyDescent="0.25">
      <c r="T23102" s="1"/>
      <c r="U23102" s="1"/>
      <c r="Z23102" s="1"/>
    </row>
    <row r="23103" spans="20:26" x14ac:dyDescent="0.25">
      <c r="T23103" s="1"/>
      <c r="U23103" s="1"/>
      <c r="Z23103" s="1"/>
    </row>
    <row r="23104" spans="20:26" x14ac:dyDescent="0.25">
      <c r="T23104" s="1"/>
      <c r="U23104" s="1"/>
      <c r="Z23104" s="1"/>
    </row>
    <row r="23105" spans="20:26" x14ac:dyDescent="0.25">
      <c r="T23105" s="1"/>
      <c r="U23105" s="1"/>
      <c r="Z23105" s="1"/>
    </row>
    <row r="23106" spans="20:26" x14ac:dyDescent="0.25">
      <c r="T23106" s="1"/>
      <c r="U23106" s="1"/>
      <c r="Z23106" s="1"/>
    </row>
    <row r="23107" spans="20:26" x14ac:dyDescent="0.25">
      <c r="T23107" s="1"/>
      <c r="U23107" s="1"/>
      <c r="Z23107" s="1"/>
    </row>
    <row r="23108" spans="20:26" x14ac:dyDescent="0.25">
      <c r="T23108" s="1"/>
      <c r="U23108" s="1"/>
      <c r="Z23108" s="1"/>
    </row>
    <row r="23109" spans="20:26" x14ac:dyDescent="0.25">
      <c r="T23109" s="1"/>
      <c r="U23109" s="1"/>
      <c r="Z23109" s="1"/>
    </row>
    <row r="23110" spans="20:26" x14ac:dyDescent="0.25">
      <c r="T23110" s="1"/>
      <c r="U23110" s="1"/>
      <c r="Z23110" s="1"/>
    </row>
    <row r="23111" spans="20:26" x14ac:dyDescent="0.25">
      <c r="T23111" s="1"/>
      <c r="U23111" s="1"/>
      <c r="Z23111" s="1"/>
    </row>
    <row r="23112" spans="20:26" x14ac:dyDescent="0.25">
      <c r="T23112" s="1"/>
      <c r="U23112" s="1"/>
      <c r="Z23112" s="1"/>
    </row>
    <row r="23113" spans="20:26" x14ac:dyDescent="0.25">
      <c r="T23113" s="1"/>
      <c r="U23113" s="1"/>
      <c r="Z23113" s="1"/>
    </row>
    <row r="23114" spans="20:26" x14ac:dyDescent="0.25">
      <c r="T23114" s="1"/>
      <c r="U23114" s="1"/>
      <c r="Z23114" s="1"/>
    </row>
    <row r="23115" spans="20:26" x14ac:dyDescent="0.25">
      <c r="T23115" s="1"/>
      <c r="U23115" s="1"/>
      <c r="Z23115" s="1"/>
    </row>
    <row r="23116" spans="20:26" x14ac:dyDescent="0.25">
      <c r="T23116" s="1"/>
      <c r="U23116" s="1"/>
      <c r="Z23116" s="1"/>
    </row>
    <row r="23117" spans="20:26" x14ac:dyDescent="0.25">
      <c r="T23117" s="1"/>
      <c r="U23117" s="1"/>
      <c r="Z23117" s="1"/>
    </row>
    <row r="23118" spans="20:26" x14ac:dyDescent="0.25">
      <c r="T23118" s="1"/>
      <c r="U23118" s="1"/>
      <c r="Z23118" s="1"/>
    </row>
    <row r="23119" spans="20:26" x14ac:dyDescent="0.25">
      <c r="T23119" s="1"/>
      <c r="U23119" s="1"/>
      <c r="Z23119" s="1"/>
    </row>
    <row r="23120" spans="20:26" x14ac:dyDescent="0.25">
      <c r="T23120" s="1"/>
      <c r="U23120" s="1"/>
      <c r="Z23120" s="1"/>
    </row>
    <row r="23121" spans="20:26" x14ac:dyDescent="0.25">
      <c r="T23121" s="1"/>
      <c r="U23121" s="1"/>
      <c r="Z23121" s="1"/>
    </row>
    <row r="23122" spans="20:26" x14ac:dyDescent="0.25">
      <c r="T23122" s="1"/>
      <c r="U23122" s="1"/>
      <c r="Z23122" s="1"/>
    </row>
    <row r="23123" spans="20:26" x14ac:dyDescent="0.25">
      <c r="T23123" s="1"/>
      <c r="U23123" s="1"/>
      <c r="Z23123" s="1"/>
    </row>
    <row r="23124" spans="20:26" x14ac:dyDescent="0.25">
      <c r="T23124" s="1"/>
      <c r="U23124" s="1"/>
      <c r="Z23124" s="1"/>
    </row>
    <row r="23125" spans="20:26" x14ac:dyDescent="0.25">
      <c r="T23125" s="1"/>
      <c r="U23125" s="1"/>
      <c r="Z23125" s="1"/>
    </row>
    <row r="23126" spans="20:26" x14ac:dyDescent="0.25">
      <c r="T23126" s="1"/>
      <c r="U23126" s="1"/>
      <c r="Z23126" s="1"/>
    </row>
    <row r="23127" spans="20:26" x14ac:dyDescent="0.25">
      <c r="T23127" s="1"/>
      <c r="U23127" s="1"/>
      <c r="Z23127" s="1"/>
    </row>
    <row r="23128" spans="20:26" x14ac:dyDescent="0.25">
      <c r="T23128" s="1"/>
      <c r="U23128" s="1"/>
      <c r="Z23128" s="1"/>
    </row>
    <row r="23129" spans="20:26" x14ac:dyDescent="0.25">
      <c r="T23129" s="1"/>
      <c r="U23129" s="1"/>
      <c r="Z23129" s="1"/>
    </row>
    <row r="23130" spans="20:26" x14ac:dyDescent="0.25">
      <c r="T23130" s="1"/>
      <c r="U23130" s="1"/>
      <c r="Z23130" s="1"/>
    </row>
    <row r="23131" spans="20:26" x14ac:dyDescent="0.25">
      <c r="T23131" s="1"/>
      <c r="U23131" s="1"/>
      <c r="Z23131" s="1"/>
    </row>
    <row r="23132" spans="20:26" x14ac:dyDescent="0.25">
      <c r="T23132" s="1"/>
      <c r="U23132" s="1"/>
      <c r="Z23132" s="1"/>
    </row>
    <row r="23133" spans="20:26" x14ac:dyDescent="0.25">
      <c r="T23133" s="1"/>
      <c r="U23133" s="1"/>
      <c r="Z23133" s="1"/>
    </row>
    <row r="23134" spans="20:26" x14ac:dyDescent="0.25">
      <c r="T23134" s="1"/>
      <c r="U23134" s="1"/>
      <c r="Z23134" s="1"/>
    </row>
    <row r="23135" spans="20:26" x14ac:dyDescent="0.25">
      <c r="T23135" s="1"/>
      <c r="U23135" s="1"/>
      <c r="Z23135" s="1"/>
    </row>
    <row r="23136" spans="20:26" x14ac:dyDescent="0.25">
      <c r="T23136" s="1"/>
      <c r="U23136" s="1"/>
      <c r="Z23136" s="1"/>
    </row>
    <row r="23137" spans="20:26" x14ac:dyDescent="0.25">
      <c r="T23137" s="1"/>
      <c r="U23137" s="1"/>
      <c r="Z23137" s="1"/>
    </row>
    <row r="23138" spans="20:26" x14ac:dyDescent="0.25">
      <c r="T23138" s="1"/>
      <c r="U23138" s="1"/>
      <c r="Z23138" s="1"/>
    </row>
    <row r="23139" spans="20:26" x14ac:dyDescent="0.25">
      <c r="T23139" s="1"/>
      <c r="U23139" s="1"/>
      <c r="Z23139" s="1"/>
    </row>
    <row r="23140" spans="20:26" x14ac:dyDescent="0.25">
      <c r="T23140" s="1"/>
      <c r="U23140" s="1"/>
      <c r="Z23140" s="1"/>
    </row>
    <row r="23141" spans="20:26" x14ac:dyDescent="0.25">
      <c r="T23141" s="1"/>
      <c r="U23141" s="1"/>
      <c r="Z23141" s="1"/>
    </row>
    <row r="23142" spans="20:26" x14ac:dyDescent="0.25">
      <c r="T23142" s="1"/>
      <c r="U23142" s="1"/>
      <c r="Z23142" s="1"/>
    </row>
    <row r="23143" spans="20:26" x14ac:dyDescent="0.25">
      <c r="T23143" s="1"/>
      <c r="U23143" s="1"/>
      <c r="Z23143" s="1"/>
    </row>
    <row r="23144" spans="20:26" x14ac:dyDescent="0.25">
      <c r="T23144" s="1"/>
      <c r="U23144" s="1"/>
      <c r="Z23144" s="1"/>
    </row>
    <row r="23145" spans="20:26" x14ac:dyDescent="0.25">
      <c r="T23145" s="1"/>
      <c r="U23145" s="1"/>
      <c r="Z23145" s="1"/>
    </row>
    <row r="23146" spans="20:26" x14ac:dyDescent="0.25">
      <c r="T23146" s="1"/>
      <c r="U23146" s="1"/>
      <c r="Z23146" s="1"/>
    </row>
    <row r="23147" spans="20:26" x14ac:dyDescent="0.25">
      <c r="T23147" s="1"/>
      <c r="U23147" s="1"/>
      <c r="Z23147" s="1"/>
    </row>
    <row r="23148" spans="20:26" x14ac:dyDescent="0.25">
      <c r="T23148" s="1"/>
      <c r="U23148" s="1"/>
      <c r="Z23148" s="1"/>
    </row>
    <row r="23149" spans="20:26" x14ac:dyDescent="0.25">
      <c r="T23149" s="1"/>
      <c r="U23149" s="1"/>
      <c r="Z23149" s="1"/>
    </row>
    <row r="23150" spans="20:26" x14ac:dyDescent="0.25">
      <c r="T23150" s="1"/>
      <c r="U23150" s="1"/>
      <c r="Z23150" s="1"/>
    </row>
    <row r="23151" spans="20:26" x14ac:dyDescent="0.25">
      <c r="T23151" s="1"/>
      <c r="U23151" s="1"/>
      <c r="Z23151" s="1"/>
    </row>
    <row r="23152" spans="20:26" x14ac:dyDescent="0.25">
      <c r="T23152" s="1"/>
      <c r="U23152" s="1"/>
      <c r="Z23152" s="1"/>
    </row>
    <row r="23153" spans="20:26" x14ac:dyDescent="0.25">
      <c r="T23153" s="1"/>
      <c r="U23153" s="1"/>
      <c r="Z23153" s="1"/>
    </row>
    <row r="23154" spans="20:26" x14ac:dyDescent="0.25">
      <c r="T23154" s="1"/>
      <c r="U23154" s="1"/>
      <c r="Z23154" s="1"/>
    </row>
    <row r="23155" spans="20:26" x14ac:dyDescent="0.25">
      <c r="T23155" s="1"/>
      <c r="U23155" s="1"/>
      <c r="Z23155" s="1"/>
    </row>
    <row r="23156" spans="20:26" x14ac:dyDescent="0.25">
      <c r="T23156" s="1"/>
      <c r="U23156" s="1"/>
      <c r="Z23156" s="1"/>
    </row>
    <row r="23157" spans="20:26" x14ac:dyDescent="0.25">
      <c r="T23157" s="1"/>
      <c r="U23157" s="1"/>
      <c r="Z23157" s="1"/>
    </row>
    <row r="23158" spans="20:26" x14ac:dyDescent="0.25">
      <c r="T23158" s="1"/>
      <c r="U23158" s="1"/>
      <c r="Z23158" s="1"/>
    </row>
    <row r="23159" spans="20:26" x14ac:dyDescent="0.25">
      <c r="T23159" s="1"/>
      <c r="U23159" s="1"/>
      <c r="Z23159" s="1"/>
    </row>
    <row r="23160" spans="20:26" x14ac:dyDescent="0.25">
      <c r="T23160" s="1"/>
      <c r="U23160" s="1"/>
      <c r="Z23160" s="1"/>
    </row>
    <row r="23161" spans="20:26" x14ac:dyDescent="0.25">
      <c r="T23161" s="1"/>
      <c r="U23161" s="1"/>
      <c r="Z23161" s="1"/>
    </row>
    <row r="23162" spans="20:26" x14ac:dyDescent="0.25">
      <c r="T23162" s="1"/>
      <c r="U23162" s="1"/>
      <c r="Z23162" s="1"/>
    </row>
    <row r="23163" spans="20:26" x14ac:dyDescent="0.25">
      <c r="T23163" s="1"/>
      <c r="U23163" s="1"/>
      <c r="Z23163" s="1"/>
    </row>
    <row r="23164" spans="20:26" x14ac:dyDescent="0.25">
      <c r="T23164" s="1"/>
      <c r="U23164" s="1"/>
      <c r="Z23164" s="1"/>
    </row>
    <row r="23165" spans="20:26" x14ac:dyDescent="0.25">
      <c r="T23165" s="1"/>
      <c r="U23165" s="1"/>
      <c r="Z23165" s="1"/>
    </row>
    <row r="23166" spans="20:26" x14ac:dyDescent="0.25">
      <c r="T23166" s="1"/>
      <c r="U23166" s="1"/>
      <c r="Z23166" s="1"/>
    </row>
    <row r="23167" spans="20:26" x14ac:dyDescent="0.25">
      <c r="T23167" s="1"/>
      <c r="U23167" s="1"/>
      <c r="Z23167" s="1"/>
    </row>
    <row r="23168" spans="20:26" x14ac:dyDescent="0.25">
      <c r="T23168" s="1"/>
      <c r="U23168" s="1"/>
      <c r="Z23168" s="1"/>
    </row>
    <row r="23169" spans="20:26" x14ac:dyDescent="0.25">
      <c r="T23169" s="1"/>
      <c r="U23169" s="1"/>
      <c r="Z23169" s="1"/>
    </row>
    <row r="23170" spans="20:26" x14ac:dyDescent="0.25">
      <c r="T23170" s="1"/>
      <c r="U23170" s="1"/>
      <c r="Z23170" s="1"/>
    </row>
    <row r="23171" spans="20:26" x14ac:dyDescent="0.25">
      <c r="T23171" s="1"/>
      <c r="U23171" s="1"/>
      <c r="Z23171" s="1"/>
    </row>
    <row r="23172" spans="20:26" x14ac:dyDescent="0.25">
      <c r="T23172" s="1"/>
      <c r="U23172" s="1"/>
      <c r="Z23172" s="1"/>
    </row>
    <row r="23173" spans="20:26" x14ac:dyDescent="0.25">
      <c r="T23173" s="1"/>
      <c r="U23173" s="1"/>
      <c r="Z23173" s="1"/>
    </row>
    <row r="23174" spans="20:26" x14ac:dyDescent="0.25">
      <c r="T23174" s="1"/>
      <c r="U23174" s="1"/>
      <c r="Z23174" s="1"/>
    </row>
    <row r="23175" spans="20:26" x14ac:dyDescent="0.25">
      <c r="T23175" s="1"/>
      <c r="U23175" s="1"/>
      <c r="Z23175" s="1"/>
    </row>
    <row r="23176" spans="20:26" x14ac:dyDescent="0.25">
      <c r="T23176" s="1"/>
      <c r="U23176" s="1"/>
      <c r="Z23176" s="1"/>
    </row>
    <row r="23177" spans="20:26" x14ac:dyDescent="0.25">
      <c r="T23177" s="1"/>
      <c r="U23177" s="1"/>
      <c r="Z23177" s="1"/>
    </row>
    <row r="23178" spans="20:26" x14ac:dyDescent="0.25">
      <c r="T23178" s="1"/>
      <c r="U23178" s="1"/>
      <c r="Z23178" s="1"/>
    </row>
    <row r="23179" spans="20:26" x14ac:dyDescent="0.25">
      <c r="T23179" s="1"/>
      <c r="U23179" s="1"/>
      <c r="Z23179" s="1"/>
    </row>
    <row r="23180" spans="20:26" x14ac:dyDescent="0.25">
      <c r="T23180" s="1"/>
      <c r="U23180" s="1"/>
      <c r="Z23180" s="1"/>
    </row>
    <row r="23181" spans="20:26" x14ac:dyDescent="0.25">
      <c r="T23181" s="1"/>
      <c r="U23181" s="1"/>
      <c r="Z23181" s="1"/>
    </row>
    <row r="23182" spans="20:26" x14ac:dyDescent="0.25">
      <c r="T23182" s="1"/>
      <c r="U23182" s="1"/>
      <c r="Z23182" s="1"/>
    </row>
    <row r="23183" spans="20:26" x14ac:dyDescent="0.25">
      <c r="T23183" s="1"/>
      <c r="U23183" s="1"/>
      <c r="Z23183" s="1"/>
    </row>
    <row r="23184" spans="20:26" x14ac:dyDescent="0.25">
      <c r="T23184" s="1"/>
      <c r="U23184" s="1"/>
      <c r="Z23184" s="1"/>
    </row>
    <row r="23185" spans="20:26" x14ac:dyDescent="0.25">
      <c r="T23185" s="1"/>
      <c r="U23185" s="1"/>
      <c r="Z23185" s="1"/>
    </row>
    <row r="23186" spans="20:26" x14ac:dyDescent="0.25">
      <c r="T23186" s="1"/>
      <c r="U23186" s="1"/>
      <c r="Z23186" s="1"/>
    </row>
    <row r="23187" spans="20:26" x14ac:dyDescent="0.25">
      <c r="T23187" s="1"/>
      <c r="U23187" s="1"/>
      <c r="Z23187" s="1"/>
    </row>
    <row r="23188" spans="20:26" x14ac:dyDescent="0.25">
      <c r="T23188" s="1"/>
      <c r="U23188" s="1"/>
      <c r="Z23188" s="1"/>
    </row>
    <row r="23189" spans="20:26" x14ac:dyDescent="0.25">
      <c r="T23189" s="1"/>
      <c r="U23189" s="1"/>
      <c r="Z23189" s="1"/>
    </row>
    <row r="23190" spans="20:26" x14ac:dyDescent="0.25">
      <c r="T23190" s="1"/>
      <c r="U23190" s="1"/>
      <c r="Z23190" s="1"/>
    </row>
    <row r="23191" spans="20:26" x14ac:dyDescent="0.25">
      <c r="T23191" s="1"/>
      <c r="U23191" s="1"/>
      <c r="Z23191" s="1"/>
    </row>
    <row r="23192" spans="20:26" x14ac:dyDescent="0.25">
      <c r="T23192" s="1"/>
      <c r="U23192" s="1"/>
      <c r="Z23192" s="1"/>
    </row>
    <row r="23193" spans="20:26" x14ac:dyDescent="0.25">
      <c r="T23193" s="1"/>
      <c r="U23193" s="1"/>
      <c r="Z23193" s="1"/>
    </row>
    <row r="23194" spans="20:26" x14ac:dyDescent="0.25">
      <c r="T23194" s="1"/>
      <c r="U23194" s="1"/>
      <c r="Z23194" s="1"/>
    </row>
    <row r="23195" spans="20:26" x14ac:dyDescent="0.25">
      <c r="T23195" s="1"/>
      <c r="U23195" s="1"/>
      <c r="Z23195" s="1"/>
    </row>
    <row r="23196" spans="20:26" x14ac:dyDescent="0.25">
      <c r="T23196" s="1"/>
      <c r="U23196" s="1"/>
      <c r="Z23196" s="1"/>
    </row>
    <row r="23197" spans="20:26" x14ac:dyDescent="0.25">
      <c r="T23197" s="1"/>
      <c r="U23197" s="1"/>
      <c r="Z23197" s="1"/>
    </row>
    <row r="23198" spans="20:26" x14ac:dyDescent="0.25">
      <c r="T23198" s="1"/>
      <c r="U23198" s="1"/>
      <c r="Z23198" s="1"/>
    </row>
    <row r="23199" spans="20:26" x14ac:dyDescent="0.25">
      <c r="T23199" s="1"/>
      <c r="U23199" s="1"/>
      <c r="Z23199" s="1"/>
    </row>
    <row r="23200" spans="20:26" x14ac:dyDescent="0.25">
      <c r="T23200" s="1"/>
      <c r="U23200" s="1"/>
      <c r="Z23200" s="1"/>
    </row>
    <row r="23201" spans="20:26" x14ac:dyDescent="0.25">
      <c r="T23201" s="1"/>
      <c r="U23201" s="1"/>
      <c r="Z23201" s="1"/>
    </row>
    <row r="23202" spans="20:26" x14ac:dyDescent="0.25">
      <c r="T23202" s="1"/>
      <c r="U23202" s="1"/>
      <c r="Z23202" s="1"/>
    </row>
    <row r="23203" spans="20:26" x14ac:dyDescent="0.25">
      <c r="T23203" s="1"/>
      <c r="U23203" s="1"/>
      <c r="Z23203" s="1"/>
    </row>
    <row r="23204" spans="20:26" x14ac:dyDescent="0.25">
      <c r="T23204" s="1"/>
      <c r="U23204" s="1"/>
      <c r="Z23204" s="1"/>
    </row>
    <row r="23205" spans="20:26" x14ac:dyDescent="0.25">
      <c r="T23205" s="1"/>
      <c r="U23205" s="1"/>
      <c r="Z23205" s="1"/>
    </row>
    <row r="23206" spans="20:26" x14ac:dyDescent="0.25">
      <c r="T23206" s="1"/>
      <c r="U23206" s="1"/>
      <c r="Z23206" s="1"/>
    </row>
    <row r="23207" spans="20:26" x14ac:dyDescent="0.25">
      <c r="T23207" s="1"/>
      <c r="U23207" s="1"/>
      <c r="Z23207" s="1"/>
    </row>
    <row r="23208" spans="20:26" x14ac:dyDescent="0.25">
      <c r="T23208" s="1"/>
      <c r="U23208" s="1"/>
      <c r="Z23208" s="1"/>
    </row>
    <row r="23209" spans="20:26" x14ac:dyDescent="0.25">
      <c r="T23209" s="1"/>
      <c r="U23209" s="1"/>
      <c r="Z23209" s="1"/>
    </row>
    <row r="23210" spans="20:26" x14ac:dyDescent="0.25">
      <c r="T23210" s="1"/>
      <c r="U23210" s="1"/>
      <c r="Z23210" s="1"/>
    </row>
    <row r="23211" spans="20:26" x14ac:dyDescent="0.25">
      <c r="T23211" s="1"/>
      <c r="U23211" s="1"/>
      <c r="Z23211" s="1"/>
    </row>
    <row r="23212" spans="20:26" x14ac:dyDescent="0.25">
      <c r="T23212" s="1"/>
      <c r="U23212" s="1"/>
      <c r="Z23212" s="1"/>
    </row>
    <row r="23213" spans="20:26" x14ac:dyDescent="0.25">
      <c r="T23213" s="1"/>
      <c r="U23213" s="1"/>
      <c r="Z23213" s="1"/>
    </row>
    <row r="23214" spans="20:26" x14ac:dyDescent="0.25">
      <c r="T23214" s="1"/>
      <c r="U23214" s="1"/>
      <c r="Z23214" s="1"/>
    </row>
    <row r="23215" spans="20:26" x14ac:dyDescent="0.25">
      <c r="T23215" s="1"/>
      <c r="U23215" s="1"/>
      <c r="Z23215" s="1"/>
    </row>
    <row r="23216" spans="20:26" x14ac:dyDescent="0.25">
      <c r="T23216" s="1"/>
      <c r="U23216" s="1"/>
      <c r="Z23216" s="1"/>
    </row>
    <row r="23217" spans="20:26" x14ac:dyDescent="0.25">
      <c r="T23217" s="1"/>
      <c r="U23217" s="1"/>
      <c r="Z23217" s="1"/>
    </row>
    <row r="23218" spans="20:26" x14ac:dyDescent="0.25">
      <c r="T23218" s="1"/>
      <c r="U23218" s="1"/>
      <c r="Z23218" s="1"/>
    </row>
    <row r="23219" spans="20:26" x14ac:dyDescent="0.25">
      <c r="T23219" s="1"/>
      <c r="U23219" s="1"/>
      <c r="Z23219" s="1"/>
    </row>
    <row r="23220" spans="20:26" x14ac:dyDescent="0.25">
      <c r="T23220" s="1"/>
      <c r="U23220" s="1"/>
      <c r="Z23220" s="1"/>
    </row>
    <row r="23221" spans="20:26" x14ac:dyDescent="0.25">
      <c r="T23221" s="1"/>
      <c r="U23221" s="1"/>
      <c r="Z23221" s="1"/>
    </row>
    <row r="23222" spans="20:26" x14ac:dyDescent="0.25">
      <c r="T23222" s="1"/>
      <c r="U23222" s="1"/>
      <c r="Z23222" s="1"/>
    </row>
    <row r="23223" spans="20:26" x14ac:dyDescent="0.25">
      <c r="T23223" s="1"/>
      <c r="U23223" s="1"/>
      <c r="Z23223" s="1"/>
    </row>
    <row r="23224" spans="20:26" x14ac:dyDescent="0.25">
      <c r="T23224" s="1"/>
      <c r="U23224" s="1"/>
      <c r="Z23224" s="1"/>
    </row>
    <row r="23225" spans="20:26" x14ac:dyDescent="0.25">
      <c r="T23225" s="1"/>
      <c r="U23225" s="1"/>
      <c r="Z23225" s="1"/>
    </row>
    <row r="23226" spans="20:26" x14ac:dyDescent="0.25">
      <c r="T23226" s="1"/>
      <c r="U23226" s="1"/>
      <c r="Z23226" s="1"/>
    </row>
    <row r="23227" spans="20:26" x14ac:dyDescent="0.25">
      <c r="T23227" s="1"/>
      <c r="U23227" s="1"/>
      <c r="Z23227" s="1"/>
    </row>
    <row r="23228" spans="20:26" x14ac:dyDescent="0.25">
      <c r="T23228" s="1"/>
      <c r="U23228" s="1"/>
      <c r="Z23228" s="1"/>
    </row>
    <row r="23229" spans="20:26" x14ac:dyDescent="0.25">
      <c r="T23229" s="1"/>
      <c r="U23229" s="1"/>
      <c r="Z23229" s="1"/>
    </row>
    <row r="23230" spans="20:26" x14ac:dyDescent="0.25">
      <c r="T23230" s="1"/>
      <c r="U23230" s="1"/>
      <c r="Z23230" s="1"/>
    </row>
    <row r="23231" spans="20:26" x14ac:dyDescent="0.25">
      <c r="T23231" s="1"/>
      <c r="U23231" s="1"/>
      <c r="Z23231" s="1"/>
    </row>
    <row r="23232" spans="20:26" x14ac:dyDescent="0.25">
      <c r="T23232" s="1"/>
      <c r="U23232" s="1"/>
      <c r="Z23232" s="1"/>
    </row>
    <row r="23233" spans="20:26" x14ac:dyDescent="0.25">
      <c r="T23233" s="1"/>
      <c r="U23233" s="1"/>
      <c r="Z23233" s="1"/>
    </row>
    <row r="23234" spans="20:26" x14ac:dyDescent="0.25">
      <c r="T23234" s="1"/>
      <c r="U23234" s="1"/>
      <c r="Z23234" s="1"/>
    </row>
    <row r="23235" spans="20:26" x14ac:dyDescent="0.25">
      <c r="T23235" s="1"/>
      <c r="U23235" s="1"/>
      <c r="Z23235" s="1"/>
    </row>
    <row r="23236" spans="20:26" x14ac:dyDescent="0.25">
      <c r="T23236" s="1"/>
      <c r="U23236" s="1"/>
      <c r="Z23236" s="1"/>
    </row>
    <row r="23237" spans="20:26" x14ac:dyDescent="0.25">
      <c r="T23237" s="1"/>
      <c r="U23237" s="1"/>
      <c r="Z23237" s="1"/>
    </row>
    <row r="23238" spans="20:26" x14ac:dyDescent="0.25">
      <c r="T23238" s="1"/>
      <c r="U23238" s="1"/>
      <c r="Z23238" s="1"/>
    </row>
    <row r="23239" spans="20:26" x14ac:dyDescent="0.25">
      <c r="T23239" s="1"/>
      <c r="U23239" s="1"/>
      <c r="Z23239" s="1"/>
    </row>
    <row r="23240" spans="20:26" x14ac:dyDescent="0.25">
      <c r="T23240" s="1"/>
      <c r="U23240" s="1"/>
      <c r="Z23240" s="1"/>
    </row>
    <row r="23241" spans="20:26" x14ac:dyDescent="0.25">
      <c r="T23241" s="1"/>
      <c r="U23241" s="1"/>
      <c r="Z23241" s="1"/>
    </row>
    <row r="23242" spans="20:26" x14ac:dyDescent="0.25">
      <c r="T23242" s="1"/>
      <c r="U23242" s="1"/>
      <c r="Z23242" s="1"/>
    </row>
    <row r="23243" spans="20:26" x14ac:dyDescent="0.25">
      <c r="T23243" s="1"/>
      <c r="U23243" s="1"/>
      <c r="Z23243" s="1"/>
    </row>
    <row r="23244" spans="20:26" x14ac:dyDescent="0.25">
      <c r="T23244" s="1"/>
      <c r="U23244" s="1"/>
      <c r="Z23244" s="1"/>
    </row>
    <row r="23245" spans="20:26" x14ac:dyDescent="0.25">
      <c r="T23245" s="1"/>
      <c r="U23245" s="1"/>
      <c r="Z23245" s="1"/>
    </row>
    <row r="23246" spans="20:26" x14ac:dyDescent="0.25">
      <c r="T23246" s="1"/>
      <c r="U23246" s="1"/>
      <c r="Z23246" s="1"/>
    </row>
    <row r="23247" spans="20:26" x14ac:dyDescent="0.25">
      <c r="T23247" s="1"/>
      <c r="U23247" s="1"/>
      <c r="Z23247" s="1"/>
    </row>
    <row r="23248" spans="20:26" x14ac:dyDescent="0.25">
      <c r="T23248" s="1"/>
      <c r="U23248" s="1"/>
      <c r="Z23248" s="1"/>
    </row>
    <row r="23249" spans="20:26" x14ac:dyDescent="0.25">
      <c r="T23249" s="1"/>
      <c r="U23249" s="1"/>
      <c r="Z23249" s="1"/>
    </row>
    <row r="23250" spans="20:26" x14ac:dyDescent="0.25">
      <c r="T23250" s="1"/>
      <c r="U23250" s="1"/>
      <c r="Z23250" s="1"/>
    </row>
    <row r="23251" spans="20:26" x14ac:dyDescent="0.25">
      <c r="T23251" s="1"/>
      <c r="U23251" s="1"/>
      <c r="Z23251" s="1"/>
    </row>
    <row r="23252" spans="20:26" x14ac:dyDescent="0.25">
      <c r="T23252" s="1"/>
      <c r="U23252" s="1"/>
      <c r="Z23252" s="1"/>
    </row>
    <row r="23253" spans="20:26" x14ac:dyDescent="0.25">
      <c r="T23253" s="1"/>
      <c r="U23253" s="1"/>
      <c r="Z23253" s="1"/>
    </row>
    <row r="23254" spans="20:26" x14ac:dyDescent="0.25">
      <c r="T23254" s="1"/>
      <c r="U23254" s="1"/>
      <c r="Z23254" s="1"/>
    </row>
    <row r="23255" spans="20:26" x14ac:dyDescent="0.25">
      <c r="T23255" s="1"/>
      <c r="U23255" s="1"/>
      <c r="Z23255" s="1"/>
    </row>
    <row r="23256" spans="20:26" x14ac:dyDescent="0.25">
      <c r="T23256" s="1"/>
      <c r="U23256" s="1"/>
      <c r="Z23256" s="1"/>
    </row>
    <row r="23257" spans="20:26" x14ac:dyDescent="0.25">
      <c r="T23257" s="1"/>
      <c r="U23257" s="1"/>
      <c r="Z23257" s="1"/>
    </row>
    <row r="23258" spans="20:26" x14ac:dyDescent="0.25">
      <c r="T23258" s="1"/>
      <c r="U23258" s="1"/>
      <c r="Z23258" s="1"/>
    </row>
    <row r="23259" spans="20:26" x14ac:dyDescent="0.25">
      <c r="T23259" s="1"/>
      <c r="U23259" s="1"/>
      <c r="Z23259" s="1"/>
    </row>
    <row r="23260" spans="20:26" x14ac:dyDescent="0.25">
      <c r="T23260" s="1"/>
      <c r="U23260" s="1"/>
      <c r="Z23260" s="1"/>
    </row>
    <row r="23261" spans="20:26" x14ac:dyDescent="0.25">
      <c r="T23261" s="1"/>
      <c r="U23261" s="1"/>
      <c r="Z23261" s="1"/>
    </row>
    <row r="23262" spans="20:26" x14ac:dyDescent="0.25">
      <c r="T23262" s="1"/>
      <c r="U23262" s="1"/>
      <c r="Z23262" s="1"/>
    </row>
    <row r="23263" spans="20:26" x14ac:dyDescent="0.25">
      <c r="T23263" s="1"/>
      <c r="U23263" s="1"/>
      <c r="Z23263" s="1"/>
    </row>
    <row r="23264" spans="20:26" x14ac:dyDescent="0.25">
      <c r="T23264" s="1"/>
      <c r="U23264" s="1"/>
      <c r="Z23264" s="1"/>
    </row>
    <row r="23265" spans="20:26" x14ac:dyDescent="0.25">
      <c r="T23265" s="1"/>
      <c r="U23265" s="1"/>
      <c r="Z23265" s="1"/>
    </row>
    <row r="23266" spans="20:26" x14ac:dyDescent="0.25">
      <c r="T23266" s="1"/>
      <c r="U23266" s="1"/>
      <c r="Z23266" s="1"/>
    </row>
    <row r="23267" spans="20:26" x14ac:dyDescent="0.25">
      <c r="T23267" s="1"/>
      <c r="U23267" s="1"/>
      <c r="Z23267" s="1"/>
    </row>
    <row r="23268" spans="20:26" x14ac:dyDescent="0.25">
      <c r="T23268" s="1"/>
      <c r="U23268" s="1"/>
      <c r="Z23268" s="1"/>
    </row>
    <row r="23269" spans="20:26" x14ac:dyDescent="0.25">
      <c r="T23269" s="1"/>
      <c r="U23269" s="1"/>
      <c r="Z23269" s="1"/>
    </row>
    <row r="23270" spans="20:26" x14ac:dyDescent="0.25">
      <c r="T23270" s="1"/>
      <c r="U23270" s="1"/>
      <c r="Z23270" s="1"/>
    </row>
    <row r="23271" spans="20:26" x14ac:dyDescent="0.25">
      <c r="T23271" s="1"/>
      <c r="U23271" s="1"/>
      <c r="Z23271" s="1"/>
    </row>
    <row r="23272" spans="20:26" x14ac:dyDescent="0.25">
      <c r="T23272" s="1"/>
      <c r="U23272" s="1"/>
      <c r="Z23272" s="1"/>
    </row>
    <row r="23273" spans="20:26" x14ac:dyDescent="0.25">
      <c r="T23273" s="1"/>
      <c r="U23273" s="1"/>
      <c r="Z23273" s="1"/>
    </row>
    <row r="23274" spans="20:26" x14ac:dyDescent="0.25">
      <c r="T23274" s="1"/>
      <c r="U23274" s="1"/>
      <c r="Z23274" s="1"/>
    </row>
    <row r="23275" spans="20:26" x14ac:dyDescent="0.25">
      <c r="T23275" s="1"/>
      <c r="U23275" s="1"/>
      <c r="Z23275" s="1"/>
    </row>
    <row r="23276" spans="20:26" x14ac:dyDescent="0.25">
      <c r="T23276" s="1"/>
      <c r="U23276" s="1"/>
      <c r="Z23276" s="1"/>
    </row>
    <row r="23277" spans="20:26" x14ac:dyDescent="0.25">
      <c r="T23277" s="1"/>
      <c r="U23277" s="1"/>
      <c r="Z23277" s="1"/>
    </row>
    <row r="23278" spans="20:26" x14ac:dyDescent="0.25">
      <c r="T23278" s="1"/>
      <c r="U23278" s="1"/>
      <c r="Z23278" s="1"/>
    </row>
    <row r="23279" spans="20:26" x14ac:dyDescent="0.25">
      <c r="T23279" s="1"/>
      <c r="U23279" s="1"/>
      <c r="Z23279" s="1"/>
    </row>
    <row r="23280" spans="20:26" x14ac:dyDescent="0.25">
      <c r="T23280" s="1"/>
      <c r="U23280" s="1"/>
      <c r="Z23280" s="1"/>
    </row>
    <row r="23281" spans="20:26" x14ac:dyDescent="0.25">
      <c r="T23281" s="1"/>
      <c r="U23281" s="1"/>
      <c r="Z23281" s="1"/>
    </row>
    <row r="23282" spans="20:26" x14ac:dyDescent="0.25">
      <c r="T23282" s="1"/>
      <c r="U23282" s="1"/>
      <c r="Z23282" s="1"/>
    </row>
    <row r="23283" spans="20:26" x14ac:dyDescent="0.25">
      <c r="T23283" s="1"/>
      <c r="U23283" s="1"/>
      <c r="Z23283" s="1"/>
    </row>
    <row r="23284" spans="20:26" x14ac:dyDescent="0.25">
      <c r="T23284" s="1"/>
      <c r="U23284" s="1"/>
      <c r="Z23284" s="1"/>
    </row>
    <row r="23285" spans="20:26" x14ac:dyDescent="0.25">
      <c r="T23285" s="1"/>
      <c r="U23285" s="1"/>
      <c r="Z23285" s="1"/>
    </row>
    <row r="23286" spans="20:26" x14ac:dyDescent="0.25">
      <c r="T23286" s="1"/>
      <c r="U23286" s="1"/>
      <c r="Z23286" s="1"/>
    </row>
    <row r="23287" spans="20:26" x14ac:dyDescent="0.25">
      <c r="T23287" s="1"/>
      <c r="U23287" s="1"/>
      <c r="Z23287" s="1"/>
    </row>
    <row r="23288" spans="20:26" x14ac:dyDescent="0.25">
      <c r="T23288" s="1"/>
      <c r="U23288" s="1"/>
      <c r="Z23288" s="1"/>
    </row>
    <row r="23289" spans="20:26" x14ac:dyDescent="0.25">
      <c r="T23289" s="1"/>
      <c r="U23289" s="1"/>
      <c r="Z23289" s="1"/>
    </row>
    <row r="23290" spans="20:26" x14ac:dyDescent="0.25">
      <c r="T23290" s="1"/>
      <c r="U23290" s="1"/>
      <c r="Z23290" s="1"/>
    </row>
    <row r="23291" spans="20:26" x14ac:dyDescent="0.25">
      <c r="T23291" s="1"/>
      <c r="U23291" s="1"/>
      <c r="Z23291" s="1"/>
    </row>
    <row r="23292" spans="20:26" x14ac:dyDescent="0.25">
      <c r="T23292" s="1"/>
      <c r="U23292" s="1"/>
      <c r="Z23292" s="1"/>
    </row>
    <row r="23293" spans="20:26" x14ac:dyDescent="0.25">
      <c r="T23293" s="1"/>
      <c r="U23293" s="1"/>
      <c r="Z23293" s="1"/>
    </row>
    <row r="23294" spans="20:26" x14ac:dyDescent="0.25">
      <c r="T23294" s="1"/>
      <c r="U23294" s="1"/>
      <c r="Z23294" s="1"/>
    </row>
    <row r="23295" spans="20:26" x14ac:dyDescent="0.25">
      <c r="T23295" s="1"/>
      <c r="U23295" s="1"/>
      <c r="Z23295" s="1"/>
    </row>
    <row r="23296" spans="20:26" x14ac:dyDescent="0.25">
      <c r="T23296" s="1"/>
      <c r="U23296" s="1"/>
      <c r="Z23296" s="1"/>
    </row>
    <row r="23297" spans="20:26" x14ac:dyDescent="0.25">
      <c r="T23297" s="1"/>
      <c r="U23297" s="1"/>
      <c r="Z23297" s="1"/>
    </row>
    <row r="23298" spans="20:26" x14ac:dyDescent="0.25">
      <c r="T23298" s="1"/>
      <c r="U23298" s="1"/>
      <c r="Z23298" s="1"/>
    </row>
    <row r="23299" spans="20:26" x14ac:dyDescent="0.25">
      <c r="T23299" s="1"/>
      <c r="U23299" s="1"/>
      <c r="Z23299" s="1"/>
    </row>
    <row r="23300" spans="20:26" x14ac:dyDescent="0.25">
      <c r="T23300" s="1"/>
      <c r="U23300" s="1"/>
      <c r="Z23300" s="1"/>
    </row>
    <row r="23301" spans="20:26" x14ac:dyDescent="0.25">
      <c r="T23301" s="1"/>
      <c r="U23301" s="1"/>
      <c r="Z23301" s="1"/>
    </row>
    <row r="23302" spans="20:26" x14ac:dyDescent="0.25">
      <c r="T23302" s="1"/>
      <c r="U23302" s="1"/>
      <c r="Z23302" s="1"/>
    </row>
    <row r="23303" spans="20:26" x14ac:dyDescent="0.25">
      <c r="T23303" s="1"/>
      <c r="U23303" s="1"/>
      <c r="Z23303" s="1"/>
    </row>
    <row r="23304" spans="20:26" x14ac:dyDescent="0.25">
      <c r="T23304" s="1"/>
      <c r="U23304" s="1"/>
      <c r="Z23304" s="1"/>
    </row>
    <row r="23305" spans="20:26" x14ac:dyDescent="0.25">
      <c r="T23305" s="1"/>
      <c r="U23305" s="1"/>
      <c r="Z23305" s="1"/>
    </row>
    <row r="23306" spans="20:26" x14ac:dyDescent="0.25">
      <c r="T23306" s="1"/>
      <c r="U23306" s="1"/>
      <c r="Z23306" s="1"/>
    </row>
    <row r="23307" spans="20:26" x14ac:dyDescent="0.25">
      <c r="T23307" s="1"/>
      <c r="U23307" s="1"/>
      <c r="Z23307" s="1"/>
    </row>
    <row r="23308" spans="20:26" x14ac:dyDescent="0.25">
      <c r="T23308" s="1"/>
      <c r="U23308" s="1"/>
      <c r="Z23308" s="1"/>
    </row>
    <row r="23309" spans="20:26" x14ac:dyDescent="0.25">
      <c r="T23309" s="1"/>
      <c r="U23309" s="1"/>
      <c r="Z23309" s="1"/>
    </row>
    <row r="23310" spans="20:26" x14ac:dyDescent="0.25">
      <c r="T23310" s="1"/>
      <c r="U23310" s="1"/>
      <c r="Z23310" s="1"/>
    </row>
    <row r="23311" spans="20:26" x14ac:dyDescent="0.25">
      <c r="T23311" s="1"/>
      <c r="U23311" s="1"/>
      <c r="Z23311" s="1"/>
    </row>
    <row r="23312" spans="20:26" x14ac:dyDescent="0.25">
      <c r="T23312" s="1"/>
      <c r="U23312" s="1"/>
      <c r="Z23312" s="1"/>
    </row>
    <row r="23313" spans="20:26" x14ac:dyDescent="0.25">
      <c r="T23313" s="1"/>
      <c r="U23313" s="1"/>
      <c r="Z23313" s="1"/>
    </row>
    <row r="23314" spans="20:26" x14ac:dyDescent="0.25">
      <c r="T23314" s="1"/>
      <c r="U23314" s="1"/>
      <c r="Z23314" s="1"/>
    </row>
    <row r="23315" spans="20:26" x14ac:dyDescent="0.25">
      <c r="T23315" s="1"/>
      <c r="U23315" s="1"/>
      <c r="Z23315" s="1"/>
    </row>
    <row r="23316" spans="20:26" x14ac:dyDescent="0.25">
      <c r="T23316" s="1"/>
      <c r="U23316" s="1"/>
      <c r="Z23316" s="1"/>
    </row>
    <row r="23317" spans="20:26" x14ac:dyDescent="0.25">
      <c r="T23317" s="1"/>
      <c r="U23317" s="1"/>
      <c r="Z23317" s="1"/>
    </row>
    <row r="23318" spans="20:26" x14ac:dyDescent="0.25">
      <c r="T23318" s="1"/>
      <c r="U23318" s="1"/>
      <c r="Z23318" s="1"/>
    </row>
    <row r="23319" spans="20:26" x14ac:dyDescent="0.25">
      <c r="T23319" s="1"/>
      <c r="U23319" s="1"/>
      <c r="Z23319" s="1"/>
    </row>
    <row r="23320" spans="20:26" x14ac:dyDescent="0.25">
      <c r="T23320" s="1"/>
      <c r="U23320" s="1"/>
      <c r="Z23320" s="1"/>
    </row>
    <row r="23321" spans="20:26" x14ac:dyDescent="0.25">
      <c r="T23321" s="1"/>
      <c r="U23321" s="1"/>
      <c r="Z23321" s="1"/>
    </row>
    <row r="23322" spans="20:26" x14ac:dyDescent="0.25">
      <c r="T23322" s="1"/>
      <c r="U23322" s="1"/>
      <c r="Z23322" s="1"/>
    </row>
    <row r="23323" spans="20:26" x14ac:dyDescent="0.25">
      <c r="T23323" s="1"/>
      <c r="U23323" s="1"/>
      <c r="Z23323" s="1"/>
    </row>
    <row r="23324" spans="20:26" x14ac:dyDescent="0.25">
      <c r="T23324" s="1"/>
      <c r="U23324" s="1"/>
      <c r="Z23324" s="1"/>
    </row>
    <row r="23325" spans="20:26" x14ac:dyDescent="0.25">
      <c r="T23325" s="1"/>
      <c r="U23325" s="1"/>
      <c r="Z23325" s="1"/>
    </row>
    <row r="23326" spans="20:26" x14ac:dyDescent="0.25">
      <c r="T23326" s="1"/>
      <c r="U23326" s="1"/>
      <c r="Z23326" s="1"/>
    </row>
    <row r="23327" spans="20:26" x14ac:dyDescent="0.25">
      <c r="T23327" s="1"/>
      <c r="U23327" s="1"/>
      <c r="Z23327" s="1"/>
    </row>
    <row r="23328" spans="20:26" x14ac:dyDescent="0.25">
      <c r="T23328" s="1"/>
      <c r="U23328" s="1"/>
      <c r="Z23328" s="1"/>
    </row>
    <row r="23329" spans="20:26" x14ac:dyDescent="0.25">
      <c r="T23329" s="1"/>
      <c r="U23329" s="1"/>
      <c r="Z23329" s="1"/>
    </row>
    <row r="23330" spans="20:26" x14ac:dyDescent="0.25">
      <c r="T23330" s="1"/>
      <c r="U23330" s="1"/>
      <c r="Z23330" s="1"/>
    </row>
    <row r="23331" spans="20:26" x14ac:dyDescent="0.25">
      <c r="T23331" s="1"/>
      <c r="U23331" s="1"/>
      <c r="Z23331" s="1"/>
    </row>
    <row r="23332" spans="20:26" x14ac:dyDescent="0.25">
      <c r="T23332" s="1"/>
      <c r="U23332" s="1"/>
      <c r="Z23332" s="1"/>
    </row>
    <row r="23333" spans="20:26" x14ac:dyDescent="0.25">
      <c r="T23333" s="1"/>
      <c r="U23333" s="1"/>
      <c r="Z23333" s="1"/>
    </row>
    <row r="23334" spans="20:26" x14ac:dyDescent="0.25">
      <c r="T23334" s="1"/>
      <c r="U23334" s="1"/>
      <c r="Z23334" s="1"/>
    </row>
    <row r="23335" spans="20:26" x14ac:dyDescent="0.25">
      <c r="T23335" s="1"/>
      <c r="U23335" s="1"/>
      <c r="Z23335" s="1"/>
    </row>
    <row r="23336" spans="20:26" x14ac:dyDescent="0.25">
      <c r="T23336" s="1"/>
      <c r="U23336" s="1"/>
      <c r="Z23336" s="1"/>
    </row>
    <row r="23337" spans="20:26" x14ac:dyDescent="0.25">
      <c r="T23337" s="1"/>
      <c r="U23337" s="1"/>
      <c r="Z23337" s="1"/>
    </row>
    <row r="23338" spans="20:26" x14ac:dyDescent="0.25">
      <c r="T23338" s="1"/>
      <c r="U23338" s="1"/>
      <c r="Z23338" s="1"/>
    </row>
    <row r="23339" spans="20:26" x14ac:dyDescent="0.25">
      <c r="T23339" s="1"/>
      <c r="U23339" s="1"/>
      <c r="Z23339" s="1"/>
    </row>
    <row r="23340" spans="20:26" x14ac:dyDescent="0.25">
      <c r="T23340" s="1"/>
      <c r="U23340" s="1"/>
      <c r="Z23340" s="1"/>
    </row>
    <row r="23341" spans="20:26" x14ac:dyDescent="0.25">
      <c r="T23341" s="1"/>
      <c r="U23341" s="1"/>
      <c r="Z23341" s="1"/>
    </row>
    <row r="23342" spans="20:26" x14ac:dyDescent="0.25">
      <c r="T23342" s="1"/>
      <c r="U23342" s="1"/>
      <c r="Z23342" s="1"/>
    </row>
    <row r="23343" spans="20:26" x14ac:dyDescent="0.25">
      <c r="T23343" s="1"/>
      <c r="U23343" s="1"/>
      <c r="Z23343" s="1"/>
    </row>
    <row r="23344" spans="20:26" x14ac:dyDescent="0.25">
      <c r="T23344" s="1"/>
      <c r="U23344" s="1"/>
      <c r="Z23344" s="1"/>
    </row>
    <row r="23345" spans="20:26" x14ac:dyDescent="0.25">
      <c r="T23345" s="1"/>
      <c r="U23345" s="1"/>
      <c r="Z23345" s="1"/>
    </row>
    <row r="23346" spans="20:26" x14ac:dyDescent="0.25">
      <c r="T23346" s="1"/>
      <c r="U23346" s="1"/>
      <c r="Z23346" s="1"/>
    </row>
    <row r="23347" spans="20:26" x14ac:dyDescent="0.25">
      <c r="T23347" s="1"/>
      <c r="U23347" s="1"/>
      <c r="Z23347" s="1"/>
    </row>
    <row r="23348" spans="20:26" x14ac:dyDescent="0.25">
      <c r="T23348" s="1"/>
      <c r="U23348" s="1"/>
      <c r="Z23348" s="1"/>
    </row>
    <row r="23349" spans="20:26" x14ac:dyDescent="0.25">
      <c r="T23349" s="1"/>
      <c r="U23349" s="1"/>
      <c r="Z23349" s="1"/>
    </row>
    <row r="23350" spans="20:26" x14ac:dyDescent="0.25">
      <c r="T23350" s="1"/>
      <c r="U23350" s="1"/>
      <c r="Z23350" s="1"/>
    </row>
    <row r="23351" spans="20:26" x14ac:dyDescent="0.25">
      <c r="T23351" s="1"/>
      <c r="U23351" s="1"/>
      <c r="Z23351" s="1"/>
    </row>
    <row r="23352" spans="20:26" x14ac:dyDescent="0.25">
      <c r="T23352" s="1"/>
      <c r="U23352" s="1"/>
      <c r="Z23352" s="1"/>
    </row>
    <row r="23353" spans="20:26" x14ac:dyDescent="0.25">
      <c r="T23353" s="1"/>
      <c r="U23353" s="1"/>
      <c r="Z23353" s="1"/>
    </row>
    <row r="23354" spans="20:26" x14ac:dyDescent="0.25">
      <c r="T23354" s="1"/>
      <c r="U23354" s="1"/>
      <c r="Z23354" s="1"/>
    </row>
    <row r="23355" spans="20:26" x14ac:dyDescent="0.25">
      <c r="T23355" s="1"/>
      <c r="U23355" s="1"/>
      <c r="Z23355" s="1"/>
    </row>
    <row r="23356" spans="20:26" x14ac:dyDescent="0.25">
      <c r="T23356" s="1"/>
      <c r="U23356" s="1"/>
      <c r="Z23356" s="1"/>
    </row>
    <row r="23357" spans="20:26" x14ac:dyDescent="0.25">
      <c r="T23357" s="1"/>
      <c r="U23357" s="1"/>
      <c r="Z23357" s="1"/>
    </row>
    <row r="23358" spans="20:26" x14ac:dyDescent="0.25">
      <c r="T23358" s="1"/>
      <c r="U23358" s="1"/>
      <c r="Z23358" s="1"/>
    </row>
    <row r="23359" spans="20:26" x14ac:dyDescent="0.25">
      <c r="T23359" s="1"/>
      <c r="U23359" s="1"/>
      <c r="Z23359" s="1"/>
    </row>
    <row r="23360" spans="20:26" x14ac:dyDescent="0.25">
      <c r="T23360" s="1"/>
      <c r="U23360" s="1"/>
      <c r="Z23360" s="1"/>
    </row>
    <row r="23361" spans="20:26" x14ac:dyDescent="0.25">
      <c r="T23361" s="1"/>
      <c r="U23361" s="1"/>
      <c r="Z23361" s="1"/>
    </row>
    <row r="23362" spans="20:26" x14ac:dyDescent="0.25">
      <c r="T23362" s="1"/>
      <c r="U23362" s="1"/>
      <c r="Z23362" s="1"/>
    </row>
    <row r="23363" spans="20:26" x14ac:dyDescent="0.25">
      <c r="T23363" s="1"/>
      <c r="U23363" s="1"/>
      <c r="Z23363" s="1"/>
    </row>
    <row r="23364" spans="20:26" x14ac:dyDescent="0.25">
      <c r="T23364" s="1"/>
      <c r="U23364" s="1"/>
      <c r="Z23364" s="1"/>
    </row>
    <row r="23365" spans="20:26" x14ac:dyDescent="0.25">
      <c r="T23365" s="1"/>
      <c r="U23365" s="1"/>
      <c r="Z23365" s="1"/>
    </row>
    <row r="23366" spans="20:26" x14ac:dyDescent="0.25">
      <c r="T23366" s="1"/>
      <c r="U23366" s="1"/>
      <c r="Z23366" s="1"/>
    </row>
    <row r="23367" spans="20:26" x14ac:dyDescent="0.25">
      <c r="T23367" s="1"/>
      <c r="U23367" s="1"/>
      <c r="Z23367" s="1"/>
    </row>
    <row r="23368" spans="20:26" x14ac:dyDescent="0.25">
      <c r="T23368" s="1"/>
      <c r="U23368" s="1"/>
      <c r="Z23368" s="1"/>
    </row>
    <row r="23369" spans="20:26" x14ac:dyDescent="0.25">
      <c r="T23369" s="1"/>
      <c r="U23369" s="1"/>
      <c r="Z23369" s="1"/>
    </row>
    <row r="23370" spans="20:26" x14ac:dyDescent="0.25">
      <c r="T23370" s="1"/>
      <c r="U23370" s="1"/>
      <c r="Z23370" s="1"/>
    </row>
    <row r="23371" spans="20:26" x14ac:dyDescent="0.25">
      <c r="T23371" s="1"/>
      <c r="U23371" s="1"/>
      <c r="Z23371" s="1"/>
    </row>
    <row r="23372" spans="20:26" x14ac:dyDescent="0.25">
      <c r="T23372" s="1"/>
      <c r="U23372" s="1"/>
      <c r="Z23372" s="1"/>
    </row>
    <row r="23373" spans="20:26" x14ac:dyDescent="0.25">
      <c r="T23373" s="1"/>
      <c r="U23373" s="1"/>
      <c r="Z23373" s="1"/>
    </row>
    <row r="23374" spans="20:26" x14ac:dyDescent="0.25">
      <c r="T23374" s="1"/>
      <c r="U23374" s="1"/>
      <c r="Z23374" s="1"/>
    </row>
    <row r="23375" spans="20:26" x14ac:dyDescent="0.25">
      <c r="T23375" s="1"/>
      <c r="U23375" s="1"/>
      <c r="Z23375" s="1"/>
    </row>
    <row r="23376" spans="20:26" x14ac:dyDescent="0.25">
      <c r="T23376" s="1"/>
      <c r="U23376" s="1"/>
      <c r="Z23376" s="1"/>
    </row>
    <row r="23377" spans="20:26" x14ac:dyDescent="0.25">
      <c r="T23377" s="1"/>
      <c r="U23377" s="1"/>
      <c r="Z23377" s="1"/>
    </row>
    <row r="23378" spans="20:26" x14ac:dyDescent="0.25">
      <c r="T23378" s="1"/>
      <c r="U23378" s="1"/>
      <c r="Z23378" s="1"/>
    </row>
    <row r="23379" spans="20:26" x14ac:dyDescent="0.25">
      <c r="T23379" s="1"/>
      <c r="U23379" s="1"/>
      <c r="Z23379" s="1"/>
    </row>
    <row r="23380" spans="20:26" x14ac:dyDescent="0.25">
      <c r="T23380" s="1"/>
      <c r="U23380" s="1"/>
      <c r="Z23380" s="1"/>
    </row>
    <row r="23381" spans="20:26" x14ac:dyDescent="0.25">
      <c r="T23381" s="1"/>
      <c r="U23381" s="1"/>
      <c r="Z23381" s="1"/>
    </row>
    <row r="23382" spans="20:26" x14ac:dyDescent="0.25">
      <c r="T23382" s="1"/>
      <c r="U23382" s="1"/>
      <c r="Z23382" s="1"/>
    </row>
    <row r="23383" spans="20:26" x14ac:dyDescent="0.25">
      <c r="T23383" s="1"/>
      <c r="U23383" s="1"/>
      <c r="Z23383" s="1"/>
    </row>
    <row r="23384" spans="20:26" x14ac:dyDescent="0.25">
      <c r="T23384" s="1"/>
      <c r="U23384" s="1"/>
      <c r="Z23384" s="1"/>
    </row>
    <row r="23385" spans="20:26" x14ac:dyDescent="0.25">
      <c r="T23385" s="1"/>
      <c r="U23385" s="1"/>
      <c r="Z23385" s="1"/>
    </row>
    <row r="23386" spans="20:26" x14ac:dyDescent="0.25">
      <c r="T23386" s="1"/>
      <c r="U23386" s="1"/>
      <c r="Z23386" s="1"/>
    </row>
    <row r="23387" spans="20:26" x14ac:dyDescent="0.25">
      <c r="T23387" s="1"/>
      <c r="U23387" s="1"/>
      <c r="Z23387" s="1"/>
    </row>
    <row r="23388" spans="20:26" x14ac:dyDescent="0.25">
      <c r="T23388" s="1"/>
      <c r="U23388" s="1"/>
      <c r="Z23388" s="1"/>
    </row>
    <row r="23389" spans="20:26" x14ac:dyDescent="0.25">
      <c r="T23389" s="1"/>
      <c r="U23389" s="1"/>
      <c r="Z23389" s="1"/>
    </row>
    <row r="23390" spans="20:26" x14ac:dyDescent="0.25">
      <c r="T23390" s="1"/>
      <c r="U23390" s="1"/>
      <c r="Z23390" s="1"/>
    </row>
    <row r="23391" spans="20:26" x14ac:dyDescent="0.25">
      <c r="T23391" s="1"/>
      <c r="U23391" s="1"/>
      <c r="Z23391" s="1"/>
    </row>
    <row r="23392" spans="20:26" x14ac:dyDescent="0.25">
      <c r="T23392" s="1"/>
      <c r="U23392" s="1"/>
      <c r="Z23392" s="1"/>
    </row>
    <row r="23393" spans="20:26" x14ac:dyDescent="0.25">
      <c r="T23393" s="1"/>
      <c r="U23393" s="1"/>
      <c r="Z23393" s="1"/>
    </row>
    <row r="23394" spans="20:26" x14ac:dyDescent="0.25">
      <c r="T23394" s="1"/>
      <c r="U23394" s="1"/>
      <c r="Z23394" s="1"/>
    </row>
    <row r="23395" spans="20:26" x14ac:dyDescent="0.25">
      <c r="T23395" s="1"/>
      <c r="U23395" s="1"/>
      <c r="Z23395" s="1"/>
    </row>
    <row r="23396" spans="20:26" x14ac:dyDescent="0.25">
      <c r="T23396" s="1"/>
      <c r="U23396" s="1"/>
      <c r="Z23396" s="1"/>
    </row>
    <row r="23397" spans="20:26" x14ac:dyDescent="0.25">
      <c r="T23397" s="1"/>
      <c r="U23397" s="1"/>
      <c r="Z23397" s="1"/>
    </row>
    <row r="23398" spans="20:26" x14ac:dyDescent="0.25">
      <c r="T23398" s="1"/>
      <c r="U23398" s="1"/>
      <c r="Z23398" s="1"/>
    </row>
    <row r="23399" spans="20:26" x14ac:dyDescent="0.25">
      <c r="T23399" s="1"/>
      <c r="U23399" s="1"/>
      <c r="Z23399" s="1"/>
    </row>
    <row r="23400" spans="20:26" x14ac:dyDescent="0.25">
      <c r="T23400" s="1"/>
      <c r="U23400" s="1"/>
      <c r="Z23400" s="1"/>
    </row>
    <row r="23401" spans="20:26" x14ac:dyDescent="0.25">
      <c r="T23401" s="1"/>
      <c r="U23401" s="1"/>
      <c r="Z23401" s="1"/>
    </row>
    <row r="23402" spans="20:26" x14ac:dyDescent="0.25">
      <c r="T23402" s="1"/>
      <c r="U23402" s="1"/>
      <c r="Z23402" s="1"/>
    </row>
    <row r="23403" spans="20:26" x14ac:dyDescent="0.25">
      <c r="T23403" s="1"/>
      <c r="U23403" s="1"/>
      <c r="Z23403" s="1"/>
    </row>
    <row r="23404" spans="20:26" x14ac:dyDescent="0.25">
      <c r="T23404" s="1"/>
      <c r="U23404" s="1"/>
      <c r="Z23404" s="1"/>
    </row>
    <row r="23405" spans="20:26" x14ac:dyDescent="0.25">
      <c r="T23405" s="1"/>
      <c r="U23405" s="1"/>
      <c r="Z23405" s="1"/>
    </row>
    <row r="23406" spans="20:26" x14ac:dyDescent="0.25">
      <c r="T23406" s="1"/>
      <c r="U23406" s="1"/>
      <c r="Z23406" s="1"/>
    </row>
    <row r="23407" spans="20:26" x14ac:dyDescent="0.25">
      <c r="T23407" s="1"/>
      <c r="U23407" s="1"/>
      <c r="Z23407" s="1"/>
    </row>
    <row r="23408" spans="20:26" x14ac:dyDescent="0.25">
      <c r="T23408" s="1"/>
      <c r="U23408" s="1"/>
      <c r="Z23408" s="1"/>
    </row>
    <row r="23409" spans="20:26" x14ac:dyDescent="0.25">
      <c r="T23409" s="1"/>
      <c r="U23409" s="1"/>
      <c r="Z23409" s="1"/>
    </row>
    <row r="23410" spans="20:26" x14ac:dyDescent="0.25">
      <c r="T23410" s="1"/>
      <c r="U23410" s="1"/>
      <c r="Z23410" s="1"/>
    </row>
    <row r="23411" spans="20:26" x14ac:dyDescent="0.25">
      <c r="T23411" s="1"/>
      <c r="U23411" s="1"/>
      <c r="Z23411" s="1"/>
    </row>
    <row r="23412" spans="20:26" x14ac:dyDescent="0.25">
      <c r="T23412" s="1"/>
      <c r="U23412" s="1"/>
      <c r="Z23412" s="1"/>
    </row>
    <row r="23413" spans="20:26" x14ac:dyDescent="0.25">
      <c r="T23413" s="1"/>
      <c r="U23413" s="1"/>
      <c r="Z23413" s="1"/>
    </row>
    <row r="23414" spans="20:26" x14ac:dyDescent="0.25">
      <c r="T23414" s="1"/>
      <c r="U23414" s="1"/>
      <c r="Z23414" s="1"/>
    </row>
    <row r="23415" spans="20:26" x14ac:dyDescent="0.25">
      <c r="T23415" s="1"/>
      <c r="U23415" s="1"/>
      <c r="Z23415" s="1"/>
    </row>
    <row r="23416" spans="20:26" x14ac:dyDescent="0.25">
      <c r="T23416" s="1"/>
      <c r="U23416" s="1"/>
      <c r="Z23416" s="1"/>
    </row>
    <row r="23417" spans="20:26" x14ac:dyDescent="0.25">
      <c r="T23417" s="1"/>
      <c r="U23417" s="1"/>
      <c r="Z23417" s="1"/>
    </row>
    <row r="23418" spans="20:26" x14ac:dyDescent="0.25">
      <c r="T23418" s="1"/>
      <c r="U23418" s="1"/>
      <c r="Z23418" s="1"/>
    </row>
    <row r="23419" spans="20:26" x14ac:dyDescent="0.25">
      <c r="T23419" s="1"/>
      <c r="U23419" s="1"/>
      <c r="Z23419" s="1"/>
    </row>
    <row r="23420" spans="20:26" x14ac:dyDescent="0.25">
      <c r="T23420" s="1"/>
      <c r="U23420" s="1"/>
      <c r="Z23420" s="1"/>
    </row>
    <row r="23421" spans="20:26" x14ac:dyDescent="0.25">
      <c r="T23421" s="1"/>
      <c r="U23421" s="1"/>
      <c r="Z23421" s="1"/>
    </row>
    <row r="23422" spans="20:26" x14ac:dyDescent="0.25">
      <c r="T23422" s="1"/>
      <c r="U23422" s="1"/>
      <c r="Z23422" s="1"/>
    </row>
    <row r="23423" spans="20:26" x14ac:dyDescent="0.25">
      <c r="T23423" s="1"/>
      <c r="U23423" s="1"/>
      <c r="Z23423" s="1"/>
    </row>
    <row r="23424" spans="20:26" x14ac:dyDescent="0.25">
      <c r="T23424" s="1"/>
      <c r="U23424" s="1"/>
      <c r="Z23424" s="1"/>
    </row>
    <row r="23425" spans="20:26" x14ac:dyDescent="0.25">
      <c r="T23425" s="1"/>
      <c r="U23425" s="1"/>
      <c r="Z23425" s="1"/>
    </row>
    <row r="23426" spans="20:26" x14ac:dyDescent="0.25">
      <c r="T23426" s="1"/>
      <c r="U23426" s="1"/>
      <c r="Z23426" s="1"/>
    </row>
    <row r="23427" spans="20:26" x14ac:dyDescent="0.25">
      <c r="T23427" s="1"/>
      <c r="U23427" s="1"/>
      <c r="Z23427" s="1"/>
    </row>
    <row r="23428" spans="20:26" x14ac:dyDescent="0.25">
      <c r="T23428" s="1"/>
      <c r="U23428" s="1"/>
      <c r="Z23428" s="1"/>
    </row>
    <row r="23429" spans="20:26" x14ac:dyDescent="0.25">
      <c r="T23429" s="1"/>
      <c r="U23429" s="1"/>
      <c r="Z23429" s="1"/>
    </row>
    <row r="23430" spans="20:26" x14ac:dyDescent="0.25">
      <c r="T23430" s="1"/>
      <c r="U23430" s="1"/>
      <c r="Z23430" s="1"/>
    </row>
    <row r="23431" spans="20:26" x14ac:dyDescent="0.25">
      <c r="T23431" s="1"/>
      <c r="U23431" s="1"/>
      <c r="Z23431" s="1"/>
    </row>
    <row r="23432" spans="20:26" x14ac:dyDescent="0.25">
      <c r="T23432" s="1"/>
      <c r="U23432" s="1"/>
      <c r="Z23432" s="1"/>
    </row>
    <row r="23433" spans="20:26" x14ac:dyDescent="0.25">
      <c r="T23433" s="1"/>
      <c r="U23433" s="1"/>
      <c r="Z23433" s="1"/>
    </row>
    <row r="23434" spans="20:26" x14ac:dyDescent="0.25">
      <c r="T23434" s="1"/>
      <c r="U23434" s="1"/>
      <c r="Z23434" s="1"/>
    </row>
    <row r="23435" spans="20:26" x14ac:dyDescent="0.25">
      <c r="T23435" s="1"/>
      <c r="U23435" s="1"/>
      <c r="Z23435" s="1"/>
    </row>
    <row r="23436" spans="20:26" x14ac:dyDescent="0.25">
      <c r="T23436" s="1"/>
      <c r="U23436" s="1"/>
      <c r="Z23436" s="1"/>
    </row>
    <row r="23437" spans="20:26" x14ac:dyDescent="0.25">
      <c r="T23437" s="1"/>
      <c r="U23437" s="1"/>
      <c r="Z23437" s="1"/>
    </row>
    <row r="23438" spans="20:26" x14ac:dyDescent="0.25">
      <c r="T23438" s="1"/>
      <c r="U23438" s="1"/>
      <c r="Z23438" s="1"/>
    </row>
    <row r="23439" spans="20:26" x14ac:dyDescent="0.25">
      <c r="T23439" s="1"/>
      <c r="U23439" s="1"/>
      <c r="Z23439" s="1"/>
    </row>
    <row r="23440" spans="20:26" x14ac:dyDescent="0.25">
      <c r="T23440" s="1"/>
      <c r="U23440" s="1"/>
      <c r="Z23440" s="1"/>
    </row>
    <row r="23441" spans="20:26" x14ac:dyDescent="0.25">
      <c r="T23441" s="1"/>
      <c r="U23441" s="1"/>
      <c r="Z23441" s="1"/>
    </row>
    <row r="23442" spans="20:26" x14ac:dyDescent="0.25">
      <c r="T23442" s="1"/>
      <c r="U23442" s="1"/>
      <c r="Z23442" s="1"/>
    </row>
    <row r="23443" spans="20:26" x14ac:dyDescent="0.25">
      <c r="T23443" s="1"/>
      <c r="U23443" s="1"/>
      <c r="Z23443" s="1"/>
    </row>
    <row r="23444" spans="20:26" x14ac:dyDescent="0.25">
      <c r="T23444" s="1"/>
      <c r="U23444" s="1"/>
      <c r="Z23444" s="1"/>
    </row>
    <row r="23445" spans="20:26" x14ac:dyDescent="0.25">
      <c r="T23445" s="1"/>
      <c r="U23445" s="1"/>
      <c r="Z23445" s="1"/>
    </row>
    <row r="23446" spans="20:26" x14ac:dyDescent="0.25">
      <c r="T23446" s="1"/>
      <c r="U23446" s="1"/>
      <c r="Z23446" s="1"/>
    </row>
    <row r="23447" spans="20:26" x14ac:dyDescent="0.25">
      <c r="T23447" s="1"/>
      <c r="U23447" s="1"/>
      <c r="Z23447" s="1"/>
    </row>
    <row r="23448" spans="20:26" x14ac:dyDescent="0.25">
      <c r="T23448" s="1"/>
      <c r="U23448" s="1"/>
      <c r="Z23448" s="1"/>
    </row>
    <row r="23449" spans="20:26" x14ac:dyDescent="0.25">
      <c r="T23449" s="1"/>
      <c r="U23449" s="1"/>
      <c r="Z23449" s="1"/>
    </row>
    <row r="23450" spans="20:26" x14ac:dyDescent="0.25">
      <c r="T23450" s="1"/>
      <c r="U23450" s="1"/>
      <c r="Z23450" s="1"/>
    </row>
    <row r="23451" spans="20:26" x14ac:dyDescent="0.25">
      <c r="T23451" s="1"/>
      <c r="U23451" s="1"/>
      <c r="Z23451" s="1"/>
    </row>
    <row r="23452" spans="20:26" x14ac:dyDescent="0.25">
      <c r="T23452" s="1"/>
      <c r="U23452" s="1"/>
      <c r="Z23452" s="1"/>
    </row>
    <row r="23453" spans="20:26" x14ac:dyDescent="0.25">
      <c r="T23453" s="1"/>
      <c r="U23453" s="1"/>
      <c r="Z23453" s="1"/>
    </row>
    <row r="23454" spans="20:26" x14ac:dyDescent="0.25">
      <c r="T23454" s="1"/>
      <c r="U23454" s="1"/>
      <c r="Z23454" s="1"/>
    </row>
    <row r="23455" spans="20:26" x14ac:dyDescent="0.25">
      <c r="T23455" s="1"/>
      <c r="U23455" s="1"/>
      <c r="Z23455" s="1"/>
    </row>
    <row r="23456" spans="20:26" x14ac:dyDescent="0.25">
      <c r="T23456" s="1"/>
      <c r="U23456" s="1"/>
      <c r="Z23456" s="1"/>
    </row>
    <row r="23457" spans="20:26" x14ac:dyDescent="0.25">
      <c r="T23457" s="1"/>
      <c r="U23457" s="1"/>
      <c r="Z23457" s="1"/>
    </row>
    <row r="23458" spans="20:26" x14ac:dyDescent="0.25">
      <c r="T23458" s="1"/>
      <c r="U23458" s="1"/>
      <c r="Z23458" s="1"/>
    </row>
    <row r="23459" spans="20:26" x14ac:dyDescent="0.25">
      <c r="T23459" s="1"/>
      <c r="U23459" s="1"/>
      <c r="Z23459" s="1"/>
    </row>
    <row r="23460" spans="20:26" x14ac:dyDescent="0.25">
      <c r="T23460" s="1"/>
      <c r="U23460" s="1"/>
      <c r="Z23460" s="1"/>
    </row>
    <row r="23461" spans="20:26" x14ac:dyDescent="0.25">
      <c r="T23461" s="1"/>
      <c r="U23461" s="1"/>
      <c r="Z23461" s="1"/>
    </row>
    <row r="23462" spans="20:26" x14ac:dyDescent="0.25">
      <c r="T23462" s="1"/>
      <c r="U23462" s="1"/>
      <c r="Z23462" s="1"/>
    </row>
    <row r="23463" spans="20:26" x14ac:dyDescent="0.25">
      <c r="T23463" s="1"/>
      <c r="U23463" s="1"/>
      <c r="Z23463" s="1"/>
    </row>
    <row r="23464" spans="20:26" x14ac:dyDescent="0.25">
      <c r="T23464" s="1"/>
      <c r="U23464" s="1"/>
      <c r="Z23464" s="1"/>
    </row>
    <row r="23465" spans="20:26" x14ac:dyDescent="0.25">
      <c r="T23465" s="1"/>
      <c r="U23465" s="1"/>
      <c r="Z23465" s="1"/>
    </row>
    <row r="23466" spans="20:26" x14ac:dyDescent="0.25">
      <c r="T23466" s="1"/>
      <c r="U23466" s="1"/>
      <c r="Z23466" s="1"/>
    </row>
    <row r="23467" spans="20:26" x14ac:dyDescent="0.25">
      <c r="T23467" s="1"/>
      <c r="U23467" s="1"/>
      <c r="Z23467" s="1"/>
    </row>
    <row r="23468" spans="20:26" x14ac:dyDescent="0.25">
      <c r="T23468" s="1"/>
      <c r="U23468" s="1"/>
      <c r="Z23468" s="1"/>
    </row>
    <row r="23469" spans="20:26" x14ac:dyDescent="0.25">
      <c r="T23469" s="1"/>
      <c r="U23469" s="1"/>
      <c r="Z23469" s="1"/>
    </row>
    <row r="23470" spans="20:26" x14ac:dyDescent="0.25">
      <c r="T23470" s="1"/>
      <c r="U23470" s="1"/>
      <c r="Z23470" s="1"/>
    </row>
    <row r="23471" spans="20:26" x14ac:dyDescent="0.25">
      <c r="T23471" s="1"/>
      <c r="U23471" s="1"/>
      <c r="Z23471" s="1"/>
    </row>
    <row r="23472" spans="20:26" x14ac:dyDescent="0.25">
      <c r="T23472" s="1"/>
      <c r="U23472" s="1"/>
      <c r="Z23472" s="1"/>
    </row>
    <row r="23473" spans="20:26" x14ac:dyDescent="0.25">
      <c r="T23473" s="1"/>
      <c r="U23473" s="1"/>
      <c r="Z23473" s="1"/>
    </row>
    <row r="23474" spans="20:26" x14ac:dyDescent="0.25">
      <c r="T23474" s="1"/>
      <c r="U23474" s="1"/>
      <c r="Z23474" s="1"/>
    </row>
    <row r="23475" spans="20:26" x14ac:dyDescent="0.25">
      <c r="T23475" s="1"/>
      <c r="U23475" s="1"/>
      <c r="Z23475" s="1"/>
    </row>
    <row r="23476" spans="20:26" x14ac:dyDescent="0.25">
      <c r="T23476" s="1"/>
      <c r="U23476" s="1"/>
      <c r="Z23476" s="1"/>
    </row>
    <row r="23477" spans="20:26" x14ac:dyDescent="0.25">
      <c r="T23477" s="1"/>
      <c r="U23477" s="1"/>
      <c r="Z23477" s="1"/>
    </row>
    <row r="23478" spans="20:26" x14ac:dyDescent="0.25">
      <c r="T23478" s="1"/>
      <c r="U23478" s="1"/>
      <c r="Z23478" s="1"/>
    </row>
    <row r="23479" spans="20:26" x14ac:dyDescent="0.25">
      <c r="T23479" s="1"/>
      <c r="U23479" s="1"/>
      <c r="Z23479" s="1"/>
    </row>
    <row r="23480" spans="20:26" x14ac:dyDescent="0.25">
      <c r="T23480" s="1"/>
      <c r="U23480" s="1"/>
      <c r="Z23480" s="1"/>
    </row>
    <row r="23481" spans="20:26" x14ac:dyDescent="0.25">
      <c r="T23481" s="1"/>
      <c r="U23481" s="1"/>
      <c r="Z23481" s="1"/>
    </row>
    <row r="23482" spans="20:26" x14ac:dyDescent="0.25">
      <c r="T23482" s="1"/>
      <c r="U23482" s="1"/>
      <c r="Z23482" s="1"/>
    </row>
    <row r="23483" spans="20:26" x14ac:dyDescent="0.25">
      <c r="T23483" s="1"/>
      <c r="U23483" s="1"/>
      <c r="Z23483" s="1"/>
    </row>
    <row r="23484" spans="20:26" x14ac:dyDescent="0.25">
      <c r="T23484" s="1"/>
      <c r="U23484" s="1"/>
      <c r="Z23484" s="1"/>
    </row>
    <row r="23485" spans="20:26" x14ac:dyDescent="0.25">
      <c r="T23485" s="1"/>
      <c r="U23485" s="1"/>
      <c r="Z23485" s="1"/>
    </row>
    <row r="23486" spans="20:26" x14ac:dyDescent="0.25">
      <c r="T23486" s="1"/>
      <c r="U23486" s="1"/>
      <c r="Z23486" s="1"/>
    </row>
    <row r="23487" spans="20:26" x14ac:dyDescent="0.25">
      <c r="T23487" s="1"/>
      <c r="U23487" s="1"/>
      <c r="Z23487" s="1"/>
    </row>
    <row r="23488" spans="20:26" x14ac:dyDescent="0.25">
      <c r="T23488" s="1"/>
      <c r="U23488" s="1"/>
      <c r="Z23488" s="1"/>
    </row>
    <row r="23489" spans="20:26" x14ac:dyDescent="0.25">
      <c r="T23489" s="1"/>
      <c r="U23489" s="1"/>
      <c r="Z23489" s="1"/>
    </row>
    <row r="23490" spans="20:26" x14ac:dyDescent="0.25">
      <c r="T23490" s="1"/>
      <c r="U23490" s="1"/>
      <c r="Z23490" s="1"/>
    </row>
    <row r="23491" spans="20:26" x14ac:dyDescent="0.25">
      <c r="T23491" s="1"/>
      <c r="U23491" s="1"/>
      <c r="Z23491" s="1"/>
    </row>
    <row r="23492" spans="20:26" x14ac:dyDescent="0.25">
      <c r="T23492" s="1"/>
      <c r="U23492" s="1"/>
      <c r="Z23492" s="1"/>
    </row>
    <row r="23493" spans="20:26" x14ac:dyDescent="0.25">
      <c r="T23493" s="1"/>
      <c r="U23493" s="1"/>
      <c r="Z23493" s="1"/>
    </row>
    <row r="23494" spans="20:26" x14ac:dyDescent="0.25">
      <c r="T23494" s="1"/>
      <c r="U23494" s="1"/>
      <c r="Z23494" s="1"/>
    </row>
    <row r="23495" spans="20:26" x14ac:dyDescent="0.25">
      <c r="T23495" s="1"/>
      <c r="U23495" s="1"/>
      <c r="Z23495" s="1"/>
    </row>
    <row r="23496" spans="20:26" x14ac:dyDescent="0.25">
      <c r="T23496" s="1"/>
      <c r="U23496" s="1"/>
      <c r="Z23496" s="1"/>
    </row>
    <row r="23497" spans="20:26" x14ac:dyDescent="0.25">
      <c r="T23497" s="1"/>
      <c r="U23497" s="1"/>
      <c r="Z23497" s="1"/>
    </row>
    <row r="23498" spans="20:26" x14ac:dyDescent="0.25">
      <c r="T23498" s="1"/>
      <c r="U23498" s="1"/>
      <c r="Z23498" s="1"/>
    </row>
    <row r="23499" spans="20:26" x14ac:dyDescent="0.25">
      <c r="T23499" s="1"/>
      <c r="U23499" s="1"/>
      <c r="Z23499" s="1"/>
    </row>
    <row r="23500" spans="20:26" x14ac:dyDescent="0.25">
      <c r="T23500" s="1"/>
      <c r="U23500" s="1"/>
      <c r="Z23500" s="1"/>
    </row>
    <row r="23501" spans="20:26" x14ac:dyDescent="0.25">
      <c r="T23501" s="1"/>
      <c r="U23501" s="1"/>
      <c r="Z23501" s="1"/>
    </row>
    <row r="23502" spans="20:26" x14ac:dyDescent="0.25">
      <c r="T23502" s="1"/>
      <c r="U23502" s="1"/>
      <c r="Z23502" s="1"/>
    </row>
    <row r="23503" spans="20:26" x14ac:dyDescent="0.25">
      <c r="T23503" s="1"/>
      <c r="U23503" s="1"/>
      <c r="Z23503" s="1"/>
    </row>
    <row r="23504" spans="20:26" x14ac:dyDescent="0.25">
      <c r="T23504" s="1"/>
      <c r="U23504" s="1"/>
      <c r="Z23504" s="1"/>
    </row>
    <row r="23505" spans="20:26" x14ac:dyDescent="0.25">
      <c r="T23505" s="1"/>
      <c r="U23505" s="1"/>
      <c r="Z23505" s="1"/>
    </row>
    <row r="23506" spans="20:26" x14ac:dyDescent="0.25">
      <c r="T23506" s="1"/>
      <c r="U23506" s="1"/>
      <c r="Z23506" s="1"/>
    </row>
    <row r="23507" spans="20:26" x14ac:dyDescent="0.25">
      <c r="T23507" s="1"/>
      <c r="U23507" s="1"/>
      <c r="Z23507" s="1"/>
    </row>
    <row r="23508" spans="20:26" x14ac:dyDescent="0.25">
      <c r="T23508" s="1"/>
      <c r="U23508" s="1"/>
      <c r="Z23508" s="1"/>
    </row>
    <row r="23509" spans="20:26" x14ac:dyDescent="0.25">
      <c r="T23509" s="1"/>
      <c r="U23509" s="1"/>
      <c r="Z23509" s="1"/>
    </row>
    <row r="23510" spans="20:26" x14ac:dyDescent="0.25">
      <c r="T23510" s="1"/>
      <c r="U23510" s="1"/>
      <c r="Z23510" s="1"/>
    </row>
    <row r="23511" spans="20:26" x14ac:dyDescent="0.25">
      <c r="T23511" s="1"/>
      <c r="U23511" s="1"/>
      <c r="Z23511" s="1"/>
    </row>
    <row r="23512" spans="20:26" x14ac:dyDescent="0.25">
      <c r="T23512" s="1"/>
      <c r="U23512" s="1"/>
      <c r="Z23512" s="1"/>
    </row>
    <row r="23513" spans="20:26" x14ac:dyDescent="0.25">
      <c r="T23513" s="1"/>
      <c r="U23513" s="1"/>
      <c r="Z23513" s="1"/>
    </row>
    <row r="23514" spans="20:26" x14ac:dyDescent="0.25">
      <c r="T23514" s="1"/>
      <c r="U23514" s="1"/>
      <c r="Z23514" s="1"/>
    </row>
    <row r="23515" spans="20:26" x14ac:dyDescent="0.25">
      <c r="T23515" s="1"/>
      <c r="U23515" s="1"/>
      <c r="Z23515" s="1"/>
    </row>
    <row r="23516" spans="20:26" x14ac:dyDescent="0.25">
      <c r="T23516" s="1"/>
      <c r="U23516" s="1"/>
      <c r="Z23516" s="1"/>
    </row>
    <row r="23517" spans="20:26" x14ac:dyDescent="0.25">
      <c r="T23517" s="1"/>
      <c r="U23517" s="1"/>
      <c r="Z23517" s="1"/>
    </row>
    <row r="23518" spans="20:26" x14ac:dyDescent="0.25">
      <c r="T23518" s="1"/>
      <c r="U23518" s="1"/>
      <c r="Z23518" s="1"/>
    </row>
    <row r="23519" spans="20:26" x14ac:dyDescent="0.25">
      <c r="T23519" s="1"/>
      <c r="U23519" s="1"/>
      <c r="Z23519" s="1"/>
    </row>
    <row r="23520" spans="20:26" x14ac:dyDescent="0.25">
      <c r="T23520" s="1"/>
      <c r="U23520" s="1"/>
      <c r="Z23520" s="1"/>
    </row>
    <row r="23521" spans="20:26" x14ac:dyDescent="0.25">
      <c r="T23521" s="1"/>
      <c r="U23521" s="1"/>
      <c r="Z23521" s="1"/>
    </row>
    <row r="23522" spans="20:26" x14ac:dyDescent="0.25">
      <c r="T23522" s="1"/>
      <c r="U23522" s="1"/>
      <c r="Z23522" s="1"/>
    </row>
    <row r="23523" spans="20:26" x14ac:dyDescent="0.25">
      <c r="T23523" s="1"/>
      <c r="U23523" s="1"/>
      <c r="Z23523" s="1"/>
    </row>
    <row r="23524" spans="20:26" x14ac:dyDescent="0.25">
      <c r="T23524" s="1"/>
      <c r="U23524" s="1"/>
      <c r="Z23524" s="1"/>
    </row>
    <row r="23525" spans="20:26" x14ac:dyDescent="0.25">
      <c r="T23525" s="1"/>
      <c r="U23525" s="1"/>
      <c r="Z23525" s="1"/>
    </row>
    <row r="23526" spans="20:26" x14ac:dyDescent="0.25">
      <c r="T23526" s="1"/>
      <c r="U23526" s="1"/>
      <c r="Z23526" s="1"/>
    </row>
    <row r="23527" spans="20:26" x14ac:dyDescent="0.25">
      <c r="T23527" s="1"/>
      <c r="U23527" s="1"/>
      <c r="Z23527" s="1"/>
    </row>
    <row r="23528" spans="20:26" x14ac:dyDescent="0.25">
      <c r="T23528" s="1"/>
      <c r="U23528" s="1"/>
      <c r="Z23528" s="1"/>
    </row>
    <row r="23529" spans="20:26" x14ac:dyDescent="0.25">
      <c r="T23529" s="1"/>
      <c r="U23529" s="1"/>
      <c r="Z23529" s="1"/>
    </row>
    <row r="23530" spans="20:26" x14ac:dyDescent="0.25">
      <c r="T23530" s="1"/>
      <c r="U23530" s="1"/>
      <c r="Z23530" s="1"/>
    </row>
    <row r="23531" spans="20:26" x14ac:dyDescent="0.25">
      <c r="T23531" s="1"/>
      <c r="U23531" s="1"/>
      <c r="Z23531" s="1"/>
    </row>
    <row r="23532" spans="20:26" x14ac:dyDescent="0.25">
      <c r="T23532" s="1"/>
      <c r="U23532" s="1"/>
      <c r="Z23532" s="1"/>
    </row>
    <row r="23533" spans="20:26" x14ac:dyDescent="0.25">
      <c r="T23533" s="1"/>
      <c r="U23533" s="1"/>
      <c r="Z23533" s="1"/>
    </row>
    <row r="23534" spans="20:26" x14ac:dyDescent="0.25">
      <c r="T23534" s="1"/>
      <c r="U23534" s="1"/>
      <c r="Z23534" s="1"/>
    </row>
    <row r="23535" spans="20:26" x14ac:dyDescent="0.25">
      <c r="T23535" s="1"/>
      <c r="U23535" s="1"/>
      <c r="Z23535" s="1"/>
    </row>
    <row r="23536" spans="20:26" x14ac:dyDescent="0.25">
      <c r="T23536" s="1"/>
      <c r="U23536" s="1"/>
      <c r="Z23536" s="1"/>
    </row>
    <row r="23537" spans="20:26" x14ac:dyDescent="0.25">
      <c r="T23537" s="1"/>
      <c r="U23537" s="1"/>
      <c r="Z23537" s="1"/>
    </row>
    <row r="23538" spans="20:26" x14ac:dyDescent="0.25">
      <c r="T23538" s="1"/>
      <c r="U23538" s="1"/>
      <c r="Z23538" s="1"/>
    </row>
    <row r="23539" spans="20:26" x14ac:dyDescent="0.25">
      <c r="T23539" s="1"/>
      <c r="U23539" s="1"/>
      <c r="Z23539" s="1"/>
    </row>
    <row r="23540" spans="20:26" x14ac:dyDescent="0.25">
      <c r="T23540" s="1"/>
      <c r="U23540" s="1"/>
      <c r="Z23540" s="1"/>
    </row>
    <row r="23541" spans="20:26" x14ac:dyDescent="0.25">
      <c r="T23541" s="1"/>
      <c r="U23541" s="1"/>
      <c r="Z23541" s="1"/>
    </row>
    <row r="23542" spans="20:26" x14ac:dyDescent="0.25">
      <c r="T23542" s="1"/>
      <c r="U23542" s="1"/>
      <c r="Z23542" s="1"/>
    </row>
    <row r="23543" spans="20:26" x14ac:dyDescent="0.25">
      <c r="T23543" s="1"/>
      <c r="U23543" s="1"/>
      <c r="Z23543" s="1"/>
    </row>
    <row r="23544" spans="20:26" x14ac:dyDescent="0.25">
      <c r="T23544" s="1"/>
      <c r="U23544" s="1"/>
      <c r="Z23544" s="1"/>
    </row>
    <row r="23545" spans="20:26" x14ac:dyDescent="0.25">
      <c r="T23545" s="1"/>
      <c r="U23545" s="1"/>
      <c r="Z23545" s="1"/>
    </row>
    <row r="23546" spans="20:26" x14ac:dyDescent="0.25">
      <c r="T23546" s="1"/>
      <c r="U23546" s="1"/>
      <c r="Z23546" s="1"/>
    </row>
    <row r="23547" spans="20:26" x14ac:dyDescent="0.25">
      <c r="T23547" s="1"/>
      <c r="U23547" s="1"/>
      <c r="Z23547" s="1"/>
    </row>
    <row r="23548" spans="20:26" x14ac:dyDescent="0.25">
      <c r="T23548" s="1"/>
      <c r="U23548" s="1"/>
      <c r="Z23548" s="1"/>
    </row>
    <row r="23549" spans="20:26" x14ac:dyDescent="0.25">
      <c r="T23549" s="1"/>
      <c r="U23549" s="1"/>
      <c r="Z23549" s="1"/>
    </row>
    <row r="23550" spans="20:26" x14ac:dyDescent="0.25">
      <c r="T23550" s="1"/>
      <c r="U23550" s="1"/>
      <c r="Z23550" s="1"/>
    </row>
    <row r="23551" spans="20:26" x14ac:dyDescent="0.25">
      <c r="T23551" s="1"/>
      <c r="U23551" s="1"/>
      <c r="Z23551" s="1"/>
    </row>
    <row r="23552" spans="20:26" x14ac:dyDescent="0.25">
      <c r="T23552" s="1"/>
      <c r="U23552" s="1"/>
      <c r="Z23552" s="1"/>
    </row>
    <row r="23553" spans="20:26" x14ac:dyDescent="0.25">
      <c r="T23553" s="1"/>
      <c r="U23553" s="1"/>
      <c r="Z23553" s="1"/>
    </row>
    <row r="23554" spans="20:26" x14ac:dyDescent="0.25">
      <c r="T23554" s="1"/>
      <c r="U23554" s="1"/>
      <c r="Z23554" s="1"/>
    </row>
    <row r="23555" spans="20:26" x14ac:dyDescent="0.25">
      <c r="T23555" s="1"/>
      <c r="U23555" s="1"/>
      <c r="Z23555" s="1"/>
    </row>
    <row r="23556" spans="20:26" x14ac:dyDescent="0.25">
      <c r="T23556" s="1"/>
      <c r="U23556" s="1"/>
      <c r="Z23556" s="1"/>
    </row>
    <row r="23557" spans="20:26" x14ac:dyDescent="0.25">
      <c r="T23557" s="1"/>
      <c r="U23557" s="1"/>
      <c r="Z23557" s="1"/>
    </row>
    <row r="23558" spans="20:26" x14ac:dyDescent="0.25">
      <c r="T23558" s="1"/>
      <c r="U23558" s="1"/>
      <c r="Z23558" s="1"/>
    </row>
    <row r="23559" spans="20:26" x14ac:dyDescent="0.25">
      <c r="T23559" s="1"/>
      <c r="U23559" s="1"/>
      <c r="Z23559" s="1"/>
    </row>
    <row r="23560" spans="20:26" x14ac:dyDescent="0.25">
      <c r="T23560" s="1"/>
      <c r="U23560" s="1"/>
      <c r="Z23560" s="1"/>
    </row>
    <row r="23561" spans="20:26" x14ac:dyDescent="0.25">
      <c r="T23561" s="1"/>
      <c r="U23561" s="1"/>
      <c r="Z23561" s="1"/>
    </row>
    <row r="23562" spans="20:26" x14ac:dyDescent="0.25">
      <c r="T23562" s="1"/>
      <c r="U23562" s="1"/>
      <c r="Z23562" s="1"/>
    </row>
    <row r="23563" spans="20:26" x14ac:dyDescent="0.25">
      <c r="T23563" s="1"/>
      <c r="U23563" s="1"/>
      <c r="Z23563" s="1"/>
    </row>
    <row r="23564" spans="20:26" x14ac:dyDescent="0.25">
      <c r="T23564" s="1"/>
      <c r="U23564" s="1"/>
      <c r="Z23564" s="1"/>
    </row>
    <row r="23565" spans="20:26" x14ac:dyDescent="0.25">
      <c r="T23565" s="1"/>
      <c r="U23565" s="1"/>
      <c r="Z23565" s="1"/>
    </row>
    <row r="23566" spans="20:26" x14ac:dyDescent="0.25">
      <c r="T23566" s="1"/>
      <c r="U23566" s="1"/>
      <c r="Z23566" s="1"/>
    </row>
    <row r="23567" spans="20:26" x14ac:dyDescent="0.25">
      <c r="T23567" s="1"/>
      <c r="U23567" s="1"/>
      <c r="Z23567" s="1"/>
    </row>
    <row r="23568" spans="20:26" x14ac:dyDescent="0.25">
      <c r="T23568" s="1"/>
      <c r="U23568" s="1"/>
      <c r="Z23568" s="1"/>
    </row>
    <row r="23569" spans="20:26" x14ac:dyDescent="0.25">
      <c r="T23569" s="1"/>
      <c r="U23569" s="1"/>
      <c r="Z23569" s="1"/>
    </row>
    <row r="23570" spans="20:26" x14ac:dyDescent="0.25">
      <c r="T23570" s="1"/>
      <c r="U23570" s="1"/>
      <c r="Z23570" s="1"/>
    </row>
    <row r="23571" spans="20:26" x14ac:dyDescent="0.25">
      <c r="T23571" s="1"/>
      <c r="U23571" s="1"/>
      <c r="Z23571" s="1"/>
    </row>
    <row r="23572" spans="20:26" x14ac:dyDescent="0.25">
      <c r="T23572" s="1"/>
      <c r="U23572" s="1"/>
      <c r="Z23572" s="1"/>
    </row>
    <row r="23573" spans="20:26" x14ac:dyDescent="0.25">
      <c r="T23573" s="1"/>
      <c r="U23573" s="1"/>
      <c r="Z23573" s="1"/>
    </row>
    <row r="23574" spans="20:26" x14ac:dyDescent="0.25">
      <c r="T23574" s="1"/>
      <c r="U23574" s="1"/>
      <c r="Z23574" s="1"/>
    </row>
    <row r="23575" spans="20:26" x14ac:dyDescent="0.25">
      <c r="T23575" s="1"/>
      <c r="U23575" s="1"/>
      <c r="Z23575" s="1"/>
    </row>
    <row r="23576" spans="20:26" x14ac:dyDescent="0.25">
      <c r="T23576" s="1"/>
      <c r="U23576" s="1"/>
      <c r="Z23576" s="1"/>
    </row>
    <row r="23577" spans="20:26" x14ac:dyDescent="0.25">
      <c r="T23577" s="1"/>
      <c r="U23577" s="1"/>
      <c r="Z23577" s="1"/>
    </row>
    <row r="23578" spans="20:26" x14ac:dyDescent="0.25">
      <c r="T23578" s="1"/>
      <c r="U23578" s="1"/>
      <c r="Z23578" s="1"/>
    </row>
    <row r="23579" spans="20:26" x14ac:dyDescent="0.25">
      <c r="T23579" s="1"/>
      <c r="U23579" s="1"/>
      <c r="Z23579" s="1"/>
    </row>
    <row r="23580" spans="20:26" x14ac:dyDescent="0.25">
      <c r="T23580" s="1"/>
      <c r="U23580" s="1"/>
      <c r="Z23580" s="1"/>
    </row>
    <row r="23581" spans="20:26" x14ac:dyDescent="0.25">
      <c r="T23581" s="1"/>
      <c r="U23581" s="1"/>
      <c r="Z23581" s="1"/>
    </row>
    <row r="23582" spans="20:26" x14ac:dyDescent="0.25">
      <c r="T23582" s="1"/>
      <c r="U23582" s="1"/>
      <c r="Z23582" s="1"/>
    </row>
    <row r="23583" spans="20:26" x14ac:dyDescent="0.25">
      <c r="T23583" s="1"/>
      <c r="U23583" s="1"/>
      <c r="Z23583" s="1"/>
    </row>
    <row r="23584" spans="20:26" x14ac:dyDescent="0.25">
      <c r="T23584" s="1"/>
      <c r="U23584" s="1"/>
      <c r="Z23584" s="1"/>
    </row>
    <row r="23585" spans="20:26" x14ac:dyDescent="0.25">
      <c r="T23585" s="1"/>
      <c r="U23585" s="1"/>
      <c r="Z23585" s="1"/>
    </row>
    <row r="23586" spans="20:26" x14ac:dyDescent="0.25">
      <c r="T23586" s="1"/>
      <c r="U23586" s="1"/>
      <c r="Z23586" s="1"/>
    </row>
    <row r="23587" spans="20:26" x14ac:dyDescent="0.25">
      <c r="T23587" s="1"/>
      <c r="U23587" s="1"/>
      <c r="Z23587" s="1"/>
    </row>
    <row r="23588" spans="20:26" x14ac:dyDescent="0.25">
      <c r="T23588" s="1"/>
      <c r="U23588" s="1"/>
      <c r="Z23588" s="1"/>
    </row>
    <row r="23589" spans="20:26" x14ac:dyDescent="0.25">
      <c r="T23589" s="1"/>
      <c r="U23589" s="1"/>
      <c r="Z23589" s="1"/>
    </row>
    <row r="23590" spans="20:26" x14ac:dyDescent="0.25">
      <c r="T23590" s="1"/>
      <c r="U23590" s="1"/>
      <c r="Z23590" s="1"/>
    </row>
    <row r="23591" spans="20:26" x14ac:dyDescent="0.25">
      <c r="T23591" s="1"/>
      <c r="U23591" s="1"/>
      <c r="Z23591" s="1"/>
    </row>
    <row r="23592" spans="20:26" x14ac:dyDescent="0.25">
      <c r="T23592" s="1"/>
      <c r="U23592" s="1"/>
      <c r="Z23592" s="1"/>
    </row>
    <row r="23593" spans="20:26" x14ac:dyDescent="0.25">
      <c r="T23593" s="1"/>
      <c r="U23593" s="1"/>
      <c r="Z23593" s="1"/>
    </row>
    <row r="23594" spans="20:26" x14ac:dyDescent="0.25">
      <c r="T23594" s="1"/>
      <c r="U23594" s="1"/>
      <c r="Z23594" s="1"/>
    </row>
    <row r="23595" spans="20:26" x14ac:dyDescent="0.25">
      <c r="T23595" s="1"/>
      <c r="U23595" s="1"/>
      <c r="Z23595" s="1"/>
    </row>
    <row r="23596" spans="20:26" x14ac:dyDescent="0.25">
      <c r="T23596" s="1"/>
      <c r="U23596" s="1"/>
      <c r="Z23596" s="1"/>
    </row>
    <row r="23597" spans="20:26" x14ac:dyDescent="0.25">
      <c r="T23597" s="1"/>
      <c r="U23597" s="1"/>
      <c r="Z23597" s="1"/>
    </row>
    <row r="23598" spans="20:26" x14ac:dyDescent="0.25">
      <c r="T23598" s="1"/>
      <c r="U23598" s="1"/>
      <c r="Z23598" s="1"/>
    </row>
    <row r="23599" spans="20:26" x14ac:dyDescent="0.25">
      <c r="T23599" s="1"/>
      <c r="U23599" s="1"/>
      <c r="Z23599" s="1"/>
    </row>
    <row r="23600" spans="20:26" x14ac:dyDescent="0.25">
      <c r="T23600" s="1"/>
      <c r="U23600" s="1"/>
      <c r="Z23600" s="1"/>
    </row>
    <row r="23601" spans="20:26" x14ac:dyDescent="0.25">
      <c r="T23601" s="1"/>
      <c r="U23601" s="1"/>
      <c r="Z23601" s="1"/>
    </row>
    <row r="23602" spans="20:26" x14ac:dyDescent="0.25">
      <c r="T23602" s="1"/>
      <c r="U23602" s="1"/>
      <c r="Z23602" s="1"/>
    </row>
    <row r="23603" spans="20:26" x14ac:dyDescent="0.25">
      <c r="T23603" s="1"/>
      <c r="U23603" s="1"/>
      <c r="Z23603" s="1"/>
    </row>
    <row r="23604" spans="20:26" x14ac:dyDescent="0.25">
      <c r="T23604" s="1"/>
      <c r="U23604" s="1"/>
      <c r="Z23604" s="1"/>
    </row>
    <row r="23605" spans="20:26" x14ac:dyDescent="0.25">
      <c r="T23605" s="1"/>
      <c r="U23605" s="1"/>
      <c r="Z23605" s="1"/>
    </row>
    <row r="23606" spans="20:26" x14ac:dyDescent="0.25">
      <c r="T23606" s="1"/>
      <c r="U23606" s="1"/>
      <c r="Z23606" s="1"/>
    </row>
    <row r="23607" spans="20:26" x14ac:dyDescent="0.25">
      <c r="T23607" s="1"/>
      <c r="U23607" s="1"/>
      <c r="Z23607" s="1"/>
    </row>
    <row r="23608" spans="20:26" x14ac:dyDescent="0.25">
      <c r="T23608" s="1"/>
      <c r="U23608" s="1"/>
      <c r="Z23608" s="1"/>
    </row>
    <row r="23609" spans="20:26" x14ac:dyDescent="0.25">
      <c r="T23609" s="1"/>
      <c r="U23609" s="1"/>
      <c r="Z23609" s="1"/>
    </row>
    <row r="23610" spans="20:26" x14ac:dyDescent="0.25">
      <c r="T23610" s="1"/>
      <c r="U23610" s="1"/>
      <c r="Z23610" s="1"/>
    </row>
    <row r="23611" spans="20:26" x14ac:dyDescent="0.25">
      <c r="T23611" s="1"/>
      <c r="U23611" s="1"/>
      <c r="Z23611" s="1"/>
    </row>
    <row r="23612" spans="20:26" x14ac:dyDescent="0.25">
      <c r="T23612" s="1"/>
      <c r="U23612" s="1"/>
      <c r="Z23612" s="1"/>
    </row>
    <row r="23613" spans="20:26" x14ac:dyDescent="0.25">
      <c r="T23613" s="1"/>
      <c r="U23613" s="1"/>
      <c r="Z23613" s="1"/>
    </row>
    <row r="23614" spans="20:26" x14ac:dyDescent="0.25">
      <c r="T23614" s="1"/>
      <c r="U23614" s="1"/>
      <c r="Z23614" s="1"/>
    </row>
    <row r="23615" spans="20:26" x14ac:dyDescent="0.25">
      <c r="T23615" s="1"/>
      <c r="U23615" s="1"/>
      <c r="Z23615" s="1"/>
    </row>
    <row r="23616" spans="20:26" x14ac:dyDescent="0.25">
      <c r="T23616" s="1"/>
      <c r="U23616" s="1"/>
      <c r="Z23616" s="1"/>
    </row>
    <row r="23617" spans="20:26" x14ac:dyDescent="0.25">
      <c r="T23617" s="1"/>
      <c r="U23617" s="1"/>
      <c r="Z23617" s="1"/>
    </row>
    <row r="23618" spans="20:26" x14ac:dyDescent="0.25">
      <c r="T23618" s="1"/>
      <c r="U23618" s="1"/>
      <c r="Z23618" s="1"/>
    </row>
    <row r="23619" spans="20:26" x14ac:dyDescent="0.25">
      <c r="T23619" s="1"/>
      <c r="U23619" s="1"/>
      <c r="Z23619" s="1"/>
    </row>
    <row r="23620" spans="20:26" x14ac:dyDescent="0.25">
      <c r="T23620" s="1"/>
      <c r="U23620" s="1"/>
      <c r="Z23620" s="1"/>
    </row>
    <row r="23621" spans="20:26" x14ac:dyDescent="0.25">
      <c r="T23621" s="1"/>
      <c r="U23621" s="1"/>
      <c r="Z23621" s="1"/>
    </row>
    <row r="23622" spans="20:26" x14ac:dyDescent="0.25">
      <c r="T23622" s="1"/>
      <c r="U23622" s="1"/>
      <c r="Z23622" s="1"/>
    </row>
    <row r="23623" spans="20:26" x14ac:dyDescent="0.25">
      <c r="T23623" s="1"/>
      <c r="U23623" s="1"/>
      <c r="Z23623" s="1"/>
    </row>
    <row r="23624" spans="20:26" x14ac:dyDescent="0.25">
      <c r="T23624" s="1"/>
      <c r="U23624" s="1"/>
      <c r="Z23624" s="1"/>
    </row>
    <row r="23625" spans="20:26" x14ac:dyDescent="0.25">
      <c r="T23625" s="1"/>
      <c r="U23625" s="1"/>
      <c r="Z23625" s="1"/>
    </row>
    <row r="23626" spans="20:26" x14ac:dyDescent="0.25">
      <c r="T23626" s="1"/>
      <c r="U23626" s="1"/>
      <c r="Z23626" s="1"/>
    </row>
    <row r="23627" spans="20:26" x14ac:dyDescent="0.25">
      <c r="T23627" s="1"/>
      <c r="U23627" s="1"/>
      <c r="Z23627" s="1"/>
    </row>
    <row r="23628" spans="20:26" x14ac:dyDescent="0.25">
      <c r="T23628" s="1"/>
      <c r="U23628" s="1"/>
      <c r="Z23628" s="1"/>
    </row>
    <row r="23629" spans="20:26" x14ac:dyDescent="0.25">
      <c r="T23629" s="1"/>
      <c r="U23629" s="1"/>
      <c r="Z23629" s="1"/>
    </row>
    <row r="23630" spans="20:26" x14ac:dyDescent="0.25">
      <c r="T23630" s="1"/>
      <c r="U23630" s="1"/>
      <c r="Z23630" s="1"/>
    </row>
    <row r="23631" spans="20:26" x14ac:dyDescent="0.25">
      <c r="T23631" s="1"/>
      <c r="U23631" s="1"/>
      <c r="Z23631" s="1"/>
    </row>
    <row r="23632" spans="20:26" x14ac:dyDescent="0.25">
      <c r="T23632" s="1"/>
      <c r="U23632" s="1"/>
      <c r="Z23632" s="1"/>
    </row>
    <row r="23633" spans="20:26" x14ac:dyDescent="0.25">
      <c r="T23633" s="1"/>
      <c r="U23633" s="1"/>
      <c r="Z23633" s="1"/>
    </row>
    <row r="23634" spans="20:26" x14ac:dyDescent="0.25">
      <c r="T23634" s="1"/>
      <c r="U23634" s="1"/>
      <c r="Z23634" s="1"/>
    </row>
    <row r="23635" spans="20:26" x14ac:dyDescent="0.25">
      <c r="T23635" s="1"/>
      <c r="U23635" s="1"/>
      <c r="Z23635" s="1"/>
    </row>
    <row r="23636" spans="20:26" x14ac:dyDescent="0.25">
      <c r="T23636" s="1"/>
      <c r="U23636" s="1"/>
      <c r="Z23636" s="1"/>
    </row>
    <row r="23637" spans="20:26" x14ac:dyDescent="0.25">
      <c r="T23637" s="1"/>
      <c r="U23637" s="1"/>
      <c r="Z23637" s="1"/>
    </row>
    <row r="23638" spans="20:26" x14ac:dyDescent="0.25">
      <c r="T23638" s="1"/>
      <c r="U23638" s="1"/>
      <c r="Z23638" s="1"/>
    </row>
    <row r="23639" spans="20:26" x14ac:dyDescent="0.25">
      <c r="T23639" s="1"/>
      <c r="U23639" s="1"/>
      <c r="Z23639" s="1"/>
    </row>
    <row r="23640" spans="20:26" x14ac:dyDescent="0.25">
      <c r="T23640" s="1"/>
      <c r="U23640" s="1"/>
      <c r="Z23640" s="1"/>
    </row>
    <row r="23641" spans="20:26" x14ac:dyDescent="0.25">
      <c r="T23641" s="1"/>
      <c r="U23641" s="1"/>
      <c r="Z23641" s="1"/>
    </row>
    <row r="23642" spans="20:26" x14ac:dyDescent="0.25">
      <c r="T23642" s="1"/>
      <c r="U23642" s="1"/>
      <c r="Z23642" s="1"/>
    </row>
    <row r="23643" spans="20:26" x14ac:dyDescent="0.25">
      <c r="T23643" s="1"/>
      <c r="U23643" s="1"/>
      <c r="Z23643" s="1"/>
    </row>
    <row r="23644" spans="20:26" x14ac:dyDescent="0.25">
      <c r="T23644" s="1"/>
      <c r="U23644" s="1"/>
      <c r="Z23644" s="1"/>
    </row>
    <row r="23645" spans="20:26" x14ac:dyDescent="0.25">
      <c r="T23645" s="1"/>
      <c r="U23645" s="1"/>
      <c r="Z23645" s="1"/>
    </row>
    <row r="23646" spans="20:26" x14ac:dyDescent="0.25">
      <c r="T23646" s="1"/>
      <c r="U23646" s="1"/>
      <c r="Z23646" s="1"/>
    </row>
    <row r="23647" spans="20:26" x14ac:dyDescent="0.25">
      <c r="T23647" s="1"/>
      <c r="U23647" s="1"/>
      <c r="Z23647" s="1"/>
    </row>
    <row r="23648" spans="20:26" x14ac:dyDescent="0.25">
      <c r="T23648" s="1"/>
      <c r="U23648" s="1"/>
      <c r="Z23648" s="1"/>
    </row>
    <row r="23649" spans="20:26" x14ac:dyDescent="0.25">
      <c r="T23649" s="1"/>
      <c r="U23649" s="1"/>
      <c r="Z23649" s="1"/>
    </row>
    <row r="23650" spans="20:26" x14ac:dyDescent="0.25">
      <c r="T23650" s="1"/>
      <c r="U23650" s="1"/>
      <c r="Z23650" s="1"/>
    </row>
    <row r="23651" spans="20:26" x14ac:dyDescent="0.25">
      <c r="T23651" s="1"/>
      <c r="U23651" s="1"/>
      <c r="Z23651" s="1"/>
    </row>
    <row r="23652" spans="20:26" x14ac:dyDescent="0.25">
      <c r="T23652" s="1"/>
      <c r="U23652" s="1"/>
      <c r="Z23652" s="1"/>
    </row>
    <row r="23653" spans="20:26" x14ac:dyDescent="0.25">
      <c r="T23653" s="1"/>
      <c r="U23653" s="1"/>
      <c r="Z23653" s="1"/>
    </row>
    <row r="23654" spans="20:26" x14ac:dyDescent="0.25">
      <c r="T23654" s="1"/>
      <c r="U23654" s="1"/>
      <c r="Z23654" s="1"/>
    </row>
    <row r="23655" spans="20:26" x14ac:dyDescent="0.25">
      <c r="T23655" s="1"/>
      <c r="U23655" s="1"/>
      <c r="Z23655" s="1"/>
    </row>
    <row r="23656" spans="20:26" x14ac:dyDescent="0.25">
      <c r="T23656" s="1"/>
      <c r="U23656" s="1"/>
      <c r="Z23656" s="1"/>
    </row>
    <row r="23657" spans="20:26" x14ac:dyDescent="0.25">
      <c r="T23657" s="1"/>
      <c r="U23657" s="1"/>
      <c r="Z23657" s="1"/>
    </row>
    <row r="23658" spans="20:26" x14ac:dyDescent="0.25">
      <c r="T23658" s="1"/>
      <c r="U23658" s="1"/>
      <c r="Z23658" s="1"/>
    </row>
    <row r="23659" spans="20:26" x14ac:dyDescent="0.25">
      <c r="T23659" s="1"/>
      <c r="U23659" s="1"/>
      <c r="Z23659" s="1"/>
    </row>
    <row r="23660" spans="20:26" x14ac:dyDescent="0.25">
      <c r="T23660" s="1"/>
      <c r="U23660" s="1"/>
      <c r="Z23660" s="1"/>
    </row>
    <row r="23661" spans="20:26" x14ac:dyDescent="0.25">
      <c r="T23661" s="1"/>
      <c r="U23661" s="1"/>
      <c r="Z23661" s="1"/>
    </row>
    <row r="23662" spans="20:26" x14ac:dyDescent="0.25">
      <c r="T23662" s="1"/>
      <c r="U23662" s="1"/>
      <c r="Z23662" s="1"/>
    </row>
    <row r="23663" spans="20:26" x14ac:dyDescent="0.25">
      <c r="T23663" s="1"/>
      <c r="U23663" s="1"/>
      <c r="Z23663" s="1"/>
    </row>
    <row r="23664" spans="20:26" x14ac:dyDescent="0.25">
      <c r="T23664" s="1"/>
      <c r="U23664" s="1"/>
      <c r="Z23664" s="1"/>
    </row>
    <row r="23665" spans="20:26" x14ac:dyDescent="0.25">
      <c r="T23665" s="1"/>
      <c r="U23665" s="1"/>
      <c r="Z23665" s="1"/>
    </row>
    <row r="23666" spans="20:26" x14ac:dyDescent="0.25">
      <c r="T23666" s="1"/>
      <c r="U23666" s="1"/>
      <c r="Z23666" s="1"/>
    </row>
    <row r="23667" spans="20:26" x14ac:dyDescent="0.25">
      <c r="T23667" s="1"/>
      <c r="U23667" s="1"/>
      <c r="Z23667" s="1"/>
    </row>
    <row r="23668" spans="20:26" x14ac:dyDescent="0.25">
      <c r="T23668" s="1"/>
      <c r="U23668" s="1"/>
      <c r="Z23668" s="1"/>
    </row>
    <row r="23669" spans="20:26" x14ac:dyDescent="0.25">
      <c r="T23669" s="1"/>
      <c r="U23669" s="1"/>
      <c r="Z23669" s="1"/>
    </row>
    <row r="23670" spans="20:26" x14ac:dyDescent="0.25">
      <c r="T23670" s="1"/>
      <c r="U23670" s="1"/>
      <c r="Z23670" s="1"/>
    </row>
    <row r="23671" spans="20:26" x14ac:dyDescent="0.25">
      <c r="T23671" s="1"/>
      <c r="U23671" s="1"/>
      <c r="Z23671" s="1"/>
    </row>
    <row r="23672" spans="20:26" x14ac:dyDescent="0.25">
      <c r="T23672" s="1"/>
      <c r="U23672" s="1"/>
      <c r="Z23672" s="1"/>
    </row>
    <row r="23673" spans="20:26" x14ac:dyDescent="0.25">
      <c r="T23673" s="1"/>
      <c r="U23673" s="1"/>
      <c r="Z23673" s="1"/>
    </row>
    <row r="23674" spans="20:26" x14ac:dyDescent="0.25">
      <c r="T23674" s="1"/>
      <c r="U23674" s="1"/>
      <c r="Z23674" s="1"/>
    </row>
    <row r="23675" spans="20:26" x14ac:dyDescent="0.25">
      <c r="T23675" s="1"/>
      <c r="U23675" s="1"/>
      <c r="Z23675" s="1"/>
    </row>
    <row r="23676" spans="20:26" x14ac:dyDescent="0.25">
      <c r="T23676" s="1"/>
      <c r="U23676" s="1"/>
      <c r="Z23676" s="1"/>
    </row>
    <row r="23677" spans="20:26" x14ac:dyDescent="0.25">
      <c r="T23677" s="1"/>
      <c r="U23677" s="1"/>
      <c r="Z23677" s="1"/>
    </row>
    <row r="23678" spans="20:26" x14ac:dyDescent="0.25">
      <c r="T23678" s="1"/>
      <c r="U23678" s="1"/>
      <c r="Z23678" s="1"/>
    </row>
    <row r="23679" spans="20:26" x14ac:dyDescent="0.25">
      <c r="T23679" s="1"/>
      <c r="U23679" s="1"/>
      <c r="Z23679" s="1"/>
    </row>
    <row r="23680" spans="20:26" x14ac:dyDescent="0.25">
      <c r="T23680" s="1"/>
      <c r="U23680" s="1"/>
      <c r="Z23680" s="1"/>
    </row>
    <row r="23681" spans="20:26" x14ac:dyDescent="0.25">
      <c r="T23681" s="1"/>
      <c r="U23681" s="1"/>
      <c r="Z23681" s="1"/>
    </row>
    <row r="23682" spans="20:26" x14ac:dyDescent="0.25">
      <c r="T23682" s="1"/>
      <c r="U23682" s="1"/>
      <c r="Z23682" s="1"/>
    </row>
    <row r="23683" spans="20:26" x14ac:dyDescent="0.25">
      <c r="T23683" s="1"/>
      <c r="U23683" s="1"/>
      <c r="Z23683" s="1"/>
    </row>
    <row r="23684" spans="20:26" x14ac:dyDescent="0.25">
      <c r="T23684" s="1"/>
      <c r="U23684" s="1"/>
      <c r="Z23684" s="1"/>
    </row>
    <row r="23685" spans="20:26" x14ac:dyDescent="0.25">
      <c r="T23685" s="1"/>
      <c r="U23685" s="1"/>
      <c r="Z23685" s="1"/>
    </row>
    <row r="23686" spans="20:26" x14ac:dyDescent="0.25">
      <c r="T23686" s="1"/>
      <c r="U23686" s="1"/>
      <c r="Z23686" s="1"/>
    </row>
    <row r="23687" spans="20:26" x14ac:dyDescent="0.25">
      <c r="T23687" s="1"/>
      <c r="U23687" s="1"/>
      <c r="Z23687" s="1"/>
    </row>
    <row r="23688" spans="20:26" x14ac:dyDescent="0.25">
      <c r="T23688" s="1"/>
      <c r="U23688" s="1"/>
      <c r="Z23688" s="1"/>
    </row>
    <row r="23689" spans="20:26" x14ac:dyDescent="0.25">
      <c r="T23689" s="1"/>
      <c r="U23689" s="1"/>
      <c r="Z23689" s="1"/>
    </row>
    <row r="23690" spans="20:26" x14ac:dyDescent="0.25">
      <c r="T23690" s="1"/>
      <c r="U23690" s="1"/>
      <c r="Z23690" s="1"/>
    </row>
    <row r="23691" spans="20:26" x14ac:dyDescent="0.25">
      <c r="T23691" s="1"/>
      <c r="U23691" s="1"/>
      <c r="Z23691" s="1"/>
    </row>
    <row r="23692" spans="20:26" x14ac:dyDescent="0.25">
      <c r="T23692" s="1"/>
      <c r="U23692" s="1"/>
      <c r="Z23692" s="1"/>
    </row>
    <row r="23693" spans="20:26" x14ac:dyDescent="0.25">
      <c r="T23693" s="1"/>
      <c r="U23693" s="1"/>
      <c r="Z23693" s="1"/>
    </row>
    <row r="23694" spans="20:26" x14ac:dyDescent="0.25">
      <c r="T23694" s="1"/>
      <c r="U23694" s="1"/>
      <c r="Z23694" s="1"/>
    </row>
    <row r="23695" spans="20:26" x14ac:dyDescent="0.25">
      <c r="T23695" s="1"/>
      <c r="U23695" s="1"/>
      <c r="Z23695" s="1"/>
    </row>
    <row r="23696" spans="20:26" x14ac:dyDescent="0.25">
      <c r="T23696" s="1"/>
      <c r="U23696" s="1"/>
      <c r="Z23696" s="1"/>
    </row>
    <row r="23697" spans="20:26" x14ac:dyDescent="0.25">
      <c r="T23697" s="1"/>
      <c r="U23697" s="1"/>
      <c r="Z23697" s="1"/>
    </row>
    <row r="23698" spans="20:26" x14ac:dyDescent="0.25">
      <c r="T23698" s="1"/>
      <c r="U23698" s="1"/>
      <c r="Z23698" s="1"/>
    </row>
    <row r="23699" spans="20:26" x14ac:dyDescent="0.25">
      <c r="T23699" s="1"/>
      <c r="U23699" s="1"/>
      <c r="Z23699" s="1"/>
    </row>
    <row r="23700" spans="20:26" x14ac:dyDescent="0.25">
      <c r="T23700" s="1"/>
      <c r="U23700" s="1"/>
      <c r="Z23700" s="1"/>
    </row>
    <row r="23701" spans="20:26" x14ac:dyDescent="0.25">
      <c r="T23701" s="1"/>
      <c r="U23701" s="1"/>
      <c r="Z23701" s="1"/>
    </row>
    <row r="23702" spans="20:26" x14ac:dyDescent="0.25">
      <c r="T23702" s="1"/>
      <c r="U23702" s="1"/>
      <c r="Z23702" s="1"/>
    </row>
    <row r="23703" spans="20:26" x14ac:dyDescent="0.25">
      <c r="T23703" s="1"/>
      <c r="U23703" s="1"/>
      <c r="Z23703" s="1"/>
    </row>
    <row r="23704" spans="20:26" x14ac:dyDescent="0.25">
      <c r="T23704" s="1"/>
      <c r="U23704" s="1"/>
      <c r="Z23704" s="1"/>
    </row>
    <row r="23705" spans="20:26" x14ac:dyDescent="0.25">
      <c r="T23705" s="1"/>
      <c r="U23705" s="1"/>
      <c r="Z23705" s="1"/>
    </row>
    <row r="23706" spans="20:26" x14ac:dyDescent="0.25">
      <c r="T23706" s="1"/>
      <c r="U23706" s="1"/>
      <c r="Z23706" s="1"/>
    </row>
    <row r="23707" spans="20:26" x14ac:dyDescent="0.25">
      <c r="T23707" s="1"/>
      <c r="U23707" s="1"/>
      <c r="Z23707" s="1"/>
    </row>
    <row r="23708" spans="20:26" x14ac:dyDescent="0.25">
      <c r="T23708" s="1"/>
      <c r="U23708" s="1"/>
      <c r="Z23708" s="1"/>
    </row>
    <row r="23709" spans="20:26" x14ac:dyDescent="0.25">
      <c r="T23709" s="1"/>
      <c r="U23709" s="1"/>
      <c r="Z23709" s="1"/>
    </row>
    <row r="23710" spans="20:26" x14ac:dyDescent="0.25">
      <c r="T23710" s="1"/>
      <c r="U23710" s="1"/>
      <c r="Z23710" s="1"/>
    </row>
    <row r="23711" spans="20:26" x14ac:dyDescent="0.25">
      <c r="T23711" s="1"/>
      <c r="U23711" s="1"/>
      <c r="Z23711" s="1"/>
    </row>
    <row r="23712" spans="20:26" x14ac:dyDescent="0.25">
      <c r="T23712" s="1"/>
      <c r="U23712" s="1"/>
      <c r="Z23712" s="1"/>
    </row>
    <row r="23713" spans="20:26" x14ac:dyDescent="0.25">
      <c r="T23713" s="1"/>
      <c r="U23713" s="1"/>
      <c r="Z23713" s="1"/>
    </row>
    <row r="23714" spans="20:26" x14ac:dyDescent="0.25">
      <c r="T23714" s="1"/>
      <c r="U23714" s="1"/>
      <c r="Z23714" s="1"/>
    </row>
    <row r="23715" spans="20:26" x14ac:dyDescent="0.25">
      <c r="T23715" s="1"/>
      <c r="U23715" s="1"/>
      <c r="Z23715" s="1"/>
    </row>
    <row r="23716" spans="20:26" x14ac:dyDescent="0.25">
      <c r="T23716" s="1"/>
      <c r="U23716" s="1"/>
      <c r="Z23716" s="1"/>
    </row>
    <row r="23717" spans="20:26" x14ac:dyDescent="0.25">
      <c r="T23717" s="1"/>
      <c r="U23717" s="1"/>
      <c r="Z23717" s="1"/>
    </row>
    <row r="23718" spans="20:26" x14ac:dyDescent="0.25">
      <c r="T23718" s="1"/>
      <c r="U23718" s="1"/>
      <c r="Z23718" s="1"/>
    </row>
    <row r="23719" spans="20:26" x14ac:dyDescent="0.25">
      <c r="T23719" s="1"/>
      <c r="U23719" s="1"/>
      <c r="Z23719" s="1"/>
    </row>
    <row r="23720" spans="20:26" x14ac:dyDescent="0.25">
      <c r="T23720" s="1"/>
      <c r="U23720" s="1"/>
      <c r="Z23720" s="1"/>
    </row>
    <row r="23721" spans="20:26" x14ac:dyDescent="0.25">
      <c r="T23721" s="1"/>
      <c r="U23721" s="1"/>
      <c r="Z23721" s="1"/>
    </row>
    <row r="23722" spans="20:26" x14ac:dyDescent="0.25">
      <c r="T23722" s="1"/>
      <c r="U23722" s="1"/>
      <c r="Z23722" s="1"/>
    </row>
    <row r="23723" spans="20:26" x14ac:dyDescent="0.25">
      <c r="T23723" s="1"/>
      <c r="U23723" s="1"/>
      <c r="Z23723" s="1"/>
    </row>
    <row r="23724" spans="20:26" x14ac:dyDescent="0.25">
      <c r="T23724" s="1"/>
      <c r="U23724" s="1"/>
      <c r="Z23724" s="1"/>
    </row>
    <row r="23725" spans="20:26" x14ac:dyDescent="0.25">
      <c r="T23725" s="1"/>
      <c r="U23725" s="1"/>
      <c r="Z23725" s="1"/>
    </row>
    <row r="23726" spans="20:26" x14ac:dyDescent="0.25">
      <c r="T23726" s="1"/>
      <c r="U23726" s="1"/>
      <c r="Z23726" s="1"/>
    </row>
    <row r="23727" spans="20:26" x14ac:dyDescent="0.25">
      <c r="T23727" s="1"/>
      <c r="U23727" s="1"/>
      <c r="Z23727" s="1"/>
    </row>
    <row r="23728" spans="20:26" x14ac:dyDescent="0.25">
      <c r="T23728" s="1"/>
      <c r="U23728" s="1"/>
      <c r="Z23728" s="1"/>
    </row>
    <row r="23729" spans="20:26" x14ac:dyDescent="0.25">
      <c r="T23729" s="1"/>
      <c r="U23729" s="1"/>
      <c r="Z23729" s="1"/>
    </row>
    <row r="23730" spans="20:26" x14ac:dyDescent="0.25">
      <c r="T23730" s="1"/>
      <c r="U23730" s="1"/>
      <c r="Z23730" s="1"/>
    </row>
    <row r="23731" spans="20:26" x14ac:dyDescent="0.25">
      <c r="T23731" s="1"/>
      <c r="U23731" s="1"/>
      <c r="Z23731" s="1"/>
    </row>
    <row r="23732" spans="20:26" x14ac:dyDescent="0.25">
      <c r="T23732" s="1"/>
      <c r="U23732" s="1"/>
      <c r="Z23732" s="1"/>
    </row>
    <row r="23733" spans="20:26" x14ac:dyDescent="0.25">
      <c r="T23733" s="1"/>
      <c r="U23733" s="1"/>
      <c r="Z23733" s="1"/>
    </row>
    <row r="23734" spans="20:26" x14ac:dyDescent="0.25">
      <c r="T23734" s="1"/>
      <c r="U23734" s="1"/>
      <c r="Z23734" s="1"/>
    </row>
    <row r="23735" spans="20:26" x14ac:dyDescent="0.25">
      <c r="T23735" s="1"/>
      <c r="U23735" s="1"/>
      <c r="Z23735" s="1"/>
    </row>
    <row r="23736" spans="20:26" x14ac:dyDescent="0.25">
      <c r="T23736" s="1"/>
      <c r="U23736" s="1"/>
      <c r="Z23736" s="1"/>
    </row>
    <row r="23737" spans="20:26" x14ac:dyDescent="0.25">
      <c r="T23737" s="1"/>
      <c r="U23737" s="1"/>
      <c r="Z23737" s="1"/>
    </row>
    <row r="23738" spans="20:26" x14ac:dyDescent="0.25">
      <c r="T23738" s="1"/>
      <c r="U23738" s="1"/>
      <c r="Z23738" s="1"/>
    </row>
    <row r="23739" spans="20:26" x14ac:dyDescent="0.25">
      <c r="T23739" s="1"/>
      <c r="U23739" s="1"/>
      <c r="Z23739" s="1"/>
    </row>
    <row r="23740" spans="20:26" x14ac:dyDescent="0.25">
      <c r="T23740" s="1"/>
      <c r="U23740" s="1"/>
      <c r="Z23740" s="1"/>
    </row>
    <row r="23741" spans="20:26" x14ac:dyDescent="0.25">
      <c r="T23741" s="1"/>
      <c r="U23741" s="1"/>
      <c r="Z23741" s="1"/>
    </row>
    <row r="23742" spans="20:26" x14ac:dyDescent="0.25">
      <c r="T23742" s="1"/>
      <c r="U23742" s="1"/>
      <c r="Z23742" s="1"/>
    </row>
    <row r="23743" spans="20:26" x14ac:dyDescent="0.25">
      <c r="T23743" s="1"/>
      <c r="U23743" s="1"/>
      <c r="Z23743" s="1"/>
    </row>
    <row r="23744" spans="20:26" x14ac:dyDescent="0.25">
      <c r="T23744" s="1"/>
      <c r="U23744" s="1"/>
      <c r="Z23744" s="1"/>
    </row>
    <row r="23745" spans="20:26" x14ac:dyDescent="0.25">
      <c r="T23745" s="1"/>
      <c r="U23745" s="1"/>
      <c r="Z23745" s="1"/>
    </row>
    <row r="23746" spans="20:26" x14ac:dyDescent="0.25">
      <c r="T23746" s="1"/>
      <c r="U23746" s="1"/>
      <c r="Z23746" s="1"/>
    </row>
    <row r="23747" spans="20:26" x14ac:dyDescent="0.25">
      <c r="T23747" s="1"/>
      <c r="U23747" s="1"/>
      <c r="Z23747" s="1"/>
    </row>
    <row r="23748" spans="20:26" x14ac:dyDescent="0.25">
      <c r="T23748" s="1"/>
      <c r="U23748" s="1"/>
      <c r="Z23748" s="1"/>
    </row>
    <row r="23749" spans="20:26" x14ac:dyDescent="0.25">
      <c r="T23749" s="1"/>
      <c r="U23749" s="1"/>
      <c r="Z23749" s="1"/>
    </row>
    <row r="23750" spans="20:26" x14ac:dyDescent="0.25">
      <c r="T23750" s="1"/>
      <c r="U23750" s="1"/>
      <c r="Z23750" s="1"/>
    </row>
    <row r="23751" spans="20:26" x14ac:dyDescent="0.25">
      <c r="T23751" s="1"/>
      <c r="U23751" s="1"/>
      <c r="Z23751" s="1"/>
    </row>
    <row r="23752" spans="20:26" x14ac:dyDescent="0.25">
      <c r="T23752" s="1"/>
      <c r="U23752" s="1"/>
      <c r="Z23752" s="1"/>
    </row>
    <row r="23753" spans="20:26" x14ac:dyDescent="0.25">
      <c r="T23753" s="1"/>
      <c r="U23753" s="1"/>
      <c r="Z23753" s="1"/>
    </row>
    <row r="23754" spans="20:26" x14ac:dyDescent="0.25">
      <c r="T23754" s="1"/>
      <c r="U23754" s="1"/>
      <c r="Z23754" s="1"/>
    </row>
    <row r="23755" spans="20:26" x14ac:dyDescent="0.25">
      <c r="T23755" s="1"/>
      <c r="U23755" s="1"/>
      <c r="Z23755" s="1"/>
    </row>
    <row r="23756" spans="20:26" x14ac:dyDescent="0.25">
      <c r="T23756" s="1"/>
      <c r="U23756" s="1"/>
      <c r="Z23756" s="1"/>
    </row>
    <row r="23757" spans="20:26" x14ac:dyDescent="0.25">
      <c r="T23757" s="1"/>
      <c r="U23757" s="1"/>
      <c r="Z23757" s="1"/>
    </row>
    <row r="23758" spans="20:26" x14ac:dyDescent="0.25">
      <c r="T23758" s="1"/>
      <c r="U23758" s="1"/>
      <c r="Z23758" s="1"/>
    </row>
    <row r="23759" spans="20:26" x14ac:dyDescent="0.25">
      <c r="T23759" s="1"/>
      <c r="U23759" s="1"/>
      <c r="Z23759" s="1"/>
    </row>
    <row r="23760" spans="20:26" x14ac:dyDescent="0.25">
      <c r="T23760" s="1"/>
      <c r="U23760" s="1"/>
      <c r="Z23760" s="1"/>
    </row>
    <row r="23761" spans="20:26" x14ac:dyDescent="0.25">
      <c r="T23761" s="1"/>
      <c r="U23761" s="1"/>
      <c r="Z23761" s="1"/>
    </row>
    <row r="23762" spans="20:26" x14ac:dyDescent="0.25">
      <c r="T23762" s="1"/>
      <c r="U23762" s="1"/>
      <c r="Z23762" s="1"/>
    </row>
    <row r="23763" spans="20:26" x14ac:dyDescent="0.25">
      <c r="T23763" s="1"/>
      <c r="U23763" s="1"/>
      <c r="Z23763" s="1"/>
    </row>
    <row r="23764" spans="20:26" x14ac:dyDescent="0.25">
      <c r="T23764" s="1"/>
      <c r="U23764" s="1"/>
      <c r="Z23764" s="1"/>
    </row>
    <row r="23765" spans="20:26" x14ac:dyDescent="0.25">
      <c r="T23765" s="1"/>
      <c r="U23765" s="1"/>
      <c r="Z23765" s="1"/>
    </row>
    <row r="23766" spans="20:26" x14ac:dyDescent="0.25">
      <c r="T23766" s="1"/>
      <c r="U23766" s="1"/>
      <c r="Z23766" s="1"/>
    </row>
    <row r="23767" spans="20:26" x14ac:dyDescent="0.25">
      <c r="T23767" s="1"/>
      <c r="U23767" s="1"/>
      <c r="Z23767" s="1"/>
    </row>
    <row r="23768" spans="20:26" x14ac:dyDescent="0.25">
      <c r="T23768" s="1"/>
      <c r="U23768" s="1"/>
      <c r="Z23768" s="1"/>
    </row>
    <row r="23769" spans="20:26" x14ac:dyDescent="0.25">
      <c r="T23769" s="1"/>
      <c r="U23769" s="1"/>
      <c r="Z23769" s="1"/>
    </row>
    <row r="23770" spans="20:26" x14ac:dyDescent="0.25">
      <c r="T23770" s="1"/>
      <c r="U23770" s="1"/>
      <c r="Z23770" s="1"/>
    </row>
    <row r="23771" spans="20:26" x14ac:dyDescent="0.25">
      <c r="T23771" s="1"/>
      <c r="U23771" s="1"/>
      <c r="Z23771" s="1"/>
    </row>
    <row r="23772" spans="20:26" x14ac:dyDescent="0.25">
      <c r="T23772" s="1"/>
      <c r="U23772" s="1"/>
      <c r="Z23772" s="1"/>
    </row>
    <row r="23773" spans="20:26" x14ac:dyDescent="0.25">
      <c r="T23773" s="1"/>
      <c r="U23773" s="1"/>
      <c r="Z23773" s="1"/>
    </row>
    <row r="23774" spans="20:26" x14ac:dyDescent="0.25">
      <c r="T23774" s="1"/>
      <c r="U23774" s="1"/>
      <c r="Z23774" s="1"/>
    </row>
    <row r="23775" spans="20:26" x14ac:dyDescent="0.25">
      <c r="T23775" s="1"/>
      <c r="U23775" s="1"/>
      <c r="Z23775" s="1"/>
    </row>
    <row r="23776" spans="20:26" x14ac:dyDescent="0.25">
      <c r="T23776" s="1"/>
      <c r="U23776" s="1"/>
      <c r="Z23776" s="1"/>
    </row>
    <row r="23777" spans="20:26" x14ac:dyDescent="0.25">
      <c r="T23777" s="1"/>
      <c r="U23777" s="1"/>
      <c r="Z23777" s="1"/>
    </row>
    <row r="23778" spans="20:26" x14ac:dyDescent="0.25">
      <c r="T23778" s="1"/>
      <c r="U23778" s="1"/>
      <c r="Z23778" s="1"/>
    </row>
    <row r="23779" spans="20:26" x14ac:dyDescent="0.25">
      <c r="T23779" s="1"/>
      <c r="U23779" s="1"/>
      <c r="Z23779" s="1"/>
    </row>
    <row r="23780" spans="20:26" x14ac:dyDescent="0.25">
      <c r="T23780" s="1"/>
      <c r="U23780" s="1"/>
      <c r="Z23780" s="1"/>
    </row>
    <row r="23781" spans="20:26" x14ac:dyDescent="0.25">
      <c r="T23781" s="1"/>
      <c r="U23781" s="1"/>
      <c r="Z23781" s="1"/>
    </row>
    <row r="23782" spans="20:26" x14ac:dyDescent="0.25">
      <c r="T23782" s="1"/>
      <c r="U23782" s="1"/>
      <c r="Z23782" s="1"/>
    </row>
    <row r="23783" spans="20:26" x14ac:dyDescent="0.25">
      <c r="T23783" s="1"/>
      <c r="U23783" s="1"/>
      <c r="Z23783" s="1"/>
    </row>
    <row r="23784" spans="20:26" x14ac:dyDescent="0.25">
      <c r="T23784" s="1"/>
      <c r="U23784" s="1"/>
      <c r="Z23784" s="1"/>
    </row>
    <row r="23785" spans="20:26" x14ac:dyDescent="0.25">
      <c r="T23785" s="1"/>
      <c r="U23785" s="1"/>
      <c r="Z23785" s="1"/>
    </row>
    <row r="23786" spans="20:26" x14ac:dyDescent="0.25">
      <c r="T23786" s="1"/>
      <c r="U23786" s="1"/>
      <c r="Z23786" s="1"/>
    </row>
    <row r="23787" spans="20:26" x14ac:dyDescent="0.25">
      <c r="T23787" s="1"/>
      <c r="U23787" s="1"/>
      <c r="Z23787" s="1"/>
    </row>
    <row r="23788" spans="20:26" x14ac:dyDescent="0.25">
      <c r="T23788" s="1"/>
      <c r="U23788" s="1"/>
      <c r="Z23788" s="1"/>
    </row>
    <row r="23789" spans="20:26" x14ac:dyDescent="0.25">
      <c r="T23789" s="1"/>
      <c r="U23789" s="1"/>
      <c r="Z23789" s="1"/>
    </row>
    <row r="23790" spans="20:26" x14ac:dyDescent="0.25">
      <c r="T23790" s="1"/>
      <c r="U23790" s="1"/>
      <c r="Z23790" s="1"/>
    </row>
    <row r="23791" spans="20:26" x14ac:dyDescent="0.25">
      <c r="T23791" s="1"/>
      <c r="U23791" s="1"/>
      <c r="Z23791" s="1"/>
    </row>
    <row r="23792" spans="20:26" x14ac:dyDescent="0.25">
      <c r="T23792" s="1"/>
      <c r="U23792" s="1"/>
      <c r="Z23792" s="1"/>
    </row>
    <row r="23793" spans="20:26" x14ac:dyDescent="0.25">
      <c r="T23793" s="1"/>
      <c r="U23793" s="1"/>
      <c r="Z23793" s="1"/>
    </row>
    <row r="23794" spans="20:26" x14ac:dyDescent="0.25">
      <c r="T23794" s="1"/>
      <c r="U23794" s="1"/>
      <c r="Z23794" s="1"/>
    </row>
    <row r="23795" spans="20:26" x14ac:dyDescent="0.25">
      <c r="T23795" s="1"/>
      <c r="U23795" s="1"/>
      <c r="Z23795" s="1"/>
    </row>
    <row r="23796" spans="20:26" x14ac:dyDescent="0.25">
      <c r="T23796" s="1"/>
      <c r="U23796" s="1"/>
      <c r="Z23796" s="1"/>
    </row>
    <row r="23797" spans="20:26" x14ac:dyDescent="0.25">
      <c r="T23797" s="1"/>
      <c r="U23797" s="1"/>
      <c r="Z23797" s="1"/>
    </row>
    <row r="23798" spans="20:26" x14ac:dyDescent="0.25">
      <c r="T23798" s="1"/>
      <c r="U23798" s="1"/>
      <c r="Z23798" s="1"/>
    </row>
    <row r="23799" spans="20:26" x14ac:dyDescent="0.25">
      <c r="T23799" s="1"/>
      <c r="U23799" s="1"/>
      <c r="Z23799" s="1"/>
    </row>
    <row r="23800" spans="20:26" x14ac:dyDescent="0.25">
      <c r="T23800" s="1"/>
      <c r="U23800" s="1"/>
      <c r="Z23800" s="1"/>
    </row>
    <row r="23801" spans="20:26" x14ac:dyDescent="0.25">
      <c r="T23801" s="1"/>
      <c r="U23801" s="1"/>
      <c r="Z23801" s="1"/>
    </row>
    <row r="23802" spans="20:26" x14ac:dyDescent="0.25">
      <c r="T23802" s="1"/>
      <c r="U23802" s="1"/>
      <c r="Z23802" s="1"/>
    </row>
    <row r="23803" spans="20:26" x14ac:dyDescent="0.25">
      <c r="T23803" s="1"/>
      <c r="U23803" s="1"/>
      <c r="Z23803" s="1"/>
    </row>
    <row r="23804" spans="20:26" x14ac:dyDescent="0.25">
      <c r="T23804" s="1"/>
      <c r="U23804" s="1"/>
      <c r="Z23804" s="1"/>
    </row>
    <row r="23805" spans="20:26" x14ac:dyDescent="0.25">
      <c r="T23805" s="1"/>
      <c r="U23805" s="1"/>
      <c r="Z23805" s="1"/>
    </row>
    <row r="23806" spans="20:26" x14ac:dyDescent="0.25">
      <c r="T23806" s="1"/>
      <c r="U23806" s="1"/>
      <c r="Z23806" s="1"/>
    </row>
    <row r="23807" spans="20:26" x14ac:dyDescent="0.25">
      <c r="T23807" s="1"/>
      <c r="U23807" s="1"/>
      <c r="Z23807" s="1"/>
    </row>
    <row r="23808" spans="20:26" x14ac:dyDescent="0.25">
      <c r="T23808" s="1"/>
      <c r="U23808" s="1"/>
      <c r="Z23808" s="1"/>
    </row>
    <row r="23809" spans="20:26" x14ac:dyDescent="0.25">
      <c r="T23809" s="1"/>
      <c r="U23809" s="1"/>
      <c r="Z23809" s="1"/>
    </row>
    <row r="23810" spans="20:26" x14ac:dyDescent="0.25">
      <c r="T23810" s="1"/>
      <c r="U23810" s="1"/>
      <c r="Z23810" s="1"/>
    </row>
    <row r="23811" spans="20:26" x14ac:dyDescent="0.25">
      <c r="T23811" s="1"/>
      <c r="U23811" s="1"/>
      <c r="Z23811" s="1"/>
    </row>
    <row r="23812" spans="20:26" x14ac:dyDescent="0.25">
      <c r="T23812" s="1"/>
      <c r="U23812" s="1"/>
      <c r="Z23812" s="1"/>
    </row>
    <row r="23813" spans="20:26" x14ac:dyDescent="0.25">
      <c r="T23813" s="1"/>
      <c r="U23813" s="1"/>
      <c r="Z23813" s="1"/>
    </row>
    <row r="23814" spans="20:26" x14ac:dyDescent="0.25">
      <c r="T23814" s="1"/>
      <c r="U23814" s="1"/>
      <c r="Z23814" s="1"/>
    </row>
    <row r="23815" spans="20:26" x14ac:dyDescent="0.25">
      <c r="T23815" s="1"/>
      <c r="U23815" s="1"/>
      <c r="Z23815" s="1"/>
    </row>
    <row r="23816" spans="20:26" x14ac:dyDescent="0.25">
      <c r="T23816" s="1"/>
      <c r="U23816" s="1"/>
      <c r="Z23816" s="1"/>
    </row>
    <row r="23817" spans="20:26" x14ac:dyDescent="0.25">
      <c r="T23817" s="1"/>
      <c r="U23817" s="1"/>
      <c r="Z23817" s="1"/>
    </row>
    <row r="23818" spans="20:26" x14ac:dyDescent="0.25">
      <c r="T23818" s="1"/>
      <c r="U23818" s="1"/>
      <c r="Z23818" s="1"/>
    </row>
    <row r="23819" spans="20:26" x14ac:dyDescent="0.25">
      <c r="T23819" s="1"/>
      <c r="U23819" s="1"/>
      <c r="Z23819" s="1"/>
    </row>
    <row r="23820" spans="20:26" x14ac:dyDescent="0.25">
      <c r="T23820" s="1"/>
      <c r="U23820" s="1"/>
      <c r="Z23820" s="1"/>
    </row>
    <row r="23821" spans="20:26" x14ac:dyDescent="0.25">
      <c r="T23821" s="1"/>
      <c r="U23821" s="1"/>
      <c r="Z23821" s="1"/>
    </row>
    <row r="23822" spans="20:26" x14ac:dyDescent="0.25">
      <c r="T23822" s="1"/>
      <c r="U23822" s="1"/>
      <c r="Z23822" s="1"/>
    </row>
    <row r="23823" spans="20:26" x14ac:dyDescent="0.25">
      <c r="T23823" s="1"/>
      <c r="U23823" s="1"/>
      <c r="Z23823" s="1"/>
    </row>
    <row r="23824" spans="20:26" x14ac:dyDescent="0.25">
      <c r="T23824" s="1"/>
      <c r="U23824" s="1"/>
      <c r="Z23824" s="1"/>
    </row>
    <row r="23825" spans="20:26" x14ac:dyDescent="0.25">
      <c r="T23825" s="1"/>
      <c r="U23825" s="1"/>
      <c r="Z23825" s="1"/>
    </row>
    <row r="23826" spans="20:26" x14ac:dyDescent="0.25">
      <c r="T23826" s="1"/>
      <c r="U23826" s="1"/>
      <c r="Z23826" s="1"/>
    </row>
    <row r="23827" spans="20:26" x14ac:dyDescent="0.25">
      <c r="T23827" s="1"/>
      <c r="U23827" s="1"/>
      <c r="Z23827" s="1"/>
    </row>
    <row r="23828" spans="20:26" x14ac:dyDescent="0.25">
      <c r="T23828" s="1"/>
      <c r="U23828" s="1"/>
      <c r="Z23828" s="1"/>
    </row>
    <row r="23829" spans="20:26" x14ac:dyDescent="0.25">
      <c r="T23829" s="1"/>
      <c r="U23829" s="1"/>
      <c r="Z23829" s="1"/>
    </row>
    <row r="23830" spans="20:26" x14ac:dyDescent="0.25">
      <c r="T23830" s="1"/>
      <c r="U23830" s="1"/>
      <c r="Z23830" s="1"/>
    </row>
    <row r="23831" spans="20:26" x14ac:dyDescent="0.25">
      <c r="T23831" s="1"/>
      <c r="U23831" s="1"/>
      <c r="Z23831" s="1"/>
    </row>
    <row r="23832" spans="20:26" x14ac:dyDescent="0.25">
      <c r="T23832" s="1"/>
      <c r="U23832" s="1"/>
      <c r="Z23832" s="1"/>
    </row>
    <row r="23833" spans="20:26" x14ac:dyDescent="0.25">
      <c r="T23833" s="1"/>
      <c r="U23833" s="1"/>
      <c r="Z23833" s="1"/>
    </row>
    <row r="23834" spans="20:26" x14ac:dyDescent="0.25">
      <c r="T23834" s="1"/>
      <c r="U23834" s="1"/>
      <c r="Z23834" s="1"/>
    </row>
    <row r="23835" spans="20:26" x14ac:dyDescent="0.25">
      <c r="T23835" s="1"/>
      <c r="U23835" s="1"/>
      <c r="Z23835" s="1"/>
    </row>
    <row r="23836" spans="20:26" x14ac:dyDescent="0.25">
      <c r="T23836" s="1"/>
      <c r="U23836" s="1"/>
      <c r="Z23836" s="1"/>
    </row>
    <row r="23837" spans="20:26" x14ac:dyDescent="0.25">
      <c r="T23837" s="1"/>
      <c r="U23837" s="1"/>
      <c r="Z23837" s="1"/>
    </row>
    <row r="23838" spans="20:26" x14ac:dyDescent="0.25">
      <c r="T23838" s="1"/>
      <c r="U23838" s="1"/>
      <c r="Z23838" s="1"/>
    </row>
    <row r="23839" spans="20:26" x14ac:dyDescent="0.25">
      <c r="T23839" s="1"/>
      <c r="U23839" s="1"/>
      <c r="Z23839" s="1"/>
    </row>
    <row r="23840" spans="20:26" x14ac:dyDescent="0.25">
      <c r="T23840" s="1"/>
      <c r="U23840" s="1"/>
      <c r="Z23840" s="1"/>
    </row>
    <row r="23841" spans="20:26" x14ac:dyDescent="0.25">
      <c r="T23841" s="1"/>
      <c r="U23841" s="1"/>
      <c r="Z23841" s="1"/>
    </row>
    <row r="23842" spans="20:26" x14ac:dyDescent="0.25">
      <c r="T23842" s="1"/>
      <c r="U23842" s="1"/>
      <c r="Z23842" s="1"/>
    </row>
    <row r="23843" spans="20:26" x14ac:dyDescent="0.25">
      <c r="T23843" s="1"/>
      <c r="U23843" s="1"/>
      <c r="Z23843" s="1"/>
    </row>
    <row r="23844" spans="20:26" x14ac:dyDescent="0.25">
      <c r="T23844" s="1"/>
      <c r="U23844" s="1"/>
      <c r="Z23844" s="1"/>
    </row>
    <row r="23845" spans="20:26" x14ac:dyDescent="0.25">
      <c r="T23845" s="1"/>
      <c r="U23845" s="1"/>
      <c r="Z23845" s="1"/>
    </row>
    <row r="23846" spans="20:26" x14ac:dyDescent="0.25">
      <c r="T23846" s="1"/>
      <c r="U23846" s="1"/>
      <c r="Z23846" s="1"/>
    </row>
    <row r="23847" spans="20:26" x14ac:dyDescent="0.25">
      <c r="T23847" s="1"/>
      <c r="U23847" s="1"/>
      <c r="Z23847" s="1"/>
    </row>
    <row r="23848" spans="20:26" x14ac:dyDescent="0.25">
      <c r="T23848" s="1"/>
      <c r="U23848" s="1"/>
      <c r="Z23848" s="1"/>
    </row>
    <row r="23849" spans="20:26" x14ac:dyDescent="0.25">
      <c r="T23849" s="1"/>
      <c r="U23849" s="1"/>
      <c r="Z23849" s="1"/>
    </row>
    <row r="23850" spans="20:26" x14ac:dyDescent="0.25">
      <c r="T23850" s="1"/>
      <c r="U23850" s="1"/>
      <c r="Z23850" s="1"/>
    </row>
    <row r="23851" spans="20:26" x14ac:dyDescent="0.25">
      <c r="T23851" s="1"/>
      <c r="U23851" s="1"/>
      <c r="Z23851" s="1"/>
    </row>
    <row r="23852" spans="20:26" x14ac:dyDescent="0.25">
      <c r="T23852" s="1"/>
      <c r="U23852" s="1"/>
      <c r="Z23852" s="1"/>
    </row>
    <row r="23853" spans="20:26" x14ac:dyDescent="0.25">
      <c r="T23853" s="1"/>
      <c r="U23853" s="1"/>
      <c r="Z23853" s="1"/>
    </row>
    <row r="23854" spans="20:26" x14ac:dyDescent="0.25">
      <c r="T23854" s="1"/>
      <c r="U23854" s="1"/>
      <c r="Z23854" s="1"/>
    </row>
    <row r="23855" spans="20:26" x14ac:dyDescent="0.25">
      <c r="T23855" s="1"/>
      <c r="U23855" s="1"/>
      <c r="Z23855" s="1"/>
    </row>
    <row r="23856" spans="20:26" x14ac:dyDescent="0.25">
      <c r="T23856" s="1"/>
      <c r="U23856" s="1"/>
      <c r="Z23856" s="1"/>
    </row>
    <row r="23857" spans="20:26" x14ac:dyDescent="0.25">
      <c r="T23857" s="1"/>
      <c r="U23857" s="1"/>
      <c r="Z23857" s="1"/>
    </row>
    <row r="23858" spans="20:26" x14ac:dyDescent="0.25">
      <c r="T23858" s="1"/>
      <c r="U23858" s="1"/>
      <c r="Z23858" s="1"/>
    </row>
    <row r="23859" spans="20:26" x14ac:dyDescent="0.25">
      <c r="T23859" s="1"/>
      <c r="U23859" s="1"/>
      <c r="Z23859" s="1"/>
    </row>
    <row r="23860" spans="20:26" x14ac:dyDescent="0.25">
      <c r="T23860" s="1"/>
      <c r="U23860" s="1"/>
      <c r="Z23860" s="1"/>
    </row>
    <row r="23861" spans="20:26" x14ac:dyDescent="0.25">
      <c r="T23861" s="1"/>
      <c r="U23861" s="1"/>
      <c r="Z23861" s="1"/>
    </row>
    <row r="23862" spans="20:26" x14ac:dyDescent="0.25">
      <c r="T23862" s="1"/>
      <c r="U23862" s="1"/>
      <c r="Z23862" s="1"/>
    </row>
    <row r="23863" spans="20:26" x14ac:dyDescent="0.25">
      <c r="T23863" s="1"/>
      <c r="U23863" s="1"/>
      <c r="Z23863" s="1"/>
    </row>
    <row r="23864" spans="20:26" x14ac:dyDescent="0.25">
      <c r="T23864" s="1"/>
      <c r="U23864" s="1"/>
      <c r="Z23864" s="1"/>
    </row>
    <row r="23865" spans="20:26" x14ac:dyDescent="0.25">
      <c r="T23865" s="1"/>
      <c r="U23865" s="1"/>
      <c r="Z23865" s="1"/>
    </row>
    <row r="23866" spans="20:26" x14ac:dyDescent="0.25">
      <c r="T23866" s="1"/>
      <c r="U23866" s="1"/>
      <c r="Z23866" s="1"/>
    </row>
    <row r="23867" spans="20:26" x14ac:dyDescent="0.25">
      <c r="T23867" s="1"/>
      <c r="U23867" s="1"/>
      <c r="Z23867" s="1"/>
    </row>
    <row r="23868" spans="20:26" x14ac:dyDescent="0.25">
      <c r="T23868" s="1"/>
      <c r="U23868" s="1"/>
      <c r="Z23868" s="1"/>
    </row>
    <row r="23869" spans="20:26" x14ac:dyDescent="0.25">
      <c r="T23869" s="1"/>
      <c r="U23869" s="1"/>
      <c r="Z23869" s="1"/>
    </row>
    <row r="23870" spans="20:26" x14ac:dyDescent="0.25">
      <c r="T23870" s="1"/>
      <c r="U23870" s="1"/>
      <c r="Z23870" s="1"/>
    </row>
    <row r="23871" spans="20:26" x14ac:dyDescent="0.25">
      <c r="T23871" s="1"/>
      <c r="U23871" s="1"/>
      <c r="Z23871" s="1"/>
    </row>
    <row r="23872" spans="20:26" x14ac:dyDescent="0.25">
      <c r="T23872" s="1"/>
      <c r="U23872" s="1"/>
      <c r="Z23872" s="1"/>
    </row>
    <row r="23873" spans="20:26" x14ac:dyDescent="0.25">
      <c r="T23873" s="1"/>
      <c r="U23873" s="1"/>
      <c r="Z23873" s="1"/>
    </row>
    <row r="23874" spans="20:26" x14ac:dyDescent="0.25">
      <c r="T23874" s="1"/>
      <c r="U23874" s="1"/>
      <c r="Z23874" s="1"/>
    </row>
    <row r="23875" spans="20:26" x14ac:dyDescent="0.25">
      <c r="T23875" s="1"/>
      <c r="U23875" s="1"/>
      <c r="Z23875" s="1"/>
    </row>
    <row r="23876" spans="20:26" x14ac:dyDescent="0.25">
      <c r="T23876" s="1"/>
      <c r="U23876" s="1"/>
      <c r="Z23876" s="1"/>
    </row>
    <row r="23877" spans="20:26" x14ac:dyDescent="0.25">
      <c r="T23877" s="1"/>
      <c r="U23877" s="1"/>
      <c r="Z23877" s="1"/>
    </row>
    <row r="23878" spans="20:26" x14ac:dyDescent="0.25">
      <c r="T23878" s="1"/>
      <c r="U23878" s="1"/>
      <c r="Z23878" s="1"/>
    </row>
    <row r="23879" spans="20:26" x14ac:dyDescent="0.25">
      <c r="T23879" s="1"/>
      <c r="U23879" s="1"/>
      <c r="Z23879" s="1"/>
    </row>
    <row r="23880" spans="20:26" x14ac:dyDescent="0.25">
      <c r="T23880" s="1"/>
      <c r="U23880" s="1"/>
      <c r="Z23880" s="1"/>
    </row>
    <row r="23881" spans="20:26" x14ac:dyDescent="0.25">
      <c r="T23881" s="1"/>
      <c r="U23881" s="1"/>
      <c r="Z23881" s="1"/>
    </row>
    <row r="23882" spans="20:26" x14ac:dyDescent="0.25">
      <c r="T23882" s="1"/>
      <c r="U23882" s="1"/>
      <c r="Z23882" s="1"/>
    </row>
    <row r="23883" spans="20:26" x14ac:dyDescent="0.25">
      <c r="T23883" s="1"/>
      <c r="U23883" s="1"/>
      <c r="Z23883" s="1"/>
    </row>
    <row r="23884" spans="20:26" x14ac:dyDescent="0.25">
      <c r="T23884" s="1"/>
      <c r="U23884" s="1"/>
      <c r="Z23884" s="1"/>
    </row>
    <row r="23885" spans="20:26" x14ac:dyDescent="0.25">
      <c r="T23885" s="1"/>
      <c r="U23885" s="1"/>
      <c r="Z23885" s="1"/>
    </row>
    <row r="23886" spans="20:26" x14ac:dyDescent="0.25">
      <c r="T23886" s="1"/>
      <c r="U23886" s="1"/>
      <c r="Z23886" s="1"/>
    </row>
    <row r="23887" spans="20:26" x14ac:dyDescent="0.25">
      <c r="T23887" s="1"/>
      <c r="U23887" s="1"/>
      <c r="Z23887" s="1"/>
    </row>
    <row r="23888" spans="20:26" x14ac:dyDescent="0.25">
      <c r="T23888" s="1"/>
      <c r="U23888" s="1"/>
      <c r="Z23888" s="1"/>
    </row>
    <row r="23889" spans="20:26" x14ac:dyDescent="0.25">
      <c r="T23889" s="1"/>
      <c r="U23889" s="1"/>
      <c r="Z23889" s="1"/>
    </row>
    <row r="23890" spans="20:26" x14ac:dyDescent="0.25">
      <c r="T23890" s="1"/>
      <c r="U23890" s="1"/>
      <c r="Z23890" s="1"/>
    </row>
    <row r="23891" spans="20:26" x14ac:dyDescent="0.25">
      <c r="T23891" s="1"/>
      <c r="U23891" s="1"/>
      <c r="Z23891" s="1"/>
    </row>
    <row r="23892" spans="20:26" x14ac:dyDescent="0.25">
      <c r="T23892" s="1"/>
      <c r="U23892" s="1"/>
      <c r="Z23892" s="1"/>
    </row>
    <row r="23893" spans="20:26" x14ac:dyDescent="0.25">
      <c r="T23893" s="1"/>
      <c r="U23893" s="1"/>
      <c r="Z23893" s="1"/>
    </row>
    <row r="23894" spans="20:26" x14ac:dyDescent="0.25">
      <c r="T23894" s="1"/>
      <c r="U23894" s="1"/>
      <c r="Z23894" s="1"/>
    </row>
    <row r="23895" spans="20:26" x14ac:dyDescent="0.25">
      <c r="T23895" s="1"/>
      <c r="U23895" s="1"/>
      <c r="Z23895" s="1"/>
    </row>
    <row r="23896" spans="20:26" x14ac:dyDescent="0.25">
      <c r="T23896" s="1"/>
      <c r="U23896" s="1"/>
      <c r="Z23896" s="1"/>
    </row>
    <row r="23897" spans="20:26" x14ac:dyDescent="0.25">
      <c r="T23897" s="1"/>
      <c r="U23897" s="1"/>
      <c r="Z23897" s="1"/>
    </row>
    <row r="23898" spans="20:26" x14ac:dyDescent="0.25">
      <c r="T23898" s="1"/>
      <c r="U23898" s="1"/>
      <c r="Z23898" s="1"/>
    </row>
    <row r="23899" spans="20:26" x14ac:dyDescent="0.25">
      <c r="T23899" s="1"/>
      <c r="U23899" s="1"/>
      <c r="Z23899" s="1"/>
    </row>
    <row r="23900" spans="20:26" x14ac:dyDescent="0.25">
      <c r="T23900" s="1"/>
      <c r="U23900" s="1"/>
      <c r="Z23900" s="1"/>
    </row>
    <row r="23901" spans="20:26" x14ac:dyDescent="0.25">
      <c r="T23901" s="1"/>
      <c r="U23901" s="1"/>
      <c r="Z23901" s="1"/>
    </row>
    <row r="23902" spans="20:26" x14ac:dyDescent="0.25">
      <c r="T23902" s="1"/>
      <c r="U23902" s="1"/>
      <c r="Z23902" s="1"/>
    </row>
    <row r="23903" spans="20:26" x14ac:dyDescent="0.25">
      <c r="T23903" s="1"/>
      <c r="U23903" s="1"/>
      <c r="Z23903" s="1"/>
    </row>
    <row r="23904" spans="20:26" x14ac:dyDescent="0.25">
      <c r="T23904" s="1"/>
      <c r="U23904" s="1"/>
      <c r="Z23904" s="1"/>
    </row>
    <row r="23905" spans="20:26" x14ac:dyDescent="0.25">
      <c r="T23905" s="1"/>
      <c r="U23905" s="1"/>
      <c r="Z23905" s="1"/>
    </row>
    <row r="23906" spans="20:26" x14ac:dyDescent="0.25">
      <c r="T23906" s="1"/>
      <c r="U23906" s="1"/>
      <c r="Z23906" s="1"/>
    </row>
    <row r="23907" spans="20:26" x14ac:dyDescent="0.25">
      <c r="T23907" s="1"/>
      <c r="U23907" s="1"/>
      <c r="Z23907" s="1"/>
    </row>
    <row r="23908" spans="20:26" x14ac:dyDescent="0.25">
      <c r="T23908" s="1"/>
      <c r="U23908" s="1"/>
      <c r="Z23908" s="1"/>
    </row>
    <row r="23909" spans="20:26" x14ac:dyDescent="0.25">
      <c r="T23909" s="1"/>
      <c r="U23909" s="1"/>
      <c r="Z23909" s="1"/>
    </row>
    <row r="23910" spans="20:26" x14ac:dyDescent="0.25">
      <c r="T23910" s="1"/>
      <c r="U23910" s="1"/>
      <c r="Z23910" s="1"/>
    </row>
    <row r="23911" spans="20:26" x14ac:dyDescent="0.25">
      <c r="T23911" s="1"/>
      <c r="U23911" s="1"/>
      <c r="Z23911" s="1"/>
    </row>
    <row r="23912" spans="20:26" x14ac:dyDescent="0.25">
      <c r="T23912" s="1"/>
      <c r="U23912" s="1"/>
      <c r="Z23912" s="1"/>
    </row>
    <row r="23913" spans="20:26" x14ac:dyDescent="0.25">
      <c r="T23913" s="1"/>
      <c r="U23913" s="1"/>
      <c r="Z23913" s="1"/>
    </row>
    <row r="23914" spans="20:26" x14ac:dyDescent="0.25">
      <c r="T23914" s="1"/>
      <c r="U23914" s="1"/>
      <c r="Z23914" s="1"/>
    </row>
    <row r="23915" spans="20:26" x14ac:dyDescent="0.25">
      <c r="T23915" s="1"/>
      <c r="U23915" s="1"/>
      <c r="Z23915" s="1"/>
    </row>
    <row r="23916" spans="20:26" x14ac:dyDescent="0.25">
      <c r="T23916" s="1"/>
      <c r="U23916" s="1"/>
      <c r="Z23916" s="1"/>
    </row>
    <row r="23917" spans="20:26" x14ac:dyDescent="0.25">
      <c r="T23917" s="1"/>
      <c r="U23917" s="1"/>
      <c r="Z23917" s="1"/>
    </row>
    <row r="23918" spans="20:26" x14ac:dyDescent="0.25">
      <c r="T23918" s="1"/>
      <c r="U23918" s="1"/>
      <c r="Z23918" s="1"/>
    </row>
    <row r="23919" spans="20:26" x14ac:dyDescent="0.25">
      <c r="T23919" s="1"/>
      <c r="U23919" s="1"/>
      <c r="Z23919" s="1"/>
    </row>
    <row r="23920" spans="20:26" x14ac:dyDescent="0.25">
      <c r="T23920" s="1"/>
      <c r="U23920" s="1"/>
      <c r="Z23920" s="1"/>
    </row>
    <row r="23921" spans="20:26" x14ac:dyDescent="0.25">
      <c r="T23921" s="1"/>
      <c r="U23921" s="1"/>
      <c r="Z23921" s="1"/>
    </row>
    <row r="23922" spans="20:26" x14ac:dyDescent="0.25">
      <c r="T23922" s="1"/>
      <c r="U23922" s="1"/>
      <c r="Z23922" s="1"/>
    </row>
    <row r="23923" spans="20:26" x14ac:dyDescent="0.25">
      <c r="T23923" s="1"/>
      <c r="U23923" s="1"/>
      <c r="Z23923" s="1"/>
    </row>
    <row r="23924" spans="20:26" x14ac:dyDescent="0.25">
      <c r="T23924" s="1"/>
      <c r="U23924" s="1"/>
      <c r="Z23924" s="1"/>
    </row>
    <row r="23925" spans="20:26" x14ac:dyDescent="0.25">
      <c r="T23925" s="1"/>
      <c r="U23925" s="1"/>
      <c r="Z23925" s="1"/>
    </row>
    <row r="23926" spans="20:26" x14ac:dyDescent="0.25">
      <c r="T23926" s="1"/>
      <c r="U23926" s="1"/>
      <c r="Z23926" s="1"/>
    </row>
    <row r="23927" spans="20:26" x14ac:dyDescent="0.25">
      <c r="T23927" s="1"/>
      <c r="U23927" s="1"/>
      <c r="Z23927" s="1"/>
    </row>
    <row r="23928" spans="20:26" x14ac:dyDescent="0.25">
      <c r="T23928" s="1"/>
      <c r="U23928" s="1"/>
      <c r="Z23928" s="1"/>
    </row>
    <row r="23929" spans="20:26" x14ac:dyDescent="0.25">
      <c r="T23929" s="1"/>
      <c r="U23929" s="1"/>
      <c r="Z23929" s="1"/>
    </row>
    <row r="23930" spans="20:26" x14ac:dyDescent="0.25">
      <c r="T23930" s="1"/>
      <c r="U23930" s="1"/>
      <c r="Z23930" s="1"/>
    </row>
    <row r="23931" spans="20:26" x14ac:dyDescent="0.25">
      <c r="T23931" s="1"/>
      <c r="U23931" s="1"/>
      <c r="Z23931" s="1"/>
    </row>
    <row r="23932" spans="20:26" x14ac:dyDescent="0.25">
      <c r="T23932" s="1"/>
      <c r="U23932" s="1"/>
      <c r="Z23932" s="1"/>
    </row>
    <row r="23933" spans="20:26" x14ac:dyDescent="0.25">
      <c r="T23933" s="1"/>
      <c r="U23933" s="1"/>
      <c r="Z23933" s="1"/>
    </row>
    <row r="23934" spans="20:26" x14ac:dyDescent="0.25">
      <c r="T23934" s="1"/>
      <c r="U23934" s="1"/>
      <c r="Z23934" s="1"/>
    </row>
    <row r="23935" spans="20:26" x14ac:dyDescent="0.25">
      <c r="T23935" s="1"/>
      <c r="U23935" s="1"/>
      <c r="Z23935" s="1"/>
    </row>
    <row r="23936" spans="20:26" x14ac:dyDescent="0.25">
      <c r="T23936" s="1"/>
      <c r="U23936" s="1"/>
      <c r="Z23936" s="1"/>
    </row>
    <row r="23937" spans="20:26" x14ac:dyDescent="0.25">
      <c r="T23937" s="1"/>
      <c r="U23937" s="1"/>
      <c r="Z23937" s="1"/>
    </row>
    <row r="23938" spans="20:26" x14ac:dyDescent="0.25">
      <c r="T23938" s="1"/>
      <c r="U23938" s="1"/>
      <c r="Z23938" s="1"/>
    </row>
    <row r="23939" spans="20:26" x14ac:dyDescent="0.25">
      <c r="T23939" s="1"/>
      <c r="U23939" s="1"/>
      <c r="Z23939" s="1"/>
    </row>
    <row r="23940" spans="20:26" x14ac:dyDescent="0.25">
      <c r="T23940" s="1"/>
      <c r="U23940" s="1"/>
      <c r="Z23940" s="1"/>
    </row>
    <row r="23941" spans="20:26" x14ac:dyDescent="0.25">
      <c r="T23941" s="1"/>
      <c r="U23941" s="1"/>
      <c r="Z23941" s="1"/>
    </row>
    <row r="23942" spans="20:26" x14ac:dyDescent="0.25">
      <c r="T23942" s="1"/>
      <c r="U23942" s="1"/>
      <c r="Z23942" s="1"/>
    </row>
    <row r="23943" spans="20:26" x14ac:dyDescent="0.25">
      <c r="T23943" s="1"/>
      <c r="U23943" s="1"/>
      <c r="Z23943" s="1"/>
    </row>
    <row r="23944" spans="20:26" x14ac:dyDescent="0.25">
      <c r="T23944" s="1"/>
      <c r="U23944" s="1"/>
      <c r="Z23944" s="1"/>
    </row>
    <row r="23945" spans="20:26" x14ac:dyDescent="0.25">
      <c r="T23945" s="1"/>
      <c r="U23945" s="1"/>
      <c r="Z23945" s="1"/>
    </row>
    <row r="23946" spans="20:26" x14ac:dyDescent="0.25">
      <c r="T23946" s="1"/>
      <c r="U23946" s="1"/>
      <c r="Z23946" s="1"/>
    </row>
    <row r="23947" spans="20:26" x14ac:dyDescent="0.25">
      <c r="T23947" s="1"/>
      <c r="U23947" s="1"/>
      <c r="Z23947" s="1"/>
    </row>
    <row r="23948" spans="20:26" x14ac:dyDescent="0.25">
      <c r="T23948" s="1"/>
      <c r="U23948" s="1"/>
      <c r="Z23948" s="1"/>
    </row>
    <row r="23949" spans="20:26" x14ac:dyDescent="0.25">
      <c r="T23949" s="1"/>
      <c r="U23949" s="1"/>
      <c r="Z23949" s="1"/>
    </row>
    <row r="23950" spans="20:26" x14ac:dyDescent="0.25">
      <c r="T23950" s="1"/>
      <c r="U23950" s="1"/>
      <c r="Z23950" s="1"/>
    </row>
    <row r="23951" spans="20:26" x14ac:dyDescent="0.25">
      <c r="T23951" s="1"/>
      <c r="U23951" s="1"/>
      <c r="Z23951" s="1"/>
    </row>
    <row r="23952" spans="20:26" x14ac:dyDescent="0.25">
      <c r="T23952" s="1"/>
      <c r="U23952" s="1"/>
      <c r="Z23952" s="1"/>
    </row>
    <row r="23953" spans="20:26" x14ac:dyDescent="0.25">
      <c r="T23953" s="1"/>
      <c r="U23953" s="1"/>
      <c r="Z23953" s="1"/>
    </row>
    <row r="23954" spans="20:26" x14ac:dyDescent="0.25">
      <c r="T23954" s="1"/>
      <c r="U23954" s="1"/>
      <c r="Z23954" s="1"/>
    </row>
    <row r="23955" spans="20:26" x14ac:dyDescent="0.25">
      <c r="T23955" s="1"/>
      <c r="U23955" s="1"/>
      <c r="Z23955" s="1"/>
    </row>
    <row r="23956" spans="20:26" x14ac:dyDescent="0.25">
      <c r="T23956" s="1"/>
      <c r="U23956" s="1"/>
      <c r="Z23956" s="1"/>
    </row>
    <row r="23957" spans="20:26" x14ac:dyDescent="0.25">
      <c r="T23957" s="1"/>
      <c r="U23957" s="1"/>
      <c r="Z23957" s="1"/>
    </row>
    <row r="23958" spans="20:26" x14ac:dyDescent="0.25">
      <c r="T23958" s="1"/>
      <c r="U23958" s="1"/>
      <c r="Z23958" s="1"/>
    </row>
    <row r="23959" spans="20:26" x14ac:dyDescent="0.25">
      <c r="T23959" s="1"/>
      <c r="U23959" s="1"/>
      <c r="Z23959" s="1"/>
    </row>
    <row r="23960" spans="20:26" x14ac:dyDescent="0.25">
      <c r="T23960" s="1"/>
      <c r="U23960" s="1"/>
      <c r="Z23960" s="1"/>
    </row>
    <row r="23961" spans="20:26" x14ac:dyDescent="0.25">
      <c r="T23961" s="1"/>
      <c r="U23961" s="1"/>
      <c r="Z23961" s="1"/>
    </row>
    <row r="23962" spans="20:26" x14ac:dyDescent="0.25">
      <c r="T23962" s="1"/>
      <c r="U23962" s="1"/>
      <c r="Z23962" s="1"/>
    </row>
    <row r="23963" spans="20:26" x14ac:dyDescent="0.25">
      <c r="T23963" s="1"/>
      <c r="U23963" s="1"/>
      <c r="Z23963" s="1"/>
    </row>
    <row r="23964" spans="20:26" x14ac:dyDescent="0.25">
      <c r="T23964" s="1"/>
      <c r="U23964" s="1"/>
      <c r="Z23964" s="1"/>
    </row>
    <row r="23965" spans="20:26" x14ac:dyDescent="0.25">
      <c r="T23965" s="1"/>
      <c r="U23965" s="1"/>
      <c r="Z23965" s="1"/>
    </row>
    <row r="23966" spans="20:26" x14ac:dyDescent="0.25">
      <c r="T23966" s="1"/>
      <c r="U23966" s="1"/>
      <c r="Z23966" s="1"/>
    </row>
    <row r="23967" spans="20:26" x14ac:dyDescent="0.25">
      <c r="T23967" s="1"/>
      <c r="U23967" s="1"/>
      <c r="Z23967" s="1"/>
    </row>
    <row r="23968" spans="20:26" x14ac:dyDescent="0.25">
      <c r="T23968" s="1"/>
      <c r="U23968" s="1"/>
      <c r="Z23968" s="1"/>
    </row>
    <row r="23969" spans="20:26" x14ac:dyDescent="0.25">
      <c r="T23969" s="1"/>
      <c r="U23969" s="1"/>
      <c r="Z23969" s="1"/>
    </row>
    <row r="23970" spans="20:26" x14ac:dyDescent="0.25">
      <c r="T23970" s="1"/>
      <c r="U23970" s="1"/>
      <c r="Z23970" s="1"/>
    </row>
    <row r="23971" spans="20:26" x14ac:dyDescent="0.25">
      <c r="T23971" s="1"/>
      <c r="U23971" s="1"/>
      <c r="Z23971" s="1"/>
    </row>
    <row r="23972" spans="20:26" x14ac:dyDescent="0.25">
      <c r="T23972" s="1"/>
      <c r="U23972" s="1"/>
      <c r="Z23972" s="1"/>
    </row>
    <row r="23973" spans="20:26" x14ac:dyDescent="0.25">
      <c r="T23973" s="1"/>
      <c r="U23973" s="1"/>
      <c r="Z23973" s="1"/>
    </row>
    <row r="23974" spans="20:26" x14ac:dyDescent="0.25">
      <c r="T23974" s="1"/>
      <c r="U23974" s="1"/>
      <c r="Z23974" s="1"/>
    </row>
    <row r="23975" spans="20:26" x14ac:dyDescent="0.25">
      <c r="T23975" s="1"/>
      <c r="U23975" s="1"/>
      <c r="Z23975" s="1"/>
    </row>
    <row r="23976" spans="20:26" x14ac:dyDescent="0.25">
      <c r="T23976" s="1"/>
      <c r="U23976" s="1"/>
      <c r="Z23976" s="1"/>
    </row>
    <row r="23977" spans="20:26" x14ac:dyDescent="0.25">
      <c r="T23977" s="1"/>
      <c r="U23977" s="1"/>
      <c r="Z23977" s="1"/>
    </row>
    <row r="23978" spans="20:26" x14ac:dyDescent="0.25">
      <c r="T23978" s="1"/>
      <c r="U23978" s="1"/>
      <c r="Z23978" s="1"/>
    </row>
    <row r="23979" spans="20:26" x14ac:dyDescent="0.25">
      <c r="T23979" s="1"/>
      <c r="U23979" s="1"/>
      <c r="Z23979" s="1"/>
    </row>
    <row r="23980" spans="20:26" x14ac:dyDescent="0.25">
      <c r="T23980" s="1"/>
      <c r="U23980" s="1"/>
      <c r="Z23980" s="1"/>
    </row>
    <row r="23981" spans="20:26" x14ac:dyDescent="0.25">
      <c r="T23981" s="1"/>
      <c r="U23981" s="1"/>
      <c r="Z23981" s="1"/>
    </row>
    <row r="23982" spans="20:26" x14ac:dyDescent="0.25">
      <c r="T23982" s="1"/>
      <c r="U23982" s="1"/>
      <c r="Z23982" s="1"/>
    </row>
    <row r="23983" spans="20:26" x14ac:dyDescent="0.25">
      <c r="T23983" s="1"/>
      <c r="U23983" s="1"/>
      <c r="Z23983" s="1"/>
    </row>
    <row r="23984" spans="20:26" x14ac:dyDescent="0.25">
      <c r="T23984" s="1"/>
      <c r="U23984" s="1"/>
      <c r="Z23984" s="1"/>
    </row>
    <row r="23985" spans="20:26" x14ac:dyDescent="0.25">
      <c r="T23985" s="1"/>
      <c r="U23985" s="1"/>
      <c r="Z23985" s="1"/>
    </row>
    <row r="23986" spans="20:26" x14ac:dyDescent="0.25">
      <c r="T23986" s="1"/>
      <c r="U23986" s="1"/>
      <c r="Z23986" s="1"/>
    </row>
    <row r="23987" spans="20:26" x14ac:dyDescent="0.25">
      <c r="T23987" s="1"/>
      <c r="U23987" s="1"/>
      <c r="Z23987" s="1"/>
    </row>
    <row r="23988" spans="20:26" x14ac:dyDescent="0.25">
      <c r="T23988" s="1"/>
      <c r="U23988" s="1"/>
      <c r="Z23988" s="1"/>
    </row>
    <row r="23989" spans="20:26" x14ac:dyDescent="0.25">
      <c r="T23989" s="1"/>
      <c r="U23989" s="1"/>
      <c r="Z23989" s="1"/>
    </row>
    <row r="23990" spans="20:26" x14ac:dyDescent="0.25">
      <c r="T23990" s="1"/>
      <c r="U23990" s="1"/>
      <c r="Z23990" s="1"/>
    </row>
    <row r="23991" spans="20:26" x14ac:dyDescent="0.25">
      <c r="T23991" s="1"/>
      <c r="U23991" s="1"/>
      <c r="Z23991" s="1"/>
    </row>
    <row r="23992" spans="20:26" x14ac:dyDescent="0.25">
      <c r="T23992" s="1"/>
      <c r="U23992" s="1"/>
      <c r="Z23992" s="1"/>
    </row>
    <row r="23993" spans="20:26" x14ac:dyDescent="0.25">
      <c r="T23993" s="1"/>
      <c r="U23993" s="1"/>
      <c r="Z23993" s="1"/>
    </row>
    <row r="23994" spans="20:26" x14ac:dyDescent="0.25">
      <c r="T23994" s="1"/>
      <c r="U23994" s="1"/>
      <c r="Z23994" s="1"/>
    </row>
    <row r="23995" spans="20:26" x14ac:dyDescent="0.25">
      <c r="T23995" s="1"/>
      <c r="U23995" s="1"/>
      <c r="Z23995" s="1"/>
    </row>
    <row r="23996" spans="20:26" x14ac:dyDescent="0.25">
      <c r="T23996" s="1"/>
      <c r="U23996" s="1"/>
      <c r="Z23996" s="1"/>
    </row>
    <row r="23997" spans="20:26" x14ac:dyDescent="0.25">
      <c r="T23997" s="1"/>
      <c r="U23997" s="1"/>
      <c r="Z23997" s="1"/>
    </row>
    <row r="23998" spans="20:26" x14ac:dyDescent="0.25">
      <c r="T23998" s="1"/>
      <c r="U23998" s="1"/>
      <c r="Z23998" s="1"/>
    </row>
    <row r="23999" spans="20:26" x14ac:dyDescent="0.25">
      <c r="T23999" s="1"/>
      <c r="U23999" s="1"/>
      <c r="Z23999" s="1"/>
    </row>
    <row r="24000" spans="20:26" x14ac:dyDescent="0.25">
      <c r="T24000" s="1"/>
      <c r="U24000" s="1"/>
      <c r="Z24000" s="1"/>
    </row>
    <row r="24001" spans="20:26" x14ac:dyDescent="0.25">
      <c r="T24001" s="1"/>
      <c r="U24001" s="1"/>
      <c r="Z24001" s="1"/>
    </row>
    <row r="24002" spans="20:26" x14ac:dyDescent="0.25">
      <c r="T24002" s="1"/>
      <c r="U24002" s="1"/>
      <c r="Z24002" s="1"/>
    </row>
    <row r="24003" spans="20:26" x14ac:dyDescent="0.25">
      <c r="T24003" s="1"/>
      <c r="U24003" s="1"/>
      <c r="Z24003" s="1"/>
    </row>
    <row r="24004" spans="20:26" x14ac:dyDescent="0.25">
      <c r="T24004" s="1"/>
      <c r="U24004" s="1"/>
      <c r="Z24004" s="1"/>
    </row>
    <row r="24005" spans="20:26" x14ac:dyDescent="0.25">
      <c r="T24005" s="1"/>
      <c r="U24005" s="1"/>
      <c r="Z24005" s="1"/>
    </row>
    <row r="24006" spans="20:26" x14ac:dyDescent="0.25">
      <c r="T24006" s="1"/>
      <c r="U24006" s="1"/>
      <c r="Z24006" s="1"/>
    </row>
    <row r="24007" spans="20:26" x14ac:dyDescent="0.25">
      <c r="T24007" s="1"/>
      <c r="U24007" s="1"/>
      <c r="Z24007" s="1"/>
    </row>
    <row r="24008" spans="20:26" x14ac:dyDescent="0.25">
      <c r="T24008" s="1"/>
      <c r="U24008" s="1"/>
      <c r="Z24008" s="1"/>
    </row>
    <row r="24009" spans="20:26" x14ac:dyDescent="0.25">
      <c r="T24009" s="1"/>
      <c r="U24009" s="1"/>
      <c r="Z24009" s="1"/>
    </row>
    <row r="24010" spans="20:26" x14ac:dyDescent="0.25">
      <c r="T24010" s="1"/>
      <c r="U24010" s="1"/>
      <c r="Z24010" s="1"/>
    </row>
    <row r="24011" spans="20:26" x14ac:dyDescent="0.25">
      <c r="T24011" s="1"/>
      <c r="U24011" s="1"/>
      <c r="Z24011" s="1"/>
    </row>
    <row r="24012" spans="20:26" x14ac:dyDescent="0.25">
      <c r="T24012" s="1"/>
      <c r="U24012" s="1"/>
      <c r="Z24012" s="1"/>
    </row>
    <row r="24013" spans="20:26" x14ac:dyDescent="0.25">
      <c r="T24013" s="1"/>
      <c r="U24013" s="1"/>
      <c r="Z24013" s="1"/>
    </row>
    <row r="24014" spans="20:26" x14ac:dyDescent="0.25">
      <c r="T24014" s="1"/>
      <c r="U24014" s="1"/>
      <c r="Z24014" s="1"/>
    </row>
    <row r="24015" spans="20:26" x14ac:dyDescent="0.25">
      <c r="T24015" s="1"/>
      <c r="U24015" s="1"/>
      <c r="Z24015" s="1"/>
    </row>
    <row r="24016" spans="20:26" x14ac:dyDescent="0.25">
      <c r="T24016" s="1"/>
      <c r="U24016" s="1"/>
      <c r="Z24016" s="1"/>
    </row>
    <row r="24017" spans="20:26" x14ac:dyDescent="0.25">
      <c r="T24017" s="1"/>
      <c r="U24017" s="1"/>
      <c r="Z24017" s="1"/>
    </row>
    <row r="24018" spans="20:26" x14ac:dyDescent="0.25">
      <c r="T24018" s="1"/>
      <c r="U24018" s="1"/>
      <c r="Z24018" s="1"/>
    </row>
    <row r="24019" spans="20:26" x14ac:dyDescent="0.25">
      <c r="T24019" s="1"/>
      <c r="U24019" s="1"/>
      <c r="Z24019" s="1"/>
    </row>
    <row r="24020" spans="20:26" x14ac:dyDescent="0.25">
      <c r="T24020" s="1"/>
      <c r="U24020" s="1"/>
      <c r="Z24020" s="1"/>
    </row>
    <row r="24021" spans="20:26" x14ac:dyDescent="0.25">
      <c r="T24021" s="1"/>
      <c r="U24021" s="1"/>
      <c r="Z24021" s="1"/>
    </row>
    <row r="24022" spans="20:26" x14ac:dyDescent="0.25">
      <c r="T24022" s="1"/>
      <c r="U24022" s="1"/>
      <c r="Z24022" s="1"/>
    </row>
    <row r="24023" spans="20:26" x14ac:dyDescent="0.25">
      <c r="T24023" s="1"/>
      <c r="U24023" s="1"/>
      <c r="Z24023" s="1"/>
    </row>
    <row r="24024" spans="20:26" x14ac:dyDescent="0.25">
      <c r="T24024" s="1"/>
      <c r="U24024" s="1"/>
      <c r="Z24024" s="1"/>
    </row>
    <row r="24025" spans="20:26" x14ac:dyDescent="0.25">
      <c r="T24025" s="1"/>
      <c r="U24025" s="1"/>
      <c r="Z24025" s="1"/>
    </row>
    <row r="24026" spans="20:26" x14ac:dyDescent="0.25">
      <c r="T24026" s="1"/>
      <c r="U24026" s="1"/>
      <c r="Z24026" s="1"/>
    </row>
    <row r="24027" spans="20:26" x14ac:dyDescent="0.25">
      <c r="T24027" s="1"/>
      <c r="U24027" s="1"/>
      <c r="Z24027" s="1"/>
    </row>
    <row r="24028" spans="20:26" x14ac:dyDescent="0.25">
      <c r="T24028" s="1"/>
      <c r="U24028" s="1"/>
      <c r="Z24028" s="1"/>
    </row>
    <row r="24029" spans="20:26" x14ac:dyDescent="0.25">
      <c r="T24029" s="1"/>
      <c r="U24029" s="1"/>
      <c r="Z24029" s="1"/>
    </row>
    <row r="24030" spans="20:26" x14ac:dyDescent="0.25">
      <c r="T24030" s="1"/>
      <c r="U24030" s="1"/>
      <c r="Z24030" s="1"/>
    </row>
    <row r="24031" spans="20:26" x14ac:dyDescent="0.25">
      <c r="T24031" s="1"/>
      <c r="U24031" s="1"/>
      <c r="Z24031" s="1"/>
    </row>
    <row r="24032" spans="20:26" x14ac:dyDescent="0.25">
      <c r="T24032" s="1"/>
      <c r="U24032" s="1"/>
      <c r="Z24032" s="1"/>
    </row>
    <row r="24033" spans="20:26" x14ac:dyDescent="0.25">
      <c r="T24033" s="1"/>
      <c r="U24033" s="1"/>
      <c r="Z24033" s="1"/>
    </row>
    <row r="24034" spans="20:26" x14ac:dyDescent="0.25">
      <c r="T24034" s="1"/>
      <c r="U24034" s="1"/>
      <c r="Z24034" s="1"/>
    </row>
    <row r="24035" spans="20:26" x14ac:dyDescent="0.25">
      <c r="T24035" s="1"/>
      <c r="U24035" s="1"/>
      <c r="Z24035" s="1"/>
    </row>
    <row r="24036" spans="20:26" x14ac:dyDescent="0.25">
      <c r="T24036" s="1"/>
      <c r="U24036" s="1"/>
      <c r="Z24036" s="1"/>
    </row>
    <row r="24037" spans="20:26" x14ac:dyDescent="0.25">
      <c r="T24037" s="1"/>
      <c r="U24037" s="1"/>
      <c r="Z24037" s="1"/>
    </row>
    <row r="24038" spans="20:26" x14ac:dyDescent="0.25">
      <c r="T24038" s="1"/>
      <c r="U24038" s="1"/>
      <c r="Z24038" s="1"/>
    </row>
    <row r="24039" spans="20:26" x14ac:dyDescent="0.25">
      <c r="T24039" s="1"/>
      <c r="U24039" s="1"/>
      <c r="Z24039" s="1"/>
    </row>
    <row r="24040" spans="20:26" x14ac:dyDescent="0.25">
      <c r="T24040" s="1"/>
      <c r="U24040" s="1"/>
      <c r="Z24040" s="1"/>
    </row>
    <row r="24041" spans="20:26" x14ac:dyDescent="0.25">
      <c r="T24041" s="1"/>
      <c r="U24041" s="1"/>
      <c r="Z24041" s="1"/>
    </row>
    <row r="24042" spans="20:26" x14ac:dyDescent="0.25">
      <c r="T24042" s="1"/>
      <c r="U24042" s="1"/>
      <c r="Z24042" s="1"/>
    </row>
    <row r="24043" spans="20:26" x14ac:dyDescent="0.25">
      <c r="T24043" s="1"/>
      <c r="U24043" s="1"/>
      <c r="Z24043" s="1"/>
    </row>
    <row r="24044" spans="20:26" x14ac:dyDescent="0.25">
      <c r="T24044" s="1"/>
      <c r="U24044" s="1"/>
      <c r="Z24044" s="1"/>
    </row>
    <row r="24045" spans="20:26" x14ac:dyDescent="0.25">
      <c r="T24045" s="1"/>
      <c r="U24045" s="1"/>
      <c r="Z24045" s="1"/>
    </row>
    <row r="24046" spans="20:26" x14ac:dyDescent="0.25">
      <c r="T24046" s="1"/>
      <c r="U24046" s="1"/>
      <c r="Z24046" s="1"/>
    </row>
    <row r="24047" spans="20:26" x14ac:dyDescent="0.25">
      <c r="T24047" s="1"/>
      <c r="U24047" s="1"/>
      <c r="Z24047" s="1"/>
    </row>
    <row r="24048" spans="20:26" x14ac:dyDescent="0.25">
      <c r="T24048" s="1"/>
      <c r="U24048" s="1"/>
      <c r="Z24048" s="1"/>
    </row>
    <row r="24049" spans="20:26" x14ac:dyDescent="0.25">
      <c r="T24049" s="1"/>
      <c r="U24049" s="1"/>
      <c r="Z24049" s="1"/>
    </row>
    <row r="24050" spans="20:26" x14ac:dyDescent="0.25">
      <c r="T24050" s="1"/>
      <c r="U24050" s="1"/>
      <c r="Z24050" s="1"/>
    </row>
    <row r="24051" spans="20:26" x14ac:dyDescent="0.25">
      <c r="T24051" s="1"/>
      <c r="U24051" s="1"/>
      <c r="Z24051" s="1"/>
    </row>
    <row r="24052" spans="20:26" x14ac:dyDescent="0.25">
      <c r="T24052" s="1"/>
      <c r="U24052" s="1"/>
      <c r="Z24052" s="1"/>
    </row>
    <row r="24053" spans="20:26" x14ac:dyDescent="0.25">
      <c r="T24053" s="1"/>
      <c r="U24053" s="1"/>
      <c r="Z24053" s="1"/>
    </row>
    <row r="24054" spans="20:26" x14ac:dyDescent="0.25">
      <c r="T24054" s="1"/>
      <c r="U24054" s="1"/>
      <c r="Z24054" s="1"/>
    </row>
    <row r="24055" spans="20:26" x14ac:dyDescent="0.25">
      <c r="T24055" s="1"/>
      <c r="U24055" s="1"/>
      <c r="Z24055" s="1"/>
    </row>
    <row r="24056" spans="20:26" x14ac:dyDescent="0.25">
      <c r="T24056" s="1"/>
      <c r="U24056" s="1"/>
      <c r="Z24056" s="1"/>
    </row>
    <row r="24057" spans="20:26" x14ac:dyDescent="0.25">
      <c r="T24057" s="1"/>
      <c r="U24057" s="1"/>
      <c r="Z24057" s="1"/>
    </row>
    <row r="24058" spans="20:26" x14ac:dyDescent="0.25">
      <c r="T24058" s="1"/>
      <c r="U24058" s="1"/>
      <c r="Z24058" s="1"/>
    </row>
    <row r="24059" spans="20:26" x14ac:dyDescent="0.25">
      <c r="T24059" s="1"/>
      <c r="U24059" s="1"/>
      <c r="Z24059" s="1"/>
    </row>
    <row r="24060" spans="20:26" x14ac:dyDescent="0.25">
      <c r="T24060" s="1"/>
      <c r="U24060" s="1"/>
      <c r="Z24060" s="1"/>
    </row>
    <row r="24061" spans="20:26" x14ac:dyDescent="0.25">
      <c r="T24061" s="1"/>
      <c r="U24061" s="1"/>
      <c r="Z24061" s="1"/>
    </row>
    <row r="24062" spans="20:26" x14ac:dyDescent="0.25">
      <c r="T24062" s="1"/>
      <c r="U24062" s="1"/>
      <c r="Z24062" s="1"/>
    </row>
    <row r="24063" spans="20:26" x14ac:dyDescent="0.25">
      <c r="T24063" s="1"/>
      <c r="U24063" s="1"/>
      <c r="Z24063" s="1"/>
    </row>
    <row r="24064" spans="20:26" x14ac:dyDescent="0.25">
      <c r="T24064" s="1"/>
      <c r="U24064" s="1"/>
      <c r="Z24064" s="1"/>
    </row>
    <row r="24065" spans="20:26" x14ac:dyDescent="0.25">
      <c r="T24065" s="1"/>
      <c r="U24065" s="1"/>
      <c r="Z24065" s="1"/>
    </row>
    <row r="24066" spans="20:26" x14ac:dyDescent="0.25">
      <c r="T24066" s="1"/>
      <c r="U24066" s="1"/>
      <c r="Z24066" s="1"/>
    </row>
    <row r="24067" spans="20:26" x14ac:dyDescent="0.25">
      <c r="T24067" s="1"/>
      <c r="U24067" s="1"/>
      <c r="Z24067" s="1"/>
    </row>
    <row r="24068" spans="20:26" x14ac:dyDescent="0.25">
      <c r="T24068" s="1"/>
      <c r="U24068" s="1"/>
      <c r="Z24068" s="1"/>
    </row>
    <row r="24069" spans="20:26" x14ac:dyDescent="0.25">
      <c r="T24069" s="1"/>
      <c r="U24069" s="1"/>
      <c r="Z24069" s="1"/>
    </row>
    <row r="24070" spans="20:26" x14ac:dyDescent="0.25">
      <c r="T24070" s="1"/>
      <c r="U24070" s="1"/>
      <c r="Z24070" s="1"/>
    </row>
    <row r="24071" spans="20:26" x14ac:dyDescent="0.25">
      <c r="T24071" s="1"/>
      <c r="U24071" s="1"/>
      <c r="Z24071" s="1"/>
    </row>
    <row r="24072" spans="20:26" x14ac:dyDescent="0.25">
      <c r="T24072" s="1"/>
      <c r="U24072" s="1"/>
      <c r="Z24072" s="1"/>
    </row>
    <row r="24073" spans="20:26" x14ac:dyDescent="0.25">
      <c r="T24073" s="1"/>
      <c r="U24073" s="1"/>
      <c r="Z24073" s="1"/>
    </row>
    <row r="24074" spans="20:26" x14ac:dyDescent="0.25">
      <c r="T24074" s="1"/>
      <c r="U24074" s="1"/>
      <c r="Z24074" s="1"/>
    </row>
    <row r="24075" spans="20:26" x14ac:dyDescent="0.25">
      <c r="T24075" s="1"/>
      <c r="U24075" s="1"/>
      <c r="Z24075" s="1"/>
    </row>
    <row r="24076" spans="20:26" x14ac:dyDescent="0.25">
      <c r="T24076" s="1"/>
      <c r="U24076" s="1"/>
      <c r="Z24076" s="1"/>
    </row>
    <row r="24077" spans="20:26" x14ac:dyDescent="0.25">
      <c r="T24077" s="1"/>
      <c r="U24077" s="1"/>
      <c r="Z24077" s="1"/>
    </row>
    <row r="24078" spans="20:26" x14ac:dyDescent="0.25">
      <c r="T24078" s="1"/>
      <c r="U24078" s="1"/>
      <c r="Z24078" s="1"/>
    </row>
    <row r="24079" spans="20:26" x14ac:dyDescent="0.25">
      <c r="T24079" s="1"/>
      <c r="U24079" s="1"/>
      <c r="Z24079" s="1"/>
    </row>
    <row r="24080" spans="20:26" x14ac:dyDescent="0.25">
      <c r="T24080" s="1"/>
      <c r="U24080" s="1"/>
      <c r="Z24080" s="1"/>
    </row>
    <row r="24081" spans="20:26" x14ac:dyDescent="0.25">
      <c r="T24081" s="1"/>
      <c r="U24081" s="1"/>
      <c r="Z24081" s="1"/>
    </row>
    <row r="24082" spans="20:26" x14ac:dyDescent="0.25">
      <c r="T24082" s="1"/>
      <c r="U24082" s="1"/>
      <c r="Z24082" s="1"/>
    </row>
    <row r="24083" spans="20:26" x14ac:dyDescent="0.25">
      <c r="T24083" s="1"/>
      <c r="U24083" s="1"/>
      <c r="Z24083" s="1"/>
    </row>
    <row r="24084" spans="20:26" x14ac:dyDescent="0.25">
      <c r="T24084" s="1"/>
      <c r="U24084" s="1"/>
      <c r="Z24084" s="1"/>
    </row>
    <row r="24085" spans="20:26" x14ac:dyDescent="0.25">
      <c r="T24085" s="1"/>
      <c r="U24085" s="1"/>
      <c r="Z24085" s="1"/>
    </row>
    <row r="24086" spans="20:26" x14ac:dyDescent="0.25">
      <c r="T24086" s="1"/>
      <c r="U24086" s="1"/>
      <c r="Z24086" s="1"/>
    </row>
    <row r="24087" spans="20:26" x14ac:dyDescent="0.25">
      <c r="T24087" s="1"/>
      <c r="U24087" s="1"/>
      <c r="Z24087" s="1"/>
    </row>
    <row r="24088" spans="20:26" x14ac:dyDescent="0.25">
      <c r="T24088" s="1"/>
      <c r="U24088" s="1"/>
      <c r="Z24088" s="1"/>
    </row>
    <row r="24089" spans="20:26" x14ac:dyDescent="0.25">
      <c r="T24089" s="1"/>
      <c r="U24089" s="1"/>
      <c r="Z24089" s="1"/>
    </row>
    <row r="24090" spans="20:26" x14ac:dyDescent="0.25">
      <c r="T24090" s="1"/>
      <c r="U24090" s="1"/>
      <c r="Z24090" s="1"/>
    </row>
    <row r="24091" spans="20:26" x14ac:dyDescent="0.25">
      <c r="T24091" s="1"/>
      <c r="U24091" s="1"/>
      <c r="Z24091" s="1"/>
    </row>
    <row r="24092" spans="20:26" x14ac:dyDescent="0.25">
      <c r="T24092" s="1"/>
      <c r="U24092" s="1"/>
      <c r="Z24092" s="1"/>
    </row>
    <row r="24093" spans="20:26" x14ac:dyDescent="0.25">
      <c r="T24093" s="1"/>
      <c r="U24093" s="1"/>
      <c r="Z24093" s="1"/>
    </row>
    <row r="24094" spans="20:26" x14ac:dyDescent="0.25">
      <c r="T24094" s="1"/>
      <c r="U24094" s="1"/>
      <c r="Z24094" s="1"/>
    </row>
    <row r="24095" spans="20:26" x14ac:dyDescent="0.25">
      <c r="T24095" s="1"/>
      <c r="U24095" s="1"/>
      <c r="Z24095" s="1"/>
    </row>
    <row r="24096" spans="20:26" x14ac:dyDescent="0.25">
      <c r="T24096" s="1"/>
      <c r="U24096" s="1"/>
      <c r="Z24096" s="1"/>
    </row>
    <row r="24097" spans="20:26" x14ac:dyDescent="0.25">
      <c r="T24097" s="1"/>
      <c r="U24097" s="1"/>
      <c r="Z24097" s="1"/>
    </row>
    <row r="24098" spans="20:26" x14ac:dyDescent="0.25">
      <c r="T24098" s="1"/>
      <c r="U24098" s="1"/>
      <c r="Z24098" s="1"/>
    </row>
    <row r="24099" spans="20:26" x14ac:dyDescent="0.25">
      <c r="T24099" s="1"/>
      <c r="U24099" s="1"/>
      <c r="Z24099" s="1"/>
    </row>
    <row r="24100" spans="20:26" x14ac:dyDescent="0.25">
      <c r="T24100" s="1"/>
      <c r="U24100" s="1"/>
      <c r="Z24100" s="1"/>
    </row>
    <row r="24101" spans="20:26" x14ac:dyDescent="0.25">
      <c r="T24101" s="1"/>
      <c r="U24101" s="1"/>
      <c r="Z24101" s="1"/>
    </row>
    <row r="24102" spans="20:26" x14ac:dyDescent="0.25">
      <c r="T24102" s="1"/>
      <c r="U24102" s="1"/>
      <c r="Z24102" s="1"/>
    </row>
    <row r="24103" spans="20:26" x14ac:dyDescent="0.25">
      <c r="T24103" s="1"/>
      <c r="U24103" s="1"/>
      <c r="Z24103" s="1"/>
    </row>
    <row r="24104" spans="20:26" x14ac:dyDescent="0.25">
      <c r="T24104" s="1"/>
      <c r="U24104" s="1"/>
      <c r="Z24104" s="1"/>
    </row>
    <row r="24105" spans="20:26" x14ac:dyDescent="0.25">
      <c r="T24105" s="1"/>
      <c r="U24105" s="1"/>
      <c r="Z24105" s="1"/>
    </row>
    <row r="24106" spans="20:26" x14ac:dyDescent="0.25">
      <c r="T24106" s="1"/>
      <c r="U24106" s="1"/>
      <c r="Z24106" s="1"/>
    </row>
    <row r="24107" spans="20:26" x14ac:dyDescent="0.25">
      <c r="T24107" s="1"/>
      <c r="U24107" s="1"/>
      <c r="Z24107" s="1"/>
    </row>
    <row r="24108" spans="20:26" x14ac:dyDescent="0.25">
      <c r="T24108" s="1"/>
      <c r="U24108" s="1"/>
      <c r="Z24108" s="1"/>
    </row>
    <row r="24109" spans="20:26" x14ac:dyDescent="0.25">
      <c r="T24109" s="1"/>
      <c r="U24109" s="1"/>
      <c r="Z24109" s="1"/>
    </row>
    <row r="24110" spans="20:26" x14ac:dyDescent="0.25">
      <c r="T24110" s="1"/>
      <c r="U24110" s="1"/>
      <c r="Z24110" s="1"/>
    </row>
    <row r="24111" spans="20:26" x14ac:dyDescent="0.25">
      <c r="T24111" s="1"/>
      <c r="U24111" s="1"/>
      <c r="Z24111" s="1"/>
    </row>
    <row r="24112" spans="20:26" x14ac:dyDescent="0.25">
      <c r="T24112" s="1"/>
      <c r="U24112" s="1"/>
      <c r="Z24112" s="1"/>
    </row>
    <row r="24113" spans="20:26" x14ac:dyDescent="0.25">
      <c r="T24113" s="1"/>
      <c r="U24113" s="1"/>
      <c r="Z24113" s="1"/>
    </row>
    <row r="24114" spans="20:26" x14ac:dyDescent="0.25">
      <c r="T24114" s="1"/>
      <c r="U24114" s="1"/>
      <c r="Z24114" s="1"/>
    </row>
    <row r="24115" spans="20:26" x14ac:dyDescent="0.25">
      <c r="T24115" s="1"/>
      <c r="U24115" s="1"/>
      <c r="Z24115" s="1"/>
    </row>
    <row r="24116" spans="20:26" x14ac:dyDescent="0.25">
      <c r="T24116" s="1"/>
      <c r="U24116" s="1"/>
      <c r="Z24116" s="1"/>
    </row>
    <row r="24117" spans="20:26" x14ac:dyDescent="0.25">
      <c r="T24117" s="1"/>
      <c r="U24117" s="1"/>
      <c r="Z24117" s="1"/>
    </row>
    <row r="24118" spans="20:26" x14ac:dyDescent="0.25">
      <c r="T24118" s="1"/>
      <c r="U24118" s="1"/>
      <c r="Z24118" s="1"/>
    </row>
    <row r="24119" spans="20:26" x14ac:dyDescent="0.25">
      <c r="T24119" s="1"/>
      <c r="U24119" s="1"/>
      <c r="Z24119" s="1"/>
    </row>
    <row r="24120" spans="20:26" x14ac:dyDescent="0.25">
      <c r="T24120" s="1"/>
      <c r="U24120" s="1"/>
      <c r="Z24120" s="1"/>
    </row>
    <row r="24121" spans="20:26" x14ac:dyDescent="0.25">
      <c r="T24121" s="1"/>
      <c r="U24121" s="1"/>
      <c r="Z24121" s="1"/>
    </row>
    <row r="24122" spans="20:26" x14ac:dyDescent="0.25">
      <c r="T24122" s="1"/>
      <c r="U24122" s="1"/>
      <c r="Z24122" s="1"/>
    </row>
    <row r="24123" spans="20:26" x14ac:dyDescent="0.25">
      <c r="T24123" s="1"/>
      <c r="U24123" s="1"/>
      <c r="Z24123" s="1"/>
    </row>
    <row r="24124" spans="20:26" x14ac:dyDescent="0.25">
      <c r="T24124" s="1"/>
      <c r="U24124" s="1"/>
      <c r="Z24124" s="1"/>
    </row>
    <row r="24125" spans="20:26" x14ac:dyDescent="0.25">
      <c r="T24125" s="1"/>
      <c r="U24125" s="1"/>
      <c r="Z24125" s="1"/>
    </row>
    <row r="24126" spans="20:26" x14ac:dyDescent="0.25">
      <c r="T24126" s="1"/>
      <c r="U24126" s="1"/>
      <c r="Z24126" s="1"/>
    </row>
    <row r="24127" spans="20:26" x14ac:dyDescent="0.25">
      <c r="T24127" s="1"/>
      <c r="U24127" s="1"/>
      <c r="Z24127" s="1"/>
    </row>
    <row r="24128" spans="20:26" x14ac:dyDescent="0.25">
      <c r="T24128" s="1"/>
      <c r="U24128" s="1"/>
      <c r="Z24128" s="1"/>
    </row>
    <row r="24129" spans="20:26" x14ac:dyDescent="0.25">
      <c r="T24129" s="1"/>
      <c r="U24129" s="1"/>
      <c r="Z24129" s="1"/>
    </row>
    <row r="24130" spans="20:26" x14ac:dyDescent="0.25">
      <c r="T24130" s="1"/>
      <c r="U24130" s="1"/>
      <c r="Z24130" s="1"/>
    </row>
    <row r="24131" spans="20:26" x14ac:dyDescent="0.25">
      <c r="T24131" s="1"/>
      <c r="U24131" s="1"/>
      <c r="Z24131" s="1"/>
    </row>
    <row r="24132" spans="20:26" x14ac:dyDescent="0.25">
      <c r="T24132" s="1"/>
      <c r="U24132" s="1"/>
      <c r="Z24132" s="1"/>
    </row>
    <row r="24133" spans="20:26" x14ac:dyDescent="0.25">
      <c r="T24133" s="1"/>
      <c r="U24133" s="1"/>
      <c r="Z24133" s="1"/>
    </row>
    <row r="24134" spans="20:26" x14ac:dyDescent="0.25">
      <c r="T24134" s="1"/>
      <c r="U24134" s="1"/>
      <c r="Z24134" s="1"/>
    </row>
    <row r="24135" spans="20:26" x14ac:dyDescent="0.25">
      <c r="T24135" s="1"/>
      <c r="U24135" s="1"/>
      <c r="Z24135" s="1"/>
    </row>
    <row r="24136" spans="20:26" x14ac:dyDescent="0.25">
      <c r="T24136" s="1"/>
      <c r="U24136" s="1"/>
      <c r="Z24136" s="1"/>
    </row>
    <row r="24137" spans="20:26" x14ac:dyDescent="0.25">
      <c r="T24137" s="1"/>
      <c r="U24137" s="1"/>
      <c r="Z24137" s="1"/>
    </row>
    <row r="24138" spans="20:26" x14ac:dyDescent="0.25">
      <c r="T24138" s="1"/>
      <c r="U24138" s="1"/>
      <c r="Z24138" s="1"/>
    </row>
    <row r="24139" spans="20:26" x14ac:dyDescent="0.25">
      <c r="T24139" s="1"/>
      <c r="U24139" s="1"/>
      <c r="Z24139" s="1"/>
    </row>
    <row r="24140" spans="20:26" x14ac:dyDescent="0.25">
      <c r="T24140" s="1"/>
      <c r="U24140" s="1"/>
      <c r="Z24140" s="1"/>
    </row>
    <row r="24141" spans="20:26" x14ac:dyDescent="0.25">
      <c r="T24141" s="1"/>
      <c r="U24141" s="1"/>
      <c r="Z24141" s="1"/>
    </row>
    <row r="24142" spans="20:26" x14ac:dyDescent="0.25">
      <c r="T24142" s="1"/>
      <c r="U24142" s="1"/>
      <c r="Z24142" s="1"/>
    </row>
    <row r="24143" spans="20:26" x14ac:dyDescent="0.25">
      <c r="T24143" s="1"/>
      <c r="U24143" s="1"/>
      <c r="Z24143" s="1"/>
    </row>
    <row r="24144" spans="20:26" x14ac:dyDescent="0.25">
      <c r="T24144" s="1"/>
      <c r="U24144" s="1"/>
      <c r="Z24144" s="1"/>
    </row>
    <row r="24145" spans="20:26" x14ac:dyDescent="0.25">
      <c r="T24145" s="1"/>
      <c r="U24145" s="1"/>
      <c r="Z24145" s="1"/>
    </row>
    <row r="24146" spans="20:26" x14ac:dyDescent="0.25">
      <c r="T24146" s="1"/>
      <c r="U24146" s="1"/>
      <c r="Z24146" s="1"/>
    </row>
    <row r="24147" spans="20:26" x14ac:dyDescent="0.25">
      <c r="T24147" s="1"/>
      <c r="U24147" s="1"/>
      <c r="Z24147" s="1"/>
    </row>
    <row r="24148" spans="20:26" x14ac:dyDescent="0.25">
      <c r="T24148" s="1"/>
      <c r="U24148" s="1"/>
      <c r="Z24148" s="1"/>
    </row>
    <row r="24149" spans="20:26" x14ac:dyDescent="0.25">
      <c r="T24149" s="1"/>
      <c r="U24149" s="1"/>
      <c r="Z24149" s="1"/>
    </row>
    <row r="24150" spans="20:26" x14ac:dyDescent="0.25">
      <c r="T24150" s="1"/>
      <c r="U24150" s="1"/>
      <c r="Z24150" s="1"/>
    </row>
    <row r="24151" spans="20:26" x14ac:dyDescent="0.25">
      <c r="T24151" s="1"/>
      <c r="U24151" s="1"/>
      <c r="Z24151" s="1"/>
    </row>
    <row r="24152" spans="20:26" x14ac:dyDescent="0.25">
      <c r="T24152" s="1"/>
      <c r="U24152" s="1"/>
      <c r="Z24152" s="1"/>
    </row>
    <row r="24153" spans="20:26" x14ac:dyDescent="0.25">
      <c r="T24153" s="1"/>
      <c r="U24153" s="1"/>
      <c r="Z24153" s="1"/>
    </row>
    <row r="24154" spans="20:26" x14ac:dyDescent="0.25">
      <c r="T24154" s="1"/>
      <c r="U24154" s="1"/>
      <c r="Z24154" s="1"/>
    </row>
    <row r="24155" spans="20:26" x14ac:dyDescent="0.25">
      <c r="T24155" s="1"/>
      <c r="U24155" s="1"/>
      <c r="Z24155" s="1"/>
    </row>
    <row r="24156" spans="20:26" x14ac:dyDescent="0.25">
      <c r="T24156" s="1"/>
      <c r="U24156" s="1"/>
      <c r="Z24156" s="1"/>
    </row>
    <row r="24157" spans="20:26" x14ac:dyDescent="0.25">
      <c r="T24157" s="1"/>
      <c r="U24157" s="1"/>
      <c r="Z24157" s="1"/>
    </row>
    <row r="24158" spans="20:26" x14ac:dyDescent="0.25">
      <c r="T24158" s="1"/>
      <c r="U24158" s="1"/>
      <c r="Z24158" s="1"/>
    </row>
    <row r="24159" spans="20:26" x14ac:dyDescent="0.25">
      <c r="T24159" s="1"/>
      <c r="U24159" s="1"/>
      <c r="Z24159" s="1"/>
    </row>
    <row r="24160" spans="20:26" x14ac:dyDescent="0.25">
      <c r="T24160" s="1"/>
      <c r="U24160" s="1"/>
      <c r="Z24160" s="1"/>
    </row>
    <row r="24161" spans="20:26" x14ac:dyDescent="0.25">
      <c r="T24161" s="1"/>
      <c r="U24161" s="1"/>
      <c r="Z24161" s="1"/>
    </row>
    <row r="24162" spans="20:26" x14ac:dyDescent="0.25">
      <c r="T24162" s="1"/>
      <c r="U24162" s="1"/>
      <c r="Z24162" s="1"/>
    </row>
    <row r="24163" spans="20:26" x14ac:dyDescent="0.25">
      <c r="T24163" s="1"/>
      <c r="U24163" s="1"/>
      <c r="Z24163" s="1"/>
    </row>
    <row r="24164" spans="20:26" x14ac:dyDescent="0.25">
      <c r="T24164" s="1"/>
      <c r="U24164" s="1"/>
      <c r="Z24164" s="1"/>
    </row>
    <row r="24165" spans="20:26" x14ac:dyDescent="0.25">
      <c r="T24165" s="1"/>
      <c r="U24165" s="1"/>
      <c r="Z24165" s="1"/>
    </row>
    <row r="24166" spans="20:26" x14ac:dyDescent="0.25">
      <c r="T24166" s="1"/>
      <c r="U24166" s="1"/>
      <c r="Z24166" s="1"/>
    </row>
    <row r="24167" spans="20:26" x14ac:dyDescent="0.25">
      <c r="T24167" s="1"/>
      <c r="U24167" s="1"/>
      <c r="Z24167" s="1"/>
    </row>
    <row r="24168" spans="20:26" x14ac:dyDescent="0.25">
      <c r="T24168" s="1"/>
      <c r="U24168" s="1"/>
      <c r="Z24168" s="1"/>
    </row>
    <row r="24169" spans="20:26" x14ac:dyDescent="0.25">
      <c r="T24169" s="1"/>
      <c r="U24169" s="1"/>
      <c r="Z24169" s="1"/>
    </row>
    <row r="24170" spans="20:26" x14ac:dyDescent="0.25">
      <c r="T24170" s="1"/>
      <c r="U24170" s="1"/>
      <c r="Z24170" s="1"/>
    </row>
    <row r="24171" spans="20:26" x14ac:dyDescent="0.25">
      <c r="T24171" s="1"/>
      <c r="U24171" s="1"/>
      <c r="Z24171" s="1"/>
    </row>
    <row r="24172" spans="20:26" x14ac:dyDescent="0.25">
      <c r="T24172" s="1"/>
      <c r="U24172" s="1"/>
      <c r="Z24172" s="1"/>
    </row>
    <row r="24173" spans="20:26" x14ac:dyDescent="0.25">
      <c r="T24173" s="1"/>
      <c r="U24173" s="1"/>
      <c r="Z24173" s="1"/>
    </row>
    <row r="24174" spans="20:26" x14ac:dyDescent="0.25">
      <c r="T24174" s="1"/>
      <c r="U24174" s="1"/>
      <c r="Z24174" s="1"/>
    </row>
    <row r="24175" spans="20:26" x14ac:dyDescent="0.25">
      <c r="T24175" s="1"/>
      <c r="U24175" s="1"/>
      <c r="Z24175" s="1"/>
    </row>
    <row r="24176" spans="20:26" x14ac:dyDescent="0.25">
      <c r="T24176" s="1"/>
      <c r="U24176" s="1"/>
      <c r="Z24176" s="1"/>
    </row>
    <row r="24177" spans="20:26" x14ac:dyDescent="0.25">
      <c r="T24177" s="1"/>
      <c r="U24177" s="1"/>
      <c r="Z24177" s="1"/>
    </row>
    <row r="24178" spans="20:26" x14ac:dyDescent="0.25">
      <c r="T24178" s="1"/>
      <c r="U24178" s="1"/>
      <c r="Z24178" s="1"/>
    </row>
    <row r="24179" spans="20:26" x14ac:dyDescent="0.25">
      <c r="T24179" s="1"/>
      <c r="U24179" s="1"/>
      <c r="Z24179" s="1"/>
    </row>
    <row r="24180" spans="20:26" x14ac:dyDescent="0.25">
      <c r="T24180" s="1"/>
      <c r="U24180" s="1"/>
      <c r="Z24180" s="1"/>
    </row>
    <row r="24181" spans="20:26" x14ac:dyDescent="0.25">
      <c r="T24181" s="1"/>
      <c r="U24181" s="1"/>
      <c r="Z24181" s="1"/>
    </row>
    <row r="24182" spans="20:26" x14ac:dyDescent="0.25">
      <c r="T24182" s="1"/>
      <c r="U24182" s="1"/>
      <c r="Z24182" s="1"/>
    </row>
    <row r="24183" spans="20:26" x14ac:dyDescent="0.25">
      <c r="T24183" s="1"/>
      <c r="U24183" s="1"/>
      <c r="Z24183" s="1"/>
    </row>
    <row r="24184" spans="20:26" x14ac:dyDescent="0.25">
      <c r="T24184" s="1"/>
      <c r="U24184" s="1"/>
      <c r="Z24184" s="1"/>
    </row>
    <row r="24185" spans="20:26" x14ac:dyDescent="0.25">
      <c r="T24185" s="1"/>
      <c r="U24185" s="1"/>
      <c r="Z24185" s="1"/>
    </row>
    <row r="24186" spans="20:26" x14ac:dyDescent="0.25">
      <c r="T24186" s="1"/>
      <c r="U24186" s="1"/>
      <c r="Z24186" s="1"/>
    </row>
    <row r="24187" spans="20:26" x14ac:dyDescent="0.25">
      <c r="T24187" s="1"/>
      <c r="U24187" s="1"/>
      <c r="Z24187" s="1"/>
    </row>
    <row r="24188" spans="20:26" x14ac:dyDescent="0.25">
      <c r="T24188" s="1"/>
      <c r="U24188" s="1"/>
      <c r="Z24188" s="1"/>
    </row>
    <row r="24189" spans="20:26" x14ac:dyDescent="0.25">
      <c r="T24189" s="1"/>
      <c r="U24189" s="1"/>
      <c r="Z24189" s="1"/>
    </row>
    <row r="24190" spans="20:26" x14ac:dyDescent="0.25">
      <c r="T24190" s="1"/>
      <c r="U24190" s="1"/>
      <c r="Z24190" s="1"/>
    </row>
    <row r="24191" spans="20:26" x14ac:dyDescent="0.25">
      <c r="T24191" s="1"/>
      <c r="U24191" s="1"/>
      <c r="Z24191" s="1"/>
    </row>
    <row r="24192" spans="20:26" x14ac:dyDescent="0.25">
      <c r="T24192" s="1"/>
      <c r="U24192" s="1"/>
      <c r="Z24192" s="1"/>
    </row>
    <row r="24193" spans="20:26" x14ac:dyDescent="0.25">
      <c r="T24193" s="1"/>
      <c r="U24193" s="1"/>
      <c r="Z24193" s="1"/>
    </row>
    <row r="24194" spans="20:26" x14ac:dyDescent="0.25">
      <c r="T24194" s="1"/>
      <c r="U24194" s="1"/>
      <c r="Z24194" s="1"/>
    </row>
    <row r="24195" spans="20:26" x14ac:dyDescent="0.25">
      <c r="T24195" s="1"/>
      <c r="U24195" s="1"/>
      <c r="Z24195" s="1"/>
    </row>
    <row r="24196" spans="20:26" x14ac:dyDescent="0.25">
      <c r="T24196" s="1"/>
      <c r="U24196" s="1"/>
      <c r="Z24196" s="1"/>
    </row>
    <row r="24197" spans="20:26" x14ac:dyDescent="0.25">
      <c r="T24197" s="1"/>
      <c r="U24197" s="1"/>
      <c r="Z24197" s="1"/>
    </row>
    <row r="24198" spans="20:26" x14ac:dyDescent="0.25">
      <c r="T24198" s="1"/>
      <c r="U24198" s="1"/>
      <c r="Z24198" s="1"/>
    </row>
    <row r="24199" spans="20:26" x14ac:dyDescent="0.25">
      <c r="T24199" s="1"/>
      <c r="U24199" s="1"/>
      <c r="Z24199" s="1"/>
    </row>
    <row r="24200" spans="20:26" x14ac:dyDescent="0.25">
      <c r="T24200" s="1"/>
      <c r="U24200" s="1"/>
      <c r="Z24200" s="1"/>
    </row>
    <row r="24201" spans="20:26" x14ac:dyDescent="0.25">
      <c r="T24201" s="1"/>
      <c r="U24201" s="1"/>
      <c r="Z24201" s="1"/>
    </row>
    <row r="24202" spans="20:26" x14ac:dyDescent="0.25">
      <c r="T24202" s="1"/>
      <c r="U24202" s="1"/>
      <c r="Z24202" s="1"/>
    </row>
    <row r="24203" spans="20:26" x14ac:dyDescent="0.25">
      <c r="T24203" s="1"/>
      <c r="U24203" s="1"/>
      <c r="Z24203" s="1"/>
    </row>
    <row r="24204" spans="20:26" x14ac:dyDescent="0.25">
      <c r="T24204" s="1"/>
      <c r="U24204" s="1"/>
      <c r="Z24204" s="1"/>
    </row>
    <row r="24205" spans="20:26" x14ac:dyDescent="0.25">
      <c r="T24205" s="1"/>
      <c r="U24205" s="1"/>
      <c r="Z24205" s="1"/>
    </row>
    <row r="24206" spans="20:26" x14ac:dyDescent="0.25">
      <c r="T24206" s="1"/>
      <c r="U24206" s="1"/>
      <c r="Z24206" s="1"/>
    </row>
    <row r="24207" spans="20:26" x14ac:dyDescent="0.25">
      <c r="T24207" s="1"/>
      <c r="U24207" s="1"/>
      <c r="Z24207" s="1"/>
    </row>
    <row r="24208" spans="20:26" x14ac:dyDescent="0.25">
      <c r="T24208" s="1"/>
      <c r="U24208" s="1"/>
      <c r="Z24208" s="1"/>
    </row>
    <row r="24209" spans="20:26" x14ac:dyDescent="0.25">
      <c r="T24209" s="1"/>
      <c r="U24209" s="1"/>
      <c r="Z24209" s="1"/>
    </row>
    <row r="24210" spans="20:26" x14ac:dyDescent="0.25">
      <c r="T24210" s="1"/>
      <c r="U24210" s="1"/>
      <c r="Z24210" s="1"/>
    </row>
    <row r="24211" spans="20:26" x14ac:dyDescent="0.25">
      <c r="T24211" s="1"/>
      <c r="U24211" s="1"/>
      <c r="Z24211" s="1"/>
    </row>
    <row r="24212" spans="20:26" x14ac:dyDescent="0.25">
      <c r="T24212" s="1"/>
      <c r="U24212" s="1"/>
      <c r="Z24212" s="1"/>
    </row>
    <row r="24213" spans="20:26" x14ac:dyDescent="0.25">
      <c r="T24213" s="1"/>
      <c r="U24213" s="1"/>
      <c r="Z24213" s="1"/>
    </row>
    <row r="24214" spans="20:26" x14ac:dyDescent="0.25">
      <c r="T24214" s="1"/>
      <c r="U24214" s="1"/>
      <c r="Z24214" s="1"/>
    </row>
    <row r="24215" spans="20:26" x14ac:dyDescent="0.25">
      <c r="T24215" s="1"/>
      <c r="U24215" s="1"/>
      <c r="Z24215" s="1"/>
    </row>
    <row r="24216" spans="20:26" x14ac:dyDescent="0.25">
      <c r="T24216" s="1"/>
      <c r="U24216" s="1"/>
      <c r="Z24216" s="1"/>
    </row>
    <row r="24217" spans="20:26" x14ac:dyDescent="0.25">
      <c r="T24217" s="1"/>
      <c r="U24217" s="1"/>
      <c r="Z24217" s="1"/>
    </row>
    <row r="24218" spans="20:26" x14ac:dyDescent="0.25">
      <c r="T24218" s="1"/>
      <c r="U24218" s="1"/>
      <c r="Z24218" s="1"/>
    </row>
    <row r="24219" spans="20:26" x14ac:dyDescent="0.25">
      <c r="T24219" s="1"/>
      <c r="U24219" s="1"/>
      <c r="Z24219" s="1"/>
    </row>
    <row r="24220" spans="20:26" x14ac:dyDescent="0.25">
      <c r="T24220" s="1"/>
      <c r="U24220" s="1"/>
      <c r="Z24220" s="1"/>
    </row>
    <row r="24221" spans="20:26" x14ac:dyDescent="0.25">
      <c r="T24221" s="1"/>
      <c r="U24221" s="1"/>
      <c r="Z24221" s="1"/>
    </row>
    <row r="24222" spans="20:26" x14ac:dyDescent="0.25">
      <c r="T24222" s="1"/>
      <c r="U24222" s="1"/>
      <c r="Z24222" s="1"/>
    </row>
    <row r="24223" spans="20:26" x14ac:dyDescent="0.25">
      <c r="T24223" s="1"/>
      <c r="U24223" s="1"/>
      <c r="Z24223" s="1"/>
    </row>
    <row r="24224" spans="20:26" x14ac:dyDescent="0.25">
      <c r="T24224" s="1"/>
      <c r="U24224" s="1"/>
      <c r="Z24224" s="1"/>
    </row>
    <row r="24225" spans="20:26" x14ac:dyDescent="0.25">
      <c r="T24225" s="1"/>
      <c r="U24225" s="1"/>
      <c r="Z24225" s="1"/>
    </row>
    <row r="24226" spans="20:26" x14ac:dyDescent="0.25">
      <c r="T24226" s="1"/>
      <c r="U24226" s="1"/>
      <c r="Z24226" s="1"/>
    </row>
    <row r="24227" spans="20:26" x14ac:dyDescent="0.25">
      <c r="T24227" s="1"/>
      <c r="U24227" s="1"/>
      <c r="Z24227" s="1"/>
    </row>
    <row r="24228" spans="20:26" x14ac:dyDescent="0.25">
      <c r="T24228" s="1"/>
      <c r="U24228" s="1"/>
      <c r="Z24228" s="1"/>
    </row>
    <row r="24229" spans="20:26" x14ac:dyDescent="0.25">
      <c r="T24229" s="1"/>
      <c r="U24229" s="1"/>
      <c r="Z24229" s="1"/>
    </row>
    <row r="24230" spans="20:26" x14ac:dyDescent="0.25">
      <c r="T24230" s="1"/>
      <c r="U24230" s="1"/>
      <c r="Z24230" s="1"/>
    </row>
    <row r="24231" spans="20:26" x14ac:dyDescent="0.25">
      <c r="T24231" s="1"/>
      <c r="U24231" s="1"/>
      <c r="Z24231" s="1"/>
    </row>
    <row r="24232" spans="20:26" x14ac:dyDescent="0.25">
      <c r="T24232" s="1"/>
      <c r="U24232" s="1"/>
      <c r="Z24232" s="1"/>
    </row>
    <row r="24233" spans="20:26" x14ac:dyDescent="0.25">
      <c r="T24233" s="1"/>
      <c r="U24233" s="1"/>
      <c r="Z24233" s="1"/>
    </row>
    <row r="24234" spans="20:26" x14ac:dyDescent="0.25">
      <c r="T24234" s="1"/>
      <c r="U24234" s="1"/>
      <c r="Z24234" s="1"/>
    </row>
    <row r="24235" spans="20:26" x14ac:dyDescent="0.25">
      <c r="T24235" s="1"/>
      <c r="U24235" s="1"/>
      <c r="Z24235" s="1"/>
    </row>
    <row r="24236" spans="20:26" x14ac:dyDescent="0.25">
      <c r="T24236" s="1"/>
      <c r="U24236" s="1"/>
      <c r="Z24236" s="1"/>
    </row>
    <row r="24237" spans="20:26" x14ac:dyDescent="0.25">
      <c r="T24237" s="1"/>
      <c r="U24237" s="1"/>
      <c r="Z24237" s="1"/>
    </row>
    <row r="24238" spans="20:26" x14ac:dyDescent="0.25">
      <c r="T24238" s="1"/>
      <c r="U24238" s="1"/>
      <c r="Z24238" s="1"/>
    </row>
    <row r="24239" spans="20:26" x14ac:dyDescent="0.25">
      <c r="T24239" s="1"/>
      <c r="U24239" s="1"/>
      <c r="Z24239" s="1"/>
    </row>
    <row r="24240" spans="20:26" x14ac:dyDescent="0.25">
      <c r="T24240" s="1"/>
      <c r="U24240" s="1"/>
      <c r="Z24240" s="1"/>
    </row>
    <row r="24241" spans="20:26" x14ac:dyDescent="0.25">
      <c r="T24241" s="1"/>
      <c r="U24241" s="1"/>
      <c r="Z24241" s="1"/>
    </row>
    <row r="24242" spans="20:26" x14ac:dyDescent="0.25">
      <c r="T24242" s="1"/>
      <c r="U24242" s="1"/>
      <c r="Z24242" s="1"/>
    </row>
    <row r="24243" spans="20:26" x14ac:dyDescent="0.25">
      <c r="T24243" s="1"/>
      <c r="U24243" s="1"/>
      <c r="Z24243" s="1"/>
    </row>
    <row r="24244" spans="20:26" x14ac:dyDescent="0.25">
      <c r="T24244" s="1"/>
      <c r="U24244" s="1"/>
      <c r="Z24244" s="1"/>
    </row>
    <row r="24245" spans="20:26" x14ac:dyDescent="0.25">
      <c r="T24245" s="1"/>
      <c r="U24245" s="1"/>
      <c r="Z24245" s="1"/>
    </row>
    <row r="24246" spans="20:26" x14ac:dyDescent="0.25">
      <c r="T24246" s="1"/>
      <c r="U24246" s="1"/>
      <c r="Z24246" s="1"/>
    </row>
    <row r="24247" spans="20:26" x14ac:dyDescent="0.25">
      <c r="T24247" s="1"/>
      <c r="U24247" s="1"/>
      <c r="Z24247" s="1"/>
    </row>
    <row r="24248" spans="20:26" x14ac:dyDescent="0.25">
      <c r="T24248" s="1"/>
      <c r="U24248" s="1"/>
      <c r="Z24248" s="1"/>
    </row>
    <row r="24249" spans="20:26" x14ac:dyDescent="0.25">
      <c r="T24249" s="1"/>
      <c r="U24249" s="1"/>
      <c r="Z24249" s="1"/>
    </row>
    <row r="24250" spans="20:26" x14ac:dyDescent="0.25">
      <c r="T24250" s="1"/>
      <c r="U24250" s="1"/>
      <c r="Z24250" s="1"/>
    </row>
    <row r="24251" spans="20:26" x14ac:dyDescent="0.25">
      <c r="T24251" s="1"/>
      <c r="U24251" s="1"/>
      <c r="Z24251" s="1"/>
    </row>
    <row r="24252" spans="20:26" x14ac:dyDescent="0.25">
      <c r="T24252" s="1"/>
      <c r="U24252" s="1"/>
      <c r="Z24252" s="1"/>
    </row>
    <row r="24253" spans="20:26" x14ac:dyDescent="0.25">
      <c r="T24253" s="1"/>
      <c r="U24253" s="1"/>
      <c r="Z24253" s="1"/>
    </row>
    <row r="24254" spans="20:26" x14ac:dyDescent="0.25">
      <c r="T24254" s="1"/>
      <c r="U24254" s="1"/>
      <c r="Z24254" s="1"/>
    </row>
    <row r="24255" spans="20:26" x14ac:dyDescent="0.25">
      <c r="T24255" s="1"/>
      <c r="U24255" s="1"/>
      <c r="Z24255" s="1"/>
    </row>
    <row r="24256" spans="20:26" x14ac:dyDescent="0.25">
      <c r="T24256" s="1"/>
      <c r="U24256" s="1"/>
      <c r="Z24256" s="1"/>
    </row>
    <row r="24257" spans="20:26" x14ac:dyDescent="0.25">
      <c r="T24257" s="1"/>
      <c r="U24257" s="1"/>
      <c r="Z24257" s="1"/>
    </row>
    <row r="24258" spans="20:26" x14ac:dyDescent="0.25">
      <c r="T24258" s="1"/>
      <c r="U24258" s="1"/>
      <c r="Z24258" s="1"/>
    </row>
    <row r="24259" spans="20:26" x14ac:dyDescent="0.25">
      <c r="T24259" s="1"/>
      <c r="U24259" s="1"/>
      <c r="Z24259" s="1"/>
    </row>
    <row r="24260" spans="20:26" x14ac:dyDescent="0.25">
      <c r="T24260" s="1"/>
      <c r="U24260" s="1"/>
      <c r="Z24260" s="1"/>
    </row>
    <row r="24261" spans="20:26" x14ac:dyDescent="0.25">
      <c r="T24261" s="1"/>
      <c r="U24261" s="1"/>
      <c r="Z24261" s="1"/>
    </row>
    <row r="24262" spans="20:26" x14ac:dyDescent="0.25">
      <c r="T24262" s="1"/>
      <c r="U24262" s="1"/>
      <c r="Z24262" s="1"/>
    </row>
    <row r="24263" spans="20:26" x14ac:dyDescent="0.25">
      <c r="T24263" s="1"/>
      <c r="U24263" s="1"/>
      <c r="Z24263" s="1"/>
    </row>
    <row r="24264" spans="20:26" x14ac:dyDescent="0.25">
      <c r="T24264" s="1"/>
      <c r="U24264" s="1"/>
      <c r="Z24264" s="1"/>
    </row>
    <row r="24265" spans="20:26" x14ac:dyDescent="0.25">
      <c r="T24265" s="1"/>
      <c r="U24265" s="1"/>
      <c r="Z24265" s="1"/>
    </row>
    <row r="24266" spans="20:26" x14ac:dyDescent="0.25">
      <c r="T24266" s="1"/>
      <c r="U24266" s="1"/>
      <c r="Z24266" s="1"/>
    </row>
    <row r="24267" spans="20:26" x14ac:dyDescent="0.25">
      <c r="T24267" s="1"/>
      <c r="U24267" s="1"/>
      <c r="Z24267" s="1"/>
    </row>
    <row r="24268" spans="20:26" x14ac:dyDescent="0.25">
      <c r="T24268" s="1"/>
      <c r="U24268" s="1"/>
      <c r="Z24268" s="1"/>
    </row>
    <row r="24269" spans="20:26" x14ac:dyDescent="0.25">
      <c r="T24269" s="1"/>
      <c r="U24269" s="1"/>
      <c r="Z24269" s="1"/>
    </row>
    <row r="24270" spans="20:26" x14ac:dyDescent="0.25">
      <c r="T24270" s="1"/>
      <c r="U24270" s="1"/>
      <c r="Z24270" s="1"/>
    </row>
    <row r="24271" spans="20:26" x14ac:dyDescent="0.25">
      <c r="T24271" s="1"/>
      <c r="U24271" s="1"/>
      <c r="Z24271" s="1"/>
    </row>
    <row r="24272" spans="20:26" x14ac:dyDescent="0.25">
      <c r="T24272" s="1"/>
      <c r="U24272" s="1"/>
      <c r="Z24272" s="1"/>
    </row>
    <row r="24273" spans="20:26" x14ac:dyDescent="0.25">
      <c r="T24273" s="1"/>
      <c r="U24273" s="1"/>
      <c r="Z24273" s="1"/>
    </row>
    <row r="24274" spans="20:26" x14ac:dyDescent="0.25">
      <c r="T24274" s="1"/>
      <c r="U24274" s="1"/>
      <c r="Z24274" s="1"/>
    </row>
    <row r="24275" spans="20:26" x14ac:dyDescent="0.25">
      <c r="T24275" s="1"/>
      <c r="U24275" s="1"/>
      <c r="Z24275" s="1"/>
    </row>
    <row r="24276" spans="20:26" x14ac:dyDescent="0.25">
      <c r="T24276" s="1"/>
      <c r="U24276" s="1"/>
      <c r="Z24276" s="1"/>
    </row>
    <row r="24277" spans="20:26" x14ac:dyDescent="0.25">
      <c r="T24277" s="1"/>
      <c r="U24277" s="1"/>
      <c r="Z24277" s="1"/>
    </row>
    <row r="24278" spans="20:26" x14ac:dyDescent="0.25">
      <c r="T24278" s="1"/>
      <c r="U24278" s="1"/>
      <c r="Z24278" s="1"/>
    </row>
    <row r="24279" spans="20:26" x14ac:dyDescent="0.25">
      <c r="T24279" s="1"/>
      <c r="U24279" s="1"/>
      <c r="Z24279" s="1"/>
    </row>
    <row r="24280" spans="20:26" x14ac:dyDescent="0.25">
      <c r="T24280" s="1"/>
      <c r="U24280" s="1"/>
      <c r="Z24280" s="1"/>
    </row>
    <row r="24281" spans="20:26" x14ac:dyDescent="0.25">
      <c r="T24281" s="1"/>
      <c r="U24281" s="1"/>
      <c r="Z24281" s="1"/>
    </row>
    <row r="24282" spans="20:26" x14ac:dyDescent="0.25">
      <c r="T24282" s="1"/>
      <c r="U24282" s="1"/>
      <c r="Z24282" s="1"/>
    </row>
    <row r="24283" spans="20:26" x14ac:dyDescent="0.25">
      <c r="T24283" s="1"/>
      <c r="U24283" s="1"/>
      <c r="Z24283" s="1"/>
    </row>
    <row r="24284" spans="20:26" x14ac:dyDescent="0.25">
      <c r="T24284" s="1"/>
      <c r="U24284" s="1"/>
      <c r="Z24284" s="1"/>
    </row>
    <row r="24285" spans="20:26" x14ac:dyDescent="0.25">
      <c r="T24285" s="1"/>
      <c r="U24285" s="1"/>
      <c r="Z24285" s="1"/>
    </row>
    <row r="24286" spans="20:26" x14ac:dyDescent="0.25">
      <c r="T24286" s="1"/>
      <c r="U24286" s="1"/>
      <c r="Z24286" s="1"/>
    </row>
    <row r="24287" spans="20:26" x14ac:dyDescent="0.25">
      <c r="T24287" s="1"/>
      <c r="U24287" s="1"/>
      <c r="Z24287" s="1"/>
    </row>
    <row r="24288" spans="20:26" x14ac:dyDescent="0.25">
      <c r="T24288" s="1"/>
      <c r="U24288" s="1"/>
      <c r="Z24288" s="1"/>
    </row>
    <row r="24289" spans="20:26" x14ac:dyDescent="0.25">
      <c r="T24289" s="1"/>
      <c r="U24289" s="1"/>
      <c r="Z24289" s="1"/>
    </row>
    <row r="24290" spans="20:26" x14ac:dyDescent="0.25">
      <c r="T24290" s="1"/>
      <c r="U24290" s="1"/>
      <c r="Z24290" s="1"/>
    </row>
    <row r="24291" spans="20:26" x14ac:dyDescent="0.25">
      <c r="T24291" s="1"/>
      <c r="U24291" s="1"/>
      <c r="Z24291" s="1"/>
    </row>
    <row r="24292" spans="20:26" x14ac:dyDescent="0.25">
      <c r="T24292" s="1"/>
      <c r="U24292" s="1"/>
      <c r="Z24292" s="1"/>
    </row>
    <row r="24293" spans="20:26" x14ac:dyDescent="0.25">
      <c r="T24293" s="1"/>
      <c r="U24293" s="1"/>
      <c r="Z24293" s="1"/>
    </row>
    <row r="24294" spans="20:26" x14ac:dyDescent="0.25">
      <c r="T24294" s="1"/>
      <c r="U24294" s="1"/>
      <c r="Z24294" s="1"/>
    </row>
    <row r="24295" spans="20:26" x14ac:dyDescent="0.25">
      <c r="T24295" s="1"/>
      <c r="U24295" s="1"/>
      <c r="Z24295" s="1"/>
    </row>
    <row r="24296" spans="20:26" x14ac:dyDescent="0.25">
      <c r="T24296" s="1"/>
      <c r="U24296" s="1"/>
      <c r="Z24296" s="1"/>
    </row>
    <row r="24297" spans="20:26" x14ac:dyDescent="0.25">
      <c r="T24297" s="1"/>
      <c r="U24297" s="1"/>
      <c r="Z24297" s="1"/>
    </row>
    <row r="24298" spans="20:26" x14ac:dyDescent="0.25">
      <c r="T24298" s="1"/>
      <c r="U24298" s="1"/>
      <c r="Z24298" s="1"/>
    </row>
    <row r="24299" spans="20:26" x14ac:dyDescent="0.25">
      <c r="T24299" s="1"/>
      <c r="U24299" s="1"/>
      <c r="Z24299" s="1"/>
    </row>
    <row r="24300" spans="20:26" x14ac:dyDescent="0.25">
      <c r="T24300" s="1"/>
      <c r="U24300" s="1"/>
      <c r="Z24300" s="1"/>
    </row>
    <row r="24301" spans="20:26" x14ac:dyDescent="0.25">
      <c r="T24301" s="1"/>
      <c r="U24301" s="1"/>
      <c r="Z24301" s="1"/>
    </row>
    <row r="24302" spans="20:26" x14ac:dyDescent="0.25">
      <c r="T24302" s="1"/>
      <c r="U24302" s="1"/>
      <c r="Z24302" s="1"/>
    </row>
    <row r="24303" spans="20:26" x14ac:dyDescent="0.25">
      <c r="T24303" s="1"/>
      <c r="U24303" s="1"/>
      <c r="Z24303" s="1"/>
    </row>
    <row r="24304" spans="20:26" x14ac:dyDescent="0.25">
      <c r="T24304" s="1"/>
      <c r="U24304" s="1"/>
      <c r="Z24304" s="1"/>
    </row>
    <row r="24305" spans="20:26" x14ac:dyDescent="0.25">
      <c r="T24305" s="1"/>
      <c r="U24305" s="1"/>
      <c r="Z24305" s="1"/>
    </row>
    <row r="24306" spans="20:26" x14ac:dyDescent="0.25">
      <c r="T24306" s="1"/>
      <c r="U24306" s="1"/>
      <c r="Z24306" s="1"/>
    </row>
    <row r="24307" spans="20:26" x14ac:dyDescent="0.25">
      <c r="T24307" s="1"/>
      <c r="U24307" s="1"/>
      <c r="Z24307" s="1"/>
    </row>
    <row r="24308" spans="20:26" x14ac:dyDescent="0.25">
      <c r="T24308" s="1"/>
      <c r="U24308" s="1"/>
      <c r="Z24308" s="1"/>
    </row>
    <row r="24309" spans="20:26" x14ac:dyDescent="0.25">
      <c r="T24309" s="1"/>
      <c r="U24309" s="1"/>
      <c r="Z24309" s="1"/>
    </row>
    <row r="24310" spans="20:26" x14ac:dyDescent="0.25">
      <c r="T24310" s="1"/>
      <c r="U24310" s="1"/>
      <c r="Z24310" s="1"/>
    </row>
    <row r="24311" spans="20:26" x14ac:dyDescent="0.25">
      <c r="T24311" s="1"/>
      <c r="U24311" s="1"/>
      <c r="Z24311" s="1"/>
    </row>
    <row r="24312" spans="20:26" x14ac:dyDescent="0.25">
      <c r="T24312" s="1"/>
      <c r="U24312" s="1"/>
      <c r="Z24312" s="1"/>
    </row>
    <row r="24313" spans="20:26" x14ac:dyDescent="0.25">
      <c r="T24313" s="1"/>
      <c r="U24313" s="1"/>
      <c r="Z24313" s="1"/>
    </row>
    <row r="24314" spans="20:26" x14ac:dyDescent="0.25">
      <c r="T24314" s="1"/>
      <c r="U24314" s="1"/>
      <c r="Z24314" s="1"/>
    </row>
    <row r="24315" spans="20:26" x14ac:dyDescent="0.25">
      <c r="T24315" s="1"/>
      <c r="U24315" s="1"/>
      <c r="Z24315" s="1"/>
    </row>
    <row r="24316" spans="20:26" x14ac:dyDescent="0.25">
      <c r="T24316" s="1"/>
      <c r="U24316" s="1"/>
      <c r="Z24316" s="1"/>
    </row>
    <row r="24317" spans="20:26" x14ac:dyDescent="0.25">
      <c r="T24317" s="1"/>
      <c r="U24317" s="1"/>
      <c r="Z24317" s="1"/>
    </row>
    <row r="24318" spans="20:26" x14ac:dyDescent="0.25">
      <c r="T24318" s="1"/>
      <c r="U24318" s="1"/>
      <c r="Z24318" s="1"/>
    </row>
    <row r="24319" spans="20:26" x14ac:dyDescent="0.25">
      <c r="T24319" s="1"/>
      <c r="U24319" s="1"/>
      <c r="Z24319" s="1"/>
    </row>
    <row r="24320" spans="20:26" x14ac:dyDescent="0.25">
      <c r="T24320" s="1"/>
      <c r="U24320" s="1"/>
      <c r="Z24320" s="1"/>
    </row>
    <row r="24321" spans="20:26" x14ac:dyDescent="0.25">
      <c r="T24321" s="1"/>
      <c r="U24321" s="1"/>
      <c r="Z24321" s="1"/>
    </row>
    <row r="24322" spans="20:26" x14ac:dyDescent="0.25">
      <c r="T24322" s="1"/>
      <c r="U24322" s="1"/>
      <c r="Z24322" s="1"/>
    </row>
    <row r="24323" spans="20:26" x14ac:dyDescent="0.25">
      <c r="T24323" s="1"/>
      <c r="U24323" s="1"/>
      <c r="Z24323" s="1"/>
    </row>
    <row r="24324" spans="20:26" x14ac:dyDescent="0.25">
      <c r="T24324" s="1"/>
      <c r="U24324" s="1"/>
      <c r="Z24324" s="1"/>
    </row>
    <row r="24325" spans="20:26" x14ac:dyDescent="0.25">
      <c r="T24325" s="1"/>
      <c r="U24325" s="1"/>
      <c r="Z24325" s="1"/>
    </row>
    <row r="24326" spans="20:26" x14ac:dyDescent="0.25">
      <c r="T24326" s="1"/>
      <c r="U24326" s="1"/>
      <c r="Z24326" s="1"/>
    </row>
    <row r="24327" spans="20:26" x14ac:dyDescent="0.25">
      <c r="T24327" s="1"/>
      <c r="U24327" s="1"/>
      <c r="Z24327" s="1"/>
    </row>
    <row r="24328" spans="20:26" x14ac:dyDescent="0.25">
      <c r="T24328" s="1"/>
      <c r="U24328" s="1"/>
      <c r="Z24328" s="1"/>
    </row>
    <row r="24329" spans="20:26" x14ac:dyDescent="0.25">
      <c r="T24329" s="1"/>
      <c r="U24329" s="1"/>
      <c r="Z24329" s="1"/>
    </row>
    <row r="24330" spans="20:26" x14ac:dyDescent="0.25">
      <c r="T24330" s="1"/>
      <c r="U24330" s="1"/>
      <c r="Z24330" s="1"/>
    </row>
    <row r="24331" spans="20:26" x14ac:dyDescent="0.25">
      <c r="T24331" s="1"/>
      <c r="U24331" s="1"/>
      <c r="Z24331" s="1"/>
    </row>
    <row r="24332" spans="20:26" x14ac:dyDescent="0.25">
      <c r="T24332" s="1"/>
      <c r="U24332" s="1"/>
      <c r="Z24332" s="1"/>
    </row>
    <row r="24333" spans="20:26" x14ac:dyDescent="0.25">
      <c r="T24333" s="1"/>
      <c r="U24333" s="1"/>
      <c r="Z24333" s="1"/>
    </row>
    <row r="24334" spans="20:26" x14ac:dyDescent="0.25">
      <c r="T24334" s="1"/>
      <c r="U24334" s="1"/>
      <c r="Z24334" s="1"/>
    </row>
    <row r="24335" spans="20:26" x14ac:dyDescent="0.25">
      <c r="T24335" s="1"/>
      <c r="U24335" s="1"/>
      <c r="Z24335" s="1"/>
    </row>
    <row r="24336" spans="20:26" x14ac:dyDescent="0.25">
      <c r="T24336" s="1"/>
      <c r="U24336" s="1"/>
      <c r="Z24336" s="1"/>
    </row>
    <row r="24337" spans="20:26" x14ac:dyDescent="0.25">
      <c r="T24337" s="1"/>
      <c r="U24337" s="1"/>
      <c r="Z24337" s="1"/>
    </row>
    <row r="24338" spans="20:26" x14ac:dyDescent="0.25">
      <c r="T24338" s="1"/>
      <c r="U24338" s="1"/>
      <c r="Z24338" s="1"/>
    </row>
    <row r="24339" spans="20:26" x14ac:dyDescent="0.25">
      <c r="T24339" s="1"/>
      <c r="U24339" s="1"/>
      <c r="Z24339" s="1"/>
    </row>
    <row r="24340" spans="20:26" x14ac:dyDescent="0.25">
      <c r="T24340" s="1"/>
      <c r="U24340" s="1"/>
      <c r="Z24340" s="1"/>
    </row>
    <row r="24341" spans="20:26" x14ac:dyDescent="0.25">
      <c r="T24341" s="1"/>
      <c r="U24341" s="1"/>
      <c r="Z24341" s="1"/>
    </row>
    <row r="24342" spans="20:26" x14ac:dyDescent="0.25">
      <c r="T24342" s="1"/>
      <c r="U24342" s="1"/>
      <c r="Z24342" s="1"/>
    </row>
    <row r="24343" spans="20:26" x14ac:dyDescent="0.25">
      <c r="T24343" s="1"/>
      <c r="U24343" s="1"/>
      <c r="Z24343" s="1"/>
    </row>
    <row r="24344" spans="20:26" x14ac:dyDescent="0.25">
      <c r="T24344" s="1"/>
      <c r="U24344" s="1"/>
      <c r="Z24344" s="1"/>
    </row>
    <row r="24345" spans="20:26" x14ac:dyDescent="0.25">
      <c r="T24345" s="1"/>
      <c r="U24345" s="1"/>
      <c r="Z24345" s="1"/>
    </row>
    <row r="24346" spans="20:26" x14ac:dyDescent="0.25">
      <c r="T24346" s="1"/>
      <c r="U24346" s="1"/>
      <c r="Z24346" s="1"/>
    </row>
    <row r="24347" spans="20:26" x14ac:dyDescent="0.25">
      <c r="T24347" s="1"/>
      <c r="U24347" s="1"/>
      <c r="Z24347" s="1"/>
    </row>
    <row r="24348" spans="20:26" x14ac:dyDescent="0.25">
      <c r="T24348" s="1"/>
      <c r="U24348" s="1"/>
      <c r="Z24348" s="1"/>
    </row>
    <row r="24349" spans="20:26" x14ac:dyDescent="0.25">
      <c r="T24349" s="1"/>
      <c r="U24349" s="1"/>
      <c r="Z24349" s="1"/>
    </row>
    <row r="24350" spans="20:26" x14ac:dyDescent="0.25">
      <c r="T24350" s="1"/>
      <c r="U24350" s="1"/>
      <c r="Z24350" s="1"/>
    </row>
    <row r="24351" spans="20:26" x14ac:dyDescent="0.25">
      <c r="T24351" s="1"/>
      <c r="U24351" s="1"/>
      <c r="Z24351" s="1"/>
    </row>
    <row r="24352" spans="20:26" x14ac:dyDescent="0.25">
      <c r="T24352" s="1"/>
      <c r="U24352" s="1"/>
      <c r="Z24352" s="1"/>
    </row>
    <row r="24353" spans="20:26" x14ac:dyDescent="0.25">
      <c r="T24353" s="1"/>
      <c r="U24353" s="1"/>
      <c r="Z24353" s="1"/>
    </row>
    <row r="24354" spans="20:26" x14ac:dyDescent="0.25">
      <c r="T24354" s="1"/>
      <c r="U24354" s="1"/>
      <c r="Z24354" s="1"/>
    </row>
    <row r="24355" spans="20:26" x14ac:dyDescent="0.25">
      <c r="T24355" s="1"/>
      <c r="U24355" s="1"/>
      <c r="Z24355" s="1"/>
    </row>
    <row r="24356" spans="20:26" x14ac:dyDescent="0.25">
      <c r="T24356" s="1"/>
      <c r="U24356" s="1"/>
      <c r="Z24356" s="1"/>
    </row>
    <row r="24357" spans="20:26" x14ac:dyDescent="0.25">
      <c r="T24357" s="1"/>
      <c r="U24357" s="1"/>
      <c r="Z24357" s="1"/>
    </row>
    <row r="24358" spans="20:26" x14ac:dyDescent="0.25">
      <c r="T24358" s="1"/>
      <c r="U24358" s="1"/>
      <c r="Z24358" s="1"/>
    </row>
    <row r="24359" spans="20:26" x14ac:dyDescent="0.25">
      <c r="T24359" s="1"/>
      <c r="U24359" s="1"/>
      <c r="Z24359" s="1"/>
    </row>
    <row r="24360" spans="20:26" x14ac:dyDescent="0.25">
      <c r="T24360" s="1"/>
      <c r="U24360" s="1"/>
      <c r="Z24360" s="1"/>
    </row>
    <row r="24361" spans="20:26" x14ac:dyDescent="0.25">
      <c r="T24361" s="1"/>
      <c r="U24361" s="1"/>
      <c r="Z24361" s="1"/>
    </row>
    <row r="24362" spans="20:26" x14ac:dyDescent="0.25">
      <c r="T24362" s="1"/>
      <c r="U24362" s="1"/>
      <c r="Z24362" s="1"/>
    </row>
    <row r="24363" spans="20:26" x14ac:dyDescent="0.25">
      <c r="T24363" s="1"/>
      <c r="U24363" s="1"/>
      <c r="Z24363" s="1"/>
    </row>
    <row r="24364" spans="20:26" x14ac:dyDescent="0.25">
      <c r="T24364" s="1"/>
      <c r="U24364" s="1"/>
      <c r="Z24364" s="1"/>
    </row>
    <row r="24365" spans="20:26" x14ac:dyDescent="0.25">
      <c r="T24365" s="1"/>
      <c r="U24365" s="1"/>
      <c r="Z24365" s="1"/>
    </row>
    <row r="24366" spans="20:26" x14ac:dyDescent="0.25">
      <c r="T24366" s="1"/>
      <c r="U24366" s="1"/>
      <c r="Z24366" s="1"/>
    </row>
    <row r="24367" spans="20:26" x14ac:dyDescent="0.25">
      <c r="T24367" s="1"/>
      <c r="U24367" s="1"/>
      <c r="Z24367" s="1"/>
    </row>
    <row r="24368" spans="20:26" x14ac:dyDescent="0.25">
      <c r="T24368" s="1"/>
      <c r="U24368" s="1"/>
      <c r="Z24368" s="1"/>
    </row>
    <row r="24369" spans="20:26" x14ac:dyDescent="0.25">
      <c r="T24369" s="1"/>
      <c r="U24369" s="1"/>
      <c r="Z24369" s="1"/>
    </row>
    <row r="24370" spans="20:26" x14ac:dyDescent="0.25">
      <c r="T24370" s="1"/>
      <c r="U24370" s="1"/>
      <c r="Z24370" s="1"/>
    </row>
    <row r="24371" spans="20:26" x14ac:dyDescent="0.25">
      <c r="T24371" s="1"/>
      <c r="U24371" s="1"/>
      <c r="Z24371" s="1"/>
    </row>
    <row r="24372" spans="20:26" x14ac:dyDescent="0.25">
      <c r="T24372" s="1"/>
      <c r="U24372" s="1"/>
      <c r="Z24372" s="1"/>
    </row>
    <row r="24373" spans="20:26" x14ac:dyDescent="0.25">
      <c r="T24373" s="1"/>
      <c r="U24373" s="1"/>
      <c r="Z24373" s="1"/>
    </row>
    <row r="24374" spans="20:26" x14ac:dyDescent="0.25">
      <c r="T24374" s="1"/>
      <c r="U24374" s="1"/>
      <c r="Z24374" s="1"/>
    </row>
    <row r="24375" spans="20:26" x14ac:dyDescent="0.25">
      <c r="T24375" s="1"/>
      <c r="U24375" s="1"/>
      <c r="Z24375" s="1"/>
    </row>
    <row r="24376" spans="20:26" x14ac:dyDescent="0.25">
      <c r="T24376" s="1"/>
      <c r="U24376" s="1"/>
      <c r="Z24376" s="1"/>
    </row>
    <row r="24377" spans="20:26" x14ac:dyDescent="0.25">
      <c r="T24377" s="1"/>
      <c r="U24377" s="1"/>
      <c r="Z24377" s="1"/>
    </row>
    <row r="24378" spans="20:26" x14ac:dyDescent="0.25">
      <c r="T24378" s="1"/>
      <c r="U24378" s="1"/>
      <c r="Z24378" s="1"/>
    </row>
    <row r="24379" spans="20:26" x14ac:dyDescent="0.25">
      <c r="T24379" s="1"/>
      <c r="U24379" s="1"/>
      <c r="Z24379" s="1"/>
    </row>
    <row r="24380" spans="20:26" x14ac:dyDescent="0.25">
      <c r="T24380" s="1"/>
      <c r="U24380" s="1"/>
      <c r="Z24380" s="1"/>
    </row>
    <row r="24381" spans="20:26" x14ac:dyDescent="0.25">
      <c r="T24381" s="1"/>
      <c r="U24381" s="1"/>
      <c r="Z24381" s="1"/>
    </row>
    <row r="24382" spans="20:26" x14ac:dyDescent="0.25">
      <c r="T24382" s="1"/>
      <c r="U24382" s="1"/>
      <c r="Z24382" s="1"/>
    </row>
    <row r="24383" spans="20:26" x14ac:dyDescent="0.25">
      <c r="T24383" s="1"/>
      <c r="U24383" s="1"/>
      <c r="Z24383" s="1"/>
    </row>
    <row r="24384" spans="20:26" x14ac:dyDescent="0.25">
      <c r="T24384" s="1"/>
      <c r="U24384" s="1"/>
      <c r="Z24384" s="1"/>
    </row>
    <row r="24385" spans="20:26" x14ac:dyDescent="0.25">
      <c r="T24385" s="1"/>
      <c r="U24385" s="1"/>
      <c r="Z24385" s="1"/>
    </row>
    <row r="24386" spans="20:26" x14ac:dyDescent="0.25">
      <c r="T24386" s="1"/>
      <c r="U24386" s="1"/>
      <c r="Z24386" s="1"/>
    </row>
    <row r="24387" spans="20:26" x14ac:dyDescent="0.25">
      <c r="T24387" s="1"/>
      <c r="U24387" s="1"/>
      <c r="Z24387" s="1"/>
    </row>
    <row r="24388" spans="20:26" x14ac:dyDescent="0.25">
      <c r="T24388" s="1"/>
      <c r="U24388" s="1"/>
      <c r="Z24388" s="1"/>
    </row>
    <row r="24389" spans="20:26" x14ac:dyDescent="0.25">
      <c r="T24389" s="1"/>
      <c r="U24389" s="1"/>
      <c r="Z24389" s="1"/>
    </row>
    <row r="24390" spans="20:26" x14ac:dyDescent="0.25">
      <c r="T24390" s="1"/>
      <c r="U24390" s="1"/>
      <c r="Z24390" s="1"/>
    </row>
    <row r="24391" spans="20:26" x14ac:dyDescent="0.25">
      <c r="T24391" s="1"/>
      <c r="U24391" s="1"/>
      <c r="Z24391" s="1"/>
    </row>
    <row r="24392" spans="20:26" x14ac:dyDescent="0.25">
      <c r="T24392" s="1"/>
      <c r="U24392" s="1"/>
      <c r="Z24392" s="1"/>
    </row>
    <row r="24393" spans="20:26" x14ac:dyDescent="0.25">
      <c r="T24393" s="1"/>
      <c r="U24393" s="1"/>
      <c r="Z24393" s="1"/>
    </row>
    <row r="24394" spans="20:26" x14ac:dyDescent="0.25">
      <c r="T24394" s="1"/>
      <c r="U24394" s="1"/>
      <c r="Z24394" s="1"/>
    </row>
    <row r="24395" spans="20:26" x14ac:dyDescent="0.25">
      <c r="T24395" s="1"/>
      <c r="U24395" s="1"/>
      <c r="Z24395" s="1"/>
    </row>
    <row r="24396" spans="20:26" x14ac:dyDescent="0.25">
      <c r="T24396" s="1"/>
      <c r="U24396" s="1"/>
      <c r="Z24396" s="1"/>
    </row>
    <row r="24397" spans="20:26" x14ac:dyDescent="0.25">
      <c r="T24397" s="1"/>
      <c r="U24397" s="1"/>
      <c r="Z24397" s="1"/>
    </row>
    <row r="24398" spans="20:26" x14ac:dyDescent="0.25">
      <c r="T24398" s="1"/>
      <c r="U24398" s="1"/>
      <c r="Z24398" s="1"/>
    </row>
    <row r="24399" spans="20:26" x14ac:dyDescent="0.25">
      <c r="T24399" s="1"/>
      <c r="U24399" s="1"/>
      <c r="Z24399" s="1"/>
    </row>
    <row r="24400" spans="20:26" x14ac:dyDescent="0.25">
      <c r="T24400" s="1"/>
      <c r="U24400" s="1"/>
      <c r="Z24400" s="1"/>
    </row>
    <row r="24401" spans="20:26" x14ac:dyDescent="0.25">
      <c r="T24401" s="1"/>
      <c r="U24401" s="1"/>
      <c r="Z24401" s="1"/>
    </row>
    <row r="24402" spans="20:26" x14ac:dyDescent="0.25">
      <c r="T24402" s="1"/>
      <c r="U24402" s="1"/>
      <c r="Z24402" s="1"/>
    </row>
    <row r="24403" spans="20:26" x14ac:dyDescent="0.25">
      <c r="T24403" s="1"/>
      <c r="U24403" s="1"/>
      <c r="Z24403" s="1"/>
    </row>
    <row r="24404" spans="20:26" x14ac:dyDescent="0.25">
      <c r="T24404" s="1"/>
      <c r="U24404" s="1"/>
      <c r="Z24404" s="1"/>
    </row>
    <row r="24405" spans="20:26" x14ac:dyDescent="0.25">
      <c r="T24405" s="1"/>
      <c r="U24405" s="1"/>
      <c r="Z24405" s="1"/>
    </row>
    <row r="24406" spans="20:26" x14ac:dyDescent="0.25">
      <c r="T24406" s="1"/>
      <c r="U24406" s="1"/>
      <c r="Z24406" s="1"/>
    </row>
    <row r="24407" spans="20:26" x14ac:dyDescent="0.25">
      <c r="T24407" s="1"/>
      <c r="U24407" s="1"/>
      <c r="Z24407" s="1"/>
    </row>
    <row r="24408" spans="20:26" x14ac:dyDescent="0.25">
      <c r="T24408" s="1"/>
      <c r="U24408" s="1"/>
      <c r="Z24408" s="1"/>
    </row>
    <row r="24409" spans="20:26" x14ac:dyDescent="0.25">
      <c r="T24409" s="1"/>
      <c r="U24409" s="1"/>
      <c r="Z24409" s="1"/>
    </row>
    <row r="24410" spans="20:26" x14ac:dyDescent="0.25">
      <c r="T24410" s="1"/>
      <c r="U24410" s="1"/>
      <c r="Z24410" s="1"/>
    </row>
    <row r="24411" spans="20:26" x14ac:dyDescent="0.25">
      <c r="T24411" s="1"/>
      <c r="U24411" s="1"/>
      <c r="Z24411" s="1"/>
    </row>
    <row r="24412" spans="20:26" x14ac:dyDescent="0.25">
      <c r="T24412" s="1"/>
      <c r="U24412" s="1"/>
      <c r="Z24412" s="1"/>
    </row>
    <row r="24413" spans="20:26" x14ac:dyDescent="0.25">
      <c r="T24413" s="1"/>
      <c r="U24413" s="1"/>
      <c r="Z24413" s="1"/>
    </row>
    <row r="24414" spans="20:26" x14ac:dyDescent="0.25">
      <c r="T24414" s="1"/>
      <c r="U24414" s="1"/>
      <c r="Z24414" s="1"/>
    </row>
    <row r="24415" spans="20:26" x14ac:dyDescent="0.25">
      <c r="T24415" s="1"/>
      <c r="U24415" s="1"/>
      <c r="Z24415" s="1"/>
    </row>
    <row r="24416" spans="20:26" x14ac:dyDescent="0.25">
      <c r="T24416" s="1"/>
      <c r="U24416" s="1"/>
      <c r="Z24416" s="1"/>
    </row>
    <row r="24417" spans="20:26" x14ac:dyDescent="0.25">
      <c r="T24417" s="1"/>
      <c r="U24417" s="1"/>
      <c r="Z24417" s="1"/>
    </row>
    <row r="24418" spans="20:26" x14ac:dyDescent="0.25">
      <c r="T24418" s="1"/>
      <c r="U24418" s="1"/>
      <c r="Z24418" s="1"/>
    </row>
    <row r="24419" spans="20:26" x14ac:dyDescent="0.25">
      <c r="T24419" s="1"/>
      <c r="U24419" s="1"/>
      <c r="Z24419" s="1"/>
    </row>
    <row r="24420" spans="20:26" x14ac:dyDescent="0.25">
      <c r="T24420" s="1"/>
      <c r="U24420" s="1"/>
      <c r="Z24420" s="1"/>
    </row>
    <row r="24421" spans="20:26" x14ac:dyDescent="0.25">
      <c r="T24421" s="1"/>
      <c r="U24421" s="1"/>
      <c r="Z24421" s="1"/>
    </row>
    <row r="24422" spans="20:26" x14ac:dyDescent="0.25">
      <c r="T24422" s="1"/>
      <c r="U24422" s="1"/>
      <c r="Z24422" s="1"/>
    </row>
    <row r="24423" spans="20:26" x14ac:dyDescent="0.25">
      <c r="T24423" s="1"/>
      <c r="U24423" s="1"/>
      <c r="Z24423" s="1"/>
    </row>
    <row r="24424" spans="20:26" x14ac:dyDescent="0.25">
      <c r="T24424" s="1"/>
      <c r="U24424" s="1"/>
      <c r="Z24424" s="1"/>
    </row>
    <row r="24425" spans="20:26" x14ac:dyDescent="0.25">
      <c r="T24425" s="1"/>
      <c r="U24425" s="1"/>
      <c r="Z24425" s="1"/>
    </row>
    <row r="24426" spans="20:26" x14ac:dyDescent="0.25">
      <c r="T24426" s="1"/>
      <c r="U24426" s="1"/>
      <c r="Z24426" s="1"/>
    </row>
    <row r="24427" spans="20:26" x14ac:dyDescent="0.25">
      <c r="T24427" s="1"/>
      <c r="U24427" s="1"/>
      <c r="Z24427" s="1"/>
    </row>
    <row r="24428" spans="20:26" x14ac:dyDescent="0.25">
      <c r="T24428" s="1"/>
      <c r="U24428" s="1"/>
      <c r="Z24428" s="1"/>
    </row>
    <row r="24429" spans="20:26" x14ac:dyDescent="0.25">
      <c r="T24429" s="1"/>
      <c r="U24429" s="1"/>
      <c r="Z24429" s="1"/>
    </row>
    <row r="24430" spans="20:26" x14ac:dyDescent="0.25">
      <c r="T24430" s="1"/>
      <c r="U24430" s="1"/>
      <c r="Z24430" s="1"/>
    </row>
    <row r="24431" spans="20:26" x14ac:dyDescent="0.25">
      <c r="T24431" s="1"/>
      <c r="U24431" s="1"/>
      <c r="Z24431" s="1"/>
    </row>
    <row r="24432" spans="20:26" x14ac:dyDescent="0.25">
      <c r="T24432" s="1"/>
      <c r="U24432" s="1"/>
      <c r="Z24432" s="1"/>
    </row>
    <row r="24433" spans="20:26" x14ac:dyDescent="0.25">
      <c r="T24433" s="1"/>
      <c r="U24433" s="1"/>
      <c r="Z24433" s="1"/>
    </row>
    <row r="24434" spans="20:26" x14ac:dyDescent="0.25">
      <c r="T24434" s="1"/>
      <c r="U24434" s="1"/>
      <c r="Z24434" s="1"/>
    </row>
    <row r="24435" spans="20:26" x14ac:dyDescent="0.25">
      <c r="T24435" s="1"/>
      <c r="U24435" s="1"/>
      <c r="Z24435" s="1"/>
    </row>
    <row r="24436" spans="20:26" x14ac:dyDescent="0.25">
      <c r="T24436" s="1"/>
      <c r="U24436" s="1"/>
      <c r="Z24436" s="1"/>
    </row>
    <row r="24437" spans="20:26" x14ac:dyDescent="0.25">
      <c r="T24437" s="1"/>
      <c r="U24437" s="1"/>
      <c r="Z24437" s="1"/>
    </row>
    <row r="24438" spans="20:26" x14ac:dyDescent="0.25">
      <c r="T24438" s="1"/>
      <c r="U24438" s="1"/>
      <c r="Z24438" s="1"/>
    </row>
    <row r="24439" spans="20:26" x14ac:dyDescent="0.25">
      <c r="T24439" s="1"/>
      <c r="U24439" s="1"/>
      <c r="Z24439" s="1"/>
    </row>
    <row r="24440" spans="20:26" x14ac:dyDescent="0.25">
      <c r="T24440" s="1"/>
      <c r="U24440" s="1"/>
      <c r="Z24440" s="1"/>
    </row>
    <row r="24441" spans="20:26" x14ac:dyDescent="0.25">
      <c r="T24441" s="1"/>
      <c r="U24441" s="1"/>
      <c r="Z24441" s="1"/>
    </row>
    <row r="24442" spans="20:26" x14ac:dyDescent="0.25">
      <c r="T24442" s="1"/>
      <c r="U24442" s="1"/>
      <c r="Z24442" s="1"/>
    </row>
    <row r="24443" spans="20:26" x14ac:dyDescent="0.25">
      <c r="T24443" s="1"/>
      <c r="U24443" s="1"/>
      <c r="Z24443" s="1"/>
    </row>
    <row r="24444" spans="20:26" x14ac:dyDescent="0.25">
      <c r="T24444" s="1"/>
      <c r="U24444" s="1"/>
      <c r="Z24444" s="1"/>
    </row>
    <row r="24445" spans="20:26" x14ac:dyDescent="0.25">
      <c r="T24445" s="1"/>
      <c r="U24445" s="1"/>
      <c r="Z24445" s="1"/>
    </row>
    <row r="24446" spans="20:26" x14ac:dyDescent="0.25">
      <c r="T24446" s="1"/>
      <c r="U24446" s="1"/>
      <c r="Z24446" s="1"/>
    </row>
    <row r="24447" spans="20:26" x14ac:dyDescent="0.25">
      <c r="T24447" s="1"/>
      <c r="U24447" s="1"/>
      <c r="Z24447" s="1"/>
    </row>
    <row r="24448" spans="20:26" x14ac:dyDescent="0.25">
      <c r="T24448" s="1"/>
      <c r="U24448" s="1"/>
      <c r="Z24448" s="1"/>
    </row>
    <row r="24449" spans="20:26" x14ac:dyDescent="0.25">
      <c r="T24449" s="1"/>
      <c r="U24449" s="1"/>
      <c r="Z24449" s="1"/>
    </row>
    <row r="24450" spans="20:26" x14ac:dyDescent="0.25">
      <c r="T24450" s="1"/>
      <c r="U24450" s="1"/>
      <c r="Z24450" s="1"/>
    </row>
    <row r="24451" spans="20:26" x14ac:dyDescent="0.25">
      <c r="T24451" s="1"/>
      <c r="U24451" s="1"/>
      <c r="Z24451" s="1"/>
    </row>
    <row r="24452" spans="20:26" x14ac:dyDescent="0.25">
      <c r="T24452" s="1"/>
      <c r="U24452" s="1"/>
      <c r="Z24452" s="1"/>
    </row>
    <row r="24453" spans="20:26" x14ac:dyDescent="0.25">
      <c r="T24453" s="1"/>
      <c r="U24453" s="1"/>
      <c r="Z24453" s="1"/>
    </row>
    <row r="24454" spans="20:26" x14ac:dyDescent="0.25">
      <c r="T24454" s="1"/>
      <c r="U24454" s="1"/>
      <c r="Z24454" s="1"/>
    </row>
    <row r="24455" spans="20:26" x14ac:dyDescent="0.25">
      <c r="T24455" s="1"/>
      <c r="U24455" s="1"/>
      <c r="Z24455" s="1"/>
    </row>
    <row r="24456" spans="20:26" x14ac:dyDescent="0.25">
      <c r="T24456" s="1"/>
      <c r="U24456" s="1"/>
      <c r="Z24456" s="1"/>
    </row>
    <row r="24457" spans="20:26" x14ac:dyDescent="0.25">
      <c r="T24457" s="1"/>
      <c r="U24457" s="1"/>
      <c r="Z24457" s="1"/>
    </row>
    <row r="24458" spans="20:26" x14ac:dyDescent="0.25">
      <c r="T24458" s="1"/>
      <c r="U24458" s="1"/>
      <c r="Z24458" s="1"/>
    </row>
    <row r="24459" spans="20:26" x14ac:dyDescent="0.25">
      <c r="T24459" s="1"/>
      <c r="U24459" s="1"/>
      <c r="Z24459" s="1"/>
    </row>
    <row r="24460" spans="20:26" x14ac:dyDescent="0.25">
      <c r="T24460" s="1"/>
      <c r="U24460" s="1"/>
      <c r="Z24460" s="1"/>
    </row>
    <row r="24461" spans="20:26" x14ac:dyDescent="0.25">
      <c r="T24461" s="1"/>
      <c r="U24461" s="1"/>
      <c r="Z24461" s="1"/>
    </row>
    <row r="24462" spans="20:26" x14ac:dyDescent="0.25">
      <c r="T24462" s="1"/>
      <c r="U24462" s="1"/>
      <c r="Z24462" s="1"/>
    </row>
    <row r="24463" spans="20:26" x14ac:dyDescent="0.25">
      <c r="T24463" s="1"/>
      <c r="U24463" s="1"/>
      <c r="Z24463" s="1"/>
    </row>
    <row r="24464" spans="20:26" x14ac:dyDescent="0.25">
      <c r="T24464" s="1"/>
      <c r="U24464" s="1"/>
      <c r="Z24464" s="1"/>
    </row>
    <row r="24465" spans="20:26" x14ac:dyDescent="0.25">
      <c r="T24465" s="1"/>
      <c r="U24465" s="1"/>
      <c r="Z24465" s="1"/>
    </row>
    <row r="24466" spans="20:26" x14ac:dyDescent="0.25">
      <c r="T24466" s="1"/>
      <c r="U24466" s="1"/>
      <c r="Z24466" s="1"/>
    </row>
    <row r="24467" spans="20:26" x14ac:dyDescent="0.25">
      <c r="T24467" s="1"/>
      <c r="U24467" s="1"/>
      <c r="Z24467" s="1"/>
    </row>
    <row r="24468" spans="20:26" x14ac:dyDescent="0.25">
      <c r="T24468" s="1"/>
      <c r="U24468" s="1"/>
      <c r="Z24468" s="1"/>
    </row>
    <row r="24469" spans="20:26" x14ac:dyDescent="0.25">
      <c r="T24469" s="1"/>
      <c r="U24469" s="1"/>
      <c r="Z24469" s="1"/>
    </row>
    <row r="24470" spans="20:26" x14ac:dyDescent="0.25">
      <c r="T24470" s="1"/>
      <c r="U24470" s="1"/>
      <c r="Z24470" s="1"/>
    </row>
    <row r="24471" spans="20:26" x14ac:dyDescent="0.25">
      <c r="T24471" s="1"/>
      <c r="U24471" s="1"/>
      <c r="Z24471" s="1"/>
    </row>
    <row r="24472" spans="20:26" x14ac:dyDescent="0.25">
      <c r="T24472" s="1"/>
      <c r="U24472" s="1"/>
      <c r="Z24472" s="1"/>
    </row>
    <row r="24473" spans="20:26" x14ac:dyDescent="0.25">
      <c r="T24473" s="1"/>
      <c r="U24473" s="1"/>
      <c r="Z24473" s="1"/>
    </row>
    <row r="24474" spans="20:26" x14ac:dyDescent="0.25">
      <c r="T24474" s="1"/>
      <c r="U24474" s="1"/>
      <c r="Z24474" s="1"/>
    </row>
    <row r="24475" spans="20:26" x14ac:dyDescent="0.25">
      <c r="T24475" s="1"/>
      <c r="U24475" s="1"/>
      <c r="Z24475" s="1"/>
    </row>
    <row r="24476" spans="20:26" x14ac:dyDescent="0.25">
      <c r="T24476" s="1"/>
      <c r="U24476" s="1"/>
      <c r="Z24476" s="1"/>
    </row>
    <row r="24477" spans="20:26" x14ac:dyDescent="0.25">
      <c r="T24477" s="1"/>
      <c r="U24477" s="1"/>
      <c r="Z24477" s="1"/>
    </row>
    <row r="24478" spans="20:26" x14ac:dyDescent="0.25">
      <c r="T24478" s="1"/>
      <c r="U24478" s="1"/>
      <c r="Z24478" s="1"/>
    </row>
    <row r="24479" spans="20:26" x14ac:dyDescent="0.25">
      <c r="T24479" s="1"/>
      <c r="U24479" s="1"/>
      <c r="Z24479" s="1"/>
    </row>
    <row r="24480" spans="20:26" x14ac:dyDescent="0.25">
      <c r="T24480" s="1"/>
      <c r="U24480" s="1"/>
      <c r="Z24480" s="1"/>
    </row>
    <row r="24481" spans="20:26" x14ac:dyDescent="0.25">
      <c r="T24481" s="1"/>
      <c r="U24481" s="1"/>
      <c r="Z24481" s="1"/>
    </row>
    <row r="24482" spans="20:26" x14ac:dyDescent="0.25">
      <c r="T24482" s="1"/>
      <c r="U24482" s="1"/>
      <c r="Z24482" s="1"/>
    </row>
    <row r="24483" spans="20:26" x14ac:dyDescent="0.25">
      <c r="T24483" s="1"/>
      <c r="U24483" s="1"/>
      <c r="Z24483" s="1"/>
    </row>
    <row r="24484" spans="20:26" x14ac:dyDescent="0.25">
      <c r="T24484" s="1"/>
      <c r="U24484" s="1"/>
      <c r="Z24484" s="1"/>
    </row>
    <row r="24485" spans="20:26" x14ac:dyDescent="0.25">
      <c r="T24485" s="1"/>
      <c r="U24485" s="1"/>
      <c r="Z24485" s="1"/>
    </row>
    <row r="24486" spans="20:26" x14ac:dyDescent="0.25">
      <c r="T24486" s="1"/>
      <c r="U24486" s="1"/>
      <c r="Z24486" s="1"/>
    </row>
    <row r="24487" spans="20:26" x14ac:dyDescent="0.25">
      <c r="T24487" s="1"/>
      <c r="U24487" s="1"/>
      <c r="Z24487" s="1"/>
    </row>
    <row r="24488" spans="20:26" x14ac:dyDescent="0.25">
      <c r="T24488" s="1"/>
      <c r="U24488" s="1"/>
      <c r="Z24488" s="1"/>
    </row>
    <row r="24489" spans="20:26" x14ac:dyDescent="0.25">
      <c r="T24489" s="1"/>
      <c r="U24489" s="1"/>
      <c r="Z24489" s="1"/>
    </row>
    <row r="24490" spans="20:26" x14ac:dyDescent="0.25">
      <c r="T24490" s="1"/>
      <c r="U24490" s="1"/>
      <c r="Z24490" s="1"/>
    </row>
    <row r="24491" spans="20:26" x14ac:dyDescent="0.25">
      <c r="T24491" s="1"/>
      <c r="U24491" s="1"/>
      <c r="Z24491" s="1"/>
    </row>
    <row r="24492" spans="20:26" x14ac:dyDescent="0.25">
      <c r="T24492" s="1"/>
      <c r="U24492" s="1"/>
      <c r="Z24492" s="1"/>
    </row>
    <row r="24493" spans="20:26" x14ac:dyDescent="0.25">
      <c r="T24493" s="1"/>
      <c r="U24493" s="1"/>
      <c r="Z24493" s="1"/>
    </row>
    <row r="24494" spans="20:26" x14ac:dyDescent="0.25">
      <c r="T24494" s="1"/>
      <c r="U24494" s="1"/>
      <c r="Z24494" s="1"/>
    </row>
    <row r="24495" spans="20:26" x14ac:dyDescent="0.25">
      <c r="T24495" s="1"/>
      <c r="U24495" s="1"/>
      <c r="Z24495" s="1"/>
    </row>
    <row r="24496" spans="20:26" x14ac:dyDescent="0.25">
      <c r="T24496" s="1"/>
      <c r="U24496" s="1"/>
      <c r="Z24496" s="1"/>
    </row>
    <row r="24497" spans="20:26" x14ac:dyDescent="0.25">
      <c r="T24497" s="1"/>
      <c r="U24497" s="1"/>
      <c r="Z24497" s="1"/>
    </row>
    <row r="24498" spans="20:26" x14ac:dyDescent="0.25">
      <c r="T24498" s="1"/>
      <c r="U24498" s="1"/>
      <c r="Z24498" s="1"/>
    </row>
    <row r="24499" spans="20:26" x14ac:dyDescent="0.25">
      <c r="T24499" s="1"/>
      <c r="U24499" s="1"/>
      <c r="Z24499" s="1"/>
    </row>
    <row r="24500" spans="20:26" x14ac:dyDescent="0.25">
      <c r="T24500" s="1"/>
      <c r="U24500" s="1"/>
      <c r="Z24500" s="1"/>
    </row>
    <row r="24501" spans="20:26" x14ac:dyDescent="0.25">
      <c r="T24501" s="1"/>
      <c r="U24501" s="1"/>
      <c r="Z24501" s="1"/>
    </row>
    <row r="24502" spans="20:26" x14ac:dyDescent="0.25">
      <c r="T24502" s="1"/>
      <c r="U24502" s="1"/>
      <c r="Z24502" s="1"/>
    </row>
    <row r="24503" spans="20:26" x14ac:dyDescent="0.25">
      <c r="T24503" s="1"/>
      <c r="U24503" s="1"/>
      <c r="Z24503" s="1"/>
    </row>
    <row r="24504" spans="20:26" x14ac:dyDescent="0.25">
      <c r="T24504" s="1"/>
      <c r="U24504" s="1"/>
      <c r="Z24504" s="1"/>
    </row>
    <row r="24505" spans="20:26" x14ac:dyDescent="0.25">
      <c r="T24505" s="1"/>
      <c r="U24505" s="1"/>
      <c r="Z24505" s="1"/>
    </row>
    <row r="24506" spans="20:26" x14ac:dyDescent="0.25">
      <c r="T24506" s="1"/>
      <c r="U24506" s="1"/>
      <c r="Z24506" s="1"/>
    </row>
    <row r="24507" spans="20:26" x14ac:dyDescent="0.25">
      <c r="T24507" s="1"/>
      <c r="U24507" s="1"/>
      <c r="Z24507" s="1"/>
    </row>
    <row r="24508" spans="20:26" x14ac:dyDescent="0.25">
      <c r="T24508" s="1"/>
      <c r="U24508" s="1"/>
      <c r="Z24508" s="1"/>
    </row>
    <row r="24509" spans="20:26" x14ac:dyDescent="0.25">
      <c r="T24509" s="1"/>
      <c r="U24509" s="1"/>
      <c r="Z24509" s="1"/>
    </row>
    <row r="24510" spans="20:26" x14ac:dyDescent="0.25">
      <c r="T24510" s="1"/>
      <c r="U24510" s="1"/>
      <c r="Z24510" s="1"/>
    </row>
    <row r="24511" spans="20:26" x14ac:dyDescent="0.25">
      <c r="T24511" s="1"/>
      <c r="U24511" s="1"/>
      <c r="Z24511" s="1"/>
    </row>
    <row r="24512" spans="20:26" x14ac:dyDescent="0.25">
      <c r="T24512" s="1"/>
      <c r="U24512" s="1"/>
      <c r="Z24512" s="1"/>
    </row>
    <row r="24513" spans="20:26" x14ac:dyDescent="0.25">
      <c r="T24513" s="1"/>
      <c r="U24513" s="1"/>
      <c r="Z24513" s="1"/>
    </row>
    <row r="24514" spans="20:26" x14ac:dyDescent="0.25">
      <c r="T24514" s="1"/>
      <c r="U24514" s="1"/>
      <c r="Z24514" s="1"/>
    </row>
    <row r="24515" spans="20:26" x14ac:dyDescent="0.25">
      <c r="T24515" s="1"/>
      <c r="U24515" s="1"/>
      <c r="Z24515" s="1"/>
    </row>
    <row r="24516" spans="20:26" x14ac:dyDescent="0.25">
      <c r="T24516" s="1"/>
      <c r="U24516" s="1"/>
      <c r="Z24516" s="1"/>
    </row>
    <row r="24517" spans="20:26" x14ac:dyDescent="0.25">
      <c r="T24517" s="1"/>
      <c r="U24517" s="1"/>
      <c r="Z24517" s="1"/>
    </row>
    <row r="24518" spans="20:26" x14ac:dyDescent="0.25">
      <c r="T24518" s="1"/>
      <c r="U24518" s="1"/>
      <c r="Z24518" s="1"/>
    </row>
    <row r="24519" spans="20:26" x14ac:dyDescent="0.25">
      <c r="T24519" s="1"/>
      <c r="U24519" s="1"/>
      <c r="Z24519" s="1"/>
    </row>
    <row r="24520" spans="20:26" x14ac:dyDescent="0.25">
      <c r="T24520" s="1"/>
      <c r="U24520" s="1"/>
      <c r="Z24520" s="1"/>
    </row>
    <row r="24521" spans="20:26" x14ac:dyDescent="0.25">
      <c r="T24521" s="1"/>
      <c r="U24521" s="1"/>
      <c r="Z24521" s="1"/>
    </row>
    <row r="24522" spans="20:26" x14ac:dyDescent="0.25">
      <c r="T24522" s="1"/>
      <c r="U24522" s="1"/>
      <c r="Z24522" s="1"/>
    </row>
    <row r="24523" spans="20:26" x14ac:dyDescent="0.25">
      <c r="T24523" s="1"/>
      <c r="U24523" s="1"/>
      <c r="Z24523" s="1"/>
    </row>
    <row r="24524" spans="20:26" x14ac:dyDescent="0.25">
      <c r="T24524" s="1"/>
      <c r="U24524" s="1"/>
      <c r="Z24524" s="1"/>
    </row>
    <row r="24525" spans="20:26" x14ac:dyDescent="0.25">
      <c r="T24525" s="1"/>
      <c r="U24525" s="1"/>
      <c r="Z24525" s="1"/>
    </row>
    <row r="24526" spans="20:26" x14ac:dyDescent="0.25">
      <c r="T24526" s="1"/>
      <c r="U24526" s="1"/>
      <c r="Z24526" s="1"/>
    </row>
    <row r="24527" spans="20:26" x14ac:dyDescent="0.25">
      <c r="T24527" s="1"/>
      <c r="U24527" s="1"/>
      <c r="Z24527" s="1"/>
    </row>
    <row r="24528" spans="20:26" x14ac:dyDescent="0.25">
      <c r="T24528" s="1"/>
      <c r="U24528" s="1"/>
      <c r="Z24528" s="1"/>
    </row>
    <row r="24529" spans="20:26" x14ac:dyDescent="0.25">
      <c r="T24529" s="1"/>
      <c r="U24529" s="1"/>
      <c r="Z24529" s="1"/>
    </row>
    <row r="24530" spans="20:26" x14ac:dyDescent="0.25">
      <c r="T24530" s="1"/>
      <c r="U24530" s="1"/>
      <c r="Z24530" s="1"/>
    </row>
    <row r="24531" spans="20:26" x14ac:dyDescent="0.25">
      <c r="T24531" s="1"/>
      <c r="U24531" s="1"/>
      <c r="Z24531" s="1"/>
    </row>
    <row r="24532" spans="20:26" x14ac:dyDescent="0.25">
      <c r="T24532" s="1"/>
      <c r="U24532" s="1"/>
      <c r="Z24532" s="1"/>
    </row>
    <row r="24533" spans="20:26" x14ac:dyDescent="0.25">
      <c r="T24533" s="1"/>
      <c r="U24533" s="1"/>
      <c r="Z24533" s="1"/>
    </row>
    <row r="24534" spans="20:26" x14ac:dyDescent="0.25">
      <c r="T24534" s="1"/>
      <c r="U24534" s="1"/>
      <c r="Z24534" s="1"/>
    </row>
    <row r="24535" spans="20:26" x14ac:dyDescent="0.25">
      <c r="T24535" s="1"/>
      <c r="U24535" s="1"/>
      <c r="Z24535" s="1"/>
    </row>
    <row r="24536" spans="20:26" x14ac:dyDescent="0.25">
      <c r="T24536" s="1"/>
      <c r="U24536" s="1"/>
      <c r="Z24536" s="1"/>
    </row>
    <row r="24537" spans="20:26" x14ac:dyDescent="0.25">
      <c r="T24537" s="1"/>
      <c r="U24537" s="1"/>
      <c r="Z24537" s="1"/>
    </row>
    <row r="24538" spans="20:26" x14ac:dyDescent="0.25">
      <c r="T24538" s="1"/>
      <c r="U24538" s="1"/>
      <c r="Z24538" s="1"/>
    </row>
    <row r="24539" spans="20:26" x14ac:dyDescent="0.25">
      <c r="T24539" s="1"/>
      <c r="U24539" s="1"/>
      <c r="Z24539" s="1"/>
    </row>
    <row r="24540" spans="20:26" x14ac:dyDescent="0.25">
      <c r="T24540" s="1"/>
      <c r="U24540" s="1"/>
      <c r="Z24540" s="1"/>
    </row>
    <row r="24541" spans="20:26" x14ac:dyDescent="0.25">
      <c r="T24541" s="1"/>
      <c r="U24541" s="1"/>
      <c r="Z24541" s="1"/>
    </row>
    <row r="24542" spans="20:26" x14ac:dyDescent="0.25">
      <c r="T24542" s="1"/>
      <c r="U24542" s="1"/>
      <c r="Z24542" s="1"/>
    </row>
    <row r="24543" spans="20:26" x14ac:dyDescent="0.25">
      <c r="T24543" s="1"/>
      <c r="U24543" s="1"/>
      <c r="Z24543" s="1"/>
    </row>
    <row r="24544" spans="20:26" x14ac:dyDescent="0.25">
      <c r="T24544" s="1"/>
      <c r="U24544" s="1"/>
      <c r="Z24544" s="1"/>
    </row>
    <row r="24545" spans="20:26" x14ac:dyDescent="0.25">
      <c r="T24545" s="1"/>
      <c r="U24545" s="1"/>
      <c r="Z24545" s="1"/>
    </row>
    <row r="24546" spans="20:26" x14ac:dyDescent="0.25">
      <c r="T24546" s="1"/>
      <c r="U24546" s="1"/>
      <c r="Z24546" s="1"/>
    </row>
    <row r="24547" spans="20:26" x14ac:dyDescent="0.25">
      <c r="T24547" s="1"/>
      <c r="U24547" s="1"/>
      <c r="Z24547" s="1"/>
    </row>
    <row r="24548" spans="20:26" x14ac:dyDescent="0.25">
      <c r="T24548" s="1"/>
      <c r="U24548" s="1"/>
      <c r="Z24548" s="1"/>
    </row>
    <row r="24549" spans="20:26" x14ac:dyDescent="0.25">
      <c r="T24549" s="1"/>
      <c r="U24549" s="1"/>
      <c r="Z24549" s="1"/>
    </row>
    <row r="24550" spans="20:26" x14ac:dyDescent="0.25">
      <c r="T24550" s="1"/>
      <c r="U24550" s="1"/>
      <c r="Z24550" s="1"/>
    </row>
    <row r="24551" spans="20:26" x14ac:dyDescent="0.25">
      <c r="T24551" s="1"/>
      <c r="U24551" s="1"/>
      <c r="Z24551" s="1"/>
    </row>
    <row r="24552" spans="20:26" x14ac:dyDescent="0.25">
      <c r="T24552" s="1"/>
      <c r="U24552" s="1"/>
      <c r="Z24552" s="1"/>
    </row>
    <row r="24553" spans="20:26" x14ac:dyDescent="0.25">
      <c r="T24553" s="1"/>
      <c r="U24553" s="1"/>
      <c r="Z24553" s="1"/>
    </row>
    <row r="24554" spans="20:26" x14ac:dyDescent="0.25">
      <c r="T24554" s="1"/>
      <c r="U24554" s="1"/>
      <c r="Z24554" s="1"/>
    </row>
    <row r="24555" spans="20:26" x14ac:dyDescent="0.25">
      <c r="T24555" s="1"/>
      <c r="U24555" s="1"/>
      <c r="Z24555" s="1"/>
    </row>
    <row r="24556" spans="20:26" x14ac:dyDescent="0.25">
      <c r="T24556" s="1"/>
      <c r="U24556" s="1"/>
      <c r="Z24556" s="1"/>
    </row>
    <row r="24557" spans="20:26" x14ac:dyDescent="0.25">
      <c r="T24557" s="1"/>
      <c r="U24557" s="1"/>
      <c r="Z24557" s="1"/>
    </row>
    <row r="24558" spans="20:26" x14ac:dyDescent="0.25">
      <c r="T24558" s="1"/>
      <c r="U24558" s="1"/>
      <c r="Z24558" s="1"/>
    </row>
    <row r="24559" spans="20:26" x14ac:dyDescent="0.25">
      <c r="T24559" s="1"/>
      <c r="U24559" s="1"/>
      <c r="Z24559" s="1"/>
    </row>
    <row r="24560" spans="20:26" x14ac:dyDescent="0.25">
      <c r="T24560" s="1"/>
      <c r="U24560" s="1"/>
      <c r="Z24560" s="1"/>
    </row>
    <row r="24561" spans="20:26" x14ac:dyDescent="0.25">
      <c r="T24561" s="1"/>
      <c r="U24561" s="1"/>
      <c r="Z24561" s="1"/>
    </row>
    <row r="24562" spans="20:26" x14ac:dyDescent="0.25">
      <c r="T24562" s="1"/>
      <c r="U24562" s="1"/>
      <c r="Z24562" s="1"/>
    </row>
    <row r="24563" spans="20:26" x14ac:dyDescent="0.25">
      <c r="T24563" s="1"/>
      <c r="U24563" s="1"/>
      <c r="Z24563" s="1"/>
    </row>
    <row r="24564" spans="20:26" x14ac:dyDescent="0.25">
      <c r="T24564" s="1"/>
      <c r="U24564" s="1"/>
      <c r="Z24564" s="1"/>
    </row>
    <row r="24565" spans="20:26" x14ac:dyDescent="0.25">
      <c r="T24565" s="1"/>
      <c r="U24565" s="1"/>
      <c r="Z24565" s="1"/>
    </row>
    <row r="24566" spans="20:26" x14ac:dyDescent="0.25">
      <c r="T24566" s="1"/>
      <c r="U24566" s="1"/>
      <c r="Z24566" s="1"/>
    </row>
    <row r="24567" spans="20:26" x14ac:dyDescent="0.25">
      <c r="T24567" s="1"/>
      <c r="U24567" s="1"/>
      <c r="Z24567" s="1"/>
    </row>
    <row r="24568" spans="20:26" x14ac:dyDescent="0.25">
      <c r="T24568" s="1"/>
      <c r="U24568" s="1"/>
      <c r="Z24568" s="1"/>
    </row>
    <row r="24569" spans="20:26" x14ac:dyDescent="0.25">
      <c r="T24569" s="1"/>
      <c r="U24569" s="1"/>
      <c r="Z24569" s="1"/>
    </row>
    <row r="24570" spans="20:26" x14ac:dyDescent="0.25">
      <c r="T24570" s="1"/>
      <c r="U24570" s="1"/>
      <c r="Z24570" s="1"/>
    </row>
    <row r="24571" spans="20:26" x14ac:dyDescent="0.25">
      <c r="T24571" s="1"/>
      <c r="U24571" s="1"/>
      <c r="Z24571" s="1"/>
    </row>
    <row r="24572" spans="20:26" x14ac:dyDescent="0.25">
      <c r="T24572" s="1"/>
      <c r="U24572" s="1"/>
      <c r="Z24572" s="1"/>
    </row>
    <row r="24573" spans="20:26" x14ac:dyDescent="0.25">
      <c r="T24573" s="1"/>
      <c r="U24573" s="1"/>
      <c r="Z24573" s="1"/>
    </row>
    <row r="24574" spans="20:26" x14ac:dyDescent="0.25">
      <c r="T24574" s="1"/>
      <c r="U24574" s="1"/>
      <c r="Z24574" s="1"/>
    </row>
    <row r="24575" spans="20:26" x14ac:dyDescent="0.25">
      <c r="T24575" s="1"/>
      <c r="U24575" s="1"/>
      <c r="Z24575" s="1"/>
    </row>
    <row r="24576" spans="20:26" x14ac:dyDescent="0.25">
      <c r="T24576" s="1"/>
      <c r="U24576" s="1"/>
      <c r="Z24576" s="1"/>
    </row>
    <row r="24577" spans="20:26" x14ac:dyDescent="0.25">
      <c r="T24577" s="1"/>
      <c r="U24577" s="1"/>
      <c r="Z24577" s="1"/>
    </row>
    <row r="24578" spans="20:26" x14ac:dyDescent="0.25">
      <c r="T24578" s="1"/>
      <c r="U24578" s="1"/>
      <c r="Z24578" s="1"/>
    </row>
    <row r="24579" spans="20:26" x14ac:dyDescent="0.25">
      <c r="T24579" s="1"/>
      <c r="U24579" s="1"/>
      <c r="Z24579" s="1"/>
    </row>
    <row r="24580" spans="20:26" x14ac:dyDescent="0.25">
      <c r="T24580" s="1"/>
      <c r="U24580" s="1"/>
      <c r="Z24580" s="1"/>
    </row>
    <row r="24581" spans="20:26" x14ac:dyDescent="0.25">
      <c r="T24581" s="1"/>
      <c r="U24581" s="1"/>
      <c r="Z24581" s="1"/>
    </row>
    <row r="24582" spans="20:26" x14ac:dyDescent="0.25">
      <c r="T24582" s="1"/>
      <c r="U24582" s="1"/>
      <c r="Z24582" s="1"/>
    </row>
    <row r="24583" spans="20:26" x14ac:dyDescent="0.25">
      <c r="T24583" s="1"/>
      <c r="U24583" s="1"/>
      <c r="Z24583" s="1"/>
    </row>
    <row r="24584" spans="20:26" x14ac:dyDescent="0.25">
      <c r="T24584" s="1"/>
      <c r="U24584" s="1"/>
      <c r="Z24584" s="1"/>
    </row>
    <row r="24585" spans="20:26" x14ac:dyDescent="0.25">
      <c r="T24585" s="1"/>
      <c r="U24585" s="1"/>
      <c r="Z24585" s="1"/>
    </row>
    <row r="24586" spans="20:26" x14ac:dyDescent="0.25">
      <c r="T24586" s="1"/>
      <c r="U24586" s="1"/>
      <c r="Z24586" s="1"/>
    </row>
    <row r="24587" spans="20:26" x14ac:dyDescent="0.25">
      <c r="T24587" s="1"/>
      <c r="U24587" s="1"/>
      <c r="Z24587" s="1"/>
    </row>
    <row r="24588" spans="20:26" x14ac:dyDescent="0.25">
      <c r="T24588" s="1"/>
      <c r="U24588" s="1"/>
      <c r="Z24588" s="1"/>
    </row>
    <row r="24589" spans="20:26" x14ac:dyDescent="0.25">
      <c r="T24589" s="1"/>
      <c r="U24589" s="1"/>
      <c r="Z24589" s="1"/>
    </row>
    <row r="24590" spans="20:26" x14ac:dyDescent="0.25">
      <c r="T24590" s="1"/>
      <c r="U24590" s="1"/>
      <c r="Z24590" s="1"/>
    </row>
    <row r="24591" spans="20:26" x14ac:dyDescent="0.25">
      <c r="T24591" s="1"/>
      <c r="U24591" s="1"/>
      <c r="Z24591" s="1"/>
    </row>
    <row r="24592" spans="20:26" x14ac:dyDescent="0.25">
      <c r="T24592" s="1"/>
      <c r="U24592" s="1"/>
      <c r="Z24592" s="1"/>
    </row>
    <row r="24593" spans="20:26" x14ac:dyDescent="0.25">
      <c r="T24593" s="1"/>
      <c r="U24593" s="1"/>
      <c r="Z24593" s="1"/>
    </row>
    <row r="24594" spans="20:26" x14ac:dyDescent="0.25">
      <c r="T24594" s="1"/>
      <c r="U24594" s="1"/>
      <c r="Z24594" s="1"/>
    </row>
    <row r="24595" spans="20:26" x14ac:dyDescent="0.25">
      <c r="T24595" s="1"/>
      <c r="U24595" s="1"/>
      <c r="Z24595" s="1"/>
    </row>
    <row r="24596" spans="20:26" x14ac:dyDescent="0.25">
      <c r="T24596" s="1"/>
      <c r="U24596" s="1"/>
      <c r="Z24596" s="1"/>
    </row>
    <row r="24597" spans="20:26" x14ac:dyDescent="0.25">
      <c r="T24597" s="1"/>
      <c r="U24597" s="1"/>
      <c r="Z24597" s="1"/>
    </row>
    <row r="24598" spans="20:26" x14ac:dyDescent="0.25">
      <c r="T24598" s="1"/>
      <c r="U24598" s="1"/>
      <c r="Z24598" s="1"/>
    </row>
    <row r="24599" spans="20:26" x14ac:dyDescent="0.25">
      <c r="T24599" s="1"/>
      <c r="U24599" s="1"/>
      <c r="Z24599" s="1"/>
    </row>
    <row r="24600" spans="20:26" x14ac:dyDescent="0.25">
      <c r="T24600" s="1"/>
      <c r="U24600" s="1"/>
      <c r="Z24600" s="1"/>
    </row>
    <row r="24601" spans="20:26" x14ac:dyDescent="0.25">
      <c r="T24601" s="1"/>
      <c r="U24601" s="1"/>
      <c r="Z24601" s="1"/>
    </row>
    <row r="24602" spans="20:26" x14ac:dyDescent="0.25">
      <c r="T24602" s="1"/>
      <c r="U24602" s="1"/>
      <c r="Z24602" s="1"/>
    </row>
    <row r="24603" spans="20:26" x14ac:dyDescent="0.25">
      <c r="T24603" s="1"/>
      <c r="U24603" s="1"/>
      <c r="Z24603" s="1"/>
    </row>
    <row r="24604" spans="20:26" x14ac:dyDescent="0.25">
      <c r="T24604" s="1"/>
      <c r="U24604" s="1"/>
      <c r="Z24604" s="1"/>
    </row>
    <row r="24605" spans="20:26" x14ac:dyDescent="0.25">
      <c r="T24605" s="1"/>
      <c r="U24605" s="1"/>
      <c r="Z24605" s="1"/>
    </row>
    <row r="24606" spans="20:26" x14ac:dyDescent="0.25">
      <c r="T24606" s="1"/>
      <c r="U24606" s="1"/>
      <c r="Z24606" s="1"/>
    </row>
    <row r="24607" spans="20:26" x14ac:dyDescent="0.25">
      <c r="T24607" s="1"/>
      <c r="U24607" s="1"/>
      <c r="Z24607" s="1"/>
    </row>
    <row r="24608" spans="20:26" x14ac:dyDescent="0.25">
      <c r="T24608" s="1"/>
      <c r="U24608" s="1"/>
      <c r="Z24608" s="1"/>
    </row>
    <row r="24609" spans="20:26" x14ac:dyDescent="0.25">
      <c r="T24609" s="1"/>
      <c r="U24609" s="1"/>
      <c r="Z24609" s="1"/>
    </row>
    <row r="24610" spans="20:26" x14ac:dyDescent="0.25">
      <c r="T24610" s="1"/>
      <c r="U24610" s="1"/>
      <c r="Z24610" s="1"/>
    </row>
    <row r="24611" spans="20:26" x14ac:dyDescent="0.25">
      <c r="T24611" s="1"/>
      <c r="U24611" s="1"/>
      <c r="Z24611" s="1"/>
    </row>
    <row r="24612" spans="20:26" x14ac:dyDescent="0.25">
      <c r="T24612" s="1"/>
      <c r="U24612" s="1"/>
      <c r="Z24612" s="1"/>
    </row>
    <row r="24613" spans="20:26" x14ac:dyDescent="0.25">
      <c r="T24613" s="1"/>
      <c r="U24613" s="1"/>
      <c r="Z24613" s="1"/>
    </row>
    <row r="24614" spans="20:26" x14ac:dyDescent="0.25">
      <c r="T24614" s="1"/>
      <c r="U24614" s="1"/>
      <c r="Z24614" s="1"/>
    </row>
    <row r="24615" spans="20:26" x14ac:dyDescent="0.25">
      <c r="T24615" s="1"/>
      <c r="U24615" s="1"/>
      <c r="Z24615" s="1"/>
    </row>
    <row r="24616" spans="20:26" x14ac:dyDescent="0.25">
      <c r="T24616" s="1"/>
      <c r="U24616" s="1"/>
      <c r="Z24616" s="1"/>
    </row>
    <row r="24617" spans="20:26" x14ac:dyDescent="0.25">
      <c r="T24617" s="1"/>
      <c r="U24617" s="1"/>
      <c r="Z24617" s="1"/>
    </row>
    <row r="24618" spans="20:26" x14ac:dyDescent="0.25">
      <c r="T24618" s="1"/>
      <c r="U24618" s="1"/>
      <c r="Z24618" s="1"/>
    </row>
    <row r="24619" spans="20:26" x14ac:dyDescent="0.25">
      <c r="T24619" s="1"/>
      <c r="U24619" s="1"/>
      <c r="Z24619" s="1"/>
    </row>
    <row r="24620" spans="20:26" x14ac:dyDescent="0.25">
      <c r="T24620" s="1"/>
      <c r="U24620" s="1"/>
      <c r="Z24620" s="1"/>
    </row>
    <row r="24621" spans="20:26" x14ac:dyDescent="0.25">
      <c r="T24621" s="1"/>
      <c r="U24621" s="1"/>
      <c r="Z24621" s="1"/>
    </row>
    <row r="24622" spans="20:26" x14ac:dyDescent="0.25">
      <c r="T24622" s="1"/>
      <c r="U24622" s="1"/>
      <c r="Z24622" s="1"/>
    </row>
    <row r="24623" spans="20:26" x14ac:dyDescent="0.25">
      <c r="T24623" s="1"/>
      <c r="U24623" s="1"/>
      <c r="Z24623" s="1"/>
    </row>
    <row r="24624" spans="20:26" x14ac:dyDescent="0.25">
      <c r="T24624" s="1"/>
      <c r="U24624" s="1"/>
      <c r="Z24624" s="1"/>
    </row>
    <row r="24625" spans="20:26" x14ac:dyDescent="0.25">
      <c r="T24625" s="1"/>
      <c r="U24625" s="1"/>
      <c r="Z24625" s="1"/>
    </row>
    <row r="24626" spans="20:26" x14ac:dyDescent="0.25">
      <c r="T24626" s="1"/>
      <c r="U24626" s="1"/>
      <c r="Z24626" s="1"/>
    </row>
    <row r="24627" spans="20:26" x14ac:dyDescent="0.25">
      <c r="T24627" s="1"/>
      <c r="U24627" s="1"/>
      <c r="Z24627" s="1"/>
    </row>
    <row r="24628" spans="20:26" x14ac:dyDescent="0.25">
      <c r="T24628" s="1"/>
      <c r="U24628" s="1"/>
      <c r="Z24628" s="1"/>
    </row>
    <row r="24629" spans="20:26" x14ac:dyDescent="0.25">
      <c r="T24629" s="1"/>
      <c r="U24629" s="1"/>
      <c r="Z24629" s="1"/>
    </row>
    <row r="24630" spans="20:26" x14ac:dyDescent="0.25">
      <c r="T24630" s="1"/>
      <c r="U24630" s="1"/>
      <c r="Z24630" s="1"/>
    </row>
    <row r="24631" spans="20:26" x14ac:dyDescent="0.25">
      <c r="T24631" s="1"/>
      <c r="U24631" s="1"/>
      <c r="Z24631" s="1"/>
    </row>
    <row r="24632" spans="20:26" x14ac:dyDescent="0.25">
      <c r="T24632" s="1"/>
      <c r="U24632" s="1"/>
      <c r="Z24632" s="1"/>
    </row>
    <row r="24633" spans="20:26" x14ac:dyDescent="0.25">
      <c r="T24633" s="1"/>
      <c r="U24633" s="1"/>
      <c r="Z24633" s="1"/>
    </row>
    <row r="24634" spans="20:26" x14ac:dyDescent="0.25">
      <c r="T24634" s="1"/>
      <c r="U24634" s="1"/>
      <c r="Z24634" s="1"/>
    </row>
    <row r="24635" spans="20:26" x14ac:dyDescent="0.25">
      <c r="T24635" s="1"/>
      <c r="U24635" s="1"/>
      <c r="Z24635" s="1"/>
    </row>
    <row r="24636" spans="20:26" x14ac:dyDescent="0.25">
      <c r="T24636" s="1"/>
      <c r="U24636" s="1"/>
      <c r="Z24636" s="1"/>
    </row>
    <row r="24637" spans="20:26" x14ac:dyDescent="0.25">
      <c r="T24637" s="1"/>
      <c r="U24637" s="1"/>
      <c r="Z24637" s="1"/>
    </row>
    <row r="24638" spans="20:26" x14ac:dyDescent="0.25">
      <c r="T24638" s="1"/>
      <c r="U24638" s="1"/>
      <c r="Z24638" s="1"/>
    </row>
    <row r="24639" spans="20:26" x14ac:dyDescent="0.25">
      <c r="T24639" s="1"/>
      <c r="U24639" s="1"/>
      <c r="Z24639" s="1"/>
    </row>
    <row r="24640" spans="20:26" x14ac:dyDescent="0.25">
      <c r="T24640" s="1"/>
      <c r="U24640" s="1"/>
      <c r="Z24640" s="1"/>
    </row>
    <row r="24641" spans="20:26" x14ac:dyDescent="0.25">
      <c r="T24641" s="1"/>
      <c r="U24641" s="1"/>
      <c r="Z24641" s="1"/>
    </row>
    <row r="24642" spans="20:26" x14ac:dyDescent="0.25">
      <c r="T24642" s="1"/>
      <c r="U24642" s="1"/>
      <c r="Z24642" s="1"/>
    </row>
    <row r="24643" spans="20:26" x14ac:dyDescent="0.25">
      <c r="T24643" s="1"/>
      <c r="U24643" s="1"/>
      <c r="Z24643" s="1"/>
    </row>
    <row r="24644" spans="20:26" x14ac:dyDescent="0.25">
      <c r="T24644" s="1"/>
      <c r="U24644" s="1"/>
      <c r="Z24644" s="1"/>
    </row>
    <row r="24645" spans="20:26" x14ac:dyDescent="0.25">
      <c r="T24645" s="1"/>
      <c r="U24645" s="1"/>
      <c r="Z24645" s="1"/>
    </row>
    <row r="24646" spans="20:26" x14ac:dyDescent="0.25">
      <c r="T24646" s="1"/>
      <c r="U24646" s="1"/>
      <c r="Z24646" s="1"/>
    </row>
    <row r="24647" spans="20:26" x14ac:dyDescent="0.25">
      <c r="T24647" s="1"/>
      <c r="U24647" s="1"/>
      <c r="Z24647" s="1"/>
    </row>
    <row r="24648" spans="20:26" x14ac:dyDescent="0.25">
      <c r="T24648" s="1"/>
      <c r="U24648" s="1"/>
      <c r="Z24648" s="1"/>
    </row>
    <row r="24649" spans="20:26" x14ac:dyDescent="0.25">
      <c r="T24649" s="1"/>
      <c r="U24649" s="1"/>
      <c r="Z24649" s="1"/>
    </row>
    <row r="24650" spans="20:26" x14ac:dyDescent="0.25">
      <c r="T24650" s="1"/>
      <c r="U24650" s="1"/>
      <c r="Z24650" s="1"/>
    </row>
    <row r="24651" spans="20:26" x14ac:dyDescent="0.25">
      <c r="T24651" s="1"/>
      <c r="U24651" s="1"/>
      <c r="Z24651" s="1"/>
    </row>
    <row r="24652" spans="20:26" x14ac:dyDescent="0.25">
      <c r="T24652" s="1"/>
      <c r="U24652" s="1"/>
      <c r="Z24652" s="1"/>
    </row>
    <row r="24653" spans="20:26" x14ac:dyDescent="0.25">
      <c r="T24653" s="1"/>
      <c r="U24653" s="1"/>
      <c r="Z24653" s="1"/>
    </row>
    <row r="24654" spans="20:26" x14ac:dyDescent="0.25">
      <c r="T24654" s="1"/>
      <c r="U24654" s="1"/>
      <c r="Z24654" s="1"/>
    </row>
    <row r="24655" spans="20:26" x14ac:dyDescent="0.25">
      <c r="T24655" s="1"/>
      <c r="U24655" s="1"/>
      <c r="Z24655" s="1"/>
    </row>
    <row r="24656" spans="20:26" x14ac:dyDescent="0.25">
      <c r="T24656" s="1"/>
      <c r="U24656" s="1"/>
      <c r="Z24656" s="1"/>
    </row>
    <row r="24657" spans="20:26" x14ac:dyDescent="0.25">
      <c r="T24657" s="1"/>
      <c r="U24657" s="1"/>
      <c r="Z24657" s="1"/>
    </row>
    <row r="24658" spans="20:26" x14ac:dyDescent="0.25">
      <c r="T24658" s="1"/>
      <c r="U24658" s="1"/>
      <c r="Z24658" s="1"/>
    </row>
    <row r="24659" spans="20:26" x14ac:dyDescent="0.25">
      <c r="T24659" s="1"/>
      <c r="U24659" s="1"/>
      <c r="Z24659" s="1"/>
    </row>
    <row r="24660" spans="20:26" x14ac:dyDescent="0.25">
      <c r="T24660" s="1"/>
      <c r="U24660" s="1"/>
      <c r="Z24660" s="1"/>
    </row>
    <row r="24661" spans="20:26" x14ac:dyDescent="0.25">
      <c r="T24661" s="1"/>
      <c r="U24661" s="1"/>
      <c r="Z24661" s="1"/>
    </row>
    <row r="24662" spans="20:26" x14ac:dyDescent="0.25">
      <c r="T24662" s="1"/>
      <c r="U24662" s="1"/>
      <c r="Z24662" s="1"/>
    </row>
    <row r="24663" spans="20:26" x14ac:dyDescent="0.25">
      <c r="T24663" s="1"/>
      <c r="U24663" s="1"/>
      <c r="Z24663" s="1"/>
    </row>
    <row r="24664" spans="20:26" x14ac:dyDescent="0.25">
      <c r="T24664" s="1"/>
      <c r="U24664" s="1"/>
      <c r="Z24664" s="1"/>
    </row>
    <row r="24665" spans="20:26" x14ac:dyDescent="0.25">
      <c r="T24665" s="1"/>
      <c r="U24665" s="1"/>
      <c r="Z24665" s="1"/>
    </row>
    <row r="24666" spans="20:26" x14ac:dyDescent="0.25">
      <c r="T24666" s="1"/>
      <c r="U24666" s="1"/>
      <c r="Z24666" s="1"/>
    </row>
    <row r="24667" spans="20:26" x14ac:dyDescent="0.25">
      <c r="T24667" s="1"/>
      <c r="U24667" s="1"/>
      <c r="Z24667" s="1"/>
    </row>
    <row r="24668" spans="20:26" x14ac:dyDescent="0.25">
      <c r="T24668" s="1"/>
      <c r="U24668" s="1"/>
      <c r="Z24668" s="1"/>
    </row>
    <row r="24669" spans="20:26" x14ac:dyDescent="0.25">
      <c r="T24669" s="1"/>
      <c r="U24669" s="1"/>
      <c r="Z24669" s="1"/>
    </row>
    <row r="24670" spans="20:26" x14ac:dyDescent="0.25">
      <c r="T24670" s="1"/>
      <c r="U24670" s="1"/>
      <c r="Z24670" s="1"/>
    </row>
    <row r="24671" spans="20:26" x14ac:dyDescent="0.25">
      <c r="T24671" s="1"/>
      <c r="U24671" s="1"/>
      <c r="Z24671" s="1"/>
    </row>
    <row r="24672" spans="20:26" x14ac:dyDescent="0.25">
      <c r="T24672" s="1"/>
      <c r="U24672" s="1"/>
      <c r="Z24672" s="1"/>
    </row>
    <row r="24673" spans="20:26" x14ac:dyDescent="0.25">
      <c r="T24673" s="1"/>
      <c r="U24673" s="1"/>
      <c r="Z24673" s="1"/>
    </row>
    <row r="24674" spans="20:26" x14ac:dyDescent="0.25">
      <c r="T24674" s="1"/>
      <c r="U24674" s="1"/>
      <c r="Z24674" s="1"/>
    </row>
    <row r="24675" spans="20:26" x14ac:dyDescent="0.25">
      <c r="T24675" s="1"/>
      <c r="U24675" s="1"/>
      <c r="Z24675" s="1"/>
    </row>
    <row r="24676" spans="20:26" x14ac:dyDescent="0.25">
      <c r="T24676" s="1"/>
      <c r="U24676" s="1"/>
      <c r="Z24676" s="1"/>
    </row>
    <row r="24677" spans="20:26" x14ac:dyDescent="0.25">
      <c r="T24677" s="1"/>
      <c r="U24677" s="1"/>
      <c r="Z24677" s="1"/>
    </row>
    <row r="24678" spans="20:26" x14ac:dyDescent="0.25">
      <c r="T24678" s="1"/>
      <c r="U24678" s="1"/>
      <c r="Z24678" s="1"/>
    </row>
    <row r="24679" spans="20:26" x14ac:dyDescent="0.25">
      <c r="T24679" s="1"/>
      <c r="U24679" s="1"/>
      <c r="Z24679" s="1"/>
    </row>
    <row r="24680" spans="20:26" x14ac:dyDescent="0.25">
      <c r="T24680" s="1"/>
      <c r="U24680" s="1"/>
      <c r="Z24680" s="1"/>
    </row>
    <row r="24681" spans="20:26" x14ac:dyDescent="0.25">
      <c r="T24681" s="1"/>
      <c r="U24681" s="1"/>
      <c r="Z24681" s="1"/>
    </row>
    <row r="24682" spans="20:26" x14ac:dyDescent="0.25">
      <c r="T24682" s="1"/>
      <c r="U24682" s="1"/>
      <c r="Z24682" s="1"/>
    </row>
    <row r="24683" spans="20:26" x14ac:dyDescent="0.25">
      <c r="T24683" s="1"/>
      <c r="U24683" s="1"/>
      <c r="Z24683" s="1"/>
    </row>
    <row r="24684" spans="20:26" x14ac:dyDescent="0.25">
      <c r="T24684" s="1"/>
      <c r="U24684" s="1"/>
      <c r="Z24684" s="1"/>
    </row>
    <row r="24685" spans="20:26" x14ac:dyDescent="0.25">
      <c r="T24685" s="1"/>
      <c r="U24685" s="1"/>
      <c r="Z24685" s="1"/>
    </row>
    <row r="24686" spans="20:26" x14ac:dyDescent="0.25">
      <c r="T24686" s="1"/>
      <c r="U24686" s="1"/>
      <c r="Z24686" s="1"/>
    </row>
    <row r="24687" spans="20:26" x14ac:dyDescent="0.25">
      <c r="T24687" s="1"/>
      <c r="U24687" s="1"/>
      <c r="Z24687" s="1"/>
    </row>
    <row r="24688" spans="20:26" x14ac:dyDescent="0.25">
      <c r="T24688" s="1"/>
      <c r="U24688" s="1"/>
      <c r="Z24688" s="1"/>
    </row>
    <row r="24689" spans="20:26" x14ac:dyDescent="0.25">
      <c r="T24689" s="1"/>
      <c r="U24689" s="1"/>
      <c r="Z24689" s="1"/>
    </row>
    <row r="24690" spans="20:26" x14ac:dyDescent="0.25">
      <c r="T24690" s="1"/>
      <c r="U24690" s="1"/>
      <c r="Z24690" s="1"/>
    </row>
    <row r="24691" spans="20:26" x14ac:dyDescent="0.25">
      <c r="T24691" s="1"/>
      <c r="U24691" s="1"/>
      <c r="Z24691" s="1"/>
    </row>
    <row r="24692" spans="20:26" x14ac:dyDescent="0.25">
      <c r="T24692" s="1"/>
      <c r="U24692" s="1"/>
      <c r="Z24692" s="1"/>
    </row>
    <row r="24693" spans="20:26" x14ac:dyDescent="0.25">
      <c r="T24693" s="1"/>
      <c r="U24693" s="1"/>
      <c r="Z24693" s="1"/>
    </row>
    <row r="24694" spans="20:26" x14ac:dyDescent="0.25">
      <c r="T24694" s="1"/>
      <c r="U24694" s="1"/>
      <c r="Z24694" s="1"/>
    </row>
    <row r="24695" spans="20:26" x14ac:dyDescent="0.25">
      <c r="T24695" s="1"/>
      <c r="U24695" s="1"/>
      <c r="Z24695" s="1"/>
    </row>
    <row r="24696" spans="20:26" x14ac:dyDescent="0.25">
      <c r="T24696" s="1"/>
      <c r="U24696" s="1"/>
      <c r="Z24696" s="1"/>
    </row>
    <row r="24697" spans="20:26" x14ac:dyDescent="0.25">
      <c r="T24697" s="1"/>
      <c r="U24697" s="1"/>
      <c r="Z24697" s="1"/>
    </row>
    <row r="24698" spans="20:26" x14ac:dyDescent="0.25">
      <c r="T24698" s="1"/>
      <c r="U24698" s="1"/>
      <c r="Z24698" s="1"/>
    </row>
    <row r="24699" spans="20:26" x14ac:dyDescent="0.25">
      <c r="T24699" s="1"/>
      <c r="U24699" s="1"/>
      <c r="Z24699" s="1"/>
    </row>
    <row r="24700" spans="20:26" x14ac:dyDescent="0.25">
      <c r="T24700" s="1"/>
      <c r="U24700" s="1"/>
      <c r="Z24700" s="1"/>
    </row>
    <row r="24701" spans="20:26" x14ac:dyDescent="0.25">
      <c r="T24701" s="1"/>
      <c r="U24701" s="1"/>
      <c r="Z24701" s="1"/>
    </row>
    <row r="24702" spans="20:26" x14ac:dyDescent="0.25">
      <c r="T24702" s="1"/>
      <c r="U24702" s="1"/>
      <c r="Z24702" s="1"/>
    </row>
    <row r="24703" spans="20:26" x14ac:dyDescent="0.25">
      <c r="T24703" s="1"/>
      <c r="U24703" s="1"/>
      <c r="Z24703" s="1"/>
    </row>
    <row r="24704" spans="20:26" x14ac:dyDescent="0.25">
      <c r="T24704" s="1"/>
      <c r="U24704" s="1"/>
      <c r="Z24704" s="1"/>
    </row>
    <row r="24705" spans="20:26" x14ac:dyDescent="0.25">
      <c r="T24705" s="1"/>
      <c r="U24705" s="1"/>
      <c r="Z24705" s="1"/>
    </row>
    <row r="24706" spans="20:26" x14ac:dyDescent="0.25">
      <c r="T24706" s="1"/>
      <c r="U24706" s="1"/>
      <c r="Z24706" s="1"/>
    </row>
    <row r="24707" spans="20:26" x14ac:dyDescent="0.25">
      <c r="T24707" s="1"/>
      <c r="U24707" s="1"/>
      <c r="Z24707" s="1"/>
    </row>
    <row r="24708" spans="20:26" x14ac:dyDescent="0.25">
      <c r="T24708" s="1"/>
      <c r="U24708" s="1"/>
      <c r="Z24708" s="1"/>
    </row>
    <row r="24709" spans="20:26" x14ac:dyDescent="0.25">
      <c r="T24709" s="1"/>
      <c r="U24709" s="1"/>
      <c r="Z24709" s="1"/>
    </row>
    <row r="24710" spans="20:26" x14ac:dyDescent="0.25">
      <c r="T24710" s="1"/>
      <c r="U24710" s="1"/>
      <c r="Z24710" s="1"/>
    </row>
    <row r="24711" spans="20:26" x14ac:dyDescent="0.25">
      <c r="T24711" s="1"/>
      <c r="U24711" s="1"/>
      <c r="Z24711" s="1"/>
    </row>
    <row r="24712" spans="20:26" x14ac:dyDescent="0.25">
      <c r="T24712" s="1"/>
      <c r="U24712" s="1"/>
      <c r="Z24712" s="1"/>
    </row>
    <row r="24713" spans="20:26" x14ac:dyDescent="0.25">
      <c r="T24713" s="1"/>
      <c r="U24713" s="1"/>
      <c r="Z24713" s="1"/>
    </row>
    <row r="24714" spans="20:26" x14ac:dyDescent="0.25">
      <c r="T24714" s="1"/>
      <c r="U24714" s="1"/>
      <c r="Z24714" s="1"/>
    </row>
    <row r="24715" spans="20:26" x14ac:dyDescent="0.25">
      <c r="T24715" s="1"/>
      <c r="U24715" s="1"/>
      <c r="Z24715" s="1"/>
    </row>
    <row r="24716" spans="20:26" x14ac:dyDescent="0.25">
      <c r="T24716" s="1"/>
      <c r="U24716" s="1"/>
      <c r="Z24716" s="1"/>
    </row>
    <row r="24717" spans="20:26" x14ac:dyDescent="0.25">
      <c r="T24717" s="1"/>
      <c r="U24717" s="1"/>
      <c r="Z24717" s="1"/>
    </row>
    <row r="24718" spans="20:26" x14ac:dyDescent="0.25">
      <c r="T24718" s="1"/>
      <c r="U24718" s="1"/>
      <c r="Z24718" s="1"/>
    </row>
    <row r="24719" spans="20:26" x14ac:dyDescent="0.25">
      <c r="T24719" s="1"/>
      <c r="U24719" s="1"/>
      <c r="Z24719" s="1"/>
    </row>
    <row r="24720" spans="20:26" x14ac:dyDescent="0.25">
      <c r="T24720" s="1"/>
      <c r="U24720" s="1"/>
      <c r="Z24720" s="1"/>
    </row>
    <row r="24721" spans="20:26" x14ac:dyDescent="0.25">
      <c r="T24721" s="1"/>
      <c r="U24721" s="1"/>
      <c r="Z24721" s="1"/>
    </row>
    <row r="24722" spans="20:26" x14ac:dyDescent="0.25">
      <c r="T24722" s="1"/>
      <c r="U24722" s="1"/>
      <c r="Z24722" s="1"/>
    </row>
    <row r="24723" spans="20:26" x14ac:dyDescent="0.25">
      <c r="T24723" s="1"/>
      <c r="U24723" s="1"/>
      <c r="Z24723" s="1"/>
    </row>
    <row r="24724" spans="20:26" x14ac:dyDescent="0.25">
      <c r="T24724" s="1"/>
      <c r="U24724" s="1"/>
      <c r="Z24724" s="1"/>
    </row>
    <row r="24725" spans="20:26" x14ac:dyDescent="0.25">
      <c r="T24725" s="1"/>
      <c r="U24725" s="1"/>
      <c r="Z24725" s="1"/>
    </row>
    <row r="24726" spans="20:26" x14ac:dyDescent="0.25">
      <c r="T24726" s="1"/>
      <c r="U24726" s="1"/>
      <c r="Z24726" s="1"/>
    </row>
    <row r="24727" spans="20:26" x14ac:dyDescent="0.25">
      <c r="T24727" s="1"/>
      <c r="U24727" s="1"/>
      <c r="Z24727" s="1"/>
    </row>
    <row r="24728" spans="20:26" x14ac:dyDescent="0.25">
      <c r="T24728" s="1"/>
      <c r="U24728" s="1"/>
      <c r="Z24728" s="1"/>
    </row>
    <row r="24729" spans="20:26" x14ac:dyDescent="0.25">
      <c r="T24729" s="1"/>
      <c r="U24729" s="1"/>
      <c r="Z24729" s="1"/>
    </row>
    <row r="24730" spans="20:26" x14ac:dyDescent="0.25">
      <c r="T24730" s="1"/>
      <c r="U24730" s="1"/>
      <c r="Z24730" s="1"/>
    </row>
    <row r="24731" spans="20:26" x14ac:dyDescent="0.25">
      <c r="T24731" s="1"/>
      <c r="U24731" s="1"/>
      <c r="Z24731" s="1"/>
    </row>
    <row r="24732" spans="20:26" x14ac:dyDescent="0.25">
      <c r="T24732" s="1"/>
      <c r="U24732" s="1"/>
      <c r="Z24732" s="1"/>
    </row>
    <row r="24733" spans="20:26" x14ac:dyDescent="0.25">
      <c r="T24733" s="1"/>
      <c r="U24733" s="1"/>
      <c r="Z24733" s="1"/>
    </row>
    <row r="24734" spans="20:26" x14ac:dyDescent="0.25">
      <c r="T24734" s="1"/>
      <c r="U24734" s="1"/>
      <c r="Z24734" s="1"/>
    </row>
    <row r="24735" spans="20:26" x14ac:dyDescent="0.25">
      <c r="T24735" s="1"/>
      <c r="U24735" s="1"/>
      <c r="Z24735" s="1"/>
    </row>
    <row r="24736" spans="20:26" x14ac:dyDescent="0.25">
      <c r="T24736" s="1"/>
      <c r="U24736" s="1"/>
      <c r="Z24736" s="1"/>
    </row>
    <row r="24737" spans="20:26" x14ac:dyDescent="0.25">
      <c r="T24737" s="1"/>
      <c r="U24737" s="1"/>
      <c r="Z24737" s="1"/>
    </row>
    <row r="24738" spans="20:26" x14ac:dyDescent="0.25">
      <c r="T24738" s="1"/>
      <c r="U24738" s="1"/>
      <c r="Z24738" s="1"/>
    </row>
    <row r="24739" spans="20:26" x14ac:dyDescent="0.25">
      <c r="T24739" s="1"/>
      <c r="U24739" s="1"/>
      <c r="Z24739" s="1"/>
    </row>
    <row r="24740" spans="20:26" x14ac:dyDescent="0.25">
      <c r="T24740" s="1"/>
      <c r="U24740" s="1"/>
      <c r="Z24740" s="1"/>
    </row>
    <row r="24741" spans="20:26" x14ac:dyDescent="0.25">
      <c r="T24741" s="1"/>
      <c r="U24741" s="1"/>
      <c r="Z24741" s="1"/>
    </row>
    <row r="24742" spans="20:26" x14ac:dyDescent="0.25">
      <c r="T24742" s="1"/>
      <c r="U24742" s="1"/>
      <c r="Z24742" s="1"/>
    </row>
    <row r="24743" spans="20:26" x14ac:dyDescent="0.25">
      <c r="T24743" s="1"/>
      <c r="U24743" s="1"/>
      <c r="Z24743" s="1"/>
    </row>
    <row r="24744" spans="20:26" x14ac:dyDescent="0.25">
      <c r="T24744" s="1"/>
      <c r="U24744" s="1"/>
      <c r="Z24744" s="1"/>
    </row>
    <row r="24745" spans="20:26" x14ac:dyDescent="0.25">
      <c r="T24745" s="1"/>
      <c r="U24745" s="1"/>
      <c r="Z24745" s="1"/>
    </row>
    <row r="24746" spans="20:26" x14ac:dyDescent="0.25">
      <c r="T24746" s="1"/>
      <c r="U24746" s="1"/>
      <c r="Z24746" s="1"/>
    </row>
    <row r="24747" spans="20:26" x14ac:dyDescent="0.25">
      <c r="T24747" s="1"/>
      <c r="U24747" s="1"/>
      <c r="Z24747" s="1"/>
    </row>
    <row r="24748" spans="20:26" x14ac:dyDescent="0.25">
      <c r="T24748" s="1"/>
      <c r="U24748" s="1"/>
      <c r="Z24748" s="1"/>
    </row>
    <row r="24749" spans="20:26" x14ac:dyDescent="0.25">
      <c r="T24749" s="1"/>
      <c r="U24749" s="1"/>
      <c r="Z24749" s="1"/>
    </row>
    <row r="24750" spans="20:26" x14ac:dyDescent="0.25">
      <c r="T24750" s="1"/>
      <c r="U24750" s="1"/>
      <c r="Z24750" s="1"/>
    </row>
    <row r="24751" spans="20:26" x14ac:dyDescent="0.25">
      <c r="T24751" s="1"/>
      <c r="U24751" s="1"/>
      <c r="Z24751" s="1"/>
    </row>
    <row r="24752" spans="20:26" x14ac:dyDescent="0.25">
      <c r="T24752" s="1"/>
      <c r="U24752" s="1"/>
      <c r="Z24752" s="1"/>
    </row>
    <row r="24753" spans="20:26" x14ac:dyDescent="0.25">
      <c r="T24753" s="1"/>
      <c r="U24753" s="1"/>
      <c r="Z24753" s="1"/>
    </row>
    <row r="24754" spans="20:26" x14ac:dyDescent="0.25">
      <c r="T24754" s="1"/>
      <c r="U24754" s="1"/>
      <c r="Z24754" s="1"/>
    </row>
    <row r="24755" spans="20:26" x14ac:dyDescent="0.25">
      <c r="T24755" s="1"/>
      <c r="U24755" s="1"/>
      <c r="Z24755" s="1"/>
    </row>
    <row r="24756" spans="20:26" x14ac:dyDescent="0.25">
      <c r="T24756" s="1"/>
      <c r="U24756" s="1"/>
      <c r="Z24756" s="1"/>
    </row>
    <row r="24757" spans="20:26" x14ac:dyDescent="0.25">
      <c r="T24757" s="1"/>
      <c r="U24757" s="1"/>
      <c r="Z24757" s="1"/>
    </row>
    <row r="24758" spans="20:26" x14ac:dyDescent="0.25">
      <c r="T24758" s="1"/>
      <c r="U24758" s="1"/>
      <c r="Z24758" s="1"/>
    </row>
    <row r="24759" spans="20:26" x14ac:dyDescent="0.25">
      <c r="T24759" s="1"/>
      <c r="U24759" s="1"/>
      <c r="Z24759" s="1"/>
    </row>
    <row r="24760" spans="20:26" x14ac:dyDescent="0.25">
      <c r="T24760" s="1"/>
      <c r="U24760" s="1"/>
      <c r="Z24760" s="1"/>
    </row>
    <row r="24761" spans="20:26" x14ac:dyDescent="0.25">
      <c r="T24761" s="1"/>
      <c r="U24761" s="1"/>
      <c r="Z24761" s="1"/>
    </row>
    <row r="24762" spans="20:26" x14ac:dyDescent="0.25">
      <c r="T24762" s="1"/>
      <c r="U24762" s="1"/>
      <c r="Z24762" s="1"/>
    </row>
    <row r="24763" spans="20:26" x14ac:dyDescent="0.25">
      <c r="T24763" s="1"/>
      <c r="U24763" s="1"/>
      <c r="Z24763" s="1"/>
    </row>
    <row r="24764" spans="20:26" x14ac:dyDescent="0.25">
      <c r="T24764" s="1"/>
      <c r="U24764" s="1"/>
      <c r="Z24764" s="1"/>
    </row>
    <row r="24765" spans="20:26" x14ac:dyDescent="0.25">
      <c r="T24765" s="1"/>
      <c r="U24765" s="1"/>
      <c r="Z24765" s="1"/>
    </row>
    <row r="24766" spans="20:26" x14ac:dyDescent="0.25">
      <c r="T24766" s="1"/>
      <c r="U24766" s="1"/>
      <c r="Z24766" s="1"/>
    </row>
    <row r="24767" spans="20:26" x14ac:dyDescent="0.25">
      <c r="T24767" s="1"/>
      <c r="U24767" s="1"/>
      <c r="Z24767" s="1"/>
    </row>
    <row r="24768" spans="20:26" x14ac:dyDescent="0.25">
      <c r="T24768" s="1"/>
      <c r="U24768" s="1"/>
      <c r="Z24768" s="1"/>
    </row>
    <row r="24769" spans="20:26" x14ac:dyDescent="0.25">
      <c r="T24769" s="1"/>
      <c r="U24769" s="1"/>
      <c r="Z24769" s="1"/>
    </row>
    <row r="24770" spans="20:26" x14ac:dyDescent="0.25">
      <c r="T24770" s="1"/>
      <c r="U24770" s="1"/>
      <c r="Z24770" s="1"/>
    </row>
    <row r="24771" spans="20:26" x14ac:dyDescent="0.25">
      <c r="T24771" s="1"/>
      <c r="U24771" s="1"/>
      <c r="Z24771" s="1"/>
    </row>
    <row r="24772" spans="20:26" x14ac:dyDescent="0.25">
      <c r="T24772" s="1"/>
      <c r="U24772" s="1"/>
      <c r="Z24772" s="1"/>
    </row>
    <row r="24773" spans="20:26" x14ac:dyDescent="0.25">
      <c r="T24773" s="1"/>
      <c r="U24773" s="1"/>
      <c r="Z24773" s="1"/>
    </row>
    <row r="24774" spans="20:26" x14ac:dyDescent="0.25">
      <c r="T24774" s="1"/>
      <c r="U24774" s="1"/>
      <c r="Z24774" s="1"/>
    </row>
    <row r="24775" spans="20:26" x14ac:dyDescent="0.25">
      <c r="T24775" s="1"/>
      <c r="U24775" s="1"/>
      <c r="Z24775" s="1"/>
    </row>
    <row r="24776" spans="20:26" x14ac:dyDescent="0.25">
      <c r="T24776" s="1"/>
      <c r="U24776" s="1"/>
      <c r="Z24776" s="1"/>
    </row>
    <row r="24777" spans="20:26" x14ac:dyDescent="0.25">
      <c r="T24777" s="1"/>
      <c r="U24777" s="1"/>
      <c r="Z24777" s="1"/>
    </row>
    <row r="24778" spans="20:26" x14ac:dyDescent="0.25">
      <c r="T24778" s="1"/>
      <c r="U24778" s="1"/>
      <c r="Z24778" s="1"/>
    </row>
    <row r="24779" spans="20:26" x14ac:dyDescent="0.25">
      <c r="T24779" s="1"/>
      <c r="U24779" s="1"/>
      <c r="Z24779" s="1"/>
    </row>
    <row r="24780" spans="20:26" x14ac:dyDescent="0.25">
      <c r="T24780" s="1"/>
      <c r="U24780" s="1"/>
      <c r="Z24780" s="1"/>
    </row>
    <row r="24781" spans="20:26" x14ac:dyDescent="0.25">
      <c r="T24781" s="1"/>
      <c r="U24781" s="1"/>
      <c r="Z24781" s="1"/>
    </row>
    <row r="24782" spans="20:26" x14ac:dyDescent="0.25">
      <c r="T24782" s="1"/>
      <c r="U24782" s="1"/>
      <c r="Z24782" s="1"/>
    </row>
    <row r="24783" spans="20:26" x14ac:dyDescent="0.25">
      <c r="T24783" s="1"/>
      <c r="U24783" s="1"/>
      <c r="Z24783" s="1"/>
    </row>
    <row r="24784" spans="20:26" x14ac:dyDescent="0.25">
      <c r="T24784" s="1"/>
      <c r="U24784" s="1"/>
      <c r="Z24784" s="1"/>
    </row>
    <row r="24785" spans="20:26" x14ac:dyDescent="0.25">
      <c r="T24785" s="1"/>
      <c r="U24785" s="1"/>
      <c r="Z24785" s="1"/>
    </row>
    <row r="24786" spans="20:26" x14ac:dyDescent="0.25">
      <c r="T24786" s="1"/>
      <c r="U24786" s="1"/>
      <c r="Z24786" s="1"/>
    </row>
    <row r="24787" spans="20:26" x14ac:dyDescent="0.25">
      <c r="T24787" s="1"/>
      <c r="U24787" s="1"/>
      <c r="Z24787" s="1"/>
    </row>
    <row r="24788" spans="20:26" x14ac:dyDescent="0.25">
      <c r="T24788" s="1"/>
      <c r="U24788" s="1"/>
      <c r="Z24788" s="1"/>
    </row>
    <row r="24789" spans="20:26" x14ac:dyDescent="0.25">
      <c r="T24789" s="1"/>
      <c r="U24789" s="1"/>
      <c r="Z24789" s="1"/>
    </row>
    <row r="24790" spans="20:26" x14ac:dyDescent="0.25">
      <c r="T24790" s="1"/>
      <c r="U24790" s="1"/>
      <c r="Z24790" s="1"/>
    </row>
    <row r="24791" spans="20:26" x14ac:dyDescent="0.25">
      <c r="T24791" s="1"/>
      <c r="U24791" s="1"/>
      <c r="Z24791" s="1"/>
    </row>
    <row r="24792" spans="20:26" x14ac:dyDescent="0.25">
      <c r="T24792" s="1"/>
      <c r="U24792" s="1"/>
      <c r="Z24792" s="1"/>
    </row>
    <row r="24793" spans="20:26" x14ac:dyDescent="0.25">
      <c r="T24793" s="1"/>
      <c r="U24793" s="1"/>
      <c r="Z24793" s="1"/>
    </row>
    <row r="24794" spans="20:26" x14ac:dyDescent="0.25">
      <c r="T24794" s="1"/>
      <c r="U24794" s="1"/>
      <c r="Z24794" s="1"/>
    </row>
    <row r="24795" spans="20:26" x14ac:dyDescent="0.25">
      <c r="T24795" s="1"/>
      <c r="U24795" s="1"/>
      <c r="Z24795" s="1"/>
    </row>
    <row r="24796" spans="20:26" x14ac:dyDescent="0.25">
      <c r="T24796" s="1"/>
      <c r="U24796" s="1"/>
      <c r="Z24796" s="1"/>
    </row>
    <row r="24797" spans="20:26" x14ac:dyDescent="0.25">
      <c r="T24797" s="1"/>
      <c r="U24797" s="1"/>
      <c r="Z24797" s="1"/>
    </row>
    <row r="24798" spans="20:26" x14ac:dyDescent="0.25">
      <c r="T24798" s="1"/>
      <c r="U24798" s="1"/>
      <c r="Z24798" s="1"/>
    </row>
    <row r="24799" spans="20:26" x14ac:dyDescent="0.25">
      <c r="T24799" s="1"/>
      <c r="U24799" s="1"/>
      <c r="Z24799" s="1"/>
    </row>
    <row r="24800" spans="20:26" x14ac:dyDescent="0.25">
      <c r="T24800" s="1"/>
      <c r="U24800" s="1"/>
      <c r="Z24800" s="1"/>
    </row>
    <row r="24801" spans="20:26" x14ac:dyDescent="0.25">
      <c r="T24801" s="1"/>
      <c r="U24801" s="1"/>
      <c r="Z24801" s="1"/>
    </row>
    <row r="24802" spans="20:26" x14ac:dyDescent="0.25">
      <c r="T24802" s="1"/>
      <c r="U24802" s="1"/>
      <c r="Z24802" s="1"/>
    </row>
    <row r="24803" spans="20:26" x14ac:dyDescent="0.25">
      <c r="T24803" s="1"/>
      <c r="U24803" s="1"/>
      <c r="Z24803" s="1"/>
    </row>
    <row r="24804" spans="20:26" x14ac:dyDescent="0.25">
      <c r="T24804" s="1"/>
      <c r="U24804" s="1"/>
      <c r="Z24804" s="1"/>
    </row>
    <row r="24805" spans="20:26" x14ac:dyDescent="0.25">
      <c r="T24805" s="1"/>
      <c r="U24805" s="1"/>
      <c r="Z24805" s="1"/>
    </row>
    <row r="24806" spans="20:26" x14ac:dyDescent="0.25">
      <c r="T24806" s="1"/>
      <c r="U24806" s="1"/>
      <c r="Z24806" s="1"/>
    </row>
    <row r="24807" spans="20:26" x14ac:dyDescent="0.25">
      <c r="T24807" s="1"/>
      <c r="U24807" s="1"/>
      <c r="Z24807" s="1"/>
    </row>
    <row r="24808" spans="20:26" x14ac:dyDescent="0.25">
      <c r="T24808" s="1"/>
      <c r="U24808" s="1"/>
      <c r="Z24808" s="1"/>
    </row>
    <row r="24809" spans="20:26" x14ac:dyDescent="0.25">
      <c r="T24809" s="1"/>
      <c r="U24809" s="1"/>
      <c r="Z24809" s="1"/>
    </row>
    <row r="24810" spans="20:26" x14ac:dyDescent="0.25">
      <c r="T24810" s="1"/>
      <c r="U24810" s="1"/>
      <c r="Z24810" s="1"/>
    </row>
    <row r="24811" spans="20:26" x14ac:dyDescent="0.25">
      <c r="T24811" s="1"/>
      <c r="U24811" s="1"/>
      <c r="Z24811" s="1"/>
    </row>
    <row r="24812" spans="20:26" x14ac:dyDescent="0.25">
      <c r="T24812" s="1"/>
      <c r="U24812" s="1"/>
      <c r="Z24812" s="1"/>
    </row>
    <row r="24813" spans="20:26" x14ac:dyDescent="0.25">
      <c r="T24813" s="1"/>
      <c r="U24813" s="1"/>
      <c r="Z24813" s="1"/>
    </row>
    <row r="24814" spans="20:26" x14ac:dyDescent="0.25">
      <c r="T24814" s="1"/>
      <c r="U24814" s="1"/>
      <c r="Z24814" s="1"/>
    </row>
    <row r="24815" spans="20:26" x14ac:dyDescent="0.25">
      <c r="T24815" s="1"/>
      <c r="U24815" s="1"/>
      <c r="Z24815" s="1"/>
    </row>
    <row r="24816" spans="20:26" x14ac:dyDescent="0.25">
      <c r="T24816" s="1"/>
      <c r="U24816" s="1"/>
      <c r="Z24816" s="1"/>
    </row>
    <row r="24817" spans="20:26" x14ac:dyDescent="0.25">
      <c r="T24817" s="1"/>
      <c r="U24817" s="1"/>
      <c r="Z24817" s="1"/>
    </row>
    <row r="24818" spans="20:26" x14ac:dyDescent="0.25">
      <c r="T24818" s="1"/>
      <c r="U24818" s="1"/>
      <c r="Z24818" s="1"/>
    </row>
    <row r="24819" spans="20:26" x14ac:dyDescent="0.25">
      <c r="T24819" s="1"/>
      <c r="U24819" s="1"/>
      <c r="Z24819" s="1"/>
    </row>
    <row r="24820" spans="20:26" x14ac:dyDescent="0.25">
      <c r="T24820" s="1"/>
      <c r="U24820" s="1"/>
      <c r="Z24820" s="1"/>
    </row>
    <row r="24821" spans="20:26" x14ac:dyDescent="0.25">
      <c r="T24821" s="1"/>
      <c r="U24821" s="1"/>
      <c r="Z24821" s="1"/>
    </row>
    <row r="24822" spans="20:26" x14ac:dyDescent="0.25">
      <c r="T24822" s="1"/>
      <c r="U24822" s="1"/>
      <c r="Z24822" s="1"/>
    </row>
    <row r="24823" spans="20:26" x14ac:dyDescent="0.25">
      <c r="T24823" s="1"/>
      <c r="U24823" s="1"/>
      <c r="Z24823" s="1"/>
    </row>
    <row r="24824" spans="20:26" x14ac:dyDescent="0.25">
      <c r="T24824" s="1"/>
      <c r="U24824" s="1"/>
      <c r="Z24824" s="1"/>
    </row>
    <row r="24825" spans="20:26" x14ac:dyDescent="0.25">
      <c r="T24825" s="1"/>
      <c r="U24825" s="1"/>
      <c r="Z24825" s="1"/>
    </row>
    <row r="24826" spans="20:26" x14ac:dyDescent="0.25">
      <c r="T24826" s="1"/>
      <c r="U24826" s="1"/>
      <c r="Z24826" s="1"/>
    </row>
    <row r="24827" spans="20:26" x14ac:dyDescent="0.25">
      <c r="T24827" s="1"/>
      <c r="U24827" s="1"/>
      <c r="Z24827" s="1"/>
    </row>
    <row r="24828" spans="20:26" x14ac:dyDescent="0.25">
      <c r="T24828" s="1"/>
      <c r="U24828" s="1"/>
      <c r="Z24828" s="1"/>
    </row>
    <row r="24829" spans="20:26" x14ac:dyDescent="0.25">
      <c r="T24829" s="1"/>
      <c r="U24829" s="1"/>
      <c r="Z24829" s="1"/>
    </row>
    <row r="24830" spans="20:26" x14ac:dyDescent="0.25">
      <c r="T24830" s="1"/>
      <c r="U24830" s="1"/>
      <c r="Z24830" s="1"/>
    </row>
    <row r="24831" spans="20:26" x14ac:dyDescent="0.25">
      <c r="T24831" s="1"/>
      <c r="U24831" s="1"/>
      <c r="Z24831" s="1"/>
    </row>
    <row r="24832" spans="20:26" x14ac:dyDescent="0.25">
      <c r="T24832" s="1"/>
      <c r="U24832" s="1"/>
      <c r="Z24832" s="1"/>
    </row>
    <row r="24833" spans="20:26" x14ac:dyDescent="0.25">
      <c r="T24833" s="1"/>
      <c r="U24833" s="1"/>
      <c r="Z24833" s="1"/>
    </row>
    <row r="24834" spans="20:26" x14ac:dyDescent="0.25">
      <c r="T24834" s="1"/>
      <c r="U24834" s="1"/>
      <c r="Z24834" s="1"/>
    </row>
    <row r="24835" spans="20:26" x14ac:dyDescent="0.25">
      <c r="T24835" s="1"/>
      <c r="U24835" s="1"/>
      <c r="Z24835" s="1"/>
    </row>
    <row r="24836" spans="20:26" x14ac:dyDescent="0.25">
      <c r="T24836" s="1"/>
      <c r="U24836" s="1"/>
      <c r="Z24836" s="1"/>
    </row>
    <row r="24837" spans="20:26" x14ac:dyDescent="0.25">
      <c r="T24837" s="1"/>
      <c r="U24837" s="1"/>
      <c r="Z24837" s="1"/>
    </row>
    <row r="24838" spans="20:26" x14ac:dyDescent="0.25">
      <c r="T24838" s="1"/>
      <c r="U24838" s="1"/>
      <c r="Z24838" s="1"/>
    </row>
    <row r="24839" spans="20:26" x14ac:dyDescent="0.25">
      <c r="T24839" s="1"/>
      <c r="U24839" s="1"/>
      <c r="Z24839" s="1"/>
    </row>
    <row r="24840" spans="20:26" x14ac:dyDescent="0.25">
      <c r="T24840" s="1"/>
      <c r="U24840" s="1"/>
      <c r="Z24840" s="1"/>
    </row>
    <row r="24841" spans="20:26" x14ac:dyDescent="0.25">
      <c r="T24841" s="1"/>
      <c r="U24841" s="1"/>
      <c r="Z24841" s="1"/>
    </row>
    <row r="24842" spans="20:26" x14ac:dyDescent="0.25">
      <c r="T24842" s="1"/>
      <c r="U24842" s="1"/>
      <c r="Z24842" s="1"/>
    </row>
    <row r="24843" spans="20:26" x14ac:dyDescent="0.25">
      <c r="T24843" s="1"/>
      <c r="U24843" s="1"/>
      <c r="Z24843" s="1"/>
    </row>
    <row r="24844" spans="20:26" x14ac:dyDescent="0.25">
      <c r="T24844" s="1"/>
      <c r="U24844" s="1"/>
      <c r="Z24844" s="1"/>
    </row>
    <row r="24845" spans="20:26" x14ac:dyDescent="0.25">
      <c r="T24845" s="1"/>
      <c r="U24845" s="1"/>
      <c r="Z24845" s="1"/>
    </row>
    <row r="24846" spans="20:26" x14ac:dyDescent="0.25">
      <c r="T24846" s="1"/>
      <c r="U24846" s="1"/>
      <c r="Z24846" s="1"/>
    </row>
    <row r="24847" spans="20:26" x14ac:dyDescent="0.25">
      <c r="T24847" s="1"/>
      <c r="U24847" s="1"/>
      <c r="Z24847" s="1"/>
    </row>
    <row r="24848" spans="20:26" x14ac:dyDescent="0.25">
      <c r="T24848" s="1"/>
      <c r="U24848" s="1"/>
      <c r="Z24848" s="1"/>
    </row>
    <row r="24849" spans="20:26" x14ac:dyDescent="0.25">
      <c r="T24849" s="1"/>
      <c r="U24849" s="1"/>
      <c r="Z24849" s="1"/>
    </row>
    <row r="24850" spans="20:26" x14ac:dyDescent="0.25">
      <c r="T24850" s="1"/>
      <c r="U24850" s="1"/>
      <c r="Z24850" s="1"/>
    </row>
    <row r="24851" spans="20:26" x14ac:dyDescent="0.25">
      <c r="T24851" s="1"/>
      <c r="U24851" s="1"/>
      <c r="Z24851" s="1"/>
    </row>
    <row r="24852" spans="20:26" x14ac:dyDescent="0.25">
      <c r="T24852" s="1"/>
      <c r="U24852" s="1"/>
      <c r="Z24852" s="1"/>
    </row>
    <row r="24853" spans="20:26" x14ac:dyDescent="0.25">
      <c r="T24853" s="1"/>
      <c r="U24853" s="1"/>
      <c r="Z24853" s="1"/>
    </row>
    <row r="24854" spans="20:26" x14ac:dyDescent="0.25">
      <c r="T24854" s="1"/>
      <c r="U24854" s="1"/>
      <c r="Z24854" s="1"/>
    </row>
    <row r="24855" spans="20:26" x14ac:dyDescent="0.25">
      <c r="T24855" s="1"/>
      <c r="U24855" s="1"/>
      <c r="Z24855" s="1"/>
    </row>
    <row r="24856" spans="20:26" x14ac:dyDescent="0.25">
      <c r="T24856" s="1"/>
      <c r="U24856" s="1"/>
      <c r="Z24856" s="1"/>
    </row>
    <row r="24857" spans="20:26" x14ac:dyDescent="0.25">
      <c r="T24857" s="1"/>
      <c r="U24857" s="1"/>
      <c r="Z24857" s="1"/>
    </row>
    <row r="24858" spans="20:26" x14ac:dyDescent="0.25">
      <c r="T24858" s="1"/>
      <c r="U24858" s="1"/>
      <c r="Z24858" s="1"/>
    </row>
    <row r="24859" spans="20:26" x14ac:dyDescent="0.25">
      <c r="T24859" s="1"/>
      <c r="U24859" s="1"/>
      <c r="Z24859" s="1"/>
    </row>
    <row r="24860" spans="20:26" x14ac:dyDescent="0.25">
      <c r="T24860" s="1"/>
      <c r="U24860" s="1"/>
      <c r="Z24860" s="1"/>
    </row>
    <row r="24861" spans="20:26" x14ac:dyDescent="0.25">
      <c r="T24861" s="1"/>
      <c r="U24861" s="1"/>
      <c r="Z24861" s="1"/>
    </row>
    <row r="24862" spans="20:26" x14ac:dyDescent="0.25">
      <c r="T24862" s="1"/>
      <c r="U24862" s="1"/>
      <c r="Z24862" s="1"/>
    </row>
    <row r="24863" spans="20:26" x14ac:dyDescent="0.25">
      <c r="T24863" s="1"/>
      <c r="U24863" s="1"/>
      <c r="Z24863" s="1"/>
    </row>
    <row r="24864" spans="20:26" x14ac:dyDescent="0.25">
      <c r="T24864" s="1"/>
      <c r="U24864" s="1"/>
      <c r="Z24864" s="1"/>
    </row>
    <row r="24865" spans="20:26" x14ac:dyDescent="0.25">
      <c r="T24865" s="1"/>
      <c r="U24865" s="1"/>
      <c r="Z24865" s="1"/>
    </row>
    <row r="24866" spans="20:26" x14ac:dyDescent="0.25">
      <c r="T24866" s="1"/>
      <c r="U24866" s="1"/>
      <c r="Z24866" s="1"/>
    </row>
    <row r="24867" spans="20:26" x14ac:dyDescent="0.25">
      <c r="T24867" s="1"/>
      <c r="U24867" s="1"/>
      <c r="Z24867" s="1"/>
    </row>
    <row r="24868" spans="20:26" x14ac:dyDescent="0.25">
      <c r="T24868" s="1"/>
      <c r="U24868" s="1"/>
      <c r="Z24868" s="1"/>
    </row>
    <row r="24869" spans="20:26" x14ac:dyDescent="0.25">
      <c r="T24869" s="1"/>
      <c r="U24869" s="1"/>
      <c r="Z24869" s="1"/>
    </row>
    <row r="24870" spans="20:26" x14ac:dyDescent="0.25">
      <c r="T24870" s="1"/>
      <c r="U24870" s="1"/>
      <c r="Z24870" s="1"/>
    </row>
    <row r="24871" spans="20:26" x14ac:dyDescent="0.25">
      <c r="T24871" s="1"/>
      <c r="U24871" s="1"/>
      <c r="Z24871" s="1"/>
    </row>
    <row r="24872" spans="20:26" x14ac:dyDescent="0.25">
      <c r="T24872" s="1"/>
      <c r="U24872" s="1"/>
      <c r="Z24872" s="1"/>
    </row>
    <row r="24873" spans="20:26" x14ac:dyDescent="0.25">
      <c r="T24873" s="1"/>
      <c r="U24873" s="1"/>
      <c r="Z24873" s="1"/>
    </row>
    <row r="24874" spans="20:26" x14ac:dyDescent="0.25">
      <c r="T24874" s="1"/>
      <c r="U24874" s="1"/>
      <c r="Z24874" s="1"/>
    </row>
    <row r="24875" spans="20:26" x14ac:dyDescent="0.25">
      <c r="T24875" s="1"/>
      <c r="U24875" s="1"/>
      <c r="Z24875" s="1"/>
    </row>
    <row r="24876" spans="20:26" x14ac:dyDescent="0.25">
      <c r="T24876" s="1"/>
      <c r="U24876" s="1"/>
      <c r="Z24876" s="1"/>
    </row>
    <row r="24877" spans="20:26" x14ac:dyDescent="0.25">
      <c r="T24877" s="1"/>
      <c r="U24877" s="1"/>
      <c r="Z24877" s="1"/>
    </row>
    <row r="24878" spans="20:26" x14ac:dyDescent="0.25">
      <c r="T24878" s="1"/>
      <c r="U24878" s="1"/>
      <c r="Z24878" s="1"/>
    </row>
    <row r="24879" spans="20:26" x14ac:dyDescent="0.25">
      <c r="T24879" s="1"/>
      <c r="U24879" s="1"/>
      <c r="Z24879" s="1"/>
    </row>
    <row r="24880" spans="20:26" x14ac:dyDescent="0.25">
      <c r="T24880" s="1"/>
      <c r="U24880" s="1"/>
      <c r="Z24880" s="1"/>
    </row>
    <row r="24881" spans="20:26" x14ac:dyDescent="0.25">
      <c r="T24881" s="1"/>
      <c r="U24881" s="1"/>
      <c r="Z24881" s="1"/>
    </row>
    <row r="24882" spans="20:26" x14ac:dyDescent="0.25">
      <c r="T24882" s="1"/>
      <c r="U24882" s="1"/>
      <c r="Z24882" s="1"/>
    </row>
    <row r="24883" spans="20:26" x14ac:dyDescent="0.25">
      <c r="T24883" s="1"/>
      <c r="U24883" s="1"/>
      <c r="Z24883" s="1"/>
    </row>
    <row r="24884" spans="20:26" x14ac:dyDescent="0.25">
      <c r="T24884" s="1"/>
      <c r="U24884" s="1"/>
      <c r="Z24884" s="1"/>
    </row>
    <row r="24885" spans="20:26" x14ac:dyDescent="0.25">
      <c r="T24885" s="1"/>
      <c r="U24885" s="1"/>
      <c r="Z24885" s="1"/>
    </row>
    <row r="24886" spans="20:26" x14ac:dyDescent="0.25">
      <c r="T24886" s="1"/>
      <c r="U24886" s="1"/>
      <c r="Z24886" s="1"/>
    </row>
    <row r="24887" spans="20:26" x14ac:dyDescent="0.25">
      <c r="T24887" s="1"/>
      <c r="U24887" s="1"/>
      <c r="Z24887" s="1"/>
    </row>
    <row r="24888" spans="20:26" x14ac:dyDescent="0.25">
      <c r="T24888" s="1"/>
      <c r="U24888" s="1"/>
      <c r="Z24888" s="1"/>
    </row>
    <row r="24889" spans="20:26" x14ac:dyDescent="0.25">
      <c r="T24889" s="1"/>
      <c r="U24889" s="1"/>
      <c r="Z24889" s="1"/>
    </row>
    <row r="24890" spans="20:26" x14ac:dyDescent="0.25">
      <c r="T24890" s="1"/>
      <c r="U24890" s="1"/>
      <c r="Z24890" s="1"/>
    </row>
    <row r="24891" spans="20:26" x14ac:dyDescent="0.25">
      <c r="T24891" s="1"/>
      <c r="U24891" s="1"/>
      <c r="Z24891" s="1"/>
    </row>
    <row r="24892" spans="20:26" x14ac:dyDescent="0.25">
      <c r="T24892" s="1"/>
      <c r="U24892" s="1"/>
      <c r="Z24892" s="1"/>
    </row>
    <row r="24893" spans="20:26" x14ac:dyDescent="0.25">
      <c r="T24893" s="1"/>
      <c r="U24893" s="1"/>
      <c r="Z24893" s="1"/>
    </row>
    <row r="24894" spans="20:26" x14ac:dyDescent="0.25">
      <c r="T24894" s="1"/>
      <c r="U24894" s="1"/>
      <c r="Z24894" s="1"/>
    </row>
    <row r="24895" spans="20:26" x14ac:dyDescent="0.25">
      <c r="T24895" s="1"/>
      <c r="U24895" s="1"/>
      <c r="Z24895" s="1"/>
    </row>
    <row r="24896" spans="20:26" x14ac:dyDescent="0.25">
      <c r="T24896" s="1"/>
      <c r="U24896" s="1"/>
      <c r="Z24896" s="1"/>
    </row>
    <row r="24897" spans="20:26" x14ac:dyDescent="0.25">
      <c r="T24897" s="1"/>
      <c r="U24897" s="1"/>
      <c r="Z24897" s="1"/>
    </row>
    <row r="24898" spans="20:26" x14ac:dyDescent="0.25">
      <c r="T24898" s="1"/>
      <c r="U24898" s="1"/>
      <c r="Z24898" s="1"/>
    </row>
    <row r="24899" spans="20:26" x14ac:dyDescent="0.25">
      <c r="T24899" s="1"/>
      <c r="U24899" s="1"/>
      <c r="Z24899" s="1"/>
    </row>
    <row r="24900" spans="20:26" x14ac:dyDescent="0.25">
      <c r="T24900" s="1"/>
      <c r="U24900" s="1"/>
      <c r="Z24900" s="1"/>
    </row>
    <row r="24901" spans="20:26" x14ac:dyDescent="0.25">
      <c r="T24901" s="1"/>
      <c r="U24901" s="1"/>
      <c r="Z24901" s="1"/>
    </row>
    <row r="24902" spans="20:26" x14ac:dyDescent="0.25">
      <c r="T24902" s="1"/>
      <c r="U24902" s="1"/>
      <c r="Z24902" s="1"/>
    </row>
    <row r="24903" spans="20:26" x14ac:dyDescent="0.25">
      <c r="T24903" s="1"/>
      <c r="U24903" s="1"/>
      <c r="Z24903" s="1"/>
    </row>
    <row r="24904" spans="20:26" x14ac:dyDescent="0.25">
      <c r="T24904" s="1"/>
      <c r="U24904" s="1"/>
      <c r="Z24904" s="1"/>
    </row>
    <row r="24905" spans="20:26" x14ac:dyDescent="0.25">
      <c r="T24905" s="1"/>
      <c r="U24905" s="1"/>
      <c r="Z24905" s="1"/>
    </row>
    <row r="24906" spans="20:26" x14ac:dyDescent="0.25">
      <c r="T24906" s="1"/>
      <c r="U24906" s="1"/>
      <c r="Z24906" s="1"/>
    </row>
    <row r="24907" spans="20:26" x14ac:dyDescent="0.25">
      <c r="T24907" s="1"/>
      <c r="U24907" s="1"/>
      <c r="Z24907" s="1"/>
    </row>
    <row r="24908" spans="20:26" x14ac:dyDescent="0.25">
      <c r="T24908" s="1"/>
      <c r="U24908" s="1"/>
      <c r="Z24908" s="1"/>
    </row>
    <row r="24909" spans="20:26" x14ac:dyDescent="0.25">
      <c r="T24909" s="1"/>
      <c r="U24909" s="1"/>
      <c r="Z24909" s="1"/>
    </row>
    <row r="24910" spans="20:26" x14ac:dyDescent="0.25">
      <c r="T24910" s="1"/>
      <c r="U24910" s="1"/>
      <c r="Z24910" s="1"/>
    </row>
    <row r="24911" spans="20:26" x14ac:dyDescent="0.25">
      <c r="T24911" s="1"/>
      <c r="U24911" s="1"/>
      <c r="Z24911" s="1"/>
    </row>
    <row r="24912" spans="20:26" x14ac:dyDescent="0.25">
      <c r="T24912" s="1"/>
      <c r="U24912" s="1"/>
      <c r="Z24912" s="1"/>
    </row>
    <row r="24913" spans="20:26" x14ac:dyDescent="0.25">
      <c r="T24913" s="1"/>
      <c r="U24913" s="1"/>
      <c r="Z24913" s="1"/>
    </row>
    <row r="24914" spans="20:26" x14ac:dyDescent="0.25">
      <c r="T24914" s="1"/>
      <c r="U24914" s="1"/>
      <c r="Z24914" s="1"/>
    </row>
    <row r="24915" spans="20:26" x14ac:dyDescent="0.25">
      <c r="T24915" s="1"/>
      <c r="U24915" s="1"/>
      <c r="Z24915" s="1"/>
    </row>
    <row r="24916" spans="20:26" x14ac:dyDescent="0.25">
      <c r="T24916" s="1"/>
      <c r="U24916" s="1"/>
      <c r="Z24916" s="1"/>
    </row>
    <row r="24917" spans="20:26" x14ac:dyDescent="0.25">
      <c r="T24917" s="1"/>
      <c r="U24917" s="1"/>
      <c r="Z24917" s="1"/>
    </row>
    <row r="24918" spans="20:26" x14ac:dyDescent="0.25">
      <c r="T24918" s="1"/>
      <c r="U24918" s="1"/>
      <c r="Z24918" s="1"/>
    </row>
    <row r="24919" spans="20:26" x14ac:dyDescent="0.25">
      <c r="T24919" s="1"/>
      <c r="U24919" s="1"/>
      <c r="Z24919" s="1"/>
    </row>
    <row r="24920" spans="20:26" x14ac:dyDescent="0.25">
      <c r="T24920" s="1"/>
      <c r="U24920" s="1"/>
      <c r="Z24920" s="1"/>
    </row>
    <row r="24921" spans="20:26" x14ac:dyDescent="0.25">
      <c r="T24921" s="1"/>
      <c r="U24921" s="1"/>
      <c r="Z24921" s="1"/>
    </row>
    <row r="24922" spans="20:26" x14ac:dyDescent="0.25">
      <c r="T24922" s="1"/>
      <c r="U24922" s="1"/>
      <c r="Z24922" s="1"/>
    </row>
    <row r="24923" spans="20:26" x14ac:dyDescent="0.25">
      <c r="T24923" s="1"/>
      <c r="U24923" s="1"/>
      <c r="Z24923" s="1"/>
    </row>
    <row r="24924" spans="20:26" x14ac:dyDescent="0.25">
      <c r="T24924" s="1"/>
      <c r="U24924" s="1"/>
      <c r="Z24924" s="1"/>
    </row>
    <row r="24925" spans="20:26" x14ac:dyDescent="0.25">
      <c r="T24925" s="1"/>
      <c r="U24925" s="1"/>
      <c r="Z24925" s="1"/>
    </row>
    <row r="24926" spans="20:26" x14ac:dyDescent="0.25">
      <c r="T24926" s="1"/>
      <c r="U24926" s="1"/>
      <c r="Z24926" s="1"/>
    </row>
    <row r="24927" spans="20:26" x14ac:dyDescent="0.25">
      <c r="T24927" s="1"/>
      <c r="U24927" s="1"/>
      <c r="Z24927" s="1"/>
    </row>
    <row r="24928" spans="20:26" x14ac:dyDescent="0.25">
      <c r="T24928" s="1"/>
      <c r="U24928" s="1"/>
      <c r="Z24928" s="1"/>
    </row>
    <row r="24929" spans="20:26" x14ac:dyDescent="0.25">
      <c r="T24929" s="1"/>
      <c r="U24929" s="1"/>
      <c r="Z24929" s="1"/>
    </row>
    <row r="24930" spans="20:26" x14ac:dyDescent="0.25">
      <c r="T24930" s="1"/>
      <c r="U24930" s="1"/>
      <c r="Z24930" s="1"/>
    </row>
    <row r="24931" spans="20:26" x14ac:dyDescent="0.25">
      <c r="T24931" s="1"/>
      <c r="U24931" s="1"/>
      <c r="Z24931" s="1"/>
    </row>
    <row r="24932" spans="20:26" x14ac:dyDescent="0.25">
      <c r="T24932" s="1"/>
      <c r="U24932" s="1"/>
      <c r="Z24932" s="1"/>
    </row>
    <row r="24933" spans="20:26" x14ac:dyDescent="0.25">
      <c r="T24933" s="1"/>
      <c r="U24933" s="1"/>
      <c r="Z24933" s="1"/>
    </row>
    <row r="24934" spans="20:26" x14ac:dyDescent="0.25">
      <c r="T24934" s="1"/>
      <c r="U24934" s="1"/>
      <c r="Z24934" s="1"/>
    </row>
    <row r="24935" spans="20:26" x14ac:dyDescent="0.25">
      <c r="T24935" s="1"/>
      <c r="U24935" s="1"/>
      <c r="Z24935" s="1"/>
    </row>
    <row r="24936" spans="20:26" x14ac:dyDescent="0.25">
      <c r="T24936" s="1"/>
      <c r="U24936" s="1"/>
      <c r="Z24936" s="1"/>
    </row>
    <row r="24937" spans="20:26" x14ac:dyDescent="0.25">
      <c r="T24937" s="1"/>
      <c r="U24937" s="1"/>
      <c r="Z24937" s="1"/>
    </row>
    <row r="24938" spans="20:26" x14ac:dyDescent="0.25">
      <c r="T24938" s="1"/>
      <c r="U24938" s="1"/>
      <c r="Z24938" s="1"/>
    </row>
    <row r="24939" spans="20:26" x14ac:dyDescent="0.25">
      <c r="T24939" s="1"/>
      <c r="U24939" s="1"/>
      <c r="Z24939" s="1"/>
    </row>
    <row r="24940" spans="20:26" x14ac:dyDescent="0.25">
      <c r="T24940" s="1"/>
      <c r="U24940" s="1"/>
      <c r="Z24940" s="1"/>
    </row>
    <row r="24941" spans="20:26" x14ac:dyDescent="0.25">
      <c r="T24941" s="1"/>
      <c r="U24941" s="1"/>
      <c r="Z24941" s="1"/>
    </row>
    <row r="24942" spans="20:26" x14ac:dyDescent="0.25">
      <c r="T24942" s="1"/>
      <c r="U24942" s="1"/>
      <c r="Z24942" s="1"/>
    </row>
    <row r="24943" spans="20:26" x14ac:dyDescent="0.25">
      <c r="T24943" s="1"/>
      <c r="U24943" s="1"/>
      <c r="Z24943" s="1"/>
    </row>
    <row r="24944" spans="20:26" x14ac:dyDescent="0.25">
      <c r="T24944" s="1"/>
      <c r="U24944" s="1"/>
      <c r="Z24944" s="1"/>
    </row>
    <row r="24945" spans="20:26" x14ac:dyDescent="0.25">
      <c r="T24945" s="1"/>
      <c r="U24945" s="1"/>
      <c r="Z24945" s="1"/>
    </row>
    <row r="24946" spans="20:26" x14ac:dyDescent="0.25">
      <c r="T24946" s="1"/>
      <c r="U24946" s="1"/>
      <c r="Z24946" s="1"/>
    </row>
    <row r="24947" spans="20:26" x14ac:dyDescent="0.25">
      <c r="T24947" s="1"/>
      <c r="U24947" s="1"/>
      <c r="Z24947" s="1"/>
    </row>
    <row r="24948" spans="20:26" x14ac:dyDescent="0.25">
      <c r="T24948" s="1"/>
      <c r="U24948" s="1"/>
      <c r="Z24948" s="1"/>
    </row>
    <row r="24949" spans="20:26" x14ac:dyDescent="0.25">
      <c r="T24949" s="1"/>
      <c r="U24949" s="1"/>
      <c r="Z24949" s="1"/>
    </row>
    <row r="24950" spans="20:26" x14ac:dyDescent="0.25">
      <c r="T24950" s="1"/>
      <c r="U24950" s="1"/>
      <c r="Z24950" s="1"/>
    </row>
    <row r="24951" spans="20:26" x14ac:dyDescent="0.25">
      <c r="T24951" s="1"/>
      <c r="U24951" s="1"/>
      <c r="Z24951" s="1"/>
    </row>
    <row r="24952" spans="20:26" x14ac:dyDescent="0.25">
      <c r="T24952" s="1"/>
      <c r="U24952" s="1"/>
      <c r="Z24952" s="1"/>
    </row>
    <row r="24953" spans="20:26" x14ac:dyDescent="0.25">
      <c r="T24953" s="1"/>
      <c r="U24953" s="1"/>
      <c r="Z24953" s="1"/>
    </row>
    <row r="24954" spans="20:26" x14ac:dyDescent="0.25">
      <c r="T24954" s="1"/>
      <c r="U24954" s="1"/>
      <c r="Z24954" s="1"/>
    </row>
    <row r="24955" spans="20:26" x14ac:dyDescent="0.25">
      <c r="T24955" s="1"/>
      <c r="U24955" s="1"/>
      <c r="Z24955" s="1"/>
    </row>
    <row r="24956" spans="20:26" x14ac:dyDescent="0.25">
      <c r="T24956" s="1"/>
      <c r="U24956" s="1"/>
      <c r="Z24956" s="1"/>
    </row>
    <row r="24957" spans="20:26" x14ac:dyDescent="0.25">
      <c r="T24957" s="1"/>
      <c r="U24957" s="1"/>
      <c r="Z24957" s="1"/>
    </row>
    <row r="24958" spans="20:26" x14ac:dyDescent="0.25">
      <c r="T24958" s="1"/>
      <c r="U24958" s="1"/>
      <c r="Z24958" s="1"/>
    </row>
    <row r="24959" spans="20:26" x14ac:dyDescent="0.25">
      <c r="T24959" s="1"/>
      <c r="U24959" s="1"/>
      <c r="Z24959" s="1"/>
    </row>
    <row r="24960" spans="20:26" x14ac:dyDescent="0.25">
      <c r="T24960" s="1"/>
      <c r="U24960" s="1"/>
      <c r="Z24960" s="1"/>
    </row>
    <row r="24961" spans="20:26" x14ac:dyDescent="0.25">
      <c r="T24961" s="1"/>
      <c r="U24961" s="1"/>
      <c r="Z24961" s="1"/>
    </row>
    <row r="24962" spans="20:26" x14ac:dyDescent="0.25">
      <c r="T24962" s="1"/>
      <c r="U24962" s="1"/>
      <c r="Z24962" s="1"/>
    </row>
    <row r="24963" spans="20:26" x14ac:dyDescent="0.25">
      <c r="T24963" s="1"/>
      <c r="U24963" s="1"/>
      <c r="Z24963" s="1"/>
    </row>
    <row r="24964" spans="20:26" x14ac:dyDescent="0.25">
      <c r="T24964" s="1"/>
      <c r="U24964" s="1"/>
      <c r="Z24964" s="1"/>
    </row>
    <row r="24965" spans="20:26" x14ac:dyDescent="0.25">
      <c r="T24965" s="1"/>
      <c r="U24965" s="1"/>
      <c r="Z24965" s="1"/>
    </row>
    <row r="24966" spans="20:26" x14ac:dyDescent="0.25">
      <c r="T24966" s="1"/>
      <c r="U24966" s="1"/>
      <c r="Z24966" s="1"/>
    </row>
    <row r="24967" spans="20:26" x14ac:dyDescent="0.25">
      <c r="T24967" s="1"/>
      <c r="U24967" s="1"/>
      <c r="Z24967" s="1"/>
    </row>
    <row r="24968" spans="20:26" x14ac:dyDescent="0.25">
      <c r="T24968" s="1"/>
      <c r="U24968" s="1"/>
      <c r="Z24968" s="1"/>
    </row>
    <row r="24969" spans="20:26" x14ac:dyDescent="0.25">
      <c r="T24969" s="1"/>
      <c r="U24969" s="1"/>
      <c r="Z24969" s="1"/>
    </row>
    <row r="24970" spans="20:26" x14ac:dyDescent="0.25">
      <c r="T24970" s="1"/>
      <c r="U24970" s="1"/>
      <c r="Z24970" s="1"/>
    </row>
    <row r="24971" spans="20:26" x14ac:dyDescent="0.25">
      <c r="T24971" s="1"/>
      <c r="U24971" s="1"/>
      <c r="Z24971" s="1"/>
    </row>
    <row r="24972" spans="20:26" x14ac:dyDescent="0.25">
      <c r="T24972" s="1"/>
      <c r="U24972" s="1"/>
      <c r="Z24972" s="1"/>
    </row>
    <row r="24973" spans="20:26" x14ac:dyDescent="0.25">
      <c r="T24973" s="1"/>
      <c r="U24973" s="1"/>
      <c r="Z24973" s="1"/>
    </row>
    <row r="24974" spans="20:26" x14ac:dyDescent="0.25">
      <c r="T24974" s="1"/>
      <c r="U24974" s="1"/>
      <c r="Z24974" s="1"/>
    </row>
    <row r="24975" spans="20:26" x14ac:dyDescent="0.25">
      <c r="T24975" s="1"/>
      <c r="U24975" s="1"/>
      <c r="Z24975" s="1"/>
    </row>
    <row r="24976" spans="20:26" x14ac:dyDescent="0.25">
      <c r="T24976" s="1"/>
      <c r="U24976" s="1"/>
      <c r="Z24976" s="1"/>
    </row>
    <row r="24977" spans="20:26" x14ac:dyDescent="0.25">
      <c r="T24977" s="1"/>
      <c r="U24977" s="1"/>
      <c r="Z24977" s="1"/>
    </row>
    <row r="24978" spans="20:26" x14ac:dyDescent="0.25">
      <c r="T24978" s="1"/>
      <c r="U24978" s="1"/>
      <c r="Z24978" s="1"/>
    </row>
    <row r="24979" spans="20:26" x14ac:dyDescent="0.25">
      <c r="T24979" s="1"/>
      <c r="U24979" s="1"/>
      <c r="Z24979" s="1"/>
    </row>
    <row r="24980" spans="20:26" x14ac:dyDescent="0.25">
      <c r="T24980" s="1"/>
      <c r="U24980" s="1"/>
      <c r="Z24980" s="1"/>
    </row>
    <row r="24981" spans="20:26" x14ac:dyDescent="0.25">
      <c r="T24981" s="1"/>
      <c r="U24981" s="1"/>
      <c r="Z24981" s="1"/>
    </row>
    <row r="24982" spans="20:26" x14ac:dyDescent="0.25">
      <c r="T24982" s="1"/>
      <c r="U24982" s="1"/>
      <c r="Z24982" s="1"/>
    </row>
    <row r="24983" spans="20:26" x14ac:dyDescent="0.25">
      <c r="T24983" s="1"/>
      <c r="U24983" s="1"/>
      <c r="Z24983" s="1"/>
    </row>
    <row r="24984" spans="20:26" x14ac:dyDescent="0.25">
      <c r="T24984" s="1"/>
      <c r="U24984" s="1"/>
      <c r="Z24984" s="1"/>
    </row>
    <row r="24985" spans="20:26" x14ac:dyDescent="0.25">
      <c r="T24985" s="1"/>
      <c r="U24985" s="1"/>
      <c r="Z24985" s="1"/>
    </row>
    <row r="24986" spans="20:26" x14ac:dyDescent="0.25">
      <c r="T24986" s="1"/>
      <c r="U24986" s="1"/>
      <c r="Z24986" s="1"/>
    </row>
    <row r="24987" spans="20:26" x14ac:dyDescent="0.25">
      <c r="T24987" s="1"/>
      <c r="U24987" s="1"/>
      <c r="Z24987" s="1"/>
    </row>
    <row r="24988" spans="20:26" x14ac:dyDescent="0.25">
      <c r="T24988" s="1"/>
      <c r="U24988" s="1"/>
      <c r="Z24988" s="1"/>
    </row>
    <row r="24989" spans="20:26" x14ac:dyDescent="0.25">
      <c r="T24989" s="1"/>
      <c r="U24989" s="1"/>
      <c r="Z24989" s="1"/>
    </row>
    <row r="24990" spans="20:26" x14ac:dyDescent="0.25">
      <c r="T24990" s="1"/>
      <c r="U24990" s="1"/>
      <c r="Z24990" s="1"/>
    </row>
    <row r="24991" spans="20:26" x14ac:dyDescent="0.25">
      <c r="T24991" s="1"/>
      <c r="U24991" s="1"/>
      <c r="Z24991" s="1"/>
    </row>
    <row r="24992" spans="20:26" x14ac:dyDescent="0.25">
      <c r="T24992" s="1"/>
      <c r="U24992" s="1"/>
      <c r="Z24992" s="1"/>
    </row>
    <row r="24993" spans="20:26" x14ac:dyDescent="0.25">
      <c r="T24993" s="1"/>
      <c r="U24993" s="1"/>
      <c r="Z24993" s="1"/>
    </row>
    <row r="24994" spans="20:26" x14ac:dyDescent="0.25">
      <c r="T24994" s="1"/>
      <c r="U24994" s="1"/>
      <c r="Z24994" s="1"/>
    </row>
    <row r="24995" spans="20:26" x14ac:dyDescent="0.25">
      <c r="T24995" s="1"/>
      <c r="U24995" s="1"/>
      <c r="Z24995" s="1"/>
    </row>
    <row r="24996" spans="20:26" x14ac:dyDescent="0.25">
      <c r="T24996" s="1"/>
      <c r="U24996" s="1"/>
      <c r="Z24996" s="1"/>
    </row>
    <row r="24997" spans="20:26" x14ac:dyDescent="0.25">
      <c r="T24997" s="1"/>
      <c r="U24997" s="1"/>
      <c r="Z24997" s="1"/>
    </row>
    <row r="24998" spans="20:26" x14ac:dyDescent="0.25">
      <c r="T24998" s="1"/>
      <c r="U24998" s="1"/>
      <c r="Z24998" s="1"/>
    </row>
    <row r="24999" spans="20:26" x14ac:dyDescent="0.25">
      <c r="T24999" s="1"/>
      <c r="U24999" s="1"/>
      <c r="Z24999" s="1"/>
    </row>
    <row r="25000" spans="20:26" x14ac:dyDescent="0.25">
      <c r="T25000" s="1"/>
      <c r="U25000" s="1"/>
      <c r="Z25000" s="1"/>
    </row>
    <row r="25001" spans="20:26" x14ac:dyDescent="0.25">
      <c r="T25001" s="1"/>
      <c r="U25001" s="1"/>
      <c r="Z25001" s="1"/>
    </row>
    <row r="25002" spans="20:26" x14ac:dyDescent="0.25">
      <c r="T25002" s="1"/>
      <c r="U25002" s="1"/>
      <c r="Z25002" s="1"/>
    </row>
    <row r="25003" spans="20:26" x14ac:dyDescent="0.25">
      <c r="T25003" s="1"/>
      <c r="U25003" s="1"/>
      <c r="Z25003" s="1"/>
    </row>
    <row r="25004" spans="20:26" x14ac:dyDescent="0.25">
      <c r="T25004" s="1"/>
      <c r="U25004" s="1"/>
      <c r="Z25004" s="1"/>
    </row>
    <row r="25005" spans="20:26" x14ac:dyDescent="0.25">
      <c r="T25005" s="1"/>
      <c r="U25005" s="1"/>
      <c r="Z25005" s="1"/>
    </row>
    <row r="25006" spans="20:26" x14ac:dyDescent="0.25">
      <c r="T25006" s="1"/>
      <c r="U25006" s="1"/>
      <c r="Z25006" s="1"/>
    </row>
    <row r="25007" spans="20:26" x14ac:dyDescent="0.25">
      <c r="T25007" s="1"/>
      <c r="U25007" s="1"/>
      <c r="Z25007" s="1"/>
    </row>
    <row r="25008" spans="20:26" x14ac:dyDescent="0.25">
      <c r="T25008" s="1"/>
      <c r="U25008" s="1"/>
      <c r="Z25008" s="1"/>
    </row>
    <row r="25009" spans="20:26" x14ac:dyDescent="0.25">
      <c r="T25009" s="1"/>
      <c r="U25009" s="1"/>
      <c r="Z25009" s="1"/>
    </row>
    <row r="25010" spans="20:26" x14ac:dyDescent="0.25">
      <c r="T25010" s="1"/>
      <c r="U25010" s="1"/>
      <c r="Z25010" s="1"/>
    </row>
    <row r="25011" spans="20:26" x14ac:dyDescent="0.25">
      <c r="T25011" s="1"/>
      <c r="U25011" s="1"/>
      <c r="Z25011" s="1"/>
    </row>
    <row r="25012" spans="20:26" x14ac:dyDescent="0.25">
      <c r="T25012" s="1"/>
      <c r="U25012" s="1"/>
      <c r="Z25012" s="1"/>
    </row>
    <row r="25013" spans="20:26" x14ac:dyDescent="0.25">
      <c r="T25013" s="1"/>
      <c r="U25013" s="1"/>
      <c r="Z25013" s="1"/>
    </row>
    <row r="25014" spans="20:26" x14ac:dyDescent="0.25">
      <c r="T25014" s="1"/>
      <c r="U25014" s="1"/>
      <c r="Z25014" s="1"/>
    </row>
    <row r="25015" spans="20:26" x14ac:dyDescent="0.25">
      <c r="T25015" s="1"/>
      <c r="U25015" s="1"/>
      <c r="Z25015" s="1"/>
    </row>
    <row r="25016" spans="20:26" x14ac:dyDescent="0.25">
      <c r="T25016" s="1"/>
      <c r="U25016" s="1"/>
      <c r="Z25016" s="1"/>
    </row>
    <row r="25017" spans="20:26" x14ac:dyDescent="0.25">
      <c r="T25017" s="1"/>
      <c r="U25017" s="1"/>
      <c r="Z25017" s="1"/>
    </row>
    <row r="25018" spans="20:26" x14ac:dyDescent="0.25">
      <c r="T25018" s="1"/>
      <c r="U25018" s="1"/>
      <c r="Z25018" s="1"/>
    </row>
    <row r="25019" spans="20:26" x14ac:dyDescent="0.25">
      <c r="T25019" s="1"/>
      <c r="U25019" s="1"/>
      <c r="Z25019" s="1"/>
    </row>
    <row r="25020" spans="20:26" x14ac:dyDescent="0.25">
      <c r="T25020" s="1"/>
      <c r="U25020" s="1"/>
      <c r="Z25020" s="1"/>
    </row>
    <row r="25021" spans="20:26" x14ac:dyDescent="0.25">
      <c r="T25021" s="1"/>
      <c r="U25021" s="1"/>
      <c r="Z25021" s="1"/>
    </row>
    <row r="25022" spans="20:26" x14ac:dyDescent="0.25">
      <c r="T25022" s="1"/>
      <c r="U25022" s="1"/>
      <c r="Z25022" s="1"/>
    </row>
    <row r="25023" spans="20:26" x14ac:dyDescent="0.25">
      <c r="T25023" s="1"/>
      <c r="U25023" s="1"/>
      <c r="Z25023" s="1"/>
    </row>
    <row r="25024" spans="20:26" x14ac:dyDescent="0.25">
      <c r="T25024" s="1"/>
      <c r="U25024" s="1"/>
      <c r="Z25024" s="1"/>
    </row>
    <row r="25025" spans="20:26" x14ac:dyDescent="0.25">
      <c r="T25025" s="1"/>
      <c r="U25025" s="1"/>
      <c r="Z25025" s="1"/>
    </row>
    <row r="25026" spans="20:26" x14ac:dyDescent="0.25">
      <c r="T25026" s="1"/>
      <c r="U25026" s="1"/>
      <c r="Z25026" s="1"/>
    </row>
    <row r="25027" spans="20:26" x14ac:dyDescent="0.25">
      <c r="T25027" s="1"/>
      <c r="U25027" s="1"/>
      <c r="Z25027" s="1"/>
    </row>
    <row r="25028" spans="20:26" x14ac:dyDescent="0.25">
      <c r="T25028" s="1"/>
      <c r="U25028" s="1"/>
      <c r="Z25028" s="1"/>
    </row>
    <row r="25029" spans="20:26" x14ac:dyDescent="0.25">
      <c r="T25029" s="1"/>
      <c r="U25029" s="1"/>
      <c r="Z25029" s="1"/>
    </row>
    <row r="25030" spans="20:26" x14ac:dyDescent="0.25">
      <c r="T25030" s="1"/>
      <c r="U25030" s="1"/>
      <c r="Z25030" s="1"/>
    </row>
    <row r="25031" spans="20:26" x14ac:dyDescent="0.25">
      <c r="T25031" s="1"/>
      <c r="U25031" s="1"/>
      <c r="Z25031" s="1"/>
    </row>
    <row r="25032" spans="20:26" x14ac:dyDescent="0.25">
      <c r="T25032" s="1"/>
      <c r="U25032" s="1"/>
      <c r="Z25032" s="1"/>
    </row>
    <row r="25033" spans="20:26" x14ac:dyDescent="0.25">
      <c r="T25033" s="1"/>
      <c r="U25033" s="1"/>
      <c r="Z25033" s="1"/>
    </row>
    <row r="25034" spans="20:26" x14ac:dyDescent="0.25">
      <c r="T25034" s="1"/>
      <c r="U25034" s="1"/>
      <c r="Z25034" s="1"/>
    </row>
    <row r="25035" spans="20:26" x14ac:dyDescent="0.25">
      <c r="T25035" s="1"/>
      <c r="U25035" s="1"/>
      <c r="Z25035" s="1"/>
    </row>
    <row r="25036" spans="20:26" x14ac:dyDescent="0.25">
      <c r="T25036" s="1"/>
      <c r="U25036" s="1"/>
      <c r="Z25036" s="1"/>
    </row>
    <row r="25037" spans="20:26" x14ac:dyDescent="0.25">
      <c r="T25037" s="1"/>
      <c r="U25037" s="1"/>
      <c r="Z25037" s="1"/>
    </row>
    <row r="25038" spans="20:26" x14ac:dyDescent="0.25">
      <c r="T25038" s="1"/>
      <c r="U25038" s="1"/>
      <c r="Z25038" s="1"/>
    </row>
    <row r="25039" spans="20:26" x14ac:dyDescent="0.25">
      <c r="T25039" s="1"/>
      <c r="U25039" s="1"/>
      <c r="Z25039" s="1"/>
    </row>
    <row r="25040" spans="20:26" x14ac:dyDescent="0.25">
      <c r="T25040" s="1"/>
      <c r="U25040" s="1"/>
      <c r="Z25040" s="1"/>
    </row>
    <row r="25041" spans="20:26" x14ac:dyDescent="0.25">
      <c r="T25041" s="1"/>
      <c r="U25041" s="1"/>
      <c r="Z25041" s="1"/>
    </row>
    <row r="25042" spans="20:26" x14ac:dyDescent="0.25">
      <c r="T25042" s="1"/>
      <c r="U25042" s="1"/>
      <c r="Z25042" s="1"/>
    </row>
    <row r="25043" spans="20:26" x14ac:dyDescent="0.25">
      <c r="T25043" s="1"/>
      <c r="U25043" s="1"/>
      <c r="Z25043" s="1"/>
    </row>
    <row r="25044" spans="20:26" x14ac:dyDescent="0.25">
      <c r="T25044" s="1"/>
      <c r="U25044" s="1"/>
      <c r="Z25044" s="1"/>
    </row>
    <row r="25045" spans="20:26" x14ac:dyDescent="0.25">
      <c r="T25045" s="1"/>
      <c r="U25045" s="1"/>
      <c r="Z25045" s="1"/>
    </row>
    <row r="25046" spans="20:26" x14ac:dyDescent="0.25">
      <c r="T25046" s="1"/>
      <c r="U25046" s="1"/>
      <c r="Z25046" s="1"/>
    </row>
    <row r="25047" spans="20:26" x14ac:dyDescent="0.25">
      <c r="T25047" s="1"/>
      <c r="U25047" s="1"/>
      <c r="Z25047" s="1"/>
    </row>
    <row r="25048" spans="20:26" x14ac:dyDescent="0.25">
      <c r="T25048" s="1"/>
      <c r="U25048" s="1"/>
      <c r="Z25048" s="1"/>
    </row>
    <row r="25049" spans="20:26" x14ac:dyDescent="0.25">
      <c r="T25049" s="1"/>
      <c r="U25049" s="1"/>
      <c r="Z25049" s="1"/>
    </row>
    <row r="25050" spans="20:26" x14ac:dyDescent="0.25">
      <c r="T25050" s="1"/>
      <c r="U25050" s="1"/>
      <c r="Z25050" s="1"/>
    </row>
    <row r="25051" spans="20:26" x14ac:dyDescent="0.25">
      <c r="T25051" s="1"/>
      <c r="U25051" s="1"/>
      <c r="Z25051" s="1"/>
    </row>
    <row r="25052" spans="20:26" x14ac:dyDescent="0.25">
      <c r="T25052" s="1"/>
      <c r="U25052" s="1"/>
      <c r="Z25052" s="1"/>
    </row>
    <row r="25053" spans="20:26" x14ac:dyDescent="0.25">
      <c r="T25053" s="1"/>
      <c r="U25053" s="1"/>
      <c r="Z25053" s="1"/>
    </row>
    <row r="25054" spans="20:26" x14ac:dyDescent="0.25">
      <c r="T25054" s="1"/>
      <c r="U25054" s="1"/>
      <c r="Z25054" s="1"/>
    </row>
    <row r="25055" spans="20:26" x14ac:dyDescent="0.25">
      <c r="T25055" s="1"/>
      <c r="U25055" s="1"/>
      <c r="Z25055" s="1"/>
    </row>
    <row r="25056" spans="20:26" x14ac:dyDescent="0.25">
      <c r="T25056" s="1"/>
      <c r="U25056" s="1"/>
      <c r="Z25056" s="1"/>
    </row>
    <row r="25057" spans="20:26" x14ac:dyDescent="0.25">
      <c r="T25057" s="1"/>
      <c r="U25057" s="1"/>
      <c r="Z25057" s="1"/>
    </row>
    <row r="25058" spans="20:26" x14ac:dyDescent="0.25">
      <c r="T25058" s="1"/>
      <c r="U25058" s="1"/>
      <c r="Z25058" s="1"/>
    </row>
    <row r="25059" spans="20:26" x14ac:dyDescent="0.25">
      <c r="T25059" s="1"/>
      <c r="U25059" s="1"/>
      <c r="Z25059" s="1"/>
    </row>
    <row r="25060" spans="20:26" x14ac:dyDescent="0.25">
      <c r="T25060" s="1"/>
      <c r="U25060" s="1"/>
      <c r="Z25060" s="1"/>
    </row>
    <row r="25061" spans="20:26" x14ac:dyDescent="0.25">
      <c r="T25061" s="1"/>
      <c r="U25061" s="1"/>
      <c r="Z25061" s="1"/>
    </row>
    <row r="25062" spans="20:26" x14ac:dyDescent="0.25">
      <c r="T25062" s="1"/>
      <c r="U25062" s="1"/>
      <c r="Z25062" s="1"/>
    </row>
    <row r="25063" spans="20:26" x14ac:dyDescent="0.25">
      <c r="T25063" s="1"/>
      <c r="U25063" s="1"/>
      <c r="Z25063" s="1"/>
    </row>
    <row r="25064" spans="20:26" x14ac:dyDescent="0.25">
      <c r="T25064" s="1"/>
      <c r="U25064" s="1"/>
      <c r="Z25064" s="1"/>
    </row>
    <row r="25065" spans="20:26" x14ac:dyDescent="0.25">
      <c r="T25065" s="1"/>
      <c r="U25065" s="1"/>
      <c r="Z25065" s="1"/>
    </row>
    <row r="25066" spans="20:26" x14ac:dyDescent="0.25">
      <c r="T25066" s="1"/>
      <c r="U25066" s="1"/>
      <c r="Z25066" s="1"/>
    </row>
    <row r="25067" spans="20:26" x14ac:dyDescent="0.25">
      <c r="T25067" s="1"/>
      <c r="U25067" s="1"/>
      <c r="Z25067" s="1"/>
    </row>
    <row r="25068" spans="20:26" x14ac:dyDescent="0.25">
      <c r="T25068" s="1"/>
      <c r="U25068" s="1"/>
      <c r="Z25068" s="1"/>
    </row>
    <row r="25069" spans="20:26" x14ac:dyDescent="0.25">
      <c r="T25069" s="1"/>
      <c r="U25069" s="1"/>
      <c r="Z25069" s="1"/>
    </row>
    <row r="25070" spans="20:26" x14ac:dyDescent="0.25">
      <c r="T25070" s="1"/>
      <c r="U25070" s="1"/>
      <c r="Z25070" s="1"/>
    </row>
    <row r="25071" spans="20:26" x14ac:dyDescent="0.25">
      <c r="T25071" s="1"/>
      <c r="U25071" s="1"/>
      <c r="Z25071" s="1"/>
    </row>
    <row r="25072" spans="20:26" x14ac:dyDescent="0.25">
      <c r="T25072" s="1"/>
      <c r="U25072" s="1"/>
      <c r="Z25072" s="1"/>
    </row>
    <row r="25073" spans="20:26" x14ac:dyDescent="0.25">
      <c r="T25073" s="1"/>
      <c r="U25073" s="1"/>
      <c r="Z25073" s="1"/>
    </row>
    <row r="25074" spans="20:26" x14ac:dyDescent="0.25">
      <c r="T25074" s="1"/>
      <c r="U25074" s="1"/>
      <c r="Z25074" s="1"/>
    </row>
    <row r="25075" spans="20:26" x14ac:dyDescent="0.25">
      <c r="T25075" s="1"/>
      <c r="U25075" s="1"/>
      <c r="Z25075" s="1"/>
    </row>
    <row r="25076" spans="20:26" x14ac:dyDescent="0.25">
      <c r="T25076" s="1"/>
      <c r="U25076" s="1"/>
      <c r="Z25076" s="1"/>
    </row>
    <row r="25077" spans="20:26" x14ac:dyDescent="0.25">
      <c r="T25077" s="1"/>
      <c r="U25077" s="1"/>
      <c r="Z25077" s="1"/>
    </row>
    <row r="25078" spans="20:26" x14ac:dyDescent="0.25">
      <c r="T25078" s="1"/>
      <c r="U25078" s="1"/>
      <c r="Z25078" s="1"/>
    </row>
    <row r="25079" spans="20:26" x14ac:dyDescent="0.25">
      <c r="T25079" s="1"/>
      <c r="U25079" s="1"/>
      <c r="Z25079" s="1"/>
    </row>
    <row r="25080" spans="20:26" x14ac:dyDescent="0.25">
      <c r="T25080" s="1"/>
      <c r="U25080" s="1"/>
      <c r="Z25080" s="1"/>
    </row>
    <row r="25081" spans="20:26" x14ac:dyDescent="0.25">
      <c r="T25081" s="1"/>
      <c r="U25081" s="1"/>
      <c r="Z25081" s="1"/>
    </row>
    <row r="25082" spans="20:26" x14ac:dyDescent="0.25">
      <c r="T25082" s="1"/>
      <c r="U25082" s="1"/>
      <c r="Z25082" s="1"/>
    </row>
    <row r="25083" spans="20:26" x14ac:dyDescent="0.25">
      <c r="T25083" s="1"/>
      <c r="U25083" s="1"/>
      <c r="Z25083" s="1"/>
    </row>
    <row r="25084" spans="20:26" x14ac:dyDescent="0.25">
      <c r="T25084" s="1"/>
      <c r="U25084" s="1"/>
      <c r="Z25084" s="1"/>
    </row>
    <row r="25085" spans="20:26" x14ac:dyDescent="0.25">
      <c r="T25085" s="1"/>
      <c r="U25085" s="1"/>
      <c r="Z25085" s="1"/>
    </row>
    <row r="25086" spans="20:26" x14ac:dyDescent="0.25">
      <c r="T25086" s="1"/>
      <c r="U25086" s="1"/>
      <c r="Z25086" s="1"/>
    </row>
    <row r="25087" spans="20:26" x14ac:dyDescent="0.25">
      <c r="T25087" s="1"/>
      <c r="U25087" s="1"/>
      <c r="Z25087" s="1"/>
    </row>
    <row r="25088" spans="20:26" x14ac:dyDescent="0.25">
      <c r="T25088" s="1"/>
      <c r="U25088" s="1"/>
      <c r="Z25088" s="1"/>
    </row>
    <row r="25089" spans="20:26" x14ac:dyDescent="0.25">
      <c r="T25089" s="1"/>
      <c r="U25089" s="1"/>
      <c r="Z25089" s="1"/>
    </row>
    <row r="25090" spans="20:26" x14ac:dyDescent="0.25">
      <c r="T25090" s="1"/>
      <c r="U25090" s="1"/>
      <c r="Z25090" s="1"/>
    </row>
    <row r="25091" spans="20:26" x14ac:dyDescent="0.25">
      <c r="T25091" s="1"/>
      <c r="U25091" s="1"/>
      <c r="Z25091" s="1"/>
    </row>
    <row r="25092" spans="20:26" x14ac:dyDescent="0.25">
      <c r="T25092" s="1"/>
      <c r="U25092" s="1"/>
      <c r="Z25092" s="1"/>
    </row>
    <row r="25093" spans="20:26" x14ac:dyDescent="0.25">
      <c r="T25093" s="1"/>
      <c r="U25093" s="1"/>
      <c r="Z25093" s="1"/>
    </row>
    <row r="25094" spans="20:26" x14ac:dyDescent="0.25">
      <c r="T25094" s="1"/>
      <c r="U25094" s="1"/>
      <c r="Z25094" s="1"/>
    </row>
    <row r="25095" spans="20:26" x14ac:dyDescent="0.25">
      <c r="T25095" s="1"/>
      <c r="U25095" s="1"/>
      <c r="Z25095" s="1"/>
    </row>
    <row r="25096" spans="20:26" x14ac:dyDescent="0.25">
      <c r="T25096" s="1"/>
      <c r="U25096" s="1"/>
      <c r="Z25096" s="1"/>
    </row>
    <row r="25097" spans="20:26" x14ac:dyDescent="0.25">
      <c r="T25097" s="1"/>
      <c r="U25097" s="1"/>
      <c r="Z25097" s="1"/>
    </row>
    <row r="25098" spans="20:26" x14ac:dyDescent="0.25">
      <c r="T25098" s="1"/>
      <c r="U25098" s="1"/>
      <c r="Z25098" s="1"/>
    </row>
    <row r="25099" spans="20:26" x14ac:dyDescent="0.25">
      <c r="T25099" s="1"/>
      <c r="U25099" s="1"/>
      <c r="Z25099" s="1"/>
    </row>
    <row r="25100" spans="20:26" x14ac:dyDescent="0.25">
      <c r="T25100" s="1"/>
      <c r="U25100" s="1"/>
      <c r="Z25100" s="1"/>
    </row>
    <row r="25101" spans="20:26" x14ac:dyDescent="0.25">
      <c r="T25101" s="1"/>
      <c r="U25101" s="1"/>
      <c r="Z25101" s="1"/>
    </row>
    <row r="25102" spans="20:26" x14ac:dyDescent="0.25">
      <c r="T25102" s="1"/>
      <c r="U25102" s="1"/>
      <c r="Z25102" s="1"/>
    </row>
    <row r="25103" spans="20:26" x14ac:dyDescent="0.25">
      <c r="T25103" s="1"/>
      <c r="U25103" s="1"/>
      <c r="Z25103" s="1"/>
    </row>
    <row r="25104" spans="20:26" x14ac:dyDescent="0.25">
      <c r="T25104" s="1"/>
      <c r="U25104" s="1"/>
      <c r="Z25104" s="1"/>
    </row>
    <row r="25105" spans="20:26" x14ac:dyDescent="0.25">
      <c r="T25105" s="1"/>
      <c r="U25105" s="1"/>
      <c r="Z25105" s="1"/>
    </row>
    <row r="25106" spans="20:26" x14ac:dyDescent="0.25">
      <c r="T25106" s="1"/>
      <c r="U25106" s="1"/>
      <c r="Z25106" s="1"/>
    </row>
    <row r="25107" spans="20:26" x14ac:dyDescent="0.25">
      <c r="T25107" s="1"/>
      <c r="U25107" s="1"/>
      <c r="Z25107" s="1"/>
    </row>
    <row r="25108" spans="20:26" x14ac:dyDescent="0.25">
      <c r="T25108" s="1"/>
      <c r="U25108" s="1"/>
      <c r="Z25108" s="1"/>
    </row>
    <row r="25109" spans="20:26" x14ac:dyDescent="0.25">
      <c r="T25109" s="1"/>
      <c r="U25109" s="1"/>
      <c r="Z25109" s="1"/>
    </row>
    <row r="25110" spans="20:26" x14ac:dyDescent="0.25">
      <c r="T25110" s="1"/>
      <c r="U25110" s="1"/>
      <c r="Z25110" s="1"/>
    </row>
    <row r="25111" spans="20:26" x14ac:dyDescent="0.25">
      <c r="T25111" s="1"/>
      <c r="U25111" s="1"/>
      <c r="Z25111" s="1"/>
    </row>
    <row r="25112" spans="20:26" x14ac:dyDescent="0.25">
      <c r="T25112" s="1"/>
      <c r="U25112" s="1"/>
      <c r="Z25112" s="1"/>
    </row>
    <row r="25113" spans="20:26" x14ac:dyDescent="0.25">
      <c r="T25113" s="1"/>
      <c r="U25113" s="1"/>
      <c r="Z25113" s="1"/>
    </row>
    <row r="25114" spans="20:26" x14ac:dyDescent="0.25">
      <c r="T25114" s="1"/>
      <c r="U25114" s="1"/>
      <c r="Z25114" s="1"/>
    </row>
    <row r="25115" spans="20:26" x14ac:dyDescent="0.25">
      <c r="T25115" s="1"/>
      <c r="U25115" s="1"/>
      <c r="Z25115" s="1"/>
    </row>
    <row r="25116" spans="20:26" x14ac:dyDescent="0.25">
      <c r="T25116" s="1"/>
      <c r="U25116" s="1"/>
      <c r="Z25116" s="1"/>
    </row>
    <row r="25117" spans="20:26" x14ac:dyDescent="0.25">
      <c r="T25117" s="1"/>
      <c r="U25117" s="1"/>
      <c r="Z25117" s="1"/>
    </row>
    <row r="25118" spans="20:26" x14ac:dyDescent="0.25">
      <c r="T25118" s="1"/>
      <c r="U25118" s="1"/>
      <c r="Z25118" s="1"/>
    </row>
    <row r="25119" spans="20:26" x14ac:dyDescent="0.25">
      <c r="T25119" s="1"/>
      <c r="U25119" s="1"/>
      <c r="Z25119" s="1"/>
    </row>
    <row r="25120" spans="20:26" x14ac:dyDescent="0.25">
      <c r="T25120" s="1"/>
      <c r="U25120" s="1"/>
      <c r="Z25120" s="1"/>
    </row>
    <row r="25121" spans="20:26" x14ac:dyDescent="0.25">
      <c r="T25121" s="1"/>
      <c r="U25121" s="1"/>
      <c r="Z25121" s="1"/>
    </row>
    <row r="25122" spans="20:26" x14ac:dyDescent="0.25">
      <c r="T25122" s="1"/>
      <c r="U25122" s="1"/>
      <c r="Z25122" s="1"/>
    </row>
    <row r="25123" spans="20:26" x14ac:dyDescent="0.25">
      <c r="T25123" s="1"/>
      <c r="U25123" s="1"/>
      <c r="Z25123" s="1"/>
    </row>
    <row r="25124" spans="20:26" x14ac:dyDescent="0.25">
      <c r="T25124" s="1"/>
      <c r="U25124" s="1"/>
      <c r="Z25124" s="1"/>
    </row>
    <row r="25125" spans="20:26" x14ac:dyDescent="0.25">
      <c r="T25125" s="1"/>
      <c r="U25125" s="1"/>
      <c r="Z25125" s="1"/>
    </row>
    <row r="25126" spans="20:26" x14ac:dyDescent="0.25">
      <c r="T25126" s="1"/>
      <c r="U25126" s="1"/>
      <c r="Z25126" s="1"/>
    </row>
    <row r="25127" spans="20:26" x14ac:dyDescent="0.25">
      <c r="T25127" s="1"/>
      <c r="U25127" s="1"/>
      <c r="Z25127" s="1"/>
    </row>
    <row r="25128" spans="20:26" x14ac:dyDescent="0.25">
      <c r="T25128" s="1"/>
      <c r="U25128" s="1"/>
      <c r="Z25128" s="1"/>
    </row>
    <row r="25129" spans="20:26" x14ac:dyDescent="0.25">
      <c r="T25129" s="1"/>
      <c r="U25129" s="1"/>
      <c r="Z25129" s="1"/>
    </row>
    <row r="25130" spans="20:26" x14ac:dyDescent="0.25">
      <c r="T25130" s="1"/>
      <c r="U25130" s="1"/>
      <c r="Z25130" s="1"/>
    </row>
    <row r="25131" spans="20:26" x14ac:dyDescent="0.25">
      <c r="T25131" s="1"/>
      <c r="U25131" s="1"/>
      <c r="Z25131" s="1"/>
    </row>
    <row r="25132" spans="20:26" x14ac:dyDescent="0.25">
      <c r="T25132" s="1"/>
      <c r="U25132" s="1"/>
      <c r="Z25132" s="1"/>
    </row>
    <row r="25133" spans="20:26" x14ac:dyDescent="0.25">
      <c r="T25133" s="1"/>
      <c r="U25133" s="1"/>
      <c r="Z25133" s="1"/>
    </row>
    <row r="25134" spans="20:26" x14ac:dyDescent="0.25">
      <c r="T25134" s="1"/>
      <c r="U25134" s="1"/>
      <c r="Z25134" s="1"/>
    </row>
    <row r="25135" spans="20:26" x14ac:dyDescent="0.25">
      <c r="T25135" s="1"/>
      <c r="U25135" s="1"/>
      <c r="Z25135" s="1"/>
    </row>
    <row r="25136" spans="20:26" x14ac:dyDescent="0.25">
      <c r="T25136" s="1"/>
      <c r="U25136" s="1"/>
      <c r="Z25136" s="1"/>
    </row>
    <row r="25137" spans="20:26" x14ac:dyDescent="0.25">
      <c r="T25137" s="1"/>
      <c r="U25137" s="1"/>
      <c r="Z25137" s="1"/>
    </row>
    <row r="25138" spans="20:26" x14ac:dyDescent="0.25">
      <c r="T25138" s="1"/>
      <c r="U25138" s="1"/>
      <c r="Z25138" s="1"/>
    </row>
    <row r="25139" spans="20:26" x14ac:dyDescent="0.25">
      <c r="T25139" s="1"/>
      <c r="U25139" s="1"/>
      <c r="Z25139" s="1"/>
    </row>
    <row r="25140" spans="20:26" x14ac:dyDescent="0.25">
      <c r="T25140" s="1"/>
      <c r="U25140" s="1"/>
      <c r="Z25140" s="1"/>
    </row>
    <row r="25141" spans="20:26" x14ac:dyDescent="0.25">
      <c r="T25141" s="1"/>
      <c r="U25141" s="1"/>
      <c r="Z25141" s="1"/>
    </row>
    <row r="25142" spans="20:26" x14ac:dyDescent="0.25">
      <c r="T25142" s="1"/>
      <c r="U25142" s="1"/>
      <c r="Z25142" s="1"/>
    </row>
    <row r="25143" spans="20:26" x14ac:dyDescent="0.25">
      <c r="T25143" s="1"/>
      <c r="U25143" s="1"/>
      <c r="Z25143" s="1"/>
    </row>
    <row r="25144" spans="20:26" x14ac:dyDescent="0.25">
      <c r="T25144" s="1"/>
      <c r="U25144" s="1"/>
      <c r="Z25144" s="1"/>
    </row>
    <row r="25145" spans="20:26" x14ac:dyDescent="0.25">
      <c r="T25145" s="1"/>
      <c r="U25145" s="1"/>
      <c r="Z25145" s="1"/>
    </row>
    <row r="25146" spans="20:26" x14ac:dyDescent="0.25">
      <c r="T25146" s="1"/>
      <c r="U25146" s="1"/>
      <c r="Z25146" s="1"/>
    </row>
    <row r="25147" spans="20:26" x14ac:dyDescent="0.25">
      <c r="T25147" s="1"/>
      <c r="U25147" s="1"/>
      <c r="Z25147" s="1"/>
    </row>
    <row r="25148" spans="20:26" x14ac:dyDescent="0.25">
      <c r="T25148" s="1"/>
      <c r="U25148" s="1"/>
      <c r="Z25148" s="1"/>
    </row>
    <row r="25149" spans="20:26" x14ac:dyDescent="0.25">
      <c r="T25149" s="1"/>
      <c r="U25149" s="1"/>
      <c r="Z25149" s="1"/>
    </row>
    <row r="25150" spans="20:26" x14ac:dyDescent="0.25">
      <c r="T25150" s="1"/>
      <c r="U25150" s="1"/>
      <c r="Z25150" s="1"/>
    </row>
    <row r="25151" spans="20:26" x14ac:dyDescent="0.25">
      <c r="T25151" s="1"/>
      <c r="U25151" s="1"/>
      <c r="Z25151" s="1"/>
    </row>
    <row r="25152" spans="20:26" x14ac:dyDescent="0.25">
      <c r="T25152" s="1"/>
      <c r="U25152" s="1"/>
      <c r="Z25152" s="1"/>
    </row>
    <row r="25153" spans="20:26" x14ac:dyDescent="0.25">
      <c r="T25153" s="1"/>
      <c r="U25153" s="1"/>
      <c r="Z25153" s="1"/>
    </row>
    <row r="25154" spans="20:26" x14ac:dyDescent="0.25">
      <c r="T25154" s="1"/>
      <c r="U25154" s="1"/>
      <c r="Z25154" s="1"/>
    </row>
    <row r="25155" spans="20:26" x14ac:dyDescent="0.25">
      <c r="T25155" s="1"/>
      <c r="U25155" s="1"/>
      <c r="Z25155" s="1"/>
    </row>
    <row r="25156" spans="20:26" x14ac:dyDescent="0.25">
      <c r="T25156" s="1"/>
      <c r="U25156" s="1"/>
      <c r="Z25156" s="1"/>
    </row>
    <row r="25157" spans="20:26" x14ac:dyDescent="0.25">
      <c r="T25157" s="1"/>
      <c r="U25157" s="1"/>
      <c r="Z25157" s="1"/>
    </row>
    <row r="25158" spans="20:26" x14ac:dyDescent="0.25">
      <c r="T25158" s="1"/>
      <c r="U25158" s="1"/>
      <c r="Z25158" s="1"/>
    </row>
    <row r="25159" spans="20:26" x14ac:dyDescent="0.25">
      <c r="T25159" s="1"/>
      <c r="U25159" s="1"/>
      <c r="Z25159" s="1"/>
    </row>
    <row r="25160" spans="20:26" x14ac:dyDescent="0.25">
      <c r="T25160" s="1"/>
      <c r="U25160" s="1"/>
      <c r="Z25160" s="1"/>
    </row>
    <row r="25161" spans="20:26" x14ac:dyDescent="0.25">
      <c r="T25161" s="1"/>
      <c r="U25161" s="1"/>
      <c r="Z25161" s="1"/>
    </row>
    <row r="25162" spans="20:26" x14ac:dyDescent="0.25">
      <c r="T25162" s="1"/>
      <c r="U25162" s="1"/>
      <c r="Z25162" s="1"/>
    </row>
    <row r="25163" spans="20:26" x14ac:dyDescent="0.25">
      <c r="T25163" s="1"/>
      <c r="U25163" s="1"/>
      <c r="Z25163" s="1"/>
    </row>
    <row r="25164" spans="20:26" x14ac:dyDescent="0.25">
      <c r="T25164" s="1"/>
      <c r="U25164" s="1"/>
      <c r="Z25164" s="1"/>
    </row>
    <row r="25165" spans="20:26" x14ac:dyDescent="0.25">
      <c r="T25165" s="1"/>
      <c r="U25165" s="1"/>
      <c r="Z25165" s="1"/>
    </row>
    <row r="25166" spans="20:26" x14ac:dyDescent="0.25">
      <c r="T25166" s="1"/>
      <c r="U25166" s="1"/>
      <c r="Z25166" s="1"/>
    </row>
    <row r="25167" spans="20:26" x14ac:dyDescent="0.25">
      <c r="T25167" s="1"/>
      <c r="U25167" s="1"/>
      <c r="Z25167" s="1"/>
    </row>
    <row r="25168" spans="20:26" x14ac:dyDescent="0.25">
      <c r="T25168" s="1"/>
      <c r="U25168" s="1"/>
      <c r="Z25168" s="1"/>
    </row>
    <row r="25169" spans="20:26" x14ac:dyDescent="0.25">
      <c r="T25169" s="1"/>
      <c r="U25169" s="1"/>
      <c r="Z25169" s="1"/>
    </row>
    <row r="25170" spans="20:26" x14ac:dyDescent="0.25">
      <c r="T25170" s="1"/>
      <c r="U25170" s="1"/>
      <c r="Z25170" s="1"/>
    </row>
    <row r="25171" spans="20:26" x14ac:dyDescent="0.25">
      <c r="T25171" s="1"/>
      <c r="U25171" s="1"/>
      <c r="Z25171" s="1"/>
    </row>
    <row r="25172" spans="20:26" x14ac:dyDescent="0.25">
      <c r="T25172" s="1"/>
      <c r="U25172" s="1"/>
      <c r="Z25172" s="1"/>
    </row>
    <row r="25173" spans="20:26" x14ac:dyDescent="0.25">
      <c r="T25173" s="1"/>
      <c r="U25173" s="1"/>
      <c r="Z25173" s="1"/>
    </row>
    <row r="25174" spans="20:26" x14ac:dyDescent="0.25">
      <c r="T25174" s="1"/>
      <c r="U25174" s="1"/>
      <c r="Z25174" s="1"/>
    </row>
    <row r="25175" spans="20:26" x14ac:dyDescent="0.25">
      <c r="T25175" s="1"/>
      <c r="U25175" s="1"/>
      <c r="Z25175" s="1"/>
    </row>
    <row r="25176" spans="20:26" x14ac:dyDescent="0.25">
      <c r="T25176" s="1"/>
      <c r="U25176" s="1"/>
      <c r="Z25176" s="1"/>
    </row>
    <row r="25177" spans="20:26" x14ac:dyDescent="0.25">
      <c r="T25177" s="1"/>
      <c r="U25177" s="1"/>
      <c r="Z25177" s="1"/>
    </row>
    <row r="25178" spans="20:26" x14ac:dyDescent="0.25">
      <c r="T25178" s="1"/>
      <c r="U25178" s="1"/>
      <c r="Z25178" s="1"/>
    </row>
    <row r="25179" spans="20:26" x14ac:dyDescent="0.25">
      <c r="T25179" s="1"/>
      <c r="U25179" s="1"/>
      <c r="Z25179" s="1"/>
    </row>
    <row r="25180" spans="20:26" x14ac:dyDescent="0.25">
      <c r="T25180" s="1"/>
      <c r="U25180" s="1"/>
      <c r="Z25180" s="1"/>
    </row>
    <row r="25181" spans="20:26" x14ac:dyDescent="0.25">
      <c r="T25181" s="1"/>
      <c r="U25181" s="1"/>
      <c r="Z25181" s="1"/>
    </row>
    <row r="25182" spans="20:26" x14ac:dyDescent="0.25">
      <c r="T25182" s="1"/>
      <c r="U25182" s="1"/>
      <c r="Z25182" s="1"/>
    </row>
    <row r="25183" spans="20:26" x14ac:dyDescent="0.25">
      <c r="T25183" s="1"/>
      <c r="U25183" s="1"/>
      <c r="Z25183" s="1"/>
    </row>
    <row r="25184" spans="20:26" x14ac:dyDescent="0.25">
      <c r="T25184" s="1"/>
      <c r="U25184" s="1"/>
      <c r="Z25184" s="1"/>
    </row>
    <row r="25185" spans="20:26" x14ac:dyDescent="0.25">
      <c r="T25185" s="1"/>
      <c r="U25185" s="1"/>
      <c r="Z25185" s="1"/>
    </row>
    <row r="25186" spans="20:26" x14ac:dyDescent="0.25">
      <c r="T25186" s="1"/>
      <c r="U25186" s="1"/>
      <c r="Z25186" s="1"/>
    </row>
    <row r="25187" spans="20:26" x14ac:dyDescent="0.25">
      <c r="T25187" s="1"/>
      <c r="U25187" s="1"/>
      <c r="Z25187" s="1"/>
    </row>
    <row r="25188" spans="20:26" x14ac:dyDescent="0.25">
      <c r="T25188" s="1"/>
      <c r="U25188" s="1"/>
      <c r="Z25188" s="1"/>
    </row>
    <row r="25189" spans="20:26" x14ac:dyDescent="0.25">
      <c r="T25189" s="1"/>
      <c r="U25189" s="1"/>
      <c r="Z25189" s="1"/>
    </row>
    <row r="25190" spans="20:26" x14ac:dyDescent="0.25">
      <c r="T25190" s="1"/>
      <c r="U25190" s="1"/>
      <c r="Z25190" s="1"/>
    </row>
    <row r="25191" spans="20:26" x14ac:dyDescent="0.25">
      <c r="T25191" s="1"/>
      <c r="U25191" s="1"/>
      <c r="Z25191" s="1"/>
    </row>
    <row r="25192" spans="20:26" x14ac:dyDescent="0.25">
      <c r="T25192" s="1"/>
      <c r="U25192" s="1"/>
      <c r="Z25192" s="1"/>
    </row>
    <row r="25193" spans="20:26" x14ac:dyDescent="0.25">
      <c r="T25193" s="1"/>
      <c r="U25193" s="1"/>
      <c r="Z25193" s="1"/>
    </row>
    <row r="25194" spans="20:26" x14ac:dyDescent="0.25">
      <c r="T25194" s="1"/>
      <c r="U25194" s="1"/>
      <c r="Z25194" s="1"/>
    </row>
    <row r="25195" spans="20:26" x14ac:dyDescent="0.25">
      <c r="T25195" s="1"/>
      <c r="U25195" s="1"/>
      <c r="Z25195" s="1"/>
    </row>
    <row r="25196" spans="20:26" x14ac:dyDescent="0.25">
      <c r="T25196" s="1"/>
      <c r="U25196" s="1"/>
      <c r="Z25196" s="1"/>
    </row>
    <row r="25197" spans="20:26" x14ac:dyDescent="0.25">
      <c r="T25197" s="1"/>
      <c r="U25197" s="1"/>
      <c r="Z25197" s="1"/>
    </row>
    <row r="25198" spans="20:26" x14ac:dyDescent="0.25">
      <c r="T25198" s="1"/>
      <c r="U25198" s="1"/>
      <c r="Z25198" s="1"/>
    </row>
    <row r="25199" spans="20:26" x14ac:dyDescent="0.25">
      <c r="T25199" s="1"/>
      <c r="U25199" s="1"/>
      <c r="Z25199" s="1"/>
    </row>
    <row r="25200" spans="20:26" x14ac:dyDescent="0.25">
      <c r="T25200" s="1"/>
      <c r="U25200" s="1"/>
      <c r="Z25200" s="1"/>
    </row>
    <row r="25201" spans="20:26" x14ac:dyDescent="0.25">
      <c r="T25201" s="1"/>
      <c r="U25201" s="1"/>
      <c r="Z25201" s="1"/>
    </row>
    <row r="25202" spans="20:26" x14ac:dyDescent="0.25">
      <c r="T25202" s="1"/>
      <c r="U25202" s="1"/>
      <c r="Z25202" s="1"/>
    </row>
    <row r="25203" spans="20:26" x14ac:dyDescent="0.25">
      <c r="T25203" s="1"/>
      <c r="U25203" s="1"/>
      <c r="Z25203" s="1"/>
    </row>
    <row r="25204" spans="20:26" x14ac:dyDescent="0.25">
      <c r="T25204" s="1"/>
      <c r="U25204" s="1"/>
      <c r="Z25204" s="1"/>
    </row>
    <row r="25205" spans="20:26" x14ac:dyDescent="0.25">
      <c r="T25205" s="1"/>
      <c r="U25205" s="1"/>
      <c r="Z25205" s="1"/>
    </row>
    <row r="25206" spans="20:26" x14ac:dyDescent="0.25">
      <c r="T25206" s="1"/>
      <c r="U25206" s="1"/>
      <c r="Z25206" s="1"/>
    </row>
    <row r="25207" spans="20:26" x14ac:dyDescent="0.25">
      <c r="T25207" s="1"/>
      <c r="U25207" s="1"/>
      <c r="Z25207" s="1"/>
    </row>
    <row r="25208" spans="20:26" x14ac:dyDescent="0.25">
      <c r="T25208" s="1"/>
      <c r="U25208" s="1"/>
      <c r="Z25208" s="1"/>
    </row>
    <row r="25209" spans="20:26" x14ac:dyDescent="0.25">
      <c r="T25209" s="1"/>
      <c r="U25209" s="1"/>
      <c r="Z25209" s="1"/>
    </row>
    <row r="25210" spans="20:26" x14ac:dyDescent="0.25">
      <c r="T25210" s="1"/>
      <c r="U25210" s="1"/>
      <c r="Z25210" s="1"/>
    </row>
    <row r="25211" spans="20:26" x14ac:dyDescent="0.25">
      <c r="T25211" s="1"/>
      <c r="U25211" s="1"/>
      <c r="Z25211" s="1"/>
    </row>
    <row r="25212" spans="20:26" x14ac:dyDescent="0.25">
      <c r="T25212" s="1"/>
      <c r="U25212" s="1"/>
      <c r="Z25212" s="1"/>
    </row>
    <row r="25213" spans="20:26" x14ac:dyDescent="0.25">
      <c r="T25213" s="1"/>
      <c r="U25213" s="1"/>
      <c r="Z25213" s="1"/>
    </row>
    <row r="25214" spans="20:26" x14ac:dyDescent="0.25">
      <c r="T25214" s="1"/>
      <c r="U25214" s="1"/>
      <c r="Z25214" s="1"/>
    </row>
    <row r="25215" spans="20:26" x14ac:dyDescent="0.25">
      <c r="T25215" s="1"/>
      <c r="U25215" s="1"/>
      <c r="Z25215" s="1"/>
    </row>
    <row r="25216" spans="20:26" x14ac:dyDescent="0.25">
      <c r="T25216" s="1"/>
      <c r="U25216" s="1"/>
      <c r="Z25216" s="1"/>
    </row>
    <row r="25217" spans="20:26" x14ac:dyDescent="0.25">
      <c r="T25217" s="1"/>
      <c r="U25217" s="1"/>
      <c r="Z25217" s="1"/>
    </row>
    <row r="25218" spans="20:26" x14ac:dyDescent="0.25">
      <c r="T25218" s="1"/>
      <c r="U25218" s="1"/>
      <c r="Z25218" s="1"/>
    </row>
    <row r="25219" spans="20:26" x14ac:dyDescent="0.25">
      <c r="T25219" s="1"/>
      <c r="U25219" s="1"/>
      <c r="Z25219" s="1"/>
    </row>
    <row r="25220" spans="20:26" x14ac:dyDescent="0.25">
      <c r="T25220" s="1"/>
      <c r="U25220" s="1"/>
      <c r="Z25220" s="1"/>
    </row>
    <row r="25221" spans="20:26" x14ac:dyDescent="0.25">
      <c r="T25221" s="1"/>
      <c r="U25221" s="1"/>
      <c r="Z25221" s="1"/>
    </row>
    <row r="25222" spans="20:26" x14ac:dyDescent="0.25">
      <c r="T25222" s="1"/>
      <c r="U25222" s="1"/>
      <c r="Z25222" s="1"/>
    </row>
    <row r="25223" spans="20:26" x14ac:dyDescent="0.25">
      <c r="T25223" s="1"/>
      <c r="U25223" s="1"/>
      <c r="Z25223" s="1"/>
    </row>
    <row r="25224" spans="20:26" x14ac:dyDescent="0.25">
      <c r="T25224" s="1"/>
      <c r="U25224" s="1"/>
      <c r="Z25224" s="1"/>
    </row>
    <row r="25225" spans="20:26" x14ac:dyDescent="0.25">
      <c r="T25225" s="1"/>
      <c r="U25225" s="1"/>
      <c r="Z25225" s="1"/>
    </row>
    <row r="25226" spans="20:26" x14ac:dyDescent="0.25">
      <c r="T25226" s="1"/>
      <c r="U25226" s="1"/>
      <c r="Z25226" s="1"/>
    </row>
    <row r="25227" spans="20:26" x14ac:dyDescent="0.25">
      <c r="T25227" s="1"/>
      <c r="U25227" s="1"/>
      <c r="Z25227" s="1"/>
    </row>
    <row r="25228" spans="20:26" x14ac:dyDescent="0.25">
      <c r="T25228" s="1"/>
      <c r="U25228" s="1"/>
      <c r="Z25228" s="1"/>
    </row>
    <row r="25229" spans="20:26" x14ac:dyDescent="0.25">
      <c r="T25229" s="1"/>
      <c r="U25229" s="1"/>
      <c r="Z25229" s="1"/>
    </row>
    <row r="25230" spans="20:26" x14ac:dyDescent="0.25">
      <c r="T25230" s="1"/>
      <c r="U25230" s="1"/>
      <c r="Z25230" s="1"/>
    </row>
    <row r="25231" spans="20:26" x14ac:dyDescent="0.25">
      <c r="T25231" s="1"/>
      <c r="U25231" s="1"/>
      <c r="Z25231" s="1"/>
    </row>
    <row r="25232" spans="20:26" x14ac:dyDescent="0.25">
      <c r="T25232" s="1"/>
      <c r="U25232" s="1"/>
      <c r="Z25232" s="1"/>
    </row>
    <row r="25233" spans="20:26" x14ac:dyDescent="0.25">
      <c r="T25233" s="1"/>
      <c r="U25233" s="1"/>
      <c r="Z25233" s="1"/>
    </row>
    <row r="25234" spans="20:26" x14ac:dyDescent="0.25">
      <c r="T25234" s="1"/>
      <c r="U25234" s="1"/>
      <c r="Z25234" s="1"/>
    </row>
    <row r="25235" spans="20:26" x14ac:dyDescent="0.25">
      <c r="T25235" s="1"/>
      <c r="U25235" s="1"/>
      <c r="Z25235" s="1"/>
    </row>
    <row r="25236" spans="20:26" x14ac:dyDescent="0.25">
      <c r="T25236" s="1"/>
      <c r="U25236" s="1"/>
      <c r="Z25236" s="1"/>
    </row>
    <row r="25237" spans="20:26" x14ac:dyDescent="0.25">
      <c r="T25237" s="1"/>
      <c r="U25237" s="1"/>
      <c r="Z25237" s="1"/>
    </row>
    <row r="25238" spans="20:26" x14ac:dyDescent="0.25">
      <c r="T25238" s="1"/>
      <c r="U25238" s="1"/>
      <c r="Z25238" s="1"/>
    </row>
    <row r="25239" spans="20:26" x14ac:dyDescent="0.25">
      <c r="T25239" s="1"/>
      <c r="U25239" s="1"/>
      <c r="Z25239" s="1"/>
    </row>
    <row r="25240" spans="20:26" x14ac:dyDescent="0.25">
      <c r="T25240" s="1"/>
      <c r="U25240" s="1"/>
      <c r="Z25240" s="1"/>
    </row>
    <row r="25241" spans="20:26" x14ac:dyDescent="0.25">
      <c r="T25241" s="1"/>
      <c r="U25241" s="1"/>
      <c r="Z25241" s="1"/>
    </row>
    <row r="25242" spans="20:26" x14ac:dyDescent="0.25">
      <c r="T25242" s="1"/>
      <c r="U25242" s="1"/>
      <c r="Z25242" s="1"/>
    </row>
    <row r="25243" spans="20:26" x14ac:dyDescent="0.25">
      <c r="T25243" s="1"/>
      <c r="U25243" s="1"/>
      <c r="Z25243" s="1"/>
    </row>
    <row r="25244" spans="20:26" x14ac:dyDescent="0.25">
      <c r="T25244" s="1"/>
      <c r="U25244" s="1"/>
      <c r="Z25244" s="1"/>
    </row>
    <row r="25245" spans="20:26" x14ac:dyDescent="0.25">
      <c r="T25245" s="1"/>
      <c r="U25245" s="1"/>
      <c r="Z25245" s="1"/>
    </row>
    <row r="25246" spans="20:26" x14ac:dyDescent="0.25">
      <c r="T25246" s="1"/>
      <c r="U25246" s="1"/>
      <c r="Z25246" s="1"/>
    </row>
    <row r="25247" spans="20:26" x14ac:dyDescent="0.25">
      <c r="T25247" s="1"/>
      <c r="U25247" s="1"/>
      <c r="Z25247" s="1"/>
    </row>
    <row r="25248" spans="20:26" x14ac:dyDescent="0.25">
      <c r="T25248" s="1"/>
      <c r="U25248" s="1"/>
      <c r="Z25248" s="1"/>
    </row>
    <row r="25249" spans="20:26" x14ac:dyDescent="0.25">
      <c r="T25249" s="1"/>
      <c r="U25249" s="1"/>
      <c r="Z25249" s="1"/>
    </row>
    <row r="25250" spans="20:26" x14ac:dyDescent="0.25">
      <c r="T25250" s="1"/>
      <c r="U25250" s="1"/>
      <c r="Z25250" s="1"/>
    </row>
    <row r="25251" spans="20:26" x14ac:dyDescent="0.25">
      <c r="T25251" s="1"/>
      <c r="U25251" s="1"/>
      <c r="Z25251" s="1"/>
    </row>
    <row r="25252" spans="20:26" x14ac:dyDescent="0.25">
      <c r="T25252" s="1"/>
      <c r="U25252" s="1"/>
      <c r="Z25252" s="1"/>
    </row>
    <row r="25253" spans="20:26" x14ac:dyDescent="0.25">
      <c r="T25253" s="1"/>
      <c r="U25253" s="1"/>
      <c r="Z25253" s="1"/>
    </row>
    <row r="25254" spans="20:26" x14ac:dyDescent="0.25">
      <c r="T25254" s="1"/>
      <c r="U25254" s="1"/>
      <c r="Z25254" s="1"/>
    </row>
    <row r="25255" spans="20:26" x14ac:dyDescent="0.25">
      <c r="T25255" s="1"/>
      <c r="U25255" s="1"/>
      <c r="Z25255" s="1"/>
    </row>
    <row r="25256" spans="20:26" x14ac:dyDescent="0.25">
      <c r="T25256" s="1"/>
      <c r="U25256" s="1"/>
      <c r="Z25256" s="1"/>
    </row>
    <row r="25257" spans="20:26" x14ac:dyDescent="0.25">
      <c r="T25257" s="1"/>
      <c r="U25257" s="1"/>
      <c r="Z25257" s="1"/>
    </row>
    <row r="25258" spans="20:26" x14ac:dyDescent="0.25">
      <c r="T25258" s="1"/>
      <c r="U25258" s="1"/>
      <c r="Z25258" s="1"/>
    </row>
    <row r="25259" spans="20:26" x14ac:dyDescent="0.25">
      <c r="T25259" s="1"/>
      <c r="U25259" s="1"/>
      <c r="Z25259" s="1"/>
    </row>
    <row r="25260" spans="20:26" x14ac:dyDescent="0.25">
      <c r="T25260" s="1"/>
      <c r="U25260" s="1"/>
      <c r="Z25260" s="1"/>
    </row>
    <row r="25261" spans="20:26" x14ac:dyDescent="0.25">
      <c r="T25261" s="1"/>
      <c r="U25261" s="1"/>
      <c r="Z25261" s="1"/>
    </row>
    <row r="25262" spans="20:26" x14ac:dyDescent="0.25">
      <c r="T25262" s="1"/>
      <c r="U25262" s="1"/>
      <c r="Z25262" s="1"/>
    </row>
    <row r="25263" spans="20:26" x14ac:dyDescent="0.25">
      <c r="T25263" s="1"/>
      <c r="U25263" s="1"/>
      <c r="Z25263" s="1"/>
    </row>
    <row r="25264" spans="20:26" x14ac:dyDescent="0.25">
      <c r="T25264" s="1"/>
      <c r="U25264" s="1"/>
      <c r="Z25264" s="1"/>
    </row>
    <row r="25265" spans="20:26" x14ac:dyDescent="0.25">
      <c r="T25265" s="1"/>
      <c r="U25265" s="1"/>
      <c r="Z25265" s="1"/>
    </row>
    <row r="25266" spans="20:26" x14ac:dyDescent="0.25">
      <c r="T25266" s="1"/>
      <c r="U25266" s="1"/>
      <c r="Z25266" s="1"/>
    </row>
    <row r="25267" spans="20:26" x14ac:dyDescent="0.25">
      <c r="T25267" s="1"/>
      <c r="U25267" s="1"/>
      <c r="Z25267" s="1"/>
    </row>
    <row r="25268" spans="20:26" x14ac:dyDescent="0.25">
      <c r="T25268" s="1"/>
      <c r="U25268" s="1"/>
      <c r="Z25268" s="1"/>
    </row>
    <row r="25269" spans="20:26" x14ac:dyDescent="0.25">
      <c r="T25269" s="1"/>
      <c r="U25269" s="1"/>
      <c r="Z25269" s="1"/>
    </row>
    <row r="25270" spans="20:26" x14ac:dyDescent="0.25">
      <c r="T25270" s="1"/>
      <c r="U25270" s="1"/>
      <c r="Z25270" s="1"/>
    </row>
    <row r="25271" spans="20:26" x14ac:dyDescent="0.25">
      <c r="T25271" s="1"/>
      <c r="U25271" s="1"/>
      <c r="Z25271" s="1"/>
    </row>
    <row r="25272" spans="20:26" x14ac:dyDescent="0.25">
      <c r="T25272" s="1"/>
      <c r="U25272" s="1"/>
      <c r="Z25272" s="1"/>
    </row>
    <row r="25273" spans="20:26" x14ac:dyDescent="0.25">
      <c r="T25273" s="1"/>
      <c r="U25273" s="1"/>
      <c r="Z25273" s="1"/>
    </row>
    <row r="25274" spans="20:26" x14ac:dyDescent="0.25">
      <c r="T25274" s="1"/>
      <c r="U25274" s="1"/>
      <c r="Z25274" s="1"/>
    </row>
    <row r="25275" spans="20:26" x14ac:dyDescent="0.25">
      <c r="T25275" s="1"/>
      <c r="U25275" s="1"/>
      <c r="Z25275" s="1"/>
    </row>
    <row r="25276" spans="20:26" x14ac:dyDescent="0.25">
      <c r="T25276" s="1"/>
      <c r="U25276" s="1"/>
      <c r="Z25276" s="1"/>
    </row>
    <row r="25277" spans="20:26" x14ac:dyDescent="0.25">
      <c r="T25277" s="1"/>
      <c r="U25277" s="1"/>
      <c r="Z25277" s="1"/>
    </row>
    <row r="25278" spans="20:26" x14ac:dyDescent="0.25">
      <c r="T25278" s="1"/>
      <c r="U25278" s="1"/>
      <c r="Z25278" s="1"/>
    </row>
    <row r="25279" spans="20:26" x14ac:dyDescent="0.25">
      <c r="T25279" s="1"/>
      <c r="U25279" s="1"/>
      <c r="Z25279" s="1"/>
    </row>
    <row r="25280" spans="20:26" x14ac:dyDescent="0.25">
      <c r="T25280" s="1"/>
      <c r="U25280" s="1"/>
      <c r="Z25280" s="1"/>
    </row>
    <row r="25281" spans="20:26" x14ac:dyDescent="0.25">
      <c r="T25281" s="1"/>
      <c r="U25281" s="1"/>
      <c r="Z25281" s="1"/>
    </row>
    <row r="25282" spans="20:26" x14ac:dyDescent="0.25">
      <c r="T25282" s="1"/>
      <c r="U25282" s="1"/>
      <c r="Z25282" s="1"/>
    </row>
    <row r="25283" spans="20:26" x14ac:dyDescent="0.25">
      <c r="T25283" s="1"/>
      <c r="U25283" s="1"/>
      <c r="Z25283" s="1"/>
    </row>
    <row r="25284" spans="20:26" x14ac:dyDescent="0.25">
      <c r="T25284" s="1"/>
      <c r="U25284" s="1"/>
      <c r="Z25284" s="1"/>
    </row>
    <row r="25285" spans="20:26" x14ac:dyDescent="0.25">
      <c r="T25285" s="1"/>
      <c r="U25285" s="1"/>
      <c r="Z25285" s="1"/>
    </row>
    <row r="25286" spans="20:26" x14ac:dyDescent="0.25">
      <c r="T25286" s="1"/>
      <c r="U25286" s="1"/>
      <c r="Z25286" s="1"/>
    </row>
    <row r="25287" spans="20:26" x14ac:dyDescent="0.25">
      <c r="T25287" s="1"/>
      <c r="U25287" s="1"/>
      <c r="Z25287" s="1"/>
    </row>
    <row r="25288" spans="20:26" x14ac:dyDescent="0.25">
      <c r="T25288" s="1"/>
      <c r="U25288" s="1"/>
      <c r="Z25288" s="1"/>
    </row>
    <row r="25289" spans="20:26" x14ac:dyDescent="0.25">
      <c r="T25289" s="1"/>
      <c r="U25289" s="1"/>
      <c r="Z25289" s="1"/>
    </row>
    <row r="25290" spans="20:26" x14ac:dyDescent="0.25">
      <c r="T25290" s="1"/>
      <c r="U25290" s="1"/>
      <c r="Z25290" s="1"/>
    </row>
    <row r="25291" spans="20:26" x14ac:dyDescent="0.25">
      <c r="T25291" s="1"/>
      <c r="U25291" s="1"/>
      <c r="Z25291" s="1"/>
    </row>
    <row r="25292" spans="20:26" x14ac:dyDescent="0.25">
      <c r="T25292" s="1"/>
      <c r="U25292" s="1"/>
      <c r="Z25292" s="1"/>
    </row>
    <row r="25293" spans="20:26" x14ac:dyDescent="0.25">
      <c r="T25293" s="1"/>
      <c r="U25293" s="1"/>
      <c r="Z25293" s="1"/>
    </row>
    <row r="25294" spans="20:26" x14ac:dyDescent="0.25">
      <c r="T25294" s="1"/>
      <c r="U25294" s="1"/>
      <c r="Z25294" s="1"/>
    </row>
    <row r="25295" spans="20:26" x14ac:dyDescent="0.25">
      <c r="T25295" s="1"/>
      <c r="U25295" s="1"/>
      <c r="Z25295" s="1"/>
    </row>
    <row r="25296" spans="20:26" x14ac:dyDescent="0.25">
      <c r="T25296" s="1"/>
      <c r="U25296" s="1"/>
      <c r="Z25296" s="1"/>
    </row>
    <row r="25297" spans="20:26" x14ac:dyDescent="0.25">
      <c r="T25297" s="1"/>
      <c r="U25297" s="1"/>
      <c r="Z25297" s="1"/>
    </row>
    <row r="25298" spans="20:26" x14ac:dyDescent="0.25">
      <c r="T25298" s="1"/>
      <c r="U25298" s="1"/>
      <c r="Z25298" s="1"/>
    </row>
    <row r="25299" spans="20:26" x14ac:dyDescent="0.25">
      <c r="T25299" s="1"/>
      <c r="U25299" s="1"/>
      <c r="Z25299" s="1"/>
    </row>
    <row r="25300" spans="20:26" x14ac:dyDescent="0.25">
      <c r="T25300" s="1"/>
      <c r="U25300" s="1"/>
      <c r="Z25300" s="1"/>
    </row>
    <row r="25301" spans="20:26" x14ac:dyDescent="0.25">
      <c r="T25301" s="1"/>
      <c r="U25301" s="1"/>
      <c r="Z25301" s="1"/>
    </row>
    <row r="25302" spans="20:26" x14ac:dyDescent="0.25">
      <c r="T25302" s="1"/>
      <c r="U25302" s="1"/>
      <c r="Z25302" s="1"/>
    </row>
    <row r="25303" spans="20:26" x14ac:dyDescent="0.25">
      <c r="T25303" s="1"/>
      <c r="U25303" s="1"/>
      <c r="Z25303" s="1"/>
    </row>
    <row r="25304" spans="20:26" x14ac:dyDescent="0.25">
      <c r="T25304" s="1"/>
      <c r="U25304" s="1"/>
      <c r="Z25304" s="1"/>
    </row>
    <row r="25305" spans="20:26" x14ac:dyDescent="0.25">
      <c r="T25305" s="1"/>
      <c r="U25305" s="1"/>
      <c r="Z25305" s="1"/>
    </row>
    <row r="25306" spans="20:26" x14ac:dyDescent="0.25">
      <c r="T25306" s="1"/>
      <c r="U25306" s="1"/>
      <c r="Z25306" s="1"/>
    </row>
    <row r="25307" spans="20:26" x14ac:dyDescent="0.25">
      <c r="T25307" s="1"/>
      <c r="U25307" s="1"/>
      <c r="Z25307" s="1"/>
    </row>
    <row r="25308" spans="20:26" x14ac:dyDescent="0.25">
      <c r="T25308" s="1"/>
      <c r="U25308" s="1"/>
      <c r="Z25308" s="1"/>
    </row>
    <row r="25309" spans="20:26" x14ac:dyDescent="0.25">
      <c r="T25309" s="1"/>
      <c r="U25309" s="1"/>
      <c r="Z25309" s="1"/>
    </row>
    <row r="25310" spans="20:26" x14ac:dyDescent="0.25">
      <c r="T25310" s="1"/>
      <c r="U25310" s="1"/>
      <c r="Z25310" s="1"/>
    </row>
    <row r="25311" spans="20:26" x14ac:dyDescent="0.25">
      <c r="T25311" s="1"/>
      <c r="U25311" s="1"/>
      <c r="Z25311" s="1"/>
    </row>
    <row r="25312" spans="20:26" x14ac:dyDescent="0.25">
      <c r="T25312" s="1"/>
      <c r="U25312" s="1"/>
      <c r="Z25312" s="1"/>
    </row>
    <row r="25313" spans="20:26" x14ac:dyDescent="0.25">
      <c r="T25313" s="1"/>
      <c r="U25313" s="1"/>
      <c r="Z25313" s="1"/>
    </row>
    <row r="25314" spans="20:26" x14ac:dyDescent="0.25">
      <c r="T25314" s="1"/>
      <c r="U25314" s="1"/>
      <c r="Z25314" s="1"/>
    </row>
    <row r="25315" spans="20:26" x14ac:dyDescent="0.25">
      <c r="T25315" s="1"/>
      <c r="U25315" s="1"/>
      <c r="Z25315" s="1"/>
    </row>
    <row r="25316" spans="20:26" x14ac:dyDescent="0.25">
      <c r="T25316" s="1"/>
      <c r="U25316" s="1"/>
      <c r="Z25316" s="1"/>
    </row>
    <row r="25317" spans="20:26" x14ac:dyDescent="0.25">
      <c r="T25317" s="1"/>
      <c r="U25317" s="1"/>
      <c r="Z25317" s="1"/>
    </row>
    <row r="25318" spans="20:26" x14ac:dyDescent="0.25">
      <c r="T25318" s="1"/>
      <c r="U25318" s="1"/>
      <c r="Z25318" s="1"/>
    </row>
    <row r="25319" spans="20:26" x14ac:dyDescent="0.25">
      <c r="T25319" s="1"/>
      <c r="U25319" s="1"/>
      <c r="Z25319" s="1"/>
    </row>
    <row r="25320" spans="20:26" x14ac:dyDescent="0.25">
      <c r="T25320" s="1"/>
      <c r="U25320" s="1"/>
      <c r="Z25320" s="1"/>
    </row>
    <row r="25321" spans="20:26" x14ac:dyDescent="0.25">
      <c r="T25321" s="1"/>
      <c r="U25321" s="1"/>
      <c r="Z25321" s="1"/>
    </row>
    <row r="25322" spans="20:26" x14ac:dyDescent="0.25">
      <c r="T25322" s="1"/>
      <c r="U25322" s="1"/>
      <c r="Z25322" s="1"/>
    </row>
    <row r="25323" spans="20:26" x14ac:dyDescent="0.25">
      <c r="T25323" s="1"/>
      <c r="U25323" s="1"/>
      <c r="Z25323" s="1"/>
    </row>
    <row r="25324" spans="20:26" x14ac:dyDescent="0.25">
      <c r="T25324" s="1"/>
      <c r="U25324" s="1"/>
      <c r="Z25324" s="1"/>
    </row>
    <row r="25325" spans="20:26" x14ac:dyDescent="0.25">
      <c r="T25325" s="1"/>
      <c r="U25325" s="1"/>
      <c r="Z25325" s="1"/>
    </row>
    <row r="25326" spans="20:26" x14ac:dyDescent="0.25">
      <c r="T25326" s="1"/>
      <c r="U25326" s="1"/>
      <c r="Z25326" s="1"/>
    </row>
    <row r="25327" spans="20:26" x14ac:dyDescent="0.25">
      <c r="T25327" s="1"/>
      <c r="U25327" s="1"/>
      <c r="Z25327" s="1"/>
    </row>
    <row r="25328" spans="20:26" x14ac:dyDescent="0.25">
      <c r="T25328" s="1"/>
      <c r="U25328" s="1"/>
      <c r="Z25328" s="1"/>
    </row>
    <row r="25329" spans="20:26" x14ac:dyDescent="0.25">
      <c r="T25329" s="1"/>
      <c r="U25329" s="1"/>
      <c r="Z25329" s="1"/>
    </row>
    <row r="25330" spans="20:26" x14ac:dyDescent="0.25">
      <c r="T25330" s="1"/>
      <c r="U25330" s="1"/>
      <c r="Z25330" s="1"/>
    </row>
    <row r="25331" spans="20:26" x14ac:dyDescent="0.25">
      <c r="T25331" s="1"/>
      <c r="U25331" s="1"/>
      <c r="Z25331" s="1"/>
    </row>
    <row r="25332" spans="20:26" x14ac:dyDescent="0.25">
      <c r="T25332" s="1"/>
      <c r="U25332" s="1"/>
      <c r="Z25332" s="1"/>
    </row>
    <row r="25333" spans="20:26" x14ac:dyDescent="0.25">
      <c r="T25333" s="1"/>
      <c r="U25333" s="1"/>
      <c r="Z25333" s="1"/>
    </row>
    <row r="25334" spans="20:26" x14ac:dyDescent="0.25">
      <c r="T25334" s="1"/>
      <c r="U25334" s="1"/>
      <c r="Z25334" s="1"/>
    </row>
    <row r="25335" spans="20:26" x14ac:dyDescent="0.25">
      <c r="T25335" s="1"/>
      <c r="U25335" s="1"/>
      <c r="Z25335" s="1"/>
    </row>
    <row r="25336" spans="20:26" x14ac:dyDescent="0.25">
      <c r="T25336" s="1"/>
      <c r="U25336" s="1"/>
      <c r="Z25336" s="1"/>
    </row>
    <row r="25337" spans="20:26" x14ac:dyDescent="0.25">
      <c r="T25337" s="1"/>
      <c r="U25337" s="1"/>
      <c r="Z25337" s="1"/>
    </row>
    <row r="25338" spans="20:26" x14ac:dyDescent="0.25">
      <c r="T25338" s="1"/>
      <c r="U25338" s="1"/>
      <c r="Z25338" s="1"/>
    </row>
    <row r="25339" spans="20:26" x14ac:dyDescent="0.25">
      <c r="T25339" s="1"/>
      <c r="U25339" s="1"/>
      <c r="Z25339" s="1"/>
    </row>
    <row r="25340" spans="20:26" x14ac:dyDescent="0.25">
      <c r="T25340" s="1"/>
      <c r="U25340" s="1"/>
      <c r="Z25340" s="1"/>
    </row>
    <row r="25341" spans="20:26" x14ac:dyDescent="0.25">
      <c r="T25341" s="1"/>
      <c r="U25341" s="1"/>
      <c r="Z25341" s="1"/>
    </row>
    <row r="25342" spans="20:26" x14ac:dyDescent="0.25">
      <c r="T25342" s="1"/>
      <c r="U25342" s="1"/>
      <c r="Z25342" s="1"/>
    </row>
    <row r="25343" spans="20:26" x14ac:dyDescent="0.25">
      <c r="T25343" s="1"/>
      <c r="U25343" s="1"/>
      <c r="Z25343" s="1"/>
    </row>
    <row r="25344" spans="20:26" x14ac:dyDescent="0.25">
      <c r="T25344" s="1"/>
      <c r="U25344" s="1"/>
      <c r="Z25344" s="1"/>
    </row>
    <row r="25345" spans="20:26" x14ac:dyDescent="0.25">
      <c r="T25345" s="1"/>
      <c r="U25345" s="1"/>
      <c r="Z25345" s="1"/>
    </row>
    <row r="25346" spans="20:26" x14ac:dyDescent="0.25">
      <c r="T25346" s="1"/>
      <c r="U25346" s="1"/>
      <c r="Z25346" s="1"/>
    </row>
    <row r="25347" spans="20:26" x14ac:dyDescent="0.25">
      <c r="T25347" s="1"/>
      <c r="U25347" s="1"/>
      <c r="Z25347" s="1"/>
    </row>
    <row r="25348" spans="20:26" x14ac:dyDescent="0.25">
      <c r="T25348" s="1"/>
      <c r="U25348" s="1"/>
      <c r="Z25348" s="1"/>
    </row>
    <row r="25349" spans="20:26" x14ac:dyDescent="0.25">
      <c r="T25349" s="1"/>
      <c r="U25349" s="1"/>
      <c r="Z25349" s="1"/>
    </row>
    <row r="25350" spans="20:26" x14ac:dyDescent="0.25">
      <c r="T25350" s="1"/>
      <c r="U25350" s="1"/>
      <c r="Z25350" s="1"/>
    </row>
    <row r="25351" spans="20:26" x14ac:dyDescent="0.25">
      <c r="T25351" s="1"/>
      <c r="U25351" s="1"/>
      <c r="Z25351" s="1"/>
    </row>
    <row r="25352" spans="20:26" x14ac:dyDescent="0.25">
      <c r="T25352" s="1"/>
      <c r="U25352" s="1"/>
      <c r="Z25352" s="1"/>
    </row>
    <row r="25353" spans="20:26" x14ac:dyDescent="0.25">
      <c r="T25353" s="1"/>
      <c r="U25353" s="1"/>
      <c r="Z25353" s="1"/>
    </row>
    <row r="25354" spans="20:26" x14ac:dyDescent="0.25">
      <c r="T25354" s="1"/>
      <c r="U25354" s="1"/>
      <c r="Z25354" s="1"/>
    </row>
    <row r="25355" spans="20:26" x14ac:dyDescent="0.25">
      <c r="T25355" s="1"/>
      <c r="U25355" s="1"/>
      <c r="Z25355" s="1"/>
    </row>
    <row r="25356" spans="20:26" x14ac:dyDescent="0.25">
      <c r="T25356" s="1"/>
      <c r="U25356" s="1"/>
      <c r="Z25356" s="1"/>
    </row>
    <row r="25357" spans="20:26" x14ac:dyDescent="0.25">
      <c r="T25357" s="1"/>
      <c r="U25357" s="1"/>
      <c r="Z25357" s="1"/>
    </row>
    <row r="25358" spans="20:26" x14ac:dyDescent="0.25">
      <c r="T25358" s="1"/>
      <c r="U25358" s="1"/>
      <c r="Z25358" s="1"/>
    </row>
    <row r="25359" spans="20:26" x14ac:dyDescent="0.25">
      <c r="T25359" s="1"/>
      <c r="U25359" s="1"/>
      <c r="Z25359" s="1"/>
    </row>
    <row r="25360" spans="20:26" x14ac:dyDescent="0.25">
      <c r="T25360" s="1"/>
      <c r="U25360" s="1"/>
      <c r="Z25360" s="1"/>
    </row>
    <row r="25361" spans="20:26" x14ac:dyDescent="0.25">
      <c r="T25361" s="1"/>
      <c r="U25361" s="1"/>
      <c r="Z25361" s="1"/>
    </row>
    <row r="25362" spans="20:26" x14ac:dyDescent="0.25">
      <c r="T25362" s="1"/>
      <c r="U25362" s="1"/>
      <c r="Z25362" s="1"/>
    </row>
    <row r="25363" spans="20:26" x14ac:dyDescent="0.25">
      <c r="T25363" s="1"/>
      <c r="U25363" s="1"/>
      <c r="Z25363" s="1"/>
    </row>
    <row r="25364" spans="20:26" x14ac:dyDescent="0.25">
      <c r="T25364" s="1"/>
      <c r="U25364" s="1"/>
      <c r="Z25364" s="1"/>
    </row>
    <row r="25365" spans="20:26" x14ac:dyDescent="0.25">
      <c r="T25365" s="1"/>
      <c r="U25365" s="1"/>
      <c r="Z25365" s="1"/>
    </row>
    <row r="25366" spans="20:26" x14ac:dyDescent="0.25">
      <c r="T25366" s="1"/>
      <c r="U25366" s="1"/>
      <c r="Z25366" s="1"/>
    </row>
    <row r="25367" spans="20:26" x14ac:dyDescent="0.25">
      <c r="T25367" s="1"/>
      <c r="U25367" s="1"/>
      <c r="Z25367" s="1"/>
    </row>
    <row r="25368" spans="20:26" x14ac:dyDescent="0.25">
      <c r="T25368" s="1"/>
      <c r="U25368" s="1"/>
      <c r="Z25368" s="1"/>
    </row>
    <row r="25369" spans="20:26" x14ac:dyDescent="0.25">
      <c r="T25369" s="1"/>
      <c r="U25369" s="1"/>
      <c r="Z25369" s="1"/>
    </row>
    <row r="25370" spans="20:26" x14ac:dyDescent="0.25">
      <c r="T25370" s="1"/>
      <c r="U25370" s="1"/>
      <c r="Z25370" s="1"/>
    </row>
    <row r="25371" spans="20:26" x14ac:dyDescent="0.25">
      <c r="T25371" s="1"/>
      <c r="U25371" s="1"/>
      <c r="Z25371" s="1"/>
    </row>
    <row r="25372" spans="20:26" x14ac:dyDescent="0.25">
      <c r="T25372" s="1"/>
      <c r="U25372" s="1"/>
      <c r="Z25372" s="1"/>
    </row>
    <row r="25373" spans="20:26" x14ac:dyDescent="0.25">
      <c r="T25373" s="1"/>
      <c r="U25373" s="1"/>
      <c r="Z25373" s="1"/>
    </row>
    <row r="25374" spans="20:26" x14ac:dyDescent="0.25">
      <c r="T25374" s="1"/>
      <c r="U25374" s="1"/>
      <c r="Z25374" s="1"/>
    </row>
    <row r="25375" spans="20:26" x14ac:dyDescent="0.25">
      <c r="T25375" s="1"/>
      <c r="U25375" s="1"/>
      <c r="Z25375" s="1"/>
    </row>
    <row r="25376" spans="20:26" x14ac:dyDescent="0.25">
      <c r="T25376" s="1"/>
      <c r="U25376" s="1"/>
      <c r="Z25376" s="1"/>
    </row>
    <row r="25377" spans="20:26" x14ac:dyDescent="0.25">
      <c r="T25377" s="1"/>
      <c r="U25377" s="1"/>
      <c r="Z25377" s="1"/>
    </row>
    <row r="25378" spans="20:26" x14ac:dyDescent="0.25">
      <c r="T25378" s="1"/>
      <c r="U25378" s="1"/>
      <c r="Z25378" s="1"/>
    </row>
    <row r="25379" spans="20:26" x14ac:dyDescent="0.25">
      <c r="T25379" s="1"/>
      <c r="U25379" s="1"/>
      <c r="Z25379" s="1"/>
    </row>
    <row r="25380" spans="20:26" x14ac:dyDescent="0.25">
      <c r="T25380" s="1"/>
      <c r="U25380" s="1"/>
      <c r="Z25380" s="1"/>
    </row>
    <row r="25381" spans="20:26" x14ac:dyDescent="0.25">
      <c r="T25381" s="1"/>
      <c r="U25381" s="1"/>
      <c r="Z25381" s="1"/>
    </row>
    <row r="25382" spans="20:26" x14ac:dyDescent="0.25">
      <c r="T25382" s="1"/>
      <c r="U25382" s="1"/>
      <c r="Z25382" s="1"/>
    </row>
    <row r="25383" spans="20:26" x14ac:dyDescent="0.25">
      <c r="T25383" s="1"/>
      <c r="U25383" s="1"/>
      <c r="Z25383" s="1"/>
    </row>
    <row r="25384" spans="20:26" x14ac:dyDescent="0.25">
      <c r="T25384" s="1"/>
      <c r="U25384" s="1"/>
      <c r="Z25384" s="1"/>
    </row>
    <row r="25385" spans="20:26" x14ac:dyDescent="0.25">
      <c r="T25385" s="1"/>
      <c r="U25385" s="1"/>
      <c r="Z25385" s="1"/>
    </row>
    <row r="25386" spans="20:26" x14ac:dyDescent="0.25">
      <c r="T25386" s="1"/>
      <c r="U25386" s="1"/>
      <c r="Z25386" s="1"/>
    </row>
    <row r="25387" spans="20:26" x14ac:dyDescent="0.25">
      <c r="T25387" s="1"/>
      <c r="U25387" s="1"/>
      <c r="Z25387" s="1"/>
    </row>
    <row r="25388" spans="20:26" x14ac:dyDescent="0.25">
      <c r="T25388" s="1"/>
      <c r="U25388" s="1"/>
      <c r="Z25388" s="1"/>
    </row>
    <row r="25389" spans="20:26" x14ac:dyDescent="0.25">
      <c r="T25389" s="1"/>
      <c r="U25389" s="1"/>
      <c r="Z25389" s="1"/>
    </row>
    <row r="25390" spans="20:26" x14ac:dyDescent="0.25">
      <c r="T25390" s="1"/>
      <c r="U25390" s="1"/>
      <c r="Z25390" s="1"/>
    </row>
    <row r="25391" spans="20:26" x14ac:dyDescent="0.25">
      <c r="T25391" s="1"/>
      <c r="U25391" s="1"/>
      <c r="Z25391" s="1"/>
    </row>
    <row r="25392" spans="20:26" x14ac:dyDescent="0.25">
      <c r="T25392" s="1"/>
      <c r="U25392" s="1"/>
      <c r="Z25392" s="1"/>
    </row>
    <row r="25393" spans="20:26" x14ac:dyDescent="0.25">
      <c r="T25393" s="1"/>
      <c r="U25393" s="1"/>
      <c r="Z25393" s="1"/>
    </row>
    <row r="25394" spans="20:26" x14ac:dyDescent="0.25">
      <c r="T25394" s="1"/>
      <c r="U25394" s="1"/>
      <c r="Z25394" s="1"/>
    </row>
    <row r="25395" spans="20:26" x14ac:dyDescent="0.25">
      <c r="T25395" s="1"/>
      <c r="U25395" s="1"/>
      <c r="Z25395" s="1"/>
    </row>
    <row r="25396" spans="20:26" x14ac:dyDescent="0.25">
      <c r="T25396" s="1"/>
      <c r="U25396" s="1"/>
      <c r="Z25396" s="1"/>
    </row>
    <row r="25397" spans="20:26" x14ac:dyDescent="0.25">
      <c r="T25397" s="1"/>
      <c r="U25397" s="1"/>
      <c r="Z25397" s="1"/>
    </row>
    <row r="25398" spans="20:26" x14ac:dyDescent="0.25">
      <c r="T25398" s="1"/>
      <c r="U25398" s="1"/>
      <c r="Z25398" s="1"/>
    </row>
    <row r="25399" spans="20:26" x14ac:dyDescent="0.25">
      <c r="T25399" s="1"/>
      <c r="U25399" s="1"/>
      <c r="Z25399" s="1"/>
    </row>
    <row r="25400" spans="20:26" x14ac:dyDescent="0.25">
      <c r="T25400" s="1"/>
      <c r="U25400" s="1"/>
      <c r="Z25400" s="1"/>
    </row>
    <row r="25401" spans="20:26" x14ac:dyDescent="0.25">
      <c r="T25401" s="1"/>
      <c r="U25401" s="1"/>
      <c r="Z25401" s="1"/>
    </row>
    <row r="25402" spans="20:26" x14ac:dyDescent="0.25">
      <c r="T25402" s="1"/>
      <c r="U25402" s="1"/>
      <c r="Z25402" s="1"/>
    </row>
    <row r="25403" spans="20:26" x14ac:dyDescent="0.25">
      <c r="T25403" s="1"/>
      <c r="U25403" s="1"/>
      <c r="Z25403" s="1"/>
    </row>
    <row r="25404" spans="20:26" x14ac:dyDescent="0.25">
      <c r="T25404" s="1"/>
      <c r="U25404" s="1"/>
      <c r="Z25404" s="1"/>
    </row>
    <row r="25405" spans="20:26" x14ac:dyDescent="0.25">
      <c r="T25405" s="1"/>
      <c r="U25405" s="1"/>
      <c r="Z25405" s="1"/>
    </row>
    <row r="25406" spans="20:26" x14ac:dyDescent="0.25">
      <c r="T25406" s="1"/>
      <c r="U25406" s="1"/>
      <c r="Z25406" s="1"/>
    </row>
    <row r="25407" spans="20:26" x14ac:dyDescent="0.25">
      <c r="T25407" s="1"/>
      <c r="U25407" s="1"/>
      <c r="Z25407" s="1"/>
    </row>
    <row r="25408" spans="20:26" x14ac:dyDescent="0.25">
      <c r="T25408" s="1"/>
      <c r="U25408" s="1"/>
      <c r="Z25408" s="1"/>
    </row>
    <row r="25409" spans="20:26" x14ac:dyDescent="0.25">
      <c r="T25409" s="1"/>
      <c r="U25409" s="1"/>
      <c r="Z25409" s="1"/>
    </row>
    <row r="25410" spans="20:26" x14ac:dyDescent="0.25">
      <c r="T25410" s="1"/>
      <c r="U25410" s="1"/>
      <c r="Z25410" s="1"/>
    </row>
    <row r="25411" spans="20:26" x14ac:dyDescent="0.25">
      <c r="T25411" s="1"/>
      <c r="U25411" s="1"/>
      <c r="Z25411" s="1"/>
    </row>
    <row r="25412" spans="20:26" x14ac:dyDescent="0.25">
      <c r="T25412" s="1"/>
      <c r="U25412" s="1"/>
      <c r="Z25412" s="1"/>
    </row>
    <row r="25413" spans="20:26" x14ac:dyDescent="0.25">
      <c r="T25413" s="1"/>
      <c r="U25413" s="1"/>
      <c r="Z25413" s="1"/>
    </row>
    <row r="25414" spans="20:26" x14ac:dyDescent="0.25">
      <c r="T25414" s="1"/>
      <c r="U25414" s="1"/>
      <c r="Z25414" s="1"/>
    </row>
    <row r="25415" spans="20:26" x14ac:dyDescent="0.25">
      <c r="T25415" s="1"/>
      <c r="U25415" s="1"/>
      <c r="Z25415" s="1"/>
    </row>
    <row r="25416" spans="20:26" x14ac:dyDescent="0.25">
      <c r="T25416" s="1"/>
      <c r="U25416" s="1"/>
      <c r="Z25416" s="1"/>
    </row>
    <row r="25417" spans="20:26" x14ac:dyDescent="0.25">
      <c r="T25417" s="1"/>
      <c r="U25417" s="1"/>
      <c r="Z25417" s="1"/>
    </row>
    <row r="25418" spans="20:26" x14ac:dyDescent="0.25">
      <c r="T25418" s="1"/>
      <c r="U25418" s="1"/>
      <c r="Z25418" s="1"/>
    </row>
    <row r="25419" spans="20:26" x14ac:dyDescent="0.25">
      <c r="T25419" s="1"/>
      <c r="U25419" s="1"/>
      <c r="Z25419" s="1"/>
    </row>
    <row r="25420" spans="20:26" x14ac:dyDescent="0.25">
      <c r="T25420" s="1"/>
      <c r="U25420" s="1"/>
      <c r="Z25420" s="1"/>
    </row>
    <row r="25421" spans="20:26" x14ac:dyDescent="0.25">
      <c r="T25421" s="1"/>
      <c r="U25421" s="1"/>
      <c r="Z25421" s="1"/>
    </row>
    <row r="25422" spans="20:26" x14ac:dyDescent="0.25">
      <c r="T25422" s="1"/>
      <c r="U25422" s="1"/>
      <c r="Z25422" s="1"/>
    </row>
    <row r="25423" spans="20:26" x14ac:dyDescent="0.25">
      <c r="T25423" s="1"/>
      <c r="U25423" s="1"/>
      <c r="Z25423" s="1"/>
    </row>
    <row r="25424" spans="20:26" x14ac:dyDescent="0.25">
      <c r="T25424" s="1"/>
      <c r="U25424" s="1"/>
      <c r="Z25424" s="1"/>
    </row>
    <row r="25425" spans="20:26" x14ac:dyDescent="0.25">
      <c r="T25425" s="1"/>
      <c r="U25425" s="1"/>
      <c r="Z25425" s="1"/>
    </row>
    <row r="25426" spans="20:26" x14ac:dyDescent="0.25">
      <c r="T25426" s="1"/>
      <c r="U25426" s="1"/>
      <c r="Z25426" s="1"/>
    </row>
    <row r="25427" spans="20:26" x14ac:dyDescent="0.25">
      <c r="T25427" s="1"/>
      <c r="U25427" s="1"/>
      <c r="Z25427" s="1"/>
    </row>
    <row r="25428" spans="20:26" x14ac:dyDescent="0.25">
      <c r="T25428" s="1"/>
      <c r="U25428" s="1"/>
      <c r="Z25428" s="1"/>
    </row>
    <row r="25429" spans="20:26" x14ac:dyDescent="0.25">
      <c r="T25429" s="1"/>
      <c r="U25429" s="1"/>
      <c r="Z25429" s="1"/>
    </row>
    <row r="25430" spans="20:26" x14ac:dyDescent="0.25">
      <c r="T25430" s="1"/>
      <c r="U25430" s="1"/>
      <c r="Z25430" s="1"/>
    </row>
    <row r="25431" spans="20:26" x14ac:dyDescent="0.25">
      <c r="T25431" s="1"/>
      <c r="U25431" s="1"/>
      <c r="Z25431" s="1"/>
    </row>
    <row r="25432" spans="20:26" x14ac:dyDescent="0.25">
      <c r="T25432" s="1"/>
      <c r="U25432" s="1"/>
      <c r="Z25432" s="1"/>
    </row>
    <row r="25433" spans="20:26" x14ac:dyDescent="0.25">
      <c r="T25433" s="1"/>
      <c r="U25433" s="1"/>
      <c r="Z25433" s="1"/>
    </row>
    <row r="25434" spans="20:26" x14ac:dyDescent="0.25">
      <c r="T25434" s="1"/>
      <c r="U25434" s="1"/>
      <c r="Z25434" s="1"/>
    </row>
    <row r="25435" spans="20:26" x14ac:dyDescent="0.25">
      <c r="T25435" s="1"/>
      <c r="U25435" s="1"/>
      <c r="Z25435" s="1"/>
    </row>
    <row r="25436" spans="20:26" x14ac:dyDescent="0.25">
      <c r="T25436" s="1"/>
      <c r="U25436" s="1"/>
      <c r="Z25436" s="1"/>
    </row>
    <row r="25437" spans="20:26" x14ac:dyDescent="0.25">
      <c r="T25437" s="1"/>
      <c r="U25437" s="1"/>
      <c r="Z25437" s="1"/>
    </row>
    <row r="25438" spans="20:26" x14ac:dyDescent="0.25">
      <c r="T25438" s="1"/>
      <c r="U25438" s="1"/>
      <c r="Z25438" s="1"/>
    </row>
    <row r="25439" spans="20:26" x14ac:dyDescent="0.25">
      <c r="T25439" s="1"/>
      <c r="U25439" s="1"/>
      <c r="Z25439" s="1"/>
    </row>
    <row r="25440" spans="20:26" x14ac:dyDescent="0.25">
      <c r="T25440" s="1"/>
      <c r="U25440" s="1"/>
      <c r="Z25440" s="1"/>
    </row>
    <row r="25441" spans="20:26" x14ac:dyDescent="0.25">
      <c r="T25441" s="1"/>
      <c r="U25441" s="1"/>
      <c r="Z25441" s="1"/>
    </row>
    <row r="25442" spans="20:26" x14ac:dyDescent="0.25">
      <c r="T25442" s="1"/>
      <c r="U25442" s="1"/>
      <c r="Z25442" s="1"/>
    </row>
    <row r="25443" spans="20:26" x14ac:dyDescent="0.25">
      <c r="T25443" s="1"/>
      <c r="U25443" s="1"/>
      <c r="Z25443" s="1"/>
    </row>
    <row r="25444" spans="20:26" x14ac:dyDescent="0.25">
      <c r="T25444" s="1"/>
      <c r="U25444" s="1"/>
      <c r="Z25444" s="1"/>
    </row>
    <row r="25445" spans="20:26" x14ac:dyDescent="0.25">
      <c r="T25445" s="1"/>
      <c r="U25445" s="1"/>
      <c r="Z25445" s="1"/>
    </row>
    <row r="25446" spans="20:26" x14ac:dyDescent="0.25">
      <c r="T25446" s="1"/>
      <c r="U25446" s="1"/>
      <c r="Z25446" s="1"/>
    </row>
    <row r="25447" spans="20:26" x14ac:dyDescent="0.25">
      <c r="T25447" s="1"/>
      <c r="U25447" s="1"/>
      <c r="Z25447" s="1"/>
    </row>
    <row r="25448" spans="20:26" x14ac:dyDescent="0.25">
      <c r="T25448" s="1"/>
      <c r="U25448" s="1"/>
      <c r="Z25448" s="1"/>
    </row>
    <row r="25449" spans="20:26" x14ac:dyDescent="0.25">
      <c r="T25449" s="1"/>
      <c r="U25449" s="1"/>
      <c r="Z25449" s="1"/>
    </row>
    <row r="25450" spans="20:26" x14ac:dyDescent="0.25">
      <c r="T25450" s="1"/>
      <c r="U25450" s="1"/>
      <c r="Z25450" s="1"/>
    </row>
    <row r="25451" spans="20:26" x14ac:dyDescent="0.25">
      <c r="T25451" s="1"/>
      <c r="U25451" s="1"/>
      <c r="Z25451" s="1"/>
    </row>
    <row r="25452" spans="20:26" x14ac:dyDescent="0.25">
      <c r="T25452" s="1"/>
      <c r="U25452" s="1"/>
      <c r="Z25452" s="1"/>
    </row>
    <row r="25453" spans="20:26" x14ac:dyDescent="0.25">
      <c r="T25453" s="1"/>
      <c r="U25453" s="1"/>
      <c r="Z25453" s="1"/>
    </row>
    <row r="25454" spans="20:26" x14ac:dyDescent="0.25">
      <c r="T25454" s="1"/>
      <c r="U25454" s="1"/>
      <c r="Z25454" s="1"/>
    </row>
    <row r="25455" spans="20:26" x14ac:dyDescent="0.25">
      <c r="T25455" s="1"/>
      <c r="U25455" s="1"/>
      <c r="Z25455" s="1"/>
    </row>
    <row r="25456" spans="20:26" x14ac:dyDescent="0.25">
      <c r="T25456" s="1"/>
      <c r="U25456" s="1"/>
      <c r="Z25456" s="1"/>
    </row>
    <row r="25457" spans="20:26" x14ac:dyDescent="0.25">
      <c r="T25457" s="1"/>
      <c r="U25457" s="1"/>
      <c r="Z25457" s="1"/>
    </row>
    <row r="25458" spans="20:26" x14ac:dyDescent="0.25">
      <c r="T25458" s="1"/>
      <c r="U25458" s="1"/>
      <c r="Z25458" s="1"/>
    </row>
    <row r="25459" spans="20:26" x14ac:dyDescent="0.25">
      <c r="T25459" s="1"/>
      <c r="U25459" s="1"/>
      <c r="Z25459" s="1"/>
    </row>
    <row r="25460" spans="20:26" x14ac:dyDescent="0.25">
      <c r="T25460" s="1"/>
      <c r="U25460" s="1"/>
      <c r="Z25460" s="1"/>
    </row>
    <row r="25461" spans="20:26" x14ac:dyDescent="0.25">
      <c r="T25461" s="1"/>
      <c r="U25461" s="1"/>
      <c r="Z25461" s="1"/>
    </row>
    <row r="25462" spans="20:26" x14ac:dyDescent="0.25">
      <c r="T25462" s="1"/>
      <c r="U25462" s="1"/>
      <c r="Z25462" s="1"/>
    </row>
    <row r="25463" spans="20:26" x14ac:dyDescent="0.25">
      <c r="T25463" s="1"/>
      <c r="U25463" s="1"/>
      <c r="Z25463" s="1"/>
    </row>
    <row r="25464" spans="20:26" x14ac:dyDescent="0.25">
      <c r="T25464" s="1"/>
      <c r="U25464" s="1"/>
      <c r="Z25464" s="1"/>
    </row>
    <row r="25465" spans="20:26" x14ac:dyDescent="0.25">
      <c r="T25465" s="1"/>
      <c r="U25465" s="1"/>
      <c r="Z25465" s="1"/>
    </row>
    <row r="25466" spans="20:26" x14ac:dyDescent="0.25">
      <c r="T25466" s="1"/>
      <c r="U25466" s="1"/>
      <c r="Z25466" s="1"/>
    </row>
    <row r="25467" spans="20:26" x14ac:dyDescent="0.25">
      <c r="T25467" s="1"/>
      <c r="U25467" s="1"/>
      <c r="Z25467" s="1"/>
    </row>
    <row r="25468" spans="20:26" x14ac:dyDescent="0.25">
      <c r="T25468" s="1"/>
      <c r="U25468" s="1"/>
      <c r="Z25468" s="1"/>
    </row>
    <row r="25469" spans="20:26" x14ac:dyDescent="0.25">
      <c r="T25469" s="1"/>
      <c r="U25469" s="1"/>
      <c r="Z25469" s="1"/>
    </row>
    <row r="25470" spans="20:26" x14ac:dyDescent="0.25">
      <c r="T25470" s="1"/>
      <c r="U25470" s="1"/>
      <c r="Z25470" s="1"/>
    </row>
    <row r="25471" spans="20:26" x14ac:dyDescent="0.25">
      <c r="T25471" s="1"/>
      <c r="U25471" s="1"/>
      <c r="Z25471" s="1"/>
    </row>
    <row r="25472" spans="20:26" x14ac:dyDescent="0.25">
      <c r="T25472" s="1"/>
      <c r="U25472" s="1"/>
      <c r="Z25472" s="1"/>
    </row>
    <row r="25473" spans="20:26" x14ac:dyDescent="0.25">
      <c r="T25473" s="1"/>
      <c r="U25473" s="1"/>
      <c r="Z25473" s="1"/>
    </row>
    <row r="25474" spans="20:26" x14ac:dyDescent="0.25">
      <c r="T25474" s="1"/>
      <c r="U25474" s="1"/>
      <c r="Z25474" s="1"/>
    </row>
    <row r="25475" spans="20:26" x14ac:dyDescent="0.25">
      <c r="T25475" s="1"/>
      <c r="U25475" s="1"/>
      <c r="Z25475" s="1"/>
    </row>
    <row r="25476" spans="20:26" x14ac:dyDescent="0.25">
      <c r="T25476" s="1"/>
      <c r="U25476" s="1"/>
      <c r="Z25476" s="1"/>
    </row>
    <row r="25477" spans="20:26" x14ac:dyDescent="0.25">
      <c r="T25477" s="1"/>
      <c r="U25477" s="1"/>
      <c r="Z25477" s="1"/>
    </row>
    <row r="25478" spans="20:26" x14ac:dyDescent="0.25">
      <c r="T25478" s="1"/>
      <c r="U25478" s="1"/>
      <c r="Z25478" s="1"/>
    </row>
    <row r="25479" spans="20:26" x14ac:dyDescent="0.25">
      <c r="T25479" s="1"/>
      <c r="U25479" s="1"/>
      <c r="Z25479" s="1"/>
    </row>
    <row r="25480" spans="20:26" x14ac:dyDescent="0.25">
      <c r="T25480" s="1"/>
      <c r="U25480" s="1"/>
      <c r="Z25480" s="1"/>
    </row>
    <row r="25481" spans="20:26" x14ac:dyDescent="0.25">
      <c r="T25481" s="1"/>
      <c r="U25481" s="1"/>
      <c r="Z25481" s="1"/>
    </row>
    <row r="25482" spans="20:26" x14ac:dyDescent="0.25">
      <c r="T25482" s="1"/>
      <c r="U25482" s="1"/>
      <c r="Z25482" s="1"/>
    </row>
    <row r="25483" spans="20:26" x14ac:dyDescent="0.25">
      <c r="T25483" s="1"/>
      <c r="U25483" s="1"/>
      <c r="Z25483" s="1"/>
    </row>
    <row r="25484" spans="20:26" x14ac:dyDescent="0.25">
      <c r="T25484" s="1"/>
      <c r="U25484" s="1"/>
      <c r="Z25484" s="1"/>
    </row>
    <row r="25485" spans="20:26" x14ac:dyDescent="0.25">
      <c r="T25485" s="1"/>
      <c r="U25485" s="1"/>
      <c r="Z25485" s="1"/>
    </row>
    <row r="25486" spans="20:26" x14ac:dyDescent="0.25">
      <c r="T25486" s="1"/>
      <c r="U25486" s="1"/>
      <c r="Z25486" s="1"/>
    </row>
    <row r="25487" spans="20:26" x14ac:dyDescent="0.25">
      <c r="T25487" s="1"/>
      <c r="U25487" s="1"/>
      <c r="Z25487" s="1"/>
    </row>
    <row r="25488" spans="20:26" x14ac:dyDescent="0.25">
      <c r="T25488" s="1"/>
      <c r="U25488" s="1"/>
      <c r="Z25488" s="1"/>
    </row>
    <row r="25489" spans="20:26" x14ac:dyDescent="0.25">
      <c r="T25489" s="1"/>
      <c r="U25489" s="1"/>
      <c r="Z25489" s="1"/>
    </row>
    <row r="25490" spans="20:26" x14ac:dyDescent="0.25">
      <c r="T25490" s="1"/>
      <c r="U25490" s="1"/>
      <c r="Z25490" s="1"/>
    </row>
    <row r="25491" spans="20:26" x14ac:dyDescent="0.25">
      <c r="T25491" s="1"/>
      <c r="U25491" s="1"/>
      <c r="Z25491" s="1"/>
    </row>
    <row r="25492" spans="20:26" x14ac:dyDescent="0.25">
      <c r="T25492" s="1"/>
      <c r="U25492" s="1"/>
      <c r="Z25492" s="1"/>
    </row>
    <row r="25493" spans="20:26" x14ac:dyDescent="0.25">
      <c r="T25493" s="1"/>
      <c r="U25493" s="1"/>
      <c r="Z25493" s="1"/>
    </row>
    <row r="25494" spans="20:26" x14ac:dyDescent="0.25">
      <c r="T25494" s="1"/>
      <c r="U25494" s="1"/>
      <c r="Z25494" s="1"/>
    </row>
    <row r="25495" spans="20:26" x14ac:dyDescent="0.25">
      <c r="T25495" s="1"/>
      <c r="U25495" s="1"/>
      <c r="Z25495" s="1"/>
    </row>
    <row r="25496" spans="20:26" x14ac:dyDescent="0.25">
      <c r="T25496" s="1"/>
      <c r="U25496" s="1"/>
      <c r="Z25496" s="1"/>
    </row>
    <row r="25497" spans="20:26" x14ac:dyDescent="0.25">
      <c r="T25497" s="1"/>
      <c r="U25497" s="1"/>
      <c r="Z25497" s="1"/>
    </row>
    <row r="25498" spans="20:26" x14ac:dyDescent="0.25">
      <c r="T25498" s="1"/>
      <c r="U25498" s="1"/>
      <c r="Z25498" s="1"/>
    </row>
    <row r="25499" spans="20:26" x14ac:dyDescent="0.25">
      <c r="T25499" s="1"/>
      <c r="U25499" s="1"/>
      <c r="Z25499" s="1"/>
    </row>
    <row r="25500" spans="20:26" x14ac:dyDescent="0.25">
      <c r="T25500" s="1"/>
      <c r="U25500" s="1"/>
      <c r="Z25500" s="1"/>
    </row>
    <row r="25501" spans="20:26" x14ac:dyDescent="0.25">
      <c r="T25501" s="1"/>
      <c r="U25501" s="1"/>
      <c r="Z25501" s="1"/>
    </row>
    <row r="25502" spans="20:26" x14ac:dyDescent="0.25">
      <c r="T25502" s="1"/>
      <c r="U25502" s="1"/>
      <c r="Z25502" s="1"/>
    </row>
    <row r="25503" spans="20:26" x14ac:dyDescent="0.25">
      <c r="T25503" s="1"/>
      <c r="U25503" s="1"/>
      <c r="Z25503" s="1"/>
    </row>
    <row r="25504" spans="20:26" x14ac:dyDescent="0.25">
      <c r="T25504" s="1"/>
      <c r="U25504" s="1"/>
      <c r="Z25504" s="1"/>
    </row>
    <row r="25505" spans="20:26" x14ac:dyDescent="0.25">
      <c r="T25505" s="1"/>
      <c r="U25505" s="1"/>
      <c r="Z25505" s="1"/>
    </row>
    <row r="25506" spans="20:26" x14ac:dyDescent="0.25">
      <c r="T25506" s="1"/>
      <c r="U25506" s="1"/>
      <c r="Z25506" s="1"/>
    </row>
    <row r="25507" spans="20:26" x14ac:dyDescent="0.25">
      <c r="T25507" s="1"/>
      <c r="U25507" s="1"/>
      <c r="Z25507" s="1"/>
    </row>
    <row r="25508" spans="20:26" x14ac:dyDescent="0.25">
      <c r="T25508" s="1"/>
      <c r="U25508" s="1"/>
      <c r="Z25508" s="1"/>
    </row>
    <row r="25509" spans="20:26" x14ac:dyDescent="0.25">
      <c r="T25509" s="1"/>
      <c r="U25509" s="1"/>
      <c r="Z25509" s="1"/>
    </row>
    <row r="25510" spans="20:26" x14ac:dyDescent="0.25">
      <c r="T25510" s="1"/>
      <c r="U25510" s="1"/>
      <c r="Z25510" s="1"/>
    </row>
    <row r="25511" spans="20:26" x14ac:dyDescent="0.25">
      <c r="T25511" s="1"/>
      <c r="U25511" s="1"/>
      <c r="Z25511" s="1"/>
    </row>
    <row r="25512" spans="20:26" x14ac:dyDescent="0.25">
      <c r="T25512" s="1"/>
      <c r="U25512" s="1"/>
      <c r="Z25512" s="1"/>
    </row>
    <row r="25513" spans="20:26" x14ac:dyDescent="0.25">
      <c r="T25513" s="1"/>
      <c r="U25513" s="1"/>
      <c r="Z25513" s="1"/>
    </row>
    <row r="25514" spans="20:26" x14ac:dyDescent="0.25">
      <c r="T25514" s="1"/>
      <c r="U25514" s="1"/>
      <c r="Z25514" s="1"/>
    </row>
    <row r="25515" spans="20:26" x14ac:dyDescent="0.25">
      <c r="T25515" s="1"/>
      <c r="U25515" s="1"/>
      <c r="Z25515" s="1"/>
    </row>
    <row r="25516" spans="20:26" x14ac:dyDescent="0.25">
      <c r="T25516" s="1"/>
      <c r="U25516" s="1"/>
      <c r="Z25516" s="1"/>
    </row>
    <row r="25517" spans="20:26" x14ac:dyDescent="0.25">
      <c r="T25517" s="1"/>
      <c r="U25517" s="1"/>
      <c r="Z25517" s="1"/>
    </row>
    <row r="25518" spans="20:26" x14ac:dyDescent="0.25">
      <c r="T25518" s="1"/>
      <c r="U25518" s="1"/>
      <c r="Z25518" s="1"/>
    </row>
    <row r="25519" spans="20:26" x14ac:dyDescent="0.25">
      <c r="T25519" s="1"/>
      <c r="U25519" s="1"/>
      <c r="Z25519" s="1"/>
    </row>
    <row r="25520" spans="20:26" x14ac:dyDescent="0.25">
      <c r="T25520" s="1"/>
      <c r="U25520" s="1"/>
      <c r="Z25520" s="1"/>
    </row>
    <row r="25521" spans="20:26" x14ac:dyDescent="0.25">
      <c r="T25521" s="1"/>
      <c r="U25521" s="1"/>
      <c r="Z25521" s="1"/>
    </row>
    <row r="25522" spans="20:26" x14ac:dyDescent="0.25">
      <c r="T25522" s="1"/>
      <c r="U25522" s="1"/>
      <c r="Z25522" s="1"/>
    </row>
    <row r="25523" spans="20:26" x14ac:dyDescent="0.25">
      <c r="T25523" s="1"/>
      <c r="U25523" s="1"/>
      <c r="Z25523" s="1"/>
    </row>
    <row r="25524" spans="20:26" x14ac:dyDescent="0.25">
      <c r="T25524" s="1"/>
      <c r="U25524" s="1"/>
      <c r="Z25524" s="1"/>
    </row>
    <row r="25525" spans="20:26" x14ac:dyDescent="0.25">
      <c r="T25525" s="1"/>
      <c r="U25525" s="1"/>
      <c r="Z25525" s="1"/>
    </row>
    <row r="25526" spans="20:26" x14ac:dyDescent="0.25">
      <c r="T25526" s="1"/>
      <c r="U25526" s="1"/>
      <c r="Z25526" s="1"/>
    </row>
    <row r="25527" spans="20:26" x14ac:dyDescent="0.25">
      <c r="T25527" s="1"/>
      <c r="U25527" s="1"/>
      <c r="Z25527" s="1"/>
    </row>
    <row r="25528" spans="20:26" x14ac:dyDescent="0.25">
      <c r="T25528" s="1"/>
      <c r="U25528" s="1"/>
      <c r="Z25528" s="1"/>
    </row>
    <row r="25529" spans="20:26" x14ac:dyDescent="0.25">
      <c r="T25529" s="1"/>
      <c r="U25529" s="1"/>
      <c r="Z25529" s="1"/>
    </row>
    <row r="25530" spans="20:26" x14ac:dyDescent="0.25">
      <c r="T25530" s="1"/>
      <c r="U25530" s="1"/>
      <c r="Z25530" s="1"/>
    </row>
    <row r="25531" spans="20:26" x14ac:dyDescent="0.25">
      <c r="T25531" s="1"/>
      <c r="U25531" s="1"/>
      <c r="Z25531" s="1"/>
    </row>
    <row r="25532" spans="20:26" x14ac:dyDescent="0.25">
      <c r="T25532" s="1"/>
      <c r="U25532" s="1"/>
      <c r="Z25532" s="1"/>
    </row>
    <row r="25533" spans="20:26" x14ac:dyDescent="0.25">
      <c r="T25533" s="1"/>
      <c r="U25533" s="1"/>
      <c r="Z25533" s="1"/>
    </row>
    <row r="25534" spans="20:26" x14ac:dyDescent="0.25">
      <c r="T25534" s="1"/>
      <c r="U25534" s="1"/>
      <c r="Z25534" s="1"/>
    </row>
    <row r="25535" spans="20:26" x14ac:dyDescent="0.25">
      <c r="T25535" s="1"/>
      <c r="U25535" s="1"/>
      <c r="Z25535" s="1"/>
    </row>
    <row r="25536" spans="20:26" x14ac:dyDescent="0.25">
      <c r="T25536" s="1"/>
      <c r="U25536" s="1"/>
      <c r="Z25536" s="1"/>
    </row>
    <row r="25537" spans="20:26" x14ac:dyDescent="0.25">
      <c r="T25537" s="1"/>
      <c r="U25537" s="1"/>
      <c r="Z25537" s="1"/>
    </row>
    <row r="25538" spans="20:26" x14ac:dyDescent="0.25">
      <c r="T25538" s="1"/>
      <c r="U25538" s="1"/>
      <c r="Z25538" s="1"/>
    </row>
    <row r="25539" spans="20:26" x14ac:dyDescent="0.25">
      <c r="T25539" s="1"/>
      <c r="U25539" s="1"/>
      <c r="Z25539" s="1"/>
    </row>
    <row r="25540" spans="20:26" x14ac:dyDescent="0.25">
      <c r="T25540" s="1"/>
      <c r="U25540" s="1"/>
      <c r="Z25540" s="1"/>
    </row>
    <row r="25541" spans="20:26" x14ac:dyDescent="0.25">
      <c r="T25541" s="1"/>
      <c r="U25541" s="1"/>
      <c r="Z25541" s="1"/>
    </row>
    <row r="25542" spans="20:26" x14ac:dyDescent="0.25">
      <c r="T25542" s="1"/>
      <c r="U25542" s="1"/>
      <c r="Z25542" s="1"/>
    </row>
    <row r="25543" spans="20:26" x14ac:dyDescent="0.25">
      <c r="T25543" s="1"/>
      <c r="U25543" s="1"/>
      <c r="Z25543" s="1"/>
    </row>
    <row r="25544" spans="20:26" x14ac:dyDescent="0.25">
      <c r="T25544" s="1"/>
      <c r="U25544" s="1"/>
      <c r="Z25544" s="1"/>
    </row>
    <row r="25545" spans="20:26" x14ac:dyDescent="0.25">
      <c r="T25545" s="1"/>
      <c r="U25545" s="1"/>
      <c r="Z25545" s="1"/>
    </row>
    <row r="25546" spans="20:26" x14ac:dyDescent="0.25">
      <c r="T25546" s="1"/>
      <c r="U25546" s="1"/>
      <c r="Z25546" s="1"/>
    </row>
    <row r="25547" spans="20:26" x14ac:dyDescent="0.25">
      <c r="T25547" s="1"/>
      <c r="U25547" s="1"/>
      <c r="Z25547" s="1"/>
    </row>
    <row r="25548" spans="20:26" x14ac:dyDescent="0.25">
      <c r="T25548" s="1"/>
      <c r="U25548" s="1"/>
      <c r="Z25548" s="1"/>
    </row>
    <row r="25549" spans="20:26" x14ac:dyDescent="0.25">
      <c r="T25549" s="1"/>
      <c r="U25549" s="1"/>
      <c r="Z25549" s="1"/>
    </row>
    <row r="25550" spans="20:26" x14ac:dyDescent="0.25">
      <c r="T25550" s="1"/>
      <c r="U25550" s="1"/>
      <c r="Z25550" s="1"/>
    </row>
    <row r="25551" spans="20:26" x14ac:dyDescent="0.25">
      <c r="T25551" s="1"/>
      <c r="U25551" s="1"/>
      <c r="Z25551" s="1"/>
    </row>
    <row r="25552" spans="20:26" x14ac:dyDescent="0.25">
      <c r="T25552" s="1"/>
      <c r="U25552" s="1"/>
      <c r="Z25552" s="1"/>
    </row>
    <row r="25553" spans="20:26" x14ac:dyDescent="0.25">
      <c r="T25553" s="1"/>
      <c r="U25553" s="1"/>
      <c r="Z25553" s="1"/>
    </row>
    <row r="25554" spans="20:26" x14ac:dyDescent="0.25">
      <c r="T25554" s="1"/>
      <c r="U25554" s="1"/>
      <c r="Z25554" s="1"/>
    </row>
    <row r="25555" spans="20:26" x14ac:dyDescent="0.25">
      <c r="T25555" s="1"/>
      <c r="U25555" s="1"/>
      <c r="Z25555" s="1"/>
    </row>
    <row r="25556" spans="20:26" x14ac:dyDescent="0.25">
      <c r="T25556" s="1"/>
      <c r="U25556" s="1"/>
      <c r="Z25556" s="1"/>
    </row>
    <row r="25557" spans="20:26" x14ac:dyDescent="0.25">
      <c r="T25557" s="1"/>
      <c r="U25557" s="1"/>
      <c r="Z25557" s="1"/>
    </row>
    <row r="25558" spans="20:26" x14ac:dyDescent="0.25">
      <c r="T25558" s="1"/>
      <c r="U25558" s="1"/>
      <c r="Z25558" s="1"/>
    </row>
    <row r="25559" spans="20:26" x14ac:dyDescent="0.25">
      <c r="T25559" s="1"/>
      <c r="U25559" s="1"/>
      <c r="Z25559" s="1"/>
    </row>
    <row r="25560" spans="20:26" x14ac:dyDescent="0.25">
      <c r="T25560" s="1"/>
      <c r="U25560" s="1"/>
      <c r="Z25560" s="1"/>
    </row>
    <row r="25561" spans="20:26" x14ac:dyDescent="0.25">
      <c r="T25561" s="1"/>
      <c r="U25561" s="1"/>
      <c r="Z25561" s="1"/>
    </row>
    <row r="25562" spans="20:26" x14ac:dyDescent="0.25">
      <c r="T25562" s="1"/>
      <c r="U25562" s="1"/>
      <c r="Z25562" s="1"/>
    </row>
    <row r="25563" spans="20:26" x14ac:dyDescent="0.25">
      <c r="T25563" s="1"/>
      <c r="U25563" s="1"/>
      <c r="Z25563" s="1"/>
    </row>
    <row r="25564" spans="20:26" x14ac:dyDescent="0.25">
      <c r="T25564" s="1"/>
      <c r="U25564" s="1"/>
      <c r="Z25564" s="1"/>
    </row>
    <row r="25565" spans="20:26" x14ac:dyDescent="0.25">
      <c r="T25565" s="1"/>
      <c r="U25565" s="1"/>
      <c r="Z25565" s="1"/>
    </row>
    <row r="25566" spans="20:26" x14ac:dyDescent="0.25">
      <c r="T25566" s="1"/>
      <c r="U25566" s="1"/>
      <c r="Z25566" s="1"/>
    </row>
    <row r="25567" spans="20:26" x14ac:dyDescent="0.25">
      <c r="T25567" s="1"/>
      <c r="U25567" s="1"/>
      <c r="Z25567" s="1"/>
    </row>
    <row r="25568" spans="20:26" x14ac:dyDescent="0.25">
      <c r="T25568" s="1"/>
      <c r="U25568" s="1"/>
      <c r="Z25568" s="1"/>
    </row>
    <row r="25569" spans="20:26" x14ac:dyDescent="0.25">
      <c r="T25569" s="1"/>
      <c r="U25569" s="1"/>
      <c r="Z25569" s="1"/>
    </row>
    <row r="25570" spans="20:26" x14ac:dyDescent="0.25">
      <c r="T25570" s="1"/>
      <c r="U25570" s="1"/>
      <c r="Z25570" s="1"/>
    </row>
    <row r="25571" spans="20:26" x14ac:dyDescent="0.25">
      <c r="T25571" s="1"/>
      <c r="U25571" s="1"/>
      <c r="Z25571" s="1"/>
    </row>
    <row r="25572" spans="20:26" x14ac:dyDescent="0.25">
      <c r="T25572" s="1"/>
      <c r="U25572" s="1"/>
      <c r="Z25572" s="1"/>
    </row>
    <row r="25573" spans="20:26" x14ac:dyDescent="0.25">
      <c r="T25573" s="1"/>
      <c r="U25573" s="1"/>
      <c r="Z25573" s="1"/>
    </row>
    <row r="25574" spans="20:26" x14ac:dyDescent="0.25">
      <c r="T25574" s="1"/>
      <c r="U25574" s="1"/>
      <c r="Z25574" s="1"/>
    </row>
    <row r="25575" spans="20:26" x14ac:dyDescent="0.25">
      <c r="T25575" s="1"/>
      <c r="U25575" s="1"/>
      <c r="Z25575" s="1"/>
    </row>
    <row r="25576" spans="20:26" x14ac:dyDescent="0.25">
      <c r="T25576" s="1"/>
      <c r="U25576" s="1"/>
      <c r="Z25576" s="1"/>
    </row>
    <row r="25577" spans="20:26" x14ac:dyDescent="0.25">
      <c r="T25577" s="1"/>
      <c r="U25577" s="1"/>
      <c r="Z25577" s="1"/>
    </row>
    <row r="25578" spans="20:26" x14ac:dyDescent="0.25">
      <c r="T25578" s="1"/>
      <c r="U25578" s="1"/>
      <c r="Z25578" s="1"/>
    </row>
    <row r="25579" spans="20:26" x14ac:dyDescent="0.25">
      <c r="T25579" s="1"/>
      <c r="U25579" s="1"/>
      <c r="Z25579" s="1"/>
    </row>
    <row r="25580" spans="20:26" x14ac:dyDescent="0.25">
      <c r="T25580" s="1"/>
      <c r="U25580" s="1"/>
      <c r="Z25580" s="1"/>
    </row>
    <row r="25581" spans="20:26" x14ac:dyDescent="0.25">
      <c r="T25581" s="1"/>
      <c r="U25581" s="1"/>
      <c r="Z25581" s="1"/>
    </row>
    <row r="25582" spans="20:26" x14ac:dyDescent="0.25">
      <c r="T25582" s="1"/>
      <c r="U25582" s="1"/>
      <c r="Z25582" s="1"/>
    </row>
    <row r="25583" spans="20:26" x14ac:dyDescent="0.25">
      <c r="T25583" s="1"/>
      <c r="U25583" s="1"/>
      <c r="Z25583" s="1"/>
    </row>
    <row r="25584" spans="20:26" x14ac:dyDescent="0.25">
      <c r="T25584" s="1"/>
      <c r="U25584" s="1"/>
      <c r="Z25584" s="1"/>
    </row>
    <row r="25585" spans="20:26" x14ac:dyDescent="0.25">
      <c r="T25585" s="1"/>
      <c r="U25585" s="1"/>
      <c r="Z25585" s="1"/>
    </row>
    <row r="25586" spans="20:26" x14ac:dyDescent="0.25">
      <c r="T25586" s="1"/>
      <c r="U25586" s="1"/>
      <c r="Z25586" s="1"/>
    </row>
    <row r="25587" spans="20:26" x14ac:dyDescent="0.25">
      <c r="T25587" s="1"/>
      <c r="U25587" s="1"/>
      <c r="Z25587" s="1"/>
    </row>
    <row r="25588" spans="20:26" x14ac:dyDescent="0.25">
      <c r="T25588" s="1"/>
      <c r="U25588" s="1"/>
      <c r="Z25588" s="1"/>
    </row>
    <row r="25589" spans="20:26" x14ac:dyDescent="0.25">
      <c r="T25589" s="1"/>
      <c r="U25589" s="1"/>
      <c r="Z25589" s="1"/>
    </row>
    <row r="25590" spans="20:26" x14ac:dyDescent="0.25">
      <c r="T25590" s="1"/>
      <c r="U25590" s="1"/>
      <c r="Z25590" s="1"/>
    </row>
    <row r="25591" spans="20:26" x14ac:dyDescent="0.25">
      <c r="T25591" s="1"/>
      <c r="U25591" s="1"/>
      <c r="Z25591" s="1"/>
    </row>
    <row r="25592" spans="20:26" x14ac:dyDescent="0.25">
      <c r="T25592" s="1"/>
      <c r="U25592" s="1"/>
      <c r="Z25592" s="1"/>
    </row>
    <row r="25593" spans="20:26" x14ac:dyDescent="0.25">
      <c r="T25593" s="1"/>
      <c r="U25593" s="1"/>
      <c r="Z25593" s="1"/>
    </row>
    <row r="25594" spans="20:26" x14ac:dyDescent="0.25">
      <c r="T25594" s="1"/>
      <c r="U25594" s="1"/>
      <c r="Z25594" s="1"/>
    </row>
    <row r="25595" spans="20:26" x14ac:dyDescent="0.25">
      <c r="T25595" s="1"/>
      <c r="U25595" s="1"/>
      <c r="Z25595" s="1"/>
    </row>
    <row r="25596" spans="20:26" x14ac:dyDescent="0.25">
      <c r="T25596" s="1"/>
      <c r="U25596" s="1"/>
      <c r="Z25596" s="1"/>
    </row>
    <row r="25597" spans="20:26" x14ac:dyDescent="0.25">
      <c r="T25597" s="1"/>
      <c r="U25597" s="1"/>
      <c r="Z25597" s="1"/>
    </row>
    <row r="25598" spans="20:26" x14ac:dyDescent="0.25">
      <c r="T25598" s="1"/>
      <c r="U25598" s="1"/>
      <c r="Z25598" s="1"/>
    </row>
    <row r="25599" spans="20:26" x14ac:dyDescent="0.25">
      <c r="T25599" s="1"/>
      <c r="U25599" s="1"/>
      <c r="Z25599" s="1"/>
    </row>
    <row r="25600" spans="20:26" x14ac:dyDescent="0.25">
      <c r="T25600" s="1"/>
      <c r="U25600" s="1"/>
      <c r="Z25600" s="1"/>
    </row>
    <row r="25601" spans="20:26" x14ac:dyDescent="0.25">
      <c r="T25601" s="1"/>
      <c r="U25601" s="1"/>
      <c r="Z25601" s="1"/>
    </row>
    <row r="25602" spans="20:26" x14ac:dyDescent="0.25">
      <c r="T25602" s="1"/>
      <c r="U25602" s="1"/>
      <c r="Z25602" s="1"/>
    </row>
    <row r="25603" spans="20:26" x14ac:dyDescent="0.25">
      <c r="T25603" s="1"/>
      <c r="U25603" s="1"/>
      <c r="Z25603" s="1"/>
    </row>
    <row r="25604" spans="20:26" x14ac:dyDescent="0.25">
      <c r="T25604" s="1"/>
      <c r="U25604" s="1"/>
      <c r="Z25604" s="1"/>
    </row>
    <row r="25605" spans="20:26" x14ac:dyDescent="0.25">
      <c r="T25605" s="1"/>
      <c r="U25605" s="1"/>
      <c r="Z25605" s="1"/>
    </row>
    <row r="25606" spans="20:26" x14ac:dyDescent="0.25">
      <c r="T25606" s="1"/>
      <c r="U25606" s="1"/>
      <c r="Z25606" s="1"/>
    </row>
    <row r="25607" spans="20:26" x14ac:dyDescent="0.25">
      <c r="T25607" s="1"/>
      <c r="U25607" s="1"/>
      <c r="Z25607" s="1"/>
    </row>
    <row r="25608" spans="20:26" x14ac:dyDescent="0.25">
      <c r="T25608" s="1"/>
      <c r="U25608" s="1"/>
      <c r="Z25608" s="1"/>
    </row>
    <row r="25609" spans="20:26" x14ac:dyDescent="0.25">
      <c r="T25609" s="1"/>
      <c r="U25609" s="1"/>
      <c r="Z25609" s="1"/>
    </row>
    <row r="25610" spans="20:26" x14ac:dyDescent="0.25">
      <c r="T25610" s="1"/>
      <c r="U25610" s="1"/>
      <c r="Z25610" s="1"/>
    </row>
    <row r="25611" spans="20:26" x14ac:dyDescent="0.25">
      <c r="T25611" s="1"/>
      <c r="U25611" s="1"/>
      <c r="Z25611" s="1"/>
    </row>
    <row r="25612" spans="20:26" x14ac:dyDescent="0.25">
      <c r="T25612" s="1"/>
      <c r="U25612" s="1"/>
      <c r="Z25612" s="1"/>
    </row>
    <row r="25613" spans="20:26" x14ac:dyDescent="0.25">
      <c r="T25613" s="1"/>
      <c r="U25613" s="1"/>
      <c r="Z25613" s="1"/>
    </row>
    <row r="25614" spans="20:26" x14ac:dyDescent="0.25">
      <c r="T25614" s="1"/>
      <c r="U25614" s="1"/>
      <c r="Z25614" s="1"/>
    </row>
    <row r="25615" spans="20:26" x14ac:dyDescent="0.25">
      <c r="T25615" s="1"/>
      <c r="U25615" s="1"/>
      <c r="Z25615" s="1"/>
    </row>
    <row r="25616" spans="20:26" x14ac:dyDescent="0.25">
      <c r="T25616" s="1"/>
      <c r="U25616" s="1"/>
      <c r="Z25616" s="1"/>
    </row>
    <row r="25617" spans="20:26" x14ac:dyDescent="0.25">
      <c r="T25617" s="1"/>
      <c r="U25617" s="1"/>
      <c r="Z25617" s="1"/>
    </row>
    <row r="25618" spans="20:26" x14ac:dyDescent="0.25">
      <c r="T25618" s="1"/>
      <c r="U25618" s="1"/>
      <c r="Z25618" s="1"/>
    </row>
    <row r="25619" spans="20:26" x14ac:dyDescent="0.25">
      <c r="T25619" s="1"/>
      <c r="U25619" s="1"/>
      <c r="Z25619" s="1"/>
    </row>
    <row r="25620" spans="20:26" x14ac:dyDescent="0.25">
      <c r="T25620" s="1"/>
      <c r="U25620" s="1"/>
      <c r="Z25620" s="1"/>
    </row>
    <row r="25621" spans="20:26" x14ac:dyDescent="0.25">
      <c r="T25621" s="1"/>
      <c r="U25621" s="1"/>
      <c r="Z25621" s="1"/>
    </row>
    <row r="25622" spans="20:26" x14ac:dyDescent="0.25">
      <c r="T25622" s="1"/>
      <c r="U25622" s="1"/>
      <c r="Z25622" s="1"/>
    </row>
    <row r="25623" spans="20:26" x14ac:dyDescent="0.25">
      <c r="T25623" s="1"/>
      <c r="U25623" s="1"/>
      <c r="Z25623" s="1"/>
    </row>
    <row r="25624" spans="20:26" x14ac:dyDescent="0.25">
      <c r="T25624" s="1"/>
      <c r="U25624" s="1"/>
      <c r="Z25624" s="1"/>
    </row>
    <row r="25625" spans="20:26" x14ac:dyDescent="0.25">
      <c r="T25625" s="1"/>
      <c r="U25625" s="1"/>
      <c r="Z25625" s="1"/>
    </row>
    <row r="25626" spans="20:26" x14ac:dyDescent="0.25">
      <c r="T25626" s="1"/>
      <c r="U25626" s="1"/>
      <c r="Z25626" s="1"/>
    </row>
    <row r="25627" spans="20:26" x14ac:dyDescent="0.25">
      <c r="T25627" s="1"/>
      <c r="U25627" s="1"/>
      <c r="Z25627" s="1"/>
    </row>
    <row r="25628" spans="20:26" x14ac:dyDescent="0.25">
      <c r="T25628" s="1"/>
      <c r="U25628" s="1"/>
      <c r="Z25628" s="1"/>
    </row>
    <row r="25629" spans="20:26" x14ac:dyDescent="0.25">
      <c r="T25629" s="1"/>
      <c r="U25629" s="1"/>
      <c r="Z25629" s="1"/>
    </row>
    <row r="25630" spans="20:26" x14ac:dyDescent="0.25">
      <c r="T25630" s="1"/>
      <c r="U25630" s="1"/>
      <c r="Z25630" s="1"/>
    </row>
    <row r="25631" spans="20:26" x14ac:dyDescent="0.25">
      <c r="T25631" s="1"/>
      <c r="U25631" s="1"/>
      <c r="Z25631" s="1"/>
    </row>
    <row r="25632" spans="20:26" x14ac:dyDescent="0.25">
      <c r="T25632" s="1"/>
      <c r="U25632" s="1"/>
      <c r="Z25632" s="1"/>
    </row>
    <row r="25633" spans="20:26" x14ac:dyDescent="0.25">
      <c r="T25633" s="1"/>
      <c r="U25633" s="1"/>
      <c r="Z25633" s="1"/>
    </row>
    <row r="25634" spans="20:26" x14ac:dyDescent="0.25">
      <c r="T25634" s="1"/>
      <c r="U25634" s="1"/>
      <c r="Z25634" s="1"/>
    </row>
    <row r="25635" spans="20:26" x14ac:dyDescent="0.25">
      <c r="T25635" s="1"/>
      <c r="U25635" s="1"/>
      <c r="Z25635" s="1"/>
    </row>
    <row r="25636" spans="20:26" x14ac:dyDescent="0.25">
      <c r="T25636" s="1"/>
      <c r="U25636" s="1"/>
      <c r="Z25636" s="1"/>
    </row>
    <row r="25637" spans="20:26" x14ac:dyDescent="0.25">
      <c r="T25637" s="1"/>
      <c r="U25637" s="1"/>
      <c r="Z25637" s="1"/>
    </row>
    <row r="25638" spans="20:26" x14ac:dyDescent="0.25">
      <c r="T25638" s="1"/>
      <c r="U25638" s="1"/>
      <c r="Z25638" s="1"/>
    </row>
    <row r="25639" spans="20:26" x14ac:dyDescent="0.25">
      <c r="T25639" s="1"/>
      <c r="U25639" s="1"/>
      <c r="Z25639" s="1"/>
    </row>
    <row r="25640" spans="20:26" x14ac:dyDescent="0.25">
      <c r="T25640" s="1"/>
      <c r="U25640" s="1"/>
      <c r="Z25640" s="1"/>
    </row>
    <row r="25641" spans="20:26" x14ac:dyDescent="0.25">
      <c r="T25641" s="1"/>
      <c r="U25641" s="1"/>
      <c r="Z25641" s="1"/>
    </row>
    <row r="25642" spans="20:26" x14ac:dyDescent="0.25">
      <c r="T25642" s="1"/>
      <c r="U25642" s="1"/>
      <c r="Z25642" s="1"/>
    </row>
    <row r="25643" spans="20:26" x14ac:dyDescent="0.25">
      <c r="T25643" s="1"/>
      <c r="U25643" s="1"/>
      <c r="Z25643" s="1"/>
    </row>
    <row r="25644" spans="20:26" x14ac:dyDescent="0.25">
      <c r="T25644" s="1"/>
      <c r="U25644" s="1"/>
      <c r="Z25644" s="1"/>
    </row>
    <row r="25645" spans="20:26" x14ac:dyDescent="0.25">
      <c r="T25645" s="1"/>
      <c r="U25645" s="1"/>
      <c r="Z25645" s="1"/>
    </row>
    <row r="25646" spans="20:26" x14ac:dyDescent="0.25">
      <c r="T25646" s="1"/>
      <c r="U25646" s="1"/>
      <c r="Z25646" s="1"/>
    </row>
    <row r="25647" spans="20:26" x14ac:dyDescent="0.25">
      <c r="T25647" s="1"/>
      <c r="U25647" s="1"/>
      <c r="Z25647" s="1"/>
    </row>
    <row r="25648" spans="20:26" x14ac:dyDescent="0.25">
      <c r="T25648" s="1"/>
      <c r="U25648" s="1"/>
      <c r="Z25648" s="1"/>
    </row>
    <row r="25649" spans="20:26" x14ac:dyDescent="0.25">
      <c r="T25649" s="1"/>
      <c r="U25649" s="1"/>
      <c r="Z25649" s="1"/>
    </row>
    <row r="25650" spans="20:26" x14ac:dyDescent="0.25">
      <c r="T25650" s="1"/>
      <c r="U25650" s="1"/>
      <c r="Z25650" s="1"/>
    </row>
    <row r="25651" spans="20:26" x14ac:dyDescent="0.25">
      <c r="T25651" s="1"/>
      <c r="U25651" s="1"/>
      <c r="Z25651" s="1"/>
    </row>
    <row r="25652" spans="20:26" x14ac:dyDescent="0.25">
      <c r="T25652" s="1"/>
      <c r="U25652" s="1"/>
      <c r="Z25652" s="1"/>
    </row>
    <row r="25653" spans="20:26" x14ac:dyDescent="0.25">
      <c r="T25653" s="1"/>
      <c r="U25653" s="1"/>
      <c r="Z25653" s="1"/>
    </row>
    <row r="25654" spans="20:26" x14ac:dyDescent="0.25">
      <c r="T25654" s="1"/>
      <c r="U25654" s="1"/>
      <c r="Z25654" s="1"/>
    </row>
    <row r="25655" spans="20:26" x14ac:dyDescent="0.25">
      <c r="T25655" s="1"/>
      <c r="U25655" s="1"/>
      <c r="Z25655" s="1"/>
    </row>
    <row r="25656" spans="20:26" x14ac:dyDescent="0.25">
      <c r="T25656" s="1"/>
      <c r="U25656" s="1"/>
      <c r="Z25656" s="1"/>
    </row>
    <row r="25657" spans="20:26" x14ac:dyDescent="0.25">
      <c r="T25657" s="1"/>
      <c r="U25657" s="1"/>
      <c r="Z25657" s="1"/>
    </row>
    <row r="25658" spans="20:26" x14ac:dyDescent="0.25">
      <c r="T25658" s="1"/>
      <c r="U25658" s="1"/>
      <c r="Z25658" s="1"/>
    </row>
    <row r="25659" spans="20:26" x14ac:dyDescent="0.25">
      <c r="T25659" s="1"/>
      <c r="U25659" s="1"/>
      <c r="Z25659" s="1"/>
    </row>
    <row r="25660" spans="20:26" x14ac:dyDescent="0.25">
      <c r="T25660" s="1"/>
      <c r="U25660" s="1"/>
      <c r="Z25660" s="1"/>
    </row>
    <row r="25661" spans="20:26" x14ac:dyDescent="0.25">
      <c r="T25661" s="1"/>
      <c r="U25661" s="1"/>
      <c r="Z25661" s="1"/>
    </row>
    <row r="25662" spans="20:26" x14ac:dyDescent="0.25">
      <c r="T25662" s="1"/>
      <c r="U25662" s="1"/>
      <c r="Z25662" s="1"/>
    </row>
    <row r="25663" spans="20:26" x14ac:dyDescent="0.25">
      <c r="T25663" s="1"/>
      <c r="U25663" s="1"/>
      <c r="Z25663" s="1"/>
    </row>
    <row r="25664" spans="20:26" x14ac:dyDescent="0.25">
      <c r="T25664" s="1"/>
      <c r="U25664" s="1"/>
      <c r="Z25664" s="1"/>
    </row>
    <row r="25665" spans="20:26" x14ac:dyDescent="0.25">
      <c r="T25665" s="1"/>
      <c r="U25665" s="1"/>
      <c r="Z25665" s="1"/>
    </row>
    <row r="25666" spans="20:26" x14ac:dyDescent="0.25">
      <c r="T25666" s="1"/>
      <c r="U25666" s="1"/>
      <c r="Z25666" s="1"/>
    </row>
    <row r="25667" spans="20:26" x14ac:dyDescent="0.25">
      <c r="T25667" s="1"/>
      <c r="U25667" s="1"/>
      <c r="Z25667" s="1"/>
    </row>
    <row r="25668" spans="20:26" x14ac:dyDescent="0.25">
      <c r="T25668" s="1"/>
      <c r="U25668" s="1"/>
      <c r="Z25668" s="1"/>
    </row>
    <row r="25669" spans="20:26" x14ac:dyDescent="0.25">
      <c r="T25669" s="1"/>
      <c r="U25669" s="1"/>
      <c r="Z25669" s="1"/>
    </row>
    <row r="25670" spans="20:26" x14ac:dyDescent="0.25">
      <c r="T25670" s="1"/>
      <c r="U25670" s="1"/>
      <c r="Z25670" s="1"/>
    </row>
    <row r="25671" spans="20:26" x14ac:dyDescent="0.25">
      <c r="T25671" s="1"/>
      <c r="U25671" s="1"/>
      <c r="Z25671" s="1"/>
    </row>
    <row r="25672" spans="20:26" x14ac:dyDescent="0.25">
      <c r="T25672" s="1"/>
      <c r="U25672" s="1"/>
      <c r="Z25672" s="1"/>
    </row>
    <row r="25673" spans="20:26" x14ac:dyDescent="0.25">
      <c r="T25673" s="1"/>
      <c r="U25673" s="1"/>
      <c r="Z25673" s="1"/>
    </row>
    <row r="25674" spans="20:26" x14ac:dyDescent="0.25">
      <c r="T25674" s="1"/>
      <c r="U25674" s="1"/>
      <c r="Z25674" s="1"/>
    </row>
    <row r="25675" spans="20:26" x14ac:dyDescent="0.25">
      <c r="T25675" s="1"/>
      <c r="U25675" s="1"/>
      <c r="Z25675" s="1"/>
    </row>
    <row r="25676" spans="20:26" x14ac:dyDescent="0.25">
      <c r="T25676" s="1"/>
      <c r="U25676" s="1"/>
      <c r="Z25676" s="1"/>
    </row>
    <row r="25677" spans="20:26" x14ac:dyDescent="0.25">
      <c r="T25677" s="1"/>
      <c r="U25677" s="1"/>
      <c r="Z25677" s="1"/>
    </row>
    <row r="25678" spans="20:26" x14ac:dyDescent="0.25">
      <c r="T25678" s="1"/>
      <c r="U25678" s="1"/>
      <c r="Z25678" s="1"/>
    </row>
    <row r="25679" spans="20:26" x14ac:dyDescent="0.25">
      <c r="T25679" s="1"/>
      <c r="U25679" s="1"/>
      <c r="Z25679" s="1"/>
    </row>
    <row r="25680" spans="20:26" x14ac:dyDescent="0.25">
      <c r="T25680" s="1"/>
      <c r="U25680" s="1"/>
      <c r="Z25680" s="1"/>
    </row>
    <row r="25681" spans="20:26" x14ac:dyDescent="0.25">
      <c r="T25681" s="1"/>
      <c r="U25681" s="1"/>
      <c r="Z25681" s="1"/>
    </row>
    <row r="25682" spans="20:26" x14ac:dyDescent="0.25">
      <c r="T25682" s="1"/>
      <c r="U25682" s="1"/>
      <c r="Z25682" s="1"/>
    </row>
    <row r="25683" spans="20:26" x14ac:dyDescent="0.25">
      <c r="T25683" s="1"/>
      <c r="U25683" s="1"/>
      <c r="Z25683" s="1"/>
    </row>
    <row r="25684" spans="20:26" x14ac:dyDescent="0.25">
      <c r="T25684" s="1"/>
      <c r="U25684" s="1"/>
      <c r="Z25684" s="1"/>
    </row>
    <row r="25685" spans="20:26" x14ac:dyDescent="0.25">
      <c r="T25685" s="1"/>
      <c r="U25685" s="1"/>
      <c r="Z25685" s="1"/>
    </row>
    <row r="25686" spans="20:26" x14ac:dyDescent="0.25">
      <c r="T25686" s="1"/>
      <c r="U25686" s="1"/>
      <c r="Z25686" s="1"/>
    </row>
    <row r="25687" spans="20:26" x14ac:dyDescent="0.25">
      <c r="T25687" s="1"/>
      <c r="U25687" s="1"/>
      <c r="Z25687" s="1"/>
    </row>
    <row r="25688" spans="20:26" x14ac:dyDescent="0.25">
      <c r="T25688" s="1"/>
      <c r="U25688" s="1"/>
      <c r="Z25688" s="1"/>
    </row>
    <row r="25689" spans="20:26" x14ac:dyDescent="0.25">
      <c r="T25689" s="1"/>
      <c r="U25689" s="1"/>
      <c r="Z25689" s="1"/>
    </row>
    <row r="25690" spans="20:26" x14ac:dyDescent="0.25">
      <c r="T25690" s="1"/>
      <c r="U25690" s="1"/>
      <c r="Z25690" s="1"/>
    </row>
    <row r="25691" spans="20:26" x14ac:dyDescent="0.25">
      <c r="T25691" s="1"/>
      <c r="U25691" s="1"/>
      <c r="Z25691" s="1"/>
    </row>
    <row r="25692" spans="20:26" x14ac:dyDescent="0.25">
      <c r="T25692" s="1"/>
      <c r="U25692" s="1"/>
      <c r="Z25692" s="1"/>
    </row>
    <row r="25693" spans="20:26" x14ac:dyDescent="0.25">
      <c r="T25693" s="1"/>
      <c r="U25693" s="1"/>
      <c r="Z25693" s="1"/>
    </row>
    <row r="25694" spans="20:26" x14ac:dyDescent="0.25">
      <c r="T25694" s="1"/>
      <c r="U25694" s="1"/>
      <c r="Z25694" s="1"/>
    </row>
    <row r="25695" spans="20:26" x14ac:dyDescent="0.25">
      <c r="T25695" s="1"/>
      <c r="U25695" s="1"/>
      <c r="Z25695" s="1"/>
    </row>
    <row r="25696" spans="20:26" x14ac:dyDescent="0.25">
      <c r="T25696" s="1"/>
      <c r="U25696" s="1"/>
      <c r="Z25696" s="1"/>
    </row>
    <row r="25697" spans="20:26" x14ac:dyDescent="0.25">
      <c r="T25697" s="1"/>
      <c r="U25697" s="1"/>
      <c r="Z25697" s="1"/>
    </row>
    <row r="25698" spans="20:26" x14ac:dyDescent="0.25">
      <c r="T25698" s="1"/>
      <c r="U25698" s="1"/>
      <c r="Z25698" s="1"/>
    </row>
    <row r="25699" spans="20:26" x14ac:dyDescent="0.25">
      <c r="T25699" s="1"/>
      <c r="U25699" s="1"/>
      <c r="Z25699" s="1"/>
    </row>
    <row r="25700" spans="20:26" x14ac:dyDescent="0.25">
      <c r="T25700" s="1"/>
      <c r="U25700" s="1"/>
      <c r="Z25700" s="1"/>
    </row>
    <row r="25701" spans="20:26" x14ac:dyDescent="0.25">
      <c r="T25701" s="1"/>
      <c r="U25701" s="1"/>
      <c r="Z25701" s="1"/>
    </row>
    <row r="25702" spans="20:26" x14ac:dyDescent="0.25">
      <c r="T25702" s="1"/>
      <c r="U25702" s="1"/>
      <c r="Z25702" s="1"/>
    </row>
    <row r="25703" spans="20:26" x14ac:dyDescent="0.25">
      <c r="T25703" s="1"/>
      <c r="U25703" s="1"/>
      <c r="Z25703" s="1"/>
    </row>
    <row r="25704" spans="20:26" x14ac:dyDescent="0.25">
      <c r="T25704" s="1"/>
      <c r="U25704" s="1"/>
      <c r="Z25704" s="1"/>
    </row>
    <row r="25705" spans="20:26" x14ac:dyDescent="0.25">
      <c r="T25705" s="1"/>
      <c r="U25705" s="1"/>
      <c r="Z25705" s="1"/>
    </row>
    <row r="25706" spans="20:26" x14ac:dyDescent="0.25">
      <c r="T25706" s="1"/>
      <c r="U25706" s="1"/>
      <c r="Z25706" s="1"/>
    </row>
    <row r="25707" spans="20:26" x14ac:dyDescent="0.25">
      <c r="T25707" s="1"/>
      <c r="U25707" s="1"/>
      <c r="Z25707" s="1"/>
    </row>
    <row r="25708" spans="20:26" x14ac:dyDescent="0.25">
      <c r="T25708" s="1"/>
      <c r="U25708" s="1"/>
      <c r="Z25708" s="1"/>
    </row>
    <row r="25709" spans="20:26" x14ac:dyDescent="0.25">
      <c r="T25709" s="1"/>
      <c r="U25709" s="1"/>
      <c r="Z25709" s="1"/>
    </row>
    <row r="25710" spans="20:26" x14ac:dyDescent="0.25">
      <c r="T25710" s="1"/>
      <c r="U25710" s="1"/>
      <c r="Z25710" s="1"/>
    </row>
    <row r="25711" spans="20:26" x14ac:dyDescent="0.25">
      <c r="T25711" s="1"/>
      <c r="U25711" s="1"/>
      <c r="Z25711" s="1"/>
    </row>
    <row r="25712" spans="20:26" x14ac:dyDescent="0.25">
      <c r="T25712" s="1"/>
      <c r="U25712" s="1"/>
      <c r="Z25712" s="1"/>
    </row>
    <row r="25713" spans="20:26" x14ac:dyDescent="0.25">
      <c r="T25713" s="1"/>
      <c r="U25713" s="1"/>
      <c r="Z25713" s="1"/>
    </row>
    <row r="25714" spans="20:26" x14ac:dyDescent="0.25">
      <c r="T25714" s="1"/>
      <c r="U25714" s="1"/>
      <c r="Z25714" s="1"/>
    </row>
    <row r="25715" spans="20:26" x14ac:dyDescent="0.25">
      <c r="T25715" s="1"/>
      <c r="U25715" s="1"/>
      <c r="Z25715" s="1"/>
    </row>
    <row r="25716" spans="20:26" x14ac:dyDescent="0.25">
      <c r="T25716" s="1"/>
      <c r="U25716" s="1"/>
      <c r="Z25716" s="1"/>
    </row>
    <row r="25717" spans="20:26" x14ac:dyDescent="0.25">
      <c r="T25717" s="1"/>
      <c r="U25717" s="1"/>
      <c r="Z25717" s="1"/>
    </row>
    <row r="25718" spans="20:26" x14ac:dyDescent="0.25">
      <c r="T25718" s="1"/>
      <c r="U25718" s="1"/>
      <c r="Z25718" s="1"/>
    </row>
    <row r="25719" spans="20:26" x14ac:dyDescent="0.25">
      <c r="T25719" s="1"/>
      <c r="U25719" s="1"/>
      <c r="Z25719" s="1"/>
    </row>
    <row r="25720" spans="20:26" x14ac:dyDescent="0.25">
      <c r="T25720" s="1"/>
      <c r="U25720" s="1"/>
      <c r="Z25720" s="1"/>
    </row>
    <row r="25721" spans="20:26" x14ac:dyDescent="0.25">
      <c r="T25721" s="1"/>
      <c r="U25721" s="1"/>
      <c r="Z25721" s="1"/>
    </row>
    <row r="25722" spans="20:26" x14ac:dyDescent="0.25">
      <c r="T25722" s="1"/>
      <c r="U25722" s="1"/>
      <c r="Z25722" s="1"/>
    </row>
    <row r="25723" spans="20:26" x14ac:dyDescent="0.25">
      <c r="T25723" s="1"/>
      <c r="U25723" s="1"/>
      <c r="Z25723" s="1"/>
    </row>
    <row r="25724" spans="20:26" x14ac:dyDescent="0.25">
      <c r="T25724" s="1"/>
      <c r="U25724" s="1"/>
      <c r="Z25724" s="1"/>
    </row>
    <row r="25725" spans="20:26" x14ac:dyDescent="0.25">
      <c r="T25725" s="1"/>
      <c r="U25725" s="1"/>
      <c r="Z25725" s="1"/>
    </row>
    <row r="25726" spans="20:26" x14ac:dyDescent="0.25">
      <c r="T25726" s="1"/>
      <c r="U25726" s="1"/>
      <c r="Z25726" s="1"/>
    </row>
    <row r="25727" spans="20:26" x14ac:dyDescent="0.25">
      <c r="T25727" s="1"/>
      <c r="U25727" s="1"/>
      <c r="Z25727" s="1"/>
    </row>
    <row r="25728" spans="20:26" x14ac:dyDescent="0.25">
      <c r="T25728" s="1"/>
      <c r="U25728" s="1"/>
      <c r="Z25728" s="1"/>
    </row>
    <row r="25729" spans="20:26" x14ac:dyDescent="0.25">
      <c r="T25729" s="1"/>
      <c r="U25729" s="1"/>
      <c r="Z25729" s="1"/>
    </row>
    <row r="25730" spans="20:26" x14ac:dyDescent="0.25">
      <c r="T25730" s="1"/>
      <c r="U25730" s="1"/>
      <c r="Z25730" s="1"/>
    </row>
    <row r="25731" spans="20:26" x14ac:dyDescent="0.25">
      <c r="T25731" s="1"/>
      <c r="U25731" s="1"/>
      <c r="Z25731" s="1"/>
    </row>
    <row r="25732" spans="20:26" x14ac:dyDescent="0.25">
      <c r="T25732" s="1"/>
      <c r="U25732" s="1"/>
      <c r="Z25732" s="1"/>
    </row>
    <row r="25733" spans="20:26" x14ac:dyDescent="0.25">
      <c r="T25733" s="1"/>
      <c r="U25733" s="1"/>
      <c r="Z25733" s="1"/>
    </row>
    <row r="25734" spans="20:26" x14ac:dyDescent="0.25">
      <c r="T25734" s="1"/>
      <c r="U25734" s="1"/>
      <c r="Z25734" s="1"/>
    </row>
    <row r="25735" spans="20:26" x14ac:dyDescent="0.25">
      <c r="T25735" s="1"/>
      <c r="U25735" s="1"/>
      <c r="Z25735" s="1"/>
    </row>
    <row r="25736" spans="20:26" x14ac:dyDescent="0.25">
      <c r="T25736" s="1"/>
      <c r="U25736" s="1"/>
      <c r="Z25736" s="1"/>
    </row>
    <row r="25737" spans="20:26" x14ac:dyDescent="0.25">
      <c r="T25737" s="1"/>
      <c r="U25737" s="1"/>
      <c r="Z25737" s="1"/>
    </row>
    <row r="25738" spans="20:26" x14ac:dyDescent="0.25">
      <c r="T25738" s="1"/>
      <c r="U25738" s="1"/>
      <c r="Z25738" s="1"/>
    </row>
    <row r="25739" spans="20:26" x14ac:dyDescent="0.25">
      <c r="T25739" s="1"/>
      <c r="U25739" s="1"/>
      <c r="Z25739" s="1"/>
    </row>
    <row r="25740" spans="20:26" x14ac:dyDescent="0.25">
      <c r="T25740" s="1"/>
      <c r="U25740" s="1"/>
      <c r="Z25740" s="1"/>
    </row>
    <row r="25741" spans="20:26" x14ac:dyDescent="0.25">
      <c r="T25741" s="1"/>
      <c r="U25741" s="1"/>
      <c r="Z25741" s="1"/>
    </row>
    <row r="25742" spans="20:26" x14ac:dyDescent="0.25">
      <c r="T25742" s="1"/>
      <c r="U25742" s="1"/>
      <c r="Z25742" s="1"/>
    </row>
    <row r="25743" spans="20:26" x14ac:dyDescent="0.25">
      <c r="T25743" s="1"/>
      <c r="U25743" s="1"/>
      <c r="Z25743" s="1"/>
    </row>
    <row r="25744" spans="20:26" x14ac:dyDescent="0.25">
      <c r="T25744" s="1"/>
      <c r="U25744" s="1"/>
      <c r="Z25744" s="1"/>
    </row>
    <row r="25745" spans="20:26" x14ac:dyDescent="0.25">
      <c r="T25745" s="1"/>
      <c r="U25745" s="1"/>
      <c r="Z25745" s="1"/>
    </row>
    <row r="25746" spans="20:26" x14ac:dyDescent="0.25">
      <c r="T25746" s="1"/>
      <c r="U25746" s="1"/>
      <c r="Z25746" s="1"/>
    </row>
    <row r="25747" spans="20:26" x14ac:dyDescent="0.25">
      <c r="T25747" s="1"/>
      <c r="U25747" s="1"/>
      <c r="Z25747" s="1"/>
    </row>
    <row r="25748" spans="20:26" x14ac:dyDescent="0.25">
      <c r="T25748" s="1"/>
      <c r="U25748" s="1"/>
      <c r="Z25748" s="1"/>
    </row>
    <row r="25749" spans="20:26" x14ac:dyDescent="0.25">
      <c r="T25749" s="1"/>
      <c r="U25749" s="1"/>
      <c r="Z25749" s="1"/>
    </row>
    <row r="25750" spans="20:26" x14ac:dyDescent="0.25">
      <c r="T25750" s="1"/>
      <c r="U25750" s="1"/>
      <c r="Z25750" s="1"/>
    </row>
    <row r="25751" spans="20:26" x14ac:dyDescent="0.25">
      <c r="T25751" s="1"/>
      <c r="U25751" s="1"/>
      <c r="Z25751" s="1"/>
    </row>
    <row r="25752" spans="20:26" x14ac:dyDescent="0.25">
      <c r="T25752" s="1"/>
      <c r="U25752" s="1"/>
      <c r="Z25752" s="1"/>
    </row>
    <row r="25753" spans="20:26" x14ac:dyDescent="0.25">
      <c r="T25753" s="1"/>
      <c r="U25753" s="1"/>
      <c r="Z25753" s="1"/>
    </row>
    <row r="25754" spans="20:26" x14ac:dyDescent="0.25">
      <c r="T25754" s="1"/>
      <c r="U25754" s="1"/>
      <c r="Z25754" s="1"/>
    </row>
    <row r="25755" spans="20:26" x14ac:dyDescent="0.25">
      <c r="T25755" s="1"/>
      <c r="U25755" s="1"/>
      <c r="Z25755" s="1"/>
    </row>
    <row r="25756" spans="20:26" x14ac:dyDescent="0.25">
      <c r="T25756" s="1"/>
      <c r="U25756" s="1"/>
      <c r="Z25756" s="1"/>
    </row>
    <row r="25757" spans="20:26" x14ac:dyDescent="0.25">
      <c r="T25757" s="1"/>
      <c r="U25757" s="1"/>
      <c r="Z25757" s="1"/>
    </row>
    <row r="25758" spans="20:26" x14ac:dyDescent="0.25">
      <c r="T25758" s="1"/>
      <c r="U25758" s="1"/>
      <c r="Z25758" s="1"/>
    </row>
    <row r="25759" spans="20:26" x14ac:dyDescent="0.25">
      <c r="T25759" s="1"/>
      <c r="U25759" s="1"/>
      <c r="Z25759" s="1"/>
    </row>
    <row r="25760" spans="20:26" x14ac:dyDescent="0.25">
      <c r="T25760" s="1"/>
      <c r="U25760" s="1"/>
      <c r="Z25760" s="1"/>
    </row>
    <row r="25761" spans="20:26" x14ac:dyDescent="0.25">
      <c r="T25761" s="1"/>
      <c r="U25761" s="1"/>
      <c r="Z25761" s="1"/>
    </row>
    <row r="25762" spans="20:26" x14ac:dyDescent="0.25">
      <c r="T25762" s="1"/>
      <c r="U25762" s="1"/>
      <c r="Z25762" s="1"/>
    </row>
    <row r="25763" spans="20:26" x14ac:dyDescent="0.25">
      <c r="T25763" s="1"/>
      <c r="U25763" s="1"/>
      <c r="Z25763" s="1"/>
    </row>
    <row r="25764" spans="20:26" x14ac:dyDescent="0.25">
      <c r="T25764" s="1"/>
      <c r="U25764" s="1"/>
      <c r="Z25764" s="1"/>
    </row>
    <row r="25765" spans="20:26" x14ac:dyDescent="0.25">
      <c r="T25765" s="1"/>
      <c r="U25765" s="1"/>
      <c r="Z25765" s="1"/>
    </row>
    <row r="25766" spans="20:26" x14ac:dyDescent="0.25">
      <c r="T25766" s="1"/>
      <c r="U25766" s="1"/>
      <c r="Z25766" s="1"/>
    </row>
    <row r="25767" spans="20:26" x14ac:dyDescent="0.25">
      <c r="T25767" s="1"/>
      <c r="U25767" s="1"/>
      <c r="Z25767" s="1"/>
    </row>
    <row r="25768" spans="20:26" x14ac:dyDescent="0.25">
      <c r="T25768" s="1"/>
      <c r="U25768" s="1"/>
      <c r="Z25768" s="1"/>
    </row>
    <row r="25769" spans="20:26" x14ac:dyDescent="0.25">
      <c r="T25769" s="1"/>
      <c r="U25769" s="1"/>
      <c r="Z25769" s="1"/>
    </row>
    <row r="25770" spans="20:26" x14ac:dyDescent="0.25">
      <c r="T25770" s="1"/>
      <c r="U25770" s="1"/>
      <c r="Z25770" s="1"/>
    </row>
    <row r="25771" spans="20:26" x14ac:dyDescent="0.25">
      <c r="T25771" s="1"/>
      <c r="U25771" s="1"/>
      <c r="Z25771" s="1"/>
    </row>
    <row r="25772" spans="20:26" x14ac:dyDescent="0.25">
      <c r="T25772" s="1"/>
      <c r="U25772" s="1"/>
      <c r="Z25772" s="1"/>
    </row>
    <row r="25773" spans="20:26" x14ac:dyDescent="0.25">
      <c r="T25773" s="1"/>
      <c r="U25773" s="1"/>
      <c r="Z25773" s="1"/>
    </row>
    <row r="25774" spans="20:26" x14ac:dyDescent="0.25">
      <c r="T25774" s="1"/>
      <c r="U25774" s="1"/>
      <c r="Z25774" s="1"/>
    </row>
    <row r="25775" spans="20:26" x14ac:dyDescent="0.25">
      <c r="T25775" s="1"/>
      <c r="U25775" s="1"/>
      <c r="Z25775" s="1"/>
    </row>
    <row r="25776" spans="20:26" x14ac:dyDescent="0.25">
      <c r="T25776" s="1"/>
      <c r="U25776" s="1"/>
      <c r="Z25776" s="1"/>
    </row>
    <row r="25777" spans="20:26" x14ac:dyDescent="0.25">
      <c r="T25777" s="1"/>
      <c r="U25777" s="1"/>
      <c r="Z25777" s="1"/>
    </row>
    <row r="25778" spans="20:26" x14ac:dyDescent="0.25">
      <c r="T25778" s="1"/>
      <c r="U25778" s="1"/>
      <c r="Z25778" s="1"/>
    </row>
    <row r="25779" spans="20:26" x14ac:dyDescent="0.25">
      <c r="T25779" s="1"/>
      <c r="U25779" s="1"/>
      <c r="Z25779" s="1"/>
    </row>
    <row r="25780" spans="20:26" x14ac:dyDescent="0.25">
      <c r="T25780" s="1"/>
      <c r="U25780" s="1"/>
      <c r="Z25780" s="1"/>
    </row>
    <row r="25781" spans="20:26" x14ac:dyDescent="0.25">
      <c r="T25781" s="1"/>
      <c r="U25781" s="1"/>
      <c r="Z25781" s="1"/>
    </row>
    <row r="25782" spans="20:26" x14ac:dyDescent="0.25">
      <c r="T25782" s="1"/>
      <c r="U25782" s="1"/>
      <c r="Z25782" s="1"/>
    </row>
    <row r="25783" spans="20:26" x14ac:dyDescent="0.25">
      <c r="T25783" s="1"/>
      <c r="U25783" s="1"/>
      <c r="Z25783" s="1"/>
    </row>
    <row r="25784" spans="20:26" x14ac:dyDescent="0.25">
      <c r="T25784" s="1"/>
      <c r="U25784" s="1"/>
      <c r="Z25784" s="1"/>
    </row>
    <row r="25785" spans="20:26" x14ac:dyDescent="0.25">
      <c r="T25785" s="1"/>
      <c r="U25785" s="1"/>
      <c r="Z25785" s="1"/>
    </row>
    <row r="25786" spans="20:26" x14ac:dyDescent="0.25">
      <c r="T25786" s="1"/>
      <c r="U25786" s="1"/>
      <c r="Z25786" s="1"/>
    </row>
    <row r="25787" spans="20:26" x14ac:dyDescent="0.25">
      <c r="T25787" s="1"/>
      <c r="U25787" s="1"/>
      <c r="Z25787" s="1"/>
    </row>
    <row r="25788" spans="20:26" x14ac:dyDescent="0.25">
      <c r="T25788" s="1"/>
      <c r="U25788" s="1"/>
      <c r="Z25788" s="1"/>
    </row>
    <row r="25789" spans="20:26" x14ac:dyDescent="0.25">
      <c r="T25789" s="1"/>
      <c r="U25789" s="1"/>
      <c r="Z25789" s="1"/>
    </row>
    <row r="25790" spans="20:26" x14ac:dyDescent="0.25">
      <c r="T25790" s="1"/>
      <c r="U25790" s="1"/>
      <c r="Z25790" s="1"/>
    </row>
    <row r="25791" spans="20:26" x14ac:dyDescent="0.25">
      <c r="T25791" s="1"/>
      <c r="U25791" s="1"/>
      <c r="Z25791" s="1"/>
    </row>
    <row r="25792" spans="20:26" x14ac:dyDescent="0.25">
      <c r="T25792" s="1"/>
      <c r="U25792" s="1"/>
      <c r="Z25792" s="1"/>
    </row>
    <row r="25793" spans="20:26" x14ac:dyDescent="0.25">
      <c r="T25793" s="1"/>
      <c r="U25793" s="1"/>
      <c r="Z25793" s="1"/>
    </row>
    <row r="25794" spans="20:26" x14ac:dyDescent="0.25">
      <c r="T25794" s="1"/>
      <c r="U25794" s="1"/>
      <c r="Z25794" s="1"/>
    </row>
    <row r="25795" spans="20:26" x14ac:dyDescent="0.25">
      <c r="T25795" s="1"/>
      <c r="U25795" s="1"/>
      <c r="Z25795" s="1"/>
    </row>
    <row r="25796" spans="20:26" x14ac:dyDescent="0.25">
      <c r="T25796" s="1"/>
      <c r="U25796" s="1"/>
      <c r="Z25796" s="1"/>
    </row>
    <row r="25797" spans="20:26" x14ac:dyDescent="0.25">
      <c r="T25797" s="1"/>
      <c r="U25797" s="1"/>
      <c r="Z25797" s="1"/>
    </row>
    <row r="25798" spans="20:26" x14ac:dyDescent="0.25">
      <c r="T25798" s="1"/>
      <c r="U25798" s="1"/>
      <c r="Z25798" s="1"/>
    </row>
    <row r="25799" spans="20:26" x14ac:dyDescent="0.25">
      <c r="T25799" s="1"/>
      <c r="U25799" s="1"/>
      <c r="Z25799" s="1"/>
    </row>
    <row r="25800" spans="20:26" x14ac:dyDescent="0.25">
      <c r="T25800" s="1"/>
      <c r="U25800" s="1"/>
      <c r="Z25800" s="1"/>
    </row>
    <row r="25801" spans="20:26" x14ac:dyDescent="0.25">
      <c r="T25801" s="1"/>
      <c r="U25801" s="1"/>
      <c r="Z25801" s="1"/>
    </row>
    <row r="25802" spans="20:26" x14ac:dyDescent="0.25">
      <c r="T25802" s="1"/>
      <c r="U25802" s="1"/>
      <c r="Z25802" s="1"/>
    </row>
    <row r="25803" spans="20:26" x14ac:dyDescent="0.25">
      <c r="T25803" s="1"/>
      <c r="U25803" s="1"/>
      <c r="Z25803" s="1"/>
    </row>
    <row r="25804" spans="20:26" x14ac:dyDescent="0.25">
      <c r="T25804" s="1"/>
      <c r="U25804" s="1"/>
      <c r="Z25804" s="1"/>
    </row>
    <row r="25805" spans="20:26" x14ac:dyDescent="0.25">
      <c r="T25805" s="1"/>
      <c r="U25805" s="1"/>
      <c r="Z25805" s="1"/>
    </row>
    <row r="25806" spans="20:26" x14ac:dyDescent="0.25">
      <c r="T25806" s="1"/>
      <c r="U25806" s="1"/>
      <c r="Z25806" s="1"/>
    </row>
    <row r="25807" spans="20:26" x14ac:dyDescent="0.25">
      <c r="T25807" s="1"/>
      <c r="U25807" s="1"/>
      <c r="Z25807" s="1"/>
    </row>
    <row r="25808" spans="20:26" x14ac:dyDescent="0.25">
      <c r="T25808" s="1"/>
      <c r="U25808" s="1"/>
      <c r="Z25808" s="1"/>
    </row>
    <row r="25809" spans="20:26" x14ac:dyDescent="0.25">
      <c r="T25809" s="1"/>
      <c r="U25809" s="1"/>
      <c r="Z25809" s="1"/>
    </row>
    <row r="25810" spans="20:26" x14ac:dyDescent="0.25">
      <c r="T25810" s="1"/>
      <c r="U25810" s="1"/>
      <c r="Z25810" s="1"/>
    </row>
    <row r="25811" spans="20:26" x14ac:dyDescent="0.25">
      <c r="T25811" s="1"/>
      <c r="U25811" s="1"/>
      <c r="Z25811" s="1"/>
    </row>
    <row r="25812" spans="20:26" x14ac:dyDescent="0.25">
      <c r="T25812" s="1"/>
      <c r="U25812" s="1"/>
      <c r="Z25812" s="1"/>
    </row>
    <row r="25813" spans="20:26" x14ac:dyDescent="0.25">
      <c r="T25813" s="1"/>
      <c r="U25813" s="1"/>
      <c r="Z25813" s="1"/>
    </row>
    <row r="25814" spans="20:26" x14ac:dyDescent="0.25">
      <c r="T25814" s="1"/>
      <c r="U25814" s="1"/>
      <c r="Z25814" s="1"/>
    </row>
    <row r="25815" spans="20:26" x14ac:dyDescent="0.25">
      <c r="T25815" s="1"/>
      <c r="U25815" s="1"/>
      <c r="Z25815" s="1"/>
    </row>
    <row r="25816" spans="20:26" x14ac:dyDescent="0.25">
      <c r="T25816" s="1"/>
      <c r="U25816" s="1"/>
      <c r="Z25816" s="1"/>
    </row>
    <row r="25817" spans="20:26" x14ac:dyDescent="0.25">
      <c r="T25817" s="1"/>
      <c r="U25817" s="1"/>
      <c r="Z25817" s="1"/>
    </row>
    <row r="25818" spans="20:26" x14ac:dyDescent="0.25">
      <c r="T25818" s="1"/>
      <c r="U25818" s="1"/>
      <c r="Z25818" s="1"/>
    </row>
    <row r="25819" spans="20:26" x14ac:dyDescent="0.25">
      <c r="T25819" s="1"/>
      <c r="U25819" s="1"/>
      <c r="Z25819" s="1"/>
    </row>
    <row r="25820" spans="20:26" x14ac:dyDescent="0.25">
      <c r="T25820" s="1"/>
      <c r="U25820" s="1"/>
      <c r="Z25820" s="1"/>
    </row>
    <row r="25821" spans="20:26" x14ac:dyDescent="0.25">
      <c r="T25821" s="1"/>
      <c r="U25821" s="1"/>
      <c r="Z25821" s="1"/>
    </row>
    <row r="25822" spans="20:26" x14ac:dyDescent="0.25">
      <c r="T25822" s="1"/>
      <c r="U25822" s="1"/>
      <c r="Z25822" s="1"/>
    </row>
    <row r="25823" spans="20:26" x14ac:dyDescent="0.25">
      <c r="T25823" s="1"/>
      <c r="U25823" s="1"/>
      <c r="Z25823" s="1"/>
    </row>
    <row r="25824" spans="20:26" x14ac:dyDescent="0.25">
      <c r="T25824" s="1"/>
      <c r="U25824" s="1"/>
      <c r="Z25824" s="1"/>
    </row>
    <row r="25825" spans="20:26" x14ac:dyDescent="0.25">
      <c r="T25825" s="1"/>
      <c r="U25825" s="1"/>
      <c r="Z25825" s="1"/>
    </row>
    <row r="25826" spans="20:26" x14ac:dyDescent="0.25">
      <c r="T25826" s="1"/>
      <c r="U25826" s="1"/>
      <c r="Z25826" s="1"/>
    </row>
    <row r="25827" spans="20:26" x14ac:dyDescent="0.25">
      <c r="T25827" s="1"/>
      <c r="U25827" s="1"/>
      <c r="Z25827" s="1"/>
    </row>
    <row r="25828" spans="20:26" x14ac:dyDescent="0.25">
      <c r="T25828" s="1"/>
      <c r="U25828" s="1"/>
      <c r="Z25828" s="1"/>
    </row>
    <row r="25829" spans="20:26" x14ac:dyDescent="0.25">
      <c r="T25829" s="1"/>
      <c r="U25829" s="1"/>
      <c r="Z25829" s="1"/>
    </row>
    <row r="25830" spans="20:26" x14ac:dyDescent="0.25">
      <c r="T25830" s="1"/>
      <c r="U25830" s="1"/>
      <c r="Z25830" s="1"/>
    </row>
    <row r="25831" spans="20:26" x14ac:dyDescent="0.25">
      <c r="T25831" s="1"/>
      <c r="U25831" s="1"/>
      <c r="Z25831" s="1"/>
    </row>
    <row r="25832" spans="20:26" x14ac:dyDescent="0.25">
      <c r="T25832" s="1"/>
      <c r="U25832" s="1"/>
      <c r="Z25832" s="1"/>
    </row>
    <row r="25833" spans="20:26" x14ac:dyDescent="0.25">
      <c r="T25833" s="1"/>
      <c r="U25833" s="1"/>
      <c r="Z25833" s="1"/>
    </row>
    <row r="25834" spans="20:26" x14ac:dyDescent="0.25">
      <c r="T25834" s="1"/>
      <c r="U25834" s="1"/>
      <c r="Z25834" s="1"/>
    </row>
    <row r="25835" spans="20:26" x14ac:dyDescent="0.25">
      <c r="T25835" s="1"/>
      <c r="U25835" s="1"/>
      <c r="Z25835" s="1"/>
    </row>
    <row r="25836" spans="20:26" x14ac:dyDescent="0.25">
      <c r="T25836" s="1"/>
      <c r="U25836" s="1"/>
      <c r="Z25836" s="1"/>
    </row>
    <row r="25837" spans="20:26" x14ac:dyDescent="0.25">
      <c r="T25837" s="1"/>
      <c r="U25837" s="1"/>
      <c r="Z25837" s="1"/>
    </row>
    <row r="25838" spans="20:26" x14ac:dyDescent="0.25">
      <c r="T25838" s="1"/>
      <c r="U25838" s="1"/>
      <c r="Z25838" s="1"/>
    </row>
    <row r="25839" spans="20:26" x14ac:dyDescent="0.25">
      <c r="T25839" s="1"/>
      <c r="U25839" s="1"/>
      <c r="Z25839" s="1"/>
    </row>
    <row r="25840" spans="20:26" x14ac:dyDescent="0.25">
      <c r="T25840" s="1"/>
      <c r="U25840" s="1"/>
      <c r="Z25840" s="1"/>
    </row>
    <row r="25841" spans="20:26" x14ac:dyDescent="0.25">
      <c r="T25841" s="1"/>
      <c r="U25841" s="1"/>
      <c r="Z25841" s="1"/>
    </row>
    <row r="25842" spans="20:26" x14ac:dyDescent="0.25">
      <c r="T25842" s="1"/>
      <c r="U25842" s="1"/>
      <c r="Z25842" s="1"/>
    </row>
    <row r="25843" spans="20:26" x14ac:dyDescent="0.25">
      <c r="T25843" s="1"/>
      <c r="U25843" s="1"/>
      <c r="Z25843" s="1"/>
    </row>
    <row r="25844" spans="20:26" x14ac:dyDescent="0.25">
      <c r="T25844" s="1"/>
      <c r="U25844" s="1"/>
      <c r="Z25844" s="1"/>
    </row>
    <row r="25845" spans="20:26" x14ac:dyDescent="0.25">
      <c r="T25845" s="1"/>
      <c r="U25845" s="1"/>
      <c r="Z25845" s="1"/>
    </row>
    <row r="25846" spans="20:26" x14ac:dyDescent="0.25">
      <c r="T25846" s="1"/>
      <c r="U25846" s="1"/>
      <c r="Z25846" s="1"/>
    </row>
    <row r="25847" spans="20:26" x14ac:dyDescent="0.25">
      <c r="T25847" s="1"/>
      <c r="U25847" s="1"/>
      <c r="Z25847" s="1"/>
    </row>
    <row r="25848" spans="20:26" x14ac:dyDescent="0.25">
      <c r="T25848" s="1"/>
      <c r="U25848" s="1"/>
      <c r="Z25848" s="1"/>
    </row>
    <row r="25849" spans="20:26" x14ac:dyDescent="0.25">
      <c r="T25849" s="1"/>
      <c r="U25849" s="1"/>
      <c r="Z25849" s="1"/>
    </row>
    <row r="25850" spans="20:26" x14ac:dyDescent="0.25">
      <c r="T25850" s="1"/>
      <c r="U25850" s="1"/>
      <c r="Z25850" s="1"/>
    </row>
    <row r="25851" spans="20:26" x14ac:dyDescent="0.25">
      <c r="T25851" s="1"/>
      <c r="U25851" s="1"/>
      <c r="Z25851" s="1"/>
    </row>
    <row r="25852" spans="20:26" x14ac:dyDescent="0.25">
      <c r="T25852" s="1"/>
      <c r="U25852" s="1"/>
      <c r="Z25852" s="1"/>
    </row>
    <row r="25853" spans="20:26" x14ac:dyDescent="0.25">
      <c r="T25853" s="1"/>
      <c r="U25853" s="1"/>
      <c r="Z25853" s="1"/>
    </row>
    <row r="25854" spans="20:26" x14ac:dyDescent="0.25">
      <c r="T25854" s="1"/>
      <c r="U25854" s="1"/>
      <c r="Z25854" s="1"/>
    </row>
    <row r="25855" spans="20:26" x14ac:dyDescent="0.25">
      <c r="T25855" s="1"/>
      <c r="U25855" s="1"/>
      <c r="Z25855" s="1"/>
    </row>
    <row r="25856" spans="20:26" x14ac:dyDescent="0.25">
      <c r="T25856" s="1"/>
      <c r="U25856" s="1"/>
      <c r="Z25856" s="1"/>
    </row>
    <row r="25857" spans="20:26" x14ac:dyDescent="0.25">
      <c r="T25857" s="1"/>
      <c r="U25857" s="1"/>
      <c r="Z25857" s="1"/>
    </row>
    <row r="25858" spans="20:26" x14ac:dyDescent="0.25">
      <c r="T25858" s="1"/>
      <c r="U25858" s="1"/>
      <c r="Z25858" s="1"/>
    </row>
    <row r="25859" spans="20:26" x14ac:dyDescent="0.25">
      <c r="T25859" s="1"/>
      <c r="U25859" s="1"/>
      <c r="Z25859" s="1"/>
    </row>
    <row r="25860" spans="20:26" x14ac:dyDescent="0.25">
      <c r="T25860" s="1"/>
      <c r="U25860" s="1"/>
      <c r="Z25860" s="1"/>
    </row>
    <row r="25861" spans="20:26" x14ac:dyDescent="0.25">
      <c r="T25861" s="1"/>
      <c r="U25861" s="1"/>
      <c r="Z25861" s="1"/>
    </row>
    <row r="25862" spans="20:26" x14ac:dyDescent="0.25">
      <c r="T25862" s="1"/>
      <c r="U25862" s="1"/>
      <c r="Z25862" s="1"/>
    </row>
    <row r="25863" spans="20:26" x14ac:dyDescent="0.25">
      <c r="T25863" s="1"/>
      <c r="U25863" s="1"/>
      <c r="Z25863" s="1"/>
    </row>
    <row r="25864" spans="20:26" x14ac:dyDescent="0.25">
      <c r="T25864" s="1"/>
      <c r="U25864" s="1"/>
      <c r="Z25864" s="1"/>
    </row>
    <row r="25865" spans="20:26" x14ac:dyDescent="0.25">
      <c r="T25865" s="1"/>
      <c r="U25865" s="1"/>
      <c r="Z25865" s="1"/>
    </row>
    <row r="25866" spans="20:26" x14ac:dyDescent="0.25">
      <c r="T25866" s="1"/>
      <c r="U25866" s="1"/>
      <c r="Z25866" s="1"/>
    </row>
    <row r="25867" spans="20:26" x14ac:dyDescent="0.25">
      <c r="T25867" s="1"/>
      <c r="U25867" s="1"/>
      <c r="Z25867" s="1"/>
    </row>
    <row r="25868" spans="20:26" x14ac:dyDescent="0.25">
      <c r="T25868" s="1"/>
      <c r="U25868" s="1"/>
      <c r="Z25868" s="1"/>
    </row>
    <row r="25869" spans="20:26" x14ac:dyDescent="0.25">
      <c r="T25869" s="1"/>
      <c r="U25869" s="1"/>
      <c r="Z25869" s="1"/>
    </row>
    <row r="25870" spans="20:26" x14ac:dyDescent="0.25">
      <c r="T25870" s="1"/>
      <c r="U25870" s="1"/>
      <c r="Z25870" s="1"/>
    </row>
    <row r="25871" spans="20:26" x14ac:dyDescent="0.25">
      <c r="T25871" s="1"/>
      <c r="U25871" s="1"/>
      <c r="Z25871" s="1"/>
    </row>
    <row r="25872" spans="20:26" x14ac:dyDescent="0.25">
      <c r="T25872" s="1"/>
      <c r="U25872" s="1"/>
      <c r="Z25872" s="1"/>
    </row>
    <row r="25873" spans="20:26" x14ac:dyDescent="0.25">
      <c r="T25873" s="1"/>
      <c r="U25873" s="1"/>
      <c r="Z25873" s="1"/>
    </row>
    <row r="25874" spans="20:26" x14ac:dyDescent="0.25">
      <c r="T25874" s="1"/>
      <c r="U25874" s="1"/>
      <c r="Z25874" s="1"/>
    </row>
    <row r="25875" spans="20:26" x14ac:dyDescent="0.25">
      <c r="T25875" s="1"/>
      <c r="U25875" s="1"/>
      <c r="Z25875" s="1"/>
    </row>
    <row r="25876" spans="20:26" x14ac:dyDescent="0.25">
      <c r="T25876" s="1"/>
      <c r="U25876" s="1"/>
      <c r="Z25876" s="1"/>
    </row>
    <row r="25877" spans="20:26" x14ac:dyDescent="0.25">
      <c r="T25877" s="1"/>
      <c r="U25877" s="1"/>
      <c r="Z25877" s="1"/>
    </row>
    <row r="25878" spans="20:26" x14ac:dyDescent="0.25">
      <c r="T25878" s="1"/>
      <c r="U25878" s="1"/>
      <c r="Z25878" s="1"/>
    </row>
    <row r="25879" spans="20:26" x14ac:dyDescent="0.25">
      <c r="T25879" s="1"/>
      <c r="U25879" s="1"/>
      <c r="Z25879" s="1"/>
    </row>
    <row r="25880" spans="20:26" x14ac:dyDescent="0.25">
      <c r="T25880" s="1"/>
      <c r="U25880" s="1"/>
      <c r="Z25880" s="1"/>
    </row>
    <row r="25881" spans="20:26" x14ac:dyDescent="0.25">
      <c r="T25881" s="1"/>
      <c r="U25881" s="1"/>
      <c r="Z25881" s="1"/>
    </row>
    <row r="25882" spans="20:26" x14ac:dyDescent="0.25">
      <c r="T25882" s="1"/>
      <c r="U25882" s="1"/>
      <c r="Z25882" s="1"/>
    </row>
    <row r="25883" spans="20:26" x14ac:dyDescent="0.25">
      <c r="T25883" s="1"/>
      <c r="U25883" s="1"/>
      <c r="Z25883" s="1"/>
    </row>
    <row r="25884" spans="20:26" x14ac:dyDescent="0.25">
      <c r="T25884" s="1"/>
      <c r="U25884" s="1"/>
      <c r="Z25884" s="1"/>
    </row>
    <row r="25885" spans="20:26" x14ac:dyDescent="0.25">
      <c r="T25885" s="1"/>
      <c r="U25885" s="1"/>
      <c r="Z25885" s="1"/>
    </row>
    <row r="25886" spans="20:26" x14ac:dyDescent="0.25">
      <c r="T25886" s="1"/>
      <c r="U25886" s="1"/>
      <c r="Z25886" s="1"/>
    </row>
    <row r="25887" spans="20:26" x14ac:dyDescent="0.25">
      <c r="T25887" s="1"/>
      <c r="U25887" s="1"/>
      <c r="Z25887" s="1"/>
    </row>
    <row r="25888" spans="20:26" x14ac:dyDescent="0.25">
      <c r="T25888" s="1"/>
      <c r="U25888" s="1"/>
      <c r="Z25888" s="1"/>
    </row>
    <row r="25889" spans="20:26" x14ac:dyDescent="0.25">
      <c r="T25889" s="1"/>
      <c r="U25889" s="1"/>
      <c r="Z25889" s="1"/>
    </row>
    <row r="25890" spans="20:26" x14ac:dyDescent="0.25">
      <c r="T25890" s="1"/>
      <c r="U25890" s="1"/>
      <c r="Z25890" s="1"/>
    </row>
    <row r="25891" spans="20:26" x14ac:dyDescent="0.25">
      <c r="T25891" s="1"/>
      <c r="U25891" s="1"/>
      <c r="Z25891" s="1"/>
    </row>
    <row r="25892" spans="20:26" x14ac:dyDescent="0.25">
      <c r="T25892" s="1"/>
      <c r="U25892" s="1"/>
      <c r="Z25892" s="1"/>
    </row>
    <row r="25893" spans="20:26" x14ac:dyDescent="0.25">
      <c r="T25893" s="1"/>
      <c r="U25893" s="1"/>
      <c r="Z25893" s="1"/>
    </row>
    <row r="25894" spans="20:26" x14ac:dyDescent="0.25">
      <c r="T25894" s="1"/>
      <c r="U25894" s="1"/>
      <c r="Z25894" s="1"/>
    </row>
    <row r="25895" spans="20:26" x14ac:dyDescent="0.25">
      <c r="T25895" s="1"/>
      <c r="U25895" s="1"/>
      <c r="Z25895" s="1"/>
    </row>
    <row r="25896" spans="20:26" x14ac:dyDescent="0.25">
      <c r="T25896" s="1"/>
      <c r="U25896" s="1"/>
      <c r="Z25896" s="1"/>
    </row>
    <row r="25897" spans="20:26" x14ac:dyDescent="0.25">
      <c r="T25897" s="1"/>
      <c r="U25897" s="1"/>
      <c r="Z25897" s="1"/>
    </row>
    <row r="25898" spans="20:26" x14ac:dyDescent="0.25">
      <c r="T25898" s="1"/>
      <c r="U25898" s="1"/>
      <c r="Z25898" s="1"/>
    </row>
    <row r="25899" spans="20:26" x14ac:dyDescent="0.25">
      <c r="T25899" s="1"/>
      <c r="U25899" s="1"/>
      <c r="Z25899" s="1"/>
    </row>
    <row r="25900" spans="20:26" x14ac:dyDescent="0.25">
      <c r="T25900" s="1"/>
      <c r="U25900" s="1"/>
      <c r="Z25900" s="1"/>
    </row>
    <row r="25901" spans="20:26" x14ac:dyDescent="0.25">
      <c r="T25901" s="1"/>
      <c r="U25901" s="1"/>
      <c r="Z25901" s="1"/>
    </row>
    <row r="25902" spans="20:26" x14ac:dyDescent="0.25">
      <c r="T25902" s="1"/>
      <c r="U25902" s="1"/>
      <c r="Z25902" s="1"/>
    </row>
    <row r="25903" spans="20:26" x14ac:dyDescent="0.25">
      <c r="T25903" s="1"/>
      <c r="U25903" s="1"/>
      <c r="Z25903" s="1"/>
    </row>
    <row r="25904" spans="20:26" x14ac:dyDescent="0.25">
      <c r="T25904" s="1"/>
      <c r="U25904" s="1"/>
      <c r="Z25904" s="1"/>
    </row>
    <row r="25905" spans="20:26" x14ac:dyDescent="0.25">
      <c r="T25905" s="1"/>
      <c r="U25905" s="1"/>
      <c r="Z25905" s="1"/>
    </row>
    <row r="25906" spans="20:26" x14ac:dyDescent="0.25">
      <c r="T25906" s="1"/>
      <c r="U25906" s="1"/>
      <c r="Z25906" s="1"/>
    </row>
    <row r="25907" spans="20:26" x14ac:dyDescent="0.25">
      <c r="T25907" s="1"/>
      <c r="U25907" s="1"/>
      <c r="Z25907" s="1"/>
    </row>
    <row r="25908" spans="20:26" x14ac:dyDescent="0.25">
      <c r="T25908" s="1"/>
      <c r="U25908" s="1"/>
      <c r="Z25908" s="1"/>
    </row>
    <row r="25909" spans="20:26" x14ac:dyDescent="0.25">
      <c r="T25909" s="1"/>
      <c r="U25909" s="1"/>
      <c r="Z25909" s="1"/>
    </row>
    <row r="25910" spans="20:26" x14ac:dyDescent="0.25">
      <c r="T25910" s="1"/>
      <c r="U25910" s="1"/>
      <c r="Z25910" s="1"/>
    </row>
    <row r="25911" spans="20:26" x14ac:dyDescent="0.25">
      <c r="T25911" s="1"/>
      <c r="U25911" s="1"/>
      <c r="Z25911" s="1"/>
    </row>
    <row r="25912" spans="20:26" x14ac:dyDescent="0.25">
      <c r="T25912" s="1"/>
      <c r="U25912" s="1"/>
      <c r="Z25912" s="1"/>
    </row>
    <row r="25913" spans="20:26" x14ac:dyDescent="0.25">
      <c r="T25913" s="1"/>
      <c r="U25913" s="1"/>
      <c r="Z25913" s="1"/>
    </row>
    <row r="25914" spans="20:26" x14ac:dyDescent="0.25">
      <c r="T25914" s="1"/>
      <c r="U25914" s="1"/>
      <c r="Z25914" s="1"/>
    </row>
    <row r="25915" spans="20:26" x14ac:dyDescent="0.25">
      <c r="T25915" s="1"/>
      <c r="U25915" s="1"/>
      <c r="Z25915" s="1"/>
    </row>
    <row r="25916" spans="20:26" x14ac:dyDescent="0.25">
      <c r="T25916" s="1"/>
      <c r="U25916" s="1"/>
      <c r="Z25916" s="1"/>
    </row>
    <row r="25917" spans="20:26" x14ac:dyDescent="0.25">
      <c r="T25917" s="1"/>
      <c r="U25917" s="1"/>
      <c r="Z25917" s="1"/>
    </row>
    <row r="25918" spans="20:26" x14ac:dyDescent="0.25">
      <c r="T25918" s="1"/>
      <c r="U25918" s="1"/>
      <c r="Z25918" s="1"/>
    </row>
    <row r="25919" spans="20:26" x14ac:dyDescent="0.25">
      <c r="T25919" s="1"/>
      <c r="U25919" s="1"/>
      <c r="Z25919" s="1"/>
    </row>
    <row r="25920" spans="20:26" x14ac:dyDescent="0.25">
      <c r="T25920" s="1"/>
      <c r="U25920" s="1"/>
      <c r="Z25920" s="1"/>
    </row>
    <row r="25921" spans="20:26" x14ac:dyDescent="0.25">
      <c r="T25921" s="1"/>
      <c r="U25921" s="1"/>
      <c r="Z25921" s="1"/>
    </row>
    <row r="25922" spans="20:26" x14ac:dyDescent="0.25">
      <c r="T25922" s="1"/>
      <c r="U25922" s="1"/>
      <c r="Z25922" s="1"/>
    </row>
    <row r="25923" spans="20:26" x14ac:dyDescent="0.25">
      <c r="T25923" s="1"/>
      <c r="U25923" s="1"/>
      <c r="Z25923" s="1"/>
    </row>
    <row r="25924" spans="20:26" x14ac:dyDescent="0.25">
      <c r="T25924" s="1"/>
      <c r="U25924" s="1"/>
      <c r="Z25924" s="1"/>
    </row>
    <row r="25925" spans="20:26" x14ac:dyDescent="0.25">
      <c r="T25925" s="1"/>
      <c r="U25925" s="1"/>
      <c r="Z25925" s="1"/>
    </row>
    <row r="25926" spans="20:26" x14ac:dyDescent="0.25">
      <c r="T25926" s="1"/>
      <c r="U25926" s="1"/>
      <c r="Z25926" s="1"/>
    </row>
    <row r="25927" spans="20:26" x14ac:dyDescent="0.25">
      <c r="T25927" s="1"/>
      <c r="U25927" s="1"/>
      <c r="Z25927" s="1"/>
    </row>
    <row r="25928" spans="20:26" x14ac:dyDescent="0.25">
      <c r="T25928" s="1"/>
      <c r="U25928" s="1"/>
      <c r="Z25928" s="1"/>
    </row>
    <row r="25929" spans="20:26" x14ac:dyDescent="0.25">
      <c r="T25929" s="1"/>
      <c r="U25929" s="1"/>
      <c r="Z25929" s="1"/>
    </row>
    <row r="25930" spans="20:26" x14ac:dyDescent="0.25">
      <c r="T25930" s="1"/>
      <c r="U25930" s="1"/>
      <c r="Z25930" s="1"/>
    </row>
    <row r="25931" spans="20:26" x14ac:dyDescent="0.25">
      <c r="T25931" s="1"/>
      <c r="U25931" s="1"/>
      <c r="Z25931" s="1"/>
    </row>
    <row r="25932" spans="20:26" x14ac:dyDescent="0.25">
      <c r="T25932" s="1"/>
      <c r="U25932" s="1"/>
      <c r="Z25932" s="1"/>
    </row>
    <row r="25933" spans="20:26" x14ac:dyDescent="0.25">
      <c r="T25933" s="1"/>
      <c r="U25933" s="1"/>
      <c r="Z25933" s="1"/>
    </row>
    <row r="25934" spans="20:26" x14ac:dyDescent="0.25">
      <c r="T25934" s="1"/>
      <c r="U25934" s="1"/>
      <c r="Z25934" s="1"/>
    </row>
    <row r="25935" spans="20:26" x14ac:dyDescent="0.25">
      <c r="T25935" s="1"/>
      <c r="U25935" s="1"/>
      <c r="Z25935" s="1"/>
    </row>
    <row r="25936" spans="20:26" x14ac:dyDescent="0.25">
      <c r="T25936" s="1"/>
      <c r="U25936" s="1"/>
      <c r="Z25936" s="1"/>
    </row>
    <row r="25937" spans="20:26" x14ac:dyDescent="0.25">
      <c r="T25937" s="1"/>
      <c r="U25937" s="1"/>
      <c r="Z25937" s="1"/>
    </row>
    <row r="25938" spans="20:26" x14ac:dyDescent="0.25">
      <c r="T25938" s="1"/>
      <c r="U25938" s="1"/>
      <c r="Z25938" s="1"/>
    </row>
    <row r="25939" spans="20:26" x14ac:dyDescent="0.25">
      <c r="T25939" s="1"/>
      <c r="U25939" s="1"/>
      <c r="Z25939" s="1"/>
    </row>
    <row r="25940" spans="20:26" x14ac:dyDescent="0.25">
      <c r="T25940" s="1"/>
      <c r="U25940" s="1"/>
      <c r="Z25940" s="1"/>
    </row>
    <row r="25941" spans="20:26" x14ac:dyDescent="0.25">
      <c r="T25941" s="1"/>
      <c r="U25941" s="1"/>
      <c r="Z25941" s="1"/>
    </row>
    <row r="25942" spans="20:26" x14ac:dyDescent="0.25">
      <c r="T25942" s="1"/>
      <c r="U25942" s="1"/>
      <c r="Z25942" s="1"/>
    </row>
    <row r="25943" spans="20:26" x14ac:dyDescent="0.25">
      <c r="T25943" s="1"/>
      <c r="U25943" s="1"/>
      <c r="Z25943" s="1"/>
    </row>
    <row r="25944" spans="20:26" x14ac:dyDescent="0.25">
      <c r="T25944" s="1"/>
      <c r="U25944" s="1"/>
      <c r="Z25944" s="1"/>
    </row>
    <row r="25945" spans="20:26" x14ac:dyDescent="0.25">
      <c r="T25945" s="1"/>
      <c r="U25945" s="1"/>
      <c r="Z25945" s="1"/>
    </row>
    <row r="25946" spans="20:26" x14ac:dyDescent="0.25">
      <c r="T25946" s="1"/>
      <c r="U25946" s="1"/>
      <c r="Z25946" s="1"/>
    </row>
    <row r="25947" spans="20:26" x14ac:dyDescent="0.25">
      <c r="T25947" s="1"/>
      <c r="U25947" s="1"/>
      <c r="Z25947" s="1"/>
    </row>
    <row r="25948" spans="20:26" x14ac:dyDescent="0.25">
      <c r="T25948" s="1"/>
      <c r="U25948" s="1"/>
      <c r="Z25948" s="1"/>
    </row>
    <row r="25949" spans="20:26" x14ac:dyDescent="0.25">
      <c r="T25949" s="1"/>
      <c r="U25949" s="1"/>
      <c r="Z25949" s="1"/>
    </row>
    <row r="25950" spans="20:26" x14ac:dyDescent="0.25">
      <c r="T25950" s="1"/>
      <c r="U25950" s="1"/>
      <c r="Z25950" s="1"/>
    </row>
    <row r="25951" spans="20:26" x14ac:dyDescent="0.25">
      <c r="T25951" s="1"/>
      <c r="U25951" s="1"/>
      <c r="Z25951" s="1"/>
    </row>
    <row r="25952" spans="20:26" x14ac:dyDescent="0.25">
      <c r="T25952" s="1"/>
      <c r="U25952" s="1"/>
      <c r="Z25952" s="1"/>
    </row>
    <row r="25953" spans="20:26" x14ac:dyDescent="0.25">
      <c r="T25953" s="1"/>
      <c r="U25953" s="1"/>
      <c r="Z25953" s="1"/>
    </row>
    <row r="25954" spans="20:26" x14ac:dyDescent="0.25">
      <c r="T25954" s="1"/>
      <c r="U25954" s="1"/>
      <c r="Z25954" s="1"/>
    </row>
    <row r="25955" spans="20:26" x14ac:dyDescent="0.25">
      <c r="T25955" s="1"/>
      <c r="U25955" s="1"/>
      <c r="Z25955" s="1"/>
    </row>
    <row r="25956" spans="20:26" x14ac:dyDescent="0.25">
      <c r="T25956" s="1"/>
      <c r="U25956" s="1"/>
      <c r="Z25956" s="1"/>
    </row>
    <row r="25957" spans="20:26" x14ac:dyDescent="0.25">
      <c r="T25957" s="1"/>
      <c r="U25957" s="1"/>
      <c r="Z25957" s="1"/>
    </row>
    <row r="25958" spans="20:26" x14ac:dyDescent="0.25">
      <c r="T25958" s="1"/>
      <c r="U25958" s="1"/>
      <c r="Z25958" s="1"/>
    </row>
    <row r="25959" spans="20:26" x14ac:dyDescent="0.25">
      <c r="T25959" s="1"/>
      <c r="U25959" s="1"/>
      <c r="Z25959" s="1"/>
    </row>
    <row r="25960" spans="20:26" x14ac:dyDescent="0.25">
      <c r="T25960" s="1"/>
      <c r="U25960" s="1"/>
      <c r="Z25960" s="1"/>
    </row>
    <row r="25961" spans="20:26" x14ac:dyDescent="0.25">
      <c r="T25961" s="1"/>
      <c r="U25961" s="1"/>
      <c r="Z25961" s="1"/>
    </row>
    <row r="25962" spans="20:26" x14ac:dyDescent="0.25">
      <c r="T25962" s="1"/>
      <c r="U25962" s="1"/>
      <c r="Z25962" s="1"/>
    </row>
    <row r="25963" spans="20:26" x14ac:dyDescent="0.25">
      <c r="T25963" s="1"/>
      <c r="U25963" s="1"/>
      <c r="Z25963" s="1"/>
    </row>
    <row r="25964" spans="20:26" x14ac:dyDescent="0.25">
      <c r="T25964" s="1"/>
      <c r="U25964" s="1"/>
      <c r="Z25964" s="1"/>
    </row>
    <row r="25965" spans="20:26" x14ac:dyDescent="0.25">
      <c r="T25965" s="1"/>
      <c r="U25965" s="1"/>
      <c r="Z25965" s="1"/>
    </row>
    <row r="25966" spans="20:26" x14ac:dyDescent="0.25">
      <c r="T25966" s="1"/>
      <c r="U25966" s="1"/>
      <c r="Z25966" s="1"/>
    </row>
    <row r="25967" spans="20:26" x14ac:dyDescent="0.25">
      <c r="T25967" s="1"/>
      <c r="U25967" s="1"/>
      <c r="Z25967" s="1"/>
    </row>
    <row r="25968" spans="20:26" x14ac:dyDescent="0.25">
      <c r="T25968" s="1"/>
      <c r="U25968" s="1"/>
      <c r="Z25968" s="1"/>
    </row>
    <row r="25969" spans="20:26" x14ac:dyDescent="0.25">
      <c r="T25969" s="1"/>
      <c r="U25969" s="1"/>
      <c r="Z25969" s="1"/>
    </row>
    <row r="25970" spans="20:26" x14ac:dyDescent="0.25">
      <c r="T25970" s="1"/>
      <c r="U25970" s="1"/>
      <c r="Z25970" s="1"/>
    </row>
    <row r="25971" spans="20:26" x14ac:dyDescent="0.25">
      <c r="T25971" s="1"/>
      <c r="U25971" s="1"/>
      <c r="Z25971" s="1"/>
    </row>
    <row r="25972" spans="20:26" x14ac:dyDescent="0.25">
      <c r="T25972" s="1"/>
      <c r="U25972" s="1"/>
      <c r="Z25972" s="1"/>
    </row>
    <row r="25973" spans="20:26" x14ac:dyDescent="0.25">
      <c r="T25973" s="1"/>
      <c r="U25973" s="1"/>
      <c r="Z25973" s="1"/>
    </row>
    <row r="25974" spans="20:26" x14ac:dyDescent="0.25">
      <c r="T25974" s="1"/>
      <c r="U25974" s="1"/>
      <c r="Z25974" s="1"/>
    </row>
    <row r="25975" spans="20:26" x14ac:dyDescent="0.25">
      <c r="T25975" s="1"/>
      <c r="U25975" s="1"/>
      <c r="Z25975" s="1"/>
    </row>
    <row r="25976" spans="20:26" x14ac:dyDescent="0.25">
      <c r="T25976" s="1"/>
      <c r="U25976" s="1"/>
      <c r="Z25976" s="1"/>
    </row>
    <row r="25977" spans="20:26" x14ac:dyDescent="0.25">
      <c r="T25977" s="1"/>
      <c r="U25977" s="1"/>
      <c r="Z25977" s="1"/>
    </row>
    <row r="25978" spans="20:26" x14ac:dyDescent="0.25">
      <c r="T25978" s="1"/>
      <c r="U25978" s="1"/>
      <c r="Z25978" s="1"/>
    </row>
    <row r="25979" spans="20:26" x14ac:dyDescent="0.25">
      <c r="T25979" s="1"/>
      <c r="U25979" s="1"/>
      <c r="Z25979" s="1"/>
    </row>
    <row r="25980" spans="20:26" x14ac:dyDescent="0.25">
      <c r="T25980" s="1"/>
      <c r="U25980" s="1"/>
      <c r="Z25980" s="1"/>
    </row>
    <row r="25981" spans="20:26" x14ac:dyDescent="0.25">
      <c r="T25981" s="1"/>
      <c r="U25981" s="1"/>
      <c r="Z25981" s="1"/>
    </row>
    <row r="25982" spans="20:26" x14ac:dyDescent="0.25">
      <c r="T25982" s="1"/>
      <c r="U25982" s="1"/>
      <c r="Z25982" s="1"/>
    </row>
    <row r="25983" spans="20:26" x14ac:dyDescent="0.25">
      <c r="T25983" s="1"/>
      <c r="U25983" s="1"/>
      <c r="Z25983" s="1"/>
    </row>
    <row r="25984" spans="20:26" x14ac:dyDescent="0.25">
      <c r="T25984" s="1"/>
      <c r="U25984" s="1"/>
      <c r="Z25984" s="1"/>
    </row>
    <row r="25985" spans="20:26" x14ac:dyDescent="0.25">
      <c r="T25985" s="1"/>
      <c r="U25985" s="1"/>
      <c r="Z25985" s="1"/>
    </row>
    <row r="25986" spans="20:26" x14ac:dyDescent="0.25">
      <c r="T25986" s="1"/>
      <c r="U25986" s="1"/>
      <c r="Z25986" s="1"/>
    </row>
    <row r="25987" spans="20:26" x14ac:dyDescent="0.25">
      <c r="T25987" s="1"/>
      <c r="U25987" s="1"/>
      <c r="Z25987" s="1"/>
    </row>
    <row r="25988" spans="20:26" x14ac:dyDescent="0.25">
      <c r="T25988" s="1"/>
      <c r="U25988" s="1"/>
      <c r="Z25988" s="1"/>
    </row>
    <row r="25989" spans="20:26" x14ac:dyDescent="0.25">
      <c r="T25989" s="1"/>
      <c r="U25989" s="1"/>
      <c r="Z25989" s="1"/>
    </row>
    <row r="25990" spans="20:26" x14ac:dyDescent="0.25">
      <c r="T25990" s="1"/>
      <c r="U25990" s="1"/>
      <c r="Z25990" s="1"/>
    </row>
    <row r="25991" spans="20:26" x14ac:dyDescent="0.25">
      <c r="T25991" s="1"/>
      <c r="U25991" s="1"/>
      <c r="Z25991" s="1"/>
    </row>
    <row r="25992" spans="20:26" x14ac:dyDescent="0.25">
      <c r="T25992" s="1"/>
      <c r="U25992" s="1"/>
      <c r="Z25992" s="1"/>
    </row>
    <row r="25993" spans="20:26" x14ac:dyDescent="0.25">
      <c r="T25993" s="1"/>
      <c r="U25993" s="1"/>
      <c r="Z25993" s="1"/>
    </row>
    <row r="25994" spans="20:26" x14ac:dyDescent="0.25">
      <c r="T25994" s="1"/>
      <c r="U25994" s="1"/>
      <c r="Z25994" s="1"/>
    </row>
    <row r="25995" spans="20:26" x14ac:dyDescent="0.25">
      <c r="T25995" s="1"/>
      <c r="U25995" s="1"/>
      <c r="Z25995" s="1"/>
    </row>
    <row r="25996" spans="20:26" x14ac:dyDescent="0.25">
      <c r="T25996" s="1"/>
      <c r="U25996" s="1"/>
      <c r="Z25996" s="1"/>
    </row>
    <row r="25997" spans="20:26" x14ac:dyDescent="0.25">
      <c r="T25997" s="1"/>
      <c r="U25997" s="1"/>
      <c r="Z25997" s="1"/>
    </row>
    <row r="25998" spans="20:26" x14ac:dyDescent="0.25">
      <c r="T25998" s="1"/>
      <c r="U25998" s="1"/>
      <c r="Z25998" s="1"/>
    </row>
    <row r="25999" spans="20:26" x14ac:dyDescent="0.25">
      <c r="T25999" s="1"/>
      <c r="U25999" s="1"/>
      <c r="Z25999" s="1"/>
    </row>
    <row r="26000" spans="20:26" x14ac:dyDescent="0.25">
      <c r="T26000" s="1"/>
      <c r="U26000" s="1"/>
      <c r="Z26000" s="1"/>
    </row>
    <row r="26001" spans="20:26" x14ac:dyDescent="0.25">
      <c r="T26001" s="1"/>
      <c r="U26001" s="1"/>
      <c r="Z26001" s="1"/>
    </row>
    <row r="26002" spans="20:26" x14ac:dyDescent="0.25">
      <c r="T26002" s="1"/>
      <c r="U26002" s="1"/>
      <c r="Z26002" s="1"/>
    </row>
    <row r="26003" spans="20:26" x14ac:dyDescent="0.25">
      <c r="T26003" s="1"/>
      <c r="U26003" s="1"/>
      <c r="Z26003" s="1"/>
    </row>
    <row r="26004" spans="20:26" x14ac:dyDescent="0.25">
      <c r="T26004" s="1"/>
      <c r="U26004" s="1"/>
      <c r="Z26004" s="1"/>
    </row>
    <row r="26005" spans="20:26" x14ac:dyDescent="0.25">
      <c r="T26005" s="1"/>
      <c r="U26005" s="1"/>
      <c r="Z26005" s="1"/>
    </row>
    <row r="26006" spans="20:26" x14ac:dyDescent="0.25">
      <c r="T26006" s="1"/>
      <c r="U26006" s="1"/>
      <c r="Z26006" s="1"/>
    </row>
    <row r="26007" spans="20:26" x14ac:dyDescent="0.25">
      <c r="T26007" s="1"/>
      <c r="U26007" s="1"/>
      <c r="Z26007" s="1"/>
    </row>
    <row r="26008" spans="20:26" x14ac:dyDescent="0.25">
      <c r="T26008" s="1"/>
      <c r="U26008" s="1"/>
      <c r="Z26008" s="1"/>
    </row>
    <row r="26009" spans="20:26" x14ac:dyDescent="0.25">
      <c r="T26009" s="1"/>
      <c r="U26009" s="1"/>
      <c r="Z26009" s="1"/>
    </row>
    <row r="26010" spans="20:26" x14ac:dyDescent="0.25">
      <c r="T26010" s="1"/>
      <c r="U26010" s="1"/>
      <c r="Z26010" s="1"/>
    </row>
    <row r="26011" spans="20:26" x14ac:dyDescent="0.25">
      <c r="T26011" s="1"/>
      <c r="U26011" s="1"/>
      <c r="Z26011" s="1"/>
    </row>
    <row r="26012" spans="20:26" x14ac:dyDescent="0.25">
      <c r="T26012" s="1"/>
      <c r="U26012" s="1"/>
      <c r="Z26012" s="1"/>
    </row>
    <row r="26013" spans="20:26" x14ac:dyDescent="0.25">
      <c r="T26013" s="1"/>
      <c r="U26013" s="1"/>
      <c r="Z26013" s="1"/>
    </row>
    <row r="26014" spans="20:26" x14ac:dyDescent="0.25">
      <c r="T26014" s="1"/>
      <c r="U26014" s="1"/>
      <c r="Z26014" s="1"/>
    </row>
    <row r="26015" spans="20:26" x14ac:dyDescent="0.25">
      <c r="T26015" s="1"/>
      <c r="U26015" s="1"/>
      <c r="Z26015" s="1"/>
    </row>
    <row r="26016" spans="20:26" x14ac:dyDescent="0.25">
      <c r="T26016" s="1"/>
      <c r="U26016" s="1"/>
      <c r="Z26016" s="1"/>
    </row>
    <row r="26017" spans="20:26" x14ac:dyDescent="0.25">
      <c r="T26017" s="1"/>
      <c r="U26017" s="1"/>
      <c r="Z26017" s="1"/>
    </row>
    <row r="26018" spans="20:26" x14ac:dyDescent="0.25">
      <c r="T26018" s="1"/>
      <c r="U26018" s="1"/>
      <c r="Z26018" s="1"/>
    </row>
    <row r="26019" spans="20:26" x14ac:dyDescent="0.25">
      <c r="T26019" s="1"/>
      <c r="U26019" s="1"/>
      <c r="Z26019" s="1"/>
    </row>
    <row r="26020" spans="20:26" x14ac:dyDescent="0.25">
      <c r="T26020" s="1"/>
      <c r="U26020" s="1"/>
      <c r="Z26020" s="1"/>
    </row>
    <row r="26021" spans="20:26" x14ac:dyDescent="0.25">
      <c r="T26021" s="1"/>
      <c r="U26021" s="1"/>
      <c r="Z26021" s="1"/>
    </row>
    <row r="26022" spans="20:26" x14ac:dyDescent="0.25">
      <c r="T26022" s="1"/>
      <c r="U26022" s="1"/>
      <c r="Z26022" s="1"/>
    </row>
    <row r="26023" spans="20:26" x14ac:dyDescent="0.25">
      <c r="T26023" s="1"/>
      <c r="U26023" s="1"/>
      <c r="Z26023" s="1"/>
    </row>
    <row r="26024" spans="20:26" x14ac:dyDescent="0.25">
      <c r="T26024" s="1"/>
      <c r="U26024" s="1"/>
      <c r="Z26024" s="1"/>
    </row>
    <row r="26025" spans="20:26" x14ac:dyDescent="0.25">
      <c r="T26025" s="1"/>
      <c r="U26025" s="1"/>
      <c r="Z26025" s="1"/>
    </row>
    <row r="26026" spans="20:26" x14ac:dyDescent="0.25">
      <c r="T26026" s="1"/>
      <c r="U26026" s="1"/>
      <c r="Z26026" s="1"/>
    </row>
    <row r="26027" spans="20:26" x14ac:dyDescent="0.25">
      <c r="T26027" s="1"/>
      <c r="U26027" s="1"/>
      <c r="Z26027" s="1"/>
    </row>
    <row r="26028" spans="20:26" x14ac:dyDescent="0.25">
      <c r="T26028" s="1"/>
      <c r="U26028" s="1"/>
      <c r="Z26028" s="1"/>
    </row>
    <row r="26029" spans="20:26" x14ac:dyDescent="0.25">
      <c r="T26029" s="1"/>
      <c r="U26029" s="1"/>
      <c r="Z26029" s="1"/>
    </row>
    <row r="26030" spans="20:26" x14ac:dyDescent="0.25">
      <c r="T26030" s="1"/>
      <c r="U26030" s="1"/>
      <c r="Z26030" s="1"/>
    </row>
    <row r="26031" spans="20:26" x14ac:dyDescent="0.25">
      <c r="T26031" s="1"/>
      <c r="U26031" s="1"/>
      <c r="Z26031" s="1"/>
    </row>
    <row r="26032" spans="20:26" x14ac:dyDescent="0.25">
      <c r="T26032" s="1"/>
      <c r="U26032" s="1"/>
      <c r="Z26032" s="1"/>
    </row>
    <row r="26033" spans="20:26" x14ac:dyDescent="0.25">
      <c r="T26033" s="1"/>
      <c r="U26033" s="1"/>
      <c r="Z26033" s="1"/>
    </row>
    <row r="26034" spans="20:26" x14ac:dyDescent="0.25">
      <c r="T26034" s="1"/>
      <c r="U26034" s="1"/>
      <c r="Z26034" s="1"/>
    </row>
    <row r="26035" spans="20:26" x14ac:dyDescent="0.25">
      <c r="T26035" s="1"/>
      <c r="U26035" s="1"/>
      <c r="Z26035" s="1"/>
    </row>
    <row r="26036" spans="20:26" x14ac:dyDescent="0.25">
      <c r="T26036" s="1"/>
      <c r="U26036" s="1"/>
      <c r="Z26036" s="1"/>
    </row>
    <row r="26037" spans="20:26" x14ac:dyDescent="0.25">
      <c r="T26037" s="1"/>
      <c r="U26037" s="1"/>
      <c r="Z26037" s="1"/>
    </row>
    <row r="26038" spans="20:26" x14ac:dyDescent="0.25">
      <c r="T26038" s="1"/>
      <c r="U26038" s="1"/>
      <c r="Z26038" s="1"/>
    </row>
    <row r="26039" spans="20:26" x14ac:dyDescent="0.25">
      <c r="T26039" s="1"/>
      <c r="U26039" s="1"/>
      <c r="Z26039" s="1"/>
    </row>
    <row r="26040" spans="20:26" x14ac:dyDescent="0.25">
      <c r="T26040" s="1"/>
      <c r="U26040" s="1"/>
      <c r="Z26040" s="1"/>
    </row>
    <row r="26041" spans="20:26" x14ac:dyDescent="0.25">
      <c r="T26041" s="1"/>
      <c r="U26041" s="1"/>
      <c r="Z26041" s="1"/>
    </row>
    <row r="26042" spans="20:26" x14ac:dyDescent="0.25">
      <c r="T26042" s="1"/>
      <c r="U26042" s="1"/>
      <c r="Z26042" s="1"/>
    </row>
    <row r="26043" spans="20:26" x14ac:dyDescent="0.25">
      <c r="T26043" s="1"/>
      <c r="U26043" s="1"/>
      <c r="Z26043" s="1"/>
    </row>
    <row r="26044" spans="20:26" x14ac:dyDescent="0.25">
      <c r="T26044" s="1"/>
      <c r="U26044" s="1"/>
      <c r="Z26044" s="1"/>
    </row>
    <row r="26045" spans="20:26" x14ac:dyDescent="0.25">
      <c r="T26045" s="1"/>
      <c r="U26045" s="1"/>
      <c r="Z26045" s="1"/>
    </row>
    <row r="26046" spans="20:26" x14ac:dyDescent="0.25">
      <c r="T26046" s="1"/>
      <c r="U26046" s="1"/>
      <c r="Z26046" s="1"/>
    </row>
    <row r="26047" spans="20:26" x14ac:dyDescent="0.25">
      <c r="T26047" s="1"/>
      <c r="U26047" s="1"/>
      <c r="Z26047" s="1"/>
    </row>
    <row r="26048" spans="20:26" x14ac:dyDescent="0.25">
      <c r="T26048" s="1"/>
      <c r="U26048" s="1"/>
      <c r="Z26048" s="1"/>
    </row>
    <row r="26049" spans="20:26" x14ac:dyDescent="0.25">
      <c r="T26049" s="1"/>
      <c r="U26049" s="1"/>
      <c r="Z26049" s="1"/>
    </row>
    <row r="26050" spans="20:26" x14ac:dyDescent="0.25">
      <c r="T26050" s="1"/>
      <c r="U26050" s="1"/>
      <c r="Z26050" s="1"/>
    </row>
    <row r="26051" spans="20:26" x14ac:dyDescent="0.25">
      <c r="T26051" s="1"/>
      <c r="U26051" s="1"/>
      <c r="Z26051" s="1"/>
    </row>
    <row r="26052" spans="20:26" x14ac:dyDescent="0.25">
      <c r="T26052" s="1"/>
      <c r="U26052" s="1"/>
      <c r="Z26052" s="1"/>
    </row>
    <row r="26053" spans="20:26" x14ac:dyDescent="0.25">
      <c r="T26053" s="1"/>
      <c r="U26053" s="1"/>
      <c r="Z26053" s="1"/>
    </row>
    <row r="26054" spans="20:26" x14ac:dyDescent="0.25">
      <c r="T26054" s="1"/>
      <c r="U26054" s="1"/>
      <c r="Z26054" s="1"/>
    </row>
    <row r="26055" spans="20:26" x14ac:dyDescent="0.25">
      <c r="T26055" s="1"/>
      <c r="U26055" s="1"/>
      <c r="Z26055" s="1"/>
    </row>
    <row r="26056" spans="20:26" x14ac:dyDescent="0.25">
      <c r="T26056" s="1"/>
      <c r="U26056" s="1"/>
      <c r="Z26056" s="1"/>
    </row>
    <row r="26057" spans="20:26" x14ac:dyDescent="0.25">
      <c r="T26057" s="1"/>
      <c r="U26057" s="1"/>
      <c r="Z26057" s="1"/>
    </row>
    <row r="26058" spans="20:26" x14ac:dyDescent="0.25">
      <c r="T26058" s="1"/>
      <c r="U26058" s="1"/>
      <c r="Z26058" s="1"/>
    </row>
    <row r="26059" spans="20:26" x14ac:dyDescent="0.25">
      <c r="T26059" s="1"/>
      <c r="U26059" s="1"/>
      <c r="Z26059" s="1"/>
    </row>
    <row r="26060" spans="20:26" x14ac:dyDescent="0.25">
      <c r="T26060" s="1"/>
      <c r="U26060" s="1"/>
      <c r="Z26060" s="1"/>
    </row>
    <row r="26061" spans="20:26" x14ac:dyDescent="0.25">
      <c r="T26061" s="1"/>
      <c r="U26061" s="1"/>
      <c r="Z26061" s="1"/>
    </row>
    <row r="26062" spans="20:26" x14ac:dyDescent="0.25">
      <c r="T26062" s="1"/>
      <c r="U26062" s="1"/>
      <c r="Z26062" s="1"/>
    </row>
    <row r="26063" spans="20:26" x14ac:dyDescent="0.25">
      <c r="T26063" s="1"/>
      <c r="U26063" s="1"/>
      <c r="Z26063" s="1"/>
    </row>
    <row r="26064" spans="20:26" x14ac:dyDescent="0.25">
      <c r="T26064" s="1"/>
      <c r="U26064" s="1"/>
      <c r="Z26064" s="1"/>
    </row>
    <row r="26065" spans="20:26" x14ac:dyDescent="0.25">
      <c r="T26065" s="1"/>
      <c r="U26065" s="1"/>
      <c r="Z26065" s="1"/>
    </row>
    <row r="26066" spans="20:26" x14ac:dyDescent="0.25">
      <c r="T26066" s="1"/>
      <c r="U26066" s="1"/>
      <c r="Z26066" s="1"/>
    </row>
    <row r="26067" spans="20:26" x14ac:dyDescent="0.25">
      <c r="T26067" s="1"/>
      <c r="U26067" s="1"/>
      <c r="Z26067" s="1"/>
    </row>
    <row r="26068" spans="20:26" x14ac:dyDescent="0.25">
      <c r="T26068" s="1"/>
      <c r="U26068" s="1"/>
      <c r="Z26068" s="1"/>
    </row>
    <row r="26069" spans="20:26" x14ac:dyDescent="0.25">
      <c r="T26069" s="1"/>
      <c r="U26069" s="1"/>
      <c r="Z26069" s="1"/>
    </row>
    <row r="26070" spans="20:26" x14ac:dyDescent="0.25">
      <c r="T26070" s="1"/>
      <c r="U26070" s="1"/>
      <c r="Z26070" s="1"/>
    </row>
    <row r="26071" spans="20:26" x14ac:dyDescent="0.25">
      <c r="T26071" s="1"/>
      <c r="U26071" s="1"/>
      <c r="Z26071" s="1"/>
    </row>
    <row r="26072" spans="20:26" x14ac:dyDescent="0.25">
      <c r="T26072" s="1"/>
      <c r="U26072" s="1"/>
      <c r="Z26072" s="1"/>
    </row>
    <row r="26073" spans="20:26" x14ac:dyDescent="0.25">
      <c r="T26073" s="1"/>
      <c r="U26073" s="1"/>
      <c r="Z26073" s="1"/>
    </row>
    <row r="26074" spans="20:26" x14ac:dyDescent="0.25">
      <c r="T26074" s="1"/>
      <c r="U26074" s="1"/>
      <c r="Z26074" s="1"/>
    </row>
    <row r="26075" spans="20:26" x14ac:dyDescent="0.25">
      <c r="T26075" s="1"/>
      <c r="U26075" s="1"/>
      <c r="Z26075" s="1"/>
    </row>
    <row r="26076" spans="20:26" x14ac:dyDescent="0.25">
      <c r="T26076" s="1"/>
      <c r="U26076" s="1"/>
      <c r="Z26076" s="1"/>
    </row>
    <row r="26077" spans="20:26" x14ac:dyDescent="0.25">
      <c r="T26077" s="1"/>
      <c r="U26077" s="1"/>
      <c r="Z26077" s="1"/>
    </row>
    <row r="26078" spans="20:26" x14ac:dyDescent="0.25">
      <c r="T26078" s="1"/>
      <c r="U26078" s="1"/>
      <c r="Z26078" s="1"/>
    </row>
    <row r="26079" spans="20:26" x14ac:dyDescent="0.25">
      <c r="T26079" s="1"/>
      <c r="U26079" s="1"/>
      <c r="Z26079" s="1"/>
    </row>
    <row r="26080" spans="20:26" x14ac:dyDescent="0.25">
      <c r="T26080" s="1"/>
      <c r="U26080" s="1"/>
      <c r="Z26080" s="1"/>
    </row>
    <row r="26081" spans="20:26" x14ac:dyDescent="0.25">
      <c r="T26081" s="1"/>
      <c r="U26081" s="1"/>
      <c r="Z26081" s="1"/>
    </row>
    <row r="26082" spans="20:26" x14ac:dyDescent="0.25">
      <c r="T26082" s="1"/>
      <c r="U26082" s="1"/>
      <c r="Z26082" s="1"/>
    </row>
    <row r="26083" spans="20:26" x14ac:dyDescent="0.25">
      <c r="T26083" s="1"/>
      <c r="U26083" s="1"/>
      <c r="Z26083" s="1"/>
    </row>
    <row r="26084" spans="20:26" x14ac:dyDescent="0.25">
      <c r="T26084" s="1"/>
      <c r="U26084" s="1"/>
      <c r="Z26084" s="1"/>
    </row>
    <row r="26085" spans="20:26" x14ac:dyDescent="0.25">
      <c r="T26085" s="1"/>
      <c r="U26085" s="1"/>
      <c r="Z26085" s="1"/>
    </row>
    <row r="26086" spans="20:26" x14ac:dyDescent="0.25">
      <c r="T26086" s="1"/>
      <c r="U26086" s="1"/>
      <c r="Z26086" s="1"/>
    </row>
    <row r="26087" spans="20:26" x14ac:dyDescent="0.25">
      <c r="T26087" s="1"/>
      <c r="U26087" s="1"/>
      <c r="Z26087" s="1"/>
    </row>
    <row r="26088" spans="20:26" x14ac:dyDescent="0.25">
      <c r="T26088" s="1"/>
      <c r="U26088" s="1"/>
      <c r="Z26088" s="1"/>
    </row>
    <row r="26089" spans="20:26" x14ac:dyDescent="0.25">
      <c r="T26089" s="1"/>
      <c r="U26089" s="1"/>
      <c r="Z26089" s="1"/>
    </row>
    <row r="26090" spans="20:26" x14ac:dyDescent="0.25">
      <c r="T26090" s="1"/>
      <c r="U26090" s="1"/>
      <c r="Z26090" s="1"/>
    </row>
    <row r="26091" spans="20:26" x14ac:dyDescent="0.25">
      <c r="T26091" s="1"/>
      <c r="U26091" s="1"/>
      <c r="Z26091" s="1"/>
    </row>
    <row r="26092" spans="20:26" x14ac:dyDescent="0.25">
      <c r="T26092" s="1"/>
      <c r="U26092" s="1"/>
      <c r="Z26092" s="1"/>
    </row>
    <row r="26093" spans="20:26" x14ac:dyDescent="0.25">
      <c r="T26093" s="1"/>
      <c r="U26093" s="1"/>
      <c r="Z26093" s="1"/>
    </row>
    <row r="26094" spans="20:26" x14ac:dyDescent="0.25">
      <c r="T26094" s="1"/>
      <c r="U26094" s="1"/>
      <c r="Z26094" s="1"/>
    </row>
    <row r="26095" spans="20:26" x14ac:dyDescent="0.25">
      <c r="T26095" s="1"/>
      <c r="U26095" s="1"/>
      <c r="Z26095" s="1"/>
    </row>
    <row r="26096" spans="20:26" x14ac:dyDescent="0.25">
      <c r="T26096" s="1"/>
      <c r="U26096" s="1"/>
      <c r="Z26096" s="1"/>
    </row>
    <row r="26097" spans="20:26" x14ac:dyDescent="0.25">
      <c r="T26097" s="1"/>
      <c r="U26097" s="1"/>
      <c r="Z26097" s="1"/>
    </row>
    <row r="26098" spans="20:26" x14ac:dyDescent="0.25">
      <c r="T26098" s="1"/>
      <c r="U26098" s="1"/>
      <c r="Z26098" s="1"/>
    </row>
    <row r="26099" spans="20:26" x14ac:dyDescent="0.25">
      <c r="T26099" s="1"/>
      <c r="U26099" s="1"/>
      <c r="Z26099" s="1"/>
    </row>
    <row r="26100" spans="20:26" x14ac:dyDescent="0.25">
      <c r="T26100" s="1"/>
      <c r="U26100" s="1"/>
      <c r="Z26100" s="1"/>
    </row>
    <row r="26101" spans="20:26" x14ac:dyDescent="0.25">
      <c r="T26101" s="1"/>
      <c r="U26101" s="1"/>
      <c r="Z26101" s="1"/>
    </row>
    <row r="26102" spans="20:26" x14ac:dyDescent="0.25">
      <c r="T26102" s="1"/>
      <c r="U26102" s="1"/>
      <c r="Z26102" s="1"/>
    </row>
    <row r="26103" spans="20:26" x14ac:dyDescent="0.25">
      <c r="T26103" s="1"/>
      <c r="U26103" s="1"/>
      <c r="Z26103" s="1"/>
    </row>
    <row r="26104" spans="20:26" x14ac:dyDescent="0.25">
      <c r="T26104" s="1"/>
      <c r="U26104" s="1"/>
      <c r="Z26104" s="1"/>
    </row>
    <row r="26105" spans="20:26" x14ac:dyDescent="0.25">
      <c r="T26105" s="1"/>
      <c r="U26105" s="1"/>
      <c r="Z26105" s="1"/>
    </row>
    <row r="26106" spans="20:26" x14ac:dyDescent="0.25">
      <c r="T26106" s="1"/>
      <c r="U26106" s="1"/>
      <c r="Z26106" s="1"/>
    </row>
    <row r="26107" spans="20:26" x14ac:dyDescent="0.25">
      <c r="T26107" s="1"/>
      <c r="U26107" s="1"/>
      <c r="Z26107" s="1"/>
    </row>
    <row r="26108" spans="20:26" x14ac:dyDescent="0.25">
      <c r="T26108" s="1"/>
      <c r="U26108" s="1"/>
      <c r="Z26108" s="1"/>
    </row>
    <row r="26109" spans="20:26" x14ac:dyDescent="0.25">
      <c r="T26109" s="1"/>
      <c r="U26109" s="1"/>
      <c r="Z26109" s="1"/>
    </row>
    <row r="26110" spans="20:26" x14ac:dyDescent="0.25">
      <c r="T26110" s="1"/>
      <c r="U26110" s="1"/>
      <c r="Z26110" s="1"/>
    </row>
    <row r="26111" spans="20:26" x14ac:dyDescent="0.25">
      <c r="T26111" s="1"/>
      <c r="U26111" s="1"/>
      <c r="Z26111" s="1"/>
    </row>
    <row r="26112" spans="20:26" x14ac:dyDescent="0.25">
      <c r="T26112" s="1"/>
      <c r="U26112" s="1"/>
      <c r="Z26112" s="1"/>
    </row>
    <row r="26113" spans="20:26" x14ac:dyDescent="0.25">
      <c r="T26113" s="1"/>
      <c r="U26113" s="1"/>
      <c r="Z26113" s="1"/>
    </row>
    <row r="26114" spans="20:26" x14ac:dyDescent="0.25">
      <c r="T26114" s="1"/>
      <c r="U26114" s="1"/>
      <c r="Z26114" s="1"/>
    </row>
    <row r="26115" spans="20:26" x14ac:dyDescent="0.25">
      <c r="T26115" s="1"/>
      <c r="U26115" s="1"/>
      <c r="Z26115" s="1"/>
    </row>
    <row r="26116" spans="20:26" x14ac:dyDescent="0.25">
      <c r="T26116" s="1"/>
      <c r="U26116" s="1"/>
      <c r="Z26116" s="1"/>
    </row>
    <row r="26117" spans="20:26" x14ac:dyDescent="0.25">
      <c r="T26117" s="1"/>
      <c r="U26117" s="1"/>
      <c r="Z26117" s="1"/>
    </row>
    <row r="26118" spans="20:26" x14ac:dyDescent="0.25">
      <c r="T26118" s="1"/>
      <c r="U26118" s="1"/>
      <c r="Z26118" s="1"/>
    </row>
    <row r="26119" spans="20:26" x14ac:dyDescent="0.25">
      <c r="T26119" s="1"/>
      <c r="U26119" s="1"/>
      <c r="Z26119" s="1"/>
    </row>
    <row r="26120" spans="20:26" x14ac:dyDescent="0.25">
      <c r="T26120" s="1"/>
      <c r="U26120" s="1"/>
      <c r="Z26120" s="1"/>
    </row>
    <row r="26121" spans="20:26" x14ac:dyDescent="0.25">
      <c r="T26121" s="1"/>
      <c r="U26121" s="1"/>
      <c r="Z26121" s="1"/>
    </row>
    <row r="26122" spans="20:26" x14ac:dyDescent="0.25">
      <c r="T26122" s="1"/>
      <c r="U26122" s="1"/>
      <c r="Z26122" s="1"/>
    </row>
    <row r="26123" spans="20:26" x14ac:dyDescent="0.25">
      <c r="T26123" s="1"/>
      <c r="U26123" s="1"/>
      <c r="Z26123" s="1"/>
    </row>
    <row r="26124" spans="20:26" x14ac:dyDescent="0.25">
      <c r="T26124" s="1"/>
      <c r="U26124" s="1"/>
      <c r="Z26124" s="1"/>
    </row>
    <row r="26125" spans="20:26" x14ac:dyDescent="0.25">
      <c r="T26125" s="1"/>
      <c r="U26125" s="1"/>
      <c r="Z26125" s="1"/>
    </row>
    <row r="26126" spans="20:26" x14ac:dyDescent="0.25">
      <c r="T26126" s="1"/>
      <c r="U26126" s="1"/>
      <c r="Z26126" s="1"/>
    </row>
    <row r="26127" spans="20:26" x14ac:dyDescent="0.25">
      <c r="T26127" s="1"/>
      <c r="U26127" s="1"/>
      <c r="Z26127" s="1"/>
    </row>
    <row r="26128" spans="20:26" x14ac:dyDescent="0.25">
      <c r="T26128" s="1"/>
      <c r="U26128" s="1"/>
      <c r="Z26128" s="1"/>
    </row>
    <row r="26129" spans="20:26" x14ac:dyDescent="0.25">
      <c r="T26129" s="1"/>
      <c r="U26129" s="1"/>
      <c r="Z26129" s="1"/>
    </row>
    <row r="26130" spans="20:26" x14ac:dyDescent="0.25">
      <c r="T26130" s="1"/>
      <c r="U26130" s="1"/>
      <c r="Z26130" s="1"/>
    </row>
    <row r="26131" spans="20:26" x14ac:dyDescent="0.25">
      <c r="T26131" s="1"/>
      <c r="U26131" s="1"/>
      <c r="Z26131" s="1"/>
    </row>
    <row r="26132" spans="20:26" x14ac:dyDescent="0.25">
      <c r="T26132" s="1"/>
      <c r="U26132" s="1"/>
      <c r="Z26132" s="1"/>
    </row>
    <row r="26133" spans="20:26" x14ac:dyDescent="0.25">
      <c r="T26133" s="1"/>
      <c r="U26133" s="1"/>
      <c r="Z26133" s="1"/>
    </row>
    <row r="26134" spans="20:26" x14ac:dyDescent="0.25">
      <c r="T26134" s="1"/>
      <c r="U26134" s="1"/>
      <c r="Z26134" s="1"/>
    </row>
    <row r="26135" spans="20:26" x14ac:dyDescent="0.25">
      <c r="T26135" s="1"/>
      <c r="U26135" s="1"/>
      <c r="Z26135" s="1"/>
    </row>
    <row r="26136" spans="20:26" x14ac:dyDescent="0.25">
      <c r="T26136" s="1"/>
      <c r="U26136" s="1"/>
      <c r="Z26136" s="1"/>
    </row>
    <row r="26137" spans="20:26" x14ac:dyDescent="0.25">
      <c r="T26137" s="1"/>
      <c r="U26137" s="1"/>
      <c r="Z26137" s="1"/>
    </row>
    <row r="26138" spans="20:26" x14ac:dyDescent="0.25">
      <c r="T26138" s="1"/>
      <c r="U26138" s="1"/>
      <c r="Z26138" s="1"/>
    </row>
    <row r="26139" spans="20:26" x14ac:dyDescent="0.25">
      <c r="T26139" s="1"/>
      <c r="U26139" s="1"/>
      <c r="Z26139" s="1"/>
    </row>
    <row r="26140" spans="20:26" x14ac:dyDescent="0.25">
      <c r="T26140" s="1"/>
      <c r="U26140" s="1"/>
      <c r="Z26140" s="1"/>
    </row>
    <row r="26141" spans="20:26" x14ac:dyDescent="0.25">
      <c r="T26141" s="1"/>
      <c r="U26141" s="1"/>
      <c r="Z26141" s="1"/>
    </row>
    <row r="26142" spans="20:26" x14ac:dyDescent="0.25">
      <c r="T26142" s="1"/>
      <c r="U26142" s="1"/>
      <c r="Z26142" s="1"/>
    </row>
    <row r="26143" spans="20:26" x14ac:dyDescent="0.25">
      <c r="T26143" s="1"/>
      <c r="U26143" s="1"/>
      <c r="Z26143" s="1"/>
    </row>
    <row r="26144" spans="20:26" x14ac:dyDescent="0.25">
      <c r="T26144" s="1"/>
      <c r="U26144" s="1"/>
      <c r="Z26144" s="1"/>
    </row>
    <row r="26145" spans="20:26" x14ac:dyDescent="0.25">
      <c r="T26145" s="1"/>
      <c r="U26145" s="1"/>
      <c r="Z26145" s="1"/>
    </row>
    <row r="26146" spans="20:26" x14ac:dyDescent="0.25">
      <c r="T26146" s="1"/>
      <c r="U26146" s="1"/>
      <c r="Z26146" s="1"/>
    </row>
    <row r="26147" spans="20:26" x14ac:dyDescent="0.25">
      <c r="T26147" s="1"/>
      <c r="U26147" s="1"/>
      <c r="Z26147" s="1"/>
    </row>
    <row r="26148" spans="20:26" x14ac:dyDescent="0.25">
      <c r="T26148" s="1"/>
      <c r="U26148" s="1"/>
      <c r="Z26148" s="1"/>
    </row>
    <row r="26149" spans="20:26" x14ac:dyDescent="0.25">
      <c r="T26149" s="1"/>
      <c r="U26149" s="1"/>
      <c r="Z26149" s="1"/>
    </row>
    <row r="26150" spans="20:26" x14ac:dyDescent="0.25">
      <c r="T26150" s="1"/>
      <c r="U26150" s="1"/>
      <c r="Z26150" s="1"/>
    </row>
    <row r="26151" spans="20:26" x14ac:dyDescent="0.25">
      <c r="T26151" s="1"/>
      <c r="U26151" s="1"/>
      <c r="Z26151" s="1"/>
    </row>
    <row r="26152" spans="20:26" x14ac:dyDescent="0.25">
      <c r="T26152" s="1"/>
      <c r="U26152" s="1"/>
      <c r="Z26152" s="1"/>
    </row>
    <row r="26153" spans="20:26" x14ac:dyDescent="0.25">
      <c r="T26153" s="1"/>
      <c r="U26153" s="1"/>
      <c r="Z26153" s="1"/>
    </row>
    <row r="26154" spans="20:26" x14ac:dyDescent="0.25">
      <c r="T26154" s="1"/>
      <c r="U26154" s="1"/>
      <c r="Z26154" s="1"/>
    </row>
    <row r="26155" spans="20:26" x14ac:dyDescent="0.25">
      <c r="T26155" s="1"/>
      <c r="U26155" s="1"/>
      <c r="Z26155" s="1"/>
    </row>
    <row r="26156" spans="20:26" x14ac:dyDescent="0.25">
      <c r="T26156" s="1"/>
      <c r="U26156" s="1"/>
      <c r="Z26156" s="1"/>
    </row>
    <row r="26157" spans="20:26" x14ac:dyDescent="0.25">
      <c r="T26157" s="1"/>
      <c r="U26157" s="1"/>
      <c r="Z26157" s="1"/>
    </row>
    <row r="26158" spans="20:26" x14ac:dyDescent="0.25">
      <c r="T26158" s="1"/>
      <c r="U26158" s="1"/>
      <c r="Z26158" s="1"/>
    </row>
    <row r="26159" spans="20:26" x14ac:dyDescent="0.25">
      <c r="T26159" s="1"/>
      <c r="U26159" s="1"/>
      <c r="Z26159" s="1"/>
    </row>
    <row r="26160" spans="20:26" x14ac:dyDescent="0.25">
      <c r="T26160" s="1"/>
      <c r="U26160" s="1"/>
      <c r="Z26160" s="1"/>
    </row>
    <row r="26161" spans="20:26" x14ac:dyDescent="0.25">
      <c r="T26161" s="1"/>
      <c r="U26161" s="1"/>
      <c r="Z26161" s="1"/>
    </row>
    <row r="26162" spans="20:26" x14ac:dyDescent="0.25">
      <c r="T26162" s="1"/>
      <c r="U26162" s="1"/>
      <c r="Z26162" s="1"/>
    </row>
    <row r="26163" spans="20:26" x14ac:dyDescent="0.25">
      <c r="T26163" s="1"/>
      <c r="U26163" s="1"/>
      <c r="Z26163" s="1"/>
    </row>
    <row r="26164" spans="20:26" x14ac:dyDescent="0.25">
      <c r="T26164" s="1"/>
      <c r="U26164" s="1"/>
      <c r="Z26164" s="1"/>
    </row>
    <row r="26165" spans="20:26" x14ac:dyDescent="0.25">
      <c r="T26165" s="1"/>
      <c r="U26165" s="1"/>
      <c r="Z26165" s="1"/>
    </row>
    <row r="26166" spans="20:26" x14ac:dyDescent="0.25">
      <c r="T26166" s="1"/>
      <c r="U26166" s="1"/>
      <c r="Z26166" s="1"/>
    </row>
    <row r="26167" spans="20:26" x14ac:dyDescent="0.25">
      <c r="T26167" s="1"/>
      <c r="U26167" s="1"/>
      <c r="Z26167" s="1"/>
    </row>
    <row r="26168" spans="20:26" x14ac:dyDescent="0.25">
      <c r="T26168" s="1"/>
      <c r="U26168" s="1"/>
      <c r="Z26168" s="1"/>
    </row>
    <row r="26169" spans="20:26" x14ac:dyDescent="0.25">
      <c r="T26169" s="1"/>
      <c r="U26169" s="1"/>
      <c r="Z26169" s="1"/>
    </row>
    <row r="26170" spans="20:26" x14ac:dyDescent="0.25">
      <c r="T26170" s="1"/>
      <c r="U26170" s="1"/>
      <c r="Z26170" s="1"/>
    </row>
    <row r="26171" spans="20:26" x14ac:dyDescent="0.25">
      <c r="T26171" s="1"/>
      <c r="U26171" s="1"/>
      <c r="Z26171" s="1"/>
    </row>
    <row r="26172" spans="20:26" x14ac:dyDescent="0.25">
      <c r="T26172" s="1"/>
      <c r="U26172" s="1"/>
      <c r="Z26172" s="1"/>
    </row>
    <row r="26173" spans="20:26" x14ac:dyDescent="0.25">
      <c r="T26173" s="1"/>
      <c r="U26173" s="1"/>
      <c r="Z26173" s="1"/>
    </row>
    <row r="26174" spans="20:26" x14ac:dyDescent="0.25">
      <c r="T26174" s="1"/>
      <c r="U26174" s="1"/>
      <c r="Z26174" s="1"/>
    </row>
    <row r="26175" spans="20:26" x14ac:dyDescent="0.25">
      <c r="T26175" s="1"/>
      <c r="U26175" s="1"/>
      <c r="Z26175" s="1"/>
    </row>
    <row r="26176" spans="20:26" x14ac:dyDescent="0.25">
      <c r="T26176" s="1"/>
      <c r="U26176" s="1"/>
      <c r="Z26176" s="1"/>
    </row>
    <row r="26177" spans="20:26" x14ac:dyDescent="0.25">
      <c r="T26177" s="1"/>
      <c r="U26177" s="1"/>
      <c r="Z26177" s="1"/>
    </row>
    <row r="26178" spans="20:26" x14ac:dyDescent="0.25">
      <c r="T26178" s="1"/>
      <c r="U26178" s="1"/>
      <c r="Z26178" s="1"/>
    </row>
    <row r="26179" spans="20:26" x14ac:dyDescent="0.25">
      <c r="T26179" s="1"/>
      <c r="U26179" s="1"/>
      <c r="Z26179" s="1"/>
    </row>
    <row r="26180" spans="20:26" x14ac:dyDescent="0.25">
      <c r="T26180" s="1"/>
      <c r="U26180" s="1"/>
      <c r="Z26180" s="1"/>
    </row>
    <row r="26181" spans="20:26" x14ac:dyDescent="0.25">
      <c r="T26181" s="1"/>
      <c r="U26181" s="1"/>
      <c r="Z26181" s="1"/>
    </row>
    <row r="26182" spans="20:26" x14ac:dyDescent="0.25">
      <c r="T26182" s="1"/>
      <c r="U26182" s="1"/>
      <c r="Z26182" s="1"/>
    </row>
    <row r="26183" spans="20:26" x14ac:dyDescent="0.25">
      <c r="T26183" s="1"/>
      <c r="U26183" s="1"/>
      <c r="Z26183" s="1"/>
    </row>
    <row r="26184" spans="20:26" x14ac:dyDescent="0.25">
      <c r="T26184" s="1"/>
      <c r="U26184" s="1"/>
      <c r="Z26184" s="1"/>
    </row>
    <row r="26185" spans="20:26" x14ac:dyDescent="0.25">
      <c r="T26185" s="1"/>
      <c r="U26185" s="1"/>
      <c r="Z26185" s="1"/>
    </row>
    <row r="26186" spans="20:26" x14ac:dyDescent="0.25">
      <c r="T26186" s="1"/>
      <c r="U26186" s="1"/>
      <c r="Z26186" s="1"/>
    </row>
    <row r="26187" spans="20:26" x14ac:dyDescent="0.25">
      <c r="T26187" s="1"/>
      <c r="U26187" s="1"/>
      <c r="Z26187" s="1"/>
    </row>
    <row r="26188" spans="20:26" x14ac:dyDescent="0.25">
      <c r="T26188" s="1"/>
      <c r="U26188" s="1"/>
      <c r="Z26188" s="1"/>
    </row>
    <row r="26189" spans="20:26" x14ac:dyDescent="0.25">
      <c r="T26189" s="1"/>
      <c r="U26189" s="1"/>
      <c r="Z26189" s="1"/>
    </row>
    <row r="26190" spans="20:26" x14ac:dyDescent="0.25">
      <c r="T26190" s="1"/>
      <c r="U26190" s="1"/>
      <c r="Z26190" s="1"/>
    </row>
    <row r="26191" spans="20:26" x14ac:dyDescent="0.25">
      <c r="T26191" s="1"/>
      <c r="U26191" s="1"/>
      <c r="Z26191" s="1"/>
    </row>
    <row r="26192" spans="20:26" x14ac:dyDescent="0.25">
      <c r="T26192" s="1"/>
      <c r="U26192" s="1"/>
      <c r="Z26192" s="1"/>
    </row>
    <row r="26193" spans="20:26" x14ac:dyDescent="0.25">
      <c r="T26193" s="1"/>
      <c r="U26193" s="1"/>
      <c r="Z26193" s="1"/>
    </row>
    <row r="26194" spans="20:26" x14ac:dyDescent="0.25">
      <c r="T26194" s="1"/>
      <c r="U26194" s="1"/>
      <c r="Z26194" s="1"/>
    </row>
    <row r="26195" spans="20:26" x14ac:dyDescent="0.25">
      <c r="T26195" s="1"/>
      <c r="U26195" s="1"/>
      <c r="Z26195" s="1"/>
    </row>
    <row r="26196" spans="20:26" x14ac:dyDescent="0.25">
      <c r="T26196" s="1"/>
      <c r="U26196" s="1"/>
      <c r="Z26196" s="1"/>
    </row>
    <row r="26197" spans="20:26" x14ac:dyDescent="0.25">
      <c r="T26197" s="1"/>
      <c r="U26197" s="1"/>
      <c r="Z26197" s="1"/>
    </row>
    <row r="26198" spans="20:26" x14ac:dyDescent="0.25">
      <c r="T26198" s="1"/>
      <c r="U26198" s="1"/>
      <c r="Z26198" s="1"/>
    </row>
    <row r="26199" spans="20:26" x14ac:dyDescent="0.25">
      <c r="T26199" s="1"/>
      <c r="U26199" s="1"/>
      <c r="Z26199" s="1"/>
    </row>
    <row r="26200" spans="20:26" x14ac:dyDescent="0.25">
      <c r="T26200" s="1"/>
      <c r="U26200" s="1"/>
      <c r="Z26200" s="1"/>
    </row>
    <row r="26201" spans="20:26" x14ac:dyDescent="0.25">
      <c r="T26201" s="1"/>
      <c r="U26201" s="1"/>
      <c r="Z26201" s="1"/>
    </row>
    <row r="26202" spans="20:26" x14ac:dyDescent="0.25">
      <c r="T26202" s="1"/>
      <c r="U26202" s="1"/>
      <c r="Z26202" s="1"/>
    </row>
    <row r="26203" spans="20:26" x14ac:dyDescent="0.25">
      <c r="T26203" s="1"/>
      <c r="U26203" s="1"/>
      <c r="Z26203" s="1"/>
    </row>
    <row r="26204" spans="20:26" x14ac:dyDescent="0.25">
      <c r="T26204" s="1"/>
      <c r="U26204" s="1"/>
      <c r="Z26204" s="1"/>
    </row>
    <row r="26205" spans="20:26" x14ac:dyDescent="0.25">
      <c r="T26205" s="1"/>
      <c r="U26205" s="1"/>
      <c r="Z26205" s="1"/>
    </row>
    <row r="26206" spans="20:26" x14ac:dyDescent="0.25">
      <c r="T26206" s="1"/>
      <c r="U26206" s="1"/>
      <c r="Z26206" s="1"/>
    </row>
    <row r="26207" spans="20:26" x14ac:dyDescent="0.25">
      <c r="T26207" s="1"/>
      <c r="U26207" s="1"/>
      <c r="Z26207" s="1"/>
    </row>
    <row r="26208" spans="20:26" x14ac:dyDescent="0.25">
      <c r="T26208" s="1"/>
      <c r="U26208" s="1"/>
      <c r="Z26208" s="1"/>
    </row>
    <row r="26209" spans="20:26" x14ac:dyDescent="0.25">
      <c r="T26209" s="1"/>
      <c r="U26209" s="1"/>
      <c r="Z26209" s="1"/>
    </row>
    <row r="26210" spans="20:26" x14ac:dyDescent="0.25">
      <c r="T26210" s="1"/>
      <c r="U26210" s="1"/>
      <c r="Z26210" s="1"/>
    </row>
    <row r="26211" spans="20:26" x14ac:dyDescent="0.25">
      <c r="T26211" s="1"/>
      <c r="U26211" s="1"/>
      <c r="Z26211" s="1"/>
    </row>
    <row r="26212" spans="20:26" x14ac:dyDescent="0.25">
      <c r="T26212" s="1"/>
      <c r="U26212" s="1"/>
      <c r="Z26212" s="1"/>
    </row>
    <row r="26213" spans="20:26" x14ac:dyDescent="0.25">
      <c r="T26213" s="1"/>
      <c r="U26213" s="1"/>
      <c r="Z26213" s="1"/>
    </row>
    <row r="26214" spans="20:26" x14ac:dyDescent="0.25">
      <c r="T26214" s="1"/>
      <c r="U26214" s="1"/>
      <c r="Z26214" s="1"/>
    </row>
    <row r="26215" spans="20:26" x14ac:dyDescent="0.25">
      <c r="T26215" s="1"/>
      <c r="U26215" s="1"/>
      <c r="Z26215" s="1"/>
    </row>
    <row r="26216" spans="20:26" x14ac:dyDescent="0.25">
      <c r="T26216" s="1"/>
      <c r="U26216" s="1"/>
      <c r="Z26216" s="1"/>
    </row>
    <row r="26217" spans="20:26" x14ac:dyDescent="0.25">
      <c r="T26217" s="1"/>
      <c r="U26217" s="1"/>
      <c r="Z26217" s="1"/>
    </row>
    <row r="26218" spans="20:26" x14ac:dyDescent="0.25">
      <c r="T26218" s="1"/>
      <c r="U26218" s="1"/>
      <c r="Z26218" s="1"/>
    </row>
    <row r="26219" spans="20:26" x14ac:dyDescent="0.25">
      <c r="T26219" s="1"/>
      <c r="U26219" s="1"/>
      <c r="Z26219" s="1"/>
    </row>
    <row r="26220" spans="20:26" x14ac:dyDescent="0.25">
      <c r="T26220" s="1"/>
      <c r="U26220" s="1"/>
      <c r="Z26220" s="1"/>
    </row>
    <row r="26221" spans="20:26" x14ac:dyDescent="0.25">
      <c r="T26221" s="1"/>
      <c r="U26221" s="1"/>
      <c r="Z26221" s="1"/>
    </row>
    <row r="26222" spans="20:26" x14ac:dyDescent="0.25">
      <c r="T26222" s="1"/>
      <c r="U26222" s="1"/>
      <c r="Z26222" s="1"/>
    </row>
    <row r="26223" spans="20:26" x14ac:dyDescent="0.25">
      <c r="T26223" s="1"/>
      <c r="U26223" s="1"/>
      <c r="Z26223" s="1"/>
    </row>
    <row r="26224" spans="20:26" x14ac:dyDescent="0.25">
      <c r="T26224" s="1"/>
      <c r="U26224" s="1"/>
      <c r="Z26224" s="1"/>
    </row>
    <row r="26225" spans="20:26" x14ac:dyDescent="0.25">
      <c r="T26225" s="1"/>
      <c r="U26225" s="1"/>
      <c r="Z26225" s="1"/>
    </row>
    <row r="26226" spans="20:26" x14ac:dyDescent="0.25">
      <c r="T26226" s="1"/>
      <c r="U26226" s="1"/>
      <c r="Z26226" s="1"/>
    </row>
    <row r="26227" spans="20:26" x14ac:dyDescent="0.25">
      <c r="T26227" s="1"/>
      <c r="U26227" s="1"/>
      <c r="Z26227" s="1"/>
    </row>
    <row r="26228" spans="20:26" x14ac:dyDescent="0.25">
      <c r="T26228" s="1"/>
      <c r="U26228" s="1"/>
      <c r="Z26228" s="1"/>
    </row>
    <row r="26229" spans="20:26" x14ac:dyDescent="0.25">
      <c r="T26229" s="1"/>
      <c r="U26229" s="1"/>
      <c r="Z26229" s="1"/>
    </row>
    <row r="26230" spans="20:26" x14ac:dyDescent="0.25">
      <c r="T26230" s="1"/>
      <c r="U26230" s="1"/>
      <c r="Z26230" s="1"/>
    </row>
    <row r="26231" spans="20:26" x14ac:dyDescent="0.25">
      <c r="T26231" s="1"/>
      <c r="U26231" s="1"/>
      <c r="Z26231" s="1"/>
    </row>
    <row r="26232" spans="20:26" x14ac:dyDescent="0.25">
      <c r="T26232" s="1"/>
      <c r="U26232" s="1"/>
      <c r="Z26232" s="1"/>
    </row>
    <row r="26233" spans="20:26" x14ac:dyDescent="0.25">
      <c r="T26233" s="1"/>
      <c r="U26233" s="1"/>
      <c r="Z26233" s="1"/>
    </row>
    <row r="26234" spans="20:26" x14ac:dyDescent="0.25">
      <c r="T26234" s="1"/>
      <c r="U26234" s="1"/>
      <c r="Z26234" s="1"/>
    </row>
    <row r="26235" spans="20:26" x14ac:dyDescent="0.25">
      <c r="T26235" s="1"/>
      <c r="U26235" s="1"/>
      <c r="Z26235" s="1"/>
    </row>
    <row r="26236" spans="20:26" x14ac:dyDescent="0.25">
      <c r="T26236" s="1"/>
      <c r="U26236" s="1"/>
      <c r="Z26236" s="1"/>
    </row>
    <row r="26237" spans="20:26" x14ac:dyDescent="0.25">
      <c r="T26237" s="1"/>
      <c r="U26237" s="1"/>
      <c r="Z26237" s="1"/>
    </row>
    <row r="26238" spans="20:26" x14ac:dyDescent="0.25">
      <c r="T26238" s="1"/>
      <c r="U26238" s="1"/>
      <c r="Z26238" s="1"/>
    </row>
    <row r="26239" spans="20:26" x14ac:dyDescent="0.25">
      <c r="T26239" s="1"/>
      <c r="U26239" s="1"/>
      <c r="Z26239" s="1"/>
    </row>
    <row r="26240" spans="20:26" x14ac:dyDescent="0.25">
      <c r="T26240" s="1"/>
      <c r="U26240" s="1"/>
      <c r="Z26240" s="1"/>
    </row>
    <row r="26241" spans="20:26" x14ac:dyDescent="0.25">
      <c r="T26241" s="1"/>
      <c r="U26241" s="1"/>
      <c r="Z26241" s="1"/>
    </row>
    <row r="26242" spans="20:26" x14ac:dyDescent="0.25">
      <c r="T26242" s="1"/>
      <c r="U26242" s="1"/>
      <c r="Z26242" s="1"/>
    </row>
    <row r="26243" spans="20:26" x14ac:dyDescent="0.25">
      <c r="T26243" s="1"/>
      <c r="U26243" s="1"/>
      <c r="Z26243" s="1"/>
    </row>
    <row r="26244" spans="20:26" x14ac:dyDescent="0.25">
      <c r="T26244" s="1"/>
      <c r="U26244" s="1"/>
      <c r="Z26244" s="1"/>
    </row>
    <row r="26245" spans="20:26" x14ac:dyDescent="0.25">
      <c r="T26245" s="1"/>
      <c r="U26245" s="1"/>
      <c r="Z26245" s="1"/>
    </row>
    <row r="26246" spans="20:26" x14ac:dyDescent="0.25">
      <c r="T26246" s="1"/>
      <c r="U26246" s="1"/>
      <c r="Z26246" s="1"/>
    </row>
    <row r="26247" spans="20:26" x14ac:dyDescent="0.25">
      <c r="T26247" s="1"/>
      <c r="U26247" s="1"/>
      <c r="Z26247" s="1"/>
    </row>
    <row r="26248" spans="20:26" x14ac:dyDescent="0.25">
      <c r="T26248" s="1"/>
      <c r="U26248" s="1"/>
      <c r="Z26248" s="1"/>
    </row>
    <row r="26249" spans="20:26" x14ac:dyDescent="0.25">
      <c r="T26249" s="1"/>
      <c r="U26249" s="1"/>
      <c r="Z26249" s="1"/>
    </row>
    <row r="26250" spans="20:26" x14ac:dyDescent="0.25">
      <c r="T26250" s="1"/>
      <c r="U26250" s="1"/>
      <c r="Z26250" s="1"/>
    </row>
    <row r="26251" spans="20:26" x14ac:dyDescent="0.25">
      <c r="T26251" s="1"/>
      <c r="U26251" s="1"/>
      <c r="Z26251" s="1"/>
    </row>
    <row r="26252" spans="20:26" x14ac:dyDescent="0.25">
      <c r="T26252" s="1"/>
      <c r="U26252" s="1"/>
      <c r="Z26252" s="1"/>
    </row>
    <row r="26253" spans="20:26" x14ac:dyDescent="0.25">
      <c r="T26253" s="1"/>
      <c r="U26253" s="1"/>
      <c r="Z26253" s="1"/>
    </row>
    <row r="26254" spans="20:26" x14ac:dyDescent="0.25">
      <c r="T26254" s="1"/>
      <c r="U26254" s="1"/>
      <c r="Z26254" s="1"/>
    </row>
    <row r="26255" spans="20:26" x14ac:dyDescent="0.25">
      <c r="T26255" s="1"/>
      <c r="U26255" s="1"/>
      <c r="Z26255" s="1"/>
    </row>
    <row r="26256" spans="20:26" x14ac:dyDescent="0.25">
      <c r="T26256" s="1"/>
      <c r="U26256" s="1"/>
      <c r="Z26256" s="1"/>
    </row>
    <row r="26257" spans="20:26" x14ac:dyDescent="0.25">
      <c r="T26257" s="1"/>
      <c r="U26257" s="1"/>
      <c r="Z26257" s="1"/>
    </row>
    <row r="26258" spans="20:26" x14ac:dyDescent="0.25">
      <c r="T26258" s="1"/>
      <c r="U26258" s="1"/>
      <c r="Z26258" s="1"/>
    </row>
    <row r="26259" spans="20:26" x14ac:dyDescent="0.25">
      <c r="T26259" s="1"/>
      <c r="U26259" s="1"/>
      <c r="Z26259" s="1"/>
    </row>
    <row r="26260" spans="20:26" x14ac:dyDescent="0.25">
      <c r="T26260" s="1"/>
      <c r="U26260" s="1"/>
      <c r="Z26260" s="1"/>
    </row>
    <row r="26261" spans="20:26" x14ac:dyDescent="0.25">
      <c r="T26261" s="1"/>
      <c r="U26261" s="1"/>
      <c r="Z26261" s="1"/>
    </row>
    <row r="26262" spans="20:26" x14ac:dyDescent="0.25">
      <c r="T26262" s="1"/>
      <c r="U26262" s="1"/>
      <c r="Z26262" s="1"/>
    </row>
    <row r="26263" spans="20:26" x14ac:dyDescent="0.25">
      <c r="T26263" s="1"/>
      <c r="U26263" s="1"/>
      <c r="Z26263" s="1"/>
    </row>
    <row r="26264" spans="20:26" x14ac:dyDescent="0.25">
      <c r="T26264" s="1"/>
      <c r="U26264" s="1"/>
      <c r="Z26264" s="1"/>
    </row>
    <row r="26265" spans="20:26" x14ac:dyDescent="0.25">
      <c r="T26265" s="1"/>
      <c r="U26265" s="1"/>
      <c r="Z26265" s="1"/>
    </row>
    <row r="26266" spans="20:26" x14ac:dyDescent="0.25">
      <c r="T26266" s="1"/>
      <c r="U26266" s="1"/>
      <c r="Z26266" s="1"/>
    </row>
    <row r="26267" spans="20:26" x14ac:dyDescent="0.25">
      <c r="T26267" s="1"/>
      <c r="U26267" s="1"/>
      <c r="Z26267" s="1"/>
    </row>
    <row r="26268" spans="20:26" x14ac:dyDescent="0.25">
      <c r="T26268" s="1"/>
      <c r="U26268" s="1"/>
      <c r="Z26268" s="1"/>
    </row>
    <row r="26269" spans="20:26" x14ac:dyDescent="0.25">
      <c r="T26269" s="1"/>
      <c r="U26269" s="1"/>
      <c r="Z26269" s="1"/>
    </row>
    <row r="26270" spans="20:26" x14ac:dyDescent="0.25">
      <c r="T26270" s="1"/>
      <c r="U26270" s="1"/>
      <c r="Z26270" s="1"/>
    </row>
    <row r="26271" spans="20:26" x14ac:dyDescent="0.25">
      <c r="T26271" s="1"/>
      <c r="U26271" s="1"/>
      <c r="Z26271" s="1"/>
    </row>
    <row r="26272" spans="20:26" x14ac:dyDescent="0.25">
      <c r="T26272" s="1"/>
      <c r="U26272" s="1"/>
      <c r="Z26272" s="1"/>
    </row>
    <row r="26273" spans="20:26" x14ac:dyDescent="0.25">
      <c r="T26273" s="1"/>
      <c r="U26273" s="1"/>
      <c r="Z26273" s="1"/>
    </row>
    <row r="26274" spans="20:26" x14ac:dyDescent="0.25">
      <c r="T26274" s="1"/>
      <c r="U26274" s="1"/>
      <c r="Z26274" s="1"/>
    </row>
    <row r="26275" spans="20:26" x14ac:dyDescent="0.25">
      <c r="T26275" s="1"/>
      <c r="U26275" s="1"/>
      <c r="Z26275" s="1"/>
    </row>
    <row r="26276" spans="20:26" x14ac:dyDescent="0.25">
      <c r="T26276" s="1"/>
      <c r="U26276" s="1"/>
      <c r="Z26276" s="1"/>
    </row>
    <row r="26277" spans="20:26" x14ac:dyDescent="0.25">
      <c r="T26277" s="1"/>
      <c r="U26277" s="1"/>
      <c r="Z26277" s="1"/>
    </row>
    <row r="26278" spans="20:26" x14ac:dyDescent="0.25">
      <c r="T26278" s="1"/>
      <c r="U26278" s="1"/>
      <c r="Z26278" s="1"/>
    </row>
    <row r="26279" spans="20:26" x14ac:dyDescent="0.25">
      <c r="T26279" s="1"/>
      <c r="U26279" s="1"/>
      <c r="Z26279" s="1"/>
    </row>
    <row r="26280" spans="20:26" x14ac:dyDescent="0.25">
      <c r="T26280" s="1"/>
      <c r="U26280" s="1"/>
      <c r="Z26280" s="1"/>
    </row>
    <row r="26281" spans="20:26" x14ac:dyDescent="0.25">
      <c r="T26281" s="1"/>
      <c r="U26281" s="1"/>
      <c r="Z26281" s="1"/>
    </row>
    <row r="26282" spans="20:26" x14ac:dyDescent="0.25">
      <c r="T26282" s="1"/>
      <c r="U26282" s="1"/>
      <c r="Z26282" s="1"/>
    </row>
    <row r="26283" spans="20:26" x14ac:dyDescent="0.25">
      <c r="T26283" s="1"/>
      <c r="U26283" s="1"/>
      <c r="Z26283" s="1"/>
    </row>
    <row r="26284" spans="20:26" x14ac:dyDescent="0.25">
      <c r="T26284" s="1"/>
      <c r="U26284" s="1"/>
      <c r="Z26284" s="1"/>
    </row>
    <row r="26285" spans="20:26" x14ac:dyDescent="0.25">
      <c r="T26285" s="1"/>
      <c r="U26285" s="1"/>
      <c r="Z26285" s="1"/>
    </row>
    <row r="26286" spans="20:26" x14ac:dyDescent="0.25">
      <c r="T26286" s="1"/>
      <c r="U26286" s="1"/>
      <c r="Z26286" s="1"/>
    </row>
    <row r="26287" spans="20:26" x14ac:dyDescent="0.25">
      <c r="T26287" s="1"/>
      <c r="U26287" s="1"/>
      <c r="Z26287" s="1"/>
    </row>
    <row r="26288" spans="20:26" x14ac:dyDescent="0.25">
      <c r="T26288" s="1"/>
      <c r="U26288" s="1"/>
      <c r="Z26288" s="1"/>
    </row>
    <row r="26289" spans="20:26" x14ac:dyDescent="0.25">
      <c r="T26289" s="1"/>
      <c r="U26289" s="1"/>
      <c r="Z26289" s="1"/>
    </row>
    <row r="26290" spans="20:26" x14ac:dyDescent="0.25">
      <c r="T26290" s="1"/>
      <c r="U26290" s="1"/>
      <c r="Z26290" s="1"/>
    </row>
    <row r="26291" spans="20:26" x14ac:dyDescent="0.25">
      <c r="T26291" s="1"/>
      <c r="U26291" s="1"/>
      <c r="Z26291" s="1"/>
    </row>
    <row r="26292" spans="20:26" x14ac:dyDescent="0.25">
      <c r="T26292" s="1"/>
      <c r="U26292" s="1"/>
      <c r="Z26292" s="1"/>
    </row>
    <row r="26293" spans="20:26" x14ac:dyDescent="0.25">
      <c r="T26293" s="1"/>
      <c r="U26293" s="1"/>
      <c r="Z26293" s="1"/>
    </row>
    <row r="26294" spans="20:26" x14ac:dyDescent="0.25">
      <c r="T26294" s="1"/>
      <c r="U26294" s="1"/>
      <c r="Z26294" s="1"/>
    </row>
    <row r="26295" spans="20:26" x14ac:dyDescent="0.25">
      <c r="T26295" s="1"/>
      <c r="U26295" s="1"/>
      <c r="Z26295" s="1"/>
    </row>
    <row r="26296" spans="20:26" x14ac:dyDescent="0.25">
      <c r="T26296" s="1"/>
      <c r="U26296" s="1"/>
      <c r="Z26296" s="1"/>
    </row>
    <row r="26297" spans="20:26" x14ac:dyDescent="0.25">
      <c r="T26297" s="1"/>
      <c r="U26297" s="1"/>
      <c r="Z26297" s="1"/>
    </row>
    <row r="26298" spans="20:26" x14ac:dyDescent="0.25">
      <c r="T26298" s="1"/>
      <c r="U26298" s="1"/>
      <c r="Z26298" s="1"/>
    </row>
    <row r="26299" spans="20:26" x14ac:dyDescent="0.25">
      <c r="T26299" s="1"/>
      <c r="U26299" s="1"/>
      <c r="Z26299" s="1"/>
    </row>
    <row r="26300" spans="20:26" x14ac:dyDescent="0.25">
      <c r="T26300" s="1"/>
      <c r="U26300" s="1"/>
      <c r="Z26300" s="1"/>
    </row>
    <row r="26301" spans="20:26" x14ac:dyDescent="0.25">
      <c r="T26301" s="1"/>
      <c r="U26301" s="1"/>
      <c r="Z26301" s="1"/>
    </row>
    <row r="26302" spans="20:26" x14ac:dyDescent="0.25">
      <c r="T26302" s="1"/>
      <c r="U26302" s="1"/>
      <c r="Z26302" s="1"/>
    </row>
    <row r="26303" spans="20:26" x14ac:dyDescent="0.25">
      <c r="T26303" s="1"/>
      <c r="U26303" s="1"/>
      <c r="Z26303" s="1"/>
    </row>
    <row r="26304" spans="20:26" x14ac:dyDescent="0.25">
      <c r="T26304" s="1"/>
      <c r="U26304" s="1"/>
      <c r="Z26304" s="1"/>
    </row>
    <row r="26305" spans="20:26" x14ac:dyDescent="0.25">
      <c r="T26305" s="1"/>
      <c r="U26305" s="1"/>
      <c r="Z26305" s="1"/>
    </row>
    <row r="26306" spans="20:26" x14ac:dyDescent="0.25">
      <c r="T26306" s="1"/>
      <c r="U26306" s="1"/>
      <c r="Z26306" s="1"/>
    </row>
    <row r="26307" spans="20:26" x14ac:dyDescent="0.25">
      <c r="T26307" s="1"/>
      <c r="U26307" s="1"/>
      <c r="Z26307" s="1"/>
    </row>
    <row r="26308" spans="20:26" x14ac:dyDescent="0.25">
      <c r="T26308" s="1"/>
      <c r="U26308" s="1"/>
      <c r="Z26308" s="1"/>
    </row>
    <row r="26309" spans="20:26" x14ac:dyDescent="0.25">
      <c r="T26309" s="1"/>
      <c r="U26309" s="1"/>
      <c r="Z26309" s="1"/>
    </row>
    <row r="26310" spans="20:26" x14ac:dyDescent="0.25">
      <c r="T26310" s="1"/>
      <c r="U26310" s="1"/>
      <c r="Z26310" s="1"/>
    </row>
    <row r="26311" spans="20:26" x14ac:dyDescent="0.25">
      <c r="T26311" s="1"/>
      <c r="U26311" s="1"/>
      <c r="Z26311" s="1"/>
    </row>
    <row r="26312" spans="20:26" x14ac:dyDescent="0.25">
      <c r="T26312" s="1"/>
      <c r="U26312" s="1"/>
      <c r="Z26312" s="1"/>
    </row>
    <row r="26313" spans="20:26" x14ac:dyDescent="0.25">
      <c r="T26313" s="1"/>
      <c r="U26313" s="1"/>
      <c r="Z26313" s="1"/>
    </row>
    <row r="26314" spans="20:26" x14ac:dyDescent="0.25">
      <c r="T26314" s="1"/>
      <c r="U26314" s="1"/>
      <c r="Z26314" s="1"/>
    </row>
    <row r="26315" spans="20:26" x14ac:dyDescent="0.25">
      <c r="T26315" s="1"/>
      <c r="U26315" s="1"/>
      <c r="Z26315" s="1"/>
    </row>
    <row r="26316" spans="20:26" x14ac:dyDescent="0.25">
      <c r="T26316" s="1"/>
      <c r="U26316" s="1"/>
      <c r="Z26316" s="1"/>
    </row>
    <row r="26317" spans="20:26" x14ac:dyDescent="0.25">
      <c r="T26317" s="1"/>
      <c r="U26317" s="1"/>
      <c r="Z26317" s="1"/>
    </row>
    <row r="26318" spans="20:26" x14ac:dyDescent="0.25">
      <c r="T26318" s="1"/>
      <c r="U26318" s="1"/>
      <c r="Z26318" s="1"/>
    </row>
    <row r="26319" spans="20:26" x14ac:dyDescent="0.25">
      <c r="T26319" s="1"/>
      <c r="U26319" s="1"/>
      <c r="Z26319" s="1"/>
    </row>
    <row r="26320" spans="20:26" x14ac:dyDescent="0.25">
      <c r="T26320" s="1"/>
      <c r="U26320" s="1"/>
      <c r="Z26320" s="1"/>
    </row>
    <row r="26321" spans="20:26" x14ac:dyDescent="0.25">
      <c r="T26321" s="1"/>
      <c r="U26321" s="1"/>
      <c r="Z26321" s="1"/>
    </row>
    <row r="26322" spans="20:26" x14ac:dyDescent="0.25">
      <c r="T26322" s="1"/>
      <c r="U26322" s="1"/>
      <c r="Z26322" s="1"/>
    </row>
    <row r="26323" spans="20:26" x14ac:dyDescent="0.25">
      <c r="T26323" s="1"/>
      <c r="U26323" s="1"/>
      <c r="Z26323" s="1"/>
    </row>
    <row r="26324" spans="20:26" x14ac:dyDescent="0.25">
      <c r="T26324" s="1"/>
      <c r="U26324" s="1"/>
      <c r="Z26324" s="1"/>
    </row>
    <row r="26325" spans="20:26" x14ac:dyDescent="0.25">
      <c r="T26325" s="1"/>
      <c r="U26325" s="1"/>
      <c r="Z26325" s="1"/>
    </row>
    <row r="26326" spans="20:26" x14ac:dyDescent="0.25">
      <c r="T26326" s="1"/>
      <c r="U26326" s="1"/>
      <c r="Z26326" s="1"/>
    </row>
    <row r="26327" spans="20:26" x14ac:dyDescent="0.25">
      <c r="T26327" s="1"/>
      <c r="U26327" s="1"/>
      <c r="Z26327" s="1"/>
    </row>
    <row r="26328" spans="20:26" x14ac:dyDescent="0.25">
      <c r="T26328" s="1"/>
      <c r="U26328" s="1"/>
      <c r="Z26328" s="1"/>
    </row>
    <row r="26329" spans="20:26" x14ac:dyDescent="0.25">
      <c r="T26329" s="1"/>
      <c r="U26329" s="1"/>
      <c r="Z26329" s="1"/>
    </row>
    <row r="26330" spans="20:26" x14ac:dyDescent="0.25">
      <c r="T26330" s="1"/>
      <c r="U26330" s="1"/>
      <c r="Z26330" s="1"/>
    </row>
    <row r="26331" spans="20:26" x14ac:dyDescent="0.25">
      <c r="T26331" s="1"/>
      <c r="U26331" s="1"/>
      <c r="Z26331" s="1"/>
    </row>
    <row r="26332" spans="20:26" x14ac:dyDescent="0.25">
      <c r="T26332" s="1"/>
      <c r="U26332" s="1"/>
      <c r="Z26332" s="1"/>
    </row>
    <row r="26333" spans="20:26" x14ac:dyDescent="0.25">
      <c r="T26333" s="1"/>
      <c r="U26333" s="1"/>
      <c r="Z26333" s="1"/>
    </row>
    <row r="26334" spans="20:26" x14ac:dyDescent="0.25">
      <c r="T26334" s="1"/>
      <c r="U26334" s="1"/>
      <c r="Z26334" s="1"/>
    </row>
    <row r="26335" spans="20:26" x14ac:dyDescent="0.25">
      <c r="T26335" s="1"/>
      <c r="U26335" s="1"/>
      <c r="Z26335" s="1"/>
    </row>
    <row r="26336" spans="20:26" x14ac:dyDescent="0.25">
      <c r="T26336" s="1"/>
      <c r="U26336" s="1"/>
      <c r="Z26336" s="1"/>
    </row>
    <row r="26337" spans="20:26" x14ac:dyDescent="0.25">
      <c r="T26337" s="1"/>
      <c r="U26337" s="1"/>
      <c r="Z26337" s="1"/>
    </row>
    <row r="26338" spans="20:26" x14ac:dyDescent="0.25">
      <c r="T26338" s="1"/>
      <c r="U26338" s="1"/>
      <c r="Z26338" s="1"/>
    </row>
    <row r="26339" spans="20:26" x14ac:dyDescent="0.25">
      <c r="T26339" s="1"/>
      <c r="U26339" s="1"/>
      <c r="Z26339" s="1"/>
    </row>
    <row r="26340" spans="20:26" x14ac:dyDescent="0.25">
      <c r="T26340" s="1"/>
      <c r="U26340" s="1"/>
      <c r="Z26340" s="1"/>
    </row>
    <row r="26341" spans="20:26" x14ac:dyDescent="0.25">
      <c r="T26341" s="1"/>
      <c r="U26341" s="1"/>
      <c r="Z26341" s="1"/>
    </row>
    <row r="26342" spans="20:26" x14ac:dyDescent="0.25">
      <c r="T26342" s="1"/>
      <c r="U26342" s="1"/>
      <c r="Z26342" s="1"/>
    </row>
    <row r="26343" spans="20:26" x14ac:dyDescent="0.25">
      <c r="T26343" s="1"/>
      <c r="U26343" s="1"/>
      <c r="Z26343" s="1"/>
    </row>
    <row r="26344" spans="20:26" x14ac:dyDescent="0.25">
      <c r="T26344" s="1"/>
      <c r="U26344" s="1"/>
      <c r="Z26344" s="1"/>
    </row>
    <row r="26345" spans="20:26" x14ac:dyDescent="0.25">
      <c r="T26345" s="1"/>
      <c r="U26345" s="1"/>
      <c r="Z26345" s="1"/>
    </row>
    <row r="26346" spans="20:26" x14ac:dyDescent="0.25">
      <c r="T26346" s="1"/>
      <c r="U26346" s="1"/>
      <c r="Z26346" s="1"/>
    </row>
    <row r="26347" spans="20:26" x14ac:dyDescent="0.25">
      <c r="T26347" s="1"/>
      <c r="U26347" s="1"/>
      <c r="Z26347" s="1"/>
    </row>
    <row r="26348" spans="20:26" x14ac:dyDescent="0.25">
      <c r="T26348" s="1"/>
      <c r="U26348" s="1"/>
      <c r="Z26348" s="1"/>
    </row>
    <row r="26349" spans="20:26" x14ac:dyDescent="0.25">
      <c r="T26349" s="1"/>
      <c r="U26349" s="1"/>
      <c r="Z26349" s="1"/>
    </row>
    <row r="26350" spans="20:26" x14ac:dyDescent="0.25">
      <c r="T26350" s="1"/>
      <c r="U26350" s="1"/>
      <c r="Z26350" s="1"/>
    </row>
    <row r="26351" spans="20:26" x14ac:dyDescent="0.25">
      <c r="T26351" s="1"/>
      <c r="U26351" s="1"/>
      <c r="Z26351" s="1"/>
    </row>
    <row r="26352" spans="20:26" x14ac:dyDescent="0.25">
      <c r="T26352" s="1"/>
      <c r="U26352" s="1"/>
      <c r="Z26352" s="1"/>
    </row>
    <row r="26353" spans="20:26" x14ac:dyDescent="0.25">
      <c r="T26353" s="1"/>
      <c r="U26353" s="1"/>
      <c r="Z26353" s="1"/>
    </row>
    <row r="26354" spans="20:26" x14ac:dyDescent="0.25">
      <c r="T26354" s="1"/>
      <c r="U26354" s="1"/>
      <c r="Z26354" s="1"/>
    </row>
    <row r="26355" spans="20:26" x14ac:dyDescent="0.25">
      <c r="T26355" s="1"/>
      <c r="U26355" s="1"/>
      <c r="Z26355" s="1"/>
    </row>
    <row r="26356" spans="20:26" x14ac:dyDescent="0.25">
      <c r="T26356" s="1"/>
      <c r="U26356" s="1"/>
      <c r="Z26356" s="1"/>
    </row>
    <row r="26357" spans="20:26" x14ac:dyDescent="0.25">
      <c r="T26357" s="1"/>
      <c r="U26357" s="1"/>
      <c r="Z26357" s="1"/>
    </row>
    <row r="26358" spans="20:26" x14ac:dyDescent="0.25">
      <c r="T26358" s="1"/>
      <c r="U26358" s="1"/>
      <c r="Z26358" s="1"/>
    </row>
    <row r="26359" spans="20:26" x14ac:dyDescent="0.25">
      <c r="T26359" s="1"/>
      <c r="U26359" s="1"/>
      <c r="Z26359" s="1"/>
    </row>
    <row r="26360" spans="20:26" x14ac:dyDescent="0.25">
      <c r="T26360" s="1"/>
      <c r="U26360" s="1"/>
      <c r="Z26360" s="1"/>
    </row>
    <row r="26361" spans="20:26" x14ac:dyDescent="0.25">
      <c r="T26361" s="1"/>
      <c r="U26361" s="1"/>
      <c r="Z26361" s="1"/>
    </row>
    <row r="26362" spans="20:26" x14ac:dyDescent="0.25">
      <c r="T26362" s="1"/>
      <c r="U26362" s="1"/>
      <c r="Z26362" s="1"/>
    </row>
    <row r="26363" spans="20:26" x14ac:dyDescent="0.25">
      <c r="T26363" s="1"/>
      <c r="U26363" s="1"/>
      <c r="Z26363" s="1"/>
    </row>
    <row r="26364" spans="20:26" x14ac:dyDescent="0.25">
      <c r="T26364" s="1"/>
      <c r="U26364" s="1"/>
      <c r="Z26364" s="1"/>
    </row>
    <row r="26365" spans="20:26" x14ac:dyDescent="0.25">
      <c r="T26365" s="1"/>
      <c r="U26365" s="1"/>
      <c r="Z26365" s="1"/>
    </row>
    <row r="26366" spans="20:26" x14ac:dyDescent="0.25">
      <c r="T26366" s="1"/>
      <c r="U26366" s="1"/>
      <c r="Z26366" s="1"/>
    </row>
    <row r="26367" spans="20:26" x14ac:dyDescent="0.25">
      <c r="T26367" s="1"/>
      <c r="U26367" s="1"/>
      <c r="Z26367" s="1"/>
    </row>
    <row r="26368" spans="20:26" x14ac:dyDescent="0.25">
      <c r="T26368" s="1"/>
      <c r="U26368" s="1"/>
      <c r="Z26368" s="1"/>
    </row>
    <row r="26369" spans="20:26" x14ac:dyDescent="0.25">
      <c r="T26369" s="1"/>
      <c r="U26369" s="1"/>
      <c r="Z26369" s="1"/>
    </row>
    <row r="26370" spans="20:26" x14ac:dyDescent="0.25">
      <c r="T26370" s="1"/>
      <c r="U26370" s="1"/>
      <c r="Z26370" s="1"/>
    </row>
    <row r="26371" spans="20:26" x14ac:dyDescent="0.25">
      <c r="T26371" s="1"/>
      <c r="U26371" s="1"/>
      <c r="Z26371" s="1"/>
    </row>
    <row r="26372" spans="20:26" x14ac:dyDescent="0.25">
      <c r="T26372" s="1"/>
      <c r="U26372" s="1"/>
      <c r="Z26372" s="1"/>
    </row>
    <row r="26373" spans="20:26" x14ac:dyDescent="0.25">
      <c r="T26373" s="1"/>
      <c r="U26373" s="1"/>
      <c r="Z26373" s="1"/>
    </row>
    <row r="26374" spans="20:26" x14ac:dyDescent="0.25">
      <c r="T26374" s="1"/>
      <c r="U26374" s="1"/>
      <c r="Z26374" s="1"/>
    </row>
    <row r="26375" spans="20:26" x14ac:dyDescent="0.25">
      <c r="T26375" s="1"/>
      <c r="U26375" s="1"/>
      <c r="Z26375" s="1"/>
    </row>
    <row r="26376" spans="20:26" x14ac:dyDescent="0.25">
      <c r="T26376" s="1"/>
      <c r="U26376" s="1"/>
      <c r="Z26376" s="1"/>
    </row>
    <row r="26377" spans="20:26" x14ac:dyDescent="0.25">
      <c r="T26377" s="1"/>
      <c r="U26377" s="1"/>
      <c r="Z26377" s="1"/>
    </row>
    <row r="26378" spans="20:26" x14ac:dyDescent="0.25">
      <c r="T26378" s="1"/>
      <c r="U26378" s="1"/>
      <c r="Z26378" s="1"/>
    </row>
    <row r="26379" spans="20:26" x14ac:dyDescent="0.25">
      <c r="T26379" s="1"/>
      <c r="U26379" s="1"/>
      <c r="Z26379" s="1"/>
    </row>
    <row r="26380" spans="20:26" x14ac:dyDescent="0.25">
      <c r="T26380" s="1"/>
      <c r="U26380" s="1"/>
      <c r="Z26380" s="1"/>
    </row>
    <row r="26381" spans="20:26" x14ac:dyDescent="0.25">
      <c r="T26381" s="1"/>
      <c r="U26381" s="1"/>
      <c r="Z26381" s="1"/>
    </row>
    <row r="26382" spans="20:26" x14ac:dyDescent="0.25">
      <c r="T26382" s="1"/>
      <c r="U26382" s="1"/>
      <c r="Z26382" s="1"/>
    </row>
    <row r="26383" spans="20:26" x14ac:dyDescent="0.25">
      <c r="T26383" s="1"/>
      <c r="U26383" s="1"/>
      <c r="Z26383" s="1"/>
    </row>
    <row r="26384" spans="20:26" x14ac:dyDescent="0.25">
      <c r="T26384" s="1"/>
      <c r="U26384" s="1"/>
      <c r="Z26384" s="1"/>
    </row>
    <row r="26385" spans="20:26" x14ac:dyDescent="0.25">
      <c r="T26385" s="1"/>
      <c r="U26385" s="1"/>
      <c r="Z26385" s="1"/>
    </row>
    <row r="26386" spans="20:26" x14ac:dyDescent="0.25">
      <c r="T26386" s="1"/>
      <c r="U26386" s="1"/>
      <c r="Z26386" s="1"/>
    </row>
    <row r="26387" spans="20:26" x14ac:dyDescent="0.25">
      <c r="T26387" s="1"/>
      <c r="U26387" s="1"/>
      <c r="Z26387" s="1"/>
    </row>
    <row r="26388" spans="20:26" x14ac:dyDescent="0.25">
      <c r="T26388" s="1"/>
      <c r="U26388" s="1"/>
      <c r="Z26388" s="1"/>
    </row>
    <row r="26389" spans="20:26" x14ac:dyDescent="0.25">
      <c r="T26389" s="1"/>
      <c r="U26389" s="1"/>
      <c r="Z26389" s="1"/>
    </row>
    <row r="26390" spans="20:26" x14ac:dyDescent="0.25">
      <c r="T26390" s="1"/>
      <c r="U26390" s="1"/>
      <c r="Z26390" s="1"/>
    </row>
    <row r="26391" spans="20:26" x14ac:dyDescent="0.25">
      <c r="T26391" s="1"/>
      <c r="U26391" s="1"/>
      <c r="Z26391" s="1"/>
    </row>
    <row r="26392" spans="20:26" x14ac:dyDescent="0.25">
      <c r="T26392" s="1"/>
      <c r="U26392" s="1"/>
      <c r="Z26392" s="1"/>
    </row>
    <row r="26393" spans="20:26" x14ac:dyDescent="0.25">
      <c r="T26393" s="1"/>
      <c r="U26393" s="1"/>
      <c r="Z26393" s="1"/>
    </row>
    <row r="26394" spans="20:26" x14ac:dyDescent="0.25">
      <c r="T26394" s="1"/>
      <c r="U26394" s="1"/>
      <c r="Z26394" s="1"/>
    </row>
    <row r="26395" spans="20:26" x14ac:dyDescent="0.25">
      <c r="T26395" s="1"/>
      <c r="U26395" s="1"/>
      <c r="Z26395" s="1"/>
    </row>
    <row r="26396" spans="20:26" x14ac:dyDescent="0.25">
      <c r="T26396" s="1"/>
      <c r="U26396" s="1"/>
      <c r="Z26396" s="1"/>
    </row>
    <row r="26397" spans="20:26" x14ac:dyDescent="0.25">
      <c r="T26397" s="1"/>
      <c r="U26397" s="1"/>
      <c r="Z26397" s="1"/>
    </row>
    <row r="26398" spans="20:26" x14ac:dyDescent="0.25">
      <c r="T26398" s="1"/>
      <c r="U26398" s="1"/>
      <c r="Z26398" s="1"/>
    </row>
    <row r="26399" spans="20:26" x14ac:dyDescent="0.25">
      <c r="T26399" s="1"/>
      <c r="U26399" s="1"/>
      <c r="Z26399" s="1"/>
    </row>
    <row r="26400" spans="20:26" x14ac:dyDescent="0.25">
      <c r="T26400" s="1"/>
      <c r="U26400" s="1"/>
      <c r="Z26400" s="1"/>
    </row>
    <row r="26401" spans="20:26" x14ac:dyDescent="0.25">
      <c r="T26401" s="1"/>
      <c r="U26401" s="1"/>
      <c r="Z26401" s="1"/>
    </row>
    <row r="26402" spans="20:26" x14ac:dyDescent="0.25">
      <c r="T26402" s="1"/>
      <c r="U26402" s="1"/>
      <c r="Z26402" s="1"/>
    </row>
    <row r="26403" spans="20:26" x14ac:dyDescent="0.25">
      <c r="T26403" s="1"/>
      <c r="U26403" s="1"/>
      <c r="Z26403" s="1"/>
    </row>
    <row r="26404" spans="20:26" x14ac:dyDescent="0.25">
      <c r="T26404" s="1"/>
      <c r="U26404" s="1"/>
      <c r="Z26404" s="1"/>
    </row>
    <row r="26405" spans="20:26" x14ac:dyDescent="0.25">
      <c r="T26405" s="1"/>
      <c r="U26405" s="1"/>
      <c r="Z26405" s="1"/>
    </row>
    <row r="26406" spans="20:26" x14ac:dyDescent="0.25">
      <c r="T26406" s="1"/>
      <c r="U26406" s="1"/>
      <c r="Z26406" s="1"/>
    </row>
    <row r="26407" spans="20:26" x14ac:dyDescent="0.25">
      <c r="T26407" s="1"/>
      <c r="U26407" s="1"/>
      <c r="Z26407" s="1"/>
    </row>
    <row r="26408" spans="20:26" x14ac:dyDescent="0.25">
      <c r="T26408" s="1"/>
      <c r="U26408" s="1"/>
      <c r="Z26408" s="1"/>
    </row>
    <row r="26409" spans="20:26" x14ac:dyDescent="0.25">
      <c r="T26409" s="1"/>
      <c r="U26409" s="1"/>
      <c r="Z26409" s="1"/>
    </row>
    <row r="26410" spans="20:26" x14ac:dyDescent="0.25">
      <c r="T26410" s="1"/>
      <c r="U26410" s="1"/>
      <c r="Z26410" s="1"/>
    </row>
    <row r="26411" spans="20:26" x14ac:dyDescent="0.25">
      <c r="T26411" s="1"/>
      <c r="U26411" s="1"/>
      <c r="Z26411" s="1"/>
    </row>
    <row r="26412" spans="20:26" x14ac:dyDescent="0.25">
      <c r="T26412" s="1"/>
      <c r="U26412" s="1"/>
      <c r="Z26412" s="1"/>
    </row>
    <row r="26413" spans="20:26" x14ac:dyDescent="0.25">
      <c r="T26413" s="1"/>
      <c r="U26413" s="1"/>
      <c r="Z26413" s="1"/>
    </row>
    <row r="26414" spans="20:26" x14ac:dyDescent="0.25">
      <c r="T26414" s="1"/>
      <c r="U26414" s="1"/>
      <c r="Z26414" s="1"/>
    </row>
    <row r="26415" spans="20:26" x14ac:dyDescent="0.25">
      <c r="T26415" s="1"/>
      <c r="U26415" s="1"/>
      <c r="Z26415" s="1"/>
    </row>
    <row r="26416" spans="20:26" x14ac:dyDescent="0.25">
      <c r="T26416" s="1"/>
      <c r="U26416" s="1"/>
      <c r="Z26416" s="1"/>
    </row>
    <row r="26417" spans="20:26" x14ac:dyDescent="0.25">
      <c r="T26417" s="1"/>
      <c r="U26417" s="1"/>
      <c r="Z26417" s="1"/>
    </row>
    <row r="26418" spans="20:26" x14ac:dyDescent="0.25">
      <c r="T26418" s="1"/>
      <c r="U26418" s="1"/>
      <c r="Z26418" s="1"/>
    </row>
    <row r="26419" spans="20:26" x14ac:dyDescent="0.25">
      <c r="T26419" s="1"/>
      <c r="U26419" s="1"/>
      <c r="Z26419" s="1"/>
    </row>
    <row r="26420" spans="20:26" x14ac:dyDescent="0.25">
      <c r="T26420" s="1"/>
      <c r="U26420" s="1"/>
      <c r="Z26420" s="1"/>
    </row>
    <row r="26421" spans="20:26" x14ac:dyDescent="0.25">
      <c r="T26421" s="1"/>
      <c r="U26421" s="1"/>
      <c r="Z26421" s="1"/>
    </row>
    <row r="26422" spans="20:26" x14ac:dyDescent="0.25">
      <c r="T26422" s="1"/>
      <c r="U26422" s="1"/>
      <c r="Z26422" s="1"/>
    </row>
    <row r="26423" spans="20:26" x14ac:dyDescent="0.25">
      <c r="T26423" s="1"/>
      <c r="U26423" s="1"/>
      <c r="Z26423" s="1"/>
    </row>
    <row r="26424" spans="20:26" x14ac:dyDescent="0.25">
      <c r="T26424" s="1"/>
      <c r="U26424" s="1"/>
      <c r="Z26424" s="1"/>
    </row>
    <row r="26425" spans="20:26" x14ac:dyDescent="0.25">
      <c r="T26425" s="1"/>
      <c r="U26425" s="1"/>
      <c r="Z26425" s="1"/>
    </row>
    <row r="26426" spans="20:26" x14ac:dyDescent="0.25">
      <c r="T26426" s="1"/>
      <c r="U26426" s="1"/>
      <c r="Z26426" s="1"/>
    </row>
    <row r="26427" spans="20:26" x14ac:dyDescent="0.25">
      <c r="T26427" s="1"/>
      <c r="U26427" s="1"/>
      <c r="Z26427" s="1"/>
    </row>
    <row r="26428" spans="20:26" x14ac:dyDescent="0.25">
      <c r="T26428" s="1"/>
      <c r="U26428" s="1"/>
      <c r="Z26428" s="1"/>
    </row>
    <row r="26429" spans="20:26" x14ac:dyDescent="0.25">
      <c r="T26429" s="1"/>
      <c r="U26429" s="1"/>
      <c r="Z26429" s="1"/>
    </row>
    <row r="26430" spans="20:26" x14ac:dyDescent="0.25">
      <c r="T26430" s="1"/>
      <c r="U26430" s="1"/>
      <c r="Z26430" s="1"/>
    </row>
    <row r="26431" spans="20:26" x14ac:dyDescent="0.25">
      <c r="T26431" s="1"/>
      <c r="U26431" s="1"/>
      <c r="Z26431" s="1"/>
    </row>
    <row r="26432" spans="20:26" x14ac:dyDescent="0.25">
      <c r="T26432" s="1"/>
      <c r="U26432" s="1"/>
      <c r="Z26432" s="1"/>
    </row>
    <row r="26433" spans="20:26" x14ac:dyDescent="0.25">
      <c r="T26433" s="1"/>
      <c r="U26433" s="1"/>
      <c r="Z26433" s="1"/>
    </row>
    <row r="26434" spans="20:26" x14ac:dyDescent="0.25">
      <c r="T26434" s="1"/>
      <c r="U26434" s="1"/>
      <c r="Z26434" s="1"/>
    </row>
    <row r="26435" spans="20:26" x14ac:dyDescent="0.25">
      <c r="T26435" s="1"/>
      <c r="U26435" s="1"/>
      <c r="Z26435" s="1"/>
    </row>
    <row r="26436" spans="20:26" x14ac:dyDescent="0.25">
      <c r="T26436" s="1"/>
      <c r="U26436" s="1"/>
      <c r="Z26436" s="1"/>
    </row>
    <row r="26437" spans="20:26" x14ac:dyDescent="0.25">
      <c r="T26437" s="1"/>
      <c r="U26437" s="1"/>
      <c r="Z26437" s="1"/>
    </row>
    <row r="26438" spans="20:26" x14ac:dyDescent="0.25">
      <c r="T26438" s="1"/>
      <c r="U26438" s="1"/>
      <c r="Z26438" s="1"/>
    </row>
    <row r="26439" spans="20:26" x14ac:dyDescent="0.25">
      <c r="T26439" s="1"/>
      <c r="U26439" s="1"/>
      <c r="Z26439" s="1"/>
    </row>
    <row r="26440" spans="20:26" x14ac:dyDescent="0.25">
      <c r="T26440" s="1"/>
      <c r="U26440" s="1"/>
      <c r="Z26440" s="1"/>
    </row>
    <row r="26441" spans="20:26" x14ac:dyDescent="0.25">
      <c r="T26441" s="1"/>
      <c r="U26441" s="1"/>
      <c r="Z26441" s="1"/>
    </row>
    <row r="26442" spans="20:26" x14ac:dyDescent="0.25">
      <c r="T26442" s="1"/>
      <c r="U26442" s="1"/>
      <c r="Z26442" s="1"/>
    </row>
    <row r="26443" spans="20:26" x14ac:dyDescent="0.25">
      <c r="T26443" s="1"/>
      <c r="U26443" s="1"/>
      <c r="Z26443" s="1"/>
    </row>
    <row r="26444" spans="20:26" x14ac:dyDescent="0.25">
      <c r="T26444" s="1"/>
      <c r="U26444" s="1"/>
      <c r="Z26444" s="1"/>
    </row>
    <row r="26445" spans="20:26" x14ac:dyDescent="0.25">
      <c r="T26445" s="1"/>
      <c r="U26445" s="1"/>
      <c r="Z26445" s="1"/>
    </row>
    <row r="26446" spans="20:26" x14ac:dyDescent="0.25">
      <c r="T26446" s="1"/>
      <c r="U26446" s="1"/>
      <c r="Z26446" s="1"/>
    </row>
    <row r="26447" spans="20:26" x14ac:dyDescent="0.25">
      <c r="T26447" s="1"/>
      <c r="U26447" s="1"/>
      <c r="Z26447" s="1"/>
    </row>
    <row r="26448" spans="20:26" x14ac:dyDescent="0.25">
      <c r="T26448" s="1"/>
      <c r="U26448" s="1"/>
      <c r="Z26448" s="1"/>
    </row>
    <row r="26449" spans="20:26" x14ac:dyDescent="0.25">
      <c r="T26449" s="1"/>
      <c r="U26449" s="1"/>
      <c r="Z26449" s="1"/>
    </row>
    <row r="26450" spans="20:26" x14ac:dyDescent="0.25">
      <c r="T26450" s="1"/>
      <c r="U26450" s="1"/>
      <c r="Z26450" s="1"/>
    </row>
    <row r="26451" spans="20:26" x14ac:dyDescent="0.25">
      <c r="T26451" s="1"/>
      <c r="U26451" s="1"/>
      <c r="Z26451" s="1"/>
    </row>
    <row r="26452" spans="20:26" x14ac:dyDescent="0.25">
      <c r="T26452" s="1"/>
      <c r="U26452" s="1"/>
      <c r="Z26452" s="1"/>
    </row>
    <row r="26453" spans="20:26" x14ac:dyDescent="0.25">
      <c r="T26453" s="1"/>
      <c r="U26453" s="1"/>
      <c r="Z26453" s="1"/>
    </row>
    <row r="26454" spans="20:26" x14ac:dyDescent="0.25">
      <c r="T26454" s="1"/>
      <c r="U26454" s="1"/>
      <c r="Z26454" s="1"/>
    </row>
    <row r="26455" spans="20:26" x14ac:dyDescent="0.25">
      <c r="T26455" s="1"/>
      <c r="U26455" s="1"/>
      <c r="Z26455" s="1"/>
    </row>
    <row r="26456" spans="20:26" x14ac:dyDescent="0.25">
      <c r="T26456" s="1"/>
      <c r="U26456" s="1"/>
      <c r="Z26456" s="1"/>
    </row>
    <row r="26457" spans="20:26" x14ac:dyDescent="0.25">
      <c r="T26457" s="1"/>
      <c r="U26457" s="1"/>
      <c r="Z26457" s="1"/>
    </row>
    <row r="26458" spans="20:26" x14ac:dyDescent="0.25">
      <c r="T26458" s="1"/>
      <c r="U26458" s="1"/>
      <c r="Z26458" s="1"/>
    </row>
    <row r="26459" spans="20:26" x14ac:dyDescent="0.25">
      <c r="T26459" s="1"/>
      <c r="U26459" s="1"/>
      <c r="Z26459" s="1"/>
    </row>
    <row r="26460" spans="20:26" x14ac:dyDescent="0.25">
      <c r="T26460" s="1"/>
      <c r="U26460" s="1"/>
      <c r="Z26460" s="1"/>
    </row>
    <row r="26461" spans="20:26" x14ac:dyDescent="0.25">
      <c r="T26461" s="1"/>
      <c r="U26461" s="1"/>
      <c r="Z26461" s="1"/>
    </row>
    <row r="26462" spans="20:26" x14ac:dyDescent="0.25">
      <c r="T26462" s="1"/>
      <c r="U26462" s="1"/>
      <c r="Z26462" s="1"/>
    </row>
    <row r="26463" spans="20:26" x14ac:dyDescent="0.25">
      <c r="T26463" s="1"/>
      <c r="U26463" s="1"/>
      <c r="Z26463" s="1"/>
    </row>
    <row r="26464" spans="20:26" x14ac:dyDescent="0.25">
      <c r="T26464" s="1"/>
      <c r="U26464" s="1"/>
      <c r="Z26464" s="1"/>
    </row>
    <row r="26465" spans="20:26" x14ac:dyDescent="0.25">
      <c r="T26465" s="1"/>
      <c r="U26465" s="1"/>
      <c r="Z26465" s="1"/>
    </row>
    <row r="26466" spans="20:26" x14ac:dyDescent="0.25">
      <c r="T26466" s="1"/>
      <c r="U26466" s="1"/>
      <c r="Z26466" s="1"/>
    </row>
    <row r="26467" spans="20:26" x14ac:dyDescent="0.25">
      <c r="T26467" s="1"/>
      <c r="U26467" s="1"/>
      <c r="Z26467" s="1"/>
    </row>
    <row r="26468" spans="20:26" x14ac:dyDescent="0.25">
      <c r="T26468" s="1"/>
      <c r="U26468" s="1"/>
      <c r="Z26468" s="1"/>
    </row>
    <row r="26469" spans="20:26" x14ac:dyDescent="0.25">
      <c r="T26469" s="1"/>
      <c r="U26469" s="1"/>
      <c r="Z26469" s="1"/>
    </row>
    <row r="26470" spans="20:26" x14ac:dyDescent="0.25">
      <c r="T26470" s="1"/>
      <c r="U26470" s="1"/>
      <c r="Z26470" s="1"/>
    </row>
    <row r="26471" spans="20:26" x14ac:dyDescent="0.25">
      <c r="T26471" s="1"/>
      <c r="U26471" s="1"/>
      <c r="Z26471" s="1"/>
    </row>
    <row r="26472" spans="20:26" x14ac:dyDescent="0.25">
      <c r="T26472" s="1"/>
      <c r="U26472" s="1"/>
      <c r="Z26472" s="1"/>
    </row>
    <row r="26473" spans="20:26" x14ac:dyDescent="0.25">
      <c r="T26473" s="1"/>
      <c r="U26473" s="1"/>
      <c r="Z26473" s="1"/>
    </row>
    <row r="26474" spans="20:26" x14ac:dyDescent="0.25">
      <c r="T26474" s="1"/>
      <c r="U26474" s="1"/>
      <c r="Z26474" s="1"/>
    </row>
    <row r="26475" spans="20:26" x14ac:dyDescent="0.25">
      <c r="T26475" s="1"/>
      <c r="U26475" s="1"/>
      <c r="Z26475" s="1"/>
    </row>
    <row r="26476" spans="20:26" x14ac:dyDescent="0.25">
      <c r="T26476" s="1"/>
      <c r="U26476" s="1"/>
      <c r="Z26476" s="1"/>
    </row>
    <row r="26477" spans="20:26" x14ac:dyDescent="0.25">
      <c r="T26477" s="1"/>
      <c r="U26477" s="1"/>
      <c r="Z26477" s="1"/>
    </row>
    <row r="26478" spans="20:26" x14ac:dyDescent="0.25">
      <c r="T26478" s="1"/>
      <c r="U26478" s="1"/>
      <c r="Z26478" s="1"/>
    </row>
    <row r="26479" spans="20:26" x14ac:dyDescent="0.25">
      <c r="T26479" s="1"/>
      <c r="U26479" s="1"/>
      <c r="Z26479" s="1"/>
    </row>
    <row r="26480" spans="20:26" x14ac:dyDescent="0.25">
      <c r="T26480" s="1"/>
      <c r="U26480" s="1"/>
      <c r="Z26480" s="1"/>
    </row>
    <row r="26481" spans="20:26" x14ac:dyDescent="0.25">
      <c r="T26481" s="1"/>
      <c r="U26481" s="1"/>
      <c r="Z26481" s="1"/>
    </row>
    <row r="26482" spans="20:26" x14ac:dyDescent="0.25">
      <c r="T26482" s="1"/>
      <c r="U26482" s="1"/>
      <c r="Z26482" s="1"/>
    </row>
    <row r="26483" spans="20:26" x14ac:dyDescent="0.25">
      <c r="T26483" s="1"/>
      <c r="U26483" s="1"/>
      <c r="Z26483" s="1"/>
    </row>
    <row r="26484" spans="20:26" x14ac:dyDescent="0.25">
      <c r="T26484" s="1"/>
      <c r="U26484" s="1"/>
      <c r="Z26484" s="1"/>
    </row>
    <row r="26485" spans="20:26" x14ac:dyDescent="0.25">
      <c r="T26485" s="1"/>
      <c r="U26485" s="1"/>
      <c r="Z26485" s="1"/>
    </row>
    <row r="26486" spans="20:26" x14ac:dyDescent="0.25">
      <c r="T26486" s="1"/>
      <c r="U26486" s="1"/>
      <c r="Z26486" s="1"/>
    </row>
    <row r="26487" spans="20:26" x14ac:dyDescent="0.25">
      <c r="T26487" s="1"/>
      <c r="U26487" s="1"/>
      <c r="Z26487" s="1"/>
    </row>
    <row r="26488" spans="20:26" x14ac:dyDescent="0.25">
      <c r="T26488" s="1"/>
      <c r="U26488" s="1"/>
      <c r="Z26488" s="1"/>
    </row>
    <row r="26489" spans="20:26" x14ac:dyDescent="0.25">
      <c r="T26489" s="1"/>
      <c r="U26489" s="1"/>
      <c r="Z26489" s="1"/>
    </row>
    <row r="26490" spans="20:26" x14ac:dyDescent="0.25">
      <c r="T26490" s="1"/>
      <c r="U26490" s="1"/>
      <c r="Z26490" s="1"/>
    </row>
    <row r="26491" spans="20:26" x14ac:dyDescent="0.25">
      <c r="T26491" s="1"/>
      <c r="U26491" s="1"/>
      <c r="Z26491" s="1"/>
    </row>
    <row r="26492" spans="20:26" x14ac:dyDescent="0.25">
      <c r="T26492" s="1"/>
      <c r="U26492" s="1"/>
      <c r="Z26492" s="1"/>
    </row>
    <row r="26493" spans="20:26" x14ac:dyDescent="0.25">
      <c r="T26493" s="1"/>
      <c r="U26493" s="1"/>
      <c r="Z26493" s="1"/>
    </row>
    <row r="26494" spans="20:26" x14ac:dyDescent="0.25">
      <c r="T26494" s="1"/>
      <c r="U26494" s="1"/>
      <c r="Z26494" s="1"/>
    </row>
    <row r="26495" spans="20:26" x14ac:dyDescent="0.25">
      <c r="T26495" s="1"/>
      <c r="U26495" s="1"/>
      <c r="Z26495" s="1"/>
    </row>
    <row r="26496" spans="20:26" x14ac:dyDescent="0.25">
      <c r="T26496" s="1"/>
      <c r="U26496" s="1"/>
      <c r="Z26496" s="1"/>
    </row>
    <row r="26497" spans="20:26" x14ac:dyDescent="0.25">
      <c r="T26497" s="1"/>
      <c r="U26497" s="1"/>
      <c r="Z26497" s="1"/>
    </row>
    <row r="26498" spans="20:26" x14ac:dyDescent="0.25">
      <c r="T26498" s="1"/>
      <c r="U26498" s="1"/>
      <c r="Z26498" s="1"/>
    </row>
    <row r="26499" spans="20:26" x14ac:dyDescent="0.25">
      <c r="T26499" s="1"/>
      <c r="U26499" s="1"/>
      <c r="Z26499" s="1"/>
    </row>
    <row r="26500" spans="20:26" x14ac:dyDescent="0.25">
      <c r="T26500" s="1"/>
      <c r="U26500" s="1"/>
      <c r="Z26500" s="1"/>
    </row>
    <row r="26501" spans="20:26" x14ac:dyDescent="0.25">
      <c r="T26501" s="1"/>
      <c r="U26501" s="1"/>
      <c r="Z26501" s="1"/>
    </row>
    <row r="26502" spans="20:26" x14ac:dyDescent="0.25">
      <c r="T26502" s="1"/>
      <c r="U26502" s="1"/>
      <c r="Z26502" s="1"/>
    </row>
    <row r="26503" spans="20:26" x14ac:dyDescent="0.25">
      <c r="T26503" s="1"/>
      <c r="U26503" s="1"/>
      <c r="Z26503" s="1"/>
    </row>
    <row r="26504" spans="20:26" x14ac:dyDescent="0.25">
      <c r="T26504" s="1"/>
      <c r="U26504" s="1"/>
      <c r="Z26504" s="1"/>
    </row>
    <row r="26505" spans="20:26" x14ac:dyDescent="0.25">
      <c r="T26505" s="1"/>
      <c r="U26505" s="1"/>
      <c r="Z26505" s="1"/>
    </row>
    <row r="26506" spans="20:26" x14ac:dyDescent="0.25">
      <c r="T26506" s="1"/>
      <c r="U26506" s="1"/>
      <c r="Z26506" s="1"/>
    </row>
    <row r="26507" spans="20:26" x14ac:dyDescent="0.25">
      <c r="T26507" s="1"/>
      <c r="U26507" s="1"/>
      <c r="Z26507" s="1"/>
    </row>
    <row r="26508" spans="20:26" x14ac:dyDescent="0.25">
      <c r="T26508" s="1"/>
      <c r="U26508" s="1"/>
      <c r="Z26508" s="1"/>
    </row>
    <row r="26509" spans="20:26" x14ac:dyDescent="0.25">
      <c r="T26509" s="1"/>
      <c r="U26509" s="1"/>
      <c r="Z26509" s="1"/>
    </row>
    <row r="26510" spans="20:26" x14ac:dyDescent="0.25">
      <c r="T26510" s="1"/>
      <c r="U26510" s="1"/>
      <c r="Z26510" s="1"/>
    </row>
    <row r="26511" spans="20:26" x14ac:dyDescent="0.25">
      <c r="T26511" s="1"/>
      <c r="U26511" s="1"/>
      <c r="Z26511" s="1"/>
    </row>
    <row r="26512" spans="20:26" x14ac:dyDescent="0.25">
      <c r="T26512" s="1"/>
      <c r="U26512" s="1"/>
      <c r="Z26512" s="1"/>
    </row>
    <row r="26513" spans="20:26" x14ac:dyDescent="0.25">
      <c r="T26513" s="1"/>
      <c r="U26513" s="1"/>
      <c r="Z26513" s="1"/>
    </row>
    <row r="26514" spans="20:26" x14ac:dyDescent="0.25">
      <c r="T26514" s="1"/>
      <c r="U26514" s="1"/>
      <c r="Z26514" s="1"/>
    </row>
    <row r="26515" spans="20:26" x14ac:dyDescent="0.25">
      <c r="T26515" s="1"/>
      <c r="U26515" s="1"/>
      <c r="Z26515" s="1"/>
    </row>
    <row r="26516" spans="20:26" x14ac:dyDescent="0.25">
      <c r="T26516" s="1"/>
      <c r="U26516" s="1"/>
      <c r="Z26516" s="1"/>
    </row>
    <row r="26517" spans="20:26" x14ac:dyDescent="0.25">
      <c r="T26517" s="1"/>
      <c r="U26517" s="1"/>
      <c r="Z26517" s="1"/>
    </row>
    <row r="26518" spans="20:26" x14ac:dyDescent="0.25">
      <c r="T26518" s="1"/>
      <c r="U26518" s="1"/>
      <c r="Z26518" s="1"/>
    </row>
    <row r="26519" spans="20:26" x14ac:dyDescent="0.25">
      <c r="T26519" s="1"/>
      <c r="U26519" s="1"/>
      <c r="Z26519" s="1"/>
    </row>
    <row r="26520" spans="20:26" x14ac:dyDescent="0.25">
      <c r="T26520" s="1"/>
      <c r="U26520" s="1"/>
      <c r="Z26520" s="1"/>
    </row>
    <row r="26521" spans="20:26" x14ac:dyDescent="0.25">
      <c r="T26521" s="1"/>
      <c r="U26521" s="1"/>
      <c r="Z26521" s="1"/>
    </row>
    <row r="26522" spans="20:26" x14ac:dyDescent="0.25">
      <c r="T26522" s="1"/>
      <c r="U26522" s="1"/>
      <c r="Z26522" s="1"/>
    </row>
    <row r="26523" spans="20:26" x14ac:dyDescent="0.25">
      <c r="T26523" s="1"/>
      <c r="U26523" s="1"/>
      <c r="Z26523" s="1"/>
    </row>
    <row r="26524" spans="20:26" x14ac:dyDescent="0.25">
      <c r="T26524" s="1"/>
      <c r="U26524" s="1"/>
      <c r="Z26524" s="1"/>
    </row>
    <row r="26525" spans="20:26" x14ac:dyDescent="0.25">
      <c r="T26525" s="1"/>
      <c r="U26525" s="1"/>
      <c r="Z26525" s="1"/>
    </row>
    <row r="26526" spans="20:26" x14ac:dyDescent="0.25">
      <c r="T26526" s="1"/>
      <c r="U26526" s="1"/>
      <c r="Z26526" s="1"/>
    </row>
    <row r="26527" spans="20:26" x14ac:dyDescent="0.25">
      <c r="T26527" s="1"/>
      <c r="U26527" s="1"/>
      <c r="Z26527" s="1"/>
    </row>
    <row r="26528" spans="20:26" x14ac:dyDescent="0.25">
      <c r="T26528" s="1"/>
      <c r="U26528" s="1"/>
      <c r="Z26528" s="1"/>
    </row>
    <row r="26529" spans="20:26" x14ac:dyDescent="0.25">
      <c r="T26529" s="1"/>
      <c r="U26529" s="1"/>
      <c r="Z26529" s="1"/>
    </row>
    <row r="26530" spans="20:26" x14ac:dyDescent="0.25">
      <c r="T26530" s="1"/>
      <c r="U26530" s="1"/>
      <c r="Z26530" s="1"/>
    </row>
    <row r="26531" spans="20:26" x14ac:dyDescent="0.25">
      <c r="T26531" s="1"/>
      <c r="U26531" s="1"/>
      <c r="Z26531" s="1"/>
    </row>
    <row r="26532" spans="20:26" x14ac:dyDescent="0.25">
      <c r="T26532" s="1"/>
      <c r="U26532" s="1"/>
      <c r="Z26532" s="1"/>
    </row>
    <row r="26533" spans="20:26" x14ac:dyDescent="0.25">
      <c r="T26533" s="1"/>
      <c r="U26533" s="1"/>
      <c r="Z26533" s="1"/>
    </row>
    <row r="26534" spans="20:26" x14ac:dyDescent="0.25">
      <c r="T26534" s="1"/>
      <c r="U26534" s="1"/>
      <c r="Z26534" s="1"/>
    </row>
    <row r="26535" spans="20:26" x14ac:dyDescent="0.25">
      <c r="T26535" s="1"/>
      <c r="U26535" s="1"/>
      <c r="Z26535" s="1"/>
    </row>
    <row r="26536" spans="20:26" x14ac:dyDescent="0.25">
      <c r="T26536" s="1"/>
      <c r="U26536" s="1"/>
      <c r="Z26536" s="1"/>
    </row>
    <row r="26537" spans="20:26" x14ac:dyDescent="0.25">
      <c r="T26537" s="1"/>
      <c r="U26537" s="1"/>
      <c r="Z26537" s="1"/>
    </row>
    <row r="26538" spans="20:26" x14ac:dyDescent="0.25">
      <c r="T26538" s="1"/>
      <c r="U26538" s="1"/>
      <c r="Z26538" s="1"/>
    </row>
    <row r="26539" spans="20:26" x14ac:dyDescent="0.25">
      <c r="T26539" s="1"/>
      <c r="U26539" s="1"/>
      <c r="Z26539" s="1"/>
    </row>
    <row r="26540" spans="20:26" x14ac:dyDescent="0.25">
      <c r="T26540" s="1"/>
      <c r="U26540" s="1"/>
      <c r="Z26540" s="1"/>
    </row>
    <row r="26541" spans="20:26" x14ac:dyDescent="0.25">
      <c r="T26541" s="1"/>
      <c r="U26541" s="1"/>
      <c r="Z26541" s="1"/>
    </row>
    <row r="26542" spans="20:26" x14ac:dyDescent="0.25">
      <c r="T26542" s="1"/>
      <c r="U26542" s="1"/>
      <c r="Z26542" s="1"/>
    </row>
    <row r="26543" spans="20:26" x14ac:dyDescent="0.25">
      <c r="T26543" s="1"/>
      <c r="U26543" s="1"/>
      <c r="Z26543" s="1"/>
    </row>
    <row r="26544" spans="20:26" x14ac:dyDescent="0.25">
      <c r="T26544" s="1"/>
      <c r="U26544" s="1"/>
      <c r="Z26544" s="1"/>
    </row>
    <row r="26545" spans="20:26" x14ac:dyDescent="0.25">
      <c r="T26545" s="1"/>
      <c r="U26545" s="1"/>
      <c r="Z26545" s="1"/>
    </row>
    <row r="26546" spans="20:26" x14ac:dyDescent="0.25">
      <c r="T26546" s="1"/>
      <c r="U26546" s="1"/>
      <c r="Z26546" s="1"/>
    </row>
    <row r="26547" spans="20:26" x14ac:dyDescent="0.25">
      <c r="T26547" s="1"/>
      <c r="U26547" s="1"/>
      <c r="Z26547" s="1"/>
    </row>
    <row r="26548" spans="20:26" x14ac:dyDescent="0.25">
      <c r="T26548" s="1"/>
      <c r="U26548" s="1"/>
      <c r="Z26548" s="1"/>
    </row>
    <row r="26549" spans="20:26" x14ac:dyDescent="0.25">
      <c r="T26549" s="1"/>
      <c r="U26549" s="1"/>
      <c r="Z26549" s="1"/>
    </row>
    <row r="26550" spans="20:26" x14ac:dyDescent="0.25">
      <c r="T26550" s="1"/>
      <c r="U26550" s="1"/>
      <c r="Z26550" s="1"/>
    </row>
    <row r="26551" spans="20:26" x14ac:dyDescent="0.25">
      <c r="T26551" s="1"/>
      <c r="U26551" s="1"/>
      <c r="Z26551" s="1"/>
    </row>
    <row r="26552" spans="20:26" x14ac:dyDescent="0.25">
      <c r="T26552" s="1"/>
      <c r="U26552" s="1"/>
      <c r="Z26552" s="1"/>
    </row>
    <row r="26553" spans="20:26" x14ac:dyDescent="0.25">
      <c r="T26553" s="1"/>
      <c r="U26553" s="1"/>
      <c r="Z26553" s="1"/>
    </row>
    <row r="26554" spans="20:26" x14ac:dyDescent="0.25">
      <c r="T26554" s="1"/>
      <c r="U26554" s="1"/>
      <c r="Z26554" s="1"/>
    </row>
    <row r="26555" spans="20:26" x14ac:dyDescent="0.25">
      <c r="T26555" s="1"/>
      <c r="U26555" s="1"/>
      <c r="Z26555" s="1"/>
    </row>
    <row r="26556" spans="20:26" x14ac:dyDescent="0.25">
      <c r="T26556" s="1"/>
      <c r="U26556" s="1"/>
      <c r="Z26556" s="1"/>
    </row>
    <row r="26557" spans="20:26" x14ac:dyDescent="0.25">
      <c r="T26557" s="1"/>
      <c r="U26557" s="1"/>
      <c r="Z26557" s="1"/>
    </row>
    <row r="26558" spans="20:26" x14ac:dyDescent="0.25">
      <c r="T26558" s="1"/>
      <c r="U26558" s="1"/>
      <c r="Z26558" s="1"/>
    </row>
    <row r="26559" spans="20:26" x14ac:dyDescent="0.25">
      <c r="T26559" s="1"/>
      <c r="U26559" s="1"/>
      <c r="Z26559" s="1"/>
    </row>
    <row r="26560" spans="20:26" x14ac:dyDescent="0.25">
      <c r="T26560" s="1"/>
      <c r="U26560" s="1"/>
      <c r="Z26560" s="1"/>
    </row>
    <row r="26561" spans="20:26" x14ac:dyDescent="0.25">
      <c r="T26561" s="1"/>
      <c r="U26561" s="1"/>
      <c r="Z26561" s="1"/>
    </row>
    <row r="26562" spans="20:26" x14ac:dyDescent="0.25">
      <c r="T26562" s="1"/>
      <c r="U26562" s="1"/>
      <c r="Z26562" s="1"/>
    </row>
    <row r="26563" spans="20:26" x14ac:dyDescent="0.25">
      <c r="T26563" s="1"/>
      <c r="U26563" s="1"/>
      <c r="Z26563" s="1"/>
    </row>
    <row r="26564" spans="20:26" x14ac:dyDescent="0.25">
      <c r="T26564" s="1"/>
      <c r="U26564" s="1"/>
      <c r="Z26564" s="1"/>
    </row>
    <row r="26565" spans="20:26" x14ac:dyDescent="0.25">
      <c r="T26565" s="1"/>
      <c r="U26565" s="1"/>
      <c r="Z26565" s="1"/>
    </row>
    <row r="26566" spans="20:26" x14ac:dyDescent="0.25">
      <c r="T26566" s="1"/>
      <c r="U26566" s="1"/>
      <c r="Z26566" s="1"/>
    </row>
    <row r="26567" spans="20:26" x14ac:dyDescent="0.25">
      <c r="T26567" s="1"/>
      <c r="U26567" s="1"/>
      <c r="Z26567" s="1"/>
    </row>
    <row r="26568" spans="20:26" x14ac:dyDescent="0.25">
      <c r="T26568" s="1"/>
      <c r="U26568" s="1"/>
      <c r="Z26568" s="1"/>
    </row>
    <row r="26569" spans="20:26" x14ac:dyDescent="0.25">
      <c r="T26569" s="1"/>
      <c r="U26569" s="1"/>
      <c r="Z26569" s="1"/>
    </row>
    <row r="26570" spans="20:26" x14ac:dyDescent="0.25">
      <c r="T26570" s="1"/>
      <c r="U26570" s="1"/>
      <c r="Z26570" s="1"/>
    </row>
    <row r="26571" spans="20:26" x14ac:dyDescent="0.25">
      <c r="T26571" s="1"/>
      <c r="U26571" s="1"/>
      <c r="Z26571" s="1"/>
    </row>
    <row r="26572" spans="20:26" x14ac:dyDescent="0.25">
      <c r="T26572" s="1"/>
      <c r="U26572" s="1"/>
      <c r="Z26572" s="1"/>
    </row>
    <row r="26573" spans="20:26" x14ac:dyDescent="0.25">
      <c r="T26573" s="1"/>
      <c r="U26573" s="1"/>
      <c r="Z26573" s="1"/>
    </row>
    <row r="26574" spans="20:26" x14ac:dyDescent="0.25">
      <c r="T26574" s="1"/>
      <c r="U26574" s="1"/>
      <c r="Z26574" s="1"/>
    </row>
    <row r="26575" spans="20:26" x14ac:dyDescent="0.25">
      <c r="T26575" s="1"/>
      <c r="U26575" s="1"/>
      <c r="Z26575" s="1"/>
    </row>
    <row r="26576" spans="20:26" x14ac:dyDescent="0.25">
      <c r="T26576" s="1"/>
      <c r="U26576" s="1"/>
      <c r="Z26576" s="1"/>
    </row>
    <row r="26577" spans="20:26" x14ac:dyDescent="0.25">
      <c r="T26577" s="1"/>
      <c r="U26577" s="1"/>
      <c r="Z26577" s="1"/>
    </row>
    <row r="26578" spans="20:26" x14ac:dyDescent="0.25">
      <c r="T26578" s="1"/>
      <c r="U26578" s="1"/>
      <c r="Z26578" s="1"/>
    </row>
    <row r="26579" spans="20:26" x14ac:dyDescent="0.25">
      <c r="T26579" s="1"/>
      <c r="U26579" s="1"/>
      <c r="Z26579" s="1"/>
    </row>
    <row r="26580" spans="20:26" x14ac:dyDescent="0.25">
      <c r="T26580" s="1"/>
      <c r="U26580" s="1"/>
      <c r="Z26580" s="1"/>
    </row>
    <row r="26581" spans="20:26" x14ac:dyDescent="0.25">
      <c r="T26581" s="1"/>
      <c r="U26581" s="1"/>
      <c r="Z26581" s="1"/>
    </row>
    <row r="26582" spans="20:26" x14ac:dyDescent="0.25">
      <c r="T26582" s="1"/>
      <c r="U26582" s="1"/>
      <c r="Z26582" s="1"/>
    </row>
    <row r="26583" spans="20:26" x14ac:dyDescent="0.25">
      <c r="T26583" s="1"/>
      <c r="U26583" s="1"/>
      <c r="Z26583" s="1"/>
    </row>
    <row r="26584" spans="20:26" x14ac:dyDescent="0.25">
      <c r="T26584" s="1"/>
      <c r="U26584" s="1"/>
      <c r="Z26584" s="1"/>
    </row>
    <row r="26585" spans="20:26" x14ac:dyDescent="0.25">
      <c r="T26585" s="1"/>
      <c r="U26585" s="1"/>
      <c r="Z26585" s="1"/>
    </row>
    <row r="26586" spans="20:26" x14ac:dyDescent="0.25">
      <c r="T26586" s="1"/>
      <c r="U26586" s="1"/>
      <c r="Z26586" s="1"/>
    </row>
    <row r="26587" spans="20:26" x14ac:dyDescent="0.25">
      <c r="T26587" s="1"/>
      <c r="U26587" s="1"/>
      <c r="Z26587" s="1"/>
    </row>
    <row r="26588" spans="20:26" x14ac:dyDescent="0.25">
      <c r="T26588" s="1"/>
      <c r="U26588" s="1"/>
      <c r="Z26588" s="1"/>
    </row>
    <row r="26589" spans="20:26" x14ac:dyDescent="0.25">
      <c r="T26589" s="1"/>
      <c r="U26589" s="1"/>
      <c r="Z26589" s="1"/>
    </row>
    <row r="26590" spans="20:26" x14ac:dyDescent="0.25">
      <c r="T26590" s="1"/>
      <c r="U26590" s="1"/>
      <c r="Z26590" s="1"/>
    </row>
    <row r="26591" spans="20:26" x14ac:dyDescent="0.25">
      <c r="T26591" s="1"/>
      <c r="U26591" s="1"/>
      <c r="Z26591" s="1"/>
    </row>
    <row r="26592" spans="20:26" x14ac:dyDescent="0.25">
      <c r="T26592" s="1"/>
      <c r="U26592" s="1"/>
      <c r="Z26592" s="1"/>
    </row>
    <row r="26593" spans="20:26" x14ac:dyDescent="0.25">
      <c r="T26593" s="1"/>
      <c r="U26593" s="1"/>
      <c r="Z26593" s="1"/>
    </row>
    <row r="26594" spans="20:26" x14ac:dyDescent="0.25">
      <c r="T26594" s="1"/>
      <c r="U26594" s="1"/>
      <c r="Z26594" s="1"/>
    </row>
    <row r="26595" spans="20:26" x14ac:dyDescent="0.25">
      <c r="T26595" s="1"/>
      <c r="U26595" s="1"/>
      <c r="Z26595" s="1"/>
    </row>
    <row r="26596" spans="20:26" x14ac:dyDescent="0.25">
      <c r="T26596" s="1"/>
      <c r="U26596" s="1"/>
      <c r="Z26596" s="1"/>
    </row>
    <row r="26597" spans="20:26" x14ac:dyDescent="0.25">
      <c r="T26597" s="1"/>
      <c r="U26597" s="1"/>
      <c r="Z26597" s="1"/>
    </row>
    <row r="26598" spans="20:26" x14ac:dyDescent="0.25">
      <c r="T26598" s="1"/>
      <c r="U26598" s="1"/>
      <c r="Z26598" s="1"/>
    </row>
    <row r="26599" spans="20:26" x14ac:dyDescent="0.25">
      <c r="T26599" s="1"/>
      <c r="U26599" s="1"/>
      <c r="Z26599" s="1"/>
    </row>
    <row r="26600" spans="20:26" x14ac:dyDescent="0.25">
      <c r="T26600" s="1"/>
      <c r="U26600" s="1"/>
      <c r="Z26600" s="1"/>
    </row>
    <row r="26601" spans="20:26" x14ac:dyDescent="0.25">
      <c r="T26601" s="1"/>
      <c r="U26601" s="1"/>
      <c r="Z26601" s="1"/>
    </row>
    <row r="26602" spans="20:26" x14ac:dyDescent="0.25">
      <c r="T26602" s="1"/>
      <c r="U26602" s="1"/>
      <c r="Z26602" s="1"/>
    </row>
    <row r="26603" spans="20:26" x14ac:dyDescent="0.25">
      <c r="T26603" s="1"/>
      <c r="U26603" s="1"/>
      <c r="Z26603" s="1"/>
    </row>
    <row r="26604" spans="20:26" x14ac:dyDescent="0.25">
      <c r="T26604" s="1"/>
      <c r="U26604" s="1"/>
      <c r="Z26604" s="1"/>
    </row>
    <row r="26605" spans="20:26" x14ac:dyDescent="0.25">
      <c r="T26605" s="1"/>
      <c r="U26605" s="1"/>
      <c r="Z26605" s="1"/>
    </row>
    <row r="26606" spans="20:26" x14ac:dyDescent="0.25">
      <c r="T26606" s="1"/>
      <c r="U26606" s="1"/>
      <c r="Z26606" s="1"/>
    </row>
    <row r="26607" spans="20:26" x14ac:dyDescent="0.25">
      <c r="T26607" s="1"/>
      <c r="U26607" s="1"/>
      <c r="Z26607" s="1"/>
    </row>
    <row r="26608" spans="20:26" x14ac:dyDescent="0.25">
      <c r="T26608" s="1"/>
      <c r="U26608" s="1"/>
      <c r="Z26608" s="1"/>
    </row>
    <row r="26609" spans="20:26" x14ac:dyDescent="0.25">
      <c r="T26609" s="1"/>
      <c r="U26609" s="1"/>
      <c r="Z26609" s="1"/>
    </row>
    <row r="26610" spans="20:26" x14ac:dyDescent="0.25">
      <c r="T26610" s="1"/>
      <c r="U26610" s="1"/>
      <c r="Z26610" s="1"/>
    </row>
    <row r="26611" spans="20:26" x14ac:dyDescent="0.25">
      <c r="T26611" s="1"/>
      <c r="U26611" s="1"/>
      <c r="Z26611" s="1"/>
    </row>
    <row r="26612" spans="20:26" x14ac:dyDescent="0.25">
      <c r="T26612" s="1"/>
      <c r="U26612" s="1"/>
      <c r="Z26612" s="1"/>
    </row>
    <row r="26613" spans="20:26" x14ac:dyDescent="0.25">
      <c r="T26613" s="1"/>
      <c r="U26613" s="1"/>
      <c r="Z26613" s="1"/>
    </row>
    <row r="26614" spans="20:26" x14ac:dyDescent="0.25">
      <c r="T26614" s="1"/>
      <c r="U26614" s="1"/>
      <c r="Z26614" s="1"/>
    </row>
    <row r="26615" spans="20:26" x14ac:dyDescent="0.25">
      <c r="T26615" s="1"/>
      <c r="U26615" s="1"/>
      <c r="Z26615" s="1"/>
    </row>
    <row r="26616" spans="20:26" x14ac:dyDescent="0.25">
      <c r="T26616" s="1"/>
      <c r="U26616" s="1"/>
      <c r="Z26616" s="1"/>
    </row>
    <row r="26617" spans="20:26" x14ac:dyDescent="0.25">
      <c r="T26617" s="1"/>
      <c r="U26617" s="1"/>
      <c r="Z26617" s="1"/>
    </row>
    <row r="26618" spans="20:26" x14ac:dyDescent="0.25">
      <c r="T26618" s="1"/>
      <c r="U26618" s="1"/>
      <c r="Z26618" s="1"/>
    </row>
    <row r="26619" spans="20:26" x14ac:dyDescent="0.25">
      <c r="T26619" s="1"/>
      <c r="U26619" s="1"/>
      <c r="Z26619" s="1"/>
    </row>
    <row r="26620" spans="20:26" x14ac:dyDescent="0.25">
      <c r="T26620" s="1"/>
      <c r="U26620" s="1"/>
      <c r="Z26620" s="1"/>
    </row>
    <row r="26621" spans="20:26" x14ac:dyDescent="0.25">
      <c r="T26621" s="1"/>
      <c r="U26621" s="1"/>
      <c r="Z26621" s="1"/>
    </row>
    <row r="26622" spans="20:26" x14ac:dyDescent="0.25">
      <c r="T26622" s="1"/>
      <c r="U26622" s="1"/>
      <c r="Z26622" s="1"/>
    </row>
    <row r="26623" spans="20:26" x14ac:dyDescent="0.25">
      <c r="T26623" s="1"/>
      <c r="U26623" s="1"/>
      <c r="Z26623" s="1"/>
    </row>
    <row r="26624" spans="20:26" x14ac:dyDescent="0.25">
      <c r="T26624" s="1"/>
      <c r="U26624" s="1"/>
      <c r="Z26624" s="1"/>
    </row>
    <row r="26625" spans="20:26" x14ac:dyDescent="0.25">
      <c r="T26625" s="1"/>
      <c r="U26625" s="1"/>
      <c r="Z26625" s="1"/>
    </row>
    <row r="26626" spans="20:26" x14ac:dyDescent="0.25">
      <c r="T26626" s="1"/>
      <c r="U26626" s="1"/>
      <c r="Z26626" s="1"/>
    </row>
    <row r="26627" spans="20:26" x14ac:dyDescent="0.25">
      <c r="T26627" s="1"/>
      <c r="U26627" s="1"/>
      <c r="Z26627" s="1"/>
    </row>
    <row r="26628" spans="20:26" x14ac:dyDescent="0.25">
      <c r="T26628" s="1"/>
      <c r="U26628" s="1"/>
      <c r="Z26628" s="1"/>
    </row>
    <row r="26629" spans="20:26" x14ac:dyDescent="0.25">
      <c r="T26629" s="1"/>
      <c r="U26629" s="1"/>
      <c r="Z26629" s="1"/>
    </row>
    <row r="26630" spans="20:26" x14ac:dyDescent="0.25">
      <c r="T26630" s="1"/>
      <c r="U26630" s="1"/>
      <c r="Z26630" s="1"/>
    </row>
    <row r="26631" spans="20:26" x14ac:dyDescent="0.25">
      <c r="T26631" s="1"/>
      <c r="U26631" s="1"/>
      <c r="Z26631" s="1"/>
    </row>
    <row r="26632" spans="20:26" x14ac:dyDescent="0.25">
      <c r="T26632" s="1"/>
      <c r="U26632" s="1"/>
      <c r="Z26632" s="1"/>
    </row>
    <row r="26633" spans="20:26" x14ac:dyDescent="0.25">
      <c r="T26633" s="1"/>
      <c r="U26633" s="1"/>
      <c r="Z26633" s="1"/>
    </row>
    <row r="26634" spans="20:26" x14ac:dyDescent="0.25">
      <c r="T26634" s="1"/>
      <c r="U26634" s="1"/>
      <c r="Z26634" s="1"/>
    </row>
    <row r="26635" spans="20:26" x14ac:dyDescent="0.25">
      <c r="T26635" s="1"/>
      <c r="U26635" s="1"/>
      <c r="Z26635" s="1"/>
    </row>
    <row r="26636" spans="20:26" x14ac:dyDescent="0.25">
      <c r="T26636" s="1"/>
      <c r="U26636" s="1"/>
      <c r="Z26636" s="1"/>
    </row>
    <row r="26637" spans="20:26" x14ac:dyDescent="0.25">
      <c r="T26637" s="1"/>
      <c r="U26637" s="1"/>
      <c r="Z26637" s="1"/>
    </row>
    <row r="26638" spans="20:26" x14ac:dyDescent="0.25">
      <c r="T26638" s="1"/>
      <c r="U26638" s="1"/>
      <c r="Z26638" s="1"/>
    </row>
    <row r="26639" spans="20:26" x14ac:dyDescent="0.25">
      <c r="T26639" s="1"/>
      <c r="U26639" s="1"/>
      <c r="Z26639" s="1"/>
    </row>
    <row r="26640" spans="20:26" x14ac:dyDescent="0.25">
      <c r="T26640" s="1"/>
      <c r="U26640" s="1"/>
      <c r="Z26640" s="1"/>
    </row>
    <row r="26641" spans="20:26" x14ac:dyDescent="0.25">
      <c r="T26641" s="1"/>
      <c r="U26641" s="1"/>
      <c r="Z26641" s="1"/>
    </row>
    <row r="26642" spans="20:26" x14ac:dyDescent="0.25">
      <c r="T26642" s="1"/>
      <c r="U26642" s="1"/>
      <c r="Z26642" s="1"/>
    </row>
    <row r="26643" spans="20:26" x14ac:dyDescent="0.25">
      <c r="T26643" s="1"/>
      <c r="U26643" s="1"/>
      <c r="Z26643" s="1"/>
    </row>
    <row r="26644" spans="20:26" x14ac:dyDescent="0.25">
      <c r="T26644" s="1"/>
      <c r="U26644" s="1"/>
      <c r="Z26644" s="1"/>
    </row>
    <row r="26645" spans="20:26" x14ac:dyDescent="0.25">
      <c r="T26645" s="1"/>
      <c r="U26645" s="1"/>
      <c r="Z26645" s="1"/>
    </row>
    <row r="26646" spans="20:26" x14ac:dyDescent="0.25">
      <c r="T26646" s="1"/>
      <c r="U26646" s="1"/>
      <c r="Z26646" s="1"/>
    </row>
    <row r="26647" spans="20:26" x14ac:dyDescent="0.25">
      <c r="T26647" s="1"/>
      <c r="U26647" s="1"/>
      <c r="Z26647" s="1"/>
    </row>
    <row r="26648" spans="20:26" x14ac:dyDescent="0.25">
      <c r="T26648" s="1"/>
      <c r="U26648" s="1"/>
      <c r="Z26648" s="1"/>
    </row>
    <row r="26649" spans="20:26" x14ac:dyDescent="0.25">
      <c r="T26649" s="1"/>
      <c r="U26649" s="1"/>
      <c r="Z26649" s="1"/>
    </row>
    <row r="26650" spans="20:26" x14ac:dyDescent="0.25">
      <c r="T26650" s="1"/>
      <c r="U26650" s="1"/>
      <c r="Z26650" s="1"/>
    </row>
    <row r="26651" spans="20:26" x14ac:dyDescent="0.25">
      <c r="T26651" s="1"/>
      <c r="U26651" s="1"/>
      <c r="Z26651" s="1"/>
    </row>
    <row r="26652" spans="20:26" x14ac:dyDescent="0.25">
      <c r="T26652" s="1"/>
      <c r="U26652" s="1"/>
      <c r="Z26652" s="1"/>
    </row>
    <row r="26653" spans="20:26" x14ac:dyDescent="0.25">
      <c r="T26653" s="1"/>
      <c r="U26653" s="1"/>
      <c r="Z26653" s="1"/>
    </row>
    <row r="26654" spans="20:26" x14ac:dyDescent="0.25">
      <c r="T26654" s="1"/>
      <c r="U26654" s="1"/>
      <c r="Z26654" s="1"/>
    </row>
    <row r="26655" spans="20:26" x14ac:dyDescent="0.25">
      <c r="T26655" s="1"/>
      <c r="U26655" s="1"/>
      <c r="Z26655" s="1"/>
    </row>
    <row r="26656" spans="20:26" x14ac:dyDescent="0.25">
      <c r="T26656" s="1"/>
      <c r="U26656" s="1"/>
      <c r="Z26656" s="1"/>
    </row>
    <row r="26657" spans="20:26" x14ac:dyDescent="0.25">
      <c r="T26657" s="1"/>
      <c r="U26657" s="1"/>
      <c r="Z26657" s="1"/>
    </row>
    <row r="26658" spans="20:26" x14ac:dyDescent="0.25">
      <c r="T26658" s="1"/>
      <c r="U26658" s="1"/>
      <c r="Z26658" s="1"/>
    </row>
    <row r="26659" spans="20:26" x14ac:dyDescent="0.25">
      <c r="T26659" s="1"/>
      <c r="U26659" s="1"/>
      <c r="Z26659" s="1"/>
    </row>
    <row r="26660" spans="20:26" x14ac:dyDescent="0.25">
      <c r="T26660" s="1"/>
      <c r="U26660" s="1"/>
      <c r="Z26660" s="1"/>
    </row>
    <row r="26661" spans="20:26" x14ac:dyDescent="0.25">
      <c r="T26661" s="1"/>
      <c r="U26661" s="1"/>
      <c r="Z26661" s="1"/>
    </row>
    <row r="26662" spans="20:26" x14ac:dyDescent="0.25">
      <c r="T26662" s="1"/>
      <c r="U26662" s="1"/>
      <c r="Z26662" s="1"/>
    </row>
    <row r="26663" spans="20:26" x14ac:dyDescent="0.25">
      <c r="T26663" s="1"/>
      <c r="U26663" s="1"/>
      <c r="Z26663" s="1"/>
    </row>
    <row r="26664" spans="20:26" x14ac:dyDescent="0.25">
      <c r="T26664" s="1"/>
      <c r="U26664" s="1"/>
      <c r="Z26664" s="1"/>
    </row>
    <row r="26665" spans="20:26" x14ac:dyDescent="0.25">
      <c r="T26665" s="1"/>
      <c r="U26665" s="1"/>
      <c r="Z26665" s="1"/>
    </row>
    <row r="26666" spans="20:26" x14ac:dyDescent="0.25">
      <c r="T26666" s="1"/>
      <c r="U26666" s="1"/>
      <c r="Z26666" s="1"/>
    </row>
    <row r="26667" spans="20:26" x14ac:dyDescent="0.25">
      <c r="T26667" s="1"/>
      <c r="U26667" s="1"/>
      <c r="Z26667" s="1"/>
    </row>
    <row r="26668" spans="20:26" x14ac:dyDescent="0.25">
      <c r="T26668" s="1"/>
      <c r="U26668" s="1"/>
      <c r="Z26668" s="1"/>
    </row>
    <row r="26669" spans="20:26" x14ac:dyDescent="0.25">
      <c r="T26669" s="1"/>
      <c r="U26669" s="1"/>
      <c r="Z26669" s="1"/>
    </row>
    <row r="26670" spans="20:26" x14ac:dyDescent="0.25">
      <c r="T26670" s="1"/>
      <c r="U26670" s="1"/>
      <c r="Z26670" s="1"/>
    </row>
    <row r="26671" spans="20:26" x14ac:dyDescent="0.25">
      <c r="T26671" s="1"/>
      <c r="U26671" s="1"/>
      <c r="Z26671" s="1"/>
    </row>
    <row r="26672" spans="20:26" x14ac:dyDescent="0.25">
      <c r="T26672" s="1"/>
      <c r="U26672" s="1"/>
      <c r="Z26672" s="1"/>
    </row>
    <row r="26673" spans="20:26" x14ac:dyDescent="0.25">
      <c r="T26673" s="1"/>
      <c r="U26673" s="1"/>
      <c r="Z26673" s="1"/>
    </row>
    <row r="26674" spans="20:26" x14ac:dyDescent="0.25">
      <c r="T26674" s="1"/>
      <c r="U26674" s="1"/>
      <c r="Z26674" s="1"/>
    </row>
    <row r="26675" spans="20:26" x14ac:dyDescent="0.25">
      <c r="T26675" s="1"/>
      <c r="U26675" s="1"/>
      <c r="Z26675" s="1"/>
    </row>
    <row r="26676" spans="20:26" x14ac:dyDescent="0.25">
      <c r="T26676" s="1"/>
      <c r="U26676" s="1"/>
      <c r="Z26676" s="1"/>
    </row>
    <row r="26677" spans="20:26" x14ac:dyDescent="0.25">
      <c r="T26677" s="1"/>
      <c r="U26677" s="1"/>
      <c r="Z26677" s="1"/>
    </row>
    <row r="26678" spans="20:26" x14ac:dyDescent="0.25">
      <c r="T26678" s="1"/>
      <c r="U26678" s="1"/>
      <c r="Z26678" s="1"/>
    </row>
    <row r="26679" spans="20:26" x14ac:dyDescent="0.25">
      <c r="T26679" s="1"/>
      <c r="U26679" s="1"/>
      <c r="Z26679" s="1"/>
    </row>
    <row r="26680" spans="20:26" x14ac:dyDescent="0.25">
      <c r="T26680" s="1"/>
      <c r="U26680" s="1"/>
      <c r="Z26680" s="1"/>
    </row>
    <row r="26681" spans="20:26" x14ac:dyDescent="0.25">
      <c r="T26681" s="1"/>
      <c r="U26681" s="1"/>
      <c r="Z26681" s="1"/>
    </row>
    <row r="26682" spans="20:26" x14ac:dyDescent="0.25">
      <c r="T26682" s="1"/>
      <c r="U26682" s="1"/>
      <c r="Z26682" s="1"/>
    </row>
    <row r="26683" spans="20:26" x14ac:dyDescent="0.25">
      <c r="T26683" s="1"/>
      <c r="U26683" s="1"/>
      <c r="Z26683" s="1"/>
    </row>
    <row r="26684" spans="20:26" x14ac:dyDescent="0.25">
      <c r="T26684" s="1"/>
      <c r="U26684" s="1"/>
      <c r="Z26684" s="1"/>
    </row>
    <row r="26685" spans="20:26" x14ac:dyDescent="0.25">
      <c r="T26685" s="1"/>
      <c r="U26685" s="1"/>
      <c r="Z26685" s="1"/>
    </row>
    <row r="26686" spans="20:26" x14ac:dyDescent="0.25">
      <c r="T26686" s="1"/>
      <c r="U26686" s="1"/>
      <c r="Z26686" s="1"/>
    </row>
    <row r="26687" spans="20:26" x14ac:dyDescent="0.25">
      <c r="T26687" s="1"/>
      <c r="U26687" s="1"/>
      <c r="Z26687" s="1"/>
    </row>
    <row r="26688" spans="20:26" x14ac:dyDescent="0.25">
      <c r="T26688" s="1"/>
      <c r="U26688" s="1"/>
      <c r="Z26688" s="1"/>
    </row>
    <row r="26689" spans="20:26" x14ac:dyDescent="0.25">
      <c r="T26689" s="1"/>
      <c r="U26689" s="1"/>
      <c r="Z26689" s="1"/>
    </row>
    <row r="26690" spans="20:26" x14ac:dyDescent="0.25">
      <c r="T26690" s="1"/>
      <c r="U26690" s="1"/>
      <c r="Z26690" s="1"/>
    </row>
    <row r="26691" spans="20:26" x14ac:dyDescent="0.25">
      <c r="T26691" s="1"/>
      <c r="U26691" s="1"/>
      <c r="Z26691" s="1"/>
    </row>
    <row r="26692" spans="20:26" x14ac:dyDescent="0.25">
      <c r="T26692" s="1"/>
      <c r="U26692" s="1"/>
      <c r="Z26692" s="1"/>
    </row>
    <row r="26693" spans="20:26" x14ac:dyDescent="0.25">
      <c r="T26693" s="1"/>
      <c r="U26693" s="1"/>
      <c r="Z26693" s="1"/>
    </row>
    <row r="26694" spans="20:26" x14ac:dyDescent="0.25">
      <c r="T26694" s="1"/>
      <c r="U26694" s="1"/>
      <c r="Z26694" s="1"/>
    </row>
    <row r="26695" spans="20:26" x14ac:dyDescent="0.25">
      <c r="T26695" s="1"/>
      <c r="U26695" s="1"/>
      <c r="Z26695" s="1"/>
    </row>
    <row r="26696" spans="20:26" x14ac:dyDescent="0.25">
      <c r="T26696" s="1"/>
      <c r="U26696" s="1"/>
      <c r="Z26696" s="1"/>
    </row>
    <row r="26697" spans="20:26" x14ac:dyDescent="0.25">
      <c r="T26697" s="1"/>
      <c r="U26697" s="1"/>
      <c r="Z26697" s="1"/>
    </row>
    <row r="26698" spans="20:26" x14ac:dyDescent="0.25">
      <c r="T26698" s="1"/>
      <c r="U26698" s="1"/>
      <c r="Z26698" s="1"/>
    </row>
    <row r="26699" spans="20:26" x14ac:dyDescent="0.25">
      <c r="T26699" s="1"/>
      <c r="U26699" s="1"/>
      <c r="Z26699" s="1"/>
    </row>
    <row r="26700" spans="20:26" x14ac:dyDescent="0.25">
      <c r="T26700" s="1"/>
      <c r="U26700" s="1"/>
      <c r="Z26700" s="1"/>
    </row>
    <row r="26701" spans="20:26" x14ac:dyDescent="0.25">
      <c r="T26701" s="1"/>
      <c r="U26701" s="1"/>
      <c r="Z26701" s="1"/>
    </row>
    <row r="26702" spans="20:26" x14ac:dyDescent="0.25">
      <c r="T26702" s="1"/>
      <c r="U26702" s="1"/>
      <c r="Z26702" s="1"/>
    </row>
    <row r="26703" spans="20:26" x14ac:dyDescent="0.25">
      <c r="T26703" s="1"/>
      <c r="U26703" s="1"/>
      <c r="Z26703" s="1"/>
    </row>
    <row r="26704" spans="20:26" x14ac:dyDescent="0.25">
      <c r="T26704" s="1"/>
      <c r="U26704" s="1"/>
      <c r="Z26704" s="1"/>
    </row>
    <row r="26705" spans="20:26" x14ac:dyDescent="0.25">
      <c r="T26705" s="1"/>
      <c r="U26705" s="1"/>
      <c r="Z26705" s="1"/>
    </row>
    <row r="26706" spans="20:26" x14ac:dyDescent="0.25">
      <c r="T26706" s="1"/>
      <c r="U26706" s="1"/>
      <c r="Z26706" s="1"/>
    </row>
    <row r="26707" spans="20:26" x14ac:dyDescent="0.25">
      <c r="T26707" s="1"/>
      <c r="U26707" s="1"/>
      <c r="Z26707" s="1"/>
    </row>
    <row r="26708" spans="20:26" x14ac:dyDescent="0.25">
      <c r="T26708" s="1"/>
      <c r="U26708" s="1"/>
      <c r="Z26708" s="1"/>
    </row>
    <row r="26709" spans="20:26" x14ac:dyDescent="0.25">
      <c r="T26709" s="1"/>
      <c r="U26709" s="1"/>
      <c r="Z26709" s="1"/>
    </row>
    <row r="26710" spans="20:26" x14ac:dyDescent="0.25">
      <c r="T26710" s="1"/>
      <c r="U26710" s="1"/>
      <c r="Z26710" s="1"/>
    </row>
    <row r="26711" spans="20:26" x14ac:dyDescent="0.25">
      <c r="T26711" s="1"/>
      <c r="U26711" s="1"/>
      <c r="Z26711" s="1"/>
    </row>
    <row r="26712" spans="20:26" x14ac:dyDescent="0.25">
      <c r="T26712" s="1"/>
      <c r="U26712" s="1"/>
      <c r="Z26712" s="1"/>
    </row>
    <row r="26713" spans="20:26" x14ac:dyDescent="0.25">
      <c r="T26713" s="1"/>
      <c r="U26713" s="1"/>
      <c r="Z26713" s="1"/>
    </row>
    <row r="26714" spans="20:26" x14ac:dyDescent="0.25">
      <c r="T26714" s="1"/>
      <c r="U26714" s="1"/>
      <c r="Z26714" s="1"/>
    </row>
    <row r="26715" spans="20:26" x14ac:dyDescent="0.25">
      <c r="T26715" s="1"/>
      <c r="U26715" s="1"/>
      <c r="Z26715" s="1"/>
    </row>
    <row r="26716" spans="20:26" x14ac:dyDescent="0.25">
      <c r="T26716" s="1"/>
      <c r="U26716" s="1"/>
      <c r="Z26716" s="1"/>
    </row>
    <row r="26717" spans="20:26" x14ac:dyDescent="0.25">
      <c r="T26717" s="1"/>
      <c r="U26717" s="1"/>
      <c r="Z26717" s="1"/>
    </row>
    <row r="26718" spans="20:26" x14ac:dyDescent="0.25">
      <c r="T26718" s="1"/>
      <c r="U26718" s="1"/>
      <c r="Z26718" s="1"/>
    </row>
    <row r="26719" spans="20:26" x14ac:dyDescent="0.25">
      <c r="T26719" s="1"/>
      <c r="U26719" s="1"/>
      <c r="Z26719" s="1"/>
    </row>
    <row r="26720" spans="20:26" x14ac:dyDescent="0.25">
      <c r="T26720" s="1"/>
      <c r="U26720" s="1"/>
      <c r="Z26720" s="1"/>
    </row>
    <row r="26721" spans="20:26" x14ac:dyDescent="0.25">
      <c r="T26721" s="1"/>
      <c r="U26721" s="1"/>
      <c r="Z26721" s="1"/>
    </row>
    <row r="26722" spans="20:26" x14ac:dyDescent="0.25">
      <c r="T26722" s="1"/>
      <c r="U26722" s="1"/>
      <c r="Z26722" s="1"/>
    </row>
    <row r="26723" spans="20:26" x14ac:dyDescent="0.25">
      <c r="T26723" s="1"/>
      <c r="U26723" s="1"/>
      <c r="Z26723" s="1"/>
    </row>
    <row r="26724" spans="20:26" x14ac:dyDescent="0.25">
      <c r="T26724" s="1"/>
      <c r="U26724" s="1"/>
      <c r="Z26724" s="1"/>
    </row>
    <row r="26725" spans="20:26" x14ac:dyDescent="0.25">
      <c r="T26725" s="1"/>
      <c r="U26725" s="1"/>
      <c r="Z26725" s="1"/>
    </row>
    <row r="26726" spans="20:26" x14ac:dyDescent="0.25">
      <c r="T26726" s="1"/>
      <c r="U26726" s="1"/>
      <c r="Z26726" s="1"/>
    </row>
    <row r="26727" spans="20:26" x14ac:dyDescent="0.25">
      <c r="T26727" s="1"/>
      <c r="U26727" s="1"/>
      <c r="Z26727" s="1"/>
    </row>
    <row r="26728" spans="20:26" x14ac:dyDescent="0.25">
      <c r="T26728" s="1"/>
      <c r="U26728" s="1"/>
      <c r="Z26728" s="1"/>
    </row>
    <row r="26729" spans="20:26" x14ac:dyDescent="0.25">
      <c r="T26729" s="1"/>
      <c r="U26729" s="1"/>
      <c r="Z26729" s="1"/>
    </row>
    <row r="26730" spans="20:26" x14ac:dyDescent="0.25">
      <c r="T26730" s="1"/>
      <c r="U26730" s="1"/>
      <c r="Z26730" s="1"/>
    </row>
    <row r="26731" spans="20:26" x14ac:dyDescent="0.25">
      <c r="T26731" s="1"/>
      <c r="U26731" s="1"/>
      <c r="Z26731" s="1"/>
    </row>
    <row r="26732" spans="20:26" x14ac:dyDescent="0.25">
      <c r="T26732" s="1"/>
      <c r="U26732" s="1"/>
      <c r="Z26732" s="1"/>
    </row>
    <row r="26733" spans="20:26" x14ac:dyDescent="0.25">
      <c r="T26733" s="1"/>
      <c r="U26733" s="1"/>
      <c r="Z26733" s="1"/>
    </row>
    <row r="26734" spans="20:26" x14ac:dyDescent="0.25">
      <c r="T26734" s="1"/>
      <c r="U26734" s="1"/>
      <c r="Z26734" s="1"/>
    </row>
    <row r="26735" spans="20:26" x14ac:dyDescent="0.25">
      <c r="T26735" s="1"/>
      <c r="U26735" s="1"/>
      <c r="Z26735" s="1"/>
    </row>
    <row r="26736" spans="20:26" x14ac:dyDescent="0.25">
      <c r="T26736" s="1"/>
      <c r="U26736" s="1"/>
      <c r="Z26736" s="1"/>
    </row>
    <row r="26737" spans="20:26" x14ac:dyDescent="0.25">
      <c r="T26737" s="1"/>
      <c r="U26737" s="1"/>
      <c r="Z26737" s="1"/>
    </row>
    <row r="26738" spans="20:26" x14ac:dyDescent="0.25">
      <c r="T26738" s="1"/>
      <c r="U26738" s="1"/>
      <c r="Z26738" s="1"/>
    </row>
    <row r="26739" spans="20:26" x14ac:dyDescent="0.25">
      <c r="T26739" s="1"/>
      <c r="U26739" s="1"/>
      <c r="Z26739" s="1"/>
    </row>
    <row r="26740" spans="20:26" x14ac:dyDescent="0.25">
      <c r="T26740" s="1"/>
      <c r="U26740" s="1"/>
      <c r="Z26740" s="1"/>
    </row>
    <row r="26741" spans="20:26" x14ac:dyDescent="0.25">
      <c r="T26741" s="1"/>
      <c r="U26741" s="1"/>
      <c r="Z26741" s="1"/>
    </row>
    <row r="26742" spans="20:26" x14ac:dyDescent="0.25">
      <c r="T26742" s="1"/>
      <c r="U26742" s="1"/>
      <c r="Z26742" s="1"/>
    </row>
    <row r="26743" spans="20:26" x14ac:dyDescent="0.25">
      <c r="T26743" s="1"/>
      <c r="U26743" s="1"/>
      <c r="Z26743" s="1"/>
    </row>
    <row r="26744" spans="20:26" x14ac:dyDescent="0.25">
      <c r="T26744" s="1"/>
      <c r="U26744" s="1"/>
      <c r="Z26744" s="1"/>
    </row>
    <row r="26745" spans="20:26" x14ac:dyDescent="0.25">
      <c r="T26745" s="1"/>
      <c r="U26745" s="1"/>
      <c r="Z26745" s="1"/>
    </row>
    <row r="26746" spans="20:26" x14ac:dyDescent="0.25">
      <c r="T26746" s="1"/>
      <c r="U26746" s="1"/>
      <c r="Z26746" s="1"/>
    </row>
    <row r="26747" spans="20:26" x14ac:dyDescent="0.25">
      <c r="T26747" s="1"/>
      <c r="U26747" s="1"/>
      <c r="Z26747" s="1"/>
    </row>
    <row r="26748" spans="20:26" x14ac:dyDescent="0.25">
      <c r="T26748" s="1"/>
      <c r="U26748" s="1"/>
      <c r="Z26748" s="1"/>
    </row>
    <row r="26749" spans="20:26" x14ac:dyDescent="0.25">
      <c r="T26749" s="1"/>
      <c r="U26749" s="1"/>
      <c r="Z26749" s="1"/>
    </row>
    <row r="26750" spans="20:26" x14ac:dyDescent="0.25">
      <c r="T26750" s="1"/>
      <c r="U26750" s="1"/>
      <c r="Z26750" s="1"/>
    </row>
    <row r="26751" spans="20:26" x14ac:dyDescent="0.25">
      <c r="T26751" s="1"/>
      <c r="U26751" s="1"/>
      <c r="Z26751" s="1"/>
    </row>
    <row r="26752" spans="20:26" x14ac:dyDescent="0.25">
      <c r="T26752" s="1"/>
      <c r="U26752" s="1"/>
      <c r="Z26752" s="1"/>
    </row>
    <row r="26753" spans="20:26" x14ac:dyDescent="0.25">
      <c r="T26753" s="1"/>
      <c r="U26753" s="1"/>
      <c r="Z26753" s="1"/>
    </row>
    <row r="26754" spans="20:26" x14ac:dyDescent="0.25">
      <c r="T26754" s="1"/>
      <c r="U26754" s="1"/>
      <c r="Z26754" s="1"/>
    </row>
    <row r="26755" spans="20:26" x14ac:dyDescent="0.25">
      <c r="T26755" s="1"/>
      <c r="U26755" s="1"/>
      <c r="Z26755" s="1"/>
    </row>
    <row r="26756" spans="20:26" x14ac:dyDescent="0.25">
      <c r="T26756" s="1"/>
      <c r="U26756" s="1"/>
      <c r="Z26756" s="1"/>
    </row>
    <row r="26757" spans="20:26" x14ac:dyDescent="0.25">
      <c r="T26757" s="1"/>
      <c r="U26757" s="1"/>
      <c r="Z26757" s="1"/>
    </row>
    <row r="26758" spans="20:26" x14ac:dyDescent="0.25">
      <c r="T26758" s="1"/>
      <c r="U26758" s="1"/>
      <c r="Z26758" s="1"/>
    </row>
    <row r="26759" spans="20:26" x14ac:dyDescent="0.25">
      <c r="T26759" s="1"/>
      <c r="U26759" s="1"/>
      <c r="Z26759" s="1"/>
    </row>
    <row r="26760" spans="20:26" x14ac:dyDescent="0.25">
      <c r="T26760" s="1"/>
      <c r="U26760" s="1"/>
      <c r="Z26760" s="1"/>
    </row>
    <row r="26761" spans="20:26" x14ac:dyDescent="0.25">
      <c r="T26761" s="1"/>
      <c r="U26761" s="1"/>
      <c r="Z26761" s="1"/>
    </row>
    <row r="26762" spans="20:26" x14ac:dyDescent="0.25">
      <c r="T26762" s="1"/>
      <c r="U26762" s="1"/>
      <c r="Z26762" s="1"/>
    </row>
    <row r="26763" spans="20:26" x14ac:dyDescent="0.25">
      <c r="T26763" s="1"/>
      <c r="U26763" s="1"/>
      <c r="Z26763" s="1"/>
    </row>
    <row r="26764" spans="20:26" x14ac:dyDescent="0.25">
      <c r="T26764" s="1"/>
      <c r="U26764" s="1"/>
      <c r="Z26764" s="1"/>
    </row>
    <row r="26765" spans="20:26" x14ac:dyDescent="0.25">
      <c r="T26765" s="1"/>
      <c r="U26765" s="1"/>
      <c r="Z26765" s="1"/>
    </row>
    <row r="26766" spans="20:26" x14ac:dyDescent="0.25">
      <c r="T26766" s="1"/>
      <c r="U26766" s="1"/>
      <c r="Z26766" s="1"/>
    </row>
    <row r="26767" spans="20:26" x14ac:dyDescent="0.25">
      <c r="T26767" s="1"/>
      <c r="U26767" s="1"/>
      <c r="Z26767" s="1"/>
    </row>
    <row r="26768" spans="20:26" x14ac:dyDescent="0.25">
      <c r="T26768" s="1"/>
      <c r="U26768" s="1"/>
      <c r="Z26768" s="1"/>
    </row>
    <row r="26769" spans="20:26" x14ac:dyDescent="0.25">
      <c r="T26769" s="1"/>
      <c r="U26769" s="1"/>
      <c r="Z26769" s="1"/>
    </row>
    <row r="26770" spans="20:26" x14ac:dyDescent="0.25">
      <c r="T26770" s="1"/>
      <c r="U26770" s="1"/>
      <c r="Z26770" s="1"/>
    </row>
    <row r="26771" spans="20:26" x14ac:dyDescent="0.25">
      <c r="T26771" s="1"/>
      <c r="U26771" s="1"/>
      <c r="Z26771" s="1"/>
    </row>
    <row r="26772" spans="20:26" x14ac:dyDescent="0.25">
      <c r="T26772" s="1"/>
      <c r="U26772" s="1"/>
      <c r="Z26772" s="1"/>
    </row>
    <row r="26773" spans="20:26" x14ac:dyDescent="0.25">
      <c r="T26773" s="1"/>
      <c r="U26773" s="1"/>
      <c r="Z26773" s="1"/>
    </row>
    <row r="26774" spans="20:26" x14ac:dyDescent="0.25">
      <c r="T26774" s="1"/>
      <c r="U26774" s="1"/>
      <c r="Z26774" s="1"/>
    </row>
    <row r="26775" spans="20:26" x14ac:dyDescent="0.25">
      <c r="T26775" s="1"/>
      <c r="U26775" s="1"/>
      <c r="Z26775" s="1"/>
    </row>
    <row r="26776" spans="20:26" x14ac:dyDescent="0.25">
      <c r="T26776" s="1"/>
      <c r="U26776" s="1"/>
      <c r="Z26776" s="1"/>
    </row>
    <row r="26777" spans="20:26" x14ac:dyDescent="0.25">
      <c r="T26777" s="1"/>
      <c r="U26777" s="1"/>
      <c r="Z26777" s="1"/>
    </row>
    <row r="26778" spans="20:26" x14ac:dyDescent="0.25">
      <c r="T26778" s="1"/>
      <c r="U26778" s="1"/>
      <c r="Z26778" s="1"/>
    </row>
    <row r="26779" spans="20:26" x14ac:dyDescent="0.25">
      <c r="T26779" s="1"/>
      <c r="U26779" s="1"/>
      <c r="Z26779" s="1"/>
    </row>
    <row r="26780" spans="20:26" x14ac:dyDescent="0.25">
      <c r="T26780" s="1"/>
      <c r="U26780" s="1"/>
      <c r="Z26780" s="1"/>
    </row>
    <row r="26781" spans="20:26" x14ac:dyDescent="0.25">
      <c r="T26781" s="1"/>
      <c r="U26781" s="1"/>
      <c r="Z26781" s="1"/>
    </row>
    <row r="26782" spans="20:26" x14ac:dyDescent="0.25">
      <c r="T26782" s="1"/>
      <c r="U26782" s="1"/>
      <c r="Z26782" s="1"/>
    </row>
    <row r="26783" spans="20:26" x14ac:dyDescent="0.25">
      <c r="T26783" s="1"/>
      <c r="U26783" s="1"/>
      <c r="Z26783" s="1"/>
    </row>
    <row r="26784" spans="20:26" x14ac:dyDescent="0.25">
      <c r="T26784" s="1"/>
      <c r="U26784" s="1"/>
      <c r="Z26784" s="1"/>
    </row>
    <row r="26785" spans="20:26" x14ac:dyDescent="0.25">
      <c r="T26785" s="1"/>
      <c r="U26785" s="1"/>
      <c r="Z26785" s="1"/>
    </row>
    <row r="26786" spans="20:26" x14ac:dyDescent="0.25">
      <c r="T26786" s="1"/>
      <c r="U26786" s="1"/>
      <c r="Z26786" s="1"/>
    </row>
    <row r="26787" spans="20:26" x14ac:dyDescent="0.25">
      <c r="T26787" s="1"/>
      <c r="U26787" s="1"/>
      <c r="Z26787" s="1"/>
    </row>
    <row r="26788" spans="20:26" x14ac:dyDescent="0.25">
      <c r="T26788" s="1"/>
      <c r="U26788" s="1"/>
      <c r="Z26788" s="1"/>
    </row>
    <row r="26789" spans="20:26" x14ac:dyDescent="0.25">
      <c r="T26789" s="1"/>
      <c r="U26789" s="1"/>
      <c r="Z26789" s="1"/>
    </row>
    <row r="26790" spans="20:26" x14ac:dyDescent="0.25">
      <c r="T26790" s="1"/>
      <c r="U26790" s="1"/>
      <c r="Z26790" s="1"/>
    </row>
    <row r="26791" spans="20:26" x14ac:dyDescent="0.25">
      <c r="T26791" s="1"/>
      <c r="U26791" s="1"/>
      <c r="Z26791" s="1"/>
    </row>
    <row r="26792" spans="20:26" x14ac:dyDescent="0.25">
      <c r="T26792" s="1"/>
      <c r="U26792" s="1"/>
      <c r="Z26792" s="1"/>
    </row>
    <row r="26793" spans="20:26" x14ac:dyDescent="0.25">
      <c r="T26793" s="1"/>
      <c r="U26793" s="1"/>
      <c r="Z26793" s="1"/>
    </row>
    <row r="26794" spans="20:26" x14ac:dyDescent="0.25">
      <c r="T26794" s="1"/>
      <c r="U26794" s="1"/>
      <c r="Z26794" s="1"/>
    </row>
    <row r="26795" spans="20:26" x14ac:dyDescent="0.25">
      <c r="T26795" s="1"/>
      <c r="U26795" s="1"/>
      <c r="Z26795" s="1"/>
    </row>
    <row r="26796" spans="20:26" x14ac:dyDescent="0.25">
      <c r="T26796" s="1"/>
      <c r="U26796" s="1"/>
      <c r="Z26796" s="1"/>
    </row>
    <row r="26797" spans="20:26" x14ac:dyDescent="0.25">
      <c r="T26797" s="1"/>
      <c r="U26797" s="1"/>
      <c r="Z26797" s="1"/>
    </row>
    <row r="26798" spans="20:26" x14ac:dyDescent="0.25">
      <c r="T26798" s="1"/>
      <c r="U26798" s="1"/>
      <c r="Z26798" s="1"/>
    </row>
    <row r="26799" spans="20:26" x14ac:dyDescent="0.25">
      <c r="T26799" s="1"/>
      <c r="U26799" s="1"/>
      <c r="Z26799" s="1"/>
    </row>
    <row r="26800" spans="20:26" x14ac:dyDescent="0.25">
      <c r="T26800" s="1"/>
      <c r="U26800" s="1"/>
      <c r="Z26800" s="1"/>
    </row>
    <row r="26801" spans="20:26" x14ac:dyDescent="0.25">
      <c r="T26801" s="1"/>
      <c r="U26801" s="1"/>
      <c r="Z26801" s="1"/>
    </row>
    <row r="26802" spans="20:26" x14ac:dyDescent="0.25">
      <c r="T26802" s="1"/>
      <c r="U26802" s="1"/>
      <c r="Z26802" s="1"/>
    </row>
    <row r="26803" spans="20:26" x14ac:dyDescent="0.25">
      <c r="T26803" s="1"/>
      <c r="U26803" s="1"/>
      <c r="Z26803" s="1"/>
    </row>
    <row r="26804" spans="20:26" x14ac:dyDescent="0.25">
      <c r="T26804" s="1"/>
      <c r="U26804" s="1"/>
      <c r="Z26804" s="1"/>
    </row>
    <row r="26805" spans="20:26" x14ac:dyDescent="0.25">
      <c r="T26805" s="1"/>
      <c r="U26805" s="1"/>
      <c r="Z26805" s="1"/>
    </row>
    <row r="26806" spans="20:26" x14ac:dyDescent="0.25">
      <c r="T26806" s="1"/>
      <c r="U26806" s="1"/>
      <c r="Z26806" s="1"/>
    </row>
    <row r="26807" spans="20:26" x14ac:dyDescent="0.25">
      <c r="T26807" s="1"/>
      <c r="U26807" s="1"/>
      <c r="Z26807" s="1"/>
    </row>
    <row r="26808" spans="20:26" x14ac:dyDescent="0.25">
      <c r="T26808" s="1"/>
      <c r="U26808" s="1"/>
      <c r="Z26808" s="1"/>
    </row>
    <row r="26809" spans="20:26" x14ac:dyDescent="0.25">
      <c r="T26809" s="1"/>
      <c r="U26809" s="1"/>
      <c r="Z26809" s="1"/>
    </row>
    <row r="26810" spans="20:26" x14ac:dyDescent="0.25">
      <c r="T26810" s="1"/>
      <c r="U26810" s="1"/>
      <c r="Z26810" s="1"/>
    </row>
    <row r="26811" spans="20:26" x14ac:dyDescent="0.25">
      <c r="T26811" s="1"/>
      <c r="U26811" s="1"/>
      <c r="Z26811" s="1"/>
    </row>
    <row r="26812" spans="20:26" x14ac:dyDescent="0.25">
      <c r="T26812" s="1"/>
      <c r="U26812" s="1"/>
      <c r="Z26812" s="1"/>
    </row>
    <row r="26813" spans="20:26" x14ac:dyDescent="0.25">
      <c r="T26813" s="1"/>
      <c r="U26813" s="1"/>
      <c r="Z26813" s="1"/>
    </row>
    <row r="26814" spans="20:26" x14ac:dyDescent="0.25">
      <c r="T26814" s="1"/>
      <c r="U26814" s="1"/>
      <c r="Z26814" s="1"/>
    </row>
    <row r="26815" spans="20:26" x14ac:dyDescent="0.25">
      <c r="T26815" s="1"/>
      <c r="U26815" s="1"/>
      <c r="Z26815" s="1"/>
    </row>
    <row r="26816" spans="20:26" x14ac:dyDescent="0.25">
      <c r="T26816" s="1"/>
      <c r="U26816" s="1"/>
      <c r="Z26816" s="1"/>
    </row>
    <row r="26817" spans="20:26" x14ac:dyDescent="0.25">
      <c r="T26817" s="1"/>
      <c r="U26817" s="1"/>
      <c r="Z26817" s="1"/>
    </row>
    <row r="26818" spans="20:26" x14ac:dyDescent="0.25">
      <c r="T26818" s="1"/>
      <c r="U26818" s="1"/>
      <c r="Z26818" s="1"/>
    </row>
    <row r="26819" spans="20:26" x14ac:dyDescent="0.25">
      <c r="T26819" s="1"/>
      <c r="U26819" s="1"/>
      <c r="Z26819" s="1"/>
    </row>
    <row r="26820" spans="20:26" x14ac:dyDescent="0.25">
      <c r="T26820" s="1"/>
      <c r="U26820" s="1"/>
      <c r="Z26820" s="1"/>
    </row>
    <row r="26821" spans="20:26" x14ac:dyDescent="0.25">
      <c r="T26821" s="1"/>
      <c r="U26821" s="1"/>
      <c r="Z26821" s="1"/>
    </row>
    <row r="26822" spans="20:26" x14ac:dyDescent="0.25">
      <c r="T26822" s="1"/>
      <c r="U26822" s="1"/>
      <c r="Z26822" s="1"/>
    </row>
    <row r="26823" spans="20:26" x14ac:dyDescent="0.25">
      <c r="T26823" s="1"/>
      <c r="U26823" s="1"/>
      <c r="Z26823" s="1"/>
    </row>
    <row r="26824" spans="20:26" x14ac:dyDescent="0.25">
      <c r="T26824" s="1"/>
      <c r="U26824" s="1"/>
      <c r="Z26824" s="1"/>
    </row>
    <row r="26825" spans="20:26" x14ac:dyDescent="0.25">
      <c r="T26825" s="1"/>
      <c r="U26825" s="1"/>
      <c r="Z26825" s="1"/>
    </row>
    <row r="26826" spans="20:26" x14ac:dyDescent="0.25">
      <c r="T26826" s="1"/>
      <c r="U26826" s="1"/>
      <c r="Z26826" s="1"/>
    </row>
    <row r="26827" spans="20:26" x14ac:dyDescent="0.25">
      <c r="T26827" s="1"/>
      <c r="U26827" s="1"/>
      <c r="Z26827" s="1"/>
    </row>
    <row r="26828" spans="20:26" x14ac:dyDescent="0.25">
      <c r="T26828" s="1"/>
      <c r="U26828" s="1"/>
      <c r="Z26828" s="1"/>
    </row>
    <row r="26829" spans="20:26" x14ac:dyDescent="0.25">
      <c r="T26829" s="1"/>
      <c r="U26829" s="1"/>
      <c r="Z26829" s="1"/>
    </row>
    <row r="26830" spans="20:26" x14ac:dyDescent="0.25">
      <c r="T26830" s="1"/>
      <c r="U26830" s="1"/>
      <c r="Z26830" s="1"/>
    </row>
    <row r="26831" spans="20:26" x14ac:dyDescent="0.25">
      <c r="T26831" s="1"/>
      <c r="U26831" s="1"/>
      <c r="Z26831" s="1"/>
    </row>
    <row r="26832" spans="20:26" x14ac:dyDescent="0.25">
      <c r="T26832" s="1"/>
      <c r="U26832" s="1"/>
      <c r="Z26832" s="1"/>
    </row>
    <row r="26833" spans="20:26" x14ac:dyDescent="0.25">
      <c r="T26833" s="1"/>
      <c r="U26833" s="1"/>
      <c r="Z26833" s="1"/>
    </row>
    <row r="26834" spans="20:26" x14ac:dyDescent="0.25">
      <c r="T26834" s="1"/>
      <c r="U26834" s="1"/>
      <c r="Z26834" s="1"/>
    </row>
    <row r="26835" spans="20:26" x14ac:dyDescent="0.25">
      <c r="T26835" s="1"/>
      <c r="U26835" s="1"/>
      <c r="Z26835" s="1"/>
    </row>
    <row r="26836" spans="20:26" x14ac:dyDescent="0.25">
      <c r="T26836" s="1"/>
      <c r="U26836" s="1"/>
      <c r="Z26836" s="1"/>
    </row>
    <row r="26837" spans="20:26" x14ac:dyDescent="0.25">
      <c r="T26837" s="1"/>
      <c r="U26837" s="1"/>
      <c r="Z26837" s="1"/>
    </row>
    <row r="26838" spans="20:26" x14ac:dyDescent="0.25">
      <c r="T26838" s="1"/>
      <c r="U26838" s="1"/>
      <c r="Z26838" s="1"/>
    </row>
    <row r="26839" spans="20:26" x14ac:dyDescent="0.25">
      <c r="T26839" s="1"/>
      <c r="U26839" s="1"/>
      <c r="Z26839" s="1"/>
    </row>
    <row r="26840" spans="20:26" x14ac:dyDescent="0.25">
      <c r="T26840" s="1"/>
      <c r="U26840" s="1"/>
      <c r="Z26840" s="1"/>
    </row>
    <row r="26841" spans="20:26" x14ac:dyDescent="0.25">
      <c r="T26841" s="1"/>
      <c r="U26841" s="1"/>
      <c r="Z26841" s="1"/>
    </row>
    <row r="26842" spans="20:26" x14ac:dyDescent="0.25">
      <c r="T26842" s="1"/>
      <c r="U26842" s="1"/>
      <c r="Z26842" s="1"/>
    </row>
    <row r="26843" spans="20:26" x14ac:dyDescent="0.25">
      <c r="T26843" s="1"/>
      <c r="U26843" s="1"/>
      <c r="Z26843" s="1"/>
    </row>
    <row r="26844" spans="20:26" x14ac:dyDescent="0.25">
      <c r="T26844" s="1"/>
      <c r="U26844" s="1"/>
      <c r="Z26844" s="1"/>
    </row>
    <row r="26845" spans="20:26" x14ac:dyDescent="0.25">
      <c r="T26845" s="1"/>
      <c r="U26845" s="1"/>
      <c r="Z26845" s="1"/>
    </row>
    <row r="26846" spans="20:26" x14ac:dyDescent="0.25">
      <c r="T26846" s="1"/>
      <c r="U26846" s="1"/>
      <c r="Z26846" s="1"/>
    </row>
    <row r="26847" spans="20:26" x14ac:dyDescent="0.25">
      <c r="T26847" s="1"/>
      <c r="U26847" s="1"/>
      <c r="Z26847" s="1"/>
    </row>
    <row r="26848" spans="20:26" x14ac:dyDescent="0.25">
      <c r="T26848" s="1"/>
      <c r="U26848" s="1"/>
      <c r="Z26848" s="1"/>
    </row>
    <row r="26849" spans="20:26" x14ac:dyDescent="0.25">
      <c r="T26849" s="1"/>
      <c r="U26849" s="1"/>
      <c r="Z26849" s="1"/>
    </row>
    <row r="26850" spans="20:26" x14ac:dyDescent="0.25">
      <c r="T26850" s="1"/>
      <c r="U26850" s="1"/>
      <c r="Z26850" s="1"/>
    </row>
    <row r="26851" spans="20:26" x14ac:dyDescent="0.25">
      <c r="T26851" s="1"/>
      <c r="U26851" s="1"/>
      <c r="Z26851" s="1"/>
    </row>
    <row r="26852" spans="20:26" x14ac:dyDescent="0.25">
      <c r="T26852" s="1"/>
      <c r="U26852" s="1"/>
      <c r="Z26852" s="1"/>
    </row>
    <row r="26853" spans="20:26" x14ac:dyDescent="0.25">
      <c r="T26853" s="1"/>
      <c r="U26853" s="1"/>
      <c r="Z26853" s="1"/>
    </row>
    <row r="26854" spans="20:26" x14ac:dyDescent="0.25">
      <c r="T26854" s="1"/>
      <c r="U26854" s="1"/>
      <c r="Z26854" s="1"/>
    </row>
    <row r="26855" spans="20:26" x14ac:dyDescent="0.25">
      <c r="T26855" s="1"/>
      <c r="U26855" s="1"/>
      <c r="Z26855" s="1"/>
    </row>
    <row r="26856" spans="20:26" x14ac:dyDescent="0.25">
      <c r="T26856" s="1"/>
      <c r="U26856" s="1"/>
      <c r="Z26856" s="1"/>
    </row>
    <row r="26857" spans="20:26" x14ac:dyDescent="0.25">
      <c r="T26857" s="1"/>
      <c r="U26857" s="1"/>
      <c r="Z26857" s="1"/>
    </row>
    <row r="26858" spans="20:26" x14ac:dyDescent="0.25">
      <c r="T26858" s="1"/>
      <c r="U26858" s="1"/>
      <c r="Z26858" s="1"/>
    </row>
    <row r="26859" spans="20:26" x14ac:dyDescent="0.25">
      <c r="T26859" s="1"/>
      <c r="U26859" s="1"/>
      <c r="Z26859" s="1"/>
    </row>
    <row r="26860" spans="20:26" x14ac:dyDescent="0.25">
      <c r="T26860" s="1"/>
      <c r="U26860" s="1"/>
      <c r="Z26860" s="1"/>
    </row>
    <row r="26861" spans="20:26" x14ac:dyDescent="0.25">
      <c r="T26861" s="1"/>
      <c r="U26861" s="1"/>
      <c r="Z26861" s="1"/>
    </row>
    <row r="26862" spans="20:26" x14ac:dyDescent="0.25">
      <c r="T26862" s="1"/>
      <c r="U26862" s="1"/>
      <c r="Z26862" s="1"/>
    </row>
    <row r="26863" spans="20:26" x14ac:dyDescent="0.25">
      <c r="T26863" s="1"/>
      <c r="U26863" s="1"/>
      <c r="Z26863" s="1"/>
    </row>
    <row r="26864" spans="20:26" x14ac:dyDescent="0.25">
      <c r="T26864" s="1"/>
      <c r="U26864" s="1"/>
      <c r="Z26864" s="1"/>
    </row>
    <row r="26865" spans="20:26" x14ac:dyDescent="0.25">
      <c r="T26865" s="1"/>
      <c r="U26865" s="1"/>
      <c r="Z26865" s="1"/>
    </row>
    <row r="26866" spans="20:26" x14ac:dyDescent="0.25">
      <c r="T26866" s="1"/>
      <c r="U26866" s="1"/>
      <c r="Z26866" s="1"/>
    </row>
    <row r="26867" spans="20:26" x14ac:dyDescent="0.25">
      <c r="T26867" s="1"/>
      <c r="U26867" s="1"/>
      <c r="Z26867" s="1"/>
    </row>
    <row r="26868" spans="20:26" x14ac:dyDescent="0.25">
      <c r="T26868" s="1"/>
      <c r="U26868" s="1"/>
      <c r="Z26868" s="1"/>
    </row>
    <row r="26869" spans="20:26" x14ac:dyDescent="0.25">
      <c r="T26869" s="1"/>
      <c r="U26869" s="1"/>
      <c r="Z26869" s="1"/>
    </row>
    <row r="26870" spans="20:26" x14ac:dyDescent="0.25">
      <c r="T26870" s="1"/>
      <c r="U26870" s="1"/>
      <c r="Z26870" s="1"/>
    </row>
    <row r="26871" spans="20:26" x14ac:dyDescent="0.25">
      <c r="T26871" s="1"/>
      <c r="U26871" s="1"/>
      <c r="Z26871" s="1"/>
    </row>
    <row r="26872" spans="20:26" x14ac:dyDescent="0.25">
      <c r="T26872" s="1"/>
      <c r="U26872" s="1"/>
      <c r="Z26872" s="1"/>
    </row>
    <row r="26873" spans="20:26" x14ac:dyDescent="0.25">
      <c r="T26873" s="1"/>
      <c r="U26873" s="1"/>
      <c r="Z26873" s="1"/>
    </row>
    <row r="26874" spans="20:26" x14ac:dyDescent="0.25">
      <c r="T26874" s="1"/>
      <c r="U26874" s="1"/>
      <c r="Z26874" s="1"/>
    </row>
    <row r="26875" spans="20:26" x14ac:dyDescent="0.25">
      <c r="T26875" s="1"/>
      <c r="U26875" s="1"/>
      <c r="Z26875" s="1"/>
    </row>
    <row r="26876" spans="20:26" x14ac:dyDescent="0.25">
      <c r="T26876" s="1"/>
      <c r="U26876" s="1"/>
      <c r="Z26876" s="1"/>
    </row>
    <row r="26877" spans="20:26" x14ac:dyDescent="0.25">
      <c r="T26877" s="1"/>
      <c r="U26877" s="1"/>
      <c r="Z26877" s="1"/>
    </row>
    <row r="26878" spans="20:26" x14ac:dyDescent="0.25">
      <c r="T26878" s="1"/>
      <c r="U26878" s="1"/>
      <c r="Z26878" s="1"/>
    </row>
    <row r="26879" spans="20:26" x14ac:dyDescent="0.25">
      <c r="T26879" s="1"/>
      <c r="U26879" s="1"/>
      <c r="Z26879" s="1"/>
    </row>
    <row r="26880" spans="20:26" x14ac:dyDescent="0.25">
      <c r="T26880" s="1"/>
      <c r="U26880" s="1"/>
      <c r="Z26880" s="1"/>
    </row>
    <row r="26881" spans="20:26" x14ac:dyDescent="0.25">
      <c r="T26881" s="1"/>
      <c r="U26881" s="1"/>
      <c r="Z26881" s="1"/>
    </row>
    <row r="26882" spans="20:26" x14ac:dyDescent="0.25">
      <c r="T26882" s="1"/>
      <c r="U26882" s="1"/>
      <c r="Z26882" s="1"/>
    </row>
    <row r="26883" spans="20:26" x14ac:dyDescent="0.25">
      <c r="T26883" s="1"/>
      <c r="U26883" s="1"/>
      <c r="Z26883" s="1"/>
    </row>
    <row r="26884" spans="20:26" x14ac:dyDescent="0.25">
      <c r="T26884" s="1"/>
      <c r="U26884" s="1"/>
      <c r="Z26884" s="1"/>
    </row>
    <row r="26885" spans="20:26" x14ac:dyDescent="0.25">
      <c r="T26885" s="1"/>
      <c r="U26885" s="1"/>
      <c r="Z26885" s="1"/>
    </row>
    <row r="26886" spans="20:26" x14ac:dyDescent="0.25">
      <c r="T26886" s="1"/>
      <c r="U26886" s="1"/>
      <c r="Z26886" s="1"/>
    </row>
    <row r="26887" spans="20:26" x14ac:dyDescent="0.25">
      <c r="T26887" s="1"/>
      <c r="U26887" s="1"/>
      <c r="Z26887" s="1"/>
    </row>
    <row r="26888" spans="20:26" x14ac:dyDescent="0.25">
      <c r="T26888" s="1"/>
      <c r="U26888" s="1"/>
      <c r="Z26888" s="1"/>
    </row>
    <row r="26889" spans="20:26" x14ac:dyDescent="0.25">
      <c r="T26889" s="1"/>
      <c r="U26889" s="1"/>
      <c r="Z26889" s="1"/>
    </row>
    <row r="26890" spans="20:26" x14ac:dyDescent="0.25">
      <c r="T26890" s="1"/>
      <c r="U26890" s="1"/>
      <c r="Z26890" s="1"/>
    </row>
    <row r="26891" spans="20:26" x14ac:dyDescent="0.25">
      <c r="T26891" s="1"/>
      <c r="U26891" s="1"/>
      <c r="Z26891" s="1"/>
    </row>
    <row r="26892" spans="20:26" x14ac:dyDescent="0.25">
      <c r="T26892" s="1"/>
      <c r="U26892" s="1"/>
      <c r="Z26892" s="1"/>
    </row>
    <row r="26893" spans="20:26" x14ac:dyDescent="0.25">
      <c r="T26893" s="1"/>
      <c r="U26893" s="1"/>
      <c r="Z26893" s="1"/>
    </row>
    <row r="26894" spans="20:26" x14ac:dyDescent="0.25">
      <c r="T26894" s="1"/>
      <c r="U26894" s="1"/>
      <c r="Z26894" s="1"/>
    </row>
    <row r="26895" spans="20:26" x14ac:dyDescent="0.25">
      <c r="T26895" s="1"/>
      <c r="U26895" s="1"/>
      <c r="Z26895" s="1"/>
    </row>
    <row r="26896" spans="20:26" x14ac:dyDescent="0.25">
      <c r="T26896" s="1"/>
      <c r="U26896" s="1"/>
      <c r="Z26896" s="1"/>
    </row>
    <row r="26897" spans="20:26" x14ac:dyDescent="0.25">
      <c r="T26897" s="1"/>
      <c r="U26897" s="1"/>
      <c r="Z26897" s="1"/>
    </row>
    <row r="26898" spans="20:26" x14ac:dyDescent="0.25">
      <c r="T26898" s="1"/>
      <c r="U26898" s="1"/>
      <c r="Z26898" s="1"/>
    </row>
    <row r="26899" spans="20:26" x14ac:dyDescent="0.25">
      <c r="T26899" s="1"/>
      <c r="U26899" s="1"/>
      <c r="Z26899" s="1"/>
    </row>
    <row r="26900" spans="20:26" x14ac:dyDescent="0.25">
      <c r="T26900" s="1"/>
      <c r="U26900" s="1"/>
      <c r="Z26900" s="1"/>
    </row>
    <row r="26901" spans="20:26" x14ac:dyDescent="0.25">
      <c r="T26901" s="1"/>
      <c r="U26901" s="1"/>
      <c r="Z26901" s="1"/>
    </row>
    <row r="26902" spans="20:26" x14ac:dyDescent="0.25">
      <c r="T26902" s="1"/>
      <c r="U26902" s="1"/>
      <c r="Z26902" s="1"/>
    </row>
    <row r="26903" spans="20:26" x14ac:dyDescent="0.25">
      <c r="T26903" s="1"/>
      <c r="U26903" s="1"/>
      <c r="Z26903" s="1"/>
    </row>
    <row r="26904" spans="20:26" x14ac:dyDescent="0.25">
      <c r="T26904" s="1"/>
      <c r="U26904" s="1"/>
      <c r="Z26904" s="1"/>
    </row>
    <row r="26905" spans="20:26" x14ac:dyDescent="0.25">
      <c r="T26905" s="1"/>
      <c r="U26905" s="1"/>
      <c r="Z26905" s="1"/>
    </row>
    <row r="26906" spans="20:26" x14ac:dyDescent="0.25">
      <c r="T26906" s="1"/>
      <c r="U26906" s="1"/>
      <c r="Z26906" s="1"/>
    </row>
    <row r="26907" spans="20:26" x14ac:dyDescent="0.25">
      <c r="T26907" s="1"/>
      <c r="U26907" s="1"/>
      <c r="Z26907" s="1"/>
    </row>
    <row r="26908" spans="20:26" x14ac:dyDescent="0.25">
      <c r="T26908" s="1"/>
      <c r="U26908" s="1"/>
      <c r="Z26908" s="1"/>
    </row>
    <row r="26909" spans="20:26" x14ac:dyDescent="0.25">
      <c r="T26909" s="1"/>
      <c r="U26909" s="1"/>
      <c r="Z26909" s="1"/>
    </row>
    <row r="26910" spans="20:26" x14ac:dyDescent="0.25">
      <c r="T26910" s="1"/>
      <c r="U26910" s="1"/>
      <c r="Z26910" s="1"/>
    </row>
    <row r="26911" spans="20:26" x14ac:dyDescent="0.25">
      <c r="T26911" s="1"/>
      <c r="U26911" s="1"/>
      <c r="Z26911" s="1"/>
    </row>
    <row r="26912" spans="20:26" x14ac:dyDescent="0.25">
      <c r="T26912" s="1"/>
      <c r="U26912" s="1"/>
      <c r="Z26912" s="1"/>
    </row>
    <row r="26913" spans="20:26" x14ac:dyDescent="0.25">
      <c r="T26913" s="1"/>
      <c r="U26913" s="1"/>
      <c r="Z26913" s="1"/>
    </row>
    <row r="26914" spans="20:26" x14ac:dyDescent="0.25">
      <c r="T26914" s="1"/>
      <c r="U26914" s="1"/>
      <c r="Z26914" s="1"/>
    </row>
    <row r="26915" spans="20:26" x14ac:dyDescent="0.25">
      <c r="T26915" s="1"/>
      <c r="U26915" s="1"/>
      <c r="Z26915" s="1"/>
    </row>
    <row r="26916" spans="20:26" x14ac:dyDescent="0.25">
      <c r="T26916" s="1"/>
      <c r="U26916" s="1"/>
      <c r="Z26916" s="1"/>
    </row>
    <row r="26917" spans="20:26" x14ac:dyDescent="0.25">
      <c r="T26917" s="1"/>
      <c r="U26917" s="1"/>
      <c r="Z26917" s="1"/>
    </row>
    <row r="26918" spans="20:26" x14ac:dyDescent="0.25">
      <c r="T26918" s="1"/>
      <c r="U26918" s="1"/>
      <c r="Z26918" s="1"/>
    </row>
    <row r="26919" spans="20:26" x14ac:dyDescent="0.25">
      <c r="T26919" s="1"/>
      <c r="U26919" s="1"/>
      <c r="Z26919" s="1"/>
    </row>
    <row r="26920" spans="20:26" x14ac:dyDescent="0.25">
      <c r="T26920" s="1"/>
      <c r="U26920" s="1"/>
      <c r="Z26920" s="1"/>
    </row>
    <row r="26921" spans="20:26" x14ac:dyDescent="0.25">
      <c r="T26921" s="1"/>
      <c r="U26921" s="1"/>
      <c r="Z26921" s="1"/>
    </row>
    <row r="26922" spans="20:26" x14ac:dyDescent="0.25">
      <c r="T26922" s="1"/>
      <c r="U26922" s="1"/>
      <c r="Z26922" s="1"/>
    </row>
    <row r="26923" spans="20:26" x14ac:dyDescent="0.25">
      <c r="T26923" s="1"/>
      <c r="U26923" s="1"/>
      <c r="Z26923" s="1"/>
    </row>
    <row r="26924" spans="20:26" x14ac:dyDescent="0.25">
      <c r="T26924" s="1"/>
      <c r="U26924" s="1"/>
      <c r="Z26924" s="1"/>
    </row>
    <row r="26925" spans="20:26" x14ac:dyDescent="0.25">
      <c r="T26925" s="1"/>
      <c r="U26925" s="1"/>
      <c r="Z26925" s="1"/>
    </row>
    <row r="26926" spans="20:26" x14ac:dyDescent="0.25">
      <c r="T26926" s="1"/>
      <c r="U26926" s="1"/>
      <c r="Z26926" s="1"/>
    </row>
    <row r="26927" spans="20:26" x14ac:dyDescent="0.25">
      <c r="T26927" s="1"/>
      <c r="U26927" s="1"/>
      <c r="Z26927" s="1"/>
    </row>
    <row r="26928" spans="20:26" x14ac:dyDescent="0.25">
      <c r="T26928" s="1"/>
      <c r="U26928" s="1"/>
      <c r="Z26928" s="1"/>
    </row>
    <row r="26929" spans="20:26" x14ac:dyDescent="0.25">
      <c r="T26929" s="1"/>
      <c r="U26929" s="1"/>
      <c r="Z26929" s="1"/>
    </row>
    <row r="26930" spans="20:26" x14ac:dyDescent="0.25">
      <c r="T26930" s="1"/>
      <c r="U26930" s="1"/>
      <c r="Z26930" s="1"/>
    </row>
    <row r="26931" spans="20:26" x14ac:dyDescent="0.25">
      <c r="T26931" s="1"/>
      <c r="U26931" s="1"/>
      <c r="Z26931" s="1"/>
    </row>
    <row r="26932" spans="20:26" x14ac:dyDescent="0.25">
      <c r="T26932" s="1"/>
      <c r="U26932" s="1"/>
      <c r="Z26932" s="1"/>
    </row>
    <row r="26933" spans="20:26" x14ac:dyDescent="0.25">
      <c r="T26933" s="1"/>
      <c r="U26933" s="1"/>
      <c r="Z26933" s="1"/>
    </row>
    <row r="26934" spans="20:26" x14ac:dyDescent="0.25">
      <c r="T26934" s="1"/>
      <c r="U26934" s="1"/>
      <c r="Z26934" s="1"/>
    </row>
    <row r="26935" spans="20:26" x14ac:dyDescent="0.25">
      <c r="T26935" s="1"/>
      <c r="U26935" s="1"/>
      <c r="Z26935" s="1"/>
    </row>
    <row r="26936" spans="20:26" x14ac:dyDescent="0.25">
      <c r="T26936" s="1"/>
      <c r="U26936" s="1"/>
      <c r="Z26936" s="1"/>
    </row>
    <row r="26937" spans="20:26" x14ac:dyDescent="0.25">
      <c r="T26937" s="1"/>
      <c r="U26937" s="1"/>
      <c r="Z26937" s="1"/>
    </row>
    <row r="26938" spans="20:26" x14ac:dyDescent="0.25">
      <c r="T26938" s="1"/>
      <c r="U26938" s="1"/>
      <c r="Z26938" s="1"/>
    </row>
    <row r="26939" spans="20:26" x14ac:dyDescent="0.25">
      <c r="T26939" s="1"/>
      <c r="U26939" s="1"/>
      <c r="Z26939" s="1"/>
    </row>
    <row r="26940" spans="20:26" x14ac:dyDescent="0.25">
      <c r="T26940" s="1"/>
      <c r="U26940" s="1"/>
      <c r="Z26940" s="1"/>
    </row>
    <row r="26941" spans="20:26" x14ac:dyDescent="0.25">
      <c r="T26941" s="1"/>
      <c r="U26941" s="1"/>
      <c r="Z26941" s="1"/>
    </row>
    <row r="26942" spans="20:26" x14ac:dyDescent="0.25">
      <c r="T26942" s="1"/>
      <c r="U26942" s="1"/>
      <c r="Z26942" s="1"/>
    </row>
    <row r="26943" spans="20:26" x14ac:dyDescent="0.25">
      <c r="T26943" s="1"/>
      <c r="U26943" s="1"/>
      <c r="Z26943" s="1"/>
    </row>
    <row r="26944" spans="20:26" x14ac:dyDescent="0.25">
      <c r="T26944" s="1"/>
      <c r="U26944" s="1"/>
      <c r="Z26944" s="1"/>
    </row>
    <row r="26945" spans="20:26" x14ac:dyDescent="0.25">
      <c r="T26945" s="1"/>
      <c r="U26945" s="1"/>
      <c r="Z26945" s="1"/>
    </row>
    <row r="26946" spans="20:26" x14ac:dyDescent="0.25">
      <c r="T26946" s="1"/>
      <c r="U26946" s="1"/>
      <c r="Z26946" s="1"/>
    </row>
    <row r="26947" spans="20:26" x14ac:dyDescent="0.25">
      <c r="T26947" s="1"/>
      <c r="U26947" s="1"/>
      <c r="Z26947" s="1"/>
    </row>
    <row r="26948" spans="20:26" x14ac:dyDescent="0.25">
      <c r="T26948" s="1"/>
      <c r="U26948" s="1"/>
      <c r="Z26948" s="1"/>
    </row>
    <row r="26949" spans="20:26" x14ac:dyDescent="0.25">
      <c r="T26949" s="1"/>
      <c r="U26949" s="1"/>
      <c r="Z26949" s="1"/>
    </row>
    <row r="26950" spans="20:26" x14ac:dyDescent="0.25">
      <c r="T26950" s="1"/>
      <c r="U26950" s="1"/>
      <c r="Z26950" s="1"/>
    </row>
    <row r="26951" spans="20:26" x14ac:dyDescent="0.25">
      <c r="T26951" s="1"/>
      <c r="U26951" s="1"/>
      <c r="Z26951" s="1"/>
    </row>
    <row r="26952" spans="20:26" x14ac:dyDescent="0.25">
      <c r="T26952" s="1"/>
      <c r="U26952" s="1"/>
      <c r="Z26952" s="1"/>
    </row>
    <row r="26953" spans="20:26" x14ac:dyDescent="0.25">
      <c r="T26953" s="1"/>
      <c r="U26953" s="1"/>
      <c r="Z26953" s="1"/>
    </row>
    <row r="26954" spans="20:26" x14ac:dyDescent="0.25">
      <c r="T26954" s="1"/>
      <c r="U26954" s="1"/>
      <c r="Z26954" s="1"/>
    </row>
    <row r="26955" spans="20:26" x14ac:dyDescent="0.25">
      <c r="T26955" s="1"/>
      <c r="U26955" s="1"/>
      <c r="Z26955" s="1"/>
    </row>
    <row r="26956" spans="20:26" x14ac:dyDescent="0.25">
      <c r="T26956" s="1"/>
      <c r="U26956" s="1"/>
      <c r="Z26956" s="1"/>
    </row>
    <row r="26957" spans="20:26" x14ac:dyDescent="0.25">
      <c r="T26957" s="1"/>
      <c r="U26957" s="1"/>
      <c r="Z26957" s="1"/>
    </row>
    <row r="26958" spans="20:26" x14ac:dyDescent="0.25">
      <c r="T26958" s="1"/>
      <c r="U26958" s="1"/>
      <c r="Z26958" s="1"/>
    </row>
    <row r="26959" spans="20:26" x14ac:dyDescent="0.25">
      <c r="T26959" s="1"/>
      <c r="U26959" s="1"/>
      <c r="Z26959" s="1"/>
    </row>
    <row r="26960" spans="20:26" x14ac:dyDescent="0.25">
      <c r="T26960" s="1"/>
      <c r="U26960" s="1"/>
      <c r="Z26960" s="1"/>
    </row>
    <row r="26961" spans="20:26" x14ac:dyDescent="0.25">
      <c r="T26961" s="1"/>
      <c r="U26961" s="1"/>
      <c r="Z26961" s="1"/>
    </row>
    <row r="26962" spans="20:26" x14ac:dyDescent="0.25">
      <c r="T26962" s="1"/>
      <c r="U26962" s="1"/>
      <c r="Z26962" s="1"/>
    </row>
    <row r="26963" spans="20:26" x14ac:dyDescent="0.25">
      <c r="T26963" s="1"/>
      <c r="U26963" s="1"/>
      <c r="Z26963" s="1"/>
    </row>
    <row r="26964" spans="20:26" x14ac:dyDescent="0.25">
      <c r="T26964" s="1"/>
      <c r="U26964" s="1"/>
      <c r="Z26964" s="1"/>
    </row>
    <row r="26965" spans="20:26" x14ac:dyDescent="0.25">
      <c r="T26965" s="1"/>
      <c r="U26965" s="1"/>
      <c r="Z26965" s="1"/>
    </row>
    <row r="26966" spans="20:26" x14ac:dyDescent="0.25">
      <c r="T26966" s="1"/>
      <c r="U26966" s="1"/>
      <c r="Z26966" s="1"/>
    </row>
    <row r="26967" spans="20:26" x14ac:dyDescent="0.25">
      <c r="T26967" s="1"/>
      <c r="U26967" s="1"/>
      <c r="Z26967" s="1"/>
    </row>
    <row r="26968" spans="20:26" x14ac:dyDescent="0.25">
      <c r="T26968" s="1"/>
      <c r="U26968" s="1"/>
      <c r="Z26968" s="1"/>
    </row>
    <row r="26969" spans="20:26" x14ac:dyDescent="0.25">
      <c r="T26969" s="1"/>
      <c r="U26969" s="1"/>
      <c r="Z26969" s="1"/>
    </row>
    <row r="26970" spans="20:26" x14ac:dyDescent="0.25">
      <c r="T26970" s="1"/>
      <c r="U26970" s="1"/>
      <c r="Z26970" s="1"/>
    </row>
    <row r="26971" spans="20:26" x14ac:dyDescent="0.25">
      <c r="T26971" s="1"/>
      <c r="U26971" s="1"/>
      <c r="Z26971" s="1"/>
    </row>
    <row r="26972" spans="20:26" x14ac:dyDescent="0.25">
      <c r="T26972" s="1"/>
      <c r="U26972" s="1"/>
      <c r="Z26972" s="1"/>
    </row>
    <row r="26973" spans="20:26" x14ac:dyDescent="0.25">
      <c r="T26973" s="1"/>
      <c r="U26973" s="1"/>
      <c r="Z26973" s="1"/>
    </row>
    <row r="26974" spans="20:26" x14ac:dyDescent="0.25">
      <c r="T26974" s="1"/>
      <c r="U26974" s="1"/>
      <c r="Z26974" s="1"/>
    </row>
    <row r="26975" spans="20:26" x14ac:dyDescent="0.25">
      <c r="T26975" s="1"/>
      <c r="U26975" s="1"/>
      <c r="Z26975" s="1"/>
    </row>
    <row r="26976" spans="20:26" x14ac:dyDescent="0.25">
      <c r="T26976" s="1"/>
      <c r="U26976" s="1"/>
      <c r="Z26976" s="1"/>
    </row>
    <row r="26977" spans="20:26" x14ac:dyDescent="0.25">
      <c r="T26977" s="1"/>
      <c r="U26977" s="1"/>
      <c r="Z26977" s="1"/>
    </row>
    <row r="26978" spans="20:26" x14ac:dyDescent="0.25">
      <c r="T26978" s="1"/>
      <c r="U26978" s="1"/>
      <c r="Z26978" s="1"/>
    </row>
    <row r="26979" spans="20:26" x14ac:dyDescent="0.25">
      <c r="T26979" s="1"/>
      <c r="U26979" s="1"/>
      <c r="Z26979" s="1"/>
    </row>
    <row r="26980" spans="20:26" x14ac:dyDescent="0.25">
      <c r="T26980" s="1"/>
      <c r="U26980" s="1"/>
      <c r="Z26980" s="1"/>
    </row>
    <row r="26981" spans="20:26" x14ac:dyDescent="0.25">
      <c r="T26981" s="1"/>
      <c r="U26981" s="1"/>
      <c r="Z26981" s="1"/>
    </row>
    <row r="26982" spans="20:26" x14ac:dyDescent="0.25">
      <c r="T26982" s="1"/>
      <c r="U26982" s="1"/>
      <c r="Z26982" s="1"/>
    </row>
    <row r="26983" spans="20:26" x14ac:dyDescent="0.25">
      <c r="T26983" s="1"/>
      <c r="U26983" s="1"/>
      <c r="Z26983" s="1"/>
    </row>
    <row r="26984" spans="20:26" x14ac:dyDescent="0.25">
      <c r="T26984" s="1"/>
      <c r="U26984" s="1"/>
      <c r="Z26984" s="1"/>
    </row>
    <row r="26985" spans="20:26" x14ac:dyDescent="0.25">
      <c r="T26985" s="1"/>
      <c r="U26985" s="1"/>
      <c r="Z26985" s="1"/>
    </row>
    <row r="26986" spans="20:26" x14ac:dyDescent="0.25">
      <c r="T26986" s="1"/>
      <c r="U26986" s="1"/>
      <c r="Z26986" s="1"/>
    </row>
    <row r="26987" spans="20:26" x14ac:dyDescent="0.25">
      <c r="T26987" s="1"/>
      <c r="U26987" s="1"/>
      <c r="Z26987" s="1"/>
    </row>
    <row r="26988" spans="20:26" x14ac:dyDescent="0.25">
      <c r="T26988" s="1"/>
      <c r="U26988" s="1"/>
      <c r="Z26988" s="1"/>
    </row>
    <row r="26989" spans="20:26" x14ac:dyDescent="0.25">
      <c r="T26989" s="1"/>
      <c r="U26989" s="1"/>
      <c r="Z26989" s="1"/>
    </row>
    <row r="26990" spans="20:26" x14ac:dyDescent="0.25">
      <c r="T26990" s="1"/>
      <c r="U26990" s="1"/>
      <c r="Z26990" s="1"/>
    </row>
    <row r="26991" spans="20:26" x14ac:dyDescent="0.25">
      <c r="T26991" s="1"/>
      <c r="U26991" s="1"/>
      <c r="Z26991" s="1"/>
    </row>
    <row r="26992" spans="20:26" x14ac:dyDescent="0.25">
      <c r="T26992" s="1"/>
      <c r="U26992" s="1"/>
      <c r="Z26992" s="1"/>
    </row>
    <row r="26993" spans="20:26" x14ac:dyDescent="0.25">
      <c r="T26993" s="1"/>
      <c r="U26993" s="1"/>
      <c r="Z26993" s="1"/>
    </row>
    <row r="26994" spans="20:26" x14ac:dyDescent="0.25">
      <c r="T26994" s="1"/>
      <c r="U26994" s="1"/>
      <c r="Z26994" s="1"/>
    </row>
    <row r="26995" spans="20:26" x14ac:dyDescent="0.25">
      <c r="T26995" s="1"/>
      <c r="U26995" s="1"/>
      <c r="Z26995" s="1"/>
    </row>
    <row r="26996" spans="20:26" x14ac:dyDescent="0.25">
      <c r="T26996" s="1"/>
      <c r="U26996" s="1"/>
      <c r="Z26996" s="1"/>
    </row>
    <row r="26997" spans="20:26" x14ac:dyDescent="0.25">
      <c r="T26997" s="1"/>
      <c r="U26997" s="1"/>
      <c r="Z26997" s="1"/>
    </row>
    <row r="26998" spans="20:26" x14ac:dyDescent="0.25">
      <c r="T26998" s="1"/>
      <c r="U26998" s="1"/>
      <c r="Z26998" s="1"/>
    </row>
    <row r="26999" spans="20:26" x14ac:dyDescent="0.25">
      <c r="T26999" s="1"/>
      <c r="U26999" s="1"/>
      <c r="Z26999" s="1"/>
    </row>
    <row r="27000" spans="20:26" x14ac:dyDescent="0.25">
      <c r="T27000" s="1"/>
      <c r="U27000" s="1"/>
      <c r="Z27000" s="1"/>
    </row>
    <row r="27001" spans="20:26" x14ac:dyDescent="0.25">
      <c r="T27001" s="1"/>
      <c r="U27001" s="1"/>
      <c r="Z27001" s="1"/>
    </row>
    <row r="27002" spans="20:26" x14ac:dyDescent="0.25">
      <c r="T27002" s="1"/>
      <c r="U27002" s="1"/>
      <c r="Z27002" s="1"/>
    </row>
    <row r="27003" spans="20:26" x14ac:dyDescent="0.25">
      <c r="T27003" s="1"/>
      <c r="U27003" s="1"/>
      <c r="Z27003" s="1"/>
    </row>
    <row r="27004" spans="20:26" x14ac:dyDescent="0.25">
      <c r="T27004" s="1"/>
      <c r="U27004" s="1"/>
      <c r="Z27004" s="1"/>
    </row>
    <row r="27005" spans="20:26" x14ac:dyDescent="0.25">
      <c r="T27005" s="1"/>
      <c r="U27005" s="1"/>
      <c r="Z27005" s="1"/>
    </row>
    <row r="27006" spans="20:26" x14ac:dyDescent="0.25">
      <c r="T27006" s="1"/>
      <c r="U27006" s="1"/>
      <c r="Z27006" s="1"/>
    </row>
    <row r="27007" spans="20:26" x14ac:dyDescent="0.25">
      <c r="T27007" s="1"/>
      <c r="U27007" s="1"/>
      <c r="Z27007" s="1"/>
    </row>
    <row r="27008" spans="20:26" x14ac:dyDescent="0.25">
      <c r="T27008" s="1"/>
      <c r="U27008" s="1"/>
      <c r="Z27008" s="1"/>
    </row>
    <row r="27009" spans="20:26" x14ac:dyDescent="0.25">
      <c r="T27009" s="1"/>
      <c r="U27009" s="1"/>
      <c r="Z27009" s="1"/>
    </row>
    <row r="27010" spans="20:26" x14ac:dyDescent="0.25">
      <c r="T27010" s="1"/>
      <c r="U27010" s="1"/>
      <c r="Z27010" s="1"/>
    </row>
    <row r="27011" spans="20:26" x14ac:dyDescent="0.25">
      <c r="T27011" s="1"/>
      <c r="U27011" s="1"/>
      <c r="Z27011" s="1"/>
    </row>
    <row r="27012" spans="20:26" x14ac:dyDescent="0.25">
      <c r="T27012" s="1"/>
      <c r="U27012" s="1"/>
      <c r="Z27012" s="1"/>
    </row>
    <row r="27013" spans="20:26" x14ac:dyDescent="0.25">
      <c r="T27013" s="1"/>
      <c r="U27013" s="1"/>
      <c r="Z27013" s="1"/>
    </row>
    <row r="27014" spans="20:26" x14ac:dyDescent="0.25">
      <c r="T27014" s="1"/>
      <c r="U27014" s="1"/>
      <c r="Z27014" s="1"/>
    </row>
    <row r="27015" spans="20:26" x14ac:dyDescent="0.25">
      <c r="T27015" s="1"/>
      <c r="U27015" s="1"/>
      <c r="Z27015" s="1"/>
    </row>
    <row r="27016" spans="20:26" x14ac:dyDescent="0.25">
      <c r="T27016" s="1"/>
      <c r="U27016" s="1"/>
      <c r="Z27016" s="1"/>
    </row>
    <row r="27017" spans="20:26" x14ac:dyDescent="0.25">
      <c r="T27017" s="1"/>
      <c r="U27017" s="1"/>
      <c r="Z27017" s="1"/>
    </row>
    <row r="27018" spans="20:26" x14ac:dyDescent="0.25">
      <c r="T27018" s="1"/>
      <c r="U27018" s="1"/>
      <c r="Z27018" s="1"/>
    </row>
    <row r="27019" spans="20:26" x14ac:dyDescent="0.25">
      <c r="T27019" s="1"/>
      <c r="U27019" s="1"/>
      <c r="Z27019" s="1"/>
    </row>
    <row r="27020" spans="20:26" x14ac:dyDescent="0.25">
      <c r="T27020" s="1"/>
      <c r="U27020" s="1"/>
      <c r="Z27020" s="1"/>
    </row>
    <row r="27021" spans="20:26" x14ac:dyDescent="0.25">
      <c r="T27021" s="1"/>
      <c r="U27021" s="1"/>
      <c r="Z27021" s="1"/>
    </row>
    <row r="27022" spans="20:26" x14ac:dyDescent="0.25">
      <c r="T27022" s="1"/>
      <c r="U27022" s="1"/>
      <c r="Z27022" s="1"/>
    </row>
    <row r="27023" spans="20:26" x14ac:dyDescent="0.25">
      <c r="T27023" s="1"/>
      <c r="U27023" s="1"/>
      <c r="Z27023" s="1"/>
    </row>
    <row r="27024" spans="20:26" x14ac:dyDescent="0.25">
      <c r="T27024" s="1"/>
      <c r="U27024" s="1"/>
      <c r="Z27024" s="1"/>
    </row>
    <row r="27025" spans="20:26" x14ac:dyDescent="0.25">
      <c r="T27025" s="1"/>
      <c r="U27025" s="1"/>
      <c r="Z27025" s="1"/>
    </row>
    <row r="27026" spans="20:26" x14ac:dyDescent="0.25">
      <c r="T27026" s="1"/>
      <c r="U27026" s="1"/>
      <c r="Z27026" s="1"/>
    </row>
    <row r="27027" spans="20:26" x14ac:dyDescent="0.25">
      <c r="T27027" s="1"/>
      <c r="U27027" s="1"/>
      <c r="Z27027" s="1"/>
    </row>
    <row r="27028" spans="20:26" x14ac:dyDescent="0.25">
      <c r="T27028" s="1"/>
      <c r="U27028" s="1"/>
      <c r="Z27028" s="1"/>
    </row>
    <row r="27029" spans="20:26" x14ac:dyDescent="0.25">
      <c r="T27029" s="1"/>
      <c r="U27029" s="1"/>
      <c r="Z27029" s="1"/>
    </row>
    <row r="27030" spans="20:26" x14ac:dyDescent="0.25">
      <c r="T27030" s="1"/>
      <c r="U27030" s="1"/>
      <c r="Z27030" s="1"/>
    </row>
    <row r="27031" spans="20:26" x14ac:dyDescent="0.25">
      <c r="T27031" s="1"/>
      <c r="U27031" s="1"/>
      <c r="Z27031" s="1"/>
    </row>
    <row r="27032" spans="20:26" x14ac:dyDescent="0.25">
      <c r="T27032" s="1"/>
      <c r="U27032" s="1"/>
      <c r="Z27032" s="1"/>
    </row>
    <row r="27033" spans="20:26" x14ac:dyDescent="0.25">
      <c r="T27033" s="1"/>
      <c r="U27033" s="1"/>
      <c r="Z27033" s="1"/>
    </row>
    <row r="27034" spans="20:26" x14ac:dyDescent="0.25">
      <c r="T27034" s="1"/>
      <c r="U27034" s="1"/>
      <c r="Z27034" s="1"/>
    </row>
    <row r="27035" spans="20:26" x14ac:dyDescent="0.25">
      <c r="T27035" s="1"/>
      <c r="U27035" s="1"/>
      <c r="Z27035" s="1"/>
    </row>
    <row r="27036" spans="20:26" x14ac:dyDescent="0.25">
      <c r="T27036" s="1"/>
      <c r="U27036" s="1"/>
      <c r="Z27036" s="1"/>
    </row>
    <row r="27037" spans="20:26" x14ac:dyDescent="0.25">
      <c r="T27037" s="1"/>
      <c r="U27037" s="1"/>
      <c r="Z27037" s="1"/>
    </row>
    <row r="27038" spans="20:26" x14ac:dyDescent="0.25">
      <c r="T27038" s="1"/>
      <c r="U27038" s="1"/>
      <c r="Z27038" s="1"/>
    </row>
    <row r="27039" spans="20:26" x14ac:dyDescent="0.25">
      <c r="T27039" s="1"/>
      <c r="U27039" s="1"/>
      <c r="Z27039" s="1"/>
    </row>
    <row r="27040" spans="20:26" x14ac:dyDescent="0.25">
      <c r="T27040" s="1"/>
      <c r="U27040" s="1"/>
      <c r="Z27040" s="1"/>
    </row>
    <row r="27041" spans="20:26" x14ac:dyDescent="0.25">
      <c r="T27041" s="1"/>
      <c r="U27041" s="1"/>
      <c r="Z27041" s="1"/>
    </row>
    <row r="27042" spans="20:26" x14ac:dyDescent="0.25">
      <c r="T27042" s="1"/>
      <c r="U27042" s="1"/>
      <c r="Z27042" s="1"/>
    </row>
    <row r="27043" spans="20:26" x14ac:dyDescent="0.25">
      <c r="T27043" s="1"/>
      <c r="U27043" s="1"/>
      <c r="Z27043" s="1"/>
    </row>
    <row r="27044" spans="20:26" x14ac:dyDescent="0.25">
      <c r="T27044" s="1"/>
      <c r="U27044" s="1"/>
      <c r="Z27044" s="1"/>
    </row>
    <row r="27045" spans="20:26" x14ac:dyDescent="0.25">
      <c r="T27045" s="1"/>
      <c r="U27045" s="1"/>
      <c r="Z27045" s="1"/>
    </row>
    <row r="27046" spans="20:26" x14ac:dyDescent="0.25">
      <c r="T27046" s="1"/>
      <c r="U27046" s="1"/>
      <c r="Z27046" s="1"/>
    </row>
    <row r="27047" spans="20:26" x14ac:dyDescent="0.25">
      <c r="T27047" s="1"/>
      <c r="U27047" s="1"/>
      <c r="Z27047" s="1"/>
    </row>
    <row r="27048" spans="20:26" x14ac:dyDescent="0.25">
      <c r="T27048" s="1"/>
      <c r="U27048" s="1"/>
      <c r="Z27048" s="1"/>
    </row>
    <row r="27049" spans="20:26" x14ac:dyDescent="0.25">
      <c r="T27049" s="1"/>
      <c r="U27049" s="1"/>
      <c r="Z27049" s="1"/>
    </row>
    <row r="27050" spans="20:26" x14ac:dyDescent="0.25">
      <c r="T27050" s="1"/>
      <c r="U27050" s="1"/>
      <c r="Z27050" s="1"/>
    </row>
    <row r="27051" spans="20:26" x14ac:dyDescent="0.25">
      <c r="T27051" s="1"/>
      <c r="U27051" s="1"/>
      <c r="Z27051" s="1"/>
    </row>
    <row r="27052" spans="20:26" x14ac:dyDescent="0.25">
      <c r="T27052" s="1"/>
      <c r="U27052" s="1"/>
      <c r="Z27052" s="1"/>
    </row>
    <row r="27053" spans="20:26" x14ac:dyDescent="0.25">
      <c r="T27053" s="1"/>
      <c r="U27053" s="1"/>
      <c r="Z27053" s="1"/>
    </row>
    <row r="27054" spans="20:26" x14ac:dyDescent="0.25">
      <c r="T27054" s="1"/>
      <c r="U27054" s="1"/>
      <c r="Z27054" s="1"/>
    </row>
    <row r="27055" spans="20:26" x14ac:dyDescent="0.25">
      <c r="T27055" s="1"/>
      <c r="U27055" s="1"/>
      <c r="Z27055" s="1"/>
    </row>
    <row r="27056" spans="20:26" x14ac:dyDescent="0.25">
      <c r="T27056" s="1"/>
      <c r="U27056" s="1"/>
      <c r="Z27056" s="1"/>
    </row>
    <row r="27057" spans="20:26" x14ac:dyDescent="0.25">
      <c r="T27057" s="1"/>
      <c r="U27057" s="1"/>
      <c r="Z27057" s="1"/>
    </row>
    <row r="27058" spans="20:26" x14ac:dyDescent="0.25">
      <c r="T27058" s="1"/>
      <c r="U27058" s="1"/>
      <c r="Z27058" s="1"/>
    </row>
    <row r="27059" spans="20:26" x14ac:dyDescent="0.25">
      <c r="T27059" s="1"/>
      <c r="U27059" s="1"/>
      <c r="Z27059" s="1"/>
    </row>
    <row r="27060" spans="20:26" x14ac:dyDescent="0.25">
      <c r="T27060" s="1"/>
      <c r="U27060" s="1"/>
      <c r="Z27060" s="1"/>
    </row>
    <row r="27061" spans="20:26" x14ac:dyDescent="0.25">
      <c r="T27061" s="1"/>
      <c r="U27061" s="1"/>
      <c r="Z27061" s="1"/>
    </row>
    <row r="27062" spans="20:26" x14ac:dyDescent="0.25">
      <c r="T27062" s="1"/>
      <c r="U27062" s="1"/>
      <c r="Z27062" s="1"/>
    </row>
    <row r="27063" spans="20:26" x14ac:dyDescent="0.25">
      <c r="T27063" s="1"/>
      <c r="U27063" s="1"/>
      <c r="Z27063" s="1"/>
    </row>
    <row r="27064" spans="20:26" x14ac:dyDescent="0.25">
      <c r="T27064" s="1"/>
      <c r="U27064" s="1"/>
      <c r="Z27064" s="1"/>
    </row>
    <row r="27065" spans="20:26" x14ac:dyDescent="0.25">
      <c r="T27065" s="1"/>
      <c r="U27065" s="1"/>
      <c r="Z27065" s="1"/>
    </row>
    <row r="27066" spans="20:26" x14ac:dyDescent="0.25">
      <c r="T27066" s="1"/>
      <c r="U27066" s="1"/>
      <c r="Z27066" s="1"/>
    </row>
    <row r="27067" spans="20:26" x14ac:dyDescent="0.25">
      <c r="T27067" s="1"/>
      <c r="U27067" s="1"/>
      <c r="Z27067" s="1"/>
    </row>
    <row r="27068" spans="20:26" x14ac:dyDescent="0.25">
      <c r="T27068" s="1"/>
      <c r="U27068" s="1"/>
      <c r="Z27068" s="1"/>
    </row>
    <row r="27069" spans="20:26" x14ac:dyDescent="0.25">
      <c r="T27069" s="1"/>
      <c r="U27069" s="1"/>
      <c r="Z27069" s="1"/>
    </row>
    <row r="27070" spans="20:26" x14ac:dyDescent="0.25">
      <c r="T27070" s="1"/>
      <c r="U27070" s="1"/>
      <c r="Z27070" s="1"/>
    </row>
    <row r="27071" spans="20:26" x14ac:dyDescent="0.25">
      <c r="T27071" s="1"/>
      <c r="U27071" s="1"/>
      <c r="Z27071" s="1"/>
    </row>
    <row r="27072" spans="20:26" x14ac:dyDescent="0.25">
      <c r="T27072" s="1"/>
      <c r="U27072" s="1"/>
      <c r="Z27072" s="1"/>
    </row>
    <row r="27073" spans="20:26" x14ac:dyDescent="0.25">
      <c r="T27073" s="1"/>
      <c r="U27073" s="1"/>
      <c r="Z27073" s="1"/>
    </row>
    <row r="27074" spans="20:26" x14ac:dyDescent="0.25">
      <c r="T27074" s="1"/>
      <c r="U27074" s="1"/>
      <c r="Z27074" s="1"/>
    </row>
    <row r="27075" spans="20:26" x14ac:dyDescent="0.25">
      <c r="T27075" s="1"/>
      <c r="U27075" s="1"/>
      <c r="Z27075" s="1"/>
    </row>
    <row r="27076" spans="20:26" x14ac:dyDescent="0.25">
      <c r="T27076" s="1"/>
      <c r="U27076" s="1"/>
      <c r="Z27076" s="1"/>
    </row>
    <row r="27077" spans="20:26" x14ac:dyDescent="0.25">
      <c r="T27077" s="1"/>
      <c r="U27077" s="1"/>
      <c r="Z27077" s="1"/>
    </row>
    <row r="27078" spans="20:26" x14ac:dyDescent="0.25">
      <c r="T27078" s="1"/>
      <c r="U27078" s="1"/>
      <c r="Z27078" s="1"/>
    </row>
    <row r="27079" spans="20:26" x14ac:dyDescent="0.25">
      <c r="T27079" s="1"/>
      <c r="U27079" s="1"/>
      <c r="Z27079" s="1"/>
    </row>
    <row r="27080" spans="20:26" x14ac:dyDescent="0.25">
      <c r="T27080" s="1"/>
      <c r="U27080" s="1"/>
      <c r="Z27080" s="1"/>
    </row>
    <row r="27081" spans="20:26" x14ac:dyDescent="0.25">
      <c r="T27081" s="1"/>
      <c r="U27081" s="1"/>
      <c r="Z27081" s="1"/>
    </row>
    <row r="27082" spans="20:26" x14ac:dyDescent="0.25">
      <c r="T27082" s="1"/>
      <c r="U27082" s="1"/>
      <c r="Z27082" s="1"/>
    </row>
    <row r="27083" spans="20:26" x14ac:dyDescent="0.25">
      <c r="T27083" s="1"/>
      <c r="U27083" s="1"/>
      <c r="Z27083" s="1"/>
    </row>
    <row r="27084" spans="20:26" x14ac:dyDescent="0.25">
      <c r="T27084" s="1"/>
      <c r="U27084" s="1"/>
      <c r="Z27084" s="1"/>
    </row>
    <row r="27085" spans="20:26" x14ac:dyDescent="0.25">
      <c r="T27085" s="1"/>
      <c r="U27085" s="1"/>
      <c r="Z27085" s="1"/>
    </row>
    <row r="27086" spans="20:26" x14ac:dyDescent="0.25">
      <c r="T27086" s="1"/>
      <c r="U27086" s="1"/>
      <c r="Z27086" s="1"/>
    </row>
    <row r="27087" spans="20:26" x14ac:dyDescent="0.25">
      <c r="T27087" s="1"/>
      <c r="U27087" s="1"/>
      <c r="Z27087" s="1"/>
    </row>
    <row r="27088" spans="20:26" x14ac:dyDescent="0.25">
      <c r="T27088" s="1"/>
      <c r="U27088" s="1"/>
      <c r="Z27088" s="1"/>
    </row>
    <row r="27089" spans="20:26" x14ac:dyDescent="0.25">
      <c r="T27089" s="1"/>
      <c r="U27089" s="1"/>
      <c r="Z27089" s="1"/>
    </row>
    <row r="27090" spans="20:26" x14ac:dyDescent="0.25">
      <c r="T27090" s="1"/>
      <c r="U27090" s="1"/>
      <c r="Z27090" s="1"/>
    </row>
    <row r="27091" spans="20:26" x14ac:dyDescent="0.25">
      <c r="T27091" s="1"/>
      <c r="U27091" s="1"/>
      <c r="Z27091" s="1"/>
    </row>
    <row r="27092" spans="20:26" x14ac:dyDescent="0.25">
      <c r="T27092" s="1"/>
      <c r="U27092" s="1"/>
      <c r="Z27092" s="1"/>
    </row>
    <row r="27093" spans="20:26" x14ac:dyDescent="0.25">
      <c r="T27093" s="1"/>
      <c r="U27093" s="1"/>
      <c r="Z27093" s="1"/>
    </row>
    <row r="27094" spans="20:26" x14ac:dyDescent="0.25">
      <c r="T27094" s="1"/>
      <c r="U27094" s="1"/>
      <c r="Z27094" s="1"/>
    </row>
    <row r="27095" spans="20:26" x14ac:dyDescent="0.25">
      <c r="T27095" s="1"/>
      <c r="U27095" s="1"/>
      <c r="Z27095" s="1"/>
    </row>
    <row r="27096" spans="20:26" x14ac:dyDescent="0.25">
      <c r="T27096" s="1"/>
      <c r="U27096" s="1"/>
      <c r="Z27096" s="1"/>
    </row>
    <row r="27097" spans="20:26" x14ac:dyDescent="0.25">
      <c r="T27097" s="1"/>
      <c r="U27097" s="1"/>
      <c r="Z27097" s="1"/>
    </row>
    <row r="27098" spans="20:26" x14ac:dyDescent="0.25">
      <c r="T27098" s="1"/>
      <c r="U27098" s="1"/>
      <c r="Z27098" s="1"/>
    </row>
    <row r="27099" spans="20:26" x14ac:dyDescent="0.25">
      <c r="T27099" s="1"/>
      <c r="U27099" s="1"/>
      <c r="Z27099" s="1"/>
    </row>
    <row r="27100" spans="20:26" x14ac:dyDescent="0.25">
      <c r="T27100" s="1"/>
      <c r="U27100" s="1"/>
      <c r="Z27100" s="1"/>
    </row>
    <row r="27101" spans="20:26" x14ac:dyDescent="0.25">
      <c r="T27101" s="1"/>
      <c r="U27101" s="1"/>
      <c r="Z27101" s="1"/>
    </row>
    <row r="27102" spans="20:26" x14ac:dyDescent="0.25">
      <c r="T27102" s="1"/>
      <c r="U27102" s="1"/>
      <c r="Z27102" s="1"/>
    </row>
    <row r="27103" spans="20:26" x14ac:dyDescent="0.25">
      <c r="T27103" s="1"/>
      <c r="U27103" s="1"/>
      <c r="Z27103" s="1"/>
    </row>
    <row r="27104" spans="20:26" x14ac:dyDescent="0.25">
      <c r="T27104" s="1"/>
      <c r="U27104" s="1"/>
      <c r="Z27104" s="1"/>
    </row>
    <row r="27105" spans="20:26" x14ac:dyDescent="0.25">
      <c r="T27105" s="1"/>
      <c r="U27105" s="1"/>
      <c r="Z27105" s="1"/>
    </row>
    <row r="27106" spans="20:26" x14ac:dyDescent="0.25">
      <c r="T27106" s="1"/>
      <c r="U27106" s="1"/>
      <c r="Z27106" s="1"/>
    </row>
    <row r="27107" spans="20:26" x14ac:dyDescent="0.25">
      <c r="T27107" s="1"/>
      <c r="U27107" s="1"/>
      <c r="Z27107" s="1"/>
    </row>
    <row r="27108" spans="20:26" x14ac:dyDescent="0.25">
      <c r="T27108" s="1"/>
      <c r="U27108" s="1"/>
      <c r="Z27108" s="1"/>
    </row>
    <row r="27109" spans="20:26" x14ac:dyDescent="0.25">
      <c r="T27109" s="1"/>
      <c r="U27109" s="1"/>
      <c r="Z27109" s="1"/>
    </row>
    <row r="27110" spans="20:26" x14ac:dyDescent="0.25">
      <c r="T27110" s="1"/>
      <c r="U27110" s="1"/>
      <c r="Z27110" s="1"/>
    </row>
    <row r="27111" spans="20:26" x14ac:dyDescent="0.25">
      <c r="T27111" s="1"/>
      <c r="U27111" s="1"/>
      <c r="Z27111" s="1"/>
    </row>
    <row r="27112" spans="20:26" x14ac:dyDescent="0.25">
      <c r="T27112" s="1"/>
      <c r="U27112" s="1"/>
      <c r="Z27112" s="1"/>
    </row>
    <row r="27113" spans="20:26" x14ac:dyDescent="0.25">
      <c r="T27113" s="1"/>
      <c r="U27113" s="1"/>
      <c r="Z27113" s="1"/>
    </row>
    <row r="27114" spans="20:26" x14ac:dyDescent="0.25">
      <c r="T27114" s="1"/>
      <c r="U27114" s="1"/>
      <c r="Z27114" s="1"/>
    </row>
    <row r="27115" spans="20:26" x14ac:dyDescent="0.25">
      <c r="T27115" s="1"/>
      <c r="U27115" s="1"/>
      <c r="Z27115" s="1"/>
    </row>
    <row r="27116" spans="20:26" x14ac:dyDescent="0.25">
      <c r="T27116" s="1"/>
      <c r="U27116" s="1"/>
      <c r="Z27116" s="1"/>
    </row>
    <row r="27117" spans="20:26" x14ac:dyDescent="0.25">
      <c r="T27117" s="1"/>
      <c r="U27117" s="1"/>
      <c r="Z27117" s="1"/>
    </row>
    <row r="27118" spans="20:26" x14ac:dyDescent="0.25">
      <c r="T27118" s="1"/>
      <c r="U27118" s="1"/>
      <c r="Z27118" s="1"/>
    </row>
    <row r="27119" spans="20:26" x14ac:dyDescent="0.25">
      <c r="T27119" s="1"/>
      <c r="U27119" s="1"/>
      <c r="Z27119" s="1"/>
    </row>
    <row r="27120" spans="20:26" x14ac:dyDescent="0.25">
      <c r="T27120" s="1"/>
      <c r="U27120" s="1"/>
      <c r="Z27120" s="1"/>
    </row>
    <row r="27121" spans="20:26" x14ac:dyDescent="0.25">
      <c r="T27121" s="1"/>
      <c r="U27121" s="1"/>
      <c r="Z27121" s="1"/>
    </row>
    <row r="27122" spans="20:26" x14ac:dyDescent="0.25">
      <c r="T27122" s="1"/>
      <c r="U27122" s="1"/>
      <c r="Z27122" s="1"/>
    </row>
    <row r="27123" spans="20:26" x14ac:dyDescent="0.25">
      <c r="T27123" s="1"/>
      <c r="U27123" s="1"/>
      <c r="Z27123" s="1"/>
    </row>
    <row r="27124" spans="20:26" x14ac:dyDescent="0.25">
      <c r="T27124" s="1"/>
      <c r="U27124" s="1"/>
      <c r="Z27124" s="1"/>
    </row>
    <row r="27125" spans="20:26" x14ac:dyDescent="0.25">
      <c r="T27125" s="1"/>
      <c r="U27125" s="1"/>
      <c r="Z27125" s="1"/>
    </row>
    <row r="27126" spans="20:26" x14ac:dyDescent="0.25">
      <c r="T27126" s="1"/>
      <c r="U27126" s="1"/>
      <c r="Z27126" s="1"/>
    </row>
    <row r="27127" spans="20:26" x14ac:dyDescent="0.25">
      <c r="T27127" s="1"/>
      <c r="U27127" s="1"/>
      <c r="Z27127" s="1"/>
    </row>
    <row r="27128" spans="20:26" x14ac:dyDescent="0.25">
      <c r="T27128" s="1"/>
      <c r="U27128" s="1"/>
      <c r="Z27128" s="1"/>
    </row>
    <row r="27129" spans="20:26" x14ac:dyDescent="0.25">
      <c r="T27129" s="1"/>
      <c r="U27129" s="1"/>
      <c r="Z27129" s="1"/>
    </row>
    <row r="27130" spans="20:26" x14ac:dyDescent="0.25">
      <c r="T27130" s="1"/>
      <c r="U27130" s="1"/>
      <c r="Z27130" s="1"/>
    </row>
    <row r="27131" spans="20:26" x14ac:dyDescent="0.25">
      <c r="T27131" s="1"/>
      <c r="U27131" s="1"/>
      <c r="Z27131" s="1"/>
    </row>
    <row r="27132" spans="20:26" x14ac:dyDescent="0.25">
      <c r="T27132" s="1"/>
      <c r="U27132" s="1"/>
      <c r="Z27132" s="1"/>
    </row>
    <row r="27133" spans="20:26" x14ac:dyDescent="0.25">
      <c r="T27133" s="1"/>
      <c r="U27133" s="1"/>
      <c r="Z27133" s="1"/>
    </row>
    <row r="27134" spans="20:26" x14ac:dyDescent="0.25">
      <c r="T27134" s="1"/>
      <c r="U27134" s="1"/>
      <c r="Z27134" s="1"/>
    </row>
    <row r="27135" spans="20:26" x14ac:dyDescent="0.25">
      <c r="T27135" s="1"/>
      <c r="U27135" s="1"/>
      <c r="Z27135" s="1"/>
    </row>
    <row r="27136" spans="20:26" x14ac:dyDescent="0.25">
      <c r="T27136" s="1"/>
      <c r="U27136" s="1"/>
      <c r="Z27136" s="1"/>
    </row>
    <row r="27137" spans="20:26" x14ac:dyDescent="0.25">
      <c r="T27137" s="1"/>
      <c r="U27137" s="1"/>
      <c r="Z27137" s="1"/>
    </row>
    <row r="27138" spans="20:26" x14ac:dyDescent="0.25">
      <c r="T27138" s="1"/>
      <c r="U27138" s="1"/>
      <c r="Z27138" s="1"/>
    </row>
    <row r="27139" spans="20:26" x14ac:dyDescent="0.25">
      <c r="T27139" s="1"/>
      <c r="U27139" s="1"/>
      <c r="Z27139" s="1"/>
    </row>
    <row r="27140" spans="20:26" x14ac:dyDescent="0.25">
      <c r="T27140" s="1"/>
      <c r="U27140" s="1"/>
      <c r="Z27140" s="1"/>
    </row>
    <row r="27141" spans="20:26" x14ac:dyDescent="0.25">
      <c r="T27141" s="1"/>
      <c r="U27141" s="1"/>
      <c r="Z27141" s="1"/>
    </row>
    <row r="27142" spans="20:26" x14ac:dyDescent="0.25">
      <c r="T27142" s="1"/>
      <c r="U27142" s="1"/>
      <c r="Z27142" s="1"/>
    </row>
    <row r="27143" spans="20:26" x14ac:dyDescent="0.25">
      <c r="T27143" s="1"/>
      <c r="U27143" s="1"/>
      <c r="Z27143" s="1"/>
    </row>
    <row r="27144" spans="20:26" x14ac:dyDescent="0.25">
      <c r="T27144" s="1"/>
      <c r="U27144" s="1"/>
      <c r="Z27144" s="1"/>
    </row>
    <row r="27145" spans="20:26" x14ac:dyDescent="0.25">
      <c r="T27145" s="1"/>
      <c r="U27145" s="1"/>
      <c r="Z27145" s="1"/>
    </row>
    <row r="27146" spans="20:26" x14ac:dyDescent="0.25">
      <c r="T27146" s="1"/>
      <c r="U27146" s="1"/>
      <c r="Z27146" s="1"/>
    </row>
    <row r="27147" spans="20:26" x14ac:dyDescent="0.25">
      <c r="T27147" s="1"/>
      <c r="U27147" s="1"/>
      <c r="Z27147" s="1"/>
    </row>
    <row r="27148" spans="20:26" x14ac:dyDescent="0.25">
      <c r="T27148" s="1"/>
      <c r="U27148" s="1"/>
      <c r="Z27148" s="1"/>
    </row>
    <row r="27149" spans="20:26" x14ac:dyDescent="0.25">
      <c r="T27149" s="1"/>
      <c r="U27149" s="1"/>
      <c r="Z27149" s="1"/>
    </row>
    <row r="27150" spans="20:26" x14ac:dyDescent="0.25">
      <c r="T27150" s="1"/>
      <c r="U27150" s="1"/>
      <c r="Z27150" s="1"/>
    </row>
    <row r="27151" spans="20:26" x14ac:dyDescent="0.25">
      <c r="T27151" s="1"/>
      <c r="U27151" s="1"/>
      <c r="Z27151" s="1"/>
    </row>
    <row r="27152" spans="20:26" x14ac:dyDescent="0.25">
      <c r="T27152" s="1"/>
      <c r="U27152" s="1"/>
      <c r="Z27152" s="1"/>
    </row>
    <row r="27153" spans="20:26" x14ac:dyDescent="0.25">
      <c r="T27153" s="1"/>
      <c r="U27153" s="1"/>
      <c r="Z27153" s="1"/>
    </row>
    <row r="27154" spans="20:26" x14ac:dyDescent="0.25">
      <c r="T27154" s="1"/>
      <c r="U27154" s="1"/>
      <c r="Z27154" s="1"/>
    </row>
    <row r="27155" spans="20:26" x14ac:dyDescent="0.25">
      <c r="T27155" s="1"/>
      <c r="U27155" s="1"/>
      <c r="Z27155" s="1"/>
    </row>
    <row r="27156" spans="20:26" x14ac:dyDescent="0.25">
      <c r="T27156" s="1"/>
      <c r="U27156" s="1"/>
      <c r="Z27156" s="1"/>
    </row>
    <row r="27157" spans="20:26" x14ac:dyDescent="0.25">
      <c r="T27157" s="1"/>
      <c r="U27157" s="1"/>
      <c r="Z27157" s="1"/>
    </row>
    <row r="27158" spans="20:26" x14ac:dyDescent="0.25">
      <c r="T27158" s="1"/>
      <c r="U27158" s="1"/>
      <c r="Z27158" s="1"/>
    </row>
    <row r="27159" spans="20:26" x14ac:dyDescent="0.25">
      <c r="T27159" s="1"/>
      <c r="U27159" s="1"/>
      <c r="Z27159" s="1"/>
    </row>
    <row r="27160" spans="20:26" x14ac:dyDescent="0.25">
      <c r="T27160" s="1"/>
      <c r="U27160" s="1"/>
      <c r="Z27160" s="1"/>
    </row>
    <row r="27161" spans="20:26" x14ac:dyDescent="0.25">
      <c r="T27161" s="1"/>
      <c r="U27161" s="1"/>
      <c r="Z27161" s="1"/>
    </row>
    <row r="27162" spans="20:26" x14ac:dyDescent="0.25">
      <c r="T27162" s="1"/>
      <c r="U27162" s="1"/>
      <c r="Z27162" s="1"/>
    </row>
    <row r="27163" spans="20:26" x14ac:dyDescent="0.25">
      <c r="T27163" s="1"/>
      <c r="U27163" s="1"/>
      <c r="Z27163" s="1"/>
    </row>
    <row r="27164" spans="20:26" x14ac:dyDescent="0.25">
      <c r="T27164" s="1"/>
      <c r="U27164" s="1"/>
      <c r="Z27164" s="1"/>
    </row>
    <row r="27165" spans="20:26" x14ac:dyDescent="0.25">
      <c r="T27165" s="1"/>
      <c r="U27165" s="1"/>
      <c r="Z27165" s="1"/>
    </row>
    <row r="27166" spans="20:26" x14ac:dyDescent="0.25">
      <c r="T27166" s="1"/>
      <c r="U27166" s="1"/>
      <c r="Z27166" s="1"/>
    </row>
    <row r="27167" spans="20:26" x14ac:dyDescent="0.25">
      <c r="T27167" s="1"/>
      <c r="U27167" s="1"/>
      <c r="Z27167" s="1"/>
    </row>
    <row r="27168" spans="20:26" x14ac:dyDescent="0.25">
      <c r="T27168" s="1"/>
      <c r="U27168" s="1"/>
      <c r="Z27168" s="1"/>
    </row>
    <row r="27169" spans="20:26" x14ac:dyDescent="0.25">
      <c r="T27169" s="1"/>
      <c r="U27169" s="1"/>
      <c r="Z27169" s="1"/>
    </row>
    <row r="27170" spans="20:26" x14ac:dyDescent="0.25">
      <c r="T27170" s="1"/>
      <c r="U27170" s="1"/>
      <c r="Z27170" s="1"/>
    </row>
    <row r="27171" spans="20:26" x14ac:dyDescent="0.25">
      <c r="T27171" s="1"/>
      <c r="U27171" s="1"/>
      <c r="Z27171" s="1"/>
    </row>
    <row r="27172" spans="20:26" x14ac:dyDescent="0.25">
      <c r="T27172" s="1"/>
      <c r="U27172" s="1"/>
      <c r="Z27172" s="1"/>
    </row>
    <row r="27173" spans="20:26" x14ac:dyDescent="0.25">
      <c r="T27173" s="1"/>
      <c r="U27173" s="1"/>
      <c r="Z27173" s="1"/>
    </row>
    <row r="27174" spans="20:26" x14ac:dyDescent="0.25">
      <c r="T27174" s="1"/>
      <c r="U27174" s="1"/>
      <c r="Z27174" s="1"/>
    </row>
    <row r="27175" spans="20:26" x14ac:dyDescent="0.25">
      <c r="T27175" s="1"/>
      <c r="U27175" s="1"/>
      <c r="Z27175" s="1"/>
    </row>
    <row r="27176" spans="20:26" x14ac:dyDescent="0.25">
      <c r="T27176" s="1"/>
      <c r="U27176" s="1"/>
      <c r="Z27176" s="1"/>
    </row>
    <row r="27177" spans="20:26" x14ac:dyDescent="0.25">
      <c r="T27177" s="1"/>
      <c r="U27177" s="1"/>
      <c r="Z27177" s="1"/>
    </row>
    <row r="27178" spans="20:26" x14ac:dyDescent="0.25">
      <c r="T27178" s="1"/>
      <c r="U27178" s="1"/>
      <c r="Z27178" s="1"/>
    </row>
    <row r="27179" spans="20:26" x14ac:dyDescent="0.25">
      <c r="T27179" s="1"/>
      <c r="U27179" s="1"/>
      <c r="Z27179" s="1"/>
    </row>
    <row r="27180" spans="20:26" x14ac:dyDescent="0.25">
      <c r="T27180" s="1"/>
      <c r="U27180" s="1"/>
      <c r="Z27180" s="1"/>
    </row>
    <row r="27181" spans="20:26" x14ac:dyDescent="0.25">
      <c r="T27181" s="1"/>
      <c r="U27181" s="1"/>
      <c r="Z27181" s="1"/>
    </row>
    <row r="27182" spans="20:26" x14ac:dyDescent="0.25">
      <c r="T27182" s="1"/>
      <c r="U27182" s="1"/>
      <c r="Z27182" s="1"/>
    </row>
    <row r="27183" spans="20:26" x14ac:dyDescent="0.25">
      <c r="T27183" s="1"/>
      <c r="U27183" s="1"/>
      <c r="Z27183" s="1"/>
    </row>
    <row r="27184" spans="20:26" x14ac:dyDescent="0.25">
      <c r="T27184" s="1"/>
      <c r="U27184" s="1"/>
      <c r="Z27184" s="1"/>
    </row>
    <row r="27185" spans="20:26" x14ac:dyDescent="0.25">
      <c r="T27185" s="1"/>
      <c r="U27185" s="1"/>
      <c r="Z27185" s="1"/>
    </row>
    <row r="27186" spans="20:26" x14ac:dyDescent="0.25">
      <c r="T27186" s="1"/>
      <c r="U27186" s="1"/>
      <c r="Z27186" s="1"/>
    </row>
    <row r="27187" spans="20:26" x14ac:dyDescent="0.25">
      <c r="T27187" s="1"/>
      <c r="U27187" s="1"/>
      <c r="Z27187" s="1"/>
    </row>
    <row r="27188" spans="20:26" x14ac:dyDescent="0.25">
      <c r="T27188" s="1"/>
      <c r="U27188" s="1"/>
      <c r="Z27188" s="1"/>
    </row>
    <row r="27189" spans="20:26" x14ac:dyDescent="0.25">
      <c r="T27189" s="1"/>
      <c r="U27189" s="1"/>
      <c r="Z27189" s="1"/>
    </row>
    <row r="27190" spans="20:26" x14ac:dyDescent="0.25">
      <c r="T27190" s="1"/>
      <c r="U27190" s="1"/>
      <c r="Z27190" s="1"/>
    </row>
    <row r="27191" spans="20:26" x14ac:dyDescent="0.25">
      <c r="T27191" s="1"/>
      <c r="U27191" s="1"/>
      <c r="Z27191" s="1"/>
    </row>
    <row r="27192" spans="20:26" x14ac:dyDescent="0.25">
      <c r="T27192" s="1"/>
      <c r="U27192" s="1"/>
      <c r="Z27192" s="1"/>
    </row>
    <row r="27193" spans="20:26" x14ac:dyDescent="0.25">
      <c r="T27193" s="1"/>
      <c r="U27193" s="1"/>
      <c r="Z27193" s="1"/>
    </row>
    <row r="27194" spans="20:26" x14ac:dyDescent="0.25">
      <c r="T27194" s="1"/>
      <c r="U27194" s="1"/>
      <c r="Z27194" s="1"/>
    </row>
    <row r="27195" spans="20:26" x14ac:dyDescent="0.25">
      <c r="T27195" s="1"/>
      <c r="U27195" s="1"/>
      <c r="Z27195" s="1"/>
    </row>
    <row r="27196" spans="20:26" x14ac:dyDescent="0.25">
      <c r="T27196" s="1"/>
      <c r="U27196" s="1"/>
      <c r="Z27196" s="1"/>
    </row>
    <row r="27197" spans="20:26" x14ac:dyDescent="0.25">
      <c r="T27197" s="1"/>
      <c r="U27197" s="1"/>
      <c r="Z27197" s="1"/>
    </row>
    <row r="27198" spans="20:26" x14ac:dyDescent="0.25">
      <c r="T27198" s="1"/>
      <c r="U27198" s="1"/>
      <c r="Z27198" s="1"/>
    </row>
    <row r="27199" spans="20:26" x14ac:dyDescent="0.25">
      <c r="T27199" s="1"/>
      <c r="U27199" s="1"/>
      <c r="Z27199" s="1"/>
    </row>
    <row r="27200" spans="20:26" x14ac:dyDescent="0.25">
      <c r="T27200" s="1"/>
      <c r="U27200" s="1"/>
      <c r="Z27200" s="1"/>
    </row>
    <row r="27201" spans="20:26" x14ac:dyDescent="0.25">
      <c r="T27201" s="1"/>
      <c r="U27201" s="1"/>
      <c r="Z27201" s="1"/>
    </row>
    <row r="27202" spans="20:26" x14ac:dyDescent="0.25">
      <c r="T27202" s="1"/>
      <c r="U27202" s="1"/>
      <c r="Z27202" s="1"/>
    </row>
    <row r="27203" spans="20:26" x14ac:dyDescent="0.25">
      <c r="T27203" s="1"/>
      <c r="U27203" s="1"/>
      <c r="Z27203" s="1"/>
    </row>
    <row r="27204" spans="20:26" x14ac:dyDescent="0.25">
      <c r="T27204" s="1"/>
      <c r="U27204" s="1"/>
      <c r="Z27204" s="1"/>
    </row>
    <row r="27205" spans="20:26" x14ac:dyDescent="0.25">
      <c r="T27205" s="1"/>
      <c r="U27205" s="1"/>
      <c r="Z27205" s="1"/>
    </row>
    <row r="27206" spans="20:26" x14ac:dyDescent="0.25">
      <c r="T27206" s="1"/>
      <c r="U27206" s="1"/>
      <c r="Z27206" s="1"/>
    </row>
    <row r="27207" spans="20:26" x14ac:dyDescent="0.25">
      <c r="T27207" s="1"/>
      <c r="U27207" s="1"/>
      <c r="Z27207" s="1"/>
    </row>
    <row r="27208" spans="20:26" x14ac:dyDescent="0.25">
      <c r="T27208" s="1"/>
      <c r="U27208" s="1"/>
      <c r="Z27208" s="1"/>
    </row>
    <row r="27209" spans="20:26" x14ac:dyDescent="0.25">
      <c r="T27209" s="1"/>
      <c r="U27209" s="1"/>
      <c r="Z27209" s="1"/>
    </row>
    <row r="27210" spans="20:26" x14ac:dyDescent="0.25">
      <c r="T27210" s="1"/>
      <c r="U27210" s="1"/>
      <c r="Z27210" s="1"/>
    </row>
    <row r="27211" spans="20:26" x14ac:dyDescent="0.25">
      <c r="T27211" s="1"/>
      <c r="U27211" s="1"/>
      <c r="Z27211" s="1"/>
    </row>
    <row r="27212" spans="20:26" x14ac:dyDescent="0.25">
      <c r="T27212" s="1"/>
      <c r="U27212" s="1"/>
      <c r="Z27212" s="1"/>
    </row>
    <row r="27213" spans="20:26" x14ac:dyDescent="0.25">
      <c r="T27213" s="1"/>
      <c r="U27213" s="1"/>
      <c r="Z27213" s="1"/>
    </row>
    <row r="27214" spans="20:26" x14ac:dyDescent="0.25">
      <c r="T27214" s="1"/>
      <c r="U27214" s="1"/>
      <c r="Z27214" s="1"/>
    </row>
    <row r="27215" spans="20:26" x14ac:dyDescent="0.25">
      <c r="T27215" s="1"/>
      <c r="U27215" s="1"/>
      <c r="Z27215" s="1"/>
    </row>
    <row r="27216" spans="20:26" x14ac:dyDescent="0.25">
      <c r="T27216" s="1"/>
      <c r="U27216" s="1"/>
      <c r="Z27216" s="1"/>
    </row>
    <row r="27217" spans="20:26" x14ac:dyDescent="0.25">
      <c r="T27217" s="1"/>
      <c r="U27217" s="1"/>
      <c r="Z27217" s="1"/>
    </row>
    <row r="27218" spans="20:26" x14ac:dyDescent="0.25">
      <c r="T27218" s="1"/>
      <c r="U27218" s="1"/>
      <c r="Z27218" s="1"/>
    </row>
    <row r="27219" spans="20:26" x14ac:dyDescent="0.25">
      <c r="T27219" s="1"/>
      <c r="U27219" s="1"/>
      <c r="Z27219" s="1"/>
    </row>
    <row r="27220" spans="20:26" x14ac:dyDescent="0.25">
      <c r="T27220" s="1"/>
      <c r="U27220" s="1"/>
      <c r="Z27220" s="1"/>
    </row>
    <row r="27221" spans="20:26" x14ac:dyDescent="0.25">
      <c r="T27221" s="1"/>
      <c r="U27221" s="1"/>
      <c r="Z27221" s="1"/>
    </row>
    <row r="27222" spans="20:26" x14ac:dyDescent="0.25">
      <c r="T27222" s="1"/>
      <c r="U27222" s="1"/>
      <c r="Z27222" s="1"/>
    </row>
    <row r="27223" spans="20:26" x14ac:dyDescent="0.25">
      <c r="T27223" s="1"/>
      <c r="U27223" s="1"/>
      <c r="Z27223" s="1"/>
    </row>
    <row r="27224" spans="20:26" x14ac:dyDescent="0.25">
      <c r="T27224" s="1"/>
      <c r="U27224" s="1"/>
      <c r="Z27224" s="1"/>
    </row>
    <row r="27225" spans="20:26" x14ac:dyDescent="0.25">
      <c r="T27225" s="1"/>
      <c r="U27225" s="1"/>
      <c r="Z27225" s="1"/>
    </row>
    <row r="27226" spans="20:26" x14ac:dyDescent="0.25">
      <c r="T27226" s="1"/>
      <c r="U27226" s="1"/>
      <c r="Z27226" s="1"/>
    </row>
    <row r="27227" spans="20:26" x14ac:dyDescent="0.25">
      <c r="T27227" s="1"/>
      <c r="U27227" s="1"/>
      <c r="Z27227" s="1"/>
    </row>
    <row r="27228" spans="20:26" x14ac:dyDescent="0.25">
      <c r="T27228" s="1"/>
      <c r="U27228" s="1"/>
      <c r="Z27228" s="1"/>
    </row>
    <row r="27229" spans="20:26" x14ac:dyDescent="0.25">
      <c r="T27229" s="1"/>
      <c r="U27229" s="1"/>
      <c r="Z27229" s="1"/>
    </row>
    <row r="27230" spans="20:26" x14ac:dyDescent="0.25">
      <c r="T27230" s="1"/>
      <c r="U27230" s="1"/>
      <c r="Z27230" s="1"/>
    </row>
    <row r="27231" spans="20:26" x14ac:dyDescent="0.25">
      <c r="T27231" s="1"/>
      <c r="U27231" s="1"/>
      <c r="Z27231" s="1"/>
    </row>
    <row r="27232" spans="20:26" x14ac:dyDescent="0.25">
      <c r="T27232" s="1"/>
      <c r="U27232" s="1"/>
      <c r="Z27232" s="1"/>
    </row>
    <row r="27233" spans="20:26" x14ac:dyDescent="0.25">
      <c r="T27233" s="1"/>
      <c r="U27233" s="1"/>
      <c r="Z27233" s="1"/>
    </row>
    <row r="27234" spans="20:26" x14ac:dyDescent="0.25">
      <c r="T27234" s="1"/>
      <c r="U27234" s="1"/>
      <c r="Z27234" s="1"/>
    </row>
    <row r="27235" spans="20:26" x14ac:dyDescent="0.25">
      <c r="T27235" s="1"/>
      <c r="U27235" s="1"/>
      <c r="Z27235" s="1"/>
    </row>
    <row r="27236" spans="20:26" x14ac:dyDescent="0.25">
      <c r="T27236" s="1"/>
      <c r="U27236" s="1"/>
      <c r="Z27236" s="1"/>
    </row>
    <row r="27237" spans="20:26" x14ac:dyDescent="0.25">
      <c r="T27237" s="1"/>
      <c r="U27237" s="1"/>
      <c r="Z27237" s="1"/>
    </row>
    <row r="27238" spans="20:26" x14ac:dyDescent="0.25">
      <c r="T27238" s="1"/>
      <c r="U27238" s="1"/>
      <c r="Z27238" s="1"/>
    </row>
    <row r="27239" spans="20:26" x14ac:dyDescent="0.25">
      <c r="T27239" s="1"/>
      <c r="U27239" s="1"/>
      <c r="Z27239" s="1"/>
    </row>
    <row r="27240" spans="20:26" x14ac:dyDescent="0.25">
      <c r="T27240" s="1"/>
      <c r="U27240" s="1"/>
      <c r="Z27240" s="1"/>
    </row>
    <row r="27241" spans="20:26" x14ac:dyDescent="0.25">
      <c r="T27241" s="1"/>
      <c r="U27241" s="1"/>
      <c r="Z27241" s="1"/>
    </row>
    <row r="27242" spans="20:26" x14ac:dyDescent="0.25">
      <c r="T27242" s="1"/>
      <c r="U27242" s="1"/>
      <c r="Z27242" s="1"/>
    </row>
    <row r="27243" spans="20:26" x14ac:dyDescent="0.25">
      <c r="T27243" s="1"/>
      <c r="U27243" s="1"/>
      <c r="Z27243" s="1"/>
    </row>
    <row r="27244" spans="20:26" x14ac:dyDescent="0.25">
      <c r="T27244" s="1"/>
      <c r="U27244" s="1"/>
      <c r="Z27244" s="1"/>
    </row>
    <row r="27245" spans="20:26" x14ac:dyDescent="0.25">
      <c r="T27245" s="1"/>
      <c r="U27245" s="1"/>
      <c r="Z27245" s="1"/>
    </row>
    <row r="27246" spans="20:26" x14ac:dyDescent="0.25">
      <c r="T27246" s="1"/>
      <c r="U27246" s="1"/>
      <c r="Z27246" s="1"/>
    </row>
    <row r="27247" spans="20:26" x14ac:dyDescent="0.25">
      <c r="T27247" s="1"/>
      <c r="U27247" s="1"/>
      <c r="Z27247" s="1"/>
    </row>
    <row r="27248" spans="20:26" x14ac:dyDescent="0.25">
      <c r="T27248" s="1"/>
      <c r="U27248" s="1"/>
      <c r="Z27248" s="1"/>
    </row>
    <row r="27249" spans="20:26" x14ac:dyDescent="0.25">
      <c r="T27249" s="1"/>
      <c r="U27249" s="1"/>
      <c r="Z27249" s="1"/>
    </row>
    <row r="27250" spans="20:26" x14ac:dyDescent="0.25">
      <c r="T27250" s="1"/>
      <c r="U27250" s="1"/>
      <c r="Z27250" s="1"/>
    </row>
    <row r="27251" spans="20:26" x14ac:dyDescent="0.25">
      <c r="T27251" s="1"/>
      <c r="U27251" s="1"/>
      <c r="Z27251" s="1"/>
    </row>
    <row r="27252" spans="20:26" x14ac:dyDescent="0.25">
      <c r="T27252" s="1"/>
      <c r="U27252" s="1"/>
      <c r="Z27252" s="1"/>
    </row>
    <row r="27253" spans="20:26" x14ac:dyDescent="0.25">
      <c r="T27253" s="1"/>
      <c r="U27253" s="1"/>
      <c r="Z27253" s="1"/>
    </row>
    <row r="27254" spans="20:26" x14ac:dyDescent="0.25">
      <c r="T27254" s="1"/>
      <c r="U27254" s="1"/>
      <c r="Z27254" s="1"/>
    </row>
    <row r="27255" spans="20:26" x14ac:dyDescent="0.25">
      <c r="T27255" s="1"/>
      <c r="U27255" s="1"/>
      <c r="Z27255" s="1"/>
    </row>
    <row r="27256" spans="20:26" x14ac:dyDescent="0.25">
      <c r="T27256" s="1"/>
      <c r="U27256" s="1"/>
      <c r="Z27256" s="1"/>
    </row>
    <row r="27257" spans="20:26" x14ac:dyDescent="0.25">
      <c r="T27257" s="1"/>
      <c r="U27257" s="1"/>
      <c r="Z27257" s="1"/>
    </row>
    <row r="27258" spans="20:26" x14ac:dyDescent="0.25">
      <c r="T27258" s="1"/>
      <c r="U27258" s="1"/>
      <c r="Z27258" s="1"/>
    </row>
    <row r="27259" spans="20:26" x14ac:dyDescent="0.25">
      <c r="T27259" s="1"/>
      <c r="U27259" s="1"/>
      <c r="Z27259" s="1"/>
    </row>
    <row r="27260" spans="20:26" x14ac:dyDescent="0.25">
      <c r="T27260" s="1"/>
      <c r="U27260" s="1"/>
      <c r="Z27260" s="1"/>
    </row>
    <row r="27261" spans="20:26" x14ac:dyDescent="0.25">
      <c r="T27261" s="1"/>
      <c r="U27261" s="1"/>
      <c r="Z27261" s="1"/>
    </row>
    <row r="27262" spans="20:26" x14ac:dyDescent="0.25">
      <c r="T27262" s="1"/>
      <c r="U27262" s="1"/>
      <c r="Z27262" s="1"/>
    </row>
    <row r="27263" spans="20:26" x14ac:dyDescent="0.25">
      <c r="T27263" s="1"/>
      <c r="U27263" s="1"/>
      <c r="Z27263" s="1"/>
    </row>
    <row r="27264" spans="20:26" x14ac:dyDescent="0.25">
      <c r="T27264" s="1"/>
      <c r="U27264" s="1"/>
      <c r="Z27264" s="1"/>
    </row>
    <row r="27265" spans="20:26" x14ac:dyDescent="0.25">
      <c r="T27265" s="1"/>
      <c r="U27265" s="1"/>
      <c r="Z27265" s="1"/>
    </row>
    <row r="27266" spans="20:26" x14ac:dyDescent="0.25">
      <c r="T27266" s="1"/>
      <c r="U27266" s="1"/>
      <c r="Z27266" s="1"/>
    </row>
    <row r="27267" spans="20:26" x14ac:dyDescent="0.25">
      <c r="T27267" s="1"/>
      <c r="U27267" s="1"/>
      <c r="Z27267" s="1"/>
    </row>
    <row r="27268" spans="20:26" x14ac:dyDescent="0.25">
      <c r="T27268" s="1"/>
      <c r="U27268" s="1"/>
      <c r="Z27268" s="1"/>
    </row>
    <row r="27269" spans="20:26" x14ac:dyDescent="0.25">
      <c r="T27269" s="1"/>
      <c r="U27269" s="1"/>
      <c r="Z27269" s="1"/>
    </row>
    <row r="27270" spans="20:26" x14ac:dyDescent="0.25">
      <c r="T27270" s="1"/>
      <c r="U27270" s="1"/>
      <c r="Z27270" s="1"/>
    </row>
    <row r="27271" spans="20:26" x14ac:dyDescent="0.25">
      <c r="T27271" s="1"/>
      <c r="U27271" s="1"/>
      <c r="Z27271" s="1"/>
    </row>
    <row r="27272" spans="20:26" x14ac:dyDescent="0.25">
      <c r="T27272" s="1"/>
      <c r="U27272" s="1"/>
      <c r="Z27272" s="1"/>
    </row>
    <row r="27273" spans="20:26" x14ac:dyDescent="0.25">
      <c r="T27273" s="1"/>
      <c r="U27273" s="1"/>
      <c r="Z27273" s="1"/>
    </row>
    <row r="27274" spans="20:26" x14ac:dyDescent="0.25">
      <c r="T27274" s="1"/>
      <c r="U27274" s="1"/>
      <c r="Z27274" s="1"/>
    </row>
    <row r="27275" spans="20:26" x14ac:dyDescent="0.25">
      <c r="T27275" s="1"/>
      <c r="U27275" s="1"/>
      <c r="Z27275" s="1"/>
    </row>
    <row r="27276" spans="20:26" x14ac:dyDescent="0.25">
      <c r="T27276" s="1"/>
      <c r="U27276" s="1"/>
      <c r="Z27276" s="1"/>
    </row>
    <row r="27277" spans="20:26" x14ac:dyDescent="0.25">
      <c r="T27277" s="1"/>
      <c r="U27277" s="1"/>
      <c r="Z27277" s="1"/>
    </row>
    <row r="27278" spans="20:26" x14ac:dyDescent="0.25">
      <c r="T27278" s="1"/>
      <c r="U27278" s="1"/>
      <c r="Z27278" s="1"/>
    </row>
    <row r="27279" spans="20:26" x14ac:dyDescent="0.25">
      <c r="T27279" s="1"/>
      <c r="U27279" s="1"/>
      <c r="Z27279" s="1"/>
    </row>
    <row r="27280" spans="20:26" x14ac:dyDescent="0.25">
      <c r="T27280" s="1"/>
      <c r="U27280" s="1"/>
      <c r="Z27280" s="1"/>
    </row>
    <row r="27281" spans="20:26" x14ac:dyDescent="0.25">
      <c r="T27281" s="1"/>
      <c r="U27281" s="1"/>
      <c r="Z27281" s="1"/>
    </row>
    <row r="27282" spans="20:26" x14ac:dyDescent="0.25">
      <c r="T27282" s="1"/>
      <c r="U27282" s="1"/>
      <c r="Z27282" s="1"/>
    </row>
    <row r="27283" spans="20:26" x14ac:dyDescent="0.25">
      <c r="T27283" s="1"/>
      <c r="U27283" s="1"/>
      <c r="Z27283" s="1"/>
    </row>
    <row r="27284" spans="20:26" x14ac:dyDescent="0.25">
      <c r="T27284" s="1"/>
      <c r="U27284" s="1"/>
      <c r="Z27284" s="1"/>
    </row>
    <row r="27285" spans="20:26" x14ac:dyDescent="0.25">
      <c r="T27285" s="1"/>
      <c r="U27285" s="1"/>
      <c r="Z27285" s="1"/>
    </row>
    <row r="27286" spans="20:26" x14ac:dyDescent="0.25">
      <c r="T27286" s="1"/>
      <c r="U27286" s="1"/>
      <c r="Z27286" s="1"/>
    </row>
    <row r="27287" spans="20:26" x14ac:dyDescent="0.25">
      <c r="T27287" s="1"/>
      <c r="U27287" s="1"/>
      <c r="Z27287" s="1"/>
    </row>
    <row r="27288" spans="20:26" x14ac:dyDescent="0.25">
      <c r="T27288" s="1"/>
      <c r="U27288" s="1"/>
      <c r="Z27288" s="1"/>
    </row>
    <row r="27289" spans="20:26" x14ac:dyDescent="0.25">
      <c r="T27289" s="1"/>
      <c r="U27289" s="1"/>
      <c r="Z27289" s="1"/>
    </row>
    <row r="27290" spans="20:26" x14ac:dyDescent="0.25">
      <c r="T27290" s="1"/>
      <c r="U27290" s="1"/>
      <c r="Z27290" s="1"/>
    </row>
    <row r="27291" spans="20:26" x14ac:dyDescent="0.25">
      <c r="T27291" s="1"/>
      <c r="U27291" s="1"/>
      <c r="Z27291" s="1"/>
    </row>
    <row r="27292" spans="20:26" x14ac:dyDescent="0.25">
      <c r="T27292" s="1"/>
      <c r="U27292" s="1"/>
      <c r="Z27292" s="1"/>
    </row>
    <row r="27293" spans="20:26" x14ac:dyDescent="0.25">
      <c r="T27293" s="1"/>
      <c r="U27293" s="1"/>
      <c r="Z27293" s="1"/>
    </row>
    <row r="27294" spans="20:26" x14ac:dyDescent="0.25">
      <c r="T27294" s="1"/>
      <c r="U27294" s="1"/>
      <c r="Z27294" s="1"/>
    </row>
    <row r="27295" spans="20:26" x14ac:dyDescent="0.25">
      <c r="T27295" s="1"/>
      <c r="U27295" s="1"/>
      <c r="Z27295" s="1"/>
    </row>
    <row r="27296" spans="20:26" x14ac:dyDescent="0.25">
      <c r="T27296" s="1"/>
      <c r="U27296" s="1"/>
      <c r="Z27296" s="1"/>
    </row>
    <row r="27297" spans="20:26" x14ac:dyDescent="0.25">
      <c r="T27297" s="1"/>
      <c r="U27297" s="1"/>
      <c r="Z27297" s="1"/>
    </row>
    <row r="27298" spans="20:26" x14ac:dyDescent="0.25">
      <c r="T27298" s="1"/>
      <c r="U27298" s="1"/>
      <c r="Z27298" s="1"/>
    </row>
    <row r="27299" spans="20:26" x14ac:dyDescent="0.25">
      <c r="T27299" s="1"/>
      <c r="U27299" s="1"/>
      <c r="Z27299" s="1"/>
    </row>
    <row r="27300" spans="20:26" x14ac:dyDescent="0.25">
      <c r="T27300" s="1"/>
      <c r="U27300" s="1"/>
      <c r="Z27300" s="1"/>
    </row>
    <row r="27301" spans="20:26" x14ac:dyDescent="0.25">
      <c r="T27301" s="1"/>
      <c r="U27301" s="1"/>
      <c r="Z27301" s="1"/>
    </row>
    <row r="27302" spans="20:26" x14ac:dyDescent="0.25">
      <c r="T27302" s="1"/>
      <c r="U27302" s="1"/>
      <c r="Z27302" s="1"/>
    </row>
    <row r="27303" spans="20:26" x14ac:dyDescent="0.25">
      <c r="T27303" s="1"/>
      <c r="U27303" s="1"/>
      <c r="Z27303" s="1"/>
    </row>
    <row r="27304" spans="20:26" x14ac:dyDescent="0.25">
      <c r="T27304" s="1"/>
      <c r="U27304" s="1"/>
      <c r="Z27304" s="1"/>
    </row>
    <row r="27305" spans="20:26" x14ac:dyDescent="0.25">
      <c r="T27305" s="1"/>
      <c r="U27305" s="1"/>
      <c r="Z27305" s="1"/>
    </row>
    <row r="27306" spans="20:26" x14ac:dyDescent="0.25">
      <c r="T27306" s="1"/>
      <c r="U27306" s="1"/>
      <c r="Z27306" s="1"/>
    </row>
    <row r="27307" spans="20:26" x14ac:dyDescent="0.25">
      <c r="T27307" s="1"/>
      <c r="U27307" s="1"/>
      <c r="Z27307" s="1"/>
    </row>
    <row r="27308" spans="20:26" x14ac:dyDescent="0.25">
      <c r="T27308" s="1"/>
      <c r="U27308" s="1"/>
      <c r="Z27308" s="1"/>
    </row>
    <row r="27309" spans="20:26" x14ac:dyDescent="0.25">
      <c r="T27309" s="1"/>
      <c r="U27309" s="1"/>
      <c r="Z27309" s="1"/>
    </row>
    <row r="27310" spans="20:26" x14ac:dyDescent="0.25">
      <c r="T27310" s="1"/>
      <c r="U27310" s="1"/>
      <c r="Z27310" s="1"/>
    </row>
    <row r="27311" spans="20:26" x14ac:dyDescent="0.25">
      <c r="T27311" s="1"/>
      <c r="U27311" s="1"/>
      <c r="Z27311" s="1"/>
    </row>
    <row r="27312" spans="20:26" x14ac:dyDescent="0.25">
      <c r="T27312" s="1"/>
      <c r="U27312" s="1"/>
      <c r="Z27312" s="1"/>
    </row>
    <row r="27313" spans="20:26" x14ac:dyDescent="0.25">
      <c r="T27313" s="1"/>
      <c r="U27313" s="1"/>
      <c r="Z27313" s="1"/>
    </row>
    <row r="27314" spans="20:26" x14ac:dyDescent="0.25">
      <c r="T27314" s="1"/>
      <c r="U27314" s="1"/>
      <c r="Z27314" s="1"/>
    </row>
    <row r="27315" spans="20:26" x14ac:dyDescent="0.25">
      <c r="T27315" s="1"/>
      <c r="U27315" s="1"/>
      <c r="Z27315" s="1"/>
    </row>
    <row r="27316" spans="20:26" x14ac:dyDescent="0.25">
      <c r="T27316" s="1"/>
      <c r="U27316" s="1"/>
      <c r="Z27316" s="1"/>
    </row>
    <row r="27317" spans="20:26" x14ac:dyDescent="0.25">
      <c r="T27317" s="1"/>
      <c r="U27317" s="1"/>
      <c r="Z27317" s="1"/>
    </row>
    <row r="27318" spans="20:26" x14ac:dyDescent="0.25">
      <c r="T27318" s="1"/>
      <c r="U27318" s="1"/>
      <c r="Z27318" s="1"/>
    </row>
    <row r="27319" spans="20:26" x14ac:dyDescent="0.25">
      <c r="T27319" s="1"/>
      <c r="U27319" s="1"/>
      <c r="Z27319" s="1"/>
    </row>
    <row r="27320" spans="20:26" x14ac:dyDescent="0.25">
      <c r="T27320" s="1"/>
      <c r="U27320" s="1"/>
      <c r="Z27320" s="1"/>
    </row>
    <row r="27321" spans="20:26" x14ac:dyDescent="0.25">
      <c r="T27321" s="1"/>
      <c r="U27321" s="1"/>
      <c r="Z27321" s="1"/>
    </row>
    <row r="27322" spans="20:26" x14ac:dyDescent="0.25">
      <c r="T27322" s="1"/>
      <c r="U27322" s="1"/>
      <c r="Z27322" s="1"/>
    </row>
    <row r="27323" spans="20:26" x14ac:dyDescent="0.25">
      <c r="T27323" s="1"/>
      <c r="U27323" s="1"/>
      <c r="Z27323" s="1"/>
    </row>
    <row r="27324" spans="20:26" x14ac:dyDescent="0.25">
      <c r="T27324" s="1"/>
      <c r="U27324" s="1"/>
      <c r="Z27324" s="1"/>
    </row>
    <row r="27325" spans="20:26" x14ac:dyDescent="0.25">
      <c r="T27325" s="1"/>
      <c r="U27325" s="1"/>
      <c r="Z27325" s="1"/>
    </row>
    <row r="27326" spans="20:26" x14ac:dyDescent="0.25">
      <c r="T27326" s="1"/>
      <c r="U27326" s="1"/>
      <c r="Z27326" s="1"/>
    </row>
    <row r="27327" spans="20:26" x14ac:dyDescent="0.25">
      <c r="T27327" s="1"/>
      <c r="U27327" s="1"/>
      <c r="Z27327" s="1"/>
    </row>
    <row r="27328" spans="20:26" x14ac:dyDescent="0.25">
      <c r="T27328" s="1"/>
      <c r="U27328" s="1"/>
      <c r="Z27328" s="1"/>
    </row>
    <row r="27329" spans="20:26" x14ac:dyDescent="0.25">
      <c r="T27329" s="1"/>
      <c r="U27329" s="1"/>
      <c r="Z27329" s="1"/>
    </row>
    <row r="27330" spans="20:26" x14ac:dyDescent="0.25">
      <c r="T27330" s="1"/>
      <c r="U27330" s="1"/>
      <c r="Z27330" s="1"/>
    </row>
    <row r="27331" spans="20:26" x14ac:dyDescent="0.25">
      <c r="T27331" s="1"/>
      <c r="U27331" s="1"/>
      <c r="Z27331" s="1"/>
    </row>
    <row r="27332" spans="20:26" x14ac:dyDescent="0.25">
      <c r="T27332" s="1"/>
      <c r="U27332" s="1"/>
      <c r="Z27332" s="1"/>
    </row>
    <row r="27333" spans="20:26" x14ac:dyDescent="0.25">
      <c r="T27333" s="1"/>
      <c r="U27333" s="1"/>
      <c r="Z27333" s="1"/>
    </row>
    <row r="27334" spans="20:26" x14ac:dyDescent="0.25">
      <c r="T27334" s="1"/>
      <c r="U27334" s="1"/>
      <c r="Z27334" s="1"/>
    </row>
    <row r="27335" spans="20:26" x14ac:dyDescent="0.25">
      <c r="T27335" s="1"/>
      <c r="U27335" s="1"/>
      <c r="Z27335" s="1"/>
    </row>
    <row r="27336" spans="20:26" x14ac:dyDescent="0.25">
      <c r="T27336" s="1"/>
      <c r="U27336" s="1"/>
      <c r="Z27336" s="1"/>
    </row>
    <row r="27337" spans="20:26" x14ac:dyDescent="0.25">
      <c r="T27337" s="1"/>
      <c r="U27337" s="1"/>
      <c r="Z27337" s="1"/>
    </row>
    <row r="27338" spans="20:26" x14ac:dyDescent="0.25">
      <c r="T27338" s="1"/>
      <c r="U27338" s="1"/>
      <c r="Z27338" s="1"/>
    </row>
    <row r="27339" spans="20:26" x14ac:dyDescent="0.25">
      <c r="T27339" s="1"/>
      <c r="U27339" s="1"/>
      <c r="Z27339" s="1"/>
    </row>
    <row r="27340" spans="20:26" x14ac:dyDescent="0.25">
      <c r="T27340" s="1"/>
      <c r="U27340" s="1"/>
      <c r="Z27340" s="1"/>
    </row>
    <row r="27341" spans="20:26" x14ac:dyDescent="0.25">
      <c r="T27341" s="1"/>
      <c r="U27341" s="1"/>
      <c r="Z27341" s="1"/>
    </row>
    <row r="27342" spans="20:26" x14ac:dyDescent="0.25">
      <c r="T27342" s="1"/>
      <c r="U27342" s="1"/>
      <c r="Z27342" s="1"/>
    </row>
    <row r="27343" spans="20:26" x14ac:dyDescent="0.25">
      <c r="T27343" s="1"/>
      <c r="U27343" s="1"/>
      <c r="Z27343" s="1"/>
    </row>
    <row r="27344" spans="20:26" x14ac:dyDescent="0.25">
      <c r="T27344" s="1"/>
      <c r="U27344" s="1"/>
      <c r="Z27344" s="1"/>
    </row>
    <row r="27345" spans="20:26" x14ac:dyDescent="0.25">
      <c r="T27345" s="1"/>
      <c r="U27345" s="1"/>
      <c r="Z27345" s="1"/>
    </row>
    <row r="27346" spans="20:26" x14ac:dyDescent="0.25">
      <c r="T27346" s="1"/>
      <c r="U27346" s="1"/>
      <c r="Z27346" s="1"/>
    </row>
    <row r="27347" spans="20:26" x14ac:dyDescent="0.25">
      <c r="T27347" s="1"/>
      <c r="U27347" s="1"/>
      <c r="Z27347" s="1"/>
    </row>
    <row r="27348" spans="20:26" x14ac:dyDescent="0.25">
      <c r="T27348" s="1"/>
      <c r="U27348" s="1"/>
      <c r="Z27348" s="1"/>
    </row>
    <row r="27349" spans="20:26" x14ac:dyDescent="0.25">
      <c r="T27349" s="1"/>
      <c r="U27349" s="1"/>
      <c r="Z27349" s="1"/>
    </row>
    <row r="27350" spans="20:26" x14ac:dyDescent="0.25">
      <c r="T27350" s="1"/>
      <c r="U27350" s="1"/>
      <c r="Z27350" s="1"/>
    </row>
    <row r="27351" spans="20:26" x14ac:dyDescent="0.25">
      <c r="T27351" s="1"/>
      <c r="U27351" s="1"/>
      <c r="Z27351" s="1"/>
    </row>
    <row r="27352" spans="20:26" x14ac:dyDescent="0.25">
      <c r="T27352" s="1"/>
      <c r="U27352" s="1"/>
      <c r="Z27352" s="1"/>
    </row>
    <row r="27353" spans="20:26" x14ac:dyDescent="0.25">
      <c r="T27353" s="1"/>
      <c r="U27353" s="1"/>
      <c r="Z27353" s="1"/>
    </row>
    <row r="27354" spans="20:26" x14ac:dyDescent="0.25">
      <c r="T27354" s="1"/>
      <c r="U27354" s="1"/>
      <c r="Z27354" s="1"/>
    </row>
    <row r="27355" spans="20:26" x14ac:dyDescent="0.25">
      <c r="T27355" s="1"/>
      <c r="U27355" s="1"/>
      <c r="Z27355" s="1"/>
    </row>
    <row r="27356" spans="20:26" x14ac:dyDescent="0.25">
      <c r="T27356" s="1"/>
      <c r="U27356" s="1"/>
      <c r="Z27356" s="1"/>
    </row>
    <row r="27357" spans="20:26" x14ac:dyDescent="0.25">
      <c r="T27357" s="1"/>
      <c r="U27357" s="1"/>
      <c r="Z27357" s="1"/>
    </row>
    <row r="27358" spans="20:26" x14ac:dyDescent="0.25">
      <c r="T27358" s="1"/>
      <c r="U27358" s="1"/>
      <c r="Z27358" s="1"/>
    </row>
    <row r="27359" spans="20:26" x14ac:dyDescent="0.25">
      <c r="T27359" s="1"/>
      <c r="U27359" s="1"/>
      <c r="Z27359" s="1"/>
    </row>
    <row r="27360" spans="20:26" x14ac:dyDescent="0.25">
      <c r="T27360" s="1"/>
      <c r="U27360" s="1"/>
      <c r="Z27360" s="1"/>
    </row>
    <row r="27361" spans="20:26" x14ac:dyDescent="0.25">
      <c r="T27361" s="1"/>
      <c r="U27361" s="1"/>
      <c r="Z27361" s="1"/>
    </row>
    <row r="27362" spans="20:26" x14ac:dyDescent="0.25">
      <c r="T27362" s="1"/>
      <c r="U27362" s="1"/>
      <c r="Z27362" s="1"/>
    </row>
    <row r="27363" spans="20:26" x14ac:dyDescent="0.25">
      <c r="T27363" s="1"/>
      <c r="U27363" s="1"/>
      <c r="Z27363" s="1"/>
    </row>
    <row r="27364" spans="20:26" x14ac:dyDescent="0.25">
      <c r="T27364" s="1"/>
      <c r="U27364" s="1"/>
      <c r="Z27364" s="1"/>
    </row>
    <row r="27365" spans="20:26" x14ac:dyDescent="0.25">
      <c r="T27365" s="1"/>
      <c r="U27365" s="1"/>
      <c r="Z27365" s="1"/>
    </row>
    <row r="27366" spans="20:26" x14ac:dyDescent="0.25">
      <c r="T27366" s="1"/>
      <c r="U27366" s="1"/>
      <c r="Z27366" s="1"/>
    </row>
    <row r="27367" spans="20:26" x14ac:dyDescent="0.25">
      <c r="T27367" s="1"/>
      <c r="U27367" s="1"/>
      <c r="Z27367" s="1"/>
    </row>
    <row r="27368" spans="20:26" x14ac:dyDescent="0.25">
      <c r="T27368" s="1"/>
      <c r="U27368" s="1"/>
      <c r="Z27368" s="1"/>
    </row>
    <row r="27369" spans="20:26" x14ac:dyDescent="0.25">
      <c r="T27369" s="1"/>
      <c r="U27369" s="1"/>
      <c r="Z27369" s="1"/>
    </row>
    <row r="27370" spans="20:26" x14ac:dyDescent="0.25">
      <c r="T27370" s="1"/>
      <c r="U27370" s="1"/>
      <c r="Z27370" s="1"/>
    </row>
    <row r="27371" spans="20:26" x14ac:dyDescent="0.25">
      <c r="T27371" s="1"/>
      <c r="U27371" s="1"/>
      <c r="Z27371" s="1"/>
    </row>
    <row r="27372" spans="20:26" x14ac:dyDescent="0.25">
      <c r="T27372" s="1"/>
      <c r="U27372" s="1"/>
      <c r="Z27372" s="1"/>
    </row>
    <row r="27373" spans="20:26" x14ac:dyDescent="0.25">
      <c r="T27373" s="1"/>
      <c r="U27373" s="1"/>
      <c r="Z27373" s="1"/>
    </row>
    <row r="27374" spans="20:26" x14ac:dyDescent="0.25">
      <c r="T27374" s="1"/>
      <c r="U27374" s="1"/>
      <c r="Z27374" s="1"/>
    </row>
    <row r="27375" spans="20:26" x14ac:dyDescent="0.25">
      <c r="T27375" s="1"/>
      <c r="U27375" s="1"/>
      <c r="Z27375" s="1"/>
    </row>
    <row r="27376" spans="20:26" x14ac:dyDescent="0.25">
      <c r="T27376" s="1"/>
      <c r="U27376" s="1"/>
      <c r="Z27376" s="1"/>
    </row>
    <row r="27377" spans="20:26" x14ac:dyDescent="0.25">
      <c r="T27377" s="1"/>
      <c r="U27377" s="1"/>
      <c r="Z27377" s="1"/>
    </row>
    <row r="27378" spans="20:26" x14ac:dyDescent="0.25">
      <c r="T27378" s="1"/>
      <c r="U27378" s="1"/>
      <c r="Z27378" s="1"/>
    </row>
    <row r="27379" spans="20:26" x14ac:dyDescent="0.25">
      <c r="T27379" s="1"/>
      <c r="U27379" s="1"/>
      <c r="Z27379" s="1"/>
    </row>
    <row r="27380" spans="20:26" x14ac:dyDescent="0.25">
      <c r="T27380" s="1"/>
      <c r="U27380" s="1"/>
      <c r="Z27380" s="1"/>
    </row>
    <row r="27381" spans="20:26" x14ac:dyDescent="0.25">
      <c r="T27381" s="1"/>
      <c r="U27381" s="1"/>
      <c r="Z27381" s="1"/>
    </row>
    <row r="27382" spans="20:26" x14ac:dyDescent="0.25">
      <c r="T27382" s="1"/>
      <c r="U27382" s="1"/>
      <c r="Z27382" s="1"/>
    </row>
    <row r="27383" spans="20:26" x14ac:dyDescent="0.25">
      <c r="T27383" s="1"/>
      <c r="U27383" s="1"/>
      <c r="Z27383" s="1"/>
    </row>
    <row r="27384" spans="20:26" x14ac:dyDescent="0.25">
      <c r="T27384" s="1"/>
      <c r="U27384" s="1"/>
      <c r="Z27384" s="1"/>
    </row>
    <row r="27385" spans="20:26" x14ac:dyDescent="0.25">
      <c r="T27385" s="1"/>
      <c r="U27385" s="1"/>
      <c r="Z27385" s="1"/>
    </row>
    <row r="27386" spans="20:26" x14ac:dyDescent="0.25">
      <c r="T27386" s="1"/>
      <c r="U27386" s="1"/>
      <c r="Z27386" s="1"/>
    </row>
    <row r="27387" spans="20:26" x14ac:dyDescent="0.25">
      <c r="T27387" s="1"/>
      <c r="U27387" s="1"/>
      <c r="Z27387" s="1"/>
    </row>
    <row r="27388" spans="20:26" x14ac:dyDescent="0.25">
      <c r="T27388" s="1"/>
      <c r="U27388" s="1"/>
      <c r="Z27388" s="1"/>
    </row>
    <row r="27389" spans="20:26" x14ac:dyDescent="0.25">
      <c r="T27389" s="1"/>
      <c r="U27389" s="1"/>
      <c r="Z27389" s="1"/>
    </row>
    <row r="27390" spans="20:26" x14ac:dyDescent="0.25">
      <c r="T27390" s="1"/>
      <c r="U27390" s="1"/>
      <c r="Z27390" s="1"/>
    </row>
    <row r="27391" spans="20:26" x14ac:dyDescent="0.25">
      <c r="T27391" s="1"/>
      <c r="U27391" s="1"/>
      <c r="Z27391" s="1"/>
    </row>
    <row r="27392" spans="20:26" x14ac:dyDescent="0.25">
      <c r="T27392" s="1"/>
      <c r="U27392" s="1"/>
      <c r="Z27392" s="1"/>
    </row>
    <row r="27393" spans="20:26" x14ac:dyDescent="0.25">
      <c r="T27393" s="1"/>
      <c r="U27393" s="1"/>
      <c r="Z27393" s="1"/>
    </row>
    <row r="27394" spans="20:26" x14ac:dyDescent="0.25">
      <c r="T27394" s="1"/>
      <c r="U27394" s="1"/>
      <c r="Z27394" s="1"/>
    </row>
    <row r="27395" spans="20:26" x14ac:dyDescent="0.25">
      <c r="T27395" s="1"/>
      <c r="U27395" s="1"/>
      <c r="Z27395" s="1"/>
    </row>
    <row r="27396" spans="20:26" x14ac:dyDescent="0.25">
      <c r="T27396" s="1"/>
      <c r="U27396" s="1"/>
      <c r="Z27396" s="1"/>
    </row>
    <row r="27397" spans="20:26" x14ac:dyDescent="0.25">
      <c r="T27397" s="1"/>
      <c r="U27397" s="1"/>
      <c r="Z27397" s="1"/>
    </row>
    <row r="27398" spans="20:26" x14ac:dyDescent="0.25">
      <c r="T27398" s="1"/>
      <c r="U27398" s="1"/>
      <c r="Z27398" s="1"/>
    </row>
    <row r="27399" spans="20:26" x14ac:dyDescent="0.25">
      <c r="T27399" s="1"/>
      <c r="U27399" s="1"/>
      <c r="Z27399" s="1"/>
    </row>
    <row r="27400" spans="20:26" x14ac:dyDescent="0.25">
      <c r="T27400" s="1"/>
      <c r="U27400" s="1"/>
      <c r="Z27400" s="1"/>
    </row>
    <row r="27401" spans="20:26" x14ac:dyDescent="0.25">
      <c r="T27401" s="1"/>
      <c r="U27401" s="1"/>
      <c r="Z27401" s="1"/>
    </row>
    <row r="27402" spans="20:26" x14ac:dyDescent="0.25">
      <c r="T27402" s="1"/>
      <c r="U27402" s="1"/>
      <c r="Z27402" s="1"/>
    </row>
    <row r="27403" spans="20:26" x14ac:dyDescent="0.25">
      <c r="T27403" s="1"/>
      <c r="U27403" s="1"/>
      <c r="Z27403" s="1"/>
    </row>
    <row r="27404" spans="20:26" x14ac:dyDescent="0.25">
      <c r="T27404" s="1"/>
      <c r="U27404" s="1"/>
      <c r="Z27404" s="1"/>
    </row>
    <row r="27405" spans="20:26" x14ac:dyDescent="0.25">
      <c r="T27405" s="1"/>
      <c r="U27405" s="1"/>
      <c r="Z27405" s="1"/>
    </row>
    <row r="27406" spans="20:26" x14ac:dyDescent="0.25">
      <c r="T27406" s="1"/>
      <c r="U27406" s="1"/>
      <c r="Z27406" s="1"/>
    </row>
    <row r="27407" spans="20:26" x14ac:dyDescent="0.25">
      <c r="T27407" s="1"/>
      <c r="U27407" s="1"/>
      <c r="Z27407" s="1"/>
    </row>
    <row r="27408" spans="20:26" x14ac:dyDescent="0.25">
      <c r="T27408" s="1"/>
      <c r="U27408" s="1"/>
      <c r="Z27408" s="1"/>
    </row>
    <row r="27409" spans="20:26" x14ac:dyDescent="0.25">
      <c r="T27409" s="1"/>
      <c r="U27409" s="1"/>
      <c r="Z27409" s="1"/>
    </row>
    <row r="27410" spans="20:26" x14ac:dyDescent="0.25">
      <c r="T27410" s="1"/>
      <c r="U27410" s="1"/>
      <c r="Z27410" s="1"/>
    </row>
    <row r="27411" spans="20:26" x14ac:dyDescent="0.25">
      <c r="T27411" s="1"/>
      <c r="U27411" s="1"/>
      <c r="Z27411" s="1"/>
    </row>
    <row r="27412" spans="20:26" x14ac:dyDescent="0.25">
      <c r="T27412" s="1"/>
      <c r="U27412" s="1"/>
      <c r="Z27412" s="1"/>
    </row>
    <row r="27413" spans="20:26" x14ac:dyDescent="0.25">
      <c r="T27413" s="1"/>
      <c r="U27413" s="1"/>
      <c r="Z27413" s="1"/>
    </row>
    <row r="27414" spans="20:26" x14ac:dyDescent="0.25">
      <c r="T27414" s="1"/>
      <c r="U27414" s="1"/>
      <c r="Z27414" s="1"/>
    </row>
    <row r="27415" spans="20:26" x14ac:dyDescent="0.25">
      <c r="T27415" s="1"/>
      <c r="U27415" s="1"/>
      <c r="Z27415" s="1"/>
    </row>
    <row r="27416" spans="20:26" x14ac:dyDescent="0.25">
      <c r="T27416" s="1"/>
      <c r="U27416" s="1"/>
      <c r="Z27416" s="1"/>
    </row>
    <row r="27417" spans="20:26" x14ac:dyDescent="0.25">
      <c r="T27417" s="1"/>
      <c r="U27417" s="1"/>
      <c r="Z27417" s="1"/>
    </row>
    <row r="27418" spans="20:26" x14ac:dyDescent="0.25">
      <c r="T27418" s="1"/>
      <c r="U27418" s="1"/>
      <c r="Z27418" s="1"/>
    </row>
    <row r="27419" spans="20:26" x14ac:dyDescent="0.25">
      <c r="T27419" s="1"/>
      <c r="U27419" s="1"/>
      <c r="Z27419" s="1"/>
    </row>
    <row r="27420" spans="20:26" x14ac:dyDescent="0.25">
      <c r="T27420" s="1"/>
      <c r="U27420" s="1"/>
      <c r="Z27420" s="1"/>
    </row>
    <row r="27421" spans="20:26" x14ac:dyDescent="0.25">
      <c r="T27421" s="1"/>
      <c r="U27421" s="1"/>
      <c r="Z27421" s="1"/>
    </row>
    <row r="27422" spans="20:26" x14ac:dyDescent="0.25">
      <c r="T27422" s="1"/>
      <c r="U27422" s="1"/>
      <c r="Z27422" s="1"/>
    </row>
    <row r="27423" spans="20:26" x14ac:dyDescent="0.25">
      <c r="T27423" s="1"/>
      <c r="U27423" s="1"/>
      <c r="Z27423" s="1"/>
    </row>
    <row r="27424" spans="20:26" x14ac:dyDescent="0.25">
      <c r="T27424" s="1"/>
      <c r="U27424" s="1"/>
      <c r="Z27424" s="1"/>
    </row>
    <row r="27425" spans="20:26" x14ac:dyDescent="0.25">
      <c r="T27425" s="1"/>
      <c r="U27425" s="1"/>
      <c r="Z27425" s="1"/>
    </row>
    <row r="27426" spans="20:26" x14ac:dyDescent="0.25">
      <c r="T27426" s="1"/>
      <c r="U27426" s="1"/>
      <c r="Z27426" s="1"/>
    </row>
    <row r="27427" spans="20:26" x14ac:dyDescent="0.25">
      <c r="T27427" s="1"/>
      <c r="U27427" s="1"/>
      <c r="Z27427" s="1"/>
    </row>
    <row r="27428" spans="20:26" x14ac:dyDescent="0.25">
      <c r="T27428" s="1"/>
      <c r="U27428" s="1"/>
      <c r="Z27428" s="1"/>
    </row>
    <row r="27429" spans="20:26" x14ac:dyDescent="0.25">
      <c r="T27429" s="1"/>
      <c r="U27429" s="1"/>
      <c r="Z27429" s="1"/>
    </row>
    <row r="27430" spans="20:26" x14ac:dyDescent="0.25">
      <c r="T27430" s="1"/>
      <c r="U27430" s="1"/>
      <c r="Z27430" s="1"/>
    </row>
    <row r="27431" spans="20:26" x14ac:dyDescent="0.25">
      <c r="T27431" s="1"/>
      <c r="U27431" s="1"/>
      <c r="Z27431" s="1"/>
    </row>
    <row r="27432" spans="20:26" x14ac:dyDescent="0.25">
      <c r="T27432" s="1"/>
      <c r="U27432" s="1"/>
      <c r="Z27432" s="1"/>
    </row>
    <row r="27433" spans="20:26" x14ac:dyDescent="0.25">
      <c r="T27433" s="1"/>
      <c r="U27433" s="1"/>
      <c r="Z27433" s="1"/>
    </row>
    <row r="27434" spans="20:26" x14ac:dyDescent="0.25">
      <c r="T27434" s="1"/>
      <c r="U27434" s="1"/>
      <c r="Z27434" s="1"/>
    </row>
    <row r="27435" spans="20:26" x14ac:dyDescent="0.25">
      <c r="T27435" s="1"/>
      <c r="U27435" s="1"/>
      <c r="Z27435" s="1"/>
    </row>
    <row r="27436" spans="20:26" x14ac:dyDescent="0.25">
      <c r="T27436" s="1"/>
      <c r="U27436" s="1"/>
      <c r="Z27436" s="1"/>
    </row>
    <row r="27437" spans="20:26" x14ac:dyDescent="0.25">
      <c r="T27437" s="1"/>
      <c r="U27437" s="1"/>
      <c r="Z27437" s="1"/>
    </row>
    <row r="27438" spans="20:26" x14ac:dyDescent="0.25">
      <c r="T27438" s="1"/>
      <c r="U27438" s="1"/>
      <c r="Z27438" s="1"/>
    </row>
    <row r="27439" spans="20:26" x14ac:dyDescent="0.25">
      <c r="T27439" s="1"/>
      <c r="U27439" s="1"/>
      <c r="Z27439" s="1"/>
    </row>
    <row r="27440" spans="20:26" x14ac:dyDescent="0.25">
      <c r="T27440" s="1"/>
      <c r="U27440" s="1"/>
      <c r="Z27440" s="1"/>
    </row>
    <row r="27441" spans="20:26" x14ac:dyDescent="0.25">
      <c r="T27441" s="1"/>
      <c r="U27441" s="1"/>
      <c r="Z27441" s="1"/>
    </row>
    <row r="27442" spans="20:26" x14ac:dyDescent="0.25">
      <c r="T27442" s="1"/>
      <c r="U27442" s="1"/>
      <c r="Z27442" s="1"/>
    </row>
    <row r="27443" spans="20:26" x14ac:dyDescent="0.25">
      <c r="T27443" s="1"/>
      <c r="U27443" s="1"/>
      <c r="Z27443" s="1"/>
    </row>
    <row r="27444" spans="20:26" x14ac:dyDescent="0.25">
      <c r="T27444" s="1"/>
      <c r="U27444" s="1"/>
      <c r="Z27444" s="1"/>
    </row>
    <row r="27445" spans="20:26" x14ac:dyDescent="0.25">
      <c r="T27445" s="1"/>
      <c r="U27445" s="1"/>
      <c r="Z27445" s="1"/>
    </row>
    <row r="27446" spans="20:26" x14ac:dyDescent="0.25">
      <c r="T27446" s="1"/>
      <c r="U27446" s="1"/>
      <c r="Z27446" s="1"/>
    </row>
    <row r="27447" spans="20:26" x14ac:dyDescent="0.25">
      <c r="T27447" s="1"/>
      <c r="U27447" s="1"/>
      <c r="Z27447" s="1"/>
    </row>
    <row r="27448" spans="20:26" x14ac:dyDescent="0.25">
      <c r="T27448" s="1"/>
      <c r="U27448" s="1"/>
      <c r="Z27448" s="1"/>
    </row>
    <row r="27449" spans="20:26" x14ac:dyDescent="0.25">
      <c r="T27449" s="1"/>
      <c r="U27449" s="1"/>
      <c r="Z27449" s="1"/>
    </row>
    <row r="27450" spans="20:26" x14ac:dyDescent="0.25">
      <c r="T27450" s="1"/>
      <c r="U27450" s="1"/>
      <c r="Z27450" s="1"/>
    </row>
    <row r="27451" spans="20:26" x14ac:dyDescent="0.25">
      <c r="T27451" s="1"/>
      <c r="U27451" s="1"/>
      <c r="Z27451" s="1"/>
    </row>
    <row r="27452" spans="20:26" x14ac:dyDescent="0.25">
      <c r="T27452" s="1"/>
      <c r="U27452" s="1"/>
      <c r="Z27452" s="1"/>
    </row>
    <row r="27453" spans="20:26" x14ac:dyDescent="0.25">
      <c r="T27453" s="1"/>
      <c r="U27453" s="1"/>
      <c r="Z27453" s="1"/>
    </row>
    <row r="27454" spans="20:26" x14ac:dyDescent="0.25">
      <c r="T27454" s="1"/>
      <c r="U27454" s="1"/>
      <c r="Z27454" s="1"/>
    </row>
    <row r="27455" spans="20:26" x14ac:dyDescent="0.25">
      <c r="T27455" s="1"/>
      <c r="U27455" s="1"/>
      <c r="Z27455" s="1"/>
    </row>
    <row r="27456" spans="20:26" x14ac:dyDescent="0.25">
      <c r="T27456" s="1"/>
      <c r="U27456" s="1"/>
      <c r="Z27456" s="1"/>
    </row>
    <row r="27457" spans="20:26" x14ac:dyDescent="0.25">
      <c r="T27457" s="1"/>
      <c r="U27457" s="1"/>
      <c r="Z27457" s="1"/>
    </row>
    <row r="27458" spans="20:26" x14ac:dyDescent="0.25">
      <c r="T27458" s="1"/>
      <c r="U27458" s="1"/>
      <c r="Z27458" s="1"/>
    </row>
    <row r="27459" spans="20:26" x14ac:dyDescent="0.25">
      <c r="T27459" s="1"/>
      <c r="U27459" s="1"/>
      <c r="Z27459" s="1"/>
    </row>
    <row r="27460" spans="20:26" x14ac:dyDescent="0.25">
      <c r="T27460" s="1"/>
      <c r="U27460" s="1"/>
      <c r="Z27460" s="1"/>
    </row>
    <row r="27461" spans="20:26" x14ac:dyDescent="0.25">
      <c r="T27461" s="1"/>
      <c r="U27461" s="1"/>
      <c r="Z27461" s="1"/>
    </row>
    <row r="27462" spans="20:26" x14ac:dyDescent="0.25">
      <c r="T27462" s="1"/>
      <c r="U27462" s="1"/>
      <c r="Z27462" s="1"/>
    </row>
    <row r="27463" spans="20:26" x14ac:dyDescent="0.25">
      <c r="T27463" s="1"/>
      <c r="U27463" s="1"/>
      <c r="Z27463" s="1"/>
    </row>
    <row r="27464" spans="20:26" x14ac:dyDescent="0.25">
      <c r="T27464" s="1"/>
      <c r="U27464" s="1"/>
      <c r="Z27464" s="1"/>
    </row>
    <row r="27465" spans="20:26" x14ac:dyDescent="0.25">
      <c r="T27465" s="1"/>
      <c r="U27465" s="1"/>
      <c r="Z27465" s="1"/>
    </row>
    <row r="27466" spans="20:26" x14ac:dyDescent="0.25">
      <c r="T27466" s="1"/>
      <c r="U27466" s="1"/>
      <c r="Z27466" s="1"/>
    </row>
    <row r="27467" spans="20:26" x14ac:dyDescent="0.25">
      <c r="T27467" s="1"/>
      <c r="U27467" s="1"/>
      <c r="Z27467" s="1"/>
    </row>
    <row r="27468" spans="20:26" x14ac:dyDescent="0.25">
      <c r="T27468" s="1"/>
      <c r="U27468" s="1"/>
      <c r="Z27468" s="1"/>
    </row>
    <row r="27469" spans="20:26" x14ac:dyDescent="0.25">
      <c r="T27469" s="1"/>
      <c r="U27469" s="1"/>
      <c r="Z27469" s="1"/>
    </row>
    <row r="27470" spans="20:26" x14ac:dyDescent="0.25">
      <c r="T27470" s="1"/>
      <c r="U27470" s="1"/>
      <c r="Z27470" s="1"/>
    </row>
    <row r="27471" spans="20:26" x14ac:dyDescent="0.25">
      <c r="T27471" s="1"/>
      <c r="U27471" s="1"/>
      <c r="Z27471" s="1"/>
    </row>
    <row r="27472" spans="20:26" x14ac:dyDescent="0.25">
      <c r="T27472" s="1"/>
      <c r="U27472" s="1"/>
      <c r="Z27472" s="1"/>
    </row>
    <row r="27473" spans="20:26" x14ac:dyDescent="0.25">
      <c r="T27473" s="1"/>
      <c r="U27473" s="1"/>
      <c r="Z27473" s="1"/>
    </row>
    <row r="27474" spans="20:26" x14ac:dyDescent="0.25">
      <c r="T27474" s="1"/>
      <c r="U27474" s="1"/>
      <c r="Z27474" s="1"/>
    </row>
    <row r="27475" spans="20:26" x14ac:dyDescent="0.25">
      <c r="T27475" s="1"/>
      <c r="U27475" s="1"/>
      <c r="Z27475" s="1"/>
    </row>
    <row r="27476" spans="20:26" x14ac:dyDescent="0.25">
      <c r="T27476" s="1"/>
      <c r="U27476" s="1"/>
      <c r="Z27476" s="1"/>
    </row>
    <row r="27477" spans="20:26" x14ac:dyDescent="0.25">
      <c r="T27477" s="1"/>
      <c r="U27477" s="1"/>
      <c r="Z27477" s="1"/>
    </row>
    <row r="27478" spans="20:26" x14ac:dyDescent="0.25">
      <c r="T27478" s="1"/>
      <c r="U27478" s="1"/>
      <c r="Z27478" s="1"/>
    </row>
    <row r="27479" spans="20:26" x14ac:dyDescent="0.25">
      <c r="T27479" s="1"/>
      <c r="U27479" s="1"/>
      <c r="Z27479" s="1"/>
    </row>
    <row r="27480" spans="20:26" x14ac:dyDescent="0.25">
      <c r="T27480" s="1"/>
      <c r="U27480" s="1"/>
      <c r="Z27480" s="1"/>
    </row>
    <row r="27481" spans="20:26" x14ac:dyDescent="0.25">
      <c r="T27481" s="1"/>
      <c r="U27481" s="1"/>
      <c r="Z27481" s="1"/>
    </row>
    <row r="27482" spans="20:26" x14ac:dyDescent="0.25">
      <c r="T27482" s="1"/>
      <c r="U27482" s="1"/>
      <c r="Z27482" s="1"/>
    </row>
    <row r="27483" spans="20:26" x14ac:dyDescent="0.25">
      <c r="T27483" s="1"/>
      <c r="U27483" s="1"/>
      <c r="Z27483" s="1"/>
    </row>
    <row r="27484" spans="20:26" x14ac:dyDescent="0.25">
      <c r="T27484" s="1"/>
      <c r="U27484" s="1"/>
      <c r="Z27484" s="1"/>
    </row>
    <row r="27485" spans="20:26" x14ac:dyDescent="0.25">
      <c r="T27485" s="1"/>
      <c r="U27485" s="1"/>
      <c r="Z27485" s="1"/>
    </row>
    <row r="27486" spans="20:26" x14ac:dyDescent="0.25">
      <c r="T27486" s="1"/>
      <c r="U27486" s="1"/>
      <c r="Z27486" s="1"/>
    </row>
    <row r="27487" spans="20:26" x14ac:dyDescent="0.25">
      <c r="T27487" s="1"/>
      <c r="U27487" s="1"/>
      <c r="Z27487" s="1"/>
    </row>
    <row r="27488" spans="20:26" x14ac:dyDescent="0.25">
      <c r="T27488" s="1"/>
      <c r="U27488" s="1"/>
      <c r="Z27488" s="1"/>
    </row>
    <row r="27489" spans="20:26" x14ac:dyDescent="0.25">
      <c r="T27489" s="1"/>
      <c r="U27489" s="1"/>
      <c r="Z27489" s="1"/>
    </row>
    <row r="27490" spans="20:26" x14ac:dyDescent="0.25">
      <c r="T27490" s="1"/>
      <c r="U27490" s="1"/>
      <c r="Z27490" s="1"/>
    </row>
    <row r="27491" spans="20:26" x14ac:dyDescent="0.25">
      <c r="T27491" s="1"/>
      <c r="U27491" s="1"/>
      <c r="Z27491" s="1"/>
    </row>
    <row r="27492" spans="20:26" x14ac:dyDescent="0.25">
      <c r="T27492" s="1"/>
      <c r="U27492" s="1"/>
      <c r="Z27492" s="1"/>
    </row>
    <row r="27493" spans="20:26" x14ac:dyDescent="0.25">
      <c r="T27493" s="1"/>
      <c r="U27493" s="1"/>
      <c r="Z27493" s="1"/>
    </row>
    <row r="27494" spans="20:26" x14ac:dyDescent="0.25">
      <c r="T27494" s="1"/>
      <c r="U27494" s="1"/>
      <c r="Z27494" s="1"/>
    </row>
    <row r="27495" spans="20:26" x14ac:dyDescent="0.25">
      <c r="T27495" s="1"/>
      <c r="U27495" s="1"/>
      <c r="Z27495" s="1"/>
    </row>
    <row r="27496" spans="20:26" x14ac:dyDescent="0.25">
      <c r="T27496" s="1"/>
      <c r="U27496" s="1"/>
      <c r="Z27496" s="1"/>
    </row>
    <row r="27497" spans="20:26" x14ac:dyDescent="0.25">
      <c r="T27497" s="1"/>
      <c r="U27497" s="1"/>
      <c r="Z27497" s="1"/>
    </row>
    <row r="27498" spans="20:26" x14ac:dyDescent="0.25">
      <c r="T27498" s="1"/>
      <c r="U27498" s="1"/>
      <c r="Z27498" s="1"/>
    </row>
    <row r="27499" spans="20:26" x14ac:dyDescent="0.25">
      <c r="T27499" s="1"/>
      <c r="U27499" s="1"/>
      <c r="Z27499" s="1"/>
    </row>
    <row r="27500" spans="20:26" x14ac:dyDescent="0.25">
      <c r="T27500" s="1"/>
      <c r="U27500" s="1"/>
      <c r="Z27500" s="1"/>
    </row>
    <row r="27501" spans="20:26" x14ac:dyDescent="0.25">
      <c r="T27501" s="1"/>
      <c r="U27501" s="1"/>
      <c r="Z27501" s="1"/>
    </row>
    <row r="27502" spans="20:26" x14ac:dyDescent="0.25">
      <c r="T27502" s="1"/>
      <c r="U27502" s="1"/>
      <c r="Z27502" s="1"/>
    </row>
    <row r="27503" spans="20:26" x14ac:dyDescent="0.25">
      <c r="T27503" s="1"/>
      <c r="U27503" s="1"/>
      <c r="Z27503" s="1"/>
    </row>
    <row r="27504" spans="20:26" x14ac:dyDescent="0.25">
      <c r="T27504" s="1"/>
      <c r="U27504" s="1"/>
      <c r="Z27504" s="1"/>
    </row>
    <row r="27505" spans="20:26" x14ac:dyDescent="0.25">
      <c r="T27505" s="1"/>
      <c r="U27505" s="1"/>
      <c r="Z27505" s="1"/>
    </row>
    <row r="27506" spans="20:26" x14ac:dyDescent="0.25">
      <c r="T27506" s="1"/>
      <c r="U27506" s="1"/>
      <c r="Z27506" s="1"/>
    </row>
    <row r="27507" spans="20:26" x14ac:dyDescent="0.25">
      <c r="T27507" s="1"/>
      <c r="U27507" s="1"/>
      <c r="Z27507" s="1"/>
    </row>
    <row r="27508" spans="20:26" x14ac:dyDescent="0.25">
      <c r="T27508" s="1"/>
      <c r="U27508" s="1"/>
      <c r="Z27508" s="1"/>
    </row>
    <row r="27509" spans="20:26" x14ac:dyDescent="0.25">
      <c r="T27509" s="1"/>
      <c r="U27509" s="1"/>
      <c r="Z27509" s="1"/>
    </row>
    <row r="27510" spans="20:26" x14ac:dyDescent="0.25">
      <c r="T27510" s="1"/>
      <c r="U27510" s="1"/>
      <c r="Z27510" s="1"/>
    </row>
    <row r="27511" spans="20:26" x14ac:dyDescent="0.25">
      <c r="T27511" s="1"/>
      <c r="U27511" s="1"/>
      <c r="Z27511" s="1"/>
    </row>
    <row r="27512" spans="20:26" x14ac:dyDescent="0.25">
      <c r="T27512" s="1"/>
      <c r="U27512" s="1"/>
      <c r="Z27512" s="1"/>
    </row>
    <row r="27513" spans="20:26" x14ac:dyDescent="0.25">
      <c r="T27513" s="1"/>
      <c r="U27513" s="1"/>
      <c r="Z27513" s="1"/>
    </row>
    <row r="27514" spans="20:26" x14ac:dyDescent="0.25">
      <c r="T27514" s="1"/>
      <c r="U27514" s="1"/>
      <c r="Z27514" s="1"/>
    </row>
    <row r="27515" spans="20:26" x14ac:dyDescent="0.25">
      <c r="T27515" s="1"/>
      <c r="U27515" s="1"/>
      <c r="Z27515" s="1"/>
    </row>
    <row r="27516" spans="20:26" x14ac:dyDescent="0.25">
      <c r="T27516" s="1"/>
      <c r="U27516" s="1"/>
      <c r="Z27516" s="1"/>
    </row>
    <row r="27517" spans="20:26" x14ac:dyDescent="0.25">
      <c r="T27517" s="1"/>
      <c r="U27517" s="1"/>
      <c r="Z27517" s="1"/>
    </row>
    <row r="27518" spans="20:26" x14ac:dyDescent="0.25">
      <c r="T27518" s="1"/>
      <c r="U27518" s="1"/>
      <c r="Z27518" s="1"/>
    </row>
    <row r="27519" spans="20:26" x14ac:dyDescent="0.25">
      <c r="T27519" s="1"/>
      <c r="U27519" s="1"/>
      <c r="Z27519" s="1"/>
    </row>
    <row r="27520" spans="20:26" x14ac:dyDescent="0.25">
      <c r="T27520" s="1"/>
      <c r="U27520" s="1"/>
      <c r="Z27520" s="1"/>
    </row>
    <row r="27521" spans="20:26" x14ac:dyDescent="0.25">
      <c r="T27521" s="1"/>
      <c r="U27521" s="1"/>
      <c r="Z27521" s="1"/>
    </row>
    <row r="27522" spans="20:26" x14ac:dyDescent="0.25">
      <c r="T27522" s="1"/>
      <c r="U27522" s="1"/>
      <c r="Z27522" s="1"/>
    </row>
    <row r="27523" spans="20:26" x14ac:dyDescent="0.25">
      <c r="T27523" s="1"/>
      <c r="U27523" s="1"/>
      <c r="Z27523" s="1"/>
    </row>
    <row r="27524" spans="20:26" x14ac:dyDescent="0.25">
      <c r="T27524" s="1"/>
      <c r="U27524" s="1"/>
      <c r="Z27524" s="1"/>
    </row>
    <row r="27525" spans="20:26" x14ac:dyDescent="0.25">
      <c r="T27525" s="1"/>
      <c r="U27525" s="1"/>
      <c r="Z27525" s="1"/>
    </row>
    <row r="27526" spans="20:26" x14ac:dyDescent="0.25">
      <c r="T27526" s="1"/>
      <c r="U27526" s="1"/>
      <c r="Z27526" s="1"/>
    </row>
    <row r="27527" spans="20:26" x14ac:dyDescent="0.25">
      <c r="T27527" s="1"/>
      <c r="U27527" s="1"/>
      <c r="Z27527" s="1"/>
    </row>
    <row r="27528" spans="20:26" x14ac:dyDescent="0.25">
      <c r="T27528" s="1"/>
      <c r="U27528" s="1"/>
      <c r="Z27528" s="1"/>
    </row>
    <row r="27529" spans="20:26" x14ac:dyDescent="0.25">
      <c r="T27529" s="1"/>
      <c r="U27529" s="1"/>
      <c r="Z27529" s="1"/>
    </row>
    <row r="27530" spans="20:26" x14ac:dyDescent="0.25">
      <c r="T27530" s="1"/>
      <c r="U27530" s="1"/>
      <c r="Z27530" s="1"/>
    </row>
    <row r="27531" spans="20:26" x14ac:dyDescent="0.25">
      <c r="T27531" s="1"/>
      <c r="U27531" s="1"/>
      <c r="Z27531" s="1"/>
    </row>
    <row r="27532" spans="20:26" x14ac:dyDescent="0.25">
      <c r="T27532" s="1"/>
      <c r="U27532" s="1"/>
      <c r="Z27532" s="1"/>
    </row>
    <row r="27533" spans="20:26" x14ac:dyDescent="0.25">
      <c r="T27533" s="1"/>
      <c r="U27533" s="1"/>
      <c r="Z27533" s="1"/>
    </row>
    <row r="27534" spans="20:26" x14ac:dyDescent="0.25">
      <c r="T27534" s="1"/>
      <c r="U27534" s="1"/>
      <c r="Z27534" s="1"/>
    </row>
    <row r="27535" spans="20:26" x14ac:dyDescent="0.25">
      <c r="T27535" s="1"/>
      <c r="U27535" s="1"/>
      <c r="Z27535" s="1"/>
    </row>
    <row r="27536" spans="20:26" x14ac:dyDescent="0.25">
      <c r="T27536" s="1"/>
      <c r="U27536" s="1"/>
      <c r="Z27536" s="1"/>
    </row>
    <row r="27537" spans="20:26" x14ac:dyDescent="0.25">
      <c r="T27537" s="1"/>
      <c r="U27537" s="1"/>
      <c r="Z27537" s="1"/>
    </row>
    <row r="27538" spans="20:26" x14ac:dyDescent="0.25">
      <c r="T27538" s="1"/>
      <c r="U27538" s="1"/>
      <c r="Z27538" s="1"/>
    </row>
    <row r="27539" spans="20:26" x14ac:dyDescent="0.25">
      <c r="T27539" s="1"/>
      <c r="U27539" s="1"/>
      <c r="Z27539" s="1"/>
    </row>
    <row r="27540" spans="20:26" x14ac:dyDescent="0.25">
      <c r="T27540" s="1"/>
      <c r="U27540" s="1"/>
      <c r="Z27540" s="1"/>
    </row>
    <row r="27541" spans="20:26" x14ac:dyDescent="0.25">
      <c r="T27541" s="1"/>
      <c r="U27541" s="1"/>
      <c r="Z27541" s="1"/>
    </row>
    <row r="27542" spans="20:26" x14ac:dyDescent="0.25">
      <c r="T27542" s="1"/>
      <c r="U27542" s="1"/>
      <c r="Z27542" s="1"/>
    </row>
    <row r="27543" spans="20:26" x14ac:dyDescent="0.25">
      <c r="T27543" s="1"/>
      <c r="U27543" s="1"/>
      <c r="Z27543" s="1"/>
    </row>
    <row r="27544" spans="20:26" x14ac:dyDescent="0.25">
      <c r="T27544" s="1"/>
      <c r="U27544" s="1"/>
      <c r="Z27544" s="1"/>
    </row>
    <row r="27545" spans="20:26" x14ac:dyDescent="0.25">
      <c r="T27545" s="1"/>
      <c r="U27545" s="1"/>
      <c r="Z27545" s="1"/>
    </row>
    <row r="27546" spans="20:26" x14ac:dyDescent="0.25">
      <c r="T27546" s="1"/>
      <c r="U27546" s="1"/>
      <c r="Z27546" s="1"/>
    </row>
    <row r="27547" spans="20:26" x14ac:dyDescent="0.25">
      <c r="T27547" s="1"/>
      <c r="U27547" s="1"/>
      <c r="Z27547" s="1"/>
    </row>
    <row r="27548" spans="20:26" x14ac:dyDescent="0.25">
      <c r="T27548" s="1"/>
      <c r="U27548" s="1"/>
      <c r="Z27548" s="1"/>
    </row>
    <row r="27549" spans="20:26" x14ac:dyDescent="0.25">
      <c r="T27549" s="1"/>
      <c r="U27549" s="1"/>
      <c r="Z27549" s="1"/>
    </row>
    <row r="27550" spans="20:26" x14ac:dyDescent="0.25">
      <c r="T27550" s="1"/>
      <c r="U27550" s="1"/>
      <c r="Z27550" s="1"/>
    </row>
    <row r="27551" spans="20:26" x14ac:dyDescent="0.25">
      <c r="T27551" s="1"/>
      <c r="U27551" s="1"/>
      <c r="Z27551" s="1"/>
    </row>
    <row r="27552" spans="20:26" x14ac:dyDescent="0.25">
      <c r="T27552" s="1"/>
      <c r="U27552" s="1"/>
      <c r="Z27552" s="1"/>
    </row>
    <row r="27553" spans="20:26" x14ac:dyDescent="0.25">
      <c r="T27553" s="1"/>
      <c r="U27553" s="1"/>
      <c r="Z27553" s="1"/>
    </row>
    <row r="27554" spans="20:26" x14ac:dyDescent="0.25">
      <c r="T27554" s="1"/>
      <c r="U27554" s="1"/>
      <c r="Z27554" s="1"/>
    </row>
    <row r="27555" spans="20:26" x14ac:dyDescent="0.25">
      <c r="T27555" s="1"/>
      <c r="U27555" s="1"/>
      <c r="Z27555" s="1"/>
    </row>
    <row r="27556" spans="20:26" x14ac:dyDescent="0.25">
      <c r="T27556" s="1"/>
      <c r="U27556" s="1"/>
      <c r="Z27556" s="1"/>
    </row>
    <row r="27557" spans="20:26" x14ac:dyDescent="0.25">
      <c r="T27557" s="1"/>
      <c r="U27557" s="1"/>
      <c r="Z27557" s="1"/>
    </row>
    <row r="27558" spans="20:26" x14ac:dyDescent="0.25">
      <c r="T27558" s="1"/>
      <c r="U27558" s="1"/>
      <c r="Z27558" s="1"/>
    </row>
    <row r="27559" spans="20:26" x14ac:dyDescent="0.25">
      <c r="T27559" s="1"/>
      <c r="U27559" s="1"/>
      <c r="Z27559" s="1"/>
    </row>
    <row r="27560" spans="20:26" x14ac:dyDescent="0.25">
      <c r="T27560" s="1"/>
      <c r="U27560" s="1"/>
      <c r="Z27560" s="1"/>
    </row>
    <row r="27561" spans="20:26" x14ac:dyDescent="0.25">
      <c r="T27561" s="1"/>
      <c r="U27561" s="1"/>
      <c r="Z27561" s="1"/>
    </row>
    <row r="27562" spans="20:26" x14ac:dyDescent="0.25">
      <c r="T27562" s="1"/>
      <c r="U27562" s="1"/>
      <c r="Z27562" s="1"/>
    </row>
    <row r="27563" spans="20:26" x14ac:dyDescent="0.25">
      <c r="T27563" s="1"/>
      <c r="U27563" s="1"/>
      <c r="Z27563" s="1"/>
    </row>
    <row r="27564" spans="20:26" x14ac:dyDescent="0.25">
      <c r="T27564" s="1"/>
      <c r="U27564" s="1"/>
      <c r="Z27564" s="1"/>
    </row>
    <row r="27565" spans="20:26" x14ac:dyDescent="0.25">
      <c r="T27565" s="1"/>
      <c r="U27565" s="1"/>
      <c r="Z27565" s="1"/>
    </row>
    <row r="27566" spans="20:26" x14ac:dyDescent="0.25">
      <c r="T27566" s="1"/>
      <c r="U27566" s="1"/>
      <c r="Z27566" s="1"/>
    </row>
    <row r="27567" spans="20:26" x14ac:dyDescent="0.25">
      <c r="T27567" s="1"/>
      <c r="U27567" s="1"/>
      <c r="Z27567" s="1"/>
    </row>
    <row r="27568" spans="20:26" x14ac:dyDescent="0.25">
      <c r="T27568" s="1"/>
      <c r="U27568" s="1"/>
      <c r="Z27568" s="1"/>
    </row>
    <row r="27569" spans="20:26" x14ac:dyDescent="0.25">
      <c r="T27569" s="1"/>
      <c r="U27569" s="1"/>
      <c r="Z27569" s="1"/>
    </row>
    <row r="27570" spans="20:26" x14ac:dyDescent="0.25">
      <c r="T27570" s="1"/>
      <c r="U27570" s="1"/>
      <c r="Z27570" s="1"/>
    </row>
    <row r="27571" spans="20:26" x14ac:dyDescent="0.25">
      <c r="T27571" s="1"/>
      <c r="U27571" s="1"/>
      <c r="Z27571" s="1"/>
    </row>
    <row r="27572" spans="20:26" x14ac:dyDescent="0.25">
      <c r="T27572" s="1"/>
      <c r="U27572" s="1"/>
      <c r="Z27572" s="1"/>
    </row>
    <row r="27573" spans="20:26" x14ac:dyDescent="0.25">
      <c r="T27573" s="1"/>
      <c r="U27573" s="1"/>
      <c r="Z27573" s="1"/>
    </row>
    <row r="27574" spans="20:26" x14ac:dyDescent="0.25">
      <c r="T27574" s="1"/>
      <c r="U27574" s="1"/>
      <c r="Z27574" s="1"/>
    </row>
    <row r="27575" spans="20:26" x14ac:dyDescent="0.25">
      <c r="T27575" s="1"/>
      <c r="U27575" s="1"/>
      <c r="Z27575" s="1"/>
    </row>
    <row r="27576" spans="20:26" x14ac:dyDescent="0.25">
      <c r="T27576" s="1"/>
      <c r="U27576" s="1"/>
      <c r="Z27576" s="1"/>
    </row>
    <row r="27577" spans="20:26" x14ac:dyDescent="0.25">
      <c r="T27577" s="1"/>
      <c r="U27577" s="1"/>
      <c r="Z27577" s="1"/>
    </row>
    <row r="27578" spans="20:26" x14ac:dyDescent="0.25">
      <c r="T27578" s="1"/>
      <c r="U27578" s="1"/>
      <c r="Z27578" s="1"/>
    </row>
    <row r="27579" spans="20:26" x14ac:dyDescent="0.25">
      <c r="T27579" s="1"/>
      <c r="U27579" s="1"/>
      <c r="Z27579" s="1"/>
    </row>
    <row r="27580" spans="20:26" x14ac:dyDescent="0.25">
      <c r="T27580" s="1"/>
      <c r="U27580" s="1"/>
      <c r="Z27580" s="1"/>
    </row>
    <row r="27581" spans="20:26" x14ac:dyDescent="0.25">
      <c r="T27581" s="1"/>
      <c r="U27581" s="1"/>
      <c r="Z27581" s="1"/>
    </row>
    <row r="27582" spans="20:26" x14ac:dyDescent="0.25">
      <c r="T27582" s="1"/>
      <c r="U27582" s="1"/>
      <c r="Z27582" s="1"/>
    </row>
    <row r="27583" spans="20:26" x14ac:dyDescent="0.25">
      <c r="T27583" s="1"/>
      <c r="U27583" s="1"/>
      <c r="Z27583" s="1"/>
    </row>
    <row r="27584" spans="20:26" x14ac:dyDescent="0.25">
      <c r="T27584" s="1"/>
      <c r="U27584" s="1"/>
      <c r="Z27584" s="1"/>
    </row>
    <row r="27585" spans="20:26" x14ac:dyDescent="0.25">
      <c r="T27585" s="1"/>
      <c r="U27585" s="1"/>
      <c r="Z27585" s="1"/>
    </row>
    <row r="27586" spans="20:26" x14ac:dyDescent="0.25">
      <c r="T27586" s="1"/>
      <c r="U27586" s="1"/>
      <c r="Z27586" s="1"/>
    </row>
    <row r="27587" spans="20:26" x14ac:dyDescent="0.25">
      <c r="T27587" s="1"/>
      <c r="U27587" s="1"/>
      <c r="Z27587" s="1"/>
    </row>
    <row r="27588" spans="20:26" x14ac:dyDescent="0.25">
      <c r="T27588" s="1"/>
      <c r="U27588" s="1"/>
      <c r="Z27588" s="1"/>
    </row>
    <row r="27589" spans="20:26" x14ac:dyDescent="0.25">
      <c r="T27589" s="1"/>
      <c r="U27589" s="1"/>
      <c r="Z27589" s="1"/>
    </row>
    <row r="27590" spans="20:26" x14ac:dyDescent="0.25">
      <c r="T27590" s="1"/>
      <c r="U27590" s="1"/>
      <c r="Z27590" s="1"/>
    </row>
    <row r="27591" spans="20:26" x14ac:dyDescent="0.25">
      <c r="T27591" s="1"/>
      <c r="U27591" s="1"/>
      <c r="Z27591" s="1"/>
    </row>
    <row r="27592" spans="20:26" x14ac:dyDescent="0.25">
      <c r="T27592" s="1"/>
      <c r="U27592" s="1"/>
      <c r="Z27592" s="1"/>
    </row>
    <row r="27593" spans="20:26" x14ac:dyDescent="0.25">
      <c r="T27593" s="1"/>
      <c r="U27593" s="1"/>
      <c r="Z27593" s="1"/>
    </row>
    <row r="27594" spans="20:26" x14ac:dyDescent="0.25">
      <c r="T27594" s="1"/>
      <c r="U27594" s="1"/>
      <c r="Z27594" s="1"/>
    </row>
    <row r="27595" spans="20:26" x14ac:dyDescent="0.25">
      <c r="T27595" s="1"/>
      <c r="U27595" s="1"/>
      <c r="Z27595" s="1"/>
    </row>
    <row r="27596" spans="20:26" x14ac:dyDescent="0.25">
      <c r="T27596" s="1"/>
      <c r="U27596" s="1"/>
      <c r="Z27596" s="1"/>
    </row>
    <row r="27597" spans="20:26" x14ac:dyDescent="0.25">
      <c r="T27597" s="1"/>
      <c r="U27597" s="1"/>
      <c r="Z27597" s="1"/>
    </row>
    <row r="27598" spans="20:26" x14ac:dyDescent="0.25">
      <c r="T27598" s="1"/>
      <c r="U27598" s="1"/>
      <c r="Z27598" s="1"/>
    </row>
    <row r="27599" spans="20:26" x14ac:dyDescent="0.25">
      <c r="T27599" s="1"/>
      <c r="U27599" s="1"/>
      <c r="Z27599" s="1"/>
    </row>
    <row r="27600" spans="20:26" x14ac:dyDescent="0.25">
      <c r="T27600" s="1"/>
      <c r="U27600" s="1"/>
      <c r="Z27600" s="1"/>
    </row>
    <row r="27601" spans="20:26" x14ac:dyDescent="0.25">
      <c r="T27601" s="1"/>
      <c r="U27601" s="1"/>
      <c r="Z27601" s="1"/>
    </row>
    <row r="27602" spans="20:26" x14ac:dyDescent="0.25">
      <c r="T27602" s="1"/>
      <c r="U27602" s="1"/>
      <c r="Z27602" s="1"/>
    </row>
    <row r="27603" spans="20:26" x14ac:dyDescent="0.25">
      <c r="T27603" s="1"/>
      <c r="U27603" s="1"/>
      <c r="Z27603" s="1"/>
    </row>
    <row r="27604" spans="20:26" x14ac:dyDescent="0.25">
      <c r="T27604" s="1"/>
      <c r="U27604" s="1"/>
      <c r="Z27604" s="1"/>
    </row>
    <row r="27605" spans="20:26" x14ac:dyDescent="0.25">
      <c r="T27605" s="1"/>
      <c r="U27605" s="1"/>
      <c r="Z27605" s="1"/>
    </row>
    <row r="27606" spans="20:26" x14ac:dyDescent="0.25">
      <c r="T27606" s="1"/>
      <c r="U27606" s="1"/>
      <c r="Z27606" s="1"/>
    </row>
    <row r="27607" spans="20:26" x14ac:dyDescent="0.25">
      <c r="T27607" s="1"/>
      <c r="U27607" s="1"/>
      <c r="Z27607" s="1"/>
    </row>
    <row r="27608" spans="20:26" x14ac:dyDescent="0.25">
      <c r="T27608" s="1"/>
      <c r="U27608" s="1"/>
      <c r="Z27608" s="1"/>
    </row>
    <row r="27609" spans="20:26" x14ac:dyDescent="0.25">
      <c r="T27609" s="1"/>
      <c r="U27609" s="1"/>
      <c r="Z27609" s="1"/>
    </row>
    <row r="27610" spans="20:26" x14ac:dyDescent="0.25">
      <c r="T27610" s="1"/>
      <c r="U27610" s="1"/>
      <c r="Z27610" s="1"/>
    </row>
    <row r="27611" spans="20:26" x14ac:dyDescent="0.25">
      <c r="T27611" s="1"/>
      <c r="U27611" s="1"/>
      <c r="Z27611" s="1"/>
    </row>
    <row r="27612" spans="20:26" x14ac:dyDescent="0.25">
      <c r="T27612" s="1"/>
      <c r="U27612" s="1"/>
      <c r="Z27612" s="1"/>
    </row>
    <row r="27613" spans="20:26" x14ac:dyDescent="0.25">
      <c r="T27613" s="1"/>
      <c r="U27613" s="1"/>
      <c r="Z27613" s="1"/>
    </row>
    <row r="27614" spans="20:26" x14ac:dyDescent="0.25">
      <c r="T27614" s="1"/>
      <c r="U27614" s="1"/>
      <c r="Z27614" s="1"/>
    </row>
    <row r="27615" spans="20:26" x14ac:dyDescent="0.25">
      <c r="T27615" s="1"/>
      <c r="U27615" s="1"/>
      <c r="Z27615" s="1"/>
    </row>
    <row r="27616" spans="20:26" x14ac:dyDescent="0.25">
      <c r="T27616" s="1"/>
      <c r="U27616" s="1"/>
      <c r="Z27616" s="1"/>
    </row>
    <row r="27617" spans="20:26" x14ac:dyDescent="0.25">
      <c r="T27617" s="1"/>
      <c r="U27617" s="1"/>
      <c r="Z27617" s="1"/>
    </row>
    <row r="27618" spans="20:26" x14ac:dyDescent="0.25">
      <c r="T27618" s="1"/>
      <c r="U27618" s="1"/>
      <c r="Z27618" s="1"/>
    </row>
    <row r="27619" spans="20:26" x14ac:dyDescent="0.25">
      <c r="T27619" s="1"/>
      <c r="U27619" s="1"/>
      <c r="Z27619" s="1"/>
    </row>
    <row r="27620" spans="20:26" x14ac:dyDescent="0.25">
      <c r="T27620" s="1"/>
      <c r="U27620" s="1"/>
      <c r="Z27620" s="1"/>
    </row>
    <row r="27621" spans="20:26" x14ac:dyDescent="0.25">
      <c r="T27621" s="1"/>
      <c r="U27621" s="1"/>
      <c r="Z27621" s="1"/>
    </row>
    <row r="27622" spans="20:26" x14ac:dyDescent="0.25">
      <c r="T27622" s="1"/>
      <c r="U27622" s="1"/>
      <c r="Z27622" s="1"/>
    </row>
    <row r="27623" spans="20:26" x14ac:dyDescent="0.25">
      <c r="T27623" s="1"/>
      <c r="U27623" s="1"/>
      <c r="Z27623" s="1"/>
    </row>
    <row r="27624" spans="20:26" x14ac:dyDescent="0.25">
      <c r="T27624" s="1"/>
      <c r="U27624" s="1"/>
      <c r="Z27624" s="1"/>
    </row>
    <row r="27625" spans="20:26" x14ac:dyDescent="0.25">
      <c r="T27625" s="1"/>
      <c r="U27625" s="1"/>
      <c r="Z27625" s="1"/>
    </row>
    <row r="27626" spans="20:26" x14ac:dyDescent="0.25">
      <c r="T27626" s="1"/>
      <c r="U27626" s="1"/>
      <c r="Z27626" s="1"/>
    </row>
    <row r="27627" spans="20:26" x14ac:dyDescent="0.25">
      <c r="T27627" s="1"/>
      <c r="U27627" s="1"/>
      <c r="Z27627" s="1"/>
    </row>
    <row r="27628" spans="20:26" x14ac:dyDescent="0.25">
      <c r="T27628" s="1"/>
      <c r="U27628" s="1"/>
      <c r="Z27628" s="1"/>
    </row>
    <row r="27629" spans="20:26" x14ac:dyDescent="0.25">
      <c r="T27629" s="1"/>
      <c r="U27629" s="1"/>
      <c r="Z27629" s="1"/>
    </row>
    <row r="27630" spans="20:26" x14ac:dyDescent="0.25">
      <c r="T27630" s="1"/>
      <c r="U27630" s="1"/>
      <c r="Z27630" s="1"/>
    </row>
    <row r="27631" spans="20:26" x14ac:dyDescent="0.25">
      <c r="T27631" s="1"/>
      <c r="U27631" s="1"/>
      <c r="Z27631" s="1"/>
    </row>
    <row r="27632" spans="20:26" x14ac:dyDescent="0.25">
      <c r="T27632" s="1"/>
      <c r="U27632" s="1"/>
      <c r="Z27632" s="1"/>
    </row>
    <row r="27633" spans="20:26" x14ac:dyDescent="0.25">
      <c r="T27633" s="1"/>
      <c r="U27633" s="1"/>
      <c r="Z27633" s="1"/>
    </row>
    <row r="27634" spans="20:26" x14ac:dyDescent="0.25">
      <c r="T27634" s="1"/>
      <c r="U27634" s="1"/>
      <c r="Z27634" s="1"/>
    </row>
    <row r="27635" spans="20:26" x14ac:dyDescent="0.25">
      <c r="T27635" s="1"/>
      <c r="U27635" s="1"/>
      <c r="Z27635" s="1"/>
    </row>
    <row r="27636" spans="20:26" x14ac:dyDescent="0.25">
      <c r="T27636" s="1"/>
      <c r="U27636" s="1"/>
      <c r="Z27636" s="1"/>
    </row>
    <row r="27637" spans="20:26" x14ac:dyDescent="0.25">
      <c r="T27637" s="1"/>
      <c r="U27637" s="1"/>
      <c r="Z27637" s="1"/>
    </row>
    <row r="27638" spans="20:26" x14ac:dyDescent="0.25">
      <c r="T27638" s="1"/>
      <c r="U27638" s="1"/>
      <c r="Z27638" s="1"/>
    </row>
    <row r="27639" spans="20:26" x14ac:dyDescent="0.25">
      <c r="T27639" s="1"/>
      <c r="U27639" s="1"/>
      <c r="Z27639" s="1"/>
    </row>
    <row r="27640" spans="20:26" x14ac:dyDescent="0.25">
      <c r="T27640" s="1"/>
      <c r="U27640" s="1"/>
      <c r="Z27640" s="1"/>
    </row>
    <row r="27641" spans="20:26" x14ac:dyDescent="0.25">
      <c r="T27641" s="1"/>
      <c r="U27641" s="1"/>
      <c r="Z27641" s="1"/>
    </row>
    <row r="27642" spans="20:26" x14ac:dyDescent="0.25">
      <c r="T27642" s="1"/>
      <c r="U27642" s="1"/>
      <c r="Z27642" s="1"/>
    </row>
    <row r="27643" spans="20:26" x14ac:dyDescent="0.25">
      <c r="T27643" s="1"/>
      <c r="U27643" s="1"/>
      <c r="Z27643" s="1"/>
    </row>
    <row r="27644" spans="20:26" x14ac:dyDescent="0.25">
      <c r="T27644" s="1"/>
      <c r="U27644" s="1"/>
      <c r="Z27644" s="1"/>
    </row>
    <row r="27645" spans="20:26" x14ac:dyDescent="0.25">
      <c r="T27645" s="1"/>
      <c r="U27645" s="1"/>
      <c r="Z27645" s="1"/>
    </row>
    <row r="27646" spans="20:26" x14ac:dyDescent="0.25">
      <c r="T27646" s="1"/>
      <c r="U27646" s="1"/>
      <c r="Z27646" s="1"/>
    </row>
    <row r="27647" spans="20:26" x14ac:dyDescent="0.25">
      <c r="T27647" s="1"/>
      <c r="U27647" s="1"/>
      <c r="Z27647" s="1"/>
    </row>
    <row r="27648" spans="20:26" x14ac:dyDescent="0.25">
      <c r="T27648" s="1"/>
      <c r="U27648" s="1"/>
      <c r="Z27648" s="1"/>
    </row>
    <row r="27649" spans="20:26" x14ac:dyDescent="0.25">
      <c r="T27649" s="1"/>
      <c r="U27649" s="1"/>
      <c r="Z27649" s="1"/>
    </row>
    <row r="27650" spans="20:26" x14ac:dyDescent="0.25">
      <c r="T27650" s="1"/>
      <c r="U27650" s="1"/>
      <c r="Z27650" s="1"/>
    </row>
    <row r="27651" spans="20:26" x14ac:dyDescent="0.25">
      <c r="T27651" s="1"/>
      <c r="U27651" s="1"/>
      <c r="Z27651" s="1"/>
    </row>
    <row r="27652" spans="20:26" x14ac:dyDescent="0.25">
      <c r="T27652" s="1"/>
      <c r="U27652" s="1"/>
      <c r="Z27652" s="1"/>
    </row>
    <row r="27653" spans="20:26" x14ac:dyDescent="0.25">
      <c r="T27653" s="1"/>
      <c r="U27653" s="1"/>
      <c r="Z27653" s="1"/>
    </row>
    <row r="27654" spans="20:26" x14ac:dyDescent="0.25">
      <c r="T27654" s="1"/>
      <c r="U27654" s="1"/>
      <c r="Z27654" s="1"/>
    </row>
    <row r="27655" spans="20:26" x14ac:dyDescent="0.25">
      <c r="T27655" s="1"/>
      <c r="U27655" s="1"/>
      <c r="Z27655" s="1"/>
    </row>
    <row r="27656" spans="20:26" x14ac:dyDescent="0.25">
      <c r="T27656" s="1"/>
      <c r="U27656" s="1"/>
      <c r="Z27656" s="1"/>
    </row>
    <row r="27657" spans="20:26" x14ac:dyDescent="0.25">
      <c r="T27657" s="1"/>
      <c r="U27657" s="1"/>
      <c r="Z27657" s="1"/>
    </row>
    <row r="27658" spans="20:26" x14ac:dyDescent="0.25">
      <c r="T27658" s="1"/>
      <c r="U27658" s="1"/>
      <c r="Z27658" s="1"/>
    </row>
    <row r="27659" spans="20:26" x14ac:dyDescent="0.25">
      <c r="T27659" s="1"/>
      <c r="U27659" s="1"/>
      <c r="Z27659" s="1"/>
    </row>
    <row r="27660" spans="20:26" x14ac:dyDescent="0.25">
      <c r="T27660" s="1"/>
      <c r="U27660" s="1"/>
      <c r="Z27660" s="1"/>
    </row>
    <row r="27661" spans="20:26" x14ac:dyDescent="0.25">
      <c r="T27661" s="1"/>
      <c r="U27661" s="1"/>
      <c r="Z27661" s="1"/>
    </row>
    <row r="27662" spans="20:26" x14ac:dyDescent="0.25">
      <c r="T27662" s="1"/>
      <c r="U27662" s="1"/>
      <c r="Z27662" s="1"/>
    </row>
    <row r="27663" spans="20:26" x14ac:dyDescent="0.25">
      <c r="T27663" s="1"/>
      <c r="U27663" s="1"/>
      <c r="Z27663" s="1"/>
    </row>
    <row r="27664" spans="20:26" x14ac:dyDescent="0.25">
      <c r="T27664" s="1"/>
      <c r="U27664" s="1"/>
      <c r="Z27664" s="1"/>
    </row>
    <row r="27665" spans="20:26" x14ac:dyDescent="0.25">
      <c r="T27665" s="1"/>
      <c r="U27665" s="1"/>
      <c r="Z27665" s="1"/>
    </row>
    <row r="27666" spans="20:26" x14ac:dyDescent="0.25">
      <c r="T27666" s="1"/>
      <c r="U27666" s="1"/>
      <c r="Z27666" s="1"/>
    </row>
    <row r="27667" spans="20:26" x14ac:dyDescent="0.25">
      <c r="T27667" s="1"/>
      <c r="U27667" s="1"/>
      <c r="Z27667" s="1"/>
    </row>
    <row r="27668" spans="20:26" x14ac:dyDescent="0.25">
      <c r="T27668" s="1"/>
      <c r="U27668" s="1"/>
      <c r="Z27668" s="1"/>
    </row>
    <row r="27669" spans="20:26" x14ac:dyDescent="0.25">
      <c r="T27669" s="1"/>
      <c r="U27669" s="1"/>
      <c r="Z27669" s="1"/>
    </row>
    <row r="27670" spans="20:26" x14ac:dyDescent="0.25">
      <c r="T27670" s="1"/>
      <c r="U27670" s="1"/>
      <c r="Z27670" s="1"/>
    </row>
    <row r="27671" spans="20:26" x14ac:dyDescent="0.25">
      <c r="T27671" s="1"/>
      <c r="U27671" s="1"/>
      <c r="Z27671" s="1"/>
    </row>
    <row r="27672" spans="20:26" x14ac:dyDescent="0.25">
      <c r="T27672" s="1"/>
      <c r="U27672" s="1"/>
      <c r="Z27672" s="1"/>
    </row>
    <row r="27673" spans="20:26" x14ac:dyDescent="0.25">
      <c r="T27673" s="1"/>
      <c r="U27673" s="1"/>
      <c r="Z27673" s="1"/>
    </row>
    <row r="27674" spans="20:26" x14ac:dyDescent="0.25">
      <c r="T27674" s="1"/>
      <c r="U27674" s="1"/>
      <c r="Z27674" s="1"/>
    </row>
    <row r="27675" spans="20:26" x14ac:dyDescent="0.25">
      <c r="T27675" s="1"/>
      <c r="U27675" s="1"/>
      <c r="Z27675" s="1"/>
    </row>
    <row r="27676" spans="20:26" x14ac:dyDescent="0.25">
      <c r="T27676" s="1"/>
      <c r="U27676" s="1"/>
      <c r="Z27676" s="1"/>
    </row>
    <row r="27677" spans="20:26" x14ac:dyDescent="0.25">
      <c r="T27677" s="1"/>
      <c r="U27677" s="1"/>
      <c r="Z27677" s="1"/>
    </row>
    <row r="27678" spans="20:26" x14ac:dyDescent="0.25">
      <c r="T27678" s="1"/>
      <c r="U27678" s="1"/>
      <c r="Z27678" s="1"/>
    </row>
    <row r="27679" spans="20:26" x14ac:dyDescent="0.25">
      <c r="T27679" s="1"/>
      <c r="U27679" s="1"/>
      <c r="Z27679" s="1"/>
    </row>
    <row r="27680" spans="20:26" x14ac:dyDescent="0.25">
      <c r="T27680" s="1"/>
      <c r="U27680" s="1"/>
      <c r="Z27680" s="1"/>
    </row>
    <row r="27681" spans="20:26" x14ac:dyDescent="0.25">
      <c r="T27681" s="1"/>
      <c r="U27681" s="1"/>
      <c r="Z27681" s="1"/>
    </row>
    <row r="27682" spans="20:26" x14ac:dyDescent="0.25">
      <c r="T27682" s="1"/>
      <c r="U27682" s="1"/>
      <c r="Z27682" s="1"/>
    </row>
    <row r="27683" spans="20:26" x14ac:dyDescent="0.25">
      <c r="T27683" s="1"/>
      <c r="U27683" s="1"/>
      <c r="Z27683" s="1"/>
    </row>
    <row r="27684" spans="20:26" x14ac:dyDescent="0.25">
      <c r="T27684" s="1"/>
      <c r="U27684" s="1"/>
      <c r="Z27684" s="1"/>
    </row>
    <row r="27685" spans="20:26" x14ac:dyDescent="0.25">
      <c r="T27685" s="1"/>
      <c r="U27685" s="1"/>
      <c r="Z27685" s="1"/>
    </row>
    <row r="27686" spans="20:26" x14ac:dyDescent="0.25">
      <c r="T27686" s="1"/>
      <c r="U27686" s="1"/>
      <c r="Z27686" s="1"/>
    </row>
    <row r="27687" spans="20:26" x14ac:dyDescent="0.25">
      <c r="T27687" s="1"/>
      <c r="U27687" s="1"/>
      <c r="Z27687" s="1"/>
    </row>
    <row r="27688" spans="20:26" x14ac:dyDescent="0.25">
      <c r="T27688" s="1"/>
      <c r="U27688" s="1"/>
      <c r="Z27688" s="1"/>
    </row>
    <row r="27689" spans="20:26" x14ac:dyDescent="0.25">
      <c r="T27689" s="1"/>
      <c r="U27689" s="1"/>
      <c r="Z27689" s="1"/>
    </row>
    <row r="27690" spans="20:26" x14ac:dyDescent="0.25">
      <c r="T27690" s="1"/>
      <c r="U27690" s="1"/>
      <c r="Z27690" s="1"/>
    </row>
    <row r="27691" spans="20:26" x14ac:dyDescent="0.25">
      <c r="T27691" s="1"/>
      <c r="U27691" s="1"/>
      <c r="Z27691" s="1"/>
    </row>
    <row r="27692" spans="20:26" x14ac:dyDescent="0.25">
      <c r="T27692" s="1"/>
      <c r="U27692" s="1"/>
      <c r="Z27692" s="1"/>
    </row>
    <row r="27693" spans="20:26" x14ac:dyDescent="0.25">
      <c r="T27693" s="1"/>
      <c r="U27693" s="1"/>
      <c r="Z27693" s="1"/>
    </row>
    <row r="27694" spans="20:26" x14ac:dyDescent="0.25">
      <c r="T27694" s="1"/>
      <c r="U27694" s="1"/>
      <c r="Z27694" s="1"/>
    </row>
    <row r="27695" spans="20:26" x14ac:dyDescent="0.25">
      <c r="T27695" s="1"/>
      <c r="U27695" s="1"/>
      <c r="Z27695" s="1"/>
    </row>
    <row r="27696" spans="20:26" x14ac:dyDescent="0.25">
      <c r="T27696" s="1"/>
      <c r="U27696" s="1"/>
      <c r="Z27696" s="1"/>
    </row>
    <row r="27697" spans="20:26" x14ac:dyDescent="0.25">
      <c r="T27697" s="1"/>
      <c r="U27697" s="1"/>
      <c r="Z27697" s="1"/>
    </row>
    <row r="27698" spans="20:26" x14ac:dyDescent="0.25">
      <c r="T27698" s="1"/>
      <c r="U27698" s="1"/>
      <c r="Z27698" s="1"/>
    </row>
    <row r="27699" spans="20:26" x14ac:dyDescent="0.25">
      <c r="T27699" s="1"/>
      <c r="U27699" s="1"/>
      <c r="Z27699" s="1"/>
    </row>
    <row r="27700" spans="20:26" x14ac:dyDescent="0.25">
      <c r="T27700" s="1"/>
      <c r="U27700" s="1"/>
      <c r="Z27700" s="1"/>
    </row>
    <row r="27701" spans="20:26" x14ac:dyDescent="0.25">
      <c r="T27701" s="1"/>
      <c r="U27701" s="1"/>
      <c r="Z27701" s="1"/>
    </row>
    <row r="27702" spans="20:26" x14ac:dyDescent="0.25">
      <c r="T27702" s="1"/>
      <c r="U27702" s="1"/>
      <c r="Z27702" s="1"/>
    </row>
    <row r="27703" spans="20:26" x14ac:dyDescent="0.25">
      <c r="T27703" s="1"/>
      <c r="U27703" s="1"/>
      <c r="Z27703" s="1"/>
    </row>
    <row r="27704" spans="20:26" x14ac:dyDescent="0.25">
      <c r="T27704" s="1"/>
      <c r="U27704" s="1"/>
      <c r="Z27704" s="1"/>
    </row>
    <row r="27705" spans="20:26" x14ac:dyDescent="0.25">
      <c r="T27705" s="1"/>
      <c r="U27705" s="1"/>
      <c r="Z27705" s="1"/>
    </row>
    <row r="27706" spans="20:26" x14ac:dyDescent="0.25">
      <c r="T27706" s="1"/>
      <c r="U27706" s="1"/>
      <c r="Z27706" s="1"/>
    </row>
    <row r="27707" spans="20:26" x14ac:dyDescent="0.25">
      <c r="T27707" s="1"/>
      <c r="U27707" s="1"/>
      <c r="Z27707" s="1"/>
    </row>
    <row r="27708" spans="20:26" x14ac:dyDescent="0.25">
      <c r="T27708" s="1"/>
      <c r="U27708" s="1"/>
      <c r="Z27708" s="1"/>
    </row>
    <row r="27709" spans="20:26" x14ac:dyDescent="0.25">
      <c r="T27709" s="1"/>
      <c r="U27709" s="1"/>
      <c r="Z27709" s="1"/>
    </row>
    <row r="27710" spans="20:26" x14ac:dyDescent="0.25">
      <c r="T27710" s="1"/>
      <c r="U27710" s="1"/>
      <c r="Z27710" s="1"/>
    </row>
    <row r="27711" spans="20:26" x14ac:dyDescent="0.25">
      <c r="T27711" s="1"/>
      <c r="U27711" s="1"/>
      <c r="Z27711" s="1"/>
    </row>
    <row r="27712" spans="20:26" x14ac:dyDescent="0.25">
      <c r="T27712" s="1"/>
      <c r="U27712" s="1"/>
      <c r="Z27712" s="1"/>
    </row>
    <row r="27713" spans="20:26" x14ac:dyDescent="0.25">
      <c r="T27713" s="1"/>
      <c r="U27713" s="1"/>
      <c r="Z27713" s="1"/>
    </row>
    <row r="27714" spans="20:26" x14ac:dyDescent="0.25">
      <c r="T27714" s="1"/>
      <c r="U27714" s="1"/>
      <c r="Z27714" s="1"/>
    </row>
    <row r="27715" spans="20:26" x14ac:dyDescent="0.25">
      <c r="T27715" s="1"/>
      <c r="U27715" s="1"/>
      <c r="Z27715" s="1"/>
    </row>
    <row r="27716" spans="20:26" x14ac:dyDescent="0.25">
      <c r="T27716" s="1"/>
      <c r="U27716" s="1"/>
      <c r="Z27716" s="1"/>
    </row>
    <row r="27717" spans="20:26" x14ac:dyDescent="0.25">
      <c r="T27717" s="1"/>
      <c r="U27717" s="1"/>
      <c r="Z27717" s="1"/>
    </row>
    <row r="27718" spans="20:26" x14ac:dyDescent="0.25">
      <c r="T27718" s="1"/>
      <c r="U27718" s="1"/>
      <c r="Z27718" s="1"/>
    </row>
    <row r="27719" spans="20:26" x14ac:dyDescent="0.25">
      <c r="T27719" s="1"/>
      <c r="U27719" s="1"/>
      <c r="Z27719" s="1"/>
    </row>
    <row r="27720" spans="20:26" x14ac:dyDescent="0.25">
      <c r="T27720" s="1"/>
      <c r="U27720" s="1"/>
      <c r="Z27720" s="1"/>
    </row>
    <row r="27721" spans="20:26" x14ac:dyDescent="0.25">
      <c r="T27721" s="1"/>
      <c r="U27721" s="1"/>
      <c r="Z27721" s="1"/>
    </row>
    <row r="27722" spans="20:26" x14ac:dyDescent="0.25">
      <c r="T27722" s="1"/>
      <c r="U27722" s="1"/>
      <c r="Z27722" s="1"/>
    </row>
    <row r="27723" spans="20:26" x14ac:dyDescent="0.25">
      <c r="T27723" s="1"/>
      <c r="U27723" s="1"/>
      <c r="Z27723" s="1"/>
    </row>
    <row r="27724" spans="20:26" x14ac:dyDescent="0.25">
      <c r="T27724" s="1"/>
      <c r="U27724" s="1"/>
      <c r="Z27724" s="1"/>
    </row>
    <row r="27725" spans="20:26" x14ac:dyDescent="0.25">
      <c r="T27725" s="1"/>
      <c r="U27725" s="1"/>
      <c r="Z27725" s="1"/>
    </row>
    <row r="27726" spans="20:26" x14ac:dyDescent="0.25">
      <c r="T27726" s="1"/>
      <c r="U27726" s="1"/>
      <c r="Z27726" s="1"/>
    </row>
    <row r="27727" spans="20:26" x14ac:dyDescent="0.25">
      <c r="T27727" s="1"/>
      <c r="U27727" s="1"/>
      <c r="Z27727" s="1"/>
    </row>
    <row r="27728" spans="20:26" x14ac:dyDescent="0.25">
      <c r="T27728" s="1"/>
      <c r="U27728" s="1"/>
      <c r="Z27728" s="1"/>
    </row>
    <row r="27729" spans="20:26" x14ac:dyDescent="0.25">
      <c r="T27729" s="1"/>
      <c r="U27729" s="1"/>
      <c r="Z27729" s="1"/>
    </row>
    <row r="27730" spans="20:26" x14ac:dyDescent="0.25">
      <c r="T27730" s="1"/>
      <c r="U27730" s="1"/>
      <c r="Z27730" s="1"/>
    </row>
    <row r="27731" spans="20:26" x14ac:dyDescent="0.25">
      <c r="T27731" s="1"/>
      <c r="U27731" s="1"/>
      <c r="Z27731" s="1"/>
    </row>
    <row r="27732" spans="20:26" x14ac:dyDescent="0.25">
      <c r="T27732" s="1"/>
      <c r="U27732" s="1"/>
      <c r="Z27732" s="1"/>
    </row>
    <row r="27733" spans="20:26" x14ac:dyDescent="0.25">
      <c r="T27733" s="1"/>
      <c r="U27733" s="1"/>
      <c r="Z27733" s="1"/>
    </row>
    <row r="27734" spans="20:26" x14ac:dyDescent="0.25">
      <c r="T27734" s="1"/>
      <c r="U27734" s="1"/>
      <c r="Z27734" s="1"/>
    </row>
    <row r="27735" spans="20:26" x14ac:dyDescent="0.25">
      <c r="T27735" s="1"/>
      <c r="U27735" s="1"/>
      <c r="Z27735" s="1"/>
    </row>
    <row r="27736" spans="20:26" x14ac:dyDescent="0.25">
      <c r="T27736" s="1"/>
      <c r="U27736" s="1"/>
      <c r="Z27736" s="1"/>
    </row>
    <row r="27737" spans="20:26" x14ac:dyDescent="0.25">
      <c r="T27737" s="1"/>
      <c r="U27737" s="1"/>
      <c r="Z27737" s="1"/>
    </row>
    <row r="27738" spans="20:26" x14ac:dyDescent="0.25">
      <c r="T27738" s="1"/>
      <c r="U27738" s="1"/>
      <c r="Z27738" s="1"/>
    </row>
    <row r="27739" spans="20:26" x14ac:dyDescent="0.25">
      <c r="T27739" s="1"/>
      <c r="U27739" s="1"/>
      <c r="Z27739" s="1"/>
    </row>
    <row r="27740" spans="20:26" x14ac:dyDescent="0.25">
      <c r="T27740" s="1"/>
      <c r="U27740" s="1"/>
      <c r="Z27740" s="1"/>
    </row>
    <row r="27741" spans="20:26" x14ac:dyDescent="0.25">
      <c r="T27741" s="1"/>
      <c r="U27741" s="1"/>
      <c r="Z27741" s="1"/>
    </row>
    <row r="27742" spans="20:26" x14ac:dyDescent="0.25">
      <c r="T27742" s="1"/>
      <c r="U27742" s="1"/>
      <c r="Z27742" s="1"/>
    </row>
    <row r="27743" spans="20:26" x14ac:dyDescent="0.25">
      <c r="T27743" s="1"/>
      <c r="U27743" s="1"/>
      <c r="Z27743" s="1"/>
    </row>
    <row r="27744" spans="20:26" x14ac:dyDescent="0.25">
      <c r="T27744" s="1"/>
      <c r="U27744" s="1"/>
      <c r="Z27744" s="1"/>
    </row>
    <row r="27745" spans="20:26" x14ac:dyDescent="0.25">
      <c r="T27745" s="1"/>
      <c r="U27745" s="1"/>
      <c r="Z27745" s="1"/>
    </row>
    <row r="27746" spans="20:26" x14ac:dyDescent="0.25">
      <c r="T27746" s="1"/>
      <c r="U27746" s="1"/>
      <c r="Z27746" s="1"/>
    </row>
    <row r="27747" spans="20:26" x14ac:dyDescent="0.25">
      <c r="T27747" s="1"/>
      <c r="U27747" s="1"/>
      <c r="Z27747" s="1"/>
    </row>
    <row r="27748" spans="20:26" x14ac:dyDescent="0.25">
      <c r="T27748" s="1"/>
      <c r="U27748" s="1"/>
      <c r="Z27748" s="1"/>
    </row>
    <row r="27749" spans="20:26" x14ac:dyDescent="0.25">
      <c r="T27749" s="1"/>
      <c r="U27749" s="1"/>
      <c r="Z27749" s="1"/>
    </row>
    <row r="27750" spans="20:26" x14ac:dyDescent="0.25">
      <c r="T27750" s="1"/>
      <c r="U27750" s="1"/>
      <c r="Z27750" s="1"/>
    </row>
    <row r="27751" spans="20:26" x14ac:dyDescent="0.25">
      <c r="T27751" s="1"/>
      <c r="U27751" s="1"/>
      <c r="Z27751" s="1"/>
    </row>
    <row r="27752" spans="20:26" x14ac:dyDescent="0.25">
      <c r="T27752" s="1"/>
      <c r="U27752" s="1"/>
      <c r="Z27752" s="1"/>
    </row>
    <row r="27753" spans="20:26" x14ac:dyDescent="0.25">
      <c r="T27753" s="1"/>
      <c r="U27753" s="1"/>
      <c r="Z27753" s="1"/>
    </row>
    <row r="27754" spans="20:26" x14ac:dyDescent="0.25">
      <c r="T27754" s="1"/>
      <c r="U27754" s="1"/>
      <c r="Z27754" s="1"/>
    </row>
    <row r="27755" spans="20:26" x14ac:dyDescent="0.25">
      <c r="T27755" s="1"/>
      <c r="U27755" s="1"/>
      <c r="Z27755" s="1"/>
    </row>
    <row r="27756" spans="20:26" x14ac:dyDescent="0.25">
      <c r="T27756" s="1"/>
      <c r="U27756" s="1"/>
      <c r="Z27756" s="1"/>
    </row>
    <row r="27757" spans="20:26" x14ac:dyDescent="0.25">
      <c r="T27757" s="1"/>
      <c r="U27757" s="1"/>
      <c r="Z27757" s="1"/>
    </row>
    <row r="27758" spans="20:26" x14ac:dyDescent="0.25">
      <c r="T27758" s="1"/>
      <c r="U27758" s="1"/>
      <c r="Z27758" s="1"/>
    </row>
    <row r="27759" spans="20:26" x14ac:dyDescent="0.25">
      <c r="T27759" s="1"/>
      <c r="U27759" s="1"/>
      <c r="Z27759" s="1"/>
    </row>
    <row r="27760" spans="20:26" x14ac:dyDescent="0.25">
      <c r="T27760" s="1"/>
      <c r="U27760" s="1"/>
      <c r="Z27760" s="1"/>
    </row>
    <row r="27761" spans="20:26" x14ac:dyDescent="0.25">
      <c r="T27761" s="1"/>
      <c r="U27761" s="1"/>
      <c r="Z27761" s="1"/>
    </row>
    <row r="27762" spans="20:26" x14ac:dyDescent="0.25">
      <c r="T27762" s="1"/>
      <c r="U27762" s="1"/>
      <c r="Z27762" s="1"/>
    </row>
    <row r="27763" spans="20:26" x14ac:dyDescent="0.25">
      <c r="T27763" s="1"/>
      <c r="U27763" s="1"/>
      <c r="Z27763" s="1"/>
    </row>
    <row r="27764" spans="20:26" x14ac:dyDescent="0.25">
      <c r="T27764" s="1"/>
      <c r="U27764" s="1"/>
      <c r="Z27764" s="1"/>
    </row>
    <row r="27765" spans="20:26" x14ac:dyDescent="0.25">
      <c r="T27765" s="1"/>
      <c r="U27765" s="1"/>
      <c r="Z27765" s="1"/>
    </row>
    <row r="27766" spans="20:26" x14ac:dyDescent="0.25">
      <c r="T27766" s="1"/>
      <c r="U27766" s="1"/>
      <c r="Z27766" s="1"/>
    </row>
    <row r="27767" spans="20:26" x14ac:dyDescent="0.25">
      <c r="T27767" s="1"/>
      <c r="U27767" s="1"/>
      <c r="Z27767" s="1"/>
    </row>
    <row r="27768" spans="20:26" x14ac:dyDescent="0.25">
      <c r="T27768" s="1"/>
      <c r="U27768" s="1"/>
      <c r="Z27768" s="1"/>
    </row>
    <row r="27769" spans="20:26" x14ac:dyDescent="0.25">
      <c r="T27769" s="1"/>
      <c r="U27769" s="1"/>
      <c r="Z27769" s="1"/>
    </row>
    <row r="27770" spans="20:26" x14ac:dyDescent="0.25">
      <c r="T27770" s="1"/>
      <c r="U27770" s="1"/>
      <c r="Z27770" s="1"/>
    </row>
    <row r="27771" spans="20:26" x14ac:dyDescent="0.25">
      <c r="T27771" s="1"/>
      <c r="U27771" s="1"/>
      <c r="Z27771" s="1"/>
    </row>
    <row r="27772" spans="20:26" x14ac:dyDescent="0.25">
      <c r="T27772" s="1"/>
      <c r="U27772" s="1"/>
      <c r="Z27772" s="1"/>
    </row>
    <row r="27773" spans="20:26" x14ac:dyDescent="0.25">
      <c r="T27773" s="1"/>
      <c r="U27773" s="1"/>
      <c r="Z27773" s="1"/>
    </row>
    <row r="27774" spans="20:26" x14ac:dyDescent="0.25">
      <c r="T27774" s="1"/>
      <c r="U27774" s="1"/>
      <c r="Z27774" s="1"/>
    </row>
    <row r="27775" spans="20:26" x14ac:dyDescent="0.25">
      <c r="T27775" s="1"/>
      <c r="U27775" s="1"/>
      <c r="Z27775" s="1"/>
    </row>
    <row r="27776" spans="20:26" x14ac:dyDescent="0.25">
      <c r="T27776" s="1"/>
      <c r="U27776" s="1"/>
      <c r="Z27776" s="1"/>
    </row>
    <row r="27777" spans="20:26" x14ac:dyDescent="0.25">
      <c r="T27777" s="1"/>
      <c r="U27777" s="1"/>
      <c r="Z27777" s="1"/>
    </row>
    <row r="27778" spans="20:26" x14ac:dyDescent="0.25">
      <c r="T27778" s="1"/>
      <c r="U27778" s="1"/>
      <c r="Z27778" s="1"/>
    </row>
    <row r="27779" spans="20:26" x14ac:dyDescent="0.25">
      <c r="T27779" s="1"/>
      <c r="U27779" s="1"/>
      <c r="Z27779" s="1"/>
    </row>
    <row r="27780" spans="20:26" x14ac:dyDescent="0.25">
      <c r="T27780" s="1"/>
      <c r="U27780" s="1"/>
      <c r="Z27780" s="1"/>
    </row>
    <row r="27781" spans="20:26" x14ac:dyDescent="0.25">
      <c r="T27781" s="1"/>
      <c r="U27781" s="1"/>
      <c r="Z27781" s="1"/>
    </row>
    <row r="27782" spans="20:26" x14ac:dyDescent="0.25">
      <c r="T27782" s="1"/>
      <c r="U27782" s="1"/>
      <c r="Z27782" s="1"/>
    </row>
    <row r="27783" spans="20:26" x14ac:dyDescent="0.25">
      <c r="T27783" s="1"/>
      <c r="U27783" s="1"/>
      <c r="Z27783" s="1"/>
    </row>
    <row r="27784" spans="20:26" x14ac:dyDescent="0.25">
      <c r="T27784" s="1"/>
      <c r="U27784" s="1"/>
      <c r="Z27784" s="1"/>
    </row>
    <row r="27785" spans="20:26" x14ac:dyDescent="0.25">
      <c r="T27785" s="1"/>
      <c r="U27785" s="1"/>
      <c r="Z27785" s="1"/>
    </row>
    <row r="27786" spans="20:26" x14ac:dyDescent="0.25">
      <c r="T27786" s="1"/>
      <c r="U27786" s="1"/>
      <c r="Z27786" s="1"/>
    </row>
    <row r="27787" spans="20:26" x14ac:dyDescent="0.25">
      <c r="T27787" s="1"/>
      <c r="U27787" s="1"/>
      <c r="Z27787" s="1"/>
    </row>
    <row r="27788" spans="20:26" x14ac:dyDescent="0.25">
      <c r="T27788" s="1"/>
      <c r="U27788" s="1"/>
      <c r="Z27788" s="1"/>
    </row>
    <row r="27789" spans="20:26" x14ac:dyDescent="0.25">
      <c r="T27789" s="1"/>
      <c r="U27789" s="1"/>
      <c r="Z27789" s="1"/>
    </row>
    <row r="27790" spans="20:26" x14ac:dyDescent="0.25">
      <c r="T27790" s="1"/>
      <c r="U27790" s="1"/>
      <c r="Z27790" s="1"/>
    </row>
    <row r="27791" spans="20:26" x14ac:dyDescent="0.25">
      <c r="T27791" s="1"/>
      <c r="U27791" s="1"/>
      <c r="Z27791" s="1"/>
    </row>
    <row r="27792" spans="20:26" x14ac:dyDescent="0.25">
      <c r="T27792" s="1"/>
      <c r="U27792" s="1"/>
      <c r="Z27792" s="1"/>
    </row>
    <row r="27793" spans="20:26" x14ac:dyDescent="0.25">
      <c r="T27793" s="1"/>
      <c r="U27793" s="1"/>
      <c r="Z27793" s="1"/>
    </row>
    <row r="27794" spans="20:26" x14ac:dyDescent="0.25">
      <c r="T27794" s="1"/>
      <c r="U27794" s="1"/>
      <c r="Z27794" s="1"/>
    </row>
    <row r="27795" spans="20:26" x14ac:dyDescent="0.25">
      <c r="T27795" s="1"/>
      <c r="U27795" s="1"/>
      <c r="Z27795" s="1"/>
    </row>
    <row r="27796" spans="20:26" x14ac:dyDescent="0.25">
      <c r="T27796" s="1"/>
      <c r="U27796" s="1"/>
      <c r="Z27796" s="1"/>
    </row>
    <row r="27797" spans="20:26" x14ac:dyDescent="0.25">
      <c r="T27797" s="1"/>
      <c r="U27797" s="1"/>
      <c r="Z27797" s="1"/>
    </row>
    <row r="27798" spans="20:26" x14ac:dyDescent="0.25">
      <c r="T27798" s="1"/>
      <c r="U27798" s="1"/>
      <c r="Z27798" s="1"/>
    </row>
    <row r="27799" spans="20:26" x14ac:dyDescent="0.25">
      <c r="T27799" s="1"/>
      <c r="U27799" s="1"/>
      <c r="Z27799" s="1"/>
    </row>
    <row r="27800" spans="20:26" x14ac:dyDescent="0.25">
      <c r="T27800" s="1"/>
      <c r="U27800" s="1"/>
      <c r="Z27800" s="1"/>
    </row>
    <row r="27801" spans="20:26" x14ac:dyDescent="0.25">
      <c r="T27801" s="1"/>
      <c r="U27801" s="1"/>
      <c r="Z27801" s="1"/>
    </row>
    <row r="27802" spans="20:26" x14ac:dyDescent="0.25">
      <c r="T27802" s="1"/>
      <c r="U27802" s="1"/>
      <c r="Z27802" s="1"/>
    </row>
    <row r="27803" spans="20:26" x14ac:dyDescent="0.25">
      <c r="T27803" s="1"/>
      <c r="U27803" s="1"/>
      <c r="Z27803" s="1"/>
    </row>
    <row r="27804" spans="20:26" x14ac:dyDescent="0.25">
      <c r="T27804" s="1"/>
      <c r="U27804" s="1"/>
      <c r="Z27804" s="1"/>
    </row>
    <row r="27805" spans="20:26" x14ac:dyDescent="0.25">
      <c r="T27805" s="1"/>
      <c r="U27805" s="1"/>
      <c r="Z27805" s="1"/>
    </row>
    <row r="27806" spans="20:26" x14ac:dyDescent="0.25">
      <c r="T27806" s="1"/>
      <c r="U27806" s="1"/>
      <c r="Z27806" s="1"/>
    </row>
    <row r="27807" spans="20:26" x14ac:dyDescent="0.25">
      <c r="T27807" s="1"/>
      <c r="U27807" s="1"/>
      <c r="Z27807" s="1"/>
    </row>
    <row r="27808" spans="20:26" x14ac:dyDescent="0.25">
      <c r="T27808" s="1"/>
      <c r="U27808" s="1"/>
      <c r="Z27808" s="1"/>
    </row>
    <row r="27809" spans="20:26" x14ac:dyDescent="0.25">
      <c r="T27809" s="1"/>
      <c r="U27809" s="1"/>
      <c r="Z27809" s="1"/>
    </row>
    <row r="27810" spans="20:26" x14ac:dyDescent="0.25">
      <c r="T27810" s="1"/>
      <c r="U27810" s="1"/>
      <c r="Z27810" s="1"/>
    </row>
    <row r="27811" spans="20:26" x14ac:dyDescent="0.25">
      <c r="T27811" s="1"/>
      <c r="U27811" s="1"/>
      <c r="Z27811" s="1"/>
    </row>
    <row r="27812" spans="20:26" x14ac:dyDescent="0.25">
      <c r="T27812" s="1"/>
      <c r="U27812" s="1"/>
      <c r="Z27812" s="1"/>
    </row>
    <row r="27813" spans="20:26" x14ac:dyDescent="0.25">
      <c r="T27813" s="1"/>
      <c r="U27813" s="1"/>
      <c r="Z27813" s="1"/>
    </row>
    <row r="27814" spans="20:26" x14ac:dyDescent="0.25">
      <c r="T27814" s="1"/>
      <c r="U27814" s="1"/>
      <c r="Z27814" s="1"/>
    </row>
    <row r="27815" spans="20:26" x14ac:dyDescent="0.25">
      <c r="T27815" s="1"/>
      <c r="U27815" s="1"/>
      <c r="Z27815" s="1"/>
    </row>
    <row r="27816" spans="20:26" x14ac:dyDescent="0.25">
      <c r="T27816" s="1"/>
      <c r="U27816" s="1"/>
      <c r="Z27816" s="1"/>
    </row>
    <row r="27817" spans="20:26" x14ac:dyDescent="0.25">
      <c r="T27817" s="1"/>
      <c r="U27817" s="1"/>
      <c r="Z27817" s="1"/>
    </row>
    <row r="27818" spans="20:26" x14ac:dyDescent="0.25">
      <c r="T27818" s="1"/>
      <c r="U27818" s="1"/>
      <c r="Z27818" s="1"/>
    </row>
    <row r="27819" spans="20:26" x14ac:dyDescent="0.25">
      <c r="T27819" s="1"/>
      <c r="U27819" s="1"/>
      <c r="Z27819" s="1"/>
    </row>
    <row r="27820" spans="20:26" x14ac:dyDescent="0.25">
      <c r="T27820" s="1"/>
      <c r="U27820" s="1"/>
      <c r="Z27820" s="1"/>
    </row>
    <row r="27821" spans="20:26" x14ac:dyDescent="0.25">
      <c r="T27821" s="1"/>
      <c r="U27821" s="1"/>
      <c r="Z27821" s="1"/>
    </row>
    <row r="27822" spans="20:26" x14ac:dyDescent="0.25">
      <c r="T27822" s="1"/>
      <c r="U27822" s="1"/>
      <c r="Z27822" s="1"/>
    </row>
    <row r="27823" spans="20:26" x14ac:dyDescent="0.25">
      <c r="T27823" s="1"/>
      <c r="U27823" s="1"/>
      <c r="Z27823" s="1"/>
    </row>
    <row r="27824" spans="20:26" x14ac:dyDescent="0.25">
      <c r="T27824" s="1"/>
      <c r="U27824" s="1"/>
      <c r="Z27824" s="1"/>
    </row>
    <row r="27825" spans="20:26" x14ac:dyDescent="0.25">
      <c r="T27825" s="1"/>
      <c r="U27825" s="1"/>
      <c r="Z27825" s="1"/>
    </row>
    <row r="27826" spans="20:26" x14ac:dyDescent="0.25">
      <c r="T27826" s="1"/>
      <c r="U27826" s="1"/>
      <c r="Z27826" s="1"/>
    </row>
    <row r="27827" spans="20:26" x14ac:dyDescent="0.25">
      <c r="T27827" s="1"/>
      <c r="U27827" s="1"/>
      <c r="Z27827" s="1"/>
    </row>
    <row r="27828" spans="20:26" x14ac:dyDescent="0.25">
      <c r="T27828" s="1"/>
      <c r="U27828" s="1"/>
      <c r="Z27828" s="1"/>
    </row>
    <row r="27829" spans="20:26" x14ac:dyDescent="0.25">
      <c r="T27829" s="1"/>
      <c r="U27829" s="1"/>
      <c r="Z27829" s="1"/>
    </row>
    <row r="27830" spans="20:26" x14ac:dyDescent="0.25">
      <c r="T27830" s="1"/>
      <c r="U27830" s="1"/>
      <c r="Z27830" s="1"/>
    </row>
    <row r="27831" spans="20:26" x14ac:dyDescent="0.25">
      <c r="T27831" s="1"/>
      <c r="U27831" s="1"/>
      <c r="Z27831" s="1"/>
    </row>
    <row r="27832" spans="20:26" x14ac:dyDescent="0.25">
      <c r="T27832" s="1"/>
      <c r="U27832" s="1"/>
      <c r="Z27832" s="1"/>
    </row>
    <row r="27833" spans="20:26" x14ac:dyDescent="0.25">
      <c r="T27833" s="1"/>
      <c r="U27833" s="1"/>
      <c r="Z27833" s="1"/>
    </row>
    <row r="27834" spans="20:26" x14ac:dyDescent="0.25">
      <c r="T27834" s="1"/>
      <c r="U27834" s="1"/>
      <c r="Z27834" s="1"/>
    </row>
    <row r="27835" spans="20:26" x14ac:dyDescent="0.25">
      <c r="T27835" s="1"/>
      <c r="U27835" s="1"/>
      <c r="Z27835" s="1"/>
    </row>
    <row r="27836" spans="20:26" x14ac:dyDescent="0.25">
      <c r="T27836" s="1"/>
      <c r="U27836" s="1"/>
      <c r="Z27836" s="1"/>
    </row>
    <row r="27837" spans="20:26" x14ac:dyDescent="0.25">
      <c r="T27837" s="1"/>
      <c r="U27837" s="1"/>
      <c r="Z27837" s="1"/>
    </row>
    <row r="27838" spans="20:26" x14ac:dyDescent="0.25">
      <c r="T27838" s="1"/>
      <c r="U27838" s="1"/>
      <c r="Z27838" s="1"/>
    </row>
    <row r="27839" spans="20:26" x14ac:dyDescent="0.25">
      <c r="T27839" s="1"/>
      <c r="U27839" s="1"/>
      <c r="Z27839" s="1"/>
    </row>
    <row r="27840" spans="20:26" x14ac:dyDescent="0.25">
      <c r="T27840" s="1"/>
      <c r="U27840" s="1"/>
      <c r="Z27840" s="1"/>
    </row>
    <row r="27841" spans="20:26" x14ac:dyDescent="0.25">
      <c r="T27841" s="1"/>
      <c r="U27841" s="1"/>
      <c r="Z27841" s="1"/>
    </row>
    <row r="27842" spans="20:26" x14ac:dyDescent="0.25">
      <c r="T27842" s="1"/>
      <c r="U27842" s="1"/>
      <c r="Z27842" s="1"/>
    </row>
    <row r="27843" spans="20:26" x14ac:dyDescent="0.25">
      <c r="T27843" s="1"/>
      <c r="U27843" s="1"/>
      <c r="Z27843" s="1"/>
    </row>
    <row r="27844" spans="20:26" x14ac:dyDescent="0.25">
      <c r="T27844" s="1"/>
      <c r="U27844" s="1"/>
      <c r="Z27844" s="1"/>
    </row>
    <row r="27845" spans="20:26" x14ac:dyDescent="0.25">
      <c r="T27845" s="1"/>
      <c r="U27845" s="1"/>
      <c r="Z27845" s="1"/>
    </row>
    <row r="27846" spans="20:26" x14ac:dyDescent="0.25">
      <c r="T27846" s="1"/>
      <c r="U27846" s="1"/>
      <c r="Z27846" s="1"/>
    </row>
    <row r="27847" spans="20:26" x14ac:dyDescent="0.25">
      <c r="T27847" s="1"/>
      <c r="U27847" s="1"/>
      <c r="Z27847" s="1"/>
    </row>
    <row r="27848" spans="20:26" x14ac:dyDescent="0.25">
      <c r="T27848" s="1"/>
      <c r="U27848" s="1"/>
      <c r="Z27848" s="1"/>
    </row>
    <row r="27849" spans="20:26" x14ac:dyDescent="0.25">
      <c r="T27849" s="1"/>
      <c r="U27849" s="1"/>
      <c r="Z27849" s="1"/>
    </row>
    <row r="27850" spans="20:26" x14ac:dyDescent="0.25">
      <c r="T27850" s="1"/>
      <c r="U27850" s="1"/>
      <c r="Z27850" s="1"/>
    </row>
    <row r="27851" spans="20:26" x14ac:dyDescent="0.25">
      <c r="T27851" s="1"/>
      <c r="U27851" s="1"/>
      <c r="Z27851" s="1"/>
    </row>
    <row r="27852" spans="20:26" x14ac:dyDescent="0.25">
      <c r="T27852" s="1"/>
      <c r="U27852" s="1"/>
      <c r="Z27852" s="1"/>
    </row>
    <row r="27853" spans="20:26" x14ac:dyDescent="0.25">
      <c r="T27853" s="1"/>
      <c r="U27853" s="1"/>
      <c r="Z27853" s="1"/>
    </row>
    <row r="27854" spans="20:26" x14ac:dyDescent="0.25">
      <c r="T27854" s="1"/>
      <c r="U27854" s="1"/>
      <c r="Z27854" s="1"/>
    </row>
    <row r="27855" spans="20:26" x14ac:dyDescent="0.25">
      <c r="T27855" s="1"/>
      <c r="U27855" s="1"/>
      <c r="Z27855" s="1"/>
    </row>
    <row r="27856" spans="20:26" x14ac:dyDescent="0.25">
      <c r="T27856" s="1"/>
      <c r="U27856" s="1"/>
      <c r="Z27856" s="1"/>
    </row>
    <row r="27857" spans="20:26" x14ac:dyDescent="0.25">
      <c r="T27857" s="1"/>
      <c r="U27857" s="1"/>
      <c r="Z27857" s="1"/>
    </row>
    <row r="27858" spans="20:26" x14ac:dyDescent="0.25">
      <c r="T27858" s="1"/>
      <c r="U27858" s="1"/>
      <c r="Z27858" s="1"/>
    </row>
    <row r="27859" spans="20:26" x14ac:dyDescent="0.25">
      <c r="T27859" s="1"/>
      <c r="U27859" s="1"/>
      <c r="Z27859" s="1"/>
    </row>
    <row r="27860" spans="20:26" x14ac:dyDescent="0.25">
      <c r="T27860" s="1"/>
      <c r="U27860" s="1"/>
      <c r="Z27860" s="1"/>
    </row>
    <row r="27861" spans="20:26" x14ac:dyDescent="0.25">
      <c r="T27861" s="1"/>
      <c r="U27861" s="1"/>
      <c r="Z27861" s="1"/>
    </row>
    <row r="27862" spans="20:26" x14ac:dyDescent="0.25">
      <c r="T27862" s="1"/>
      <c r="U27862" s="1"/>
      <c r="Z27862" s="1"/>
    </row>
    <row r="27863" spans="20:26" x14ac:dyDescent="0.25">
      <c r="T27863" s="1"/>
      <c r="U27863" s="1"/>
      <c r="Z27863" s="1"/>
    </row>
    <row r="27864" spans="20:26" x14ac:dyDescent="0.25">
      <c r="T27864" s="1"/>
      <c r="U27864" s="1"/>
      <c r="Z27864" s="1"/>
    </row>
    <row r="27865" spans="20:26" x14ac:dyDescent="0.25">
      <c r="T27865" s="1"/>
      <c r="U27865" s="1"/>
      <c r="Z27865" s="1"/>
    </row>
    <row r="27866" spans="20:26" x14ac:dyDescent="0.25">
      <c r="T27866" s="1"/>
      <c r="U27866" s="1"/>
      <c r="Z27866" s="1"/>
    </row>
    <row r="27867" spans="20:26" x14ac:dyDescent="0.25">
      <c r="T27867" s="1"/>
      <c r="U27867" s="1"/>
      <c r="Z27867" s="1"/>
    </row>
    <row r="27868" spans="20:26" x14ac:dyDescent="0.25">
      <c r="T27868" s="1"/>
      <c r="U27868" s="1"/>
      <c r="Z27868" s="1"/>
    </row>
    <row r="27869" spans="20:26" x14ac:dyDescent="0.25">
      <c r="T27869" s="1"/>
      <c r="U27869" s="1"/>
      <c r="Z27869" s="1"/>
    </row>
    <row r="27870" spans="20:26" x14ac:dyDescent="0.25">
      <c r="T27870" s="1"/>
      <c r="U27870" s="1"/>
      <c r="Z27870" s="1"/>
    </row>
    <row r="27871" spans="20:26" x14ac:dyDescent="0.25">
      <c r="T27871" s="1"/>
      <c r="U27871" s="1"/>
      <c r="Z27871" s="1"/>
    </row>
    <row r="27872" spans="20:26" x14ac:dyDescent="0.25">
      <c r="T27872" s="1"/>
      <c r="U27872" s="1"/>
      <c r="Z27872" s="1"/>
    </row>
    <row r="27873" spans="20:26" x14ac:dyDescent="0.25">
      <c r="T27873" s="1"/>
      <c r="U27873" s="1"/>
      <c r="Z27873" s="1"/>
    </row>
    <row r="27874" spans="20:26" x14ac:dyDescent="0.25">
      <c r="T27874" s="1"/>
      <c r="U27874" s="1"/>
      <c r="Z27874" s="1"/>
    </row>
    <row r="27875" spans="20:26" x14ac:dyDescent="0.25">
      <c r="T27875" s="1"/>
      <c r="U27875" s="1"/>
      <c r="Z27875" s="1"/>
    </row>
    <row r="27876" spans="20:26" x14ac:dyDescent="0.25">
      <c r="T27876" s="1"/>
      <c r="U27876" s="1"/>
      <c r="Z27876" s="1"/>
    </row>
    <row r="27877" spans="20:26" x14ac:dyDescent="0.25">
      <c r="T27877" s="1"/>
      <c r="U27877" s="1"/>
      <c r="Z27877" s="1"/>
    </row>
    <row r="27878" spans="20:26" x14ac:dyDescent="0.25">
      <c r="T27878" s="1"/>
      <c r="U27878" s="1"/>
      <c r="Z27878" s="1"/>
    </row>
    <row r="27879" spans="20:26" x14ac:dyDescent="0.25">
      <c r="T27879" s="1"/>
      <c r="U27879" s="1"/>
      <c r="Z27879" s="1"/>
    </row>
    <row r="27880" spans="20:26" x14ac:dyDescent="0.25">
      <c r="T27880" s="1"/>
      <c r="U27880" s="1"/>
      <c r="Z27880" s="1"/>
    </row>
    <row r="27881" spans="20:26" x14ac:dyDescent="0.25">
      <c r="T27881" s="1"/>
      <c r="U27881" s="1"/>
      <c r="Z27881" s="1"/>
    </row>
    <row r="27882" spans="20:26" x14ac:dyDescent="0.25">
      <c r="T27882" s="1"/>
      <c r="U27882" s="1"/>
      <c r="Z27882" s="1"/>
    </row>
    <row r="27883" spans="20:26" x14ac:dyDescent="0.25">
      <c r="T27883" s="1"/>
      <c r="U27883" s="1"/>
      <c r="Z27883" s="1"/>
    </row>
    <row r="27884" spans="20:26" x14ac:dyDescent="0.25">
      <c r="T27884" s="1"/>
      <c r="U27884" s="1"/>
      <c r="Z27884" s="1"/>
    </row>
    <row r="27885" spans="20:26" x14ac:dyDescent="0.25">
      <c r="T27885" s="1"/>
      <c r="U27885" s="1"/>
      <c r="Z27885" s="1"/>
    </row>
    <row r="27886" spans="20:26" x14ac:dyDescent="0.25">
      <c r="T27886" s="1"/>
      <c r="U27886" s="1"/>
      <c r="Z27886" s="1"/>
    </row>
    <row r="27887" spans="20:26" x14ac:dyDescent="0.25">
      <c r="T27887" s="1"/>
      <c r="U27887" s="1"/>
      <c r="Z27887" s="1"/>
    </row>
    <row r="27888" spans="20:26" x14ac:dyDescent="0.25">
      <c r="T27888" s="1"/>
      <c r="U27888" s="1"/>
      <c r="Z27888" s="1"/>
    </row>
    <row r="27889" spans="20:26" x14ac:dyDescent="0.25">
      <c r="T27889" s="1"/>
      <c r="U27889" s="1"/>
      <c r="Z27889" s="1"/>
    </row>
    <row r="27890" spans="20:26" x14ac:dyDescent="0.25">
      <c r="T27890" s="1"/>
      <c r="U27890" s="1"/>
      <c r="Z27890" s="1"/>
    </row>
    <row r="27891" spans="20:26" x14ac:dyDescent="0.25">
      <c r="T27891" s="1"/>
      <c r="U27891" s="1"/>
      <c r="Z27891" s="1"/>
    </row>
    <row r="27892" spans="20:26" x14ac:dyDescent="0.25">
      <c r="T27892" s="1"/>
      <c r="U27892" s="1"/>
      <c r="Z27892" s="1"/>
    </row>
    <row r="27893" spans="20:26" x14ac:dyDescent="0.25">
      <c r="T27893" s="1"/>
      <c r="U27893" s="1"/>
      <c r="Z27893" s="1"/>
    </row>
    <row r="27894" spans="20:26" x14ac:dyDescent="0.25">
      <c r="T27894" s="1"/>
      <c r="U27894" s="1"/>
      <c r="Z27894" s="1"/>
    </row>
    <row r="27895" spans="20:26" x14ac:dyDescent="0.25">
      <c r="T27895" s="1"/>
      <c r="U27895" s="1"/>
      <c r="Z27895" s="1"/>
    </row>
    <row r="27896" spans="20:26" x14ac:dyDescent="0.25">
      <c r="T27896" s="1"/>
      <c r="U27896" s="1"/>
      <c r="Z27896" s="1"/>
    </row>
    <row r="27897" spans="20:26" x14ac:dyDescent="0.25">
      <c r="T27897" s="1"/>
      <c r="U27897" s="1"/>
      <c r="Z27897" s="1"/>
    </row>
    <row r="27898" spans="20:26" x14ac:dyDescent="0.25">
      <c r="T27898" s="1"/>
      <c r="U27898" s="1"/>
      <c r="Z27898" s="1"/>
    </row>
    <row r="27899" spans="20:26" x14ac:dyDescent="0.25">
      <c r="T27899" s="1"/>
      <c r="U27899" s="1"/>
      <c r="Z27899" s="1"/>
    </row>
    <row r="27900" spans="20:26" x14ac:dyDescent="0.25">
      <c r="T27900" s="1"/>
      <c r="U27900" s="1"/>
      <c r="Z27900" s="1"/>
    </row>
    <row r="27901" spans="20:26" x14ac:dyDescent="0.25">
      <c r="T27901" s="1"/>
      <c r="U27901" s="1"/>
      <c r="Z27901" s="1"/>
    </row>
    <row r="27902" spans="20:26" x14ac:dyDescent="0.25">
      <c r="T27902" s="1"/>
      <c r="U27902" s="1"/>
      <c r="Z27902" s="1"/>
    </row>
    <row r="27903" spans="20:26" x14ac:dyDescent="0.25">
      <c r="T27903" s="1"/>
      <c r="U27903" s="1"/>
      <c r="Z27903" s="1"/>
    </row>
    <row r="27904" spans="20:26" x14ac:dyDescent="0.25">
      <c r="T27904" s="1"/>
      <c r="U27904" s="1"/>
      <c r="Z27904" s="1"/>
    </row>
    <row r="27905" spans="20:26" x14ac:dyDescent="0.25">
      <c r="T27905" s="1"/>
      <c r="U27905" s="1"/>
      <c r="Z27905" s="1"/>
    </row>
    <row r="27906" spans="20:26" x14ac:dyDescent="0.25">
      <c r="T27906" s="1"/>
      <c r="U27906" s="1"/>
      <c r="Z27906" s="1"/>
    </row>
    <row r="27907" spans="20:26" x14ac:dyDescent="0.25">
      <c r="T27907" s="1"/>
      <c r="U27907" s="1"/>
      <c r="Z27907" s="1"/>
    </row>
    <row r="27908" spans="20:26" x14ac:dyDescent="0.25">
      <c r="T27908" s="1"/>
      <c r="U27908" s="1"/>
      <c r="Z27908" s="1"/>
    </row>
    <row r="27909" spans="20:26" x14ac:dyDescent="0.25">
      <c r="T27909" s="1"/>
      <c r="U27909" s="1"/>
      <c r="Z27909" s="1"/>
    </row>
    <row r="27910" spans="20:26" x14ac:dyDescent="0.25">
      <c r="T27910" s="1"/>
      <c r="U27910" s="1"/>
      <c r="Z27910" s="1"/>
    </row>
    <row r="27911" spans="20:26" x14ac:dyDescent="0.25">
      <c r="T27911" s="1"/>
      <c r="U27911" s="1"/>
      <c r="Z27911" s="1"/>
    </row>
    <row r="27912" spans="20:26" x14ac:dyDescent="0.25">
      <c r="T27912" s="1"/>
      <c r="U27912" s="1"/>
      <c r="Z27912" s="1"/>
    </row>
    <row r="27913" spans="20:26" x14ac:dyDescent="0.25">
      <c r="T27913" s="1"/>
      <c r="U27913" s="1"/>
      <c r="Z27913" s="1"/>
    </row>
    <row r="27914" spans="20:26" x14ac:dyDescent="0.25">
      <c r="T27914" s="1"/>
      <c r="U27914" s="1"/>
      <c r="Z27914" s="1"/>
    </row>
    <row r="27915" spans="20:26" x14ac:dyDescent="0.25">
      <c r="T27915" s="1"/>
      <c r="U27915" s="1"/>
      <c r="Z27915" s="1"/>
    </row>
    <row r="27916" spans="20:26" x14ac:dyDescent="0.25">
      <c r="T27916" s="1"/>
      <c r="U27916" s="1"/>
      <c r="Z27916" s="1"/>
    </row>
    <row r="27917" spans="20:26" x14ac:dyDescent="0.25">
      <c r="T27917" s="1"/>
      <c r="U27917" s="1"/>
      <c r="Z27917" s="1"/>
    </row>
    <row r="27918" spans="20:26" x14ac:dyDescent="0.25">
      <c r="T27918" s="1"/>
      <c r="U27918" s="1"/>
      <c r="Z27918" s="1"/>
    </row>
    <row r="27919" spans="20:26" x14ac:dyDescent="0.25">
      <c r="T27919" s="1"/>
      <c r="U27919" s="1"/>
      <c r="Z27919" s="1"/>
    </row>
    <row r="27920" spans="20:26" x14ac:dyDescent="0.25">
      <c r="T27920" s="1"/>
      <c r="U27920" s="1"/>
      <c r="Z27920" s="1"/>
    </row>
    <row r="27921" spans="20:26" x14ac:dyDescent="0.25">
      <c r="T27921" s="1"/>
      <c r="U27921" s="1"/>
      <c r="Z27921" s="1"/>
    </row>
    <row r="27922" spans="20:26" x14ac:dyDescent="0.25">
      <c r="T27922" s="1"/>
      <c r="U27922" s="1"/>
      <c r="Z27922" s="1"/>
    </row>
    <row r="27923" spans="20:26" x14ac:dyDescent="0.25">
      <c r="T27923" s="1"/>
      <c r="U27923" s="1"/>
      <c r="Z27923" s="1"/>
    </row>
    <row r="27924" spans="20:26" x14ac:dyDescent="0.25">
      <c r="T27924" s="1"/>
      <c r="U27924" s="1"/>
      <c r="Z27924" s="1"/>
    </row>
    <row r="27925" spans="20:26" x14ac:dyDescent="0.25">
      <c r="T27925" s="1"/>
      <c r="U27925" s="1"/>
      <c r="Z27925" s="1"/>
    </row>
    <row r="27926" spans="20:26" x14ac:dyDescent="0.25">
      <c r="T27926" s="1"/>
      <c r="U27926" s="1"/>
      <c r="Z27926" s="1"/>
    </row>
    <row r="27927" spans="20:26" x14ac:dyDescent="0.25">
      <c r="T27927" s="1"/>
      <c r="U27927" s="1"/>
      <c r="Z27927" s="1"/>
    </row>
    <row r="27928" spans="20:26" x14ac:dyDescent="0.25">
      <c r="T27928" s="1"/>
      <c r="U27928" s="1"/>
      <c r="Z27928" s="1"/>
    </row>
    <row r="27929" spans="20:26" x14ac:dyDescent="0.25">
      <c r="T27929" s="1"/>
      <c r="U27929" s="1"/>
      <c r="Z27929" s="1"/>
    </row>
    <row r="27930" spans="20:26" x14ac:dyDescent="0.25">
      <c r="T27930" s="1"/>
      <c r="U27930" s="1"/>
      <c r="Z27930" s="1"/>
    </row>
    <row r="27931" spans="20:26" x14ac:dyDescent="0.25">
      <c r="T27931" s="1"/>
      <c r="U27931" s="1"/>
      <c r="Z27931" s="1"/>
    </row>
    <row r="27932" spans="20:26" x14ac:dyDescent="0.25">
      <c r="T27932" s="1"/>
      <c r="U27932" s="1"/>
      <c r="Z27932" s="1"/>
    </row>
    <row r="27933" spans="20:26" x14ac:dyDescent="0.25">
      <c r="T27933" s="1"/>
      <c r="U27933" s="1"/>
      <c r="Z27933" s="1"/>
    </row>
    <row r="27934" spans="20:26" x14ac:dyDescent="0.25">
      <c r="T27934" s="1"/>
      <c r="U27934" s="1"/>
      <c r="Z27934" s="1"/>
    </row>
    <row r="27935" spans="20:26" x14ac:dyDescent="0.25">
      <c r="T27935" s="1"/>
      <c r="U27935" s="1"/>
      <c r="Z27935" s="1"/>
    </row>
    <row r="27936" spans="20:26" x14ac:dyDescent="0.25">
      <c r="T27936" s="1"/>
      <c r="U27936" s="1"/>
      <c r="Z27936" s="1"/>
    </row>
    <row r="27937" spans="20:26" x14ac:dyDescent="0.25">
      <c r="T27937" s="1"/>
      <c r="U27937" s="1"/>
      <c r="Z27937" s="1"/>
    </row>
    <row r="27938" spans="20:26" x14ac:dyDescent="0.25">
      <c r="T27938" s="1"/>
      <c r="U27938" s="1"/>
      <c r="Z27938" s="1"/>
    </row>
    <row r="27939" spans="20:26" x14ac:dyDescent="0.25">
      <c r="T27939" s="1"/>
      <c r="U27939" s="1"/>
      <c r="Z27939" s="1"/>
    </row>
    <row r="27940" spans="20:26" x14ac:dyDescent="0.25">
      <c r="T27940" s="1"/>
      <c r="U27940" s="1"/>
      <c r="Z27940" s="1"/>
    </row>
    <row r="27941" spans="20:26" x14ac:dyDescent="0.25">
      <c r="T27941" s="1"/>
      <c r="U27941" s="1"/>
      <c r="Z27941" s="1"/>
    </row>
    <row r="27942" spans="20:26" x14ac:dyDescent="0.25">
      <c r="T27942" s="1"/>
      <c r="U27942" s="1"/>
      <c r="Z27942" s="1"/>
    </row>
    <row r="27943" spans="20:26" x14ac:dyDescent="0.25">
      <c r="T27943" s="1"/>
      <c r="U27943" s="1"/>
      <c r="Z27943" s="1"/>
    </row>
    <row r="27944" spans="20:26" x14ac:dyDescent="0.25">
      <c r="T27944" s="1"/>
      <c r="U27944" s="1"/>
      <c r="Z27944" s="1"/>
    </row>
    <row r="27945" spans="20:26" x14ac:dyDescent="0.25">
      <c r="T27945" s="1"/>
      <c r="U27945" s="1"/>
      <c r="Z27945" s="1"/>
    </row>
    <row r="27946" spans="20:26" x14ac:dyDescent="0.25">
      <c r="T27946" s="1"/>
      <c r="U27946" s="1"/>
      <c r="Z27946" s="1"/>
    </row>
    <row r="27947" spans="20:26" x14ac:dyDescent="0.25">
      <c r="T27947" s="1"/>
      <c r="U27947" s="1"/>
      <c r="Z27947" s="1"/>
    </row>
    <row r="27948" spans="20:26" x14ac:dyDescent="0.25">
      <c r="T27948" s="1"/>
      <c r="U27948" s="1"/>
      <c r="Z27948" s="1"/>
    </row>
    <row r="27949" spans="20:26" x14ac:dyDescent="0.25">
      <c r="T27949" s="1"/>
      <c r="U27949" s="1"/>
      <c r="Z27949" s="1"/>
    </row>
    <row r="27950" spans="20:26" x14ac:dyDescent="0.25">
      <c r="T27950" s="1"/>
      <c r="U27950" s="1"/>
      <c r="Z27950" s="1"/>
    </row>
    <row r="27951" spans="20:26" x14ac:dyDescent="0.25">
      <c r="T27951" s="1"/>
      <c r="U27951" s="1"/>
      <c r="Z27951" s="1"/>
    </row>
    <row r="27952" spans="20:26" x14ac:dyDescent="0.25">
      <c r="T27952" s="1"/>
      <c r="U27952" s="1"/>
      <c r="Z27952" s="1"/>
    </row>
    <row r="27953" spans="20:26" x14ac:dyDescent="0.25">
      <c r="T27953" s="1"/>
      <c r="U27953" s="1"/>
      <c r="Z27953" s="1"/>
    </row>
    <row r="27954" spans="20:26" x14ac:dyDescent="0.25">
      <c r="T27954" s="1"/>
      <c r="U27954" s="1"/>
      <c r="Z27954" s="1"/>
    </row>
    <row r="27955" spans="20:26" x14ac:dyDescent="0.25">
      <c r="T27955" s="1"/>
      <c r="U27955" s="1"/>
      <c r="Z27955" s="1"/>
    </row>
    <row r="27956" spans="20:26" x14ac:dyDescent="0.25">
      <c r="T27956" s="1"/>
      <c r="U27956" s="1"/>
      <c r="Z27956" s="1"/>
    </row>
    <row r="27957" spans="20:26" x14ac:dyDescent="0.25">
      <c r="T27957" s="1"/>
      <c r="U27957" s="1"/>
      <c r="Z27957" s="1"/>
    </row>
    <row r="27958" spans="20:26" x14ac:dyDescent="0.25">
      <c r="T27958" s="1"/>
      <c r="U27958" s="1"/>
      <c r="Z27958" s="1"/>
    </row>
    <row r="27959" spans="20:26" x14ac:dyDescent="0.25">
      <c r="T27959" s="1"/>
      <c r="U27959" s="1"/>
      <c r="Z27959" s="1"/>
    </row>
    <row r="27960" spans="20:26" x14ac:dyDescent="0.25">
      <c r="T27960" s="1"/>
      <c r="U27960" s="1"/>
      <c r="Z27960" s="1"/>
    </row>
    <row r="27961" spans="20:26" x14ac:dyDescent="0.25">
      <c r="T27961" s="1"/>
      <c r="U27961" s="1"/>
      <c r="Z27961" s="1"/>
    </row>
    <row r="27962" spans="20:26" x14ac:dyDescent="0.25">
      <c r="T27962" s="1"/>
      <c r="U27962" s="1"/>
      <c r="Z27962" s="1"/>
    </row>
    <row r="27963" spans="20:26" x14ac:dyDescent="0.25">
      <c r="T27963" s="1"/>
      <c r="U27963" s="1"/>
      <c r="Z27963" s="1"/>
    </row>
    <row r="27964" spans="20:26" x14ac:dyDescent="0.25">
      <c r="T27964" s="1"/>
      <c r="U27964" s="1"/>
      <c r="Z27964" s="1"/>
    </row>
    <row r="27965" spans="20:26" x14ac:dyDescent="0.25">
      <c r="T27965" s="1"/>
      <c r="U27965" s="1"/>
      <c r="Z27965" s="1"/>
    </row>
    <row r="27966" spans="20:26" x14ac:dyDescent="0.25">
      <c r="T27966" s="1"/>
      <c r="U27966" s="1"/>
      <c r="Z27966" s="1"/>
    </row>
    <row r="27967" spans="20:26" x14ac:dyDescent="0.25">
      <c r="T27967" s="1"/>
      <c r="U27967" s="1"/>
      <c r="Z27967" s="1"/>
    </row>
    <row r="27968" spans="20:26" x14ac:dyDescent="0.25">
      <c r="T27968" s="1"/>
      <c r="U27968" s="1"/>
      <c r="Z27968" s="1"/>
    </row>
    <row r="27969" spans="20:26" x14ac:dyDescent="0.25">
      <c r="T27969" s="1"/>
      <c r="U27969" s="1"/>
      <c r="Z27969" s="1"/>
    </row>
    <row r="27970" spans="20:26" x14ac:dyDescent="0.25">
      <c r="T27970" s="1"/>
      <c r="U27970" s="1"/>
      <c r="Z27970" s="1"/>
    </row>
    <row r="27971" spans="20:26" x14ac:dyDescent="0.25">
      <c r="T27971" s="1"/>
      <c r="U27971" s="1"/>
      <c r="Z27971" s="1"/>
    </row>
    <row r="27972" spans="20:26" x14ac:dyDescent="0.25">
      <c r="T27972" s="1"/>
      <c r="U27972" s="1"/>
      <c r="Z27972" s="1"/>
    </row>
    <row r="27973" spans="20:26" x14ac:dyDescent="0.25">
      <c r="T27973" s="1"/>
      <c r="U27973" s="1"/>
      <c r="Z27973" s="1"/>
    </row>
    <row r="27974" spans="20:26" x14ac:dyDescent="0.25">
      <c r="T27974" s="1"/>
      <c r="U27974" s="1"/>
      <c r="Z27974" s="1"/>
    </row>
    <row r="27975" spans="20:26" x14ac:dyDescent="0.25">
      <c r="T27975" s="1"/>
      <c r="U27975" s="1"/>
      <c r="Z27975" s="1"/>
    </row>
    <row r="27976" spans="20:26" x14ac:dyDescent="0.25">
      <c r="T27976" s="1"/>
      <c r="U27976" s="1"/>
      <c r="Z27976" s="1"/>
    </row>
    <row r="27977" spans="20:26" x14ac:dyDescent="0.25">
      <c r="T27977" s="1"/>
      <c r="U27977" s="1"/>
      <c r="Z27977" s="1"/>
    </row>
    <row r="27978" spans="20:26" x14ac:dyDescent="0.25">
      <c r="T27978" s="1"/>
      <c r="U27978" s="1"/>
      <c r="Z27978" s="1"/>
    </row>
    <row r="27979" spans="20:26" x14ac:dyDescent="0.25">
      <c r="T27979" s="1"/>
      <c r="U27979" s="1"/>
      <c r="Z27979" s="1"/>
    </row>
    <row r="27980" spans="20:26" x14ac:dyDescent="0.25">
      <c r="T27980" s="1"/>
      <c r="U27980" s="1"/>
      <c r="Z27980" s="1"/>
    </row>
    <row r="27981" spans="20:26" x14ac:dyDescent="0.25">
      <c r="T27981" s="1"/>
      <c r="U27981" s="1"/>
      <c r="Z27981" s="1"/>
    </row>
    <row r="27982" spans="20:26" x14ac:dyDescent="0.25">
      <c r="T27982" s="1"/>
      <c r="U27982" s="1"/>
      <c r="Z27982" s="1"/>
    </row>
    <row r="27983" spans="20:26" x14ac:dyDescent="0.25">
      <c r="T27983" s="1"/>
      <c r="U27983" s="1"/>
      <c r="Z27983" s="1"/>
    </row>
    <row r="27984" spans="20:26" x14ac:dyDescent="0.25">
      <c r="T27984" s="1"/>
      <c r="U27984" s="1"/>
      <c r="Z27984" s="1"/>
    </row>
    <row r="27985" spans="20:26" x14ac:dyDescent="0.25">
      <c r="T27985" s="1"/>
      <c r="U27985" s="1"/>
      <c r="Z27985" s="1"/>
    </row>
    <row r="27986" spans="20:26" x14ac:dyDescent="0.25">
      <c r="T27986" s="1"/>
      <c r="U27986" s="1"/>
      <c r="Z27986" s="1"/>
    </row>
    <row r="27987" spans="20:26" x14ac:dyDescent="0.25">
      <c r="T27987" s="1"/>
      <c r="U27987" s="1"/>
      <c r="Z27987" s="1"/>
    </row>
    <row r="27988" spans="20:26" x14ac:dyDescent="0.25">
      <c r="T27988" s="1"/>
      <c r="U27988" s="1"/>
      <c r="Z27988" s="1"/>
    </row>
    <row r="27989" spans="20:26" x14ac:dyDescent="0.25">
      <c r="T27989" s="1"/>
      <c r="U27989" s="1"/>
      <c r="Z27989" s="1"/>
    </row>
    <row r="27990" spans="20:26" x14ac:dyDescent="0.25">
      <c r="T27990" s="1"/>
      <c r="U27990" s="1"/>
      <c r="Z27990" s="1"/>
    </row>
    <row r="27991" spans="20:26" x14ac:dyDescent="0.25">
      <c r="T27991" s="1"/>
      <c r="U27991" s="1"/>
      <c r="Z27991" s="1"/>
    </row>
    <row r="27992" spans="20:26" x14ac:dyDescent="0.25">
      <c r="T27992" s="1"/>
      <c r="U27992" s="1"/>
      <c r="Z27992" s="1"/>
    </row>
    <row r="27993" spans="20:26" x14ac:dyDescent="0.25">
      <c r="T27993" s="1"/>
      <c r="U27993" s="1"/>
      <c r="Z27993" s="1"/>
    </row>
    <row r="27994" spans="20:26" x14ac:dyDescent="0.25">
      <c r="T27994" s="1"/>
      <c r="U27994" s="1"/>
      <c r="Z27994" s="1"/>
    </row>
    <row r="27995" spans="20:26" x14ac:dyDescent="0.25">
      <c r="T27995" s="1"/>
      <c r="U27995" s="1"/>
      <c r="Z27995" s="1"/>
    </row>
    <row r="27996" spans="20:26" x14ac:dyDescent="0.25">
      <c r="T27996" s="1"/>
      <c r="U27996" s="1"/>
      <c r="Z27996" s="1"/>
    </row>
    <row r="27997" spans="20:26" x14ac:dyDescent="0.25">
      <c r="T27997" s="1"/>
      <c r="U27997" s="1"/>
      <c r="Z27997" s="1"/>
    </row>
    <row r="27998" spans="20:26" x14ac:dyDescent="0.25">
      <c r="T27998" s="1"/>
      <c r="U27998" s="1"/>
      <c r="Z27998" s="1"/>
    </row>
    <row r="27999" spans="20:26" x14ac:dyDescent="0.25">
      <c r="T27999" s="1"/>
      <c r="U27999" s="1"/>
      <c r="Z27999" s="1"/>
    </row>
    <row r="28000" spans="20:26" x14ac:dyDescent="0.25">
      <c r="T28000" s="1"/>
      <c r="U28000" s="1"/>
      <c r="Z28000" s="1"/>
    </row>
    <row r="28001" spans="20:26" x14ac:dyDescent="0.25">
      <c r="T28001" s="1"/>
      <c r="U28001" s="1"/>
      <c r="Z28001" s="1"/>
    </row>
    <row r="28002" spans="20:26" x14ac:dyDescent="0.25">
      <c r="T28002" s="1"/>
      <c r="U28002" s="1"/>
      <c r="Z28002" s="1"/>
    </row>
    <row r="28003" spans="20:26" x14ac:dyDescent="0.25">
      <c r="T28003" s="1"/>
      <c r="U28003" s="1"/>
      <c r="Z28003" s="1"/>
    </row>
    <row r="28004" spans="20:26" x14ac:dyDescent="0.25">
      <c r="T28004" s="1"/>
      <c r="U28004" s="1"/>
      <c r="Z28004" s="1"/>
    </row>
    <row r="28005" spans="20:26" x14ac:dyDescent="0.25">
      <c r="T28005" s="1"/>
      <c r="U28005" s="1"/>
      <c r="Z28005" s="1"/>
    </row>
    <row r="28006" spans="20:26" x14ac:dyDescent="0.25">
      <c r="T28006" s="1"/>
      <c r="U28006" s="1"/>
      <c r="Z28006" s="1"/>
    </row>
    <row r="28007" spans="20:26" x14ac:dyDescent="0.25">
      <c r="T28007" s="1"/>
      <c r="U28007" s="1"/>
      <c r="Z28007" s="1"/>
    </row>
    <row r="28008" spans="20:26" x14ac:dyDescent="0.25">
      <c r="T28008" s="1"/>
      <c r="U28008" s="1"/>
      <c r="Z28008" s="1"/>
    </row>
    <row r="28009" spans="20:26" x14ac:dyDescent="0.25">
      <c r="T28009" s="1"/>
      <c r="U28009" s="1"/>
      <c r="Z28009" s="1"/>
    </row>
    <row r="28010" spans="20:26" x14ac:dyDescent="0.25">
      <c r="T28010" s="1"/>
      <c r="U28010" s="1"/>
      <c r="Z28010" s="1"/>
    </row>
    <row r="28011" spans="20:26" x14ac:dyDescent="0.25">
      <c r="T28011" s="1"/>
      <c r="U28011" s="1"/>
      <c r="Z28011" s="1"/>
    </row>
    <row r="28012" spans="20:26" x14ac:dyDescent="0.25">
      <c r="T28012" s="1"/>
      <c r="U28012" s="1"/>
      <c r="Z28012" s="1"/>
    </row>
    <row r="28013" spans="20:26" x14ac:dyDescent="0.25">
      <c r="T28013" s="1"/>
      <c r="U28013" s="1"/>
      <c r="Z28013" s="1"/>
    </row>
    <row r="28014" spans="20:26" x14ac:dyDescent="0.25">
      <c r="T28014" s="1"/>
      <c r="U28014" s="1"/>
      <c r="Z28014" s="1"/>
    </row>
    <row r="28015" spans="20:26" x14ac:dyDescent="0.25">
      <c r="T28015" s="1"/>
      <c r="U28015" s="1"/>
      <c r="Z28015" s="1"/>
    </row>
    <row r="28016" spans="20:26" x14ac:dyDescent="0.25">
      <c r="T28016" s="1"/>
      <c r="U28016" s="1"/>
      <c r="Z28016" s="1"/>
    </row>
    <row r="28017" spans="20:26" x14ac:dyDescent="0.25">
      <c r="T28017" s="1"/>
      <c r="U28017" s="1"/>
      <c r="Z28017" s="1"/>
    </row>
    <row r="28018" spans="20:26" x14ac:dyDescent="0.25">
      <c r="T28018" s="1"/>
      <c r="U28018" s="1"/>
      <c r="Z28018" s="1"/>
    </row>
    <row r="28019" spans="20:26" x14ac:dyDescent="0.25">
      <c r="T28019" s="1"/>
      <c r="U28019" s="1"/>
      <c r="Z28019" s="1"/>
    </row>
    <row r="28020" spans="20:26" x14ac:dyDescent="0.25">
      <c r="T28020" s="1"/>
      <c r="U28020" s="1"/>
      <c r="Z28020" s="1"/>
    </row>
    <row r="28021" spans="20:26" x14ac:dyDescent="0.25">
      <c r="T28021" s="1"/>
      <c r="U28021" s="1"/>
      <c r="Z28021" s="1"/>
    </row>
    <row r="28022" spans="20:26" x14ac:dyDescent="0.25">
      <c r="T28022" s="1"/>
      <c r="U28022" s="1"/>
      <c r="Z28022" s="1"/>
    </row>
    <row r="28023" spans="20:26" x14ac:dyDescent="0.25">
      <c r="T28023" s="1"/>
      <c r="U28023" s="1"/>
      <c r="Z28023" s="1"/>
    </row>
    <row r="28024" spans="20:26" x14ac:dyDescent="0.25">
      <c r="T28024" s="1"/>
      <c r="U28024" s="1"/>
      <c r="Z28024" s="1"/>
    </row>
    <row r="28025" spans="20:26" x14ac:dyDescent="0.25">
      <c r="T28025" s="1"/>
      <c r="U28025" s="1"/>
      <c r="Z28025" s="1"/>
    </row>
    <row r="28026" spans="20:26" x14ac:dyDescent="0.25">
      <c r="T28026" s="1"/>
      <c r="U28026" s="1"/>
      <c r="Z28026" s="1"/>
    </row>
    <row r="28027" spans="20:26" x14ac:dyDescent="0.25">
      <c r="T28027" s="1"/>
      <c r="U28027" s="1"/>
      <c r="Z28027" s="1"/>
    </row>
    <row r="28028" spans="20:26" x14ac:dyDescent="0.25">
      <c r="T28028" s="1"/>
      <c r="U28028" s="1"/>
      <c r="Z28028" s="1"/>
    </row>
    <row r="28029" spans="20:26" x14ac:dyDescent="0.25">
      <c r="T28029" s="1"/>
      <c r="U28029" s="1"/>
      <c r="Z28029" s="1"/>
    </row>
    <row r="28030" spans="20:26" x14ac:dyDescent="0.25">
      <c r="T28030" s="1"/>
      <c r="U28030" s="1"/>
      <c r="Z28030" s="1"/>
    </row>
    <row r="28031" spans="20:26" x14ac:dyDescent="0.25">
      <c r="T28031" s="1"/>
      <c r="U28031" s="1"/>
      <c r="Z28031" s="1"/>
    </row>
    <row r="28032" spans="20:26" x14ac:dyDescent="0.25">
      <c r="T28032" s="1"/>
      <c r="U28032" s="1"/>
      <c r="Z28032" s="1"/>
    </row>
    <row r="28033" spans="20:26" x14ac:dyDescent="0.25">
      <c r="T28033" s="1"/>
      <c r="U28033" s="1"/>
      <c r="Z28033" s="1"/>
    </row>
    <row r="28034" spans="20:26" x14ac:dyDescent="0.25">
      <c r="T28034" s="1"/>
      <c r="U28034" s="1"/>
      <c r="Z28034" s="1"/>
    </row>
    <row r="28035" spans="20:26" x14ac:dyDescent="0.25">
      <c r="T28035" s="1"/>
      <c r="U28035" s="1"/>
      <c r="Z28035" s="1"/>
    </row>
    <row r="28036" spans="20:26" x14ac:dyDescent="0.25">
      <c r="T28036" s="1"/>
      <c r="U28036" s="1"/>
      <c r="Z28036" s="1"/>
    </row>
    <row r="28037" spans="20:26" x14ac:dyDescent="0.25">
      <c r="T28037" s="1"/>
      <c r="U28037" s="1"/>
      <c r="Z28037" s="1"/>
    </row>
    <row r="28038" spans="20:26" x14ac:dyDescent="0.25">
      <c r="T28038" s="1"/>
      <c r="U28038" s="1"/>
      <c r="Z28038" s="1"/>
    </row>
    <row r="28039" spans="20:26" x14ac:dyDescent="0.25">
      <c r="T28039" s="1"/>
      <c r="U28039" s="1"/>
      <c r="Z28039" s="1"/>
    </row>
    <row r="28040" spans="20:26" x14ac:dyDescent="0.25">
      <c r="T28040" s="1"/>
      <c r="U28040" s="1"/>
      <c r="Z28040" s="1"/>
    </row>
    <row r="28041" spans="20:26" x14ac:dyDescent="0.25">
      <c r="T28041" s="1"/>
      <c r="U28041" s="1"/>
      <c r="Z28041" s="1"/>
    </row>
    <row r="28042" spans="20:26" x14ac:dyDescent="0.25">
      <c r="T28042" s="1"/>
      <c r="U28042" s="1"/>
      <c r="Z28042" s="1"/>
    </row>
    <row r="28043" spans="20:26" x14ac:dyDescent="0.25">
      <c r="T28043" s="1"/>
      <c r="U28043" s="1"/>
      <c r="Z28043" s="1"/>
    </row>
    <row r="28044" spans="20:26" x14ac:dyDescent="0.25">
      <c r="T28044" s="1"/>
      <c r="U28044" s="1"/>
      <c r="Z28044" s="1"/>
    </row>
    <row r="28045" spans="20:26" x14ac:dyDescent="0.25">
      <c r="T28045" s="1"/>
      <c r="U28045" s="1"/>
      <c r="Z28045" s="1"/>
    </row>
    <row r="28046" spans="20:26" x14ac:dyDescent="0.25">
      <c r="T28046" s="1"/>
      <c r="U28046" s="1"/>
      <c r="Z28046" s="1"/>
    </row>
    <row r="28047" spans="20:26" x14ac:dyDescent="0.25">
      <c r="T28047" s="1"/>
      <c r="U28047" s="1"/>
      <c r="Z28047" s="1"/>
    </row>
    <row r="28048" spans="20:26" x14ac:dyDescent="0.25">
      <c r="T28048" s="1"/>
      <c r="U28048" s="1"/>
      <c r="Z28048" s="1"/>
    </row>
    <row r="28049" spans="20:26" x14ac:dyDescent="0.25">
      <c r="T28049" s="1"/>
      <c r="U28049" s="1"/>
      <c r="Z28049" s="1"/>
    </row>
    <row r="28050" spans="20:26" x14ac:dyDescent="0.25">
      <c r="T28050" s="1"/>
      <c r="U28050" s="1"/>
      <c r="Z28050" s="1"/>
    </row>
    <row r="28051" spans="20:26" x14ac:dyDescent="0.25">
      <c r="T28051" s="1"/>
      <c r="U28051" s="1"/>
      <c r="Z28051" s="1"/>
    </row>
    <row r="28052" spans="20:26" x14ac:dyDescent="0.25">
      <c r="T28052" s="1"/>
      <c r="U28052" s="1"/>
      <c r="Z28052" s="1"/>
    </row>
    <row r="28053" spans="20:26" x14ac:dyDescent="0.25">
      <c r="T28053" s="1"/>
      <c r="U28053" s="1"/>
      <c r="Z28053" s="1"/>
    </row>
    <row r="28054" spans="20:26" x14ac:dyDescent="0.25">
      <c r="T28054" s="1"/>
      <c r="U28054" s="1"/>
      <c r="Z28054" s="1"/>
    </row>
    <row r="28055" spans="20:26" x14ac:dyDescent="0.25">
      <c r="T28055" s="1"/>
      <c r="U28055" s="1"/>
      <c r="Z28055" s="1"/>
    </row>
    <row r="28056" spans="20:26" x14ac:dyDescent="0.25">
      <c r="T28056" s="1"/>
      <c r="U28056" s="1"/>
      <c r="Z28056" s="1"/>
    </row>
    <row r="28057" spans="20:26" x14ac:dyDescent="0.25">
      <c r="T28057" s="1"/>
      <c r="U28057" s="1"/>
      <c r="Z28057" s="1"/>
    </row>
    <row r="28058" spans="20:26" x14ac:dyDescent="0.25">
      <c r="T28058" s="1"/>
      <c r="U28058" s="1"/>
      <c r="Z28058" s="1"/>
    </row>
    <row r="28059" spans="20:26" x14ac:dyDescent="0.25">
      <c r="T28059" s="1"/>
      <c r="U28059" s="1"/>
      <c r="Z28059" s="1"/>
    </row>
    <row r="28060" spans="20:26" x14ac:dyDescent="0.25">
      <c r="T28060" s="1"/>
      <c r="U28060" s="1"/>
      <c r="Z28060" s="1"/>
    </row>
    <row r="28061" spans="20:26" x14ac:dyDescent="0.25">
      <c r="T28061" s="1"/>
      <c r="U28061" s="1"/>
      <c r="Z28061" s="1"/>
    </row>
    <row r="28062" spans="20:26" x14ac:dyDescent="0.25">
      <c r="T28062" s="1"/>
      <c r="U28062" s="1"/>
      <c r="Z28062" s="1"/>
    </row>
    <row r="28063" spans="20:26" x14ac:dyDescent="0.25">
      <c r="T28063" s="1"/>
      <c r="U28063" s="1"/>
      <c r="Z28063" s="1"/>
    </row>
    <row r="28064" spans="20:26" x14ac:dyDescent="0.25">
      <c r="T28064" s="1"/>
      <c r="U28064" s="1"/>
      <c r="Z28064" s="1"/>
    </row>
    <row r="28065" spans="20:26" x14ac:dyDescent="0.25">
      <c r="T28065" s="1"/>
      <c r="U28065" s="1"/>
      <c r="Z28065" s="1"/>
    </row>
    <row r="28066" spans="20:26" x14ac:dyDescent="0.25">
      <c r="T28066" s="1"/>
      <c r="U28066" s="1"/>
      <c r="Z28066" s="1"/>
    </row>
    <row r="28067" spans="20:26" x14ac:dyDescent="0.25">
      <c r="T28067" s="1"/>
      <c r="U28067" s="1"/>
      <c r="Z28067" s="1"/>
    </row>
    <row r="28068" spans="20:26" x14ac:dyDescent="0.25">
      <c r="T28068" s="1"/>
      <c r="U28068" s="1"/>
      <c r="Z28068" s="1"/>
    </row>
    <row r="28069" spans="20:26" x14ac:dyDescent="0.25">
      <c r="T28069" s="1"/>
      <c r="U28069" s="1"/>
      <c r="Z28069" s="1"/>
    </row>
    <row r="28070" spans="20:26" x14ac:dyDescent="0.25">
      <c r="T28070" s="1"/>
      <c r="U28070" s="1"/>
      <c r="Z28070" s="1"/>
    </row>
    <row r="28071" spans="20:26" x14ac:dyDescent="0.25">
      <c r="T28071" s="1"/>
      <c r="U28071" s="1"/>
      <c r="Z28071" s="1"/>
    </row>
    <row r="28072" spans="20:26" x14ac:dyDescent="0.25">
      <c r="T28072" s="1"/>
      <c r="U28072" s="1"/>
      <c r="Z28072" s="1"/>
    </row>
    <row r="28073" spans="20:26" x14ac:dyDescent="0.25">
      <c r="T28073" s="1"/>
      <c r="U28073" s="1"/>
      <c r="Z28073" s="1"/>
    </row>
    <row r="28074" spans="20:26" x14ac:dyDescent="0.25">
      <c r="T28074" s="1"/>
      <c r="U28074" s="1"/>
      <c r="Z28074" s="1"/>
    </row>
    <row r="28075" spans="20:26" x14ac:dyDescent="0.25">
      <c r="T28075" s="1"/>
      <c r="U28075" s="1"/>
      <c r="Z28075" s="1"/>
    </row>
    <row r="28076" spans="20:26" x14ac:dyDescent="0.25">
      <c r="T28076" s="1"/>
      <c r="U28076" s="1"/>
      <c r="Z28076" s="1"/>
    </row>
    <row r="28077" spans="20:26" x14ac:dyDescent="0.25">
      <c r="T28077" s="1"/>
      <c r="U28077" s="1"/>
      <c r="Z28077" s="1"/>
    </row>
    <row r="28078" spans="20:26" x14ac:dyDescent="0.25">
      <c r="T28078" s="1"/>
      <c r="U28078" s="1"/>
      <c r="Z28078" s="1"/>
    </row>
    <row r="28079" spans="20:26" x14ac:dyDescent="0.25">
      <c r="T28079" s="1"/>
      <c r="U28079" s="1"/>
      <c r="Z28079" s="1"/>
    </row>
    <row r="28080" spans="20:26" x14ac:dyDescent="0.25">
      <c r="T28080" s="1"/>
      <c r="U28080" s="1"/>
      <c r="Z28080" s="1"/>
    </row>
    <row r="28081" spans="20:26" x14ac:dyDescent="0.25">
      <c r="T28081" s="1"/>
      <c r="U28081" s="1"/>
      <c r="Z28081" s="1"/>
    </row>
    <row r="28082" spans="20:26" x14ac:dyDescent="0.25">
      <c r="T28082" s="1"/>
      <c r="U28082" s="1"/>
      <c r="Z28082" s="1"/>
    </row>
    <row r="28083" spans="20:26" x14ac:dyDescent="0.25">
      <c r="T28083" s="1"/>
      <c r="U28083" s="1"/>
      <c r="Z28083" s="1"/>
    </row>
    <row r="28084" spans="20:26" x14ac:dyDescent="0.25">
      <c r="T28084" s="1"/>
      <c r="U28084" s="1"/>
      <c r="Z28084" s="1"/>
    </row>
    <row r="28085" spans="20:26" x14ac:dyDescent="0.25">
      <c r="T28085" s="1"/>
      <c r="U28085" s="1"/>
      <c r="Z28085" s="1"/>
    </row>
    <row r="28086" spans="20:26" x14ac:dyDescent="0.25">
      <c r="T28086" s="1"/>
      <c r="U28086" s="1"/>
      <c r="Z28086" s="1"/>
    </row>
    <row r="28087" spans="20:26" x14ac:dyDescent="0.25">
      <c r="T28087" s="1"/>
      <c r="U28087" s="1"/>
      <c r="Z28087" s="1"/>
    </row>
    <row r="28088" spans="20:26" x14ac:dyDescent="0.25">
      <c r="T28088" s="1"/>
      <c r="U28088" s="1"/>
      <c r="Z28088" s="1"/>
    </row>
    <row r="28089" spans="20:26" x14ac:dyDescent="0.25">
      <c r="T28089" s="1"/>
      <c r="U28089" s="1"/>
      <c r="Z28089" s="1"/>
    </row>
    <row r="28090" spans="20:26" x14ac:dyDescent="0.25">
      <c r="T28090" s="1"/>
      <c r="U28090" s="1"/>
      <c r="Z28090" s="1"/>
    </row>
    <row r="28091" spans="20:26" x14ac:dyDescent="0.25">
      <c r="T28091" s="1"/>
      <c r="U28091" s="1"/>
      <c r="Z28091" s="1"/>
    </row>
    <row r="28092" spans="20:26" x14ac:dyDescent="0.25">
      <c r="T28092" s="1"/>
      <c r="U28092" s="1"/>
      <c r="Z28092" s="1"/>
    </row>
    <row r="28093" spans="20:26" x14ac:dyDescent="0.25">
      <c r="T28093" s="1"/>
      <c r="U28093" s="1"/>
      <c r="Z28093" s="1"/>
    </row>
    <row r="28094" spans="20:26" x14ac:dyDescent="0.25">
      <c r="T28094" s="1"/>
      <c r="U28094" s="1"/>
      <c r="Z28094" s="1"/>
    </row>
    <row r="28095" spans="20:26" x14ac:dyDescent="0.25">
      <c r="T28095" s="1"/>
      <c r="U28095" s="1"/>
      <c r="Z28095" s="1"/>
    </row>
    <row r="28096" spans="20:26" x14ac:dyDescent="0.25">
      <c r="T28096" s="1"/>
      <c r="U28096" s="1"/>
      <c r="Z28096" s="1"/>
    </row>
    <row r="28097" spans="20:26" x14ac:dyDescent="0.25">
      <c r="T28097" s="1"/>
      <c r="U28097" s="1"/>
      <c r="Z28097" s="1"/>
    </row>
    <row r="28098" spans="20:26" x14ac:dyDescent="0.25">
      <c r="T28098" s="1"/>
      <c r="U28098" s="1"/>
      <c r="Z28098" s="1"/>
    </row>
    <row r="28099" spans="20:26" x14ac:dyDescent="0.25">
      <c r="T28099" s="1"/>
      <c r="U28099" s="1"/>
      <c r="Z28099" s="1"/>
    </row>
    <row r="28100" spans="20:26" x14ac:dyDescent="0.25">
      <c r="T28100" s="1"/>
      <c r="U28100" s="1"/>
      <c r="Z28100" s="1"/>
    </row>
    <row r="28101" spans="20:26" x14ac:dyDescent="0.25">
      <c r="T28101" s="1"/>
      <c r="U28101" s="1"/>
      <c r="Z28101" s="1"/>
    </row>
    <row r="28102" spans="20:26" x14ac:dyDescent="0.25">
      <c r="T28102" s="1"/>
      <c r="U28102" s="1"/>
      <c r="Z28102" s="1"/>
    </row>
    <row r="28103" spans="20:26" x14ac:dyDescent="0.25">
      <c r="T28103" s="1"/>
      <c r="U28103" s="1"/>
      <c r="Z28103" s="1"/>
    </row>
    <row r="28104" spans="20:26" x14ac:dyDescent="0.25">
      <c r="T28104" s="1"/>
      <c r="U28104" s="1"/>
      <c r="Z28104" s="1"/>
    </row>
    <row r="28105" spans="20:26" x14ac:dyDescent="0.25">
      <c r="T28105" s="1"/>
      <c r="U28105" s="1"/>
      <c r="Z28105" s="1"/>
    </row>
    <row r="28106" spans="20:26" x14ac:dyDescent="0.25">
      <c r="T28106" s="1"/>
      <c r="U28106" s="1"/>
      <c r="Z28106" s="1"/>
    </row>
    <row r="28107" spans="20:26" x14ac:dyDescent="0.25">
      <c r="T28107" s="1"/>
      <c r="U28107" s="1"/>
      <c r="Z28107" s="1"/>
    </row>
    <row r="28108" spans="20:26" x14ac:dyDescent="0.25">
      <c r="T28108" s="1"/>
      <c r="U28108" s="1"/>
      <c r="Z28108" s="1"/>
    </row>
    <row r="28109" spans="20:26" x14ac:dyDescent="0.25">
      <c r="T28109" s="1"/>
      <c r="U28109" s="1"/>
      <c r="Z28109" s="1"/>
    </row>
    <row r="28110" spans="20:26" x14ac:dyDescent="0.25">
      <c r="T28110" s="1"/>
      <c r="U28110" s="1"/>
      <c r="Z28110" s="1"/>
    </row>
    <row r="28111" spans="20:26" x14ac:dyDescent="0.25">
      <c r="T28111" s="1"/>
      <c r="U28111" s="1"/>
      <c r="Z28111" s="1"/>
    </row>
    <row r="28112" spans="20:26" x14ac:dyDescent="0.25">
      <c r="T28112" s="1"/>
      <c r="U28112" s="1"/>
      <c r="Z28112" s="1"/>
    </row>
    <row r="28113" spans="20:26" x14ac:dyDescent="0.25">
      <c r="T28113" s="1"/>
      <c r="U28113" s="1"/>
      <c r="Z28113" s="1"/>
    </row>
    <row r="28114" spans="20:26" x14ac:dyDescent="0.25">
      <c r="T28114" s="1"/>
      <c r="U28114" s="1"/>
      <c r="Z28114" s="1"/>
    </row>
    <row r="28115" spans="20:26" x14ac:dyDescent="0.25">
      <c r="T28115" s="1"/>
      <c r="U28115" s="1"/>
      <c r="Z28115" s="1"/>
    </row>
    <row r="28116" spans="20:26" x14ac:dyDescent="0.25">
      <c r="T28116" s="1"/>
      <c r="U28116" s="1"/>
      <c r="Z28116" s="1"/>
    </row>
    <row r="28117" spans="20:26" x14ac:dyDescent="0.25">
      <c r="T28117" s="1"/>
      <c r="U28117" s="1"/>
      <c r="Z28117" s="1"/>
    </row>
    <row r="28118" spans="20:26" x14ac:dyDescent="0.25">
      <c r="T28118" s="1"/>
      <c r="U28118" s="1"/>
      <c r="Z28118" s="1"/>
    </row>
    <row r="28119" spans="20:26" x14ac:dyDescent="0.25">
      <c r="T28119" s="1"/>
      <c r="U28119" s="1"/>
      <c r="Z28119" s="1"/>
    </row>
    <row r="28120" spans="20:26" x14ac:dyDescent="0.25">
      <c r="T28120" s="1"/>
      <c r="U28120" s="1"/>
      <c r="Z28120" s="1"/>
    </row>
    <row r="28121" spans="20:26" x14ac:dyDescent="0.25">
      <c r="T28121" s="1"/>
      <c r="U28121" s="1"/>
      <c r="Z28121" s="1"/>
    </row>
    <row r="28122" spans="20:26" x14ac:dyDescent="0.25">
      <c r="T28122" s="1"/>
      <c r="U28122" s="1"/>
      <c r="Z28122" s="1"/>
    </row>
    <row r="28123" spans="20:26" x14ac:dyDescent="0.25">
      <c r="T28123" s="1"/>
      <c r="U28123" s="1"/>
      <c r="Z28123" s="1"/>
    </row>
    <row r="28124" spans="20:26" x14ac:dyDescent="0.25">
      <c r="T28124" s="1"/>
      <c r="U28124" s="1"/>
      <c r="Z28124" s="1"/>
    </row>
    <row r="28125" spans="20:26" x14ac:dyDescent="0.25">
      <c r="T28125" s="1"/>
      <c r="U28125" s="1"/>
      <c r="Z28125" s="1"/>
    </row>
    <row r="28126" spans="20:26" x14ac:dyDescent="0.25">
      <c r="T28126" s="1"/>
      <c r="U28126" s="1"/>
      <c r="Z28126" s="1"/>
    </row>
    <row r="28127" spans="20:26" x14ac:dyDescent="0.25">
      <c r="T28127" s="1"/>
      <c r="U28127" s="1"/>
      <c r="Z28127" s="1"/>
    </row>
    <row r="28128" spans="20:26" x14ac:dyDescent="0.25">
      <c r="T28128" s="1"/>
      <c r="U28128" s="1"/>
      <c r="Z28128" s="1"/>
    </row>
    <row r="28129" spans="20:26" x14ac:dyDescent="0.25">
      <c r="T28129" s="1"/>
      <c r="U28129" s="1"/>
      <c r="Z28129" s="1"/>
    </row>
    <row r="28130" spans="20:26" x14ac:dyDescent="0.25">
      <c r="T28130" s="1"/>
      <c r="U28130" s="1"/>
      <c r="Z28130" s="1"/>
    </row>
    <row r="28131" spans="20:26" x14ac:dyDescent="0.25">
      <c r="T28131" s="1"/>
      <c r="U28131" s="1"/>
      <c r="Z28131" s="1"/>
    </row>
    <row r="28132" spans="20:26" x14ac:dyDescent="0.25">
      <c r="T28132" s="1"/>
      <c r="U28132" s="1"/>
      <c r="Z28132" s="1"/>
    </row>
    <row r="28133" spans="20:26" x14ac:dyDescent="0.25">
      <c r="T28133" s="1"/>
      <c r="U28133" s="1"/>
      <c r="Z28133" s="1"/>
    </row>
    <row r="28134" spans="20:26" x14ac:dyDescent="0.25">
      <c r="T28134" s="1"/>
      <c r="U28134" s="1"/>
      <c r="Z28134" s="1"/>
    </row>
    <row r="28135" spans="20:26" x14ac:dyDescent="0.25">
      <c r="T28135" s="1"/>
      <c r="U28135" s="1"/>
      <c r="Z28135" s="1"/>
    </row>
    <row r="28136" spans="20:26" x14ac:dyDescent="0.25">
      <c r="T28136" s="1"/>
      <c r="U28136" s="1"/>
      <c r="Z28136" s="1"/>
    </row>
    <row r="28137" spans="20:26" x14ac:dyDescent="0.25">
      <c r="T28137" s="1"/>
      <c r="U28137" s="1"/>
      <c r="Z28137" s="1"/>
    </row>
    <row r="28138" spans="20:26" x14ac:dyDescent="0.25">
      <c r="T28138" s="1"/>
      <c r="U28138" s="1"/>
      <c r="Z28138" s="1"/>
    </row>
    <row r="28139" spans="20:26" x14ac:dyDescent="0.25">
      <c r="T28139" s="1"/>
      <c r="U28139" s="1"/>
      <c r="Z28139" s="1"/>
    </row>
    <row r="28140" spans="20:26" x14ac:dyDescent="0.25">
      <c r="T28140" s="1"/>
      <c r="U28140" s="1"/>
      <c r="Z28140" s="1"/>
    </row>
    <row r="28141" spans="20:26" x14ac:dyDescent="0.25">
      <c r="T28141" s="1"/>
      <c r="U28141" s="1"/>
      <c r="Z28141" s="1"/>
    </row>
    <row r="28142" spans="20:26" x14ac:dyDescent="0.25">
      <c r="T28142" s="1"/>
      <c r="U28142" s="1"/>
      <c r="Z28142" s="1"/>
    </row>
    <row r="28143" spans="20:26" x14ac:dyDescent="0.25">
      <c r="T28143" s="1"/>
      <c r="U28143" s="1"/>
      <c r="Z28143" s="1"/>
    </row>
    <row r="28144" spans="20:26" x14ac:dyDescent="0.25">
      <c r="T28144" s="1"/>
      <c r="U28144" s="1"/>
      <c r="Z28144" s="1"/>
    </row>
    <row r="28145" spans="20:26" x14ac:dyDescent="0.25">
      <c r="T28145" s="1"/>
      <c r="U28145" s="1"/>
      <c r="Z28145" s="1"/>
    </row>
    <row r="28146" spans="20:26" x14ac:dyDescent="0.25">
      <c r="T28146" s="1"/>
      <c r="U28146" s="1"/>
      <c r="Z28146" s="1"/>
    </row>
    <row r="28147" spans="20:26" x14ac:dyDescent="0.25">
      <c r="T28147" s="1"/>
      <c r="U28147" s="1"/>
      <c r="Z28147" s="1"/>
    </row>
    <row r="28148" spans="20:26" x14ac:dyDescent="0.25">
      <c r="T28148" s="1"/>
      <c r="U28148" s="1"/>
      <c r="Z28148" s="1"/>
    </row>
    <row r="28149" spans="20:26" x14ac:dyDescent="0.25">
      <c r="T28149" s="1"/>
      <c r="U28149" s="1"/>
      <c r="Z28149" s="1"/>
    </row>
    <row r="28150" spans="20:26" x14ac:dyDescent="0.25">
      <c r="T28150" s="1"/>
      <c r="U28150" s="1"/>
      <c r="Z28150" s="1"/>
    </row>
    <row r="28151" spans="20:26" x14ac:dyDescent="0.25">
      <c r="T28151" s="1"/>
      <c r="U28151" s="1"/>
      <c r="Z28151" s="1"/>
    </row>
    <row r="28152" spans="20:26" x14ac:dyDescent="0.25">
      <c r="T28152" s="1"/>
      <c r="U28152" s="1"/>
      <c r="Z28152" s="1"/>
    </row>
    <row r="28153" spans="20:26" x14ac:dyDescent="0.25">
      <c r="T28153" s="1"/>
      <c r="U28153" s="1"/>
      <c r="Z28153" s="1"/>
    </row>
    <row r="28154" spans="20:26" x14ac:dyDescent="0.25">
      <c r="T28154" s="1"/>
      <c r="U28154" s="1"/>
      <c r="Z28154" s="1"/>
    </row>
    <row r="28155" spans="20:26" x14ac:dyDescent="0.25">
      <c r="T28155" s="1"/>
      <c r="U28155" s="1"/>
      <c r="Z28155" s="1"/>
    </row>
    <row r="28156" spans="20:26" x14ac:dyDescent="0.25">
      <c r="T28156" s="1"/>
      <c r="U28156" s="1"/>
      <c r="Z28156" s="1"/>
    </row>
    <row r="28157" spans="20:26" x14ac:dyDescent="0.25">
      <c r="T28157" s="1"/>
      <c r="U28157" s="1"/>
      <c r="Z28157" s="1"/>
    </row>
    <row r="28158" spans="20:26" x14ac:dyDescent="0.25">
      <c r="T28158" s="1"/>
      <c r="U28158" s="1"/>
      <c r="Z28158" s="1"/>
    </row>
    <row r="28159" spans="20:26" x14ac:dyDescent="0.25">
      <c r="T28159" s="1"/>
      <c r="U28159" s="1"/>
      <c r="Z28159" s="1"/>
    </row>
    <row r="28160" spans="20:26" x14ac:dyDescent="0.25">
      <c r="T28160" s="1"/>
      <c r="U28160" s="1"/>
      <c r="Z28160" s="1"/>
    </row>
    <row r="28161" spans="20:26" x14ac:dyDescent="0.25">
      <c r="T28161" s="1"/>
      <c r="U28161" s="1"/>
      <c r="Z28161" s="1"/>
    </row>
    <row r="28162" spans="20:26" x14ac:dyDescent="0.25">
      <c r="T28162" s="1"/>
      <c r="U28162" s="1"/>
      <c r="Z28162" s="1"/>
    </row>
    <row r="28163" spans="20:26" x14ac:dyDescent="0.25">
      <c r="T28163" s="1"/>
      <c r="U28163" s="1"/>
      <c r="Z28163" s="1"/>
    </row>
    <row r="28164" spans="20:26" x14ac:dyDescent="0.25">
      <c r="T28164" s="1"/>
      <c r="U28164" s="1"/>
      <c r="Z28164" s="1"/>
    </row>
    <row r="28165" spans="20:26" x14ac:dyDescent="0.25">
      <c r="T28165" s="1"/>
      <c r="U28165" s="1"/>
      <c r="Z28165" s="1"/>
    </row>
    <row r="28166" spans="20:26" x14ac:dyDescent="0.25">
      <c r="T28166" s="1"/>
      <c r="U28166" s="1"/>
      <c r="Z28166" s="1"/>
    </row>
    <row r="28167" spans="20:26" x14ac:dyDescent="0.25">
      <c r="T28167" s="1"/>
      <c r="U28167" s="1"/>
      <c r="Z28167" s="1"/>
    </row>
    <row r="28168" spans="20:26" x14ac:dyDescent="0.25">
      <c r="T28168" s="1"/>
      <c r="U28168" s="1"/>
      <c r="Z28168" s="1"/>
    </row>
    <row r="28169" spans="20:26" x14ac:dyDescent="0.25">
      <c r="T28169" s="1"/>
      <c r="U28169" s="1"/>
      <c r="Z28169" s="1"/>
    </row>
    <row r="28170" spans="20:26" x14ac:dyDescent="0.25">
      <c r="T28170" s="1"/>
      <c r="U28170" s="1"/>
      <c r="Z28170" s="1"/>
    </row>
    <row r="28171" spans="20:26" x14ac:dyDescent="0.25">
      <c r="T28171" s="1"/>
      <c r="U28171" s="1"/>
      <c r="Z28171" s="1"/>
    </row>
    <row r="28172" spans="20:26" x14ac:dyDescent="0.25">
      <c r="T28172" s="1"/>
      <c r="U28172" s="1"/>
      <c r="Z28172" s="1"/>
    </row>
    <row r="28173" spans="20:26" x14ac:dyDescent="0.25">
      <c r="T28173" s="1"/>
      <c r="U28173" s="1"/>
      <c r="Z28173" s="1"/>
    </row>
    <row r="28174" spans="20:26" x14ac:dyDescent="0.25">
      <c r="T28174" s="1"/>
      <c r="U28174" s="1"/>
      <c r="Z28174" s="1"/>
    </row>
    <row r="28175" spans="20:26" x14ac:dyDescent="0.25">
      <c r="T28175" s="1"/>
      <c r="U28175" s="1"/>
      <c r="Z28175" s="1"/>
    </row>
    <row r="28176" spans="20:26" x14ac:dyDescent="0.25">
      <c r="T28176" s="1"/>
      <c r="U28176" s="1"/>
      <c r="Z28176" s="1"/>
    </row>
    <row r="28177" spans="20:26" x14ac:dyDescent="0.25">
      <c r="T28177" s="1"/>
      <c r="U28177" s="1"/>
      <c r="Z28177" s="1"/>
    </row>
    <row r="28178" spans="20:26" x14ac:dyDescent="0.25">
      <c r="T28178" s="1"/>
      <c r="U28178" s="1"/>
      <c r="Z28178" s="1"/>
    </row>
    <row r="28179" spans="20:26" x14ac:dyDescent="0.25">
      <c r="T28179" s="1"/>
      <c r="U28179" s="1"/>
      <c r="Z28179" s="1"/>
    </row>
    <row r="28180" spans="20:26" x14ac:dyDescent="0.25">
      <c r="T28180" s="1"/>
      <c r="U28180" s="1"/>
      <c r="Z28180" s="1"/>
    </row>
    <row r="28181" spans="20:26" x14ac:dyDescent="0.25">
      <c r="T28181" s="1"/>
      <c r="U28181" s="1"/>
      <c r="Z28181" s="1"/>
    </row>
    <row r="28182" spans="20:26" x14ac:dyDescent="0.25">
      <c r="T28182" s="1"/>
      <c r="U28182" s="1"/>
      <c r="Z28182" s="1"/>
    </row>
    <row r="28183" spans="20:26" x14ac:dyDescent="0.25">
      <c r="T28183" s="1"/>
      <c r="U28183" s="1"/>
      <c r="Z28183" s="1"/>
    </row>
    <row r="28184" spans="20:26" x14ac:dyDescent="0.25">
      <c r="T28184" s="1"/>
      <c r="U28184" s="1"/>
      <c r="Z28184" s="1"/>
    </row>
    <row r="28185" spans="20:26" x14ac:dyDescent="0.25">
      <c r="T28185" s="1"/>
      <c r="U28185" s="1"/>
      <c r="Z28185" s="1"/>
    </row>
    <row r="28186" spans="20:26" x14ac:dyDescent="0.25">
      <c r="T28186" s="1"/>
      <c r="U28186" s="1"/>
      <c r="Z28186" s="1"/>
    </row>
    <row r="28187" spans="20:26" x14ac:dyDescent="0.25">
      <c r="T28187" s="1"/>
      <c r="U28187" s="1"/>
      <c r="Z28187" s="1"/>
    </row>
    <row r="28188" spans="20:26" x14ac:dyDescent="0.25">
      <c r="T28188" s="1"/>
      <c r="U28188" s="1"/>
      <c r="Z28188" s="1"/>
    </row>
    <row r="28189" spans="20:26" x14ac:dyDescent="0.25">
      <c r="T28189" s="1"/>
      <c r="U28189" s="1"/>
      <c r="Z28189" s="1"/>
    </row>
    <row r="28190" spans="20:26" x14ac:dyDescent="0.25">
      <c r="T28190" s="1"/>
      <c r="U28190" s="1"/>
      <c r="Z28190" s="1"/>
    </row>
    <row r="28191" spans="20:26" x14ac:dyDescent="0.25">
      <c r="T28191" s="1"/>
      <c r="U28191" s="1"/>
      <c r="Z28191" s="1"/>
    </row>
    <row r="28192" spans="20:26" x14ac:dyDescent="0.25">
      <c r="T28192" s="1"/>
      <c r="U28192" s="1"/>
      <c r="Z28192" s="1"/>
    </row>
    <row r="28193" spans="20:26" x14ac:dyDescent="0.25">
      <c r="T28193" s="1"/>
      <c r="U28193" s="1"/>
      <c r="Z28193" s="1"/>
    </row>
    <row r="28194" spans="20:26" x14ac:dyDescent="0.25">
      <c r="T28194" s="1"/>
      <c r="U28194" s="1"/>
      <c r="Z28194" s="1"/>
    </row>
    <row r="28195" spans="20:26" x14ac:dyDescent="0.25">
      <c r="T28195" s="1"/>
      <c r="U28195" s="1"/>
      <c r="Z28195" s="1"/>
    </row>
    <row r="28196" spans="20:26" x14ac:dyDescent="0.25">
      <c r="T28196" s="1"/>
      <c r="U28196" s="1"/>
      <c r="Z28196" s="1"/>
    </row>
    <row r="28197" spans="20:26" x14ac:dyDescent="0.25">
      <c r="T28197" s="1"/>
      <c r="U28197" s="1"/>
      <c r="Z28197" s="1"/>
    </row>
    <row r="28198" spans="20:26" x14ac:dyDescent="0.25">
      <c r="T28198" s="1"/>
      <c r="U28198" s="1"/>
      <c r="Z28198" s="1"/>
    </row>
    <row r="28199" spans="20:26" x14ac:dyDescent="0.25">
      <c r="T28199" s="1"/>
      <c r="U28199" s="1"/>
      <c r="Z28199" s="1"/>
    </row>
    <row r="28200" spans="20:26" x14ac:dyDescent="0.25">
      <c r="T28200" s="1"/>
      <c r="U28200" s="1"/>
      <c r="Z28200" s="1"/>
    </row>
    <row r="28201" spans="20:26" x14ac:dyDescent="0.25">
      <c r="T28201" s="1"/>
      <c r="U28201" s="1"/>
      <c r="Z28201" s="1"/>
    </row>
    <row r="28202" spans="20:26" x14ac:dyDescent="0.25">
      <c r="T28202" s="1"/>
      <c r="U28202" s="1"/>
      <c r="Z28202" s="1"/>
    </row>
    <row r="28203" spans="20:26" x14ac:dyDescent="0.25">
      <c r="T28203" s="1"/>
      <c r="U28203" s="1"/>
      <c r="Z28203" s="1"/>
    </row>
    <row r="28204" spans="20:26" x14ac:dyDescent="0.25">
      <c r="T28204" s="1"/>
      <c r="U28204" s="1"/>
      <c r="Z28204" s="1"/>
    </row>
    <row r="28205" spans="20:26" x14ac:dyDescent="0.25">
      <c r="T28205" s="1"/>
      <c r="U28205" s="1"/>
      <c r="Z28205" s="1"/>
    </row>
    <row r="28206" spans="20:26" x14ac:dyDescent="0.25">
      <c r="T28206" s="1"/>
      <c r="U28206" s="1"/>
      <c r="Z28206" s="1"/>
    </row>
    <row r="28207" spans="20:26" x14ac:dyDescent="0.25">
      <c r="T28207" s="1"/>
      <c r="U28207" s="1"/>
      <c r="Z28207" s="1"/>
    </row>
    <row r="28208" spans="20:26" x14ac:dyDescent="0.25">
      <c r="T28208" s="1"/>
      <c r="U28208" s="1"/>
      <c r="Z28208" s="1"/>
    </row>
    <row r="28209" spans="20:26" x14ac:dyDescent="0.25">
      <c r="T28209" s="1"/>
      <c r="U28209" s="1"/>
      <c r="Z28209" s="1"/>
    </row>
    <row r="28210" spans="20:26" x14ac:dyDescent="0.25">
      <c r="T28210" s="1"/>
      <c r="U28210" s="1"/>
      <c r="Z28210" s="1"/>
    </row>
    <row r="28211" spans="20:26" x14ac:dyDescent="0.25">
      <c r="T28211" s="1"/>
      <c r="U28211" s="1"/>
      <c r="Z28211" s="1"/>
    </row>
    <row r="28212" spans="20:26" x14ac:dyDescent="0.25">
      <c r="T28212" s="1"/>
      <c r="U28212" s="1"/>
      <c r="Z28212" s="1"/>
    </row>
    <row r="28213" spans="20:26" x14ac:dyDescent="0.25">
      <c r="T28213" s="1"/>
      <c r="U28213" s="1"/>
      <c r="Z28213" s="1"/>
    </row>
    <row r="28214" spans="20:26" x14ac:dyDescent="0.25">
      <c r="T28214" s="1"/>
      <c r="U28214" s="1"/>
      <c r="Z28214" s="1"/>
    </row>
    <row r="28215" spans="20:26" x14ac:dyDescent="0.25">
      <c r="T28215" s="1"/>
      <c r="U28215" s="1"/>
      <c r="Z28215" s="1"/>
    </row>
    <row r="28216" spans="20:26" x14ac:dyDescent="0.25">
      <c r="T28216" s="1"/>
      <c r="U28216" s="1"/>
      <c r="Z28216" s="1"/>
    </row>
    <row r="28217" spans="20:26" x14ac:dyDescent="0.25">
      <c r="T28217" s="1"/>
      <c r="U28217" s="1"/>
      <c r="Z28217" s="1"/>
    </row>
    <row r="28218" spans="20:26" x14ac:dyDescent="0.25">
      <c r="T28218" s="1"/>
      <c r="U28218" s="1"/>
      <c r="Z28218" s="1"/>
    </row>
    <row r="28219" spans="20:26" x14ac:dyDescent="0.25">
      <c r="T28219" s="1"/>
      <c r="U28219" s="1"/>
      <c r="Z28219" s="1"/>
    </row>
    <row r="28220" spans="20:26" x14ac:dyDescent="0.25">
      <c r="T28220" s="1"/>
      <c r="U28220" s="1"/>
      <c r="Z28220" s="1"/>
    </row>
    <row r="28221" spans="20:26" x14ac:dyDescent="0.25">
      <c r="T28221" s="1"/>
      <c r="U28221" s="1"/>
      <c r="Z28221" s="1"/>
    </row>
    <row r="28222" spans="20:26" x14ac:dyDescent="0.25">
      <c r="T28222" s="1"/>
      <c r="U28222" s="1"/>
      <c r="Z28222" s="1"/>
    </row>
    <row r="28223" spans="20:26" x14ac:dyDescent="0.25">
      <c r="T28223" s="1"/>
      <c r="U28223" s="1"/>
      <c r="Z28223" s="1"/>
    </row>
    <row r="28224" spans="20:26" x14ac:dyDescent="0.25">
      <c r="T28224" s="1"/>
      <c r="U28224" s="1"/>
      <c r="Z28224" s="1"/>
    </row>
    <row r="28225" spans="20:26" x14ac:dyDescent="0.25">
      <c r="T28225" s="1"/>
      <c r="U28225" s="1"/>
      <c r="Z28225" s="1"/>
    </row>
    <row r="28226" spans="20:26" x14ac:dyDescent="0.25">
      <c r="T28226" s="1"/>
      <c r="U28226" s="1"/>
      <c r="Z28226" s="1"/>
    </row>
    <row r="28227" spans="20:26" x14ac:dyDescent="0.25">
      <c r="T28227" s="1"/>
      <c r="U28227" s="1"/>
      <c r="Z28227" s="1"/>
    </row>
    <row r="28228" spans="20:26" x14ac:dyDescent="0.25">
      <c r="T28228" s="1"/>
      <c r="U28228" s="1"/>
      <c r="Z28228" s="1"/>
    </row>
    <row r="28229" spans="20:26" x14ac:dyDescent="0.25">
      <c r="T28229" s="1"/>
      <c r="U28229" s="1"/>
      <c r="Z28229" s="1"/>
    </row>
    <row r="28230" spans="20:26" x14ac:dyDescent="0.25">
      <c r="T28230" s="1"/>
      <c r="U28230" s="1"/>
      <c r="Z28230" s="1"/>
    </row>
    <row r="28231" spans="20:26" x14ac:dyDescent="0.25">
      <c r="T28231" s="1"/>
      <c r="U28231" s="1"/>
      <c r="Z28231" s="1"/>
    </row>
    <row r="28232" spans="20:26" x14ac:dyDescent="0.25">
      <c r="T28232" s="1"/>
      <c r="U28232" s="1"/>
      <c r="Z28232" s="1"/>
    </row>
    <row r="28233" spans="20:26" x14ac:dyDescent="0.25">
      <c r="T28233" s="1"/>
      <c r="U28233" s="1"/>
      <c r="Z28233" s="1"/>
    </row>
    <row r="28234" spans="20:26" x14ac:dyDescent="0.25">
      <c r="T28234" s="1"/>
      <c r="U28234" s="1"/>
      <c r="Z28234" s="1"/>
    </row>
    <row r="28235" spans="20:26" x14ac:dyDescent="0.25">
      <c r="T28235" s="1"/>
      <c r="U28235" s="1"/>
      <c r="Z28235" s="1"/>
    </row>
    <row r="28236" spans="20:26" x14ac:dyDescent="0.25">
      <c r="T28236" s="1"/>
      <c r="U28236" s="1"/>
      <c r="Z28236" s="1"/>
    </row>
    <row r="28237" spans="20:26" x14ac:dyDescent="0.25">
      <c r="T28237" s="1"/>
      <c r="U28237" s="1"/>
      <c r="Z28237" s="1"/>
    </row>
    <row r="28238" spans="20:26" x14ac:dyDescent="0.25">
      <c r="T28238" s="1"/>
      <c r="U28238" s="1"/>
      <c r="Z28238" s="1"/>
    </row>
    <row r="28239" spans="20:26" x14ac:dyDescent="0.25">
      <c r="T28239" s="1"/>
      <c r="U28239" s="1"/>
      <c r="Z28239" s="1"/>
    </row>
    <row r="28240" spans="20:26" x14ac:dyDescent="0.25">
      <c r="T28240" s="1"/>
      <c r="U28240" s="1"/>
      <c r="Z28240" s="1"/>
    </row>
    <row r="28241" spans="20:26" x14ac:dyDescent="0.25">
      <c r="T28241" s="1"/>
      <c r="U28241" s="1"/>
      <c r="Z28241" s="1"/>
    </row>
    <row r="28242" spans="20:26" x14ac:dyDescent="0.25">
      <c r="T28242" s="1"/>
      <c r="U28242" s="1"/>
      <c r="Z28242" s="1"/>
    </row>
    <row r="28243" spans="20:26" x14ac:dyDescent="0.25">
      <c r="T28243" s="1"/>
      <c r="U28243" s="1"/>
      <c r="Z28243" s="1"/>
    </row>
    <row r="28244" spans="20:26" x14ac:dyDescent="0.25">
      <c r="T28244" s="1"/>
      <c r="U28244" s="1"/>
      <c r="Z28244" s="1"/>
    </row>
    <row r="28245" spans="20:26" x14ac:dyDescent="0.25">
      <c r="T28245" s="1"/>
      <c r="U28245" s="1"/>
      <c r="Z28245" s="1"/>
    </row>
    <row r="28246" spans="20:26" x14ac:dyDescent="0.25">
      <c r="T28246" s="1"/>
      <c r="U28246" s="1"/>
      <c r="Z28246" s="1"/>
    </row>
    <row r="28247" spans="20:26" x14ac:dyDescent="0.25">
      <c r="T28247" s="1"/>
      <c r="U28247" s="1"/>
      <c r="Z28247" s="1"/>
    </row>
    <row r="28248" spans="20:26" x14ac:dyDescent="0.25">
      <c r="T28248" s="1"/>
      <c r="U28248" s="1"/>
      <c r="Z28248" s="1"/>
    </row>
    <row r="28249" spans="20:26" x14ac:dyDescent="0.25">
      <c r="T28249" s="1"/>
      <c r="U28249" s="1"/>
      <c r="Z28249" s="1"/>
    </row>
    <row r="28250" spans="20:26" x14ac:dyDescent="0.25">
      <c r="T28250" s="1"/>
      <c r="U28250" s="1"/>
      <c r="Z28250" s="1"/>
    </row>
    <row r="28251" spans="20:26" x14ac:dyDescent="0.25">
      <c r="T28251" s="1"/>
      <c r="U28251" s="1"/>
      <c r="Z28251" s="1"/>
    </row>
    <row r="28252" spans="20:26" x14ac:dyDescent="0.25">
      <c r="T28252" s="1"/>
      <c r="U28252" s="1"/>
      <c r="Z28252" s="1"/>
    </row>
    <row r="28253" spans="20:26" x14ac:dyDescent="0.25">
      <c r="T28253" s="1"/>
      <c r="U28253" s="1"/>
      <c r="Z28253" s="1"/>
    </row>
    <row r="28254" spans="20:26" x14ac:dyDescent="0.25">
      <c r="T28254" s="1"/>
      <c r="U28254" s="1"/>
      <c r="Z28254" s="1"/>
    </row>
    <row r="28255" spans="20:26" x14ac:dyDescent="0.25">
      <c r="T28255" s="1"/>
      <c r="U28255" s="1"/>
      <c r="Z28255" s="1"/>
    </row>
    <row r="28256" spans="20:26" x14ac:dyDescent="0.25">
      <c r="T28256" s="1"/>
      <c r="U28256" s="1"/>
      <c r="Z28256" s="1"/>
    </row>
    <row r="28257" spans="20:26" x14ac:dyDescent="0.25">
      <c r="T28257" s="1"/>
      <c r="U28257" s="1"/>
      <c r="Z28257" s="1"/>
    </row>
    <row r="28258" spans="20:26" x14ac:dyDescent="0.25">
      <c r="T28258" s="1"/>
      <c r="U28258" s="1"/>
      <c r="Z28258" s="1"/>
    </row>
    <row r="28259" spans="20:26" x14ac:dyDescent="0.25">
      <c r="T28259" s="1"/>
      <c r="U28259" s="1"/>
      <c r="Z28259" s="1"/>
    </row>
    <row r="28260" spans="20:26" x14ac:dyDescent="0.25">
      <c r="T28260" s="1"/>
      <c r="U28260" s="1"/>
      <c r="Z28260" s="1"/>
    </row>
    <row r="28261" spans="20:26" x14ac:dyDescent="0.25">
      <c r="T28261" s="1"/>
      <c r="U28261" s="1"/>
      <c r="Z28261" s="1"/>
    </row>
    <row r="28262" spans="20:26" x14ac:dyDescent="0.25">
      <c r="T28262" s="1"/>
      <c r="U28262" s="1"/>
      <c r="Z28262" s="1"/>
    </row>
    <row r="28263" spans="20:26" x14ac:dyDescent="0.25">
      <c r="T28263" s="1"/>
      <c r="U28263" s="1"/>
      <c r="Z28263" s="1"/>
    </row>
    <row r="28264" spans="20:26" x14ac:dyDescent="0.25">
      <c r="T28264" s="1"/>
      <c r="U28264" s="1"/>
      <c r="Z28264" s="1"/>
    </row>
    <row r="28265" spans="20:26" x14ac:dyDescent="0.25">
      <c r="T28265" s="1"/>
      <c r="U28265" s="1"/>
      <c r="Z28265" s="1"/>
    </row>
    <row r="28266" spans="20:26" x14ac:dyDescent="0.25">
      <c r="T28266" s="1"/>
      <c r="U28266" s="1"/>
      <c r="Z28266" s="1"/>
    </row>
    <row r="28267" spans="20:26" x14ac:dyDescent="0.25">
      <c r="T28267" s="1"/>
      <c r="U28267" s="1"/>
      <c r="Z28267" s="1"/>
    </row>
    <row r="28268" spans="20:26" x14ac:dyDescent="0.25">
      <c r="T28268" s="1"/>
      <c r="U28268" s="1"/>
      <c r="Z28268" s="1"/>
    </row>
    <row r="28269" spans="20:26" x14ac:dyDescent="0.25">
      <c r="T28269" s="1"/>
      <c r="U28269" s="1"/>
      <c r="Z28269" s="1"/>
    </row>
    <row r="28270" spans="20:26" x14ac:dyDescent="0.25">
      <c r="T28270" s="1"/>
      <c r="U28270" s="1"/>
      <c r="Z28270" s="1"/>
    </row>
    <row r="28271" spans="20:26" x14ac:dyDescent="0.25">
      <c r="T28271" s="1"/>
      <c r="U28271" s="1"/>
      <c r="Z28271" s="1"/>
    </row>
    <row r="28272" spans="20:26" x14ac:dyDescent="0.25">
      <c r="T28272" s="1"/>
      <c r="U28272" s="1"/>
      <c r="Z28272" s="1"/>
    </row>
    <row r="28273" spans="20:26" x14ac:dyDescent="0.25">
      <c r="T28273" s="1"/>
      <c r="U28273" s="1"/>
      <c r="Z28273" s="1"/>
    </row>
    <row r="28274" spans="20:26" x14ac:dyDescent="0.25">
      <c r="T28274" s="1"/>
      <c r="U28274" s="1"/>
      <c r="Z28274" s="1"/>
    </row>
    <row r="28275" spans="20:26" x14ac:dyDescent="0.25">
      <c r="T28275" s="1"/>
      <c r="U28275" s="1"/>
      <c r="Z28275" s="1"/>
    </row>
    <row r="28276" spans="20:26" x14ac:dyDescent="0.25">
      <c r="T28276" s="1"/>
      <c r="U28276" s="1"/>
      <c r="Z28276" s="1"/>
    </row>
    <row r="28277" spans="20:26" x14ac:dyDescent="0.25">
      <c r="T28277" s="1"/>
      <c r="U28277" s="1"/>
      <c r="Z28277" s="1"/>
    </row>
    <row r="28278" spans="20:26" x14ac:dyDescent="0.25">
      <c r="T28278" s="1"/>
      <c r="U28278" s="1"/>
      <c r="Z28278" s="1"/>
    </row>
    <row r="28279" spans="20:26" x14ac:dyDescent="0.25">
      <c r="T28279" s="1"/>
      <c r="U28279" s="1"/>
      <c r="Z28279" s="1"/>
    </row>
    <row r="28280" spans="20:26" x14ac:dyDescent="0.25">
      <c r="T28280" s="1"/>
      <c r="U28280" s="1"/>
      <c r="Z28280" s="1"/>
    </row>
    <row r="28281" spans="20:26" x14ac:dyDescent="0.25">
      <c r="T28281" s="1"/>
      <c r="U28281" s="1"/>
      <c r="Z28281" s="1"/>
    </row>
    <row r="28282" spans="20:26" x14ac:dyDescent="0.25">
      <c r="T28282" s="1"/>
      <c r="U28282" s="1"/>
      <c r="Z28282" s="1"/>
    </row>
    <row r="28283" spans="20:26" x14ac:dyDescent="0.25">
      <c r="T28283" s="1"/>
      <c r="U28283" s="1"/>
      <c r="Z28283" s="1"/>
    </row>
    <row r="28284" spans="20:26" x14ac:dyDescent="0.25">
      <c r="T28284" s="1"/>
      <c r="U28284" s="1"/>
      <c r="Z28284" s="1"/>
    </row>
    <row r="28285" spans="20:26" x14ac:dyDescent="0.25">
      <c r="T28285" s="1"/>
      <c r="U28285" s="1"/>
      <c r="Z28285" s="1"/>
    </row>
    <row r="28286" spans="20:26" x14ac:dyDescent="0.25">
      <c r="T28286" s="1"/>
      <c r="U28286" s="1"/>
      <c r="Z28286" s="1"/>
    </row>
    <row r="28287" spans="20:26" x14ac:dyDescent="0.25">
      <c r="T28287" s="1"/>
      <c r="U28287" s="1"/>
      <c r="Z28287" s="1"/>
    </row>
    <row r="28288" spans="20:26" x14ac:dyDescent="0.25">
      <c r="T28288" s="1"/>
      <c r="U28288" s="1"/>
      <c r="Z28288" s="1"/>
    </row>
    <row r="28289" spans="20:26" x14ac:dyDescent="0.25">
      <c r="T28289" s="1"/>
      <c r="U28289" s="1"/>
      <c r="Z28289" s="1"/>
    </row>
    <row r="28290" spans="20:26" x14ac:dyDescent="0.25">
      <c r="T28290" s="1"/>
      <c r="U28290" s="1"/>
      <c r="Z28290" s="1"/>
    </row>
    <row r="28291" spans="20:26" x14ac:dyDescent="0.25">
      <c r="T28291" s="1"/>
      <c r="U28291" s="1"/>
      <c r="Z28291" s="1"/>
    </row>
    <row r="28292" spans="20:26" x14ac:dyDescent="0.25">
      <c r="T28292" s="1"/>
      <c r="U28292" s="1"/>
      <c r="Z28292" s="1"/>
    </row>
    <row r="28293" spans="20:26" x14ac:dyDescent="0.25">
      <c r="T28293" s="1"/>
      <c r="U28293" s="1"/>
      <c r="Z28293" s="1"/>
    </row>
    <row r="28294" spans="20:26" x14ac:dyDescent="0.25">
      <c r="T28294" s="1"/>
      <c r="U28294" s="1"/>
      <c r="Z28294" s="1"/>
    </row>
    <row r="28295" spans="20:26" x14ac:dyDescent="0.25">
      <c r="T28295" s="1"/>
      <c r="U28295" s="1"/>
      <c r="Z28295" s="1"/>
    </row>
    <row r="28296" spans="20:26" x14ac:dyDescent="0.25">
      <c r="T28296" s="1"/>
      <c r="U28296" s="1"/>
      <c r="Z28296" s="1"/>
    </row>
    <row r="28297" spans="20:26" x14ac:dyDescent="0.25">
      <c r="T28297" s="1"/>
      <c r="U28297" s="1"/>
      <c r="Z28297" s="1"/>
    </row>
    <row r="28298" spans="20:26" x14ac:dyDescent="0.25">
      <c r="T28298" s="1"/>
      <c r="U28298" s="1"/>
      <c r="Z28298" s="1"/>
    </row>
    <row r="28299" spans="20:26" x14ac:dyDescent="0.25">
      <c r="T28299" s="1"/>
      <c r="U28299" s="1"/>
      <c r="Z28299" s="1"/>
    </row>
    <row r="28300" spans="20:26" x14ac:dyDescent="0.25">
      <c r="T28300" s="1"/>
      <c r="U28300" s="1"/>
      <c r="Z28300" s="1"/>
    </row>
    <row r="28301" spans="20:26" x14ac:dyDescent="0.25">
      <c r="T28301" s="1"/>
      <c r="U28301" s="1"/>
      <c r="Z28301" s="1"/>
    </row>
    <row r="28302" spans="20:26" x14ac:dyDescent="0.25">
      <c r="T28302" s="1"/>
      <c r="U28302" s="1"/>
      <c r="Z28302" s="1"/>
    </row>
    <row r="28303" spans="20:26" x14ac:dyDescent="0.25">
      <c r="T28303" s="1"/>
      <c r="U28303" s="1"/>
      <c r="Z28303" s="1"/>
    </row>
    <row r="28304" spans="20:26" x14ac:dyDescent="0.25">
      <c r="T28304" s="1"/>
      <c r="U28304" s="1"/>
      <c r="Z28304" s="1"/>
    </row>
    <row r="28305" spans="20:26" x14ac:dyDescent="0.25">
      <c r="T28305" s="1"/>
      <c r="U28305" s="1"/>
      <c r="Z28305" s="1"/>
    </row>
    <row r="28306" spans="20:26" x14ac:dyDescent="0.25">
      <c r="T28306" s="1"/>
      <c r="U28306" s="1"/>
      <c r="Z28306" s="1"/>
    </row>
    <row r="28307" spans="20:26" x14ac:dyDescent="0.25">
      <c r="T28307" s="1"/>
      <c r="U28307" s="1"/>
      <c r="Z28307" s="1"/>
    </row>
    <row r="28308" spans="20:26" x14ac:dyDescent="0.25">
      <c r="T28308" s="1"/>
      <c r="U28308" s="1"/>
      <c r="Z28308" s="1"/>
    </row>
    <row r="28309" spans="20:26" x14ac:dyDescent="0.25">
      <c r="T28309" s="1"/>
      <c r="U28309" s="1"/>
      <c r="Z28309" s="1"/>
    </row>
    <row r="28310" spans="20:26" x14ac:dyDescent="0.25">
      <c r="T28310" s="1"/>
      <c r="U28310" s="1"/>
      <c r="Z28310" s="1"/>
    </row>
    <row r="28311" spans="20:26" x14ac:dyDescent="0.25">
      <c r="T28311" s="1"/>
      <c r="U28311" s="1"/>
      <c r="Z28311" s="1"/>
    </row>
    <row r="28312" spans="20:26" x14ac:dyDescent="0.25">
      <c r="T28312" s="1"/>
      <c r="U28312" s="1"/>
      <c r="Z28312" s="1"/>
    </row>
    <row r="28313" spans="20:26" x14ac:dyDescent="0.25">
      <c r="T28313" s="1"/>
      <c r="U28313" s="1"/>
      <c r="Z28313" s="1"/>
    </row>
    <row r="28314" spans="20:26" x14ac:dyDescent="0.25">
      <c r="T28314" s="1"/>
      <c r="U28314" s="1"/>
      <c r="Z28314" s="1"/>
    </row>
    <row r="28315" spans="20:26" x14ac:dyDescent="0.25">
      <c r="T28315" s="1"/>
      <c r="U28315" s="1"/>
      <c r="Z28315" s="1"/>
    </row>
    <row r="28316" spans="20:26" x14ac:dyDescent="0.25">
      <c r="T28316" s="1"/>
      <c r="U28316" s="1"/>
      <c r="Z28316" s="1"/>
    </row>
    <row r="28317" spans="20:26" x14ac:dyDescent="0.25">
      <c r="T28317" s="1"/>
      <c r="U28317" s="1"/>
      <c r="Z28317" s="1"/>
    </row>
    <row r="28318" spans="20:26" x14ac:dyDescent="0.25">
      <c r="T28318" s="1"/>
      <c r="U28318" s="1"/>
      <c r="Z28318" s="1"/>
    </row>
    <row r="28319" spans="20:26" x14ac:dyDescent="0.25">
      <c r="T28319" s="1"/>
      <c r="U28319" s="1"/>
      <c r="Z28319" s="1"/>
    </row>
    <row r="28320" spans="20:26" x14ac:dyDescent="0.25">
      <c r="T28320" s="1"/>
      <c r="U28320" s="1"/>
      <c r="Z28320" s="1"/>
    </row>
    <row r="28321" spans="20:26" x14ac:dyDescent="0.25">
      <c r="T28321" s="1"/>
      <c r="U28321" s="1"/>
      <c r="Z28321" s="1"/>
    </row>
    <row r="28322" spans="20:26" x14ac:dyDescent="0.25">
      <c r="T28322" s="1"/>
      <c r="U28322" s="1"/>
      <c r="Z28322" s="1"/>
    </row>
    <row r="28323" spans="20:26" x14ac:dyDescent="0.25">
      <c r="T28323" s="1"/>
      <c r="U28323" s="1"/>
      <c r="Z28323" s="1"/>
    </row>
    <row r="28324" spans="20:26" x14ac:dyDescent="0.25">
      <c r="T28324" s="1"/>
      <c r="U28324" s="1"/>
      <c r="Z28324" s="1"/>
    </row>
    <row r="28325" spans="20:26" x14ac:dyDescent="0.25">
      <c r="T28325" s="1"/>
      <c r="U28325" s="1"/>
      <c r="Z28325" s="1"/>
    </row>
    <row r="28326" spans="20:26" x14ac:dyDescent="0.25">
      <c r="T28326" s="1"/>
      <c r="U28326" s="1"/>
      <c r="Z28326" s="1"/>
    </row>
    <row r="28327" spans="20:26" x14ac:dyDescent="0.25">
      <c r="T28327" s="1"/>
      <c r="U28327" s="1"/>
      <c r="Z28327" s="1"/>
    </row>
    <row r="28328" spans="20:26" x14ac:dyDescent="0.25">
      <c r="T28328" s="1"/>
      <c r="U28328" s="1"/>
      <c r="Z28328" s="1"/>
    </row>
    <row r="28329" spans="20:26" x14ac:dyDescent="0.25">
      <c r="T28329" s="1"/>
      <c r="U28329" s="1"/>
      <c r="Z28329" s="1"/>
    </row>
    <row r="28330" spans="20:26" x14ac:dyDescent="0.25">
      <c r="T28330" s="1"/>
      <c r="U28330" s="1"/>
      <c r="Z28330" s="1"/>
    </row>
    <row r="28331" spans="20:26" x14ac:dyDescent="0.25">
      <c r="T28331" s="1"/>
      <c r="U28331" s="1"/>
      <c r="Z28331" s="1"/>
    </row>
    <row r="28332" spans="20:26" x14ac:dyDescent="0.25">
      <c r="T28332" s="1"/>
      <c r="U28332" s="1"/>
      <c r="Z28332" s="1"/>
    </row>
    <row r="28333" spans="20:26" x14ac:dyDescent="0.25">
      <c r="T28333" s="1"/>
      <c r="U28333" s="1"/>
      <c r="Z28333" s="1"/>
    </row>
    <row r="28334" spans="20:26" x14ac:dyDescent="0.25">
      <c r="T28334" s="1"/>
      <c r="U28334" s="1"/>
      <c r="Z28334" s="1"/>
    </row>
    <row r="28335" spans="20:26" x14ac:dyDescent="0.25">
      <c r="T28335" s="1"/>
      <c r="U28335" s="1"/>
      <c r="Z28335" s="1"/>
    </row>
    <row r="28336" spans="20:26" x14ac:dyDescent="0.25">
      <c r="T28336" s="1"/>
      <c r="U28336" s="1"/>
      <c r="Z28336" s="1"/>
    </row>
    <row r="28337" spans="20:26" x14ac:dyDescent="0.25">
      <c r="T28337" s="1"/>
      <c r="U28337" s="1"/>
      <c r="Z28337" s="1"/>
    </row>
    <row r="28338" spans="20:26" x14ac:dyDescent="0.25">
      <c r="T28338" s="1"/>
      <c r="U28338" s="1"/>
      <c r="Z28338" s="1"/>
    </row>
    <row r="28339" spans="20:26" x14ac:dyDescent="0.25">
      <c r="T28339" s="1"/>
      <c r="U28339" s="1"/>
      <c r="Z28339" s="1"/>
    </row>
    <row r="28340" spans="20:26" x14ac:dyDescent="0.25">
      <c r="T28340" s="1"/>
      <c r="U28340" s="1"/>
      <c r="Z28340" s="1"/>
    </row>
    <row r="28341" spans="20:26" x14ac:dyDescent="0.25">
      <c r="T28341" s="1"/>
      <c r="U28341" s="1"/>
      <c r="Z28341" s="1"/>
    </row>
    <row r="28342" spans="20:26" x14ac:dyDescent="0.25">
      <c r="T28342" s="1"/>
      <c r="U28342" s="1"/>
      <c r="Z28342" s="1"/>
    </row>
    <row r="28343" spans="20:26" x14ac:dyDescent="0.25">
      <c r="T28343" s="1"/>
      <c r="U28343" s="1"/>
      <c r="Z28343" s="1"/>
    </row>
    <row r="28344" spans="20:26" x14ac:dyDescent="0.25">
      <c r="T28344" s="1"/>
      <c r="U28344" s="1"/>
      <c r="Z28344" s="1"/>
    </row>
    <row r="28345" spans="20:26" x14ac:dyDescent="0.25">
      <c r="T28345" s="1"/>
      <c r="U28345" s="1"/>
      <c r="Z28345" s="1"/>
    </row>
    <row r="28346" spans="20:26" x14ac:dyDescent="0.25">
      <c r="T28346" s="1"/>
      <c r="U28346" s="1"/>
      <c r="Z28346" s="1"/>
    </row>
    <row r="28347" spans="20:26" x14ac:dyDescent="0.25">
      <c r="T28347" s="1"/>
      <c r="U28347" s="1"/>
      <c r="Z28347" s="1"/>
    </row>
    <row r="28348" spans="20:26" x14ac:dyDescent="0.25">
      <c r="T28348" s="1"/>
      <c r="U28348" s="1"/>
      <c r="Z28348" s="1"/>
    </row>
    <row r="28349" spans="20:26" x14ac:dyDescent="0.25">
      <c r="T28349" s="1"/>
      <c r="U28349" s="1"/>
      <c r="Z28349" s="1"/>
    </row>
    <row r="28350" spans="20:26" x14ac:dyDescent="0.25">
      <c r="T28350" s="1"/>
      <c r="U28350" s="1"/>
      <c r="Z28350" s="1"/>
    </row>
    <row r="28351" spans="20:26" x14ac:dyDescent="0.25">
      <c r="T28351" s="1"/>
      <c r="U28351" s="1"/>
      <c r="Z28351" s="1"/>
    </row>
    <row r="28352" spans="20:26" x14ac:dyDescent="0.25">
      <c r="T28352" s="1"/>
      <c r="U28352" s="1"/>
      <c r="Z28352" s="1"/>
    </row>
    <row r="28353" spans="20:26" x14ac:dyDescent="0.25">
      <c r="T28353" s="1"/>
      <c r="U28353" s="1"/>
      <c r="Z28353" s="1"/>
    </row>
    <row r="28354" spans="20:26" x14ac:dyDescent="0.25">
      <c r="T28354" s="1"/>
      <c r="U28354" s="1"/>
      <c r="Z28354" s="1"/>
    </row>
    <row r="28355" spans="20:26" x14ac:dyDescent="0.25">
      <c r="T28355" s="1"/>
      <c r="U28355" s="1"/>
      <c r="Z28355" s="1"/>
    </row>
    <row r="28356" spans="20:26" x14ac:dyDescent="0.25">
      <c r="T28356" s="1"/>
      <c r="U28356" s="1"/>
      <c r="Z28356" s="1"/>
    </row>
    <row r="28357" spans="20:26" x14ac:dyDescent="0.25">
      <c r="T28357" s="1"/>
      <c r="U28357" s="1"/>
      <c r="Z28357" s="1"/>
    </row>
    <row r="28358" spans="20:26" x14ac:dyDescent="0.25">
      <c r="T28358" s="1"/>
      <c r="U28358" s="1"/>
      <c r="Z28358" s="1"/>
    </row>
    <row r="28359" spans="20:26" x14ac:dyDescent="0.25">
      <c r="T28359" s="1"/>
      <c r="U28359" s="1"/>
      <c r="Z28359" s="1"/>
    </row>
    <row r="28360" spans="20:26" x14ac:dyDescent="0.25">
      <c r="T28360" s="1"/>
      <c r="U28360" s="1"/>
      <c r="Z28360" s="1"/>
    </row>
    <row r="28361" spans="20:26" x14ac:dyDescent="0.25">
      <c r="T28361" s="1"/>
      <c r="U28361" s="1"/>
      <c r="Z28361" s="1"/>
    </row>
    <row r="28362" spans="20:26" x14ac:dyDescent="0.25">
      <c r="T28362" s="1"/>
      <c r="U28362" s="1"/>
      <c r="Z28362" s="1"/>
    </row>
    <row r="28363" spans="20:26" x14ac:dyDescent="0.25">
      <c r="T28363" s="1"/>
      <c r="U28363" s="1"/>
      <c r="Z28363" s="1"/>
    </row>
    <row r="28364" spans="20:26" x14ac:dyDescent="0.25">
      <c r="T28364" s="1"/>
      <c r="U28364" s="1"/>
      <c r="Z28364" s="1"/>
    </row>
    <row r="28365" spans="20:26" x14ac:dyDescent="0.25">
      <c r="T28365" s="1"/>
      <c r="U28365" s="1"/>
      <c r="Z28365" s="1"/>
    </row>
    <row r="28366" spans="20:26" x14ac:dyDescent="0.25">
      <c r="T28366" s="1"/>
      <c r="U28366" s="1"/>
      <c r="Z28366" s="1"/>
    </row>
    <row r="28367" spans="20:26" x14ac:dyDescent="0.25">
      <c r="T28367" s="1"/>
      <c r="U28367" s="1"/>
      <c r="Z28367" s="1"/>
    </row>
    <row r="28368" spans="20:26" x14ac:dyDescent="0.25">
      <c r="T28368" s="1"/>
      <c r="U28368" s="1"/>
      <c r="Z28368" s="1"/>
    </row>
    <row r="28369" spans="20:26" x14ac:dyDescent="0.25">
      <c r="T28369" s="1"/>
      <c r="U28369" s="1"/>
      <c r="Z28369" s="1"/>
    </row>
    <row r="28370" spans="20:26" x14ac:dyDescent="0.25">
      <c r="T28370" s="1"/>
      <c r="U28370" s="1"/>
      <c r="Z28370" s="1"/>
    </row>
    <row r="28371" spans="20:26" x14ac:dyDescent="0.25">
      <c r="T28371" s="1"/>
      <c r="U28371" s="1"/>
      <c r="Z28371" s="1"/>
    </row>
    <row r="28372" spans="20:26" x14ac:dyDescent="0.25">
      <c r="T28372" s="1"/>
      <c r="U28372" s="1"/>
      <c r="Z28372" s="1"/>
    </row>
    <row r="28373" spans="20:26" x14ac:dyDescent="0.25">
      <c r="T28373" s="1"/>
      <c r="U28373" s="1"/>
      <c r="Z28373" s="1"/>
    </row>
    <row r="28374" spans="20:26" x14ac:dyDescent="0.25">
      <c r="T28374" s="1"/>
      <c r="U28374" s="1"/>
      <c r="Z28374" s="1"/>
    </row>
    <row r="28375" spans="20:26" x14ac:dyDescent="0.25">
      <c r="T28375" s="1"/>
      <c r="U28375" s="1"/>
      <c r="Z28375" s="1"/>
    </row>
    <row r="28376" spans="20:26" x14ac:dyDescent="0.25">
      <c r="T28376" s="1"/>
      <c r="U28376" s="1"/>
      <c r="Z28376" s="1"/>
    </row>
    <row r="28377" spans="20:26" x14ac:dyDescent="0.25">
      <c r="T28377" s="1"/>
      <c r="U28377" s="1"/>
      <c r="Z28377" s="1"/>
    </row>
    <row r="28378" spans="20:26" x14ac:dyDescent="0.25">
      <c r="T28378" s="1"/>
      <c r="U28378" s="1"/>
      <c r="Z28378" s="1"/>
    </row>
    <row r="28379" spans="20:26" x14ac:dyDescent="0.25">
      <c r="T28379" s="1"/>
      <c r="U28379" s="1"/>
      <c r="Z28379" s="1"/>
    </row>
    <row r="28380" spans="20:26" x14ac:dyDescent="0.25">
      <c r="T28380" s="1"/>
      <c r="U28380" s="1"/>
      <c r="Z28380" s="1"/>
    </row>
    <row r="28381" spans="20:26" x14ac:dyDescent="0.25">
      <c r="T28381" s="1"/>
      <c r="U28381" s="1"/>
      <c r="Z28381" s="1"/>
    </row>
    <row r="28382" spans="20:26" x14ac:dyDescent="0.25">
      <c r="T28382" s="1"/>
      <c r="U28382" s="1"/>
      <c r="Z28382" s="1"/>
    </row>
    <row r="28383" spans="20:26" x14ac:dyDescent="0.25">
      <c r="T28383" s="1"/>
      <c r="U28383" s="1"/>
      <c r="Z28383" s="1"/>
    </row>
    <row r="28384" spans="20:26" x14ac:dyDescent="0.25">
      <c r="T28384" s="1"/>
      <c r="U28384" s="1"/>
      <c r="Z28384" s="1"/>
    </row>
    <row r="28385" spans="20:26" x14ac:dyDescent="0.25">
      <c r="T28385" s="1"/>
      <c r="U28385" s="1"/>
      <c r="Z28385" s="1"/>
    </row>
    <row r="28386" spans="20:26" x14ac:dyDescent="0.25">
      <c r="T28386" s="1"/>
      <c r="U28386" s="1"/>
      <c r="Z28386" s="1"/>
    </row>
    <row r="28387" spans="20:26" x14ac:dyDescent="0.25">
      <c r="T28387" s="1"/>
      <c r="U28387" s="1"/>
      <c r="Z28387" s="1"/>
    </row>
    <row r="28388" spans="20:26" x14ac:dyDescent="0.25">
      <c r="T28388" s="1"/>
      <c r="U28388" s="1"/>
      <c r="Z28388" s="1"/>
    </row>
    <row r="28389" spans="20:26" x14ac:dyDescent="0.25">
      <c r="T28389" s="1"/>
      <c r="U28389" s="1"/>
      <c r="Z28389" s="1"/>
    </row>
    <row r="28390" spans="20:26" x14ac:dyDescent="0.25">
      <c r="T28390" s="1"/>
      <c r="U28390" s="1"/>
      <c r="Z28390" s="1"/>
    </row>
    <row r="28391" spans="20:26" x14ac:dyDescent="0.25">
      <c r="T28391" s="1"/>
      <c r="U28391" s="1"/>
      <c r="Z28391" s="1"/>
    </row>
    <row r="28392" spans="20:26" x14ac:dyDescent="0.25">
      <c r="T28392" s="1"/>
      <c r="U28392" s="1"/>
      <c r="Z28392" s="1"/>
    </row>
    <row r="28393" spans="20:26" x14ac:dyDescent="0.25">
      <c r="T28393" s="1"/>
      <c r="U28393" s="1"/>
      <c r="Z28393" s="1"/>
    </row>
    <row r="28394" spans="20:26" x14ac:dyDescent="0.25">
      <c r="T28394" s="1"/>
      <c r="U28394" s="1"/>
      <c r="Z28394" s="1"/>
    </row>
    <row r="28395" spans="20:26" x14ac:dyDescent="0.25">
      <c r="T28395" s="1"/>
      <c r="U28395" s="1"/>
      <c r="Z28395" s="1"/>
    </row>
    <row r="28396" spans="20:26" x14ac:dyDescent="0.25">
      <c r="T28396" s="1"/>
      <c r="U28396" s="1"/>
      <c r="Z28396" s="1"/>
    </row>
    <row r="28397" spans="20:26" x14ac:dyDescent="0.25">
      <c r="T28397" s="1"/>
      <c r="U28397" s="1"/>
      <c r="Z28397" s="1"/>
    </row>
    <row r="28398" spans="20:26" x14ac:dyDescent="0.25">
      <c r="T28398" s="1"/>
      <c r="U28398" s="1"/>
      <c r="Z28398" s="1"/>
    </row>
    <row r="28399" spans="20:26" x14ac:dyDescent="0.25">
      <c r="T28399" s="1"/>
      <c r="U28399" s="1"/>
      <c r="Z28399" s="1"/>
    </row>
    <row r="28400" spans="20:26" x14ac:dyDescent="0.25">
      <c r="T28400" s="1"/>
      <c r="U28400" s="1"/>
      <c r="Z28400" s="1"/>
    </row>
    <row r="28401" spans="20:26" x14ac:dyDescent="0.25">
      <c r="T28401" s="1"/>
      <c r="U28401" s="1"/>
      <c r="Z28401" s="1"/>
    </row>
    <row r="28402" spans="20:26" x14ac:dyDescent="0.25">
      <c r="T28402" s="1"/>
      <c r="U28402" s="1"/>
      <c r="Z28402" s="1"/>
    </row>
    <row r="28403" spans="20:26" x14ac:dyDescent="0.25">
      <c r="T28403" s="1"/>
      <c r="U28403" s="1"/>
      <c r="Z28403" s="1"/>
    </row>
    <row r="28404" spans="20:26" x14ac:dyDescent="0.25">
      <c r="T28404" s="1"/>
      <c r="U28404" s="1"/>
      <c r="Z28404" s="1"/>
    </row>
    <row r="28405" spans="20:26" x14ac:dyDescent="0.25">
      <c r="T28405" s="1"/>
      <c r="U28405" s="1"/>
      <c r="Z28405" s="1"/>
    </row>
    <row r="28406" spans="20:26" x14ac:dyDescent="0.25">
      <c r="T28406" s="1"/>
      <c r="U28406" s="1"/>
      <c r="Z28406" s="1"/>
    </row>
    <row r="28407" spans="20:26" x14ac:dyDescent="0.25">
      <c r="T28407" s="1"/>
      <c r="U28407" s="1"/>
      <c r="Z28407" s="1"/>
    </row>
    <row r="28408" spans="20:26" x14ac:dyDescent="0.25">
      <c r="T28408" s="1"/>
      <c r="U28408" s="1"/>
      <c r="Z28408" s="1"/>
    </row>
    <row r="28409" spans="20:26" x14ac:dyDescent="0.25">
      <c r="T28409" s="1"/>
      <c r="U28409" s="1"/>
      <c r="Z28409" s="1"/>
    </row>
    <row r="28410" spans="20:26" x14ac:dyDescent="0.25">
      <c r="T28410" s="1"/>
      <c r="U28410" s="1"/>
      <c r="Z28410" s="1"/>
    </row>
    <row r="28411" spans="20:26" x14ac:dyDescent="0.25">
      <c r="T28411" s="1"/>
      <c r="U28411" s="1"/>
      <c r="Z28411" s="1"/>
    </row>
    <row r="28412" spans="20:26" x14ac:dyDescent="0.25">
      <c r="T28412" s="1"/>
      <c r="U28412" s="1"/>
      <c r="Z28412" s="1"/>
    </row>
    <row r="28413" spans="20:26" x14ac:dyDescent="0.25">
      <c r="T28413" s="1"/>
      <c r="U28413" s="1"/>
      <c r="Z28413" s="1"/>
    </row>
    <row r="28414" spans="20:26" x14ac:dyDescent="0.25">
      <c r="T28414" s="1"/>
      <c r="U28414" s="1"/>
      <c r="Z28414" s="1"/>
    </row>
    <row r="28415" spans="20:26" x14ac:dyDescent="0.25">
      <c r="T28415" s="1"/>
      <c r="U28415" s="1"/>
      <c r="Z28415" s="1"/>
    </row>
    <row r="28416" spans="20:26" x14ac:dyDescent="0.25">
      <c r="T28416" s="1"/>
      <c r="U28416" s="1"/>
      <c r="Z28416" s="1"/>
    </row>
    <row r="28417" spans="20:26" x14ac:dyDescent="0.25">
      <c r="T28417" s="1"/>
      <c r="U28417" s="1"/>
      <c r="Z28417" s="1"/>
    </row>
    <row r="28418" spans="20:26" x14ac:dyDescent="0.25">
      <c r="T28418" s="1"/>
      <c r="U28418" s="1"/>
      <c r="Z28418" s="1"/>
    </row>
    <row r="28419" spans="20:26" x14ac:dyDescent="0.25">
      <c r="T28419" s="1"/>
      <c r="U28419" s="1"/>
      <c r="Z28419" s="1"/>
    </row>
    <row r="28420" spans="20:26" x14ac:dyDescent="0.25">
      <c r="T28420" s="1"/>
      <c r="U28420" s="1"/>
      <c r="Z28420" s="1"/>
    </row>
    <row r="28421" spans="20:26" x14ac:dyDescent="0.25">
      <c r="T28421" s="1"/>
      <c r="U28421" s="1"/>
      <c r="Z28421" s="1"/>
    </row>
    <row r="28422" spans="20:26" x14ac:dyDescent="0.25">
      <c r="T28422" s="1"/>
      <c r="U28422" s="1"/>
      <c r="Z28422" s="1"/>
    </row>
    <row r="28423" spans="20:26" x14ac:dyDescent="0.25">
      <c r="T28423" s="1"/>
      <c r="U28423" s="1"/>
      <c r="Z28423" s="1"/>
    </row>
    <row r="28424" spans="20:26" x14ac:dyDescent="0.25">
      <c r="T28424" s="1"/>
      <c r="U28424" s="1"/>
      <c r="Z28424" s="1"/>
    </row>
    <row r="28425" spans="20:26" x14ac:dyDescent="0.25">
      <c r="T28425" s="1"/>
      <c r="U28425" s="1"/>
      <c r="Z28425" s="1"/>
    </row>
    <row r="28426" spans="20:26" x14ac:dyDescent="0.25">
      <c r="T28426" s="1"/>
      <c r="U28426" s="1"/>
      <c r="Z28426" s="1"/>
    </row>
    <row r="28427" spans="20:26" x14ac:dyDescent="0.25">
      <c r="T28427" s="1"/>
      <c r="U28427" s="1"/>
      <c r="Z28427" s="1"/>
    </row>
    <row r="28428" spans="20:26" x14ac:dyDescent="0.25">
      <c r="T28428" s="1"/>
      <c r="U28428" s="1"/>
      <c r="Z28428" s="1"/>
    </row>
    <row r="28429" spans="20:26" x14ac:dyDescent="0.25">
      <c r="T28429" s="1"/>
      <c r="U28429" s="1"/>
      <c r="Z28429" s="1"/>
    </row>
    <row r="28430" spans="20:26" x14ac:dyDescent="0.25">
      <c r="T28430" s="1"/>
      <c r="U28430" s="1"/>
      <c r="Z28430" s="1"/>
    </row>
    <row r="28431" spans="20:26" x14ac:dyDescent="0.25">
      <c r="T28431" s="1"/>
      <c r="U28431" s="1"/>
      <c r="Z28431" s="1"/>
    </row>
    <row r="28432" spans="20:26" x14ac:dyDescent="0.25">
      <c r="T28432" s="1"/>
      <c r="U28432" s="1"/>
      <c r="Z28432" s="1"/>
    </row>
    <row r="28433" spans="20:26" x14ac:dyDescent="0.25">
      <c r="T28433" s="1"/>
      <c r="U28433" s="1"/>
      <c r="Z28433" s="1"/>
    </row>
    <row r="28434" spans="20:26" x14ac:dyDescent="0.25">
      <c r="T28434" s="1"/>
      <c r="U28434" s="1"/>
      <c r="Z28434" s="1"/>
    </row>
    <row r="28435" spans="20:26" x14ac:dyDescent="0.25">
      <c r="T28435" s="1"/>
      <c r="U28435" s="1"/>
      <c r="Z28435" s="1"/>
    </row>
    <row r="28436" spans="20:26" x14ac:dyDescent="0.25">
      <c r="T28436" s="1"/>
      <c r="U28436" s="1"/>
      <c r="Z28436" s="1"/>
    </row>
    <row r="28437" spans="20:26" x14ac:dyDescent="0.25">
      <c r="T28437" s="1"/>
      <c r="U28437" s="1"/>
      <c r="Z28437" s="1"/>
    </row>
    <row r="28438" spans="20:26" x14ac:dyDescent="0.25">
      <c r="T28438" s="1"/>
      <c r="U28438" s="1"/>
      <c r="Z28438" s="1"/>
    </row>
    <row r="28439" spans="20:26" x14ac:dyDescent="0.25">
      <c r="T28439" s="1"/>
      <c r="U28439" s="1"/>
      <c r="Z28439" s="1"/>
    </row>
    <row r="28440" spans="20:26" x14ac:dyDescent="0.25">
      <c r="T28440" s="1"/>
      <c r="U28440" s="1"/>
      <c r="Z28440" s="1"/>
    </row>
    <row r="28441" spans="20:26" x14ac:dyDescent="0.25">
      <c r="T28441" s="1"/>
      <c r="U28441" s="1"/>
      <c r="Z28441" s="1"/>
    </row>
    <row r="28442" spans="20:26" x14ac:dyDescent="0.25">
      <c r="T28442" s="1"/>
      <c r="U28442" s="1"/>
      <c r="Z28442" s="1"/>
    </row>
    <row r="28443" spans="20:26" x14ac:dyDescent="0.25">
      <c r="T28443" s="1"/>
      <c r="U28443" s="1"/>
      <c r="Z28443" s="1"/>
    </row>
    <row r="28444" spans="20:26" x14ac:dyDescent="0.25">
      <c r="T28444" s="1"/>
      <c r="U28444" s="1"/>
      <c r="Z28444" s="1"/>
    </row>
    <row r="28445" spans="20:26" x14ac:dyDescent="0.25">
      <c r="T28445" s="1"/>
      <c r="U28445" s="1"/>
      <c r="Z28445" s="1"/>
    </row>
    <row r="28446" spans="20:26" x14ac:dyDescent="0.25">
      <c r="T28446" s="1"/>
      <c r="U28446" s="1"/>
      <c r="Z28446" s="1"/>
    </row>
    <row r="28447" spans="20:26" x14ac:dyDescent="0.25">
      <c r="T28447" s="1"/>
      <c r="U28447" s="1"/>
      <c r="Z28447" s="1"/>
    </row>
    <row r="28448" spans="20:26" x14ac:dyDescent="0.25">
      <c r="T28448" s="1"/>
      <c r="U28448" s="1"/>
      <c r="Z28448" s="1"/>
    </row>
    <row r="28449" spans="20:26" x14ac:dyDescent="0.25">
      <c r="T28449" s="1"/>
      <c r="U28449" s="1"/>
      <c r="Z28449" s="1"/>
    </row>
    <row r="28450" spans="20:26" x14ac:dyDescent="0.25">
      <c r="T28450" s="1"/>
      <c r="U28450" s="1"/>
      <c r="Z28450" s="1"/>
    </row>
    <row r="28451" spans="20:26" x14ac:dyDescent="0.25">
      <c r="T28451" s="1"/>
      <c r="U28451" s="1"/>
      <c r="Z28451" s="1"/>
    </row>
    <row r="28452" spans="20:26" x14ac:dyDescent="0.25">
      <c r="T28452" s="1"/>
      <c r="U28452" s="1"/>
      <c r="Z28452" s="1"/>
    </row>
    <row r="28453" spans="20:26" x14ac:dyDescent="0.25">
      <c r="T28453" s="1"/>
      <c r="U28453" s="1"/>
      <c r="Z28453" s="1"/>
    </row>
    <row r="28454" spans="20:26" x14ac:dyDescent="0.25">
      <c r="T28454" s="1"/>
      <c r="U28454" s="1"/>
      <c r="Z28454" s="1"/>
    </row>
    <row r="28455" spans="20:26" x14ac:dyDescent="0.25">
      <c r="T28455" s="1"/>
      <c r="U28455" s="1"/>
      <c r="Z28455" s="1"/>
    </row>
    <row r="28456" spans="20:26" x14ac:dyDescent="0.25">
      <c r="T28456" s="1"/>
      <c r="U28456" s="1"/>
      <c r="Z28456" s="1"/>
    </row>
    <row r="28457" spans="20:26" x14ac:dyDescent="0.25">
      <c r="T28457" s="1"/>
      <c r="U28457" s="1"/>
      <c r="Z28457" s="1"/>
    </row>
    <row r="28458" spans="20:26" x14ac:dyDescent="0.25">
      <c r="T28458" s="1"/>
      <c r="U28458" s="1"/>
      <c r="Z28458" s="1"/>
    </row>
    <row r="28459" spans="20:26" x14ac:dyDescent="0.25">
      <c r="T28459" s="1"/>
      <c r="U28459" s="1"/>
      <c r="Z28459" s="1"/>
    </row>
    <row r="28460" spans="20:26" x14ac:dyDescent="0.25">
      <c r="T28460" s="1"/>
      <c r="U28460" s="1"/>
      <c r="Z28460" s="1"/>
    </row>
    <row r="28461" spans="20:26" x14ac:dyDescent="0.25">
      <c r="T28461" s="1"/>
      <c r="U28461" s="1"/>
      <c r="Z28461" s="1"/>
    </row>
    <row r="28462" spans="20:26" x14ac:dyDescent="0.25">
      <c r="T28462" s="1"/>
      <c r="U28462" s="1"/>
      <c r="Z28462" s="1"/>
    </row>
    <row r="28463" spans="20:26" x14ac:dyDescent="0.25">
      <c r="T28463" s="1"/>
      <c r="U28463" s="1"/>
      <c r="Z28463" s="1"/>
    </row>
    <row r="28464" spans="20:26" x14ac:dyDescent="0.25">
      <c r="T28464" s="1"/>
      <c r="U28464" s="1"/>
      <c r="Z28464" s="1"/>
    </row>
    <row r="28465" spans="20:26" x14ac:dyDescent="0.25">
      <c r="T28465" s="1"/>
      <c r="U28465" s="1"/>
      <c r="Z28465" s="1"/>
    </row>
    <row r="28466" spans="20:26" x14ac:dyDescent="0.25">
      <c r="T28466" s="1"/>
      <c r="U28466" s="1"/>
      <c r="Z28466" s="1"/>
    </row>
    <row r="28467" spans="20:26" x14ac:dyDescent="0.25">
      <c r="T28467" s="1"/>
      <c r="U28467" s="1"/>
      <c r="Z28467" s="1"/>
    </row>
    <row r="28468" spans="20:26" x14ac:dyDescent="0.25">
      <c r="T28468" s="1"/>
      <c r="U28468" s="1"/>
      <c r="Z28468" s="1"/>
    </row>
    <row r="28469" spans="20:26" x14ac:dyDescent="0.25">
      <c r="T28469" s="1"/>
      <c r="U28469" s="1"/>
      <c r="Z28469" s="1"/>
    </row>
    <row r="28470" spans="20:26" x14ac:dyDescent="0.25">
      <c r="T28470" s="1"/>
      <c r="U28470" s="1"/>
      <c r="Z28470" s="1"/>
    </row>
    <row r="28471" spans="20:26" x14ac:dyDescent="0.25">
      <c r="T28471" s="1"/>
      <c r="U28471" s="1"/>
      <c r="Z28471" s="1"/>
    </row>
    <row r="28472" spans="20:26" x14ac:dyDescent="0.25">
      <c r="T28472" s="1"/>
      <c r="U28472" s="1"/>
      <c r="Z28472" s="1"/>
    </row>
    <row r="28473" spans="20:26" x14ac:dyDescent="0.25">
      <c r="T28473" s="1"/>
      <c r="U28473" s="1"/>
      <c r="Z28473" s="1"/>
    </row>
    <row r="28474" spans="20:26" x14ac:dyDescent="0.25">
      <c r="T28474" s="1"/>
      <c r="U28474" s="1"/>
      <c r="Z28474" s="1"/>
    </row>
    <row r="28475" spans="20:26" x14ac:dyDescent="0.25">
      <c r="T28475" s="1"/>
      <c r="U28475" s="1"/>
      <c r="Z28475" s="1"/>
    </row>
    <row r="28476" spans="20:26" x14ac:dyDescent="0.25">
      <c r="T28476" s="1"/>
      <c r="U28476" s="1"/>
      <c r="Z28476" s="1"/>
    </row>
    <row r="28477" spans="20:26" x14ac:dyDescent="0.25">
      <c r="T28477" s="1"/>
      <c r="U28477" s="1"/>
      <c r="Z28477" s="1"/>
    </row>
    <row r="28478" spans="20:26" x14ac:dyDescent="0.25">
      <c r="T28478" s="1"/>
      <c r="U28478" s="1"/>
      <c r="Z28478" s="1"/>
    </row>
    <row r="28479" spans="20:26" x14ac:dyDescent="0.25">
      <c r="T28479" s="1"/>
      <c r="U28479" s="1"/>
      <c r="Z28479" s="1"/>
    </row>
    <row r="28480" spans="20:26" x14ac:dyDescent="0.25">
      <c r="T28480" s="1"/>
      <c r="U28480" s="1"/>
      <c r="Z28480" s="1"/>
    </row>
    <row r="28481" spans="20:26" x14ac:dyDescent="0.25">
      <c r="T28481" s="1"/>
      <c r="U28481" s="1"/>
      <c r="Z28481" s="1"/>
    </row>
    <row r="28482" spans="20:26" x14ac:dyDescent="0.25">
      <c r="T28482" s="1"/>
      <c r="U28482" s="1"/>
      <c r="Z28482" s="1"/>
    </row>
    <row r="28483" spans="20:26" x14ac:dyDescent="0.25">
      <c r="T28483" s="1"/>
      <c r="U28483" s="1"/>
      <c r="Z28483" s="1"/>
    </row>
    <row r="28484" spans="20:26" x14ac:dyDescent="0.25">
      <c r="T28484" s="1"/>
      <c r="U28484" s="1"/>
      <c r="Z28484" s="1"/>
    </row>
    <row r="28485" spans="20:26" x14ac:dyDescent="0.25">
      <c r="T28485" s="1"/>
      <c r="U28485" s="1"/>
      <c r="Z28485" s="1"/>
    </row>
    <row r="28486" spans="20:26" x14ac:dyDescent="0.25">
      <c r="T28486" s="1"/>
      <c r="U28486" s="1"/>
      <c r="Z28486" s="1"/>
    </row>
    <row r="28487" spans="20:26" x14ac:dyDescent="0.25">
      <c r="T28487" s="1"/>
      <c r="U28487" s="1"/>
      <c r="Z28487" s="1"/>
    </row>
    <row r="28488" spans="20:26" x14ac:dyDescent="0.25">
      <c r="T28488" s="1"/>
      <c r="U28488" s="1"/>
      <c r="Z28488" s="1"/>
    </row>
    <row r="28489" spans="20:26" x14ac:dyDescent="0.25">
      <c r="T28489" s="1"/>
      <c r="U28489" s="1"/>
      <c r="Z28489" s="1"/>
    </row>
    <row r="28490" spans="20:26" x14ac:dyDescent="0.25">
      <c r="T28490" s="1"/>
      <c r="U28490" s="1"/>
      <c r="Z28490" s="1"/>
    </row>
    <row r="28491" spans="20:26" x14ac:dyDescent="0.25">
      <c r="T28491" s="1"/>
      <c r="U28491" s="1"/>
      <c r="Z28491" s="1"/>
    </row>
    <row r="28492" spans="20:26" x14ac:dyDescent="0.25">
      <c r="T28492" s="1"/>
      <c r="U28492" s="1"/>
      <c r="Z28492" s="1"/>
    </row>
    <row r="28493" spans="20:26" x14ac:dyDescent="0.25">
      <c r="T28493" s="1"/>
      <c r="U28493" s="1"/>
      <c r="Z28493" s="1"/>
    </row>
    <row r="28494" spans="20:26" x14ac:dyDescent="0.25">
      <c r="T28494" s="1"/>
      <c r="U28494" s="1"/>
      <c r="Z28494" s="1"/>
    </row>
    <row r="28495" spans="20:26" x14ac:dyDescent="0.25">
      <c r="T28495" s="1"/>
      <c r="U28495" s="1"/>
      <c r="Z28495" s="1"/>
    </row>
    <row r="28496" spans="20:26" x14ac:dyDescent="0.25">
      <c r="T28496" s="1"/>
      <c r="U28496" s="1"/>
      <c r="Z28496" s="1"/>
    </row>
    <row r="28497" spans="20:26" x14ac:dyDescent="0.25">
      <c r="T28497" s="1"/>
      <c r="U28497" s="1"/>
      <c r="Z28497" s="1"/>
    </row>
    <row r="28498" spans="20:26" x14ac:dyDescent="0.25">
      <c r="T28498" s="1"/>
      <c r="U28498" s="1"/>
      <c r="Z28498" s="1"/>
    </row>
    <row r="28499" spans="20:26" x14ac:dyDescent="0.25">
      <c r="T28499" s="1"/>
      <c r="U28499" s="1"/>
      <c r="Z28499" s="1"/>
    </row>
    <row r="28500" spans="20:26" x14ac:dyDescent="0.25">
      <c r="T28500" s="1"/>
      <c r="U28500" s="1"/>
      <c r="Z28500" s="1"/>
    </row>
    <row r="28501" spans="20:26" x14ac:dyDescent="0.25">
      <c r="T28501" s="1"/>
      <c r="U28501" s="1"/>
      <c r="Z28501" s="1"/>
    </row>
    <row r="28502" spans="20:26" x14ac:dyDescent="0.25">
      <c r="T28502" s="1"/>
      <c r="U28502" s="1"/>
      <c r="Z28502" s="1"/>
    </row>
    <row r="28503" spans="20:26" x14ac:dyDescent="0.25">
      <c r="T28503" s="1"/>
      <c r="U28503" s="1"/>
      <c r="Z28503" s="1"/>
    </row>
    <row r="28504" spans="20:26" x14ac:dyDescent="0.25">
      <c r="T28504" s="1"/>
      <c r="U28504" s="1"/>
      <c r="Z28504" s="1"/>
    </row>
    <row r="28505" spans="20:26" x14ac:dyDescent="0.25">
      <c r="T28505" s="1"/>
      <c r="U28505" s="1"/>
      <c r="Z28505" s="1"/>
    </row>
    <row r="28506" spans="20:26" x14ac:dyDescent="0.25">
      <c r="T28506" s="1"/>
      <c r="U28506" s="1"/>
      <c r="Z28506" s="1"/>
    </row>
    <row r="28507" spans="20:26" x14ac:dyDescent="0.25">
      <c r="T28507" s="1"/>
      <c r="U28507" s="1"/>
      <c r="Z28507" s="1"/>
    </row>
    <row r="28508" spans="20:26" x14ac:dyDescent="0.25">
      <c r="T28508" s="1"/>
      <c r="U28508" s="1"/>
      <c r="Z28508" s="1"/>
    </row>
    <row r="28509" spans="20:26" x14ac:dyDescent="0.25">
      <c r="T28509" s="1"/>
      <c r="U28509" s="1"/>
      <c r="Z28509" s="1"/>
    </row>
    <row r="28510" spans="20:26" x14ac:dyDescent="0.25">
      <c r="T28510" s="1"/>
      <c r="U28510" s="1"/>
      <c r="Z28510" s="1"/>
    </row>
    <row r="28511" spans="20:26" x14ac:dyDescent="0.25">
      <c r="T28511" s="1"/>
      <c r="U28511" s="1"/>
      <c r="Z28511" s="1"/>
    </row>
    <row r="28512" spans="20:26" x14ac:dyDescent="0.25">
      <c r="T28512" s="1"/>
      <c r="U28512" s="1"/>
      <c r="Z28512" s="1"/>
    </row>
    <row r="28513" spans="20:26" x14ac:dyDescent="0.25">
      <c r="T28513" s="1"/>
      <c r="U28513" s="1"/>
      <c r="Z28513" s="1"/>
    </row>
    <row r="28514" spans="20:26" x14ac:dyDescent="0.25">
      <c r="T28514" s="1"/>
      <c r="U28514" s="1"/>
      <c r="Z28514" s="1"/>
    </row>
    <row r="28515" spans="20:26" x14ac:dyDescent="0.25">
      <c r="T28515" s="1"/>
      <c r="U28515" s="1"/>
      <c r="Z28515" s="1"/>
    </row>
    <row r="28516" spans="20:26" x14ac:dyDescent="0.25">
      <c r="T28516" s="1"/>
      <c r="U28516" s="1"/>
      <c r="Z28516" s="1"/>
    </row>
    <row r="28517" spans="20:26" x14ac:dyDescent="0.25">
      <c r="T28517" s="1"/>
      <c r="U28517" s="1"/>
      <c r="Z28517" s="1"/>
    </row>
    <row r="28518" spans="20:26" x14ac:dyDescent="0.25">
      <c r="T28518" s="1"/>
      <c r="U28518" s="1"/>
      <c r="Z28518" s="1"/>
    </row>
    <row r="28519" spans="20:26" x14ac:dyDescent="0.25">
      <c r="T28519" s="1"/>
      <c r="U28519" s="1"/>
      <c r="Z28519" s="1"/>
    </row>
    <row r="28520" spans="20:26" x14ac:dyDescent="0.25">
      <c r="T28520" s="1"/>
      <c r="U28520" s="1"/>
      <c r="Z28520" s="1"/>
    </row>
    <row r="28521" spans="20:26" x14ac:dyDescent="0.25">
      <c r="T28521" s="1"/>
      <c r="U28521" s="1"/>
      <c r="Z28521" s="1"/>
    </row>
    <row r="28522" spans="20:26" x14ac:dyDescent="0.25">
      <c r="T28522" s="1"/>
      <c r="U28522" s="1"/>
      <c r="Z28522" s="1"/>
    </row>
    <row r="28523" spans="20:26" x14ac:dyDescent="0.25">
      <c r="T28523" s="1"/>
      <c r="U28523" s="1"/>
      <c r="Z28523" s="1"/>
    </row>
    <row r="28524" spans="20:26" x14ac:dyDescent="0.25">
      <c r="T28524" s="1"/>
      <c r="U28524" s="1"/>
      <c r="Z28524" s="1"/>
    </row>
    <row r="28525" spans="20:26" x14ac:dyDescent="0.25">
      <c r="T28525" s="1"/>
      <c r="U28525" s="1"/>
      <c r="Z28525" s="1"/>
    </row>
    <row r="28526" spans="20:26" x14ac:dyDescent="0.25">
      <c r="T28526" s="1"/>
      <c r="U28526" s="1"/>
      <c r="Z28526" s="1"/>
    </row>
    <row r="28527" spans="20:26" x14ac:dyDescent="0.25">
      <c r="T28527" s="1"/>
      <c r="U28527" s="1"/>
      <c r="Z28527" s="1"/>
    </row>
    <row r="28528" spans="20:26" x14ac:dyDescent="0.25">
      <c r="T28528" s="1"/>
      <c r="U28528" s="1"/>
      <c r="Z28528" s="1"/>
    </row>
    <row r="28529" spans="20:26" x14ac:dyDescent="0.25">
      <c r="T28529" s="1"/>
      <c r="U28529" s="1"/>
      <c r="Z28529" s="1"/>
    </row>
    <row r="28530" spans="20:26" x14ac:dyDescent="0.25">
      <c r="T28530" s="1"/>
      <c r="U28530" s="1"/>
      <c r="Z28530" s="1"/>
    </row>
    <row r="28531" spans="20:26" x14ac:dyDescent="0.25">
      <c r="T28531" s="1"/>
      <c r="U28531" s="1"/>
      <c r="Z28531" s="1"/>
    </row>
    <row r="28532" spans="20:26" x14ac:dyDescent="0.25">
      <c r="T28532" s="1"/>
      <c r="U28532" s="1"/>
      <c r="Z28532" s="1"/>
    </row>
    <row r="28533" spans="20:26" x14ac:dyDescent="0.25">
      <c r="T28533" s="1"/>
      <c r="U28533" s="1"/>
      <c r="Z28533" s="1"/>
    </row>
    <row r="28534" spans="20:26" x14ac:dyDescent="0.25">
      <c r="T28534" s="1"/>
      <c r="U28534" s="1"/>
      <c r="Z28534" s="1"/>
    </row>
    <row r="28535" spans="20:26" x14ac:dyDescent="0.25">
      <c r="T28535" s="1"/>
      <c r="U28535" s="1"/>
      <c r="Z28535" s="1"/>
    </row>
    <row r="28536" spans="20:26" x14ac:dyDescent="0.25">
      <c r="T28536" s="1"/>
      <c r="U28536" s="1"/>
      <c r="Z28536" s="1"/>
    </row>
    <row r="28537" spans="20:26" x14ac:dyDescent="0.25">
      <c r="T28537" s="1"/>
      <c r="U28537" s="1"/>
      <c r="Z28537" s="1"/>
    </row>
    <row r="28538" spans="20:26" x14ac:dyDescent="0.25">
      <c r="T28538" s="1"/>
      <c r="U28538" s="1"/>
      <c r="Z28538" s="1"/>
    </row>
    <row r="28539" spans="20:26" x14ac:dyDescent="0.25">
      <c r="T28539" s="1"/>
      <c r="U28539" s="1"/>
      <c r="Z28539" s="1"/>
    </row>
    <row r="28540" spans="20:26" x14ac:dyDescent="0.25">
      <c r="T28540" s="1"/>
      <c r="U28540" s="1"/>
      <c r="Z28540" s="1"/>
    </row>
    <row r="28541" spans="20:26" x14ac:dyDescent="0.25">
      <c r="T28541" s="1"/>
      <c r="U28541" s="1"/>
      <c r="Z28541" s="1"/>
    </row>
    <row r="28542" spans="20:26" x14ac:dyDescent="0.25">
      <c r="T28542" s="1"/>
      <c r="U28542" s="1"/>
      <c r="Z28542" s="1"/>
    </row>
    <row r="28543" spans="20:26" x14ac:dyDescent="0.25">
      <c r="T28543" s="1"/>
      <c r="U28543" s="1"/>
      <c r="Z28543" s="1"/>
    </row>
    <row r="28544" spans="20:26" x14ac:dyDescent="0.25">
      <c r="T28544" s="1"/>
      <c r="U28544" s="1"/>
      <c r="Z28544" s="1"/>
    </row>
    <row r="28545" spans="20:26" x14ac:dyDescent="0.25">
      <c r="T28545" s="1"/>
      <c r="U28545" s="1"/>
      <c r="Z28545" s="1"/>
    </row>
    <row r="28546" spans="20:26" x14ac:dyDescent="0.25">
      <c r="T28546" s="1"/>
      <c r="U28546" s="1"/>
      <c r="Z28546" s="1"/>
    </row>
    <row r="28547" spans="20:26" x14ac:dyDescent="0.25">
      <c r="T28547" s="1"/>
      <c r="U28547" s="1"/>
      <c r="Z28547" s="1"/>
    </row>
    <row r="28548" spans="20:26" x14ac:dyDescent="0.25">
      <c r="T28548" s="1"/>
      <c r="U28548" s="1"/>
      <c r="Z28548" s="1"/>
    </row>
    <row r="28549" spans="20:26" x14ac:dyDescent="0.25">
      <c r="T28549" s="1"/>
      <c r="U28549" s="1"/>
      <c r="Z28549" s="1"/>
    </row>
    <row r="28550" spans="20:26" x14ac:dyDescent="0.25">
      <c r="T28550" s="1"/>
      <c r="U28550" s="1"/>
      <c r="Z28550" s="1"/>
    </row>
    <row r="28551" spans="20:26" x14ac:dyDescent="0.25">
      <c r="T28551" s="1"/>
      <c r="U28551" s="1"/>
      <c r="Z28551" s="1"/>
    </row>
    <row r="28552" spans="20:26" x14ac:dyDescent="0.25">
      <c r="T28552" s="1"/>
      <c r="U28552" s="1"/>
      <c r="Z28552" s="1"/>
    </row>
    <row r="28553" spans="20:26" x14ac:dyDescent="0.25">
      <c r="T28553" s="1"/>
      <c r="U28553" s="1"/>
      <c r="Z28553" s="1"/>
    </row>
    <row r="28554" spans="20:26" x14ac:dyDescent="0.25">
      <c r="T28554" s="1"/>
      <c r="U28554" s="1"/>
      <c r="Z28554" s="1"/>
    </row>
    <row r="28555" spans="20:26" x14ac:dyDescent="0.25">
      <c r="T28555" s="1"/>
      <c r="U28555" s="1"/>
      <c r="Z28555" s="1"/>
    </row>
    <row r="28556" spans="20:26" x14ac:dyDescent="0.25">
      <c r="T28556" s="1"/>
      <c r="U28556" s="1"/>
      <c r="Z28556" s="1"/>
    </row>
    <row r="28557" spans="20:26" x14ac:dyDescent="0.25">
      <c r="T28557" s="1"/>
      <c r="U28557" s="1"/>
      <c r="Z28557" s="1"/>
    </row>
    <row r="28558" spans="20:26" x14ac:dyDescent="0.25">
      <c r="T28558" s="1"/>
      <c r="U28558" s="1"/>
      <c r="Z28558" s="1"/>
    </row>
    <row r="28559" spans="20:26" x14ac:dyDescent="0.25">
      <c r="T28559" s="1"/>
      <c r="U28559" s="1"/>
      <c r="Z28559" s="1"/>
    </row>
    <row r="28560" spans="20:26" x14ac:dyDescent="0.25">
      <c r="T28560" s="1"/>
      <c r="U28560" s="1"/>
      <c r="Z28560" s="1"/>
    </row>
    <row r="28561" spans="20:26" x14ac:dyDescent="0.25">
      <c r="T28561" s="1"/>
      <c r="U28561" s="1"/>
      <c r="Z28561" s="1"/>
    </row>
    <row r="28562" spans="20:26" x14ac:dyDescent="0.25">
      <c r="T28562" s="1"/>
      <c r="U28562" s="1"/>
      <c r="Z28562" s="1"/>
    </row>
    <row r="28563" spans="20:26" x14ac:dyDescent="0.25">
      <c r="T28563" s="1"/>
      <c r="U28563" s="1"/>
      <c r="Z28563" s="1"/>
    </row>
    <row r="28564" spans="20:26" x14ac:dyDescent="0.25">
      <c r="T28564" s="1"/>
      <c r="U28564" s="1"/>
      <c r="Z28564" s="1"/>
    </row>
    <row r="28565" spans="20:26" x14ac:dyDescent="0.25">
      <c r="T28565" s="1"/>
      <c r="U28565" s="1"/>
      <c r="Z28565" s="1"/>
    </row>
    <row r="28566" spans="20:26" x14ac:dyDescent="0.25">
      <c r="T28566" s="1"/>
      <c r="U28566" s="1"/>
      <c r="Z28566" s="1"/>
    </row>
    <row r="28567" spans="20:26" x14ac:dyDescent="0.25">
      <c r="T28567" s="1"/>
      <c r="U28567" s="1"/>
      <c r="Z28567" s="1"/>
    </row>
    <row r="28568" spans="20:26" x14ac:dyDescent="0.25">
      <c r="T28568" s="1"/>
      <c r="U28568" s="1"/>
      <c r="Z28568" s="1"/>
    </row>
    <row r="28569" spans="20:26" x14ac:dyDescent="0.25">
      <c r="T28569" s="1"/>
      <c r="U28569" s="1"/>
      <c r="Z28569" s="1"/>
    </row>
    <row r="28570" spans="20:26" x14ac:dyDescent="0.25">
      <c r="T28570" s="1"/>
      <c r="U28570" s="1"/>
      <c r="Z28570" s="1"/>
    </row>
    <row r="28571" spans="20:26" x14ac:dyDescent="0.25">
      <c r="T28571" s="1"/>
      <c r="U28571" s="1"/>
      <c r="Z28571" s="1"/>
    </row>
    <row r="28572" spans="20:26" x14ac:dyDescent="0.25">
      <c r="T28572" s="1"/>
      <c r="U28572" s="1"/>
      <c r="Z28572" s="1"/>
    </row>
    <row r="28573" spans="20:26" x14ac:dyDescent="0.25">
      <c r="T28573" s="1"/>
      <c r="U28573" s="1"/>
      <c r="Z28573" s="1"/>
    </row>
    <row r="28574" spans="20:26" x14ac:dyDescent="0.25">
      <c r="T28574" s="1"/>
      <c r="U28574" s="1"/>
      <c r="Z28574" s="1"/>
    </row>
    <row r="28575" spans="20:26" x14ac:dyDescent="0.25">
      <c r="T28575" s="1"/>
      <c r="U28575" s="1"/>
      <c r="Z28575" s="1"/>
    </row>
    <row r="28576" spans="20:26" x14ac:dyDescent="0.25">
      <c r="T28576" s="1"/>
      <c r="U28576" s="1"/>
      <c r="Z28576" s="1"/>
    </row>
    <row r="28577" spans="20:26" x14ac:dyDescent="0.25">
      <c r="T28577" s="1"/>
      <c r="U28577" s="1"/>
      <c r="Z28577" s="1"/>
    </row>
    <row r="28578" spans="20:26" x14ac:dyDescent="0.25">
      <c r="T28578" s="1"/>
      <c r="U28578" s="1"/>
      <c r="Z28578" s="1"/>
    </row>
    <row r="28579" spans="20:26" x14ac:dyDescent="0.25">
      <c r="T28579" s="1"/>
      <c r="U28579" s="1"/>
      <c r="Z28579" s="1"/>
    </row>
    <row r="28580" spans="20:26" x14ac:dyDescent="0.25">
      <c r="T28580" s="1"/>
      <c r="U28580" s="1"/>
      <c r="Z28580" s="1"/>
    </row>
    <row r="28581" spans="20:26" x14ac:dyDescent="0.25">
      <c r="T28581" s="1"/>
      <c r="U28581" s="1"/>
      <c r="Z28581" s="1"/>
    </row>
    <row r="28582" spans="20:26" x14ac:dyDescent="0.25">
      <c r="T28582" s="1"/>
      <c r="U28582" s="1"/>
      <c r="Z28582" s="1"/>
    </row>
    <row r="28583" spans="20:26" x14ac:dyDescent="0.25">
      <c r="T28583" s="1"/>
      <c r="U28583" s="1"/>
      <c r="Z28583" s="1"/>
    </row>
    <row r="28584" spans="20:26" x14ac:dyDescent="0.25">
      <c r="T28584" s="1"/>
      <c r="U28584" s="1"/>
      <c r="Z28584" s="1"/>
    </row>
    <row r="28585" spans="20:26" x14ac:dyDescent="0.25">
      <c r="T28585" s="1"/>
      <c r="U28585" s="1"/>
      <c r="Z28585" s="1"/>
    </row>
    <row r="28586" spans="20:26" x14ac:dyDescent="0.25">
      <c r="T28586" s="1"/>
      <c r="U28586" s="1"/>
      <c r="Z28586" s="1"/>
    </row>
    <row r="28587" spans="20:26" x14ac:dyDescent="0.25">
      <c r="T28587" s="1"/>
      <c r="U28587" s="1"/>
      <c r="Z28587" s="1"/>
    </row>
    <row r="28588" spans="20:26" x14ac:dyDescent="0.25">
      <c r="T28588" s="1"/>
      <c r="U28588" s="1"/>
      <c r="Z28588" s="1"/>
    </row>
    <row r="28589" spans="20:26" x14ac:dyDescent="0.25">
      <c r="T28589" s="1"/>
      <c r="U28589" s="1"/>
      <c r="Z28589" s="1"/>
    </row>
    <row r="28590" spans="20:26" x14ac:dyDescent="0.25">
      <c r="T28590" s="1"/>
      <c r="U28590" s="1"/>
      <c r="Z28590" s="1"/>
    </row>
    <row r="28591" spans="20:26" x14ac:dyDescent="0.25">
      <c r="T28591" s="1"/>
      <c r="U28591" s="1"/>
      <c r="Z28591" s="1"/>
    </row>
    <row r="28592" spans="20:26" x14ac:dyDescent="0.25">
      <c r="T28592" s="1"/>
      <c r="U28592" s="1"/>
      <c r="Z28592" s="1"/>
    </row>
    <row r="28593" spans="20:26" x14ac:dyDescent="0.25">
      <c r="T28593" s="1"/>
      <c r="U28593" s="1"/>
      <c r="Z28593" s="1"/>
    </row>
    <row r="28594" spans="20:26" x14ac:dyDescent="0.25">
      <c r="T28594" s="1"/>
      <c r="U28594" s="1"/>
      <c r="Z28594" s="1"/>
    </row>
    <row r="28595" spans="20:26" x14ac:dyDescent="0.25">
      <c r="T28595" s="1"/>
      <c r="U28595" s="1"/>
      <c r="Z28595" s="1"/>
    </row>
    <row r="28596" spans="20:26" x14ac:dyDescent="0.25">
      <c r="T28596" s="1"/>
      <c r="U28596" s="1"/>
      <c r="Z28596" s="1"/>
    </row>
    <row r="28597" spans="20:26" x14ac:dyDescent="0.25">
      <c r="T28597" s="1"/>
      <c r="U28597" s="1"/>
      <c r="Z28597" s="1"/>
    </row>
    <row r="28598" spans="20:26" x14ac:dyDescent="0.25">
      <c r="T28598" s="1"/>
      <c r="U28598" s="1"/>
      <c r="Z28598" s="1"/>
    </row>
    <row r="28599" spans="20:26" x14ac:dyDescent="0.25">
      <c r="T28599" s="1"/>
      <c r="U28599" s="1"/>
      <c r="Z28599" s="1"/>
    </row>
    <row r="28600" spans="20:26" x14ac:dyDescent="0.25">
      <c r="T28600" s="1"/>
      <c r="U28600" s="1"/>
      <c r="Z28600" s="1"/>
    </row>
    <row r="28601" spans="20:26" x14ac:dyDescent="0.25">
      <c r="T28601" s="1"/>
      <c r="U28601" s="1"/>
      <c r="Z28601" s="1"/>
    </row>
    <row r="28602" spans="20:26" x14ac:dyDescent="0.25">
      <c r="T28602" s="1"/>
      <c r="U28602" s="1"/>
      <c r="Z28602" s="1"/>
    </row>
    <row r="28603" spans="20:26" x14ac:dyDescent="0.25">
      <c r="T28603" s="1"/>
      <c r="U28603" s="1"/>
      <c r="Z28603" s="1"/>
    </row>
    <row r="28604" spans="20:26" x14ac:dyDescent="0.25">
      <c r="T28604" s="1"/>
      <c r="U28604" s="1"/>
      <c r="Z28604" s="1"/>
    </row>
    <row r="28605" spans="20:26" x14ac:dyDescent="0.25">
      <c r="T28605" s="1"/>
      <c r="U28605" s="1"/>
      <c r="Z28605" s="1"/>
    </row>
    <row r="28606" spans="20:26" x14ac:dyDescent="0.25">
      <c r="T28606" s="1"/>
      <c r="U28606" s="1"/>
      <c r="Z28606" s="1"/>
    </row>
    <row r="28607" spans="20:26" x14ac:dyDescent="0.25">
      <c r="T28607" s="1"/>
      <c r="U28607" s="1"/>
      <c r="Z28607" s="1"/>
    </row>
    <row r="28608" spans="20:26" x14ac:dyDescent="0.25">
      <c r="T28608" s="1"/>
      <c r="U28608" s="1"/>
      <c r="Z28608" s="1"/>
    </row>
    <row r="28609" spans="20:26" x14ac:dyDescent="0.25">
      <c r="T28609" s="1"/>
      <c r="U28609" s="1"/>
      <c r="Z28609" s="1"/>
    </row>
    <row r="28610" spans="20:26" x14ac:dyDescent="0.25">
      <c r="T28610" s="1"/>
      <c r="U28610" s="1"/>
      <c r="Z28610" s="1"/>
    </row>
    <row r="28611" spans="20:26" x14ac:dyDescent="0.25">
      <c r="T28611" s="1"/>
      <c r="U28611" s="1"/>
      <c r="Z28611" s="1"/>
    </row>
    <row r="28612" spans="20:26" x14ac:dyDescent="0.25">
      <c r="T28612" s="1"/>
      <c r="U28612" s="1"/>
      <c r="Z28612" s="1"/>
    </row>
    <row r="28613" spans="20:26" x14ac:dyDescent="0.25">
      <c r="T28613" s="1"/>
      <c r="U28613" s="1"/>
      <c r="Z28613" s="1"/>
    </row>
    <row r="28614" spans="20:26" x14ac:dyDescent="0.25">
      <c r="T28614" s="1"/>
      <c r="U28614" s="1"/>
      <c r="Z28614" s="1"/>
    </row>
    <row r="28615" spans="20:26" x14ac:dyDescent="0.25">
      <c r="T28615" s="1"/>
      <c r="U28615" s="1"/>
      <c r="Z28615" s="1"/>
    </row>
    <row r="28616" spans="20:26" x14ac:dyDescent="0.25">
      <c r="T28616" s="1"/>
      <c r="U28616" s="1"/>
      <c r="Z28616" s="1"/>
    </row>
    <row r="28617" spans="20:26" x14ac:dyDescent="0.25">
      <c r="T28617" s="1"/>
      <c r="U28617" s="1"/>
      <c r="Z28617" s="1"/>
    </row>
    <row r="28618" spans="20:26" x14ac:dyDescent="0.25">
      <c r="T28618" s="1"/>
      <c r="U28618" s="1"/>
      <c r="Z28618" s="1"/>
    </row>
    <row r="28619" spans="20:26" x14ac:dyDescent="0.25">
      <c r="T28619" s="1"/>
      <c r="U28619" s="1"/>
      <c r="Z28619" s="1"/>
    </row>
    <row r="28620" spans="20:26" x14ac:dyDescent="0.25">
      <c r="T28620" s="1"/>
      <c r="U28620" s="1"/>
      <c r="Z28620" s="1"/>
    </row>
    <row r="28621" spans="20:26" x14ac:dyDescent="0.25">
      <c r="T28621" s="1"/>
      <c r="U28621" s="1"/>
      <c r="Z28621" s="1"/>
    </row>
    <row r="28622" spans="20:26" x14ac:dyDescent="0.25">
      <c r="T28622" s="1"/>
      <c r="U28622" s="1"/>
      <c r="Z28622" s="1"/>
    </row>
    <row r="28623" spans="20:26" x14ac:dyDescent="0.25">
      <c r="T28623" s="1"/>
      <c r="U28623" s="1"/>
      <c r="Z28623" s="1"/>
    </row>
    <row r="28624" spans="20:26" x14ac:dyDescent="0.25">
      <c r="T28624" s="1"/>
      <c r="U28624" s="1"/>
      <c r="Z28624" s="1"/>
    </row>
    <row r="28625" spans="20:26" x14ac:dyDescent="0.25">
      <c r="T28625" s="1"/>
      <c r="U28625" s="1"/>
      <c r="Z28625" s="1"/>
    </row>
    <row r="28626" spans="20:26" x14ac:dyDescent="0.25">
      <c r="T28626" s="1"/>
      <c r="U28626" s="1"/>
      <c r="Z28626" s="1"/>
    </row>
    <row r="28627" spans="20:26" x14ac:dyDescent="0.25">
      <c r="T28627" s="1"/>
      <c r="U28627" s="1"/>
      <c r="Z28627" s="1"/>
    </row>
    <row r="28628" spans="20:26" x14ac:dyDescent="0.25">
      <c r="T28628" s="1"/>
      <c r="U28628" s="1"/>
      <c r="Z28628" s="1"/>
    </row>
    <row r="28629" spans="20:26" x14ac:dyDescent="0.25">
      <c r="T28629" s="1"/>
      <c r="U28629" s="1"/>
      <c r="Z28629" s="1"/>
    </row>
    <row r="28630" spans="20:26" x14ac:dyDescent="0.25">
      <c r="T28630" s="1"/>
      <c r="U28630" s="1"/>
      <c r="Z28630" s="1"/>
    </row>
    <row r="28631" spans="20:26" x14ac:dyDescent="0.25">
      <c r="T28631" s="1"/>
      <c r="U28631" s="1"/>
      <c r="Z28631" s="1"/>
    </row>
    <row r="28632" spans="20:26" x14ac:dyDescent="0.25">
      <c r="T28632" s="1"/>
      <c r="U28632" s="1"/>
      <c r="Z28632" s="1"/>
    </row>
    <row r="28633" spans="20:26" x14ac:dyDescent="0.25">
      <c r="T28633" s="1"/>
      <c r="U28633" s="1"/>
      <c r="Z28633" s="1"/>
    </row>
    <row r="28634" spans="20:26" x14ac:dyDescent="0.25">
      <c r="T28634" s="1"/>
      <c r="U28634" s="1"/>
      <c r="Z28634" s="1"/>
    </row>
    <row r="28635" spans="20:26" x14ac:dyDescent="0.25">
      <c r="T28635" s="1"/>
      <c r="U28635" s="1"/>
      <c r="Z28635" s="1"/>
    </row>
    <row r="28636" spans="20:26" x14ac:dyDescent="0.25">
      <c r="T28636" s="1"/>
      <c r="U28636" s="1"/>
      <c r="Z28636" s="1"/>
    </row>
    <row r="28637" spans="20:26" x14ac:dyDescent="0.25">
      <c r="T28637" s="1"/>
      <c r="U28637" s="1"/>
      <c r="Z28637" s="1"/>
    </row>
    <row r="28638" spans="20:26" x14ac:dyDescent="0.25">
      <c r="T28638" s="1"/>
      <c r="U28638" s="1"/>
      <c r="Z28638" s="1"/>
    </row>
    <row r="28639" spans="20:26" x14ac:dyDescent="0.25">
      <c r="T28639" s="1"/>
      <c r="U28639" s="1"/>
      <c r="Z28639" s="1"/>
    </row>
    <row r="28640" spans="20:26" x14ac:dyDescent="0.25">
      <c r="T28640" s="1"/>
      <c r="U28640" s="1"/>
      <c r="Z28640" s="1"/>
    </row>
    <row r="28641" spans="20:26" x14ac:dyDescent="0.25">
      <c r="T28641" s="1"/>
      <c r="U28641" s="1"/>
      <c r="Z28641" s="1"/>
    </row>
    <row r="28642" spans="20:26" x14ac:dyDescent="0.25">
      <c r="T28642" s="1"/>
      <c r="U28642" s="1"/>
      <c r="Z28642" s="1"/>
    </row>
    <row r="28643" spans="20:26" x14ac:dyDescent="0.25">
      <c r="T28643" s="1"/>
      <c r="U28643" s="1"/>
      <c r="Z28643" s="1"/>
    </row>
    <row r="28644" spans="20:26" x14ac:dyDescent="0.25">
      <c r="T28644" s="1"/>
      <c r="U28644" s="1"/>
      <c r="Z28644" s="1"/>
    </row>
    <row r="28645" spans="20:26" x14ac:dyDescent="0.25">
      <c r="T28645" s="1"/>
      <c r="U28645" s="1"/>
      <c r="Z28645" s="1"/>
    </row>
    <row r="28646" spans="20:26" x14ac:dyDescent="0.25">
      <c r="T28646" s="1"/>
      <c r="U28646" s="1"/>
      <c r="Z28646" s="1"/>
    </row>
    <row r="28647" spans="20:26" x14ac:dyDescent="0.25">
      <c r="T28647" s="1"/>
      <c r="U28647" s="1"/>
      <c r="Z28647" s="1"/>
    </row>
    <row r="28648" spans="20:26" x14ac:dyDescent="0.25">
      <c r="T28648" s="1"/>
      <c r="U28648" s="1"/>
      <c r="Z28648" s="1"/>
    </row>
    <row r="28649" spans="20:26" x14ac:dyDescent="0.25">
      <c r="T28649" s="1"/>
      <c r="U28649" s="1"/>
      <c r="Z28649" s="1"/>
    </row>
    <row r="28650" spans="20:26" x14ac:dyDescent="0.25">
      <c r="T28650" s="1"/>
      <c r="U28650" s="1"/>
      <c r="Z28650" s="1"/>
    </row>
    <row r="28651" spans="20:26" x14ac:dyDescent="0.25">
      <c r="T28651" s="1"/>
      <c r="U28651" s="1"/>
      <c r="Z28651" s="1"/>
    </row>
    <row r="28652" spans="20:26" x14ac:dyDescent="0.25">
      <c r="T28652" s="1"/>
      <c r="U28652" s="1"/>
      <c r="Z28652" s="1"/>
    </row>
    <row r="28653" spans="20:26" x14ac:dyDescent="0.25">
      <c r="T28653" s="1"/>
      <c r="U28653" s="1"/>
      <c r="Z28653" s="1"/>
    </row>
    <row r="28654" spans="20:26" x14ac:dyDescent="0.25">
      <c r="T28654" s="1"/>
      <c r="U28654" s="1"/>
      <c r="Z28654" s="1"/>
    </row>
    <row r="28655" spans="20:26" x14ac:dyDescent="0.25">
      <c r="T28655" s="1"/>
      <c r="U28655" s="1"/>
      <c r="Z28655" s="1"/>
    </row>
    <row r="28656" spans="20:26" x14ac:dyDescent="0.25">
      <c r="T28656" s="1"/>
      <c r="U28656" s="1"/>
      <c r="Z28656" s="1"/>
    </row>
    <row r="28657" spans="20:26" x14ac:dyDescent="0.25">
      <c r="T28657" s="1"/>
      <c r="U28657" s="1"/>
      <c r="Z28657" s="1"/>
    </row>
    <row r="28658" spans="20:26" x14ac:dyDescent="0.25">
      <c r="T28658" s="1"/>
      <c r="U28658" s="1"/>
      <c r="Z28658" s="1"/>
    </row>
    <row r="28659" spans="20:26" x14ac:dyDescent="0.25">
      <c r="T28659" s="1"/>
      <c r="U28659" s="1"/>
      <c r="Z28659" s="1"/>
    </row>
    <row r="28660" spans="20:26" x14ac:dyDescent="0.25">
      <c r="T28660" s="1"/>
      <c r="U28660" s="1"/>
      <c r="Z28660" s="1"/>
    </row>
    <row r="28661" spans="20:26" x14ac:dyDescent="0.25">
      <c r="T28661" s="1"/>
      <c r="U28661" s="1"/>
      <c r="Z28661" s="1"/>
    </row>
    <row r="28662" spans="20:26" x14ac:dyDescent="0.25">
      <c r="T28662" s="1"/>
      <c r="U28662" s="1"/>
      <c r="Z28662" s="1"/>
    </row>
    <row r="28663" spans="20:26" x14ac:dyDescent="0.25">
      <c r="T28663" s="1"/>
      <c r="U28663" s="1"/>
      <c r="Z28663" s="1"/>
    </row>
    <row r="28664" spans="20:26" x14ac:dyDescent="0.25">
      <c r="T28664" s="1"/>
      <c r="U28664" s="1"/>
      <c r="Z28664" s="1"/>
    </row>
    <row r="28665" spans="20:26" x14ac:dyDescent="0.25">
      <c r="T28665" s="1"/>
      <c r="U28665" s="1"/>
      <c r="Z28665" s="1"/>
    </row>
    <row r="28666" spans="20:26" x14ac:dyDescent="0.25">
      <c r="T28666" s="1"/>
      <c r="U28666" s="1"/>
      <c r="Z28666" s="1"/>
    </row>
    <row r="28667" spans="20:26" x14ac:dyDescent="0.25">
      <c r="T28667" s="1"/>
      <c r="U28667" s="1"/>
      <c r="Z28667" s="1"/>
    </row>
    <row r="28668" spans="20:26" x14ac:dyDescent="0.25">
      <c r="T28668" s="1"/>
      <c r="U28668" s="1"/>
      <c r="Z28668" s="1"/>
    </row>
    <row r="28669" spans="20:26" x14ac:dyDescent="0.25">
      <c r="T28669" s="1"/>
      <c r="U28669" s="1"/>
      <c r="Z28669" s="1"/>
    </row>
    <row r="28670" spans="20:26" x14ac:dyDescent="0.25">
      <c r="T28670" s="1"/>
      <c r="U28670" s="1"/>
      <c r="Z28670" s="1"/>
    </row>
    <row r="28671" spans="20:26" x14ac:dyDescent="0.25">
      <c r="T28671" s="1"/>
      <c r="U28671" s="1"/>
      <c r="Z28671" s="1"/>
    </row>
    <row r="28672" spans="20:26" x14ac:dyDescent="0.25">
      <c r="T28672" s="1"/>
      <c r="U28672" s="1"/>
      <c r="Z28672" s="1"/>
    </row>
    <row r="28673" spans="20:26" x14ac:dyDescent="0.25">
      <c r="T28673" s="1"/>
      <c r="U28673" s="1"/>
      <c r="Z28673" s="1"/>
    </row>
    <row r="28674" spans="20:26" x14ac:dyDescent="0.25">
      <c r="T28674" s="1"/>
      <c r="U28674" s="1"/>
      <c r="Z28674" s="1"/>
    </row>
    <row r="28675" spans="20:26" x14ac:dyDescent="0.25">
      <c r="T28675" s="1"/>
      <c r="U28675" s="1"/>
      <c r="Z28675" s="1"/>
    </row>
    <row r="28676" spans="20:26" x14ac:dyDescent="0.25">
      <c r="T28676" s="1"/>
      <c r="U28676" s="1"/>
      <c r="Z28676" s="1"/>
    </row>
    <row r="28677" spans="20:26" x14ac:dyDescent="0.25">
      <c r="T28677" s="1"/>
      <c r="U28677" s="1"/>
      <c r="Z28677" s="1"/>
    </row>
    <row r="28678" spans="20:26" x14ac:dyDescent="0.25">
      <c r="T28678" s="1"/>
      <c r="U28678" s="1"/>
      <c r="Z28678" s="1"/>
    </row>
    <row r="28679" spans="20:26" x14ac:dyDescent="0.25">
      <c r="T28679" s="1"/>
      <c r="U28679" s="1"/>
      <c r="Z28679" s="1"/>
    </row>
    <row r="28680" spans="20:26" x14ac:dyDescent="0.25">
      <c r="T28680" s="1"/>
      <c r="U28680" s="1"/>
      <c r="Z28680" s="1"/>
    </row>
    <row r="28681" spans="20:26" x14ac:dyDescent="0.25">
      <c r="T28681" s="1"/>
      <c r="U28681" s="1"/>
      <c r="Z28681" s="1"/>
    </row>
    <row r="28682" spans="20:26" x14ac:dyDescent="0.25">
      <c r="T28682" s="1"/>
      <c r="U28682" s="1"/>
      <c r="Z28682" s="1"/>
    </row>
    <row r="28683" spans="20:26" x14ac:dyDescent="0.25">
      <c r="T28683" s="1"/>
      <c r="U28683" s="1"/>
      <c r="Z28683" s="1"/>
    </row>
    <row r="28684" spans="20:26" x14ac:dyDescent="0.25">
      <c r="T28684" s="1"/>
      <c r="U28684" s="1"/>
      <c r="Z28684" s="1"/>
    </row>
    <row r="28685" spans="20:26" x14ac:dyDescent="0.25">
      <c r="T28685" s="1"/>
      <c r="U28685" s="1"/>
      <c r="Z28685" s="1"/>
    </row>
    <row r="28686" spans="20:26" x14ac:dyDescent="0.25">
      <c r="T28686" s="1"/>
      <c r="U28686" s="1"/>
      <c r="Z28686" s="1"/>
    </row>
    <row r="28687" spans="20:26" x14ac:dyDescent="0.25">
      <c r="T28687" s="1"/>
      <c r="U28687" s="1"/>
      <c r="Z28687" s="1"/>
    </row>
    <row r="28688" spans="20:26" x14ac:dyDescent="0.25">
      <c r="T28688" s="1"/>
      <c r="U28688" s="1"/>
      <c r="Z28688" s="1"/>
    </row>
    <row r="28689" spans="20:26" x14ac:dyDescent="0.25">
      <c r="T28689" s="1"/>
      <c r="U28689" s="1"/>
      <c r="Z28689" s="1"/>
    </row>
    <row r="28690" spans="20:26" x14ac:dyDescent="0.25">
      <c r="T28690" s="1"/>
      <c r="U28690" s="1"/>
      <c r="Z28690" s="1"/>
    </row>
    <row r="28691" spans="20:26" x14ac:dyDescent="0.25">
      <c r="T28691" s="1"/>
      <c r="U28691" s="1"/>
      <c r="Z28691" s="1"/>
    </row>
    <row r="28692" spans="20:26" x14ac:dyDescent="0.25">
      <c r="T28692" s="1"/>
      <c r="U28692" s="1"/>
      <c r="Z28692" s="1"/>
    </row>
    <row r="28693" spans="20:26" x14ac:dyDescent="0.25">
      <c r="T28693" s="1"/>
      <c r="U28693" s="1"/>
      <c r="Z28693" s="1"/>
    </row>
    <row r="28694" spans="20:26" x14ac:dyDescent="0.25">
      <c r="T28694" s="1"/>
      <c r="U28694" s="1"/>
      <c r="Z28694" s="1"/>
    </row>
    <row r="28695" spans="20:26" x14ac:dyDescent="0.25">
      <c r="T28695" s="1"/>
      <c r="U28695" s="1"/>
      <c r="Z28695" s="1"/>
    </row>
    <row r="28696" spans="20:26" x14ac:dyDescent="0.25">
      <c r="T28696" s="1"/>
      <c r="U28696" s="1"/>
      <c r="Z28696" s="1"/>
    </row>
    <row r="28697" spans="20:26" x14ac:dyDescent="0.25">
      <c r="T28697" s="1"/>
      <c r="U28697" s="1"/>
      <c r="Z28697" s="1"/>
    </row>
    <row r="28698" spans="20:26" x14ac:dyDescent="0.25">
      <c r="T28698" s="1"/>
      <c r="U28698" s="1"/>
      <c r="Z28698" s="1"/>
    </row>
    <row r="28699" spans="20:26" x14ac:dyDescent="0.25">
      <c r="T28699" s="1"/>
      <c r="U28699" s="1"/>
      <c r="Z28699" s="1"/>
    </row>
    <row r="28700" spans="20:26" x14ac:dyDescent="0.25">
      <c r="T28700" s="1"/>
      <c r="U28700" s="1"/>
      <c r="Z28700" s="1"/>
    </row>
    <row r="28701" spans="20:26" x14ac:dyDescent="0.25">
      <c r="T28701" s="1"/>
      <c r="U28701" s="1"/>
      <c r="Z28701" s="1"/>
    </row>
    <row r="28702" spans="20:26" x14ac:dyDescent="0.25">
      <c r="T28702" s="1"/>
      <c r="U28702" s="1"/>
      <c r="Z28702" s="1"/>
    </row>
    <row r="28703" spans="20:26" x14ac:dyDescent="0.25">
      <c r="T28703" s="1"/>
      <c r="U28703" s="1"/>
      <c r="Z28703" s="1"/>
    </row>
    <row r="28704" spans="20:26" x14ac:dyDescent="0.25">
      <c r="T28704" s="1"/>
      <c r="U28704" s="1"/>
      <c r="Z28704" s="1"/>
    </row>
    <row r="28705" spans="20:26" x14ac:dyDescent="0.25">
      <c r="T28705" s="1"/>
      <c r="U28705" s="1"/>
      <c r="Z28705" s="1"/>
    </row>
    <row r="28706" spans="20:26" x14ac:dyDescent="0.25">
      <c r="T28706" s="1"/>
      <c r="U28706" s="1"/>
      <c r="Z28706" s="1"/>
    </row>
    <row r="28707" spans="20:26" x14ac:dyDescent="0.25">
      <c r="T28707" s="1"/>
      <c r="U28707" s="1"/>
      <c r="Z28707" s="1"/>
    </row>
    <row r="28708" spans="20:26" x14ac:dyDescent="0.25">
      <c r="T28708" s="1"/>
      <c r="U28708" s="1"/>
      <c r="Z28708" s="1"/>
    </row>
    <row r="28709" spans="20:26" x14ac:dyDescent="0.25">
      <c r="T28709" s="1"/>
      <c r="U28709" s="1"/>
      <c r="Z28709" s="1"/>
    </row>
    <row r="28710" spans="20:26" x14ac:dyDescent="0.25">
      <c r="T28710" s="1"/>
      <c r="U28710" s="1"/>
      <c r="Z28710" s="1"/>
    </row>
    <row r="28711" spans="20:26" x14ac:dyDescent="0.25">
      <c r="T28711" s="1"/>
      <c r="U28711" s="1"/>
      <c r="Z28711" s="1"/>
    </row>
    <row r="28712" spans="20:26" x14ac:dyDescent="0.25">
      <c r="T28712" s="1"/>
      <c r="U28712" s="1"/>
      <c r="Z28712" s="1"/>
    </row>
    <row r="28713" spans="20:26" x14ac:dyDescent="0.25">
      <c r="T28713" s="1"/>
      <c r="U28713" s="1"/>
      <c r="Z28713" s="1"/>
    </row>
    <row r="28714" spans="20:26" x14ac:dyDescent="0.25">
      <c r="T28714" s="1"/>
      <c r="U28714" s="1"/>
      <c r="Z28714" s="1"/>
    </row>
    <row r="28715" spans="20:26" x14ac:dyDescent="0.25">
      <c r="T28715" s="1"/>
      <c r="U28715" s="1"/>
      <c r="Z28715" s="1"/>
    </row>
    <row r="28716" spans="20:26" x14ac:dyDescent="0.25">
      <c r="T28716" s="1"/>
      <c r="U28716" s="1"/>
      <c r="Z28716" s="1"/>
    </row>
    <row r="28717" spans="20:26" x14ac:dyDescent="0.25">
      <c r="T28717" s="1"/>
      <c r="U28717" s="1"/>
      <c r="Z28717" s="1"/>
    </row>
    <row r="28718" spans="20:26" x14ac:dyDescent="0.25">
      <c r="T28718" s="1"/>
      <c r="U28718" s="1"/>
      <c r="Z28718" s="1"/>
    </row>
    <row r="28719" spans="20:26" x14ac:dyDescent="0.25">
      <c r="T28719" s="1"/>
      <c r="U28719" s="1"/>
      <c r="Z28719" s="1"/>
    </row>
    <row r="28720" spans="20:26" x14ac:dyDescent="0.25">
      <c r="T28720" s="1"/>
      <c r="U28720" s="1"/>
      <c r="Z28720" s="1"/>
    </row>
    <row r="28721" spans="20:26" x14ac:dyDescent="0.25">
      <c r="T28721" s="1"/>
      <c r="U28721" s="1"/>
      <c r="Z28721" s="1"/>
    </row>
    <row r="28722" spans="20:26" x14ac:dyDescent="0.25">
      <c r="T28722" s="1"/>
      <c r="U28722" s="1"/>
      <c r="Z28722" s="1"/>
    </row>
    <row r="28723" spans="20:26" x14ac:dyDescent="0.25">
      <c r="T28723" s="1"/>
      <c r="U28723" s="1"/>
      <c r="Z28723" s="1"/>
    </row>
    <row r="28724" spans="20:26" x14ac:dyDescent="0.25">
      <c r="T28724" s="1"/>
      <c r="U28724" s="1"/>
      <c r="Z28724" s="1"/>
    </row>
    <row r="28725" spans="20:26" x14ac:dyDescent="0.25">
      <c r="T28725" s="1"/>
      <c r="U28725" s="1"/>
      <c r="Z28725" s="1"/>
    </row>
    <row r="28726" spans="20:26" x14ac:dyDescent="0.25">
      <c r="T28726" s="1"/>
      <c r="U28726" s="1"/>
      <c r="Z28726" s="1"/>
    </row>
    <row r="28727" spans="20:26" x14ac:dyDescent="0.25">
      <c r="T28727" s="1"/>
      <c r="U28727" s="1"/>
      <c r="Z28727" s="1"/>
    </row>
    <row r="28728" spans="20:26" x14ac:dyDescent="0.25">
      <c r="T28728" s="1"/>
      <c r="U28728" s="1"/>
      <c r="Z28728" s="1"/>
    </row>
    <row r="28729" spans="20:26" x14ac:dyDescent="0.25">
      <c r="T28729" s="1"/>
      <c r="U28729" s="1"/>
      <c r="Z28729" s="1"/>
    </row>
    <row r="28730" spans="20:26" x14ac:dyDescent="0.25">
      <c r="T28730" s="1"/>
      <c r="U28730" s="1"/>
      <c r="Z28730" s="1"/>
    </row>
    <row r="28731" spans="20:26" x14ac:dyDescent="0.25">
      <c r="T28731" s="1"/>
      <c r="U28731" s="1"/>
      <c r="Z28731" s="1"/>
    </row>
    <row r="28732" spans="20:26" x14ac:dyDescent="0.25">
      <c r="T28732" s="1"/>
      <c r="U28732" s="1"/>
      <c r="Z28732" s="1"/>
    </row>
    <row r="28733" spans="20:26" x14ac:dyDescent="0.25">
      <c r="T28733" s="1"/>
      <c r="U28733" s="1"/>
      <c r="Z28733" s="1"/>
    </row>
    <row r="28734" spans="20:26" x14ac:dyDescent="0.25">
      <c r="T28734" s="1"/>
      <c r="U28734" s="1"/>
      <c r="Z28734" s="1"/>
    </row>
    <row r="28735" spans="20:26" x14ac:dyDescent="0.25">
      <c r="T28735" s="1"/>
      <c r="U28735" s="1"/>
      <c r="Z28735" s="1"/>
    </row>
    <row r="28736" spans="20:26" x14ac:dyDescent="0.25">
      <c r="T28736" s="1"/>
      <c r="U28736" s="1"/>
      <c r="Z28736" s="1"/>
    </row>
    <row r="28737" spans="20:26" x14ac:dyDescent="0.25">
      <c r="T28737" s="1"/>
      <c r="U28737" s="1"/>
      <c r="Z28737" s="1"/>
    </row>
    <row r="28738" spans="20:26" x14ac:dyDescent="0.25">
      <c r="T28738" s="1"/>
      <c r="U28738" s="1"/>
      <c r="Z28738" s="1"/>
    </row>
    <row r="28739" spans="20:26" x14ac:dyDescent="0.25">
      <c r="T28739" s="1"/>
      <c r="U28739" s="1"/>
      <c r="Z28739" s="1"/>
    </row>
    <row r="28740" spans="20:26" x14ac:dyDescent="0.25">
      <c r="T28740" s="1"/>
      <c r="U28740" s="1"/>
      <c r="Z28740" s="1"/>
    </row>
    <row r="28741" spans="20:26" x14ac:dyDescent="0.25">
      <c r="T28741" s="1"/>
      <c r="U28741" s="1"/>
      <c r="Z28741" s="1"/>
    </row>
    <row r="28742" spans="20:26" x14ac:dyDescent="0.25">
      <c r="T28742" s="1"/>
      <c r="U28742" s="1"/>
      <c r="Z28742" s="1"/>
    </row>
    <row r="28743" spans="20:26" x14ac:dyDescent="0.25">
      <c r="T28743" s="1"/>
      <c r="U28743" s="1"/>
      <c r="Z28743" s="1"/>
    </row>
    <row r="28744" spans="20:26" x14ac:dyDescent="0.25">
      <c r="T28744" s="1"/>
      <c r="U28744" s="1"/>
      <c r="Z28744" s="1"/>
    </row>
    <row r="28745" spans="20:26" x14ac:dyDescent="0.25">
      <c r="T28745" s="1"/>
      <c r="U28745" s="1"/>
      <c r="Z28745" s="1"/>
    </row>
    <row r="28746" spans="20:26" x14ac:dyDescent="0.25">
      <c r="T28746" s="1"/>
      <c r="U28746" s="1"/>
      <c r="Z28746" s="1"/>
    </row>
    <row r="28747" spans="20:26" x14ac:dyDescent="0.25">
      <c r="T28747" s="1"/>
      <c r="U28747" s="1"/>
      <c r="Z28747" s="1"/>
    </row>
    <row r="28748" spans="20:26" x14ac:dyDescent="0.25">
      <c r="T28748" s="1"/>
      <c r="U28748" s="1"/>
      <c r="Z28748" s="1"/>
    </row>
    <row r="28749" spans="20:26" x14ac:dyDescent="0.25">
      <c r="T28749" s="1"/>
      <c r="U28749" s="1"/>
      <c r="Z28749" s="1"/>
    </row>
    <row r="28750" spans="20:26" x14ac:dyDescent="0.25">
      <c r="T28750" s="1"/>
      <c r="U28750" s="1"/>
      <c r="Z28750" s="1"/>
    </row>
    <row r="28751" spans="20:26" x14ac:dyDescent="0.25">
      <c r="T28751" s="1"/>
      <c r="U28751" s="1"/>
      <c r="Z28751" s="1"/>
    </row>
    <row r="28752" spans="20:26" x14ac:dyDescent="0.25">
      <c r="T28752" s="1"/>
      <c r="U28752" s="1"/>
      <c r="Z28752" s="1"/>
    </row>
    <row r="28753" spans="20:26" x14ac:dyDescent="0.25">
      <c r="T28753" s="1"/>
      <c r="U28753" s="1"/>
      <c r="Z28753" s="1"/>
    </row>
    <row r="28754" spans="20:26" x14ac:dyDescent="0.25">
      <c r="T28754" s="1"/>
      <c r="U28754" s="1"/>
      <c r="Z28754" s="1"/>
    </row>
    <row r="28755" spans="20:26" x14ac:dyDescent="0.25">
      <c r="T28755" s="1"/>
      <c r="U28755" s="1"/>
      <c r="Z28755" s="1"/>
    </row>
    <row r="28756" spans="20:26" x14ac:dyDescent="0.25">
      <c r="T28756" s="1"/>
      <c r="U28756" s="1"/>
      <c r="Z28756" s="1"/>
    </row>
    <row r="28757" spans="20:26" x14ac:dyDescent="0.25">
      <c r="T28757" s="1"/>
      <c r="U28757" s="1"/>
      <c r="Z28757" s="1"/>
    </row>
    <row r="28758" spans="20:26" x14ac:dyDescent="0.25">
      <c r="T28758" s="1"/>
      <c r="U28758" s="1"/>
      <c r="Z28758" s="1"/>
    </row>
    <row r="28759" spans="20:26" x14ac:dyDescent="0.25">
      <c r="T28759" s="1"/>
      <c r="U28759" s="1"/>
      <c r="Z28759" s="1"/>
    </row>
    <row r="28760" spans="20:26" x14ac:dyDescent="0.25">
      <c r="T28760" s="1"/>
      <c r="U28760" s="1"/>
      <c r="Z28760" s="1"/>
    </row>
    <row r="28761" spans="20:26" x14ac:dyDescent="0.25">
      <c r="T28761" s="1"/>
      <c r="U28761" s="1"/>
      <c r="Z28761" s="1"/>
    </row>
    <row r="28762" spans="20:26" x14ac:dyDescent="0.25">
      <c r="T28762" s="1"/>
      <c r="U28762" s="1"/>
      <c r="Z28762" s="1"/>
    </row>
    <row r="28763" spans="20:26" x14ac:dyDescent="0.25">
      <c r="T28763" s="1"/>
      <c r="U28763" s="1"/>
      <c r="Z28763" s="1"/>
    </row>
    <row r="28764" spans="20:26" x14ac:dyDescent="0.25">
      <c r="T28764" s="1"/>
      <c r="U28764" s="1"/>
      <c r="Z28764" s="1"/>
    </row>
    <row r="28765" spans="20:26" x14ac:dyDescent="0.25">
      <c r="T28765" s="1"/>
      <c r="U28765" s="1"/>
      <c r="Z28765" s="1"/>
    </row>
    <row r="28766" spans="20:26" x14ac:dyDescent="0.25">
      <c r="T28766" s="1"/>
      <c r="U28766" s="1"/>
      <c r="Z28766" s="1"/>
    </row>
    <row r="28767" spans="20:26" x14ac:dyDescent="0.25">
      <c r="T28767" s="1"/>
      <c r="U28767" s="1"/>
      <c r="Z28767" s="1"/>
    </row>
    <row r="28768" spans="20:26" x14ac:dyDescent="0.25">
      <c r="T28768" s="1"/>
      <c r="U28768" s="1"/>
      <c r="Z28768" s="1"/>
    </row>
    <row r="28769" spans="20:26" x14ac:dyDescent="0.25">
      <c r="T28769" s="1"/>
      <c r="U28769" s="1"/>
      <c r="Z28769" s="1"/>
    </row>
    <row r="28770" spans="20:26" x14ac:dyDescent="0.25">
      <c r="T28770" s="1"/>
      <c r="U28770" s="1"/>
      <c r="Z28770" s="1"/>
    </row>
    <row r="28771" spans="20:26" x14ac:dyDescent="0.25">
      <c r="T28771" s="1"/>
      <c r="U28771" s="1"/>
      <c r="Z28771" s="1"/>
    </row>
    <row r="28772" spans="20:26" x14ac:dyDescent="0.25">
      <c r="T28772" s="1"/>
      <c r="U28772" s="1"/>
      <c r="Z28772" s="1"/>
    </row>
    <row r="28773" spans="20:26" x14ac:dyDescent="0.25">
      <c r="T28773" s="1"/>
      <c r="U28773" s="1"/>
      <c r="Z28773" s="1"/>
    </row>
    <row r="28774" spans="20:26" x14ac:dyDescent="0.25">
      <c r="T28774" s="1"/>
      <c r="U28774" s="1"/>
      <c r="Z28774" s="1"/>
    </row>
    <row r="28775" spans="20:26" x14ac:dyDescent="0.25">
      <c r="T28775" s="1"/>
      <c r="U28775" s="1"/>
      <c r="Z28775" s="1"/>
    </row>
    <row r="28776" spans="20:26" x14ac:dyDescent="0.25">
      <c r="T28776" s="1"/>
      <c r="U28776" s="1"/>
      <c r="Z28776" s="1"/>
    </row>
    <row r="28777" spans="20:26" x14ac:dyDescent="0.25">
      <c r="T28777" s="1"/>
      <c r="U28777" s="1"/>
      <c r="Z28777" s="1"/>
    </row>
    <row r="28778" spans="20:26" x14ac:dyDescent="0.25">
      <c r="T28778" s="1"/>
      <c r="U28778" s="1"/>
      <c r="Z28778" s="1"/>
    </row>
    <row r="28779" spans="20:26" x14ac:dyDescent="0.25">
      <c r="T28779" s="1"/>
      <c r="U28779" s="1"/>
      <c r="Z28779" s="1"/>
    </row>
    <row r="28780" spans="20:26" x14ac:dyDescent="0.25">
      <c r="T28780" s="1"/>
      <c r="U28780" s="1"/>
      <c r="Z28780" s="1"/>
    </row>
    <row r="28781" spans="20:26" x14ac:dyDescent="0.25">
      <c r="T28781" s="1"/>
      <c r="U28781" s="1"/>
      <c r="Z28781" s="1"/>
    </row>
    <row r="28782" spans="20:26" x14ac:dyDescent="0.25">
      <c r="T28782" s="1"/>
      <c r="U28782" s="1"/>
      <c r="Z28782" s="1"/>
    </row>
    <row r="28783" spans="20:26" x14ac:dyDescent="0.25">
      <c r="T28783" s="1"/>
      <c r="U28783" s="1"/>
      <c r="Z28783" s="1"/>
    </row>
    <row r="28784" spans="20:26" x14ac:dyDescent="0.25">
      <c r="T28784" s="1"/>
      <c r="U28784" s="1"/>
      <c r="Z28784" s="1"/>
    </row>
    <row r="28785" spans="20:26" x14ac:dyDescent="0.25">
      <c r="T28785" s="1"/>
      <c r="U28785" s="1"/>
      <c r="Z28785" s="1"/>
    </row>
    <row r="28786" spans="20:26" x14ac:dyDescent="0.25">
      <c r="T28786" s="1"/>
      <c r="U28786" s="1"/>
      <c r="Z28786" s="1"/>
    </row>
    <row r="28787" spans="20:26" x14ac:dyDescent="0.25">
      <c r="T28787" s="1"/>
      <c r="U28787" s="1"/>
      <c r="Z28787" s="1"/>
    </row>
    <row r="28788" spans="20:26" x14ac:dyDescent="0.25">
      <c r="T28788" s="1"/>
      <c r="U28788" s="1"/>
      <c r="Z28788" s="1"/>
    </row>
    <row r="28789" spans="20:26" x14ac:dyDescent="0.25">
      <c r="T28789" s="1"/>
      <c r="U28789" s="1"/>
      <c r="Z28789" s="1"/>
    </row>
    <row r="28790" spans="20:26" x14ac:dyDescent="0.25">
      <c r="T28790" s="1"/>
      <c r="U28790" s="1"/>
      <c r="Z28790" s="1"/>
    </row>
    <row r="28791" spans="20:26" x14ac:dyDescent="0.25">
      <c r="T28791" s="1"/>
      <c r="U28791" s="1"/>
      <c r="Z28791" s="1"/>
    </row>
    <row r="28792" spans="20:26" x14ac:dyDescent="0.25">
      <c r="T28792" s="1"/>
      <c r="U28792" s="1"/>
      <c r="Z28792" s="1"/>
    </row>
    <row r="28793" spans="20:26" x14ac:dyDescent="0.25">
      <c r="T28793" s="1"/>
      <c r="U28793" s="1"/>
      <c r="Z28793" s="1"/>
    </row>
    <row r="28794" spans="20:26" x14ac:dyDescent="0.25">
      <c r="T28794" s="1"/>
      <c r="U28794" s="1"/>
      <c r="Z28794" s="1"/>
    </row>
    <row r="28795" spans="20:26" x14ac:dyDescent="0.25">
      <c r="T28795" s="1"/>
      <c r="U28795" s="1"/>
      <c r="Z28795" s="1"/>
    </row>
    <row r="28796" spans="20:26" x14ac:dyDescent="0.25">
      <c r="T28796" s="1"/>
      <c r="U28796" s="1"/>
      <c r="Z28796" s="1"/>
    </row>
    <row r="28797" spans="20:26" x14ac:dyDescent="0.25">
      <c r="T28797" s="1"/>
      <c r="U28797" s="1"/>
      <c r="Z28797" s="1"/>
    </row>
    <row r="28798" spans="20:26" x14ac:dyDescent="0.25">
      <c r="T28798" s="1"/>
      <c r="U28798" s="1"/>
      <c r="Z28798" s="1"/>
    </row>
    <row r="28799" spans="20:26" x14ac:dyDescent="0.25">
      <c r="T28799" s="1"/>
      <c r="U28799" s="1"/>
      <c r="Z28799" s="1"/>
    </row>
    <row r="28800" spans="20:26" x14ac:dyDescent="0.25">
      <c r="T28800" s="1"/>
      <c r="U28800" s="1"/>
      <c r="Z28800" s="1"/>
    </row>
    <row r="28801" spans="20:26" x14ac:dyDescent="0.25">
      <c r="T28801" s="1"/>
      <c r="U28801" s="1"/>
      <c r="Z28801" s="1"/>
    </row>
    <row r="28802" spans="20:26" x14ac:dyDescent="0.25">
      <c r="T28802" s="1"/>
      <c r="U28802" s="1"/>
      <c r="Z28802" s="1"/>
    </row>
    <row r="28803" spans="20:26" x14ac:dyDescent="0.25">
      <c r="T28803" s="1"/>
      <c r="U28803" s="1"/>
      <c r="Z28803" s="1"/>
    </row>
    <row r="28804" spans="20:26" x14ac:dyDescent="0.25">
      <c r="T28804" s="1"/>
      <c r="U28804" s="1"/>
      <c r="Z28804" s="1"/>
    </row>
    <row r="28805" spans="20:26" x14ac:dyDescent="0.25">
      <c r="T28805" s="1"/>
      <c r="U28805" s="1"/>
      <c r="Z28805" s="1"/>
    </row>
    <row r="28806" spans="20:26" x14ac:dyDescent="0.25">
      <c r="T28806" s="1"/>
      <c r="U28806" s="1"/>
      <c r="Z28806" s="1"/>
    </row>
    <row r="28807" spans="20:26" x14ac:dyDescent="0.25">
      <c r="T28807" s="1"/>
      <c r="U28807" s="1"/>
      <c r="Z28807" s="1"/>
    </row>
    <row r="28808" spans="20:26" x14ac:dyDescent="0.25">
      <c r="T28808" s="1"/>
      <c r="U28808" s="1"/>
      <c r="Z28808" s="1"/>
    </row>
    <row r="28809" spans="20:26" x14ac:dyDescent="0.25">
      <c r="T28809" s="1"/>
      <c r="U28809" s="1"/>
      <c r="Z28809" s="1"/>
    </row>
    <row r="28810" spans="20:26" x14ac:dyDescent="0.25">
      <c r="T28810" s="1"/>
      <c r="U28810" s="1"/>
      <c r="Z28810" s="1"/>
    </row>
    <row r="28811" spans="20:26" x14ac:dyDescent="0.25">
      <c r="T28811" s="1"/>
      <c r="U28811" s="1"/>
      <c r="Z28811" s="1"/>
    </row>
    <row r="28812" spans="20:26" x14ac:dyDescent="0.25">
      <c r="T28812" s="1"/>
      <c r="U28812" s="1"/>
      <c r="Z28812" s="1"/>
    </row>
    <row r="28813" spans="20:26" x14ac:dyDescent="0.25">
      <c r="T28813" s="1"/>
      <c r="U28813" s="1"/>
      <c r="Z28813" s="1"/>
    </row>
    <row r="28814" spans="20:26" x14ac:dyDescent="0.25">
      <c r="T28814" s="1"/>
      <c r="U28814" s="1"/>
      <c r="Z28814" s="1"/>
    </row>
    <row r="28815" spans="20:26" x14ac:dyDescent="0.25">
      <c r="T28815" s="1"/>
      <c r="U28815" s="1"/>
      <c r="Z28815" s="1"/>
    </row>
    <row r="28816" spans="20:26" x14ac:dyDescent="0.25">
      <c r="T28816" s="1"/>
      <c r="U28816" s="1"/>
      <c r="Z28816" s="1"/>
    </row>
    <row r="28817" spans="20:26" x14ac:dyDescent="0.25">
      <c r="T28817" s="1"/>
      <c r="U28817" s="1"/>
      <c r="Z28817" s="1"/>
    </row>
    <row r="28818" spans="20:26" x14ac:dyDescent="0.25">
      <c r="T28818" s="1"/>
      <c r="U28818" s="1"/>
      <c r="Z28818" s="1"/>
    </row>
    <row r="28819" spans="20:26" x14ac:dyDescent="0.25">
      <c r="T28819" s="1"/>
      <c r="U28819" s="1"/>
      <c r="Z28819" s="1"/>
    </row>
    <row r="28820" spans="20:26" x14ac:dyDescent="0.25">
      <c r="T28820" s="1"/>
      <c r="U28820" s="1"/>
      <c r="Z28820" s="1"/>
    </row>
    <row r="28821" spans="20:26" x14ac:dyDescent="0.25">
      <c r="T28821" s="1"/>
      <c r="U28821" s="1"/>
      <c r="Z28821" s="1"/>
    </row>
    <row r="28822" spans="20:26" x14ac:dyDescent="0.25">
      <c r="T28822" s="1"/>
      <c r="U28822" s="1"/>
      <c r="Z28822" s="1"/>
    </row>
    <row r="28823" spans="20:26" x14ac:dyDescent="0.25">
      <c r="T28823" s="1"/>
      <c r="U28823" s="1"/>
      <c r="Z28823" s="1"/>
    </row>
    <row r="28824" spans="20:26" x14ac:dyDescent="0.25">
      <c r="T28824" s="1"/>
      <c r="U28824" s="1"/>
      <c r="Z28824" s="1"/>
    </row>
    <row r="28825" spans="20:26" x14ac:dyDescent="0.25">
      <c r="T28825" s="1"/>
      <c r="U28825" s="1"/>
      <c r="Z28825" s="1"/>
    </row>
    <row r="28826" spans="20:26" x14ac:dyDescent="0.25">
      <c r="T28826" s="1"/>
      <c r="U28826" s="1"/>
      <c r="Z28826" s="1"/>
    </row>
    <row r="28827" spans="20:26" x14ac:dyDescent="0.25">
      <c r="T28827" s="1"/>
      <c r="U28827" s="1"/>
      <c r="Z28827" s="1"/>
    </row>
    <row r="28828" spans="20:26" x14ac:dyDescent="0.25">
      <c r="T28828" s="1"/>
      <c r="U28828" s="1"/>
      <c r="Z28828" s="1"/>
    </row>
    <row r="28829" spans="20:26" x14ac:dyDescent="0.25">
      <c r="T28829" s="1"/>
      <c r="U28829" s="1"/>
      <c r="Z28829" s="1"/>
    </row>
    <row r="28830" spans="20:26" x14ac:dyDescent="0.25">
      <c r="T28830" s="1"/>
      <c r="U28830" s="1"/>
      <c r="Z28830" s="1"/>
    </row>
    <row r="28831" spans="20:26" x14ac:dyDescent="0.25">
      <c r="T28831" s="1"/>
      <c r="U28831" s="1"/>
      <c r="Z28831" s="1"/>
    </row>
    <row r="28832" spans="20:26" x14ac:dyDescent="0.25">
      <c r="T28832" s="1"/>
      <c r="U28832" s="1"/>
      <c r="Z28832" s="1"/>
    </row>
    <row r="28833" spans="20:26" x14ac:dyDescent="0.25">
      <c r="T28833" s="1"/>
      <c r="U28833" s="1"/>
      <c r="Z28833" s="1"/>
    </row>
    <row r="28834" spans="20:26" x14ac:dyDescent="0.25">
      <c r="T28834" s="1"/>
      <c r="U28834" s="1"/>
      <c r="Z28834" s="1"/>
    </row>
    <row r="28835" spans="20:26" x14ac:dyDescent="0.25">
      <c r="T28835" s="1"/>
      <c r="U28835" s="1"/>
      <c r="Z28835" s="1"/>
    </row>
    <row r="28836" spans="20:26" x14ac:dyDescent="0.25">
      <c r="T28836" s="1"/>
      <c r="U28836" s="1"/>
      <c r="Z28836" s="1"/>
    </row>
    <row r="28837" spans="20:26" x14ac:dyDescent="0.25">
      <c r="T28837" s="1"/>
      <c r="U28837" s="1"/>
      <c r="Z28837" s="1"/>
    </row>
    <row r="28838" spans="20:26" x14ac:dyDescent="0.25">
      <c r="T28838" s="1"/>
      <c r="U28838" s="1"/>
      <c r="Z28838" s="1"/>
    </row>
    <row r="28839" spans="20:26" x14ac:dyDescent="0.25">
      <c r="T28839" s="1"/>
      <c r="U28839" s="1"/>
      <c r="Z28839" s="1"/>
    </row>
    <row r="28840" spans="20:26" x14ac:dyDescent="0.25">
      <c r="T28840" s="1"/>
      <c r="U28840" s="1"/>
      <c r="Z28840" s="1"/>
    </row>
    <row r="28841" spans="20:26" x14ac:dyDescent="0.25">
      <c r="T28841" s="1"/>
      <c r="U28841" s="1"/>
      <c r="Z28841" s="1"/>
    </row>
    <row r="28842" spans="20:26" x14ac:dyDescent="0.25">
      <c r="T28842" s="1"/>
      <c r="U28842" s="1"/>
      <c r="Z28842" s="1"/>
    </row>
    <row r="28843" spans="20:26" x14ac:dyDescent="0.25">
      <c r="T28843" s="1"/>
      <c r="U28843" s="1"/>
      <c r="Z28843" s="1"/>
    </row>
    <row r="28844" spans="20:26" x14ac:dyDescent="0.25">
      <c r="T28844" s="1"/>
      <c r="U28844" s="1"/>
      <c r="Z28844" s="1"/>
    </row>
    <row r="28845" spans="20:26" x14ac:dyDescent="0.25">
      <c r="T28845" s="1"/>
      <c r="U28845" s="1"/>
      <c r="Z28845" s="1"/>
    </row>
    <row r="28846" spans="20:26" x14ac:dyDescent="0.25">
      <c r="T28846" s="1"/>
      <c r="U28846" s="1"/>
      <c r="Z28846" s="1"/>
    </row>
    <row r="28847" spans="20:26" x14ac:dyDescent="0.25">
      <c r="T28847" s="1"/>
      <c r="U28847" s="1"/>
      <c r="Z28847" s="1"/>
    </row>
    <row r="28848" spans="20:26" x14ac:dyDescent="0.25">
      <c r="T28848" s="1"/>
      <c r="U28848" s="1"/>
      <c r="Z28848" s="1"/>
    </row>
    <row r="28849" spans="20:26" x14ac:dyDescent="0.25">
      <c r="T28849" s="1"/>
      <c r="U28849" s="1"/>
      <c r="Z28849" s="1"/>
    </row>
    <row r="28850" spans="20:26" x14ac:dyDescent="0.25">
      <c r="T28850" s="1"/>
      <c r="U28850" s="1"/>
      <c r="Z28850" s="1"/>
    </row>
    <row r="28851" spans="20:26" x14ac:dyDescent="0.25">
      <c r="T28851" s="1"/>
      <c r="U28851" s="1"/>
      <c r="Z28851" s="1"/>
    </row>
    <row r="28852" spans="20:26" x14ac:dyDescent="0.25">
      <c r="T28852" s="1"/>
      <c r="U28852" s="1"/>
      <c r="Z28852" s="1"/>
    </row>
    <row r="28853" spans="20:26" x14ac:dyDescent="0.25">
      <c r="T28853" s="1"/>
      <c r="U28853" s="1"/>
      <c r="Z28853" s="1"/>
    </row>
    <row r="28854" spans="20:26" x14ac:dyDescent="0.25">
      <c r="T28854" s="1"/>
      <c r="U28854" s="1"/>
      <c r="Z28854" s="1"/>
    </row>
    <row r="28855" spans="20:26" x14ac:dyDescent="0.25">
      <c r="T28855" s="1"/>
      <c r="U28855" s="1"/>
      <c r="Z28855" s="1"/>
    </row>
    <row r="28856" spans="20:26" x14ac:dyDescent="0.25">
      <c r="T28856" s="1"/>
      <c r="U28856" s="1"/>
      <c r="Z28856" s="1"/>
    </row>
    <row r="28857" spans="20:26" x14ac:dyDescent="0.25">
      <c r="T28857" s="1"/>
      <c r="U28857" s="1"/>
      <c r="Z28857" s="1"/>
    </row>
    <row r="28858" spans="20:26" x14ac:dyDescent="0.25">
      <c r="T28858" s="1"/>
      <c r="U28858" s="1"/>
      <c r="Z28858" s="1"/>
    </row>
    <row r="28859" spans="20:26" x14ac:dyDescent="0.25">
      <c r="T28859" s="1"/>
      <c r="U28859" s="1"/>
      <c r="Z28859" s="1"/>
    </row>
    <row r="28860" spans="20:26" x14ac:dyDescent="0.25">
      <c r="T28860" s="1"/>
      <c r="U28860" s="1"/>
      <c r="Z28860" s="1"/>
    </row>
    <row r="28861" spans="20:26" x14ac:dyDescent="0.25">
      <c r="T28861" s="1"/>
      <c r="U28861" s="1"/>
      <c r="Z28861" s="1"/>
    </row>
    <row r="28862" spans="20:26" x14ac:dyDescent="0.25">
      <c r="T28862" s="1"/>
      <c r="U28862" s="1"/>
      <c r="Z28862" s="1"/>
    </row>
    <row r="28863" spans="20:26" x14ac:dyDescent="0.25">
      <c r="T28863" s="1"/>
      <c r="U28863" s="1"/>
      <c r="Z28863" s="1"/>
    </row>
    <row r="28864" spans="20:26" x14ac:dyDescent="0.25">
      <c r="T28864" s="1"/>
      <c r="U28864" s="1"/>
      <c r="Z28864" s="1"/>
    </row>
    <row r="28865" spans="20:26" x14ac:dyDescent="0.25">
      <c r="T28865" s="1"/>
      <c r="U28865" s="1"/>
      <c r="Z28865" s="1"/>
    </row>
    <row r="28866" spans="20:26" x14ac:dyDescent="0.25">
      <c r="T28866" s="1"/>
      <c r="U28866" s="1"/>
      <c r="Z28866" s="1"/>
    </row>
    <row r="28867" spans="20:26" x14ac:dyDescent="0.25">
      <c r="T28867" s="1"/>
      <c r="U28867" s="1"/>
      <c r="Z28867" s="1"/>
    </row>
    <row r="28868" spans="20:26" x14ac:dyDescent="0.25">
      <c r="T28868" s="1"/>
      <c r="U28868" s="1"/>
      <c r="Z28868" s="1"/>
    </row>
    <row r="28869" spans="20:26" x14ac:dyDescent="0.25">
      <c r="T28869" s="1"/>
      <c r="U28869" s="1"/>
      <c r="Z28869" s="1"/>
    </row>
    <row r="28870" spans="20:26" x14ac:dyDescent="0.25">
      <c r="T28870" s="1"/>
      <c r="U28870" s="1"/>
      <c r="Z28870" s="1"/>
    </row>
    <row r="28871" spans="20:26" x14ac:dyDescent="0.25">
      <c r="T28871" s="1"/>
      <c r="U28871" s="1"/>
      <c r="Z28871" s="1"/>
    </row>
    <row r="28872" spans="20:26" x14ac:dyDescent="0.25">
      <c r="T28872" s="1"/>
      <c r="U28872" s="1"/>
      <c r="Z28872" s="1"/>
    </row>
    <row r="28873" spans="20:26" x14ac:dyDescent="0.25">
      <c r="T28873" s="1"/>
      <c r="U28873" s="1"/>
      <c r="Z28873" s="1"/>
    </row>
    <row r="28874" spans="20:26" x14ac:dyDescent="0.25">
      <c r="T28874" s="1"/>
      <c r="U28874" s="1"/>
      <c r="Z28874" s="1"/>
    </row>
    <row r="28875" spans="20:26" x14ac:dyDescent="0.25">
      <c r="T28875" s="1"/>
      <c r="U28875" s="1"/>
      <c r="Z28875" s="1"/>
    </row>
    <row r="28876" spans="20:26" x14ac:dyDescent="0.25">
      <c r="T28876" s="1"/>
      <c r="U28876" s="1"/>
      <c r="Z28876" s="1"/>
    </row>
    <row r="28877" spans="20:26" x14ac:dyDescent="0.25">
      <c r="T28877" s="1"/>
      <c r="U28877" s="1"/>
      <c r="Z28877" s="1"/>
    </row>
    <row r="28878" spans="20:26" x14ac:dyDescent="0.25">
      <c r="T28878" s="1"/>
      <c r="U28878" s="1"/>
      <c r="Z28878" s="1"/>
    </row>
    <row r="28879" spans="20:26" x14ac:dyDescent="0.25">
      <c r="T28879" s="1"/>
      <c r="U28879" s="1"/>
      <c r="Z28879" s="1"/>
    </row>
    <row r="28880" spans="20:26" x14ac:dyDescent="0.25">
      <c r="T28880" s="1"/>
      <c r="U28880" s="1"/>
      <c r="Z28880" s="1"/>
    </row>
    <row r="28881" spans="20:26" x14ac:dyDescent="0.25">
      <c r="T28881" s="1"/>
      <c r="U28881" s="1"/>
      <c r="Z28881" s="1"/>
    </row>
    <row r="28882" spans="20:26" x14ac:dyDescent="0.25">
      <c r="T28882" s="1"/>
      <c r="U28882" s="1"/>
      <c r="Z28882" s="1"/>
    </row>
    <row r="28883" spans="20:26" x14ac:dyDescent="0.25">
      <c r="T28883" s="1"/>
      <c r="U28883" s="1"/>
      <c r="Z28883" s="1"/>
    </row>
    <row r="28884" spans="20:26" x14ac:dyDescent="0.25">
      <c r="T28884" s="1"/>
      <c r="U28884" s="1"/>
      <c r="Z28884" s="1"/>
    </row>
    <row r="28885" spans="20:26" x14ac:dyDescent="0.25">
      <c r="T28885" s="1"/>
      <c r="U28885" s="1"/>
      <c r="Z28885" s="1"/>
    </row>
    <row r="28886" spans="20:26" x14ac:dyDescent="0.25">
      <c r="T28886" s="1"/>
      <c r="U28886" s="1"/>
      <c r="Z28886" s="1"/>
    </row>
    <row r="28887" spans="20:26" x14ac:dyDescent="0.25">
      <c r="T28887" s="1"/>
      <c r="U28887" s="1"/>
      <c r="Z28887" s="1"/>
    </row>
    <row r="28888" spans="20:26" x14ac:dyDescent="0.25">
      <c r="T28888" s="1"/>
      <c r="U28888" s="1"/>
      <c r="Z28888" s="1"/>
    </row>
    <row r="28889" spans="20:26" x14ac:dyDescent="0.25">
      <c r="T28889" s="1"/>
      <c r="U28889" s="1"/>
      <c r="Z28889" s="1"/>
    </row>
    <row r="28890" spans="20:26" x14ac:dyDescent="0.25">
      <c r="T28890" s="1"/>
      <c r="U28890" s="1"/>
      <c r="Z28890" s="1"/>
    </row>
    <row r="28891" spans="20:26" x14ac:dyDescent="0.25">
      <c r="T28891" s="1"/>
      <c r="U28891" s="1"/>
      <c r="Z28891" s="1"/>
    </row>
    <row r="28892" spans="20:26" x14ac:dyDescent="0.25">
      <c r="T28892" s="1"/>
      <c r="U28892" s="1"/>
      <c r="Z28892" s="1"/>
    </row>
    <row r="28893" spans="20:26" x14ac:dyDescent="0.25">
      <c r="T28893" s="1"/>
      <c r="U28893" s="1"/>
      <c r="Z28893" s="1"/>
    </row>
    <row r="28894" spans="20:26" x14ac:dyDescent="0.25">
      <c r="T28894" s="1"/>
      <c r="U28894" s="1"/>
      <c r="Z28894" s="1"/>
    </row>
    <row r="28895" spans="20:26" x14ac:dyDescent="0.25">
      <c r="T28895" s="1"/>
      <c r="U28895" s="1"/>
      <c r="Z28895" s="1"/>
    </row>
    <row r="28896" spans="20:26" x14ac:dyDescent="0.25">
      <c r="T28896" s="1"/>
      <c r="U28896" s="1"/>
      <c r="Z28896" s="1"/>
    </row>
    <row r="28897" spans="20:26" x14ac:dyDescent="0.25">
      <c r="T28897" s="1"/>
      <c r="U28897" s="1"/>
      <c r="Z28897" s="1"/>
    </row>
    <row r="28898" spans="20:26" x14ac:dyDescent="0.25">
      <c r="T28898" s="1"/>
      <c r="U28898" s="1"/>
      <c r="Z28898" s="1"/>
    </row>
    <row r="28899" spans="20:26" x14ac:dyDescent="0.25">
      <c r="T28899" s="1"/>
      <c r="U28899" s="1"/>
      <c r="Z28899" s="1"/>
    </row>
    <row r="28900" spans="20:26" x14ac:dyDescent="0.25">
      <c r="T28900" s="1"/>
      <c r="U28900" s="1"/>
      <c r="Z28900" s="1"/>
    </row>
    <row r="28901" spans="20:26" x14ac:dyDescent="0.25">
      <c r="T28901" s="1"/>
      <c r="U28901" s="1"/>
      <c r="Z28901" s="1"/>
    </row>
    <row r="28902" spans="20:26" x14ac:dyDescent="0.25">
      <c r="T28902" s="1"/>
      <c r="U28902" s="1"/>
      <c r="Z28902" s="1"/>
    </row>
    <row r="28903" spans="20:26" x14ac:dyDescent="0.25">
      <c r="T28903" s="1"/>
      <c r="U28903" s="1"/>
      <c r="Z28903" s="1"/>
    </row>
    <row r="28904" spans="20:26" x14ac:dyDescent="0.25">
      <c r="T28904" s="1"/>
      <c r="U28904" s="1"/>
      <c r="Z28904" s="1"/>
    </row>
    <row r="28905" spans="20:26" x14ac:dyDescent="0.25">
      <c r="T28905" s="1"/>
      <c r="U28905" s="1"/>
      <c r="Z28905" s="1"/>
    </row>
    <row r="28906" spans="20:26" x14ac:dyDescent="0.25">
      <c r="T28906" s="1"/>
      <c r="U28906" s="1"/>
      <c r="Z28906" s="1"/>
    </row>
    <row r="28907" spans="20:26" x14ac:dyDescent="0.25">
      <c r="T28907" s="1"/>
      <c r="U28907" s="1"/>
      <c r="Z28907" s="1"/>
    </row>
    <row r="28908" spans="20:26" x14ac:dyDescent="0.25">
      <c r="T28908" s="1"/>
      <c r="U28908" s="1"/>
      <c r="Z28908" s="1"/>
    </row>
    <row r="28909" spans="20:26" x14ac:dyDescent="0.25">
      <c r="T28909" s="1"/>
      <c r="U28909" s="1"/>
      <c r="Z28909" s="1"/>
    </row>
    <row r="28910" spans="20:26" x14ac:dyDescent="0.25">
      <c r="T28910" s="1"/>
      <c r="U28910" s="1"/>
      <c r="Z28910" s="1"/>
    </row>
    <row r="28911" spans="20:26" x14ac:dyDescent="0.25">
      <c r="T28911" s="1"/>
      <c r="U28911" s="1"/>
      <c r="Z28911" s="1"/>
    </row>
    <row r="28912" spans="20:26" x14ac:dyDescent="0.25">
      <c r="T28912" s="1"/>
      <c r="U28912" s="1"/>
      <c r="Z28912" s="1"/>
    </row>
    <row r="28913" spans="20:26" x14ac:dyDescent="0.25">
      <c r="T28913" s="1"/>
      <c r="U28913" s="1"/>
      <c r="Z28913" s="1"/>
    </row>
    <row r="28914" spans="20:26" x14ac:dyDescent="0.25">
      <c r="T28914" s="1"/>
      <c r="U28914" s="1"/>
      <c r="Z28914" s="1"/>
    </row>
    <row r="28915" spans="20:26" x14ac:dyDescent="0.25">
      <c r="T28915" s="1"/>
      <c r="U28915" s="1"/>
      <c r="Z28915" s="1"/>
    </row>
    <row r="28916" spans="20:26" x14ac:dyDescent="0.25">
      <c r="T28916" s="1"/>
      <c r="U28916" s="1"/>
      <c r="Z28916" s="1"/>
    </row>
    <row r="28917" spans="20:26" x14ac:dyDescent="0.25">
      <c r="T28917" s="1"/>
      <c r="U28917" s="1"/>
      <c r="Z28917" s="1"/>
    </row>
    <row r="28918" spans="20:26" x14ac:dyDescent="0.25">
      <c r="T28918" s="1"/>
      <c r="U28918" s="1"/>
      <c r="Z28918" s="1"/>
    </row>
    <row r="28919" spans="20:26" x14ac:dyDescent="0.25">
      <c r="T28919" s="1"/>
      <c r="U28919" s="1"/>
      <c r="Z28919" s="1"/>
    </row>
    <row r="28920" spans="20:26" x14ac:dyDescent="0.25">
      <c r="T28920" s="1"/>
      <c r="U28920" s="1"/>
      <c r="Z28920" s="1"/>
    </row>
    <row r="28921" spans="20:26" x14ac:dyDescent="0.25">
      <c r="T28921" s="1"/>
      <c r="U28921" s="1"/>
      <c r="Z28921" s="1"/>
    </row>
    <row r="28922" spans="20:26" x14ac:dyDescent="0.25">
      <c r="T28922" s="1"/>
      <c r="U28922" s="1"/>
      <c r="Z28922" s="1"/>
    </row>
    <row r="28923" spans="20:26" x14ac:dyDescent="0.25">
      <c r="T28923" s="1"/>
      <c r="U28923" s="1"/>
      <c r="Z28923" s="1"/>
    </row>
    <row r="28924" spans="20:26" x14ac:dyDescent="0.25">
      <c r="T28924" s="1"/>
      <c r="U28924" s="1"/>
      <c r="Z28924" s="1"/>
    </row>
    <row r="28925" spans="20:26" x14ac:dyDescent="0.25">
      <c r="T28925" s="1"/>
      <c r="U28925" s="1"/>
      <c r="Z28925" s="1"/>
    </row>
    <row r="28926" spans="20:26" x14ac:dyDescent="0.25">
      <c r="T28926" s="1"/>
      <c r="U28926" s="1"/>
      <c r="Z28926" s="1"/>
    </row>
    <row r="28927" spans="20:26" x14ac:dyDescent="0.25">
      <c r="T28927" s="1"/>
      <c r="U28927" s="1"/>
      <c r="Z28927" s="1"/>
    </row>
    <row r="28928" spans="20:26" x14ac:dyDescent="0.25">
      <c r="T28928" s="1"/>
      <c r="U28928" s="1"/>
      <c r="Z28928" s="1"/>
    </row>
    <row r="28929" spans="20:26" x14ac:dyDescent="0.25">
      <c r="T28929" s="1"/>
      <c r="U28929" s="1"/>
      <c r="Z28929" s="1"/>
    </row>
    <row r="28930" spans="20:26" x14ac:dyDescent="0.25">
      <c r="T28930" s="1"/>
      <c r="U28930" s="1"/>
      <c r="Z28930" s="1"/>
    </row>
    <row r="28931" spans="20:26" x14ac:dyDescent="0.25">
      <c r="T28931" s="1"/>
      <c r="U28931" s="1"/>
      <c r="Z28931" s="1"/>
    </row>
    <row r="28932" spans="20:26" x14ac:dyDescent="0.25">
      <c r="T28932" s="1"/>
      <c r="U28932" s="1"/>
      <c r="Z28932" s="1"/>
    </row>
    <row r="28933" spans="20:26" x14ac:dyDescent="0.25">
      <c r="T28933" s="1"/>
      <c r="U28933" s="1"/>
      <c r="Z28933" s="1"/>
    </row>
    <row r="28934" spans="20:26" x14ac:dyDescent="0.25">
      <c r="T28934" s="1"/>
      <c r="U28934" s="1"/>
      <c r="Z28934" s="1"/>
    </row>
    <row r="28935" spans="20:26" x14ac:dyDescent="0.25">
      <c r="T28935" s="1"/>
      <c r="U28935" s="1"/>
      <c r="Z28935" s="1"/>
    </row>
    <row r="28936" spans="20:26" x14ac:dyDescent="0.25">
      <c r="T28936" s="1"/>
      <c r="U28936" s="1"/>
      <c r="Z28936" s="1"/>
    </row>
    <row r="28937" spans="20:26" x14ac:dyDescent="0.25">
      <c r="T28937" s="1"/>
      <c r="U28937" s="1"/>
      <c r="Z28937" s="1"/>
    </row>
    <row r="28938" spans="20:26" x14ac:dyDescent="0.25">
      <c r="T28938" s="1"/>
      <c r="U28938" s="1"/>
      <c r="Z28938" s="1"/>
    </row>
    <row r="28939" spans="20:26" x14ac:dyDescent="0.25">
      <c r="T28939" s="1"/>
      <c r="U28939" s="1"/>
      <c r="Z28939" s="1"/>
    </row>
    <row r="28940" spans="20:26" x14ac:dyDescent="0.25">
      <c r="T28940" s="1"/>
      <c r="U28940" s="1"/>
      <c r="Z28940" s="1"/>
    </row>
    <row r="28941" spans="20:26" x14ac:dyDescent="0.25">
      <c r="T28941" s="1"/>
      <c r="U28941" s="1"/>
      <c r="Z28941" s="1"/>
    </row>
    <row r="28942" spans="20:26" x14ac:dyDescent="0.25">
      <c r="T28942" s="1"/>
      <c r="U28942" s="1"/>
      <c r="Z28942" s="1"/>
    </row>
    <row r="28943" spans="20:26" x14ac:dyDescent="0.25">
      <c r="T28943" s="1"/>
      <c r="U28943" s="1"/>
      <c r="Z28943" s="1"/>
    </row>
    <row r="28944" spans="20:26" x14ac:dyDescent="0.25">
      <c r="T28944" s="1"/>
      <c r="U28944" s="1"/>
      <c r="Z28944" s="1"/>
    </row>
    <row r="28945" spans="20:26" x14ac:dyDescent="0.25">
      <c r="T28945" s="1"/>
      <c r="U28945" s="1"/>
      <c r="Z28945" s="1"/>
    </row>
    <row r="28946" spans="20:26" x14ac:dyDescent="0.25">
      <c r="T28946" s="1"/>
      <c r="U28946" s="1"/>
      <c r="Z28946" s="1"/>
    </row>
    <row r="28947" spans="20:26" x14ac:dyDescent="0.25">
      <c r="T28947" s="1"/>
      <c r="U28947" s="1"/>
      <c r="Z28947" s="1"/>
    </row>
    <row r="28948" spans="20:26" x14ac:dyDescent="0.25">
      <c r="T28948" s="1"/>
      <c r="U28948" s="1"/>
      <c r="Z28948" s="1"/>
    </row>
    <row r="28949" spans="20:26" x14ac:dyDescent="0.25">
      <c r="T28949" s="1"/>
      <c r="U28949" s="1"/>
      <c r="Z28949" s="1"/>
    </row>
    <row r="28950" spans="20:26" x14ac:dyDescent="0.25">
      <c r="T28950" s="1"/>
      <c r="U28950" s="1"/>
      <c r="Z28950" s="1"/>
    </row>
    <row r="28951" spans="20:26" x14ac:dyDescent="0.25">
      <c r="T28951" s="1"/>
      <c r="U28951" s="1"/>
      <c r="Z28951" s="1"/>
    </row>
    <row r="28952" spans="20:26" x14ac:dyDescent="0.25">
      <c r="T28952" s="1"/>
      <c r="U28952" s="1"/>
      <c r="Z28952" s="1"/>
    </row>
    <row r="28953" spans="20:26" x14ac:dyDescent="0.25">
      <c r="T28953" s="1"/>
      <c r="U28953" s="1"/>
      <c r="Z28953" s="1"/>
    </row>
    <row r="28954" spans="20:26" x14ac:dyDescent="0.25">
      <c r="T28954" s="1"/>
      <c r="U28954" s="1"/>
      <c r="Z28954" s="1"/>
    </row>
    <row r="28955" spans="20:26" x14ac:dyDescent="0.25">
      <c r="T28955" s="1"/>
      <c r="U28955" s="1"/>
      <c r="Z28955" s="1"/>
    </row>
    <row r="28956" spans="20:26" x14ac:dyDescent="0.25">
      <c r="T28956" s="1"/>
      <c r="U28956" s="1"/>
      <c r="Z28956" s="1"/>
    </row>
    <row r="28957" spans="20:26" x14ac:dyDescent="0.25">
      <c r="T28957" s="1"/>
      <c r="U28957" s="1"/>
      <c r="Z28957" s="1"/>
    </row>
    <row r="28958" spans="20:26" x14ac:dyDescent="0.25">
      <c r="T28958" s="1"/>
      <c r="U28958" s="1"/>
      <c r="Z28958" s="1"/>
    </row>
    <row r="28959" spans="20:26" x14ac:dyDescent="0.25">
      <c r="T28959" s="1"/>
      <c r="U28959" s="1"/>
      <c r="Z28959" s="1"/>
    </row>
    <row r="28960" spans="20:26" x14ac:dyDescent="0.25">
      <c r="T28960" s="1"/>
      <c r="U28960" s="1"/>
      <c r="Z28960" s="1"/>
    </row>
    <row r="28961" spans="20:26" x14ac:dyDescent="0.25">
      <c r="T28961" s="1"/>
      <c r="U28961" s="1"/>
      <c r="Z28961" s="1"/>
    </row>
    <row r="28962" spans="20:26" x14ac:dyDescent="0.25">
      <c r="T28962" s="1"/>
      <c r="U28962" s="1"/>
      <c r="Z28962" s="1"/>
    </row>
    <row r="28963" spans="20:26" x14ac:dyDescent="0.25">
      <c r="T28963" s="1"/>
      <c r="U28963" s="1"/>
      <c r="Z28963" s="1"/>
    </row>
    <row r="28964" spans="20:26" x14ac:dyDescent="0.25">
      <c r="T28964" s="1"/>
      <c r="U28964" s="1"/>
      <c r="Z28964" s="1"/>
    </row>
    <row r="28965" spans="20:26" x14ac:dyDescent="0.25">
      <c r="T28965" s="1"/>
      <c r="U28965" s="1"/>
      <c r="Z28965" s="1"/>
    </row>
    <row r="28966" spans="20:26" x14ac:dyDescent="0.25">
      <c r="T28966" s="1"/>
      <c r="U28966" s="1"/>
      <c r="Z28966" s="1"/>
    </row>
    <row r="28967" spans="20:26" x14ac:dyDescent="0.25">
      <c r="T28967" s="1"/>
      <c r="U28967" s="1"/>
      <c r="Z28967" s="1"/>
    </row>
    <row r="28968" spans="20:26" x14ac:dyDescent="0.25">
      <c r="T28968" s="1"/>
      <c r="U28968" s="1"/>
      <c r="Z28968" s="1"/>
    </row>
    <row r="28969" spans="20:26" x14ac:dyDescent="0.25">
      <c r="T28969" s="1"/>
      <c r="U28969" s="1"/>
      <c r="Z28969" s="1"/>
    </row>
    <row r="28970" spans="20:26" x14ac:dyDescent="0.25">
      <c r="T28970" s="1"/>
      <c r="U28970" s="1"/>
      <c r="Z28970" s="1"/>
    </row>
    <row r="28971" spans="20:26" x14ac:dyDescent="0.25">
      <c r="T28971" s="1"/>
      <c r="U28971" s="1"/>
      <c r="Z28971" s="1"/>
    </row>
    <row r="28972" spans="20:26" x14ac:dyDescent="0.25">
      <c r="T28972" s="1"/>
      <c r="U28972" s="1"/>
      <c r="Z28972" s="1"/>
    </row>
    <row r="28973" spans="20:26" x14ac:dyDescent="0.25">
      <c r="T28973" s="1"/>
      <c r="U28973" s="1"/>
      <c r="Z28973" s="1"/>
    </row>
    <row r="28974" spans="20:26" x14ac:dyDescent="0.25">
      <c r="T28974" s="1"/>
      <c r="U28974" s="1"/>
      <c r="Z28974" s="1"/>
    </row>
    <row r="28975" spans="20:26" x14ac:dyDescent="0.25">
      <c r="T28975" s="1"/>
      <c r="U28975" s="1"/>
      <c r="Z28975" s="1"/>
    </row>
    <row r="28976" spans="20:26" x14ac:dyDescent="0.25">
      <c r="T28976" s="1"/>
      <c r="U28976" s="1"/>
      <c r="Z28976" s="1"/>
    </row>
    <row r="28977" spans="20:26" x14ac:dyDescent="0.25">
      <c r="T28977" s="1"/>
      <c r="U28977" s="1"/>
      <c r="Z28977" s="1"/>
    </row>
    <row r="28978" spans="20:26" x14ac:dyDescent="0.25">
      <c r="T28978" s="1"/>
      <c r="U28978" s="1"/>
      <c r="Z28978" s="1"/>
    </row>
    <row r="28979" spans="20:26" x14ac:dyDescent="0.25">
      <c r="T28979" s="1"/>
      <c r="U28979" s="1"/>
      <c r="Z28979" s="1"/>
    </row>
    <row r="28980" spans="20:26" x14ac:dyDescent="0.25">
      <c r="T28980" s="1"/>
      <c r="U28980" s="1"/>
      <c r="Z28980" s="1"/>
    </row>
    <row r="28981" spans="20:26" x14ac:dyDescent="0.25">
      <c r="T28981" s="1"/>
      <c r="U28981" s="1"/>
      <c r="Z28981" s="1"/>
    </row>
    <row r="28982" spans="20:26" x14ac:dyDescent="0.25">
      <c r="T28982" s="1"/>
      <c r="U28982" s="1"/>
      <c r="Z28982" s="1"/>
    </row>
    <row r="28983" spans="20:26" x14ac:dyDescent="0.25">
      <c r="T28983" s="1"/>
      <c r="U28983" s="1"/>
      <c r="Z28983" s="1"/>
    </row>
    <row r="28984" spans="20:26" x14ac:dyDescent="0.25">
      <c r="T28984" s="1"/>
      <c r="U28984" s="1"/>
      <c r="Z28984" s="1"/>
    </row>
    <row r="28985" spans="20:26" x14ac:dyDescent="0.25">
      <c r="T28985" s="1"/>
      <c r="U28985" s="1"/>
      <c r="Z28985" s="1"/>
    </row>
    <row r="28986" spans="20:26" x14ac:dyDescent="0.25">
      <c r="T28986" s="1"/>
      <c r="U28986" s="1"/>
      <c r="Z28986" s="1"/>
    </row>
    <row r="28987" spans="20:26" x14ac:dyDescent="0.25">
      <c r="T28987" s="1"/>
      <c r="U28987" s="1"/>
      <c r="Z28987" s="1"/>
    </row>
    <row r="28988" spans="20:26" x14ac:dyDescent="0.25">
      <c r="T28988" s="1"/>
      <c r="U28988" s="1"/>
      <c r="Z28988" s="1"/>
    </row>
    <row r="28989" spans="20:26" x14ac:dyDescent="0.25">
      <c r="T28989" s="1"/>
      <c r="U28989" s="1"/>
      <c r="Z28989" s="1"/>
    </row>
    <row r="28990" spans="20:26" x14ac:dyDescent="0.25">
      <c r="T28990" s="1"/>
      <c r="U28990" s="1"/>
      <c r="Z28990" s="1"/>
    </row>
    <row r="28991" spans="20:26" x14ac:dyDescent="0.25">
      <c r="T28991" s="1"/>
      <c r="U28991" s="1"/>
      <c r="Z28991" s="1"/>
    </row>
    <row r="28992" spans="20:26" x14ac:dyDescent="0.25">
      <c r="T28992" s="1"/>
      <c r="U28992" s="1"/>
      <c r="Z28992" s="1"/>
    </row>
    <row r="28993" spans="20:26" x14ac:dyDescent="0.25">
      <c r="T28993" s="1"/>
      <c r="U28993" s="1"/>
      <c r="Z28993" s="1"/>
    </row>
    <row r="28994" spans="20:26" x14ac:dyDescent="0.25">
      <c r="T28994" s="1"/>
      <c r="U28994" s="1"/>
      <c r="Z28994" s="1"/>
    </row>
    <row r="28995" spans="20:26" x14ac:dyDescent="0.25">
      <c r="T28995" s="1"/>
      <c r="U28995" s="1"/>
      <c r="Z28995" s="1"/>
    </row>
    <row r="28996" spans="20:26" x14ac:dyDescent="0.25">
      <c r="T28996" s="1"/>
      <c r="U28996" s="1"/>
      <c r="Z28996" s="1"/>
    </row>
    <row r="28997" spans="20:26" x14ac:dyDescent="0.25">
      <c r="T28997" s="1"/>
      <c r="U28997" s="1"/>
      <c r="Z28997" s="1"/>
    </row>
    <row r="28998" spans="20:26" x14ac:dyDescent="0.25">
      <c r="T28998" s="1"/>
      <c r="U28998" s="1"/>
      <c r="Z28998" s="1"/>
    </row>
    <row r="28999" spans="20:26" x14ac:dyDescent="0.25">
      <c r="T28999" s="1"/>
      <c r="U28999" s="1"/>
      <c r="Z28999" s="1"/>
    </row>
    <row r="29000" spans="20:26" x14ac:dyDescent="0.25">
      <c r="T29000" s="1"/>
      <c r="U29000" s="1"/>
      <c r="Z29000" s="1"/>
    </row>
    <row r="29001" spans="20:26" x14ac:dyDescent="0.25">
      <c r="T29001" s="1"/>
      <c r="U29001" s="1"/>
      <c r="Z29001" s="1"/>
    </row>
    <row r="29002" spans="20:26" x14ac:dyDescent="0.25">
      <c r="T29002" s="1"/>
      <c r="U29002" s="1"/>
      <c r="Z29002" s="1"/>
    </row>
    <row r="29003" spans="20:26" x14ac:dyDescent="0.25">
      <c r="T29003" s="1"/>
      <c r="U29003" s="1"/>
      <c r="Z29003" s="1"/>
    </row>
    <row r="29004" spans="20:26" x14ac:dyDescent="0.25">
      <c r="T29004" s="1"/>
      <c r="U29004" s="1"/>
      <c r="Z29004" s="1"/>
    </row>
    <row r="29005" spans="20:26" x14ac:dyDescent="0.25">
      <c r="T29005" s="1"/>
      <c r="U29005" s="1"/>
      <c r="Z29005" s="1"/>
    </row>
    <row r="29006" spans="20:26" x14ac:dyDescent="0.25">
      <c r="T29006" s="1"/>
      <c r="U29006" s="1"/>
      <c r="Z29006" s="1"/>
    </row>
    <row r="29007" spans="20:26" x14ac:dyDescent="0.25">
      <c r="T29007" s="1"/>
      <c r="U29007" s="1"/>
      <c r="Z29007" s="1"/>
    </row>
    <row r="29008" spans="20:26" x14ac:dyDescent="0.25">
      <c r="T29008" s="1"/>
      <c r="U29008" s="1"/>
      <c r="Z29008" s="1"/>
    </row>
    <row r="29009" spans="20:26" x14ac:dyDescent="0.25">
      <c r="T29009" s="1"/>
      <c r="U29009" s="1"/>
      <c r="Z29009" s="1"/>
    </row>
    <row r="29010" spans="20:26" x14ac:dyDescent="0.25">
      <c r="T29010" s="1"/>
      <c r="U29010" s="1"/>
      <c r="Z29010" s="1"/>
    </row>
    <row r="29011" spans="20:26" x14ac:dyDescent="0.25">
      <c r="T29011" s="1"/>
      <c r="U29011" s="1"/>
      <c r="Z29011" s="1"/>
    </row>
    <row r="29012" spans="20:26" x14ac:dyDescent="0.25">
      <c r="T29012" s="1"/>
      <c r="U29012" s="1"/>
      <c r="Z29012" s="1"/>
    </row>
    <row r="29013" spans="20:26" x14ac:dyDescent="0.25">
      <c r="T29013" s="1"/>
      <c r="U29013" s="1"/>
      <c r="Z29013" s="1"/>
    </row>
    <row r="29014" spans="20:26" x14ac:dyDescent="0.25">
      <c r="T29014" s="1"/>
      <c r="U29014" s="1"/>
      <c r="Z29014" s="1"/>
    </row>
    <row r="29015" spans="20:26" x14ac:dyDescent="0.25">
      <c r="T29015" s="1"/>
      <c r="U29015" s="1"/>
      <c r="Z29015" s="1"/>
    </row>
    <row r="29016" spans="20:26" x14ac:dyDescent="0.25">
      <c r="T29016" s="1"/>
      <c r="U29016" s="1"/>
      <c r="Z29016" s="1"/>
    </row>
    <row r="29017" spans="20:26" x14ac:dyDescent="0.25">
      <c r="T29017" s="1"/>
      <c r="U29017" s="1"/>
      <c r="Z29017" s="1"/>
    </row>
    <row r="29018" spans="20:26" x14ac:dyDescent="0.25">
      <c r="T29018" s="1"/>
      <c r="U29018" s="1"/>
      <c r="Z29018" s="1"/>
    </row>
    <row r="29019" spans="20:26" x14ac:dyDescent="0.25">
      <c r="T29019" s="1"/>
      <c r="U29019" s="1"/>
      <c r="Z29019" s="1"/>
    </row>
    <row r="29020" spans="20:26" x14ac:dyDescent="0.25">
      <c r="T29020" s="1"/>
      <c r="U29020" s="1"/>
      <c r="Z29020" s="1"/>
    </row>
    <row r="29021" spans="20:26" x14ac:dyDescent="0.25">
      <c r="T29021" s="1"/>
      <c r="U29021" s="1"/>
      <c r="Z29021" s="1"/>
    </row>
    <row r="29022" spans="20:26" x14ac:dyDescent="0.25">
      <c r="T29022" s="1"/>
      <c r="U29022" s="1"/>
      <c r="Z29022" s="1"/>
    </row>
    <row r="29023" spans="20:26" x14ac:dyDescent="0.25">
      <c r="T29023" s="1"/>
      <c r="U29023" s="1"/>
      <c r="Z29023" s="1"/>
    </row>
    <row r="29024" spans="20:26" x14ac:dyDescent="0.25">
      <c r="T29024" s="1"/>
      <c r="U29024" s="1"/>
      <c r="Z29024" s="1"/>
    </row>
    <row r="29025" spans="20:26" x14ac:dyDescent="0.25">
      <c r="T29025" s="1"/>
      <c r="U29025" s="1"/>
      <c r="Z29025" s="1"/>
    </row>
    <row r="29026" spans="20:26" x14ac:dyDescent="0.25">
      <c r="T29026" s="1"/>
      <c r="U29026" s="1"/>
      <c r="Z29026" s="1"/>
    </row>
    <row r="29027" spans="20:26" x14ac:dyDescent="0.25">
      <c r="T29027" s="1"/>
      <c r="U29027" s="1"/>
      <c r="Z29027" s="1"/>
    </row>
    <row r="29028" spans="20:26" x14ac:dyDescent="0.25">
      <c r="T29028" s="1"/>
      <c r="U29028" s="1"/>
      <c r="Z29028" s="1"/>
    </row>
    <row r="29029" spans="20:26" x14ac:dyDescent="0.25">
      <c r="T29029" s="1"/>
      <c r="U29029" s="1"/>
      <c r="Z29029" s="1"/>
    </row>
    <row r="29030" spans="20:26" x14ac:dyDescent="0.25">
      <c r="T29030" s="1"/>
      <c r="U29030" s="1"/>
      <c r="Z29030" s="1"/>
    </row>
    <row r="29031" spans="20:26" x14ac:dyDescent="0.25">
      <c r="T29031" s="1"/>
      <c r="U29031" s="1"/>
      <c r="Z29031" s="1"/>
    </row>
    <row r="29032" spans="20:26" x14ac:dyDescent="0.25">
      <c r="T29032" s="1"/>
      <c r="U29032" s="1"/>
      <c r="Z29032" s="1"/>
    </row>
    <row r="29033" spans="20:26" x14ac:dyDescent="0.25">
      <c r="T29033" s="1"/>
      <c r="U29033" s="1"/>
      <c r="Z29033" s="1"/>
    </row>
    <row r="29034" spans="20:26" x14ac:dyDescent="0.25">
      <c r="T29034" s="1"/>
      <c r="U29034" s="1"/>
      <c r="Z29034" s="1"/>
    </row>
    <row r="29035" spans="20:26" x14ac:dyDescent="0.25">
      <c r="T29035" s="1"/>
      <c r="U29035" s="1"/>
      <c r="Z29035" s="1"/>
    </row>
    <row r="29036" spans="20:26" x14ac:dyDescent="0.25">
      <c r="T29036" s="1"/>
      <c r="U29036" s="1"/>
      <c r="Z29036" s="1"/>
    </row>
    <row r="29037" spans="20:26" x14ac:dyDescent="0.25">
      <c r="T29037" s="1"/>
      <c r="U29037" s="1"/>
      <c r="Z29037" s="1"/>
    </row>
    <row r="29038" spans="20:26" x14ac:dyDescent="0.25">
      <c r="T29038" s="1"/>
      <c r="U29038" s="1"/>
      <c r="Z29038" s="1"/>
    </row>
    <row r="29039" spans="20:26" x14ac:dyDescent="0.25">
      <c r="T29039" s="1"/>
      <c r="U29039" s="1"/>
      <c r="Z29039" s="1"/>
    </row>
    <row r="29040" spans="20:26" x14ac:dyDescent="0.25">
      <c r="T29040" s="1"/>
      <c r="U29040" s="1"/>
      <c r="Z29040" s="1"/>
    </row>
    <row r="29041" spans="20:26" x14ac:dyDescent="0.25">
      <c r="T29041" s="1"/>
      <c r="U29041" s="1"/>
      <c r="Z29041" s="1"/>
    </row>
    <row r="29042" spans="20:26" x14ac:dyDescent="0.25">
      <c r="T29042" s="1"/>
      <c r="U29042" s="1"/>
      <c r="Z29042" s="1"/>
    </row>
    <row r="29043" spans="20:26" x14ac:dyDescent="0.25">
      <c r="T29043" s="1"/>
      <c r="U29043" s="1"/>
      <c r="Z29043" s="1"/>
    </row>
    <row r="29044" spans="20:26" x14ac:dyDescent="0.25">
      <c r="T29044" s="1"/>
      <c r="U29044" s="1"/>
      <c r="Z29044" s="1"/>
    </row>
    <row r="29045" spans="20:26" x14ac:dyDescent="0.25">
      <c r="T29045" s="1"/>
      <c r="U29045" s="1"/>
      <c r="Z29045" s="1"/>
    </row>
    <row r="29046" spans="20:26" x14ac:dyDescent="0.25">
      <c r="T29046" s="1"/>
      <c r="U29046" s="1"/>
      <c r="Z29046" s="1"/>
    </row>
    <row r="29047" spans="20:26" x14ac:dyDescent="0.25">
      <c r="T29047" s="1"/>
      <c r="U29047" s="1"/>
      <c r="Z29047" s="1"/>
    </row>
    <row r="29048" spans="20:26" x14ac:dyDescent="0.25">
      <c r="T29048" s="1"/>
      <c r="U29048" s="1"/>
      <c r="Z29048" s="1"/>
    </row>
    <row r="29049" spans="20:26" x14ac:dyDescent="0.25">
      <c r="T29049" s="1"/>
      <c r="U29049" s="1"/>
      <c r="Z29049" s="1"/>
    </row>
    <row r="29050" spans="20:26" x14ac:dyDescent="0.25">
      <c r="T29050" s="1"/>
      <c r="U29050" s="1"/>
      <c r="Z29050" s="1"/>
    </row>
    <row r="29051" spans="20:26" x14ac:dyDescent="0.25">
      <c r="T29051" s="1"/>
      <c r="U29051" s="1"/>
      <c r="Z29051" s="1"/>
    </row>
    <row r="29052" spans="20:26" x14ac:dyDescent="0.25">
      <c r="T29052" s="1"/>
      <c r="U29052" s="1"/>
      <c r="Z29052" s="1"/>
    </row>
    <row r="29053" spans="20:26" x14ac:dyDescent="0.25">
      <c r="T29053" s="1"/>
      <c r="U29053" s="1"/>
      <c r="Z29053" s="1"/>
    </row>
    <row r="29054" spans="20:26" x14ac:dyDescent="0.25">
      <c r="T29054" s="1"/>
      <c r="U29054" s="1"/>
      <c r="Z29054" s="1"/>
    </row>
    <row r="29055" spans="20:26" x14ac:dyDescent="0.25">
      <c r="T29055" s="1"/>
      <c r="U29055" s="1"/>
      <c r="Z29055" s="1"/>
    </row>
    <row r="29056" spans="20:26" x14ac:dyDescent="0.25">
      <c r="T29056" s="1"/>
      <c r="U29056" s="1"/>
      <c r="Z29056" s="1"/>
    </row>
    <row r="29057" spans="20:26" x14ac:dyDescent="0.25">
      <c r="T29057" s="1"/>
      <c r="U29057" s="1"/>
      <c r="Z29057" s="1"/>
    </row>
    <row r="29058" spans="20:26" x14ac:dyDescent="0.25">
      <c r="T29058" s="1"/>
      <c r="U29058" s="1"/>
      <c r="Z29058" s="1"/>
    </row>
    <row r="29059" spans="20:26" x14ac:dyDescent="0.25">
      <c r="T29059" s="1"/>
      <c r="U29059" s="1"/>
      <c r="Z29059" s="1"/>
    </row>
    <row r="29060" spans="20:26" x14ac:dyDescent="0.25">
      <c r="T29060" s="1"/>
      <c r="U29060" s="1"/>
      <c r="Z29060" s="1"/>
    </row>
    <row r="29061" spans="20:26" x14ac:dyDescent="0.25">
      <c r="T29061" s="1"/>
      <c r="U29061" s="1"/>
      <c r="Z29061" s="1"/>
    </row>
    <row r="29062" spans="20:26" x14ac:dyDescent="0.25">
      <c r="T29062" s="1"/>
      <c r="U29062" s="1"/>
      <c r="Z29062" s="1"/>
    </row>
    <row r="29063" spans="20:26" x14ac:dyDescent="0.25">
      <c r="T29063" s="1"/>
      <c r="U29063" s="1"/>
      <c r="Z29063" s="1"/>
    </row>
    <row r="29064" spans="20:26" x14ac:dyDescent="0.25">
      <c r="T29064" s="1"/>
      <c r="U29064" s="1"/>
      <c r="Z29064" s="1"/>
    </row>
    <row r="29065" spans="20:26" x14ac:dyDescent="0.25">
      <c r="T29065" s="1"/>
      <c r="U29065" s="1"/>
      <c r="Z29065" s="1"/>
    </row>
    <row r="29066" spans="20:26" x14ac:dyDescent="0.25">
      <c r="T29066" s="1"/>
      <c r="U29066" s="1"/>
      <c r="Z29066" s="1"/>
    </row>
    <row r="29067" spans="20:26" x14ac:dyDescent="0.25">
      <c r="T29067" s="1"/>
      <c r="U29067" s="1"/>
      <c r="Z29067" s="1"/>
    </row>
    <row r="29068" spans="20:26" x14ac:dyDescent="0.25">
      <c r="T29068" s="1"/>
      <c r="U29068" s="1"/>
      <c r="Z29068" s="1"/>
    </row>
    <row r="29069" spans="20:26" x14ac:dyDescent="0.25">
      <c r="T29069" s="1"/>
      <c r="U29069" s="1"/>
      <c r="Z29069" s="1"/>
    </row>
    <row r="29070" spans="20:26" x14ac:dyDescent="0.25">
      <c r="T29070" s="1"/>
      <c r="U29070" s="1"/>
      <c r="Z29070" s="1"/>
    </row>
    <row r="29071" spans="20:26" x14ac:dyDescent="0.25">
      <c r="T29071" s="1"/>
      <c r="U29071" s="1"/>
      <c r="Z29071" s="1"/>
    </row>
    <row r="29072" spans="20:26" x14ac:dyDescent="0.25">
      <c r="T29072" s="1"/>
      <c r="U29072" s="1"/>
      <c r="Z29072" s="1"/>
    </row>
    <row r="29073" spans="20:26" x14ac:dyDescent="0.25">
      <c r="T29073" s="1"/>
      <c r="U29073" s="1"/>
      <c r="Z29073" s="1"/>
    </row>
    <row r="29074" spans="20:26" x14ac:dyDescent="0.25">
      <c r="T29074" s="1"/>
      <c r="U29074" s="1"/>
      <c r="Z29074" s="1"/>
    </row>
    <row r="29075" spans="20:26" x14ac:dyDescent="0.25">
      <c r="T29075" s="1"/>
      <c r="U29075" s="1"/>
      <c r="Z29075" s="1"/>
    </row>
    <row r="29076" spans="20:26" x14ac:dyDescent="0.25">
      <c r="T29076" s="1"/>
      <c r="U29076" s="1"/>
      <c r="Z29076" s="1"/>
    </row>
    <row r="29077" spans="20:26" x14ac:dyDescent="0.25">
      <c r="T29077" s="1"/>
      <c r="U29077" s="1"/>
      <c r="Z29077" s="1"/>
    </row>
    <row r="29078" spans="20:26" x14ac:dyDescent="0.25">
      <c r="T29078" s="1"/>
      <c r="U29078" s="1"/>
      <c r="Z29078" s="1"/>
    </row>
    <row r="29079" spans="20:26" x14ac:dyDescent="0.25">
      <c r="T29079" s="1"/>
      <c r="U29079" s="1"/>
      <c r="Z29079" s="1"/>
    </row>
    <row r="29080" spans="20:26" x14ac:dyDescent="0.25">
      <c r="T29080" s="1"/>
      <c r="U29080" s="1"/>
      <c r="Z29080" s="1"/>
    </row>
    <row r="29081" spans="20:26" x14ac:dyDescent="0.25">
      <c r="T29081" s="1"/>
      <c r="U29081" s="1"/>
      <c r="Z29081" s="1"/>
    </row>
    <row r="29082" spans="20:26" x14ac:dyDescent="0.25">
      <c r="T29082" s="1"/>
      <c r="U29082" s="1"/>
      <c r="Z29082" s="1"/>
    </row>
    <row r="29083" spans="20:26" x14ac:dyDescent="0.25">
      <c r="T29083" s="1"/>
      <c r="U29083" s="1"/>
      <c r="Z29083" s="1"/>
    </row>
    <row r="29084" spans="20:26" x14ac:dyDescent="0.25">
      <c r="T29084" s="1"/>
      <c r="U29084" s="1"/>
      <c r="Z29084" s="1"/>
    </row>
    <row r="29085" spans="20:26" x14ac:dyDescent="0.25">
      <c r="T29085" s="1"/>
      <c r="U29085" s="1"/>
      <c r="Z29085" s="1"/>
    </row>
    <row r="29086" spans="20:26" x14ac:dyDescent="0.25">
      <c r="T29086" s="1"/>
      <c r="U29086" s="1"/>
      <c r="Z29086" s="1"/>
    </row>
    <row r="29087" spans="20:26" x14ac:dyDescent="0.25">
      <c r="T29087" s="1"/>
      <c r="U29087" s="1"/>
      <c r="Z29087" s="1"/>
    </row>
    <row r="29088" spans="20:26" x14ac:dyDescent="0.25">
      <c r="T29088" s="1"/>
      <c r="U29088" s="1"/>
      <c r="Z29088" s="1"/>
    </row>
    <row r="29089" spans="20:26" x14ac:dyDescent="0.25">
      <c r="T29089" s="1"/>
      <c r="U29089" s="1"/>
      <c r="Z29089" s="1"/>
    </row>
    <row r="29090" spans="20:26" x14ac:dyDescent="0.25">
      <c r="T29090" s="1"/>
      <c r="U29090" s="1"/>
      <c r="Z29090" s="1"/>
    </row>
    <row r="29091" spans="20:26" x14ac:dyDescent="0.25">
      <c r="T29091" s="1"/>
      <c r="U29091" s="1"/>
      <c r="Z29091" s="1"/>
    </row>
    <row r="29092" spans="20:26" x14ac:dyDescent="0.25">
      <c r="T29092" s="1"/>
      <c r="U29092" s="1"/>
      <c r="Z29092" s="1"/>
    </row>
    <row r="29093" spans="20:26" x14ac:dyDescent="0.25">
      <c r="T29093" s="1"/>
      <c r="U29093" s="1"/>
      <c r="Z29093" s="1"/>
    </row>
    <row r="29094" spans="20:26" x14ac:dyDescent="0.25">
      <c r="T29094" s="1"/>
      <c r="U29094" s="1"/>
      <c r="Z29094" s="1"/>
    </row>
    <row r="29095" spans="20:26" x14ac:dyDescent="0.25">
      <c r="T29095" s="1"/>
      <c r="U29095" s="1"/>
      <c r="Z29095" s="1"/>
    </row>
    <row r="29096" spans="20:26" x14ac:dyDescent="0.25">
      <c r="T29096" s="1"/>
      <c r="U29096" s="1"/>
      <c r="Z29096" s="1"/>
    </row>
    <row r="29097" spans="20:26" x14ac:dyDescent="0.25">
      <c r="T29097" s="1"/>
      <c r="U29097" s="1"/>
      <c r="Z29097" s="1"/>
    </row>
    <row r="29098" spans="20:26" x14ac:dyDescent="0.25">
      <c r="T29098" s="1"/>
      <c r="U29098" s="1"/>
      <c r="Z29098" s="1"/>
    </row>
    <row r="29099" spans="20:26" x14ac:dyDescent="0.25">
      <c r="T29099" s="1"/>
      <c r="U29099" s="1"/>
      <c r="Z29099" s="1"/>
    </row>
    <row r="29100" spans="20:26" x14ac:dyDescent="0.25">
      <c r="T29100" s="1"/>
      <c r="U29100" s="1"/>
      <c r="Z29100" s="1"/>
    </row>
    <row r="29101" spans="20:26" x14ac:dyDescent="0.25">
      <c r="T29101" s="1"/>
      <c r="U29101" s="1"/>
      <c r="Z29101" s="1"/>
    </row>
    <row r="29102" spans="20:26" x14ac:dyDescent="0.25">
      <c r="T29102" s="1"/>
      <c r="U29102" s="1"/>
      <c r="Z29102" s="1"/>
    </row>
    <row r="29103" spans="20:26" x14ac:dyDescent="0.25">
      <c r="T29103" s="1"/>
      <c r="U29103" s="1"/>
      <c r="Z29103" s="1"/>
    </row>
    <row r="29104" spans="20:26" x14ac:dyDescent="0.25">
      <c r="T29104" s="1"/>
      <c r="U29104" s="1"/>
      <c r="Z29104" s="1"/>
    </row>
    <row r="29105" spans="20:26" x14ac:dyDescent="0.25">
      <c r="T29105" s="1"/>
      <c r="U29105" s="1"/>
      <c r="Z29105" s="1"/>
    </row>
    <row r="29106" spans="20:26" x14ac:dyDescent="0.25">
      <c r="T29106" s="1"/>
      <c r="U29106" s="1"/>
      <c r="Z29106" s="1"/>
    </row>
    <row r="29107" spans="20:26" x14ac:dyDescent="0.25">
      <c r="T29107" s="1"/>
      <c r="U29107" s="1"/>
      <c r="Z29107" s="1"/>
    </row>
    <row r="29108" spans="20:26" x14ac:dyDescent="0.25">
      <c r="T29108" s="1"/>
      <c r="U29108" s="1"/>
      <c r="Z29108" s="1"/>
    </row>
    <row r="29109" spans="20:26" x14ac:dyDescent="0.25">
      <c r="T29109" s="1"/>
      <c r="U29109" s="1"/>
      <c r="Z29109" s="1"/>
    </row>
    <row r="29110" spans="20:26" x14ac:dyDescent="0.25">
      <c r="T29110" s="1"/>
      <c r="U29110" s="1"/>
      <c r="Z29110" s="1"/>
    </row>
    <row r="29111" spans="20:26" x14ac:dyDescent="0.25">
      <c r="T29111" s="1"/>
      <c r="U29111" s="1"/>
      <c r="Z29111" s="1"/>
    </row>
    <row r="29112" spans="20:26" x14ac:dyDescent="0.25">
      <c r="T29112" s="1"/>
      <c r="U29112" s="1"/>
      <c r="Z29112" s="1"/>
    </row>
    <row r="29113" spans="20:26" x14ac:dyDescent="0.25">
      <c r="T29113" s="1"/>
      <c r="U29113" s="1"/>
      <c r="Z29113" s="1"/>
    </row>
    <row r="29114" spans="20:26" x14ac:dyDescent="0.25">
      <c r="T29114" s="1"/>
      <c r="U29114" s="1"/>
      <c r="Z29114" s="1"/>
    </row>
    <row r="29115" spans="20:26" x14ac:dyDescent="0.25">
      <c r="T29115" s="1"/>
      <c r="U29115" s="1"/>
      <c r="Z29115" s="1"/>
    </row>
    <row r="29116" spans="20:26" x14ac:dyDescent="0.25">
      <c r="T29116" s="1"/>
      <c r="U29116" s="1"/>
      <c r="Z29116" s="1"/>
    </row>
    <row r="29117" spans="20:26" x14ac:dyDescent="0.25">
      <c r="T29117" s="1"/>
      <c r="U29117" s="1"/>
      <c r="Z29117" s="1"/>
    </row>
    <row r="29118" spans="20:26" x14ac:dyDescent="0.25">
      <c r="T29118" s="1"/>
      <c r="U29118" s="1"/>
      <c r="Z29118" s="1"/>
    </row>
    <row r="29119" spans="20:26" x14ac:dyDescent="0.25">
      <c r="T29119" s="1"/>
      <c r="U29119" s="1"/>
      <c r="Z29119" s="1"/>
    </row>
    <row r="29120" spans="20:26" x14ac:dyDescent="0.25">
      <c r="T29120" s="1"/>
      <c r="U29120" s="1"/>
      <c r="Z29120" s="1"/>
    </row>
    <row r="29121" spans="20:26" x14ac:dyDescent="0.25">
      <c r="T29121" s="1"/>
      <c r="U29121" s="1"/>
      <c r="Z29121" s="1"/>
    </row>
    <row r="29122" spans="20:26" x14ac:dyDescent="0.25">
      <c r="T29122" s="1"/>
      <c r="U29122" s="1"/>
      <c r="Z29122" s="1"/>
    </row>
    <row r="29123" spans="20:26" x14ac:dyDescent="0.25">
      <c r="T29123" s="1"/>
      <c r="U29123" s="1"/>
      <c r="Z29123" s="1"/>
    </row>
    <row r="29124" spans="20:26" x14ac:dyDescent="0.25">
      <c r="T29124" s="1"/>
      <c r="U29124" s="1"/>
      <c r="Z29124" s="1"/>
    </row>
    <row r="29125" spans="20:26" x14ac:dyDescent="0.25">
      <c r="T29125" s="1"/>
      <c r="U29125" s="1"/>
      <c r="Z29125" s="1"/>
    </row>
    <row r="29126" spans="20:26" x14ac:dyDescent="0.25">
      <c r="T29126" s="1"/>
      <c r="U29126" s="1"/>
      <c r="Z29126" s="1"/>
    </row>
    <row r="29127" spans="20:26" x14ac:dyDescent="0.25">
      <c r="T29127" s="1"/>
      <c r="U29127" s="1"/>
      <c r="Z29127" s="1"/>
    </row>
    <row r="29128" spans="20:26" x14ac:dyDescent="0.25">
      <c r="T29128" s="1"/>
      <c r="U29128" s="1"/>
      <c r="Z29128" s="1"/>
    </row>
    <row r="29129" spans="20:26" x14ac:dyDescent="0.25">
      <c r="T29129" s="1"/>
      <c r="U29129" s="1"/>
      <c r="Z29129" s="1"/>
    </row>
    <row r="29130" spans="20:26" x14ac:dyDescent="0.25">
      <c r="T29130" s="1"/>
      <c r="U29130" s="1"/>
      <c r="Z29130" s="1"/>
    </row>
    <row r="29131" spans="20:26" x14ac:dyDescent="0.25">
      <c r="T29131" s="1"/>
      <c r="U29131" s="1"/>
      <c r="Z29131" s="1"/>
    </row>
    <row r="29132" spans="20:26" x14ac:dyDescent="0.25">
      <c r="T29132" s="1"/>
      <c r="U29132" s="1"/>
      <c r="Z29132" s="1"/>
    </row>
    <row r="29133" spans="20:26" x14ac:dyDescent="0.25">
      <c r="T29133" s="1"/>
      <c r="U29133" s="1"/>
      <c r="Z29133" s="1"/>
    </row>
    <row r="29134" spans="20:26" x14ac:dyDescent="0.25">
      <c r="T29134" s="1"/>
      <c r="U29134" s="1"/>
      <c r="Z29134" s="1"/>
    </row>
    <row r="29135" spans="20:26" x14ac:dyDescent="0.25">
      <c r="T29135" s="1"/>
      <c r="U29135" s="1"/>
      <c r="Z29135" s="1"/>
    </row>
    <row r="29136" spans="20:26" x14ac:dyDescent="0.25">
      <c r="T29136" s="1"/>
      <c r="U29136" s="1"/>
      <c r="Z29136" s="1"/>
    </row>
    <row r="29137" spans="20:26" x14ac:dyDescent="0.25">
      <c r="T29137" s="1"/>
      <c r="U29137" s="1"/>
      <c r="Z29137" s="1"/>
    </row>
    <row r="29138" spans="20:26" x14ac:dyDescent="0.25">
      <c r="T29138" s="1"/>
      <c r="U29138" s="1"/>
      <c r="Z29138" s="1"/>
    </row>
    <row r="29139" spans="20:26" x14ac:dyDescent="0.25">
      <c r="T29139" s="1"/>
      <c r="U29139" s="1"/>
      <c r="Z29139" s="1"/>
    </row>
    <row r="29140" spans="20:26" x14ac:dyDescent="0.25">
      <c r="T29140" s="1"/>
      <c r="U29140" s="1"/>
      <c r="Z29140" s="1"/>
    </row>
    <row r="29141" spans="20:26" x14ac:dyDescent="0.25">
      <c r="T29141" s="1"/>
      <c r="U29141" s="1"/>
      <c r="Z29141" s="1"/>
    </row>
    <row r="29142" spans="20:26" x14ac:dyDescent="0.25">
      <c r="T29142" s="1"/>
      <c r="U29142" s="1"/>
      <c r="Z29142" s="1"/>
    </row>
    <row r="29143" spans="20:26" x14ac:dyDescent="0.25">
      <c r="T29143" s="1"/>
      <c r="U29143" s="1"/>
      <c r="Z29143" s="1"/>
    </row>
    <row r="29144" spans="20:26" x14ac:dyDescent="0.25">
      <c r="T29144" s="1"/>
      <c r="U29144" s="1"/>
      <c r="Z29144" s="1"/>
    </row>
    <row r="29145" spans="20:26" x14ac:dyDescent="0.25">
      <c r="T29145" s="1"/>
      <c r="U29145" s="1"/>
      <c r="Z29145" s="1"/>
    </row>
    <row r="29146" spans="20:26" x14ac:dyDescent="0.25">
      <c r="T29146" s="1"/>
      <c r="U29146" s="1"/>
      <c r="Z29146" s="1"/>
    </row>
    <row r="29147" spans="20:26" x14ac:dyDescent="0.25">
      <c r="T29147" s="1"/>
      <c r="U29147" s="1"/>
      <c r="Z29147" s="1"/>
    </row>
    <row r="29148" spans="20:26" x14ac:dyDescent="0.25">
      <c r="T29148" s="1"/>
      <c r="U29148" s="1"/>
      <c r="Z29148" s="1"/>
    </row>
    <row r="29149" spans="20:26" x14ac:dyDescent="0.25">
      <c r="T29149" s="1"/>
      <c r="U29149" s="1"/>
      <c r="Z29149" s="1"/>
    </row>
    <row r="29150" spans="20:26" x14ac:dyDescent="0.25">
      <c r="T29150" s="1"/>
      <c r="U29150" s="1"/>
      <c r="Z29150" s="1"/>
    </row>
    <row r="29151" spans="20:26" x14ac:dyDescent="0.25">
      <c r="T29151" s="1"/>
      <c r="U29151" s="1"/>
      <c r="Z29151" s="1"/>
    </row>
    <row r="29152" spans="20:26" x14ac:dyDescent="0.25">
      <c r="T29152" s="1"/>
      <c r="U29152" s="1"/>
      <c r="Z29152" s="1"/>
    </row>
    <row r="29153" spans="20:26" x14ac:dyDescent="0.25">
      <c r="T29153" s="1"/>
      <c r="U29153" s="1"/>
      <c r="Z29153" s="1"/>
    </row>
    <row r="29154" spans="20:26" x14ac:dyDescent="0.25">
      <c r="T29154" s="1"/>
      <c r="U29154" s="1"/>
      <c r="Z29154" s="1"/>
    </row>
    <row r="29155" spans="20:26" x14ac:dyDescent="0.25">
      <c r="T29155" s="1"/>
      <c r="U29155" s="1"/>
      <c r="Z29155" s="1"/>
    </row>
    <row r="29156" spans="20:26" x14ac:dyDescent="0.25">
      <c r="T29156" s="1"/>
      <c r="U29156" s="1"/>
      <c r="Z29156" s="1"/>
    </row>
    <row r="29157" spans="20:26" x14ac:dyDescent="0.25">
      <c r="T29157" s="1"/>
      <c r="U29157" s="1"/>
      <c r="Z29157" s="1"/>
    </row>
    <row r="29158" spans="20:26" x14ac:dyDescent="0.25">
      <c r="T29158" s="1"/>
      <c r="U29158" s="1"/>
      <c r="Z29158" s="1"/>
    </row>
    <row r="29159" spans="20:26" x14ac:dyDescent="0.25">
      <c r="T29159" s="1"/>
      <c r="U29159" s="1"/>
      <c r="Z29159" s="1"/>
    </row>
    <row r="29160" spans="20:26" x14ac:dyDescent="0.25">
      <c r="T29160" s="1"/>
      <c r="U29160" s="1"/>
      <c r="Z29160" s="1"/>
    </row>
    <row r="29161" spans="20:26" x14ac:dyDescent="0.25">
      <c r="T29161" s="1"/>
      <c r="U29161" s="1"/>
      <c r="Z29161" s="1"/>
    </row>
    <row r="29162" spans="20:26" x14ac:dyDescent="0.25">
      <c r="T29162" s="1"/>
      <c r="U29162" s="1"/>
      <c r="Z29162" s="1"/>
    </row>
    <row r="29163" spans="20:26" x14ac:dyDescent="0.25">
      <c r="T29163" s="1"/>
      <c r="U29163" s="1"/>
      <c r="Z29163" s="1"/>
    </row>
    <row r="29164" spans="20:26" x14ac:dyDescent="0.25">
      <c r="T29164" s="1"/>
      <c r="U29164" s="1"/>
      <c r="Z29164" s="1"/>
    </row>
    <row r="29165" spans="20:26" x14ac:dyDescent="0.25">
      <c r="T29165" s="1"/>
      <c r="U29165" s="1"/>
      <c r="Z29165" s="1"/>
    </row>
    <row r="29166" spans="20:26" x14ac:dyDescent="0.25">
      <c r="T29166" s="1"/>
      <c r="U29166" s="1"/>
      <c r="Z29166" s="1"/>
    </row>
    <row r="29167" spans="20:26" x14ac:dyDescent="0.25">
      <c r="T29167" s="1"/>
      <c r="U29167" s="1"/>
      <c r="Z29167" s="1"/>
    </row>
    <row r="29168" spans="20:26" x14ac:dyDescent="0.25">
      <c r="T29168" s="1"/>
      <c r="U29168" s="1"/>
      <c r="Z29168" s="1"/>
    </row>
    <row r="29169" spans="20:26" x14ac:dyDescent="0.25">
      <c r="T29169" s="1"/>
      <c r="U29169" s="1"/>
      <c r="Z29169" s="1"/>
    </row>
    <row r="29170" spans="20:26" x14ac:dyDescent="0.25">
      <c r="T29170" s="1"/>
      <c r="U29170" s="1"/>
      <c r="Z29170" s="1"/>
    </row>
    <row r="29171" spans="20:26" x14ac:dyDescent="0.25">
      <c r="T29171" s="1"/>
      <c r="U29171" s="1"/>
      <c r="Z29171" s="1"/>
    </row>
    <row r="29172" spans="20:26" x14ac:dyDescent="0.25">
      <c r="T29172" s="1"/>
      <c r="U29172" s="1"/>
      <c r="Z29172" s="1"/>
    </row>
    <row r="29173" spans="20:26" x14ac:dyDescent="0.25">
      <c r="T29173" s="1"/>
      <c r="U29173" s="1"/>
      <c r="Z29173" s="1"/>
    </row>
    <row r="29174" spans="20:26" x14ac:dyDescent="0.25">
      <c r="T29174" s="1"/>
      <c r="U29174" s="1"/>
      <c r="Z29174" s="1"/>
    </row>
    <row r="29175" spans="20:26" x14ac:dyDescent="0.25">
      <c r="T29175" s="1"/>
      <c r="U29175" s="1"/>
      <c r="Z29175" s="1"/>
    </row>
    <row r="29176" spans="20:26" x14ac:dyDescent="0.25">
      <c r="T29176" s="1"/>
      <c r="U29176" s="1"/>
      <c r="Z29176" s="1"/>
    </row>
    <row r="29177" spans="20:26" x14ac:dyDescent="0.25">
      <c r="T29177" s="1"/>
      <c r="U29177" s="1"/>
      <c r="Z29177" s="1"/>
    </row>
    <row r="29178" spans="20:26" x14ac:dyDescent="0.25">
      <c r="T29178" s="1"/>
      <c r="U29178" s="1"/>
      <c r="Z29178" s="1"/>
    </row>
    <row r="29179" spans="20:26" x14ac:dyDescent="0.25">
      <c r="T29179" s="1"/>
      <c r="U29179" s="1"/>
      <c r="Z29179" s="1"/>
    </row>
    <row r="29180" spans="20:26" x14ac:dyDescent="0.25">
      <c r="T29180" s="1"/>
      <c r="U29180" s="1"/>
      <c r="Z29180" s="1"/>
    </row>
    <row r="29181" spans="20:26" x14ac:dyDescent="0.25">
      <c r="T29181" s="1"/>
      <c r="U29181" s="1"/>
      <c r="Z29181" s="1"/>
    </row>
    <row r="29182" spans="20:26" x14ac:dyDescent="0.25">
      <c r="T29182" s="1"/>
      <c r="U29182" s="1"/>
      <c r="Z29182" s="1"/>
    </row>
    <row r="29183" spans="20:26" x14ac:dyDescent="0.25">
      <c r="T29183" s="1"/>
      <c r="U29183" s="1"/>
      <c r="Z29183" s="1"/>
    </row>
    <row r="29184" spans="20:26" x14ac:dyDescent="0.25">
      <c r="T29184" s="1"/>
      <c r="U29184" s="1"/>
      <c r="Z29184" s="1"/>
    </row>
    <row r="29185" spans="20:26" x14ac:dyDescent="0.25">
      <c r="T29185" s="1"/>
      <c r="U29185" s="1"/>
      <c r="Z29185" s="1"/>
    </row>
    <row r="29186" spans="20:26" x14ac:dyDescent="0.25">
      <c r="T29186" s="1"/>
      <c r="U29186" s="1"/>
      <c r="Z29186" s="1"/>
    </row>
    <row r="29187" spans="20:26" x14ac:dyDescent="0.25">
      <c r="T29187" s="1"/>
      <c r="U29187" s="1"/>
      <c r="Z29187" s="1"/>
    </row>
    <row r="29188" spans="20:26" x14ac:dyDescent="0.25">
      <c r="T29188" s="1"/>
      <c r="U29188" s="1"/>
      <c r="Z29188" s="1"/>
    </row>
    <row r="29189" spans="20:26" x14ac:dyDescent="0.25">
      <c r="T29189" s="1"/>
      <c r="U29189" s="1"/>
      <c r="Z29189" s="1"/>
    </row>
    <row r="29190" spans="20:26" x14ac:dyDescent="0.25">
      <c r="T29190" s="1"/>
      <c r="U29190" s="1"/>
      <c r="Z29190" s="1"/>
    </row>
    <row r="29191" spans="20:26" x14ac:dyDescent="0.25">
      <c r="T29191" s="1"/>
      <c r="U29191" s="1"/>
      <c r="Z29191" s="1"/>
    </row>
    <row r="29192" spans="20:26" x14ac:dyDescent="0.25">
      <c r="T29192" s="1"/>
      <c r="U29192" s="1"/>
      <c r="Z29192" s="1"/>
    </row>
    <row r="29193" spans="20:26" x14ac:dyDescent="0.25">
      <c r="T29193" s="1"/>
      <c r="U29193" s="1"/>
      <c r="Z29193" s="1"/>
    </row>
    <row r="29194" spans="20:26" x14ac:dyDescent="0.25">
      <c r="T29194" s="1"/>
      <c r="U29194" s="1"/>
      <c r="Z29194" s="1"/>
    </row>
    <row r="29195" spans="20:26" x14ac:dyDescent="0.25">
      <c r="T29195" s="1"/>
      <c r="U29195" s="1"/>
      <c r="Z29195" s="1"/>
    </row>
    <row r="29196" spans="20:26" x14ac:dyDescent="0.25">
      <c r="T29196" s="1"/>
      <c r="U29196" s="1"/>
      <c r="Z29196" s="1"/>
    </row>
    <row r="29197" spans="20:26" x14ac:dyDescent="0.25">
      <c r="T29197" s="1"/>
      <c r="U29197" s="1"/>
      <c r="Z29197" s="1"/>
    </row>
    <row r="29198" spans="20:26" x14ac:dyDescent="0.25">
      <c r="T29198" s="1"/>
      <c r="U29198" s="1"/>
      <c r="Z29198" s="1"/>
    </row>
    <row r="29199" spans="20:26" x14ac:dyDescent="0.25">
      <c r="T29199" s="1"/>
      <c r="U29199" s="1"/>
      <c r="Z29199" s="1"/>
    </row>
    <row r="29200" spans="20:26" x14ac:dyDescent="0.25">
      <c r="T29200" s="1"/>
      <c r="U29200" s="1"/>
      <c r="Z29200" s="1"/>
    </row>
    <row r="29201" spans="20:26" x14ac:dyDescent="0.25">
      <c r="T29201" s="1"/>
      <c r="U29201" s="1"/>
      <c r="Z29201" s="1"/>
    </row>
    <row r="29202" spans="20:26" x14ac:dyDescent="0.25">
      <c r="T29202" s="1"/>
      <c r="U29202" s="1"/>
      <c r="Z29202" s="1"/>
    </row>
    <row r="29203" spans="20:26" x14ac:dyDescent="0.25">
      <c r="T29203" s="1"/>
      <c r="U29203" s="1"/>
      <c r="Z29203" s="1"/>
    </row>
    <row r="29204" spans="20:26" x14ac:dyDescent="0.25">
      <c r="T29204" s="1"/>
      <c r="U29204" s="1"/>
      <c r="Z29204" s="1"/>
    </row>
    <row r="29205" spans="20:26" x14ac:dyDescent="0.25">
      <c r="T29205" s="1"/>
      <c r="U29205" s="1"/>
      <c r="Z29205" s="1"/>
    </row>
    <row r="29206" spans="20:26" x14ac:dyDescent="0.25">
      <c r="T29206" s="1"/>
      <c r="U29206" s="1"/>
      <c r="Z29206" s="1"/>
    </row>
    <row r="29207" spans="20:26" x14ac:dyDescent="0.25">
      <c r="T29207" s="1"/>
      <c r="U29207" s="1"/>
      <c r="Z29207" s="1"/>
    </row>
    <row r="29208" spans="20:26" x14ac:dyDescent="0.25">
      <c r="T29208" s="1"/>
      <c r="U29208" s="1"/>
      <c r="Z29208" s="1"/>
    </row>
    <row r="29209" spans="20:26" x14ac:dyDescent="0.25">
      <c r="T29209" s="1"/>
      <c r="U29209" s="1"/>
      <c r="Z29209" s="1"/>
    </row>
    <row r="29210" spans="20:26" x14ac:dyDescent="0.25">
      <c r="T29210" s="1"/>
      <c r="U29210" s="1"/>
      <c r="Z29210" s="1"/>
    </row>
    <row r="29211" spans="20:26" x14ac:dyDescent="0.25">
      <c r="T29211" s="1"/>
      <c r="U29211" s="1"/>
      <c r="Z29211" s="1"/>
    </row>
    <row r="29212" spans="20:26" x14ac:dyDescent="0.25">
      <c r="T29212" s="1"/>
      <c r="U29212" s="1"/>
      <c r="Z29212" s="1"/>
    </row>
    <row r="29213" spans="20:26" x14ac:dyDescent="0.25">
      <c r="T29213" s="1"/>
      <c r="U29213" s="1"/>
      <c r="Z29213" s="1"/>
    </row>
    <row r="29214" spans="20:26" x14ac:dyDescent="0.25">
      <c r="T29214" s="1"/>
      <c r="U29214" s="1"/>
      <c r="Z29214" s="1"/>
    </row>
    <row r="29215" spans="20:26" x14ac:dyDescent="0.25">
      <c r="T29215" s="1"/>
      <c r="U29215" s="1"/>
      <c r="Z29215" s="1"/>
    </row>
    <row r="29216" spans="20:26" x14ac:dyDescent="0.25">
      <c r="T29216" s="1"/>
      <c r="U29216" s="1"/>
      <c r="Z29216" s="1"/>
    </row>
    <row r="29217" spans="20:26" x14ac:dyDescent="0.25">
      <c r="T29217" s="1"/>
      <c r="U29217" s="1"/>
      <c r="Z29217" s="1"/>
    </row>
    <row r="29218" spans="20:26" x14ac:dyDescent="0.25">
      <c r="T29218" s="1"/>
      <c r="U29218" s="1"/>
      <c r="Z29218" s="1"/>
    </row>
    <row r="29219" spans="20:26" x14ac:dyDescent="0.25">
      <c r="T29219" s="1"/>
      <c r="U29219" s="1"/>
      <c r="Z29219" s="1"/>
    </row>
    <row r="29220" spans="20:26" x14ac:dyDescent="0.25">
      <c r="T29220" s="1"/>
      <c r="U29220" s="1"/>
      <c r="Z29220" s="1"/>
    </row>
    <row r="29221" spans="20:26" x14ac:dyDescent="0.25">
      <c r="T29221" s="1"/>
      <c r="U29221" s="1"/>
      <c r="Z29221" s="1"/>
    </row>
    <row r="29222" spans="20:26" x14ac:dyDescent="0.25">
      <c r="T29222" s="1"/>
      <c r="U29222" s="1"/>
      <c r="Z29222" s="1"/>
    </row>
    <row r="29223" spans="20:26" x14ac:dyDescent="0.25">
      <c r="T29223" s="1"/>
      <c r="U29223" s="1"/>
      <c r="Z29223" s="1"/>
    </row>
    <row r="29224" spans="20:26" x14ac:dyDescent="0.25">
      <c r="T29224" s="1"/>
      <c r="U29224" s="1"/>
      <c r="Z29224" s="1"/>
    </row>
    <row r="29225" spans="20:26" x14ac:dyDescent="0.25">
      <c r="T29225" s="1"/>
      <c r="U29225" s="1"/>
      <c r="Z29225" s="1"/>
    </row>
    <row r="29226" spans="20:26" x14ac:dyDescent="0.25">
      <c r="T29226" s="1"/>
      <c r="U29226" s="1"/>
      <c r="Z29226" s="1"/>
    </row>
    <row r="29227" spans="20:26" x14ac:dyDescent="0.25">
      <c r="T29227" s="1"/>
      <c r="U29227" s="1"/>
      <c r="Z29227" s="1"/>
    </row>
    <row r="29228" spans="20:26" x14ac:dyDescent="0.25">
      <c r="T29228" s="1"/>
      <c r="U29228" s="1"/>
      <c r="Z29228" s="1"/>
    </row>
    <row r="29229" spans="20:26" x14ac:dyDescent="0.25">
      <c r="T29229" s="1"/>
      <c r="U29229" s="1"/>
      <c r="Z29229" s="1"/>
    </row>
    <row r="29230" spans="20:26" x14ac:dyDescent="0.25">
      <c r="T29230" s="1"/>
      <c r="U29230" s="1"/>
      <c r="Z29230" s="1"/>
    </row>
    <row r="29231" spans="20:26" x14ac:dyDescent="0.25">
      <c r="T29231" s="1"/>
      <c r="U29231" s="1"/>
      <c r="Z29231" s="1"/>
    </row>
    <row r="29232" spans="20:26" x14ac:dyDescent="0.25">
      <c r="T29232" s="1"/>
      <c r="U29232" s="1"/>
      <c r="Z29232" s="1"/>
    </row>
    <row r="29233" spans="20:26" x14ac:dyDescent="0.25">
      <c r="T29233" s="1"/>
      <c r="U29233" s="1"/>
      <c r="Z29233" s="1"/>
    </row>
    <row r="29234" spans="20:26" x14ac:dyDescent="0.25">
      <c r="T29234" s="1"/>
      <c r="U29234" s="1"/>
      <c r="Z29234" s="1"/>
    </row>
    <row r="29235" spans="20:26" x14ac:dyDescent="0.25">
      <c r="T29235" s="1"/>
      <c r="U29235" s="1"/>
      <c r="Z29235" s="1"/>
    </row>
    <row r="29236" spans="20:26" x14ac:dyDescent="0.25">
      <c r="T29236" s="1"/>
      <c r="U29236" s="1"/>
      <c r="Z29236" s="1"/>
    </row>
    <row r="29237" spans="20:26" x14ac:dyDescent="0.25">
      <c r="T29237" s="1"/>
      <c r="U29237" s="1"/>
      <c r="Z29237" s="1"/>
    </row>
    <row r="29238" spans="20:26" x14ac:dyDescent="0.25">
      <c r="T29238" s="1"/>
      <c r="U29238" s="1"/>
      <c r="Z29238" s="1"/>
    </row>
    <row r="29239" spans="20:26" x14ac:dyDescent="0.25">
      <c r="T29239" s="1"/>
      <c r="U29239" s="1"/>
      <c r="Z29239" s="1"/>
    </row>
    <row r="29240" spans="20:26" x14ac:dyDescent="0.25">
      <c r="T29240" s="1"/>
      <c r="U29240" s="1"/>
      <c r="Z29240" s="1"/>
    </row>
    <row r="29241" spans="20:26" x14ac:dyDescent="0.25">
      <c r="T29241" s="1"/>
      <c r="U29241" s="1"/>
      <c r="Z29241" s="1"/>
    </row>
    <row r="29242" spans="20:26" x14ac:dyDescent="0.25">
      <c r="T29242" s="1"/>
      <c r="U29242" s="1"/>
      <c r="Z29242" s="1"/>
    </row>
    <row r="29243" spans="20:26" x14ac:dyDescent="0.25">
      <c r="T29243" s="1"/>
      <c r="U29243" s="1"/>
      <c r="Z29243" s="1"/>
    </row>
    <row r="29244" spans="20:26" x14ac:dyDescent="0.25">
      <c r="T29244" s="1"/>
      <c r="U29244" s="1"/>
      <c r="Z29244" s="1"/>
    </row>
    <row r="29245" spans="20:26" x14ac:dyDescent="0.25">
      <c r="T29245" s="1"/>
      <c r="U29245" s="1"/>
      <c r="Z29245" s="1"/>
    </row>
    <row r="29246" spans="20:26" x14ac:dyDescent="0.25">
      <c r="T29246" s="1"/>
      <c r="U29246" s="1"/>
      <c r="Z29246" s="1"/>
    </row>
    <row r="29247" spans="20:26" x14ac:dyDescent="0.25">
      <c r="T29247" s="1"/>
      <c r="U29247" s="1"/>
      <c r="Z29247" s="1"/>
    </row>
    <row r="29248" spans="20:26" x14ac:dyDescent="0.25">
      <c r="T29248" s="1"/>
      <c r="U29248" s="1"/>
      <c r="Z29248" s="1"/>
    </row>
    <row r="29249" spans="20:26" x14ac:dyDescent="0.25">
      <c r="T29249" s="1"/>
      <c r="U29249" s="1"/>
      <c r="Z29249" s="1"/>
    </row>
    <row r="29250" spans="20:26" x14ac:dyDescent="0.25">
      <c r="T29250" s="1"/>
      <c r="U29250" s="1"/>
      <c r="Z29250" s="1"/>
    </row>
    <row r="29251" spans="20:26" x14ac:dyDescent="0.25">
      <c r="T29251" s="1"/>
      <c r="U29251" s="1"/>
      <c r="Z29251" s="1"/>
    </row>
    <row r="29252" spans="20:26" x14ac:dyDescent="0.25">
      <c r="T29252" s="1"/>
      <c r="U29252" s="1"/>
      <c r="Z29252" s="1"/>
    </row>
    <row r="29253" spans="20:26" x14ac:dyDescent="0.25">
      <c r="T29253" s="1"/>
      <c r="U29253" s="1"/>
      <c r="Z29253" s="1"/>
    </row>
    <row r="29254" spans="20:26" x14ac:dyDescent="0.25">
      <c r="T29254" s="1"/>
      <c r="U29254" s="1"/>
      <c r="Z29254" s="1"/>
    </row>
    <row r="29255" spans="20:26" x14ac:dyDescent="0.25">
      <c r="T29255" s="1"/>
      <c r="U29255" s="1"/>
      <c r="Z29255" s="1"/>
    </row>
    <row r="29256" spans="20:26" x14ac:dyDescent="0.25">
      <c r="T29256" s="1"/>
      <c r="U29256" s="1"/>
      <c r="Z29256" s="1"/>
    </row>
    <row r="29257" spans="20:26" x14ac:dyDescent="0.25">
      <c r="T29257" s="1"/>
      <c r="U29257" s="1"/>
      <c r="Z29257" s="1"/>
    </row>
    <row r="29258" spans="20:26" x14ac:dyDescent="0.25">
      <c r="T29258" s="1"/>
      <c r="U29258" s="1"/>
      <c r="Z29258" s="1"/>
    </row>
    <row r="29259" spans="20:26" x14ac:dyDescent="0.25">
      <c r="T29259" s="1"/>
      <c r="U29259" s="1"/>
      <c r="Z29259" s="1"/>
    </row>
    <row r="29260" spans="20:26" x14ac:dyDescent="0.25">
      <c r="T29260" s="1"/>
      <c r="U29260" s="1"/>
      <c r="Z29260" s="1"/>
    </row>
    <row r="29261" spans="20:26" x14ac:dyDescent="0.25">
      <c r="T29261" s="1"/>
      <c r="U29261" s="1"/>
      <c r="Z29261" s="1"/>
    </row>
    <row r="29262" spans="20:26" x14ac:dyDescent="0.25">
      <c r="T29262" s="1"/>
      <c r="U29262" s="1"/>
      <c r="Z29262" s="1"/>
    </row>
    <row r="29263" spans="20:26" x14ac:dyDescent="0.25">
      <c r="T29263" s="1"/>
      <c r="U29263" s="1"/>
      <c r="Z29263" s="1"/>
    </row>
    <row r="29264" spans="20:26" x14ac:dyDescent="0.25">
      <c r="T29264" s="1"/>
      <c r="U29264" s="1"/>
      <c r="Z29264" s="1"/>
    </row>
    <row r="29265" spans="20:26" x14ac:dyDescent="0.25">
      <c r="T29265" s="1"/>
      <c r="U29265" s="1"/>
      <c r="Z29265" s="1"/>
    </row>
    <row r="29266" spans="20:26" x14ac:dyDescent="0.25">
      <c r="T29266" s="1"/>
      <c r="U29266" s="1"/>
      <c r="Z29266" s="1"/>
    </row>
    <row r="29267" spans="20:26" x14ac:dyDescent="0.25">
      <c r="T29267" s="1"/>
      <c r="U29267" s="1"/>
      <c r="Z29267" s="1"/>
    </row>
    <row r="29268" spans="20:26" x14ac:dyDescent="0.25">
      <c r="T29268" s="1"/>
      <c r="U29268" s="1"/>
      <c r="Z29268" s="1"/>
    </row>
    <row r="29269" spans="20:26" x14ac:dyDescent="0.25">
      <c r="T29269" s="1"/>
      <c r="U29269" s="1"/>
      <c r="Z29269" s="1"/>
    </row>
    <row r="29270" spans="20:26" x14ac:dyDescent="0.25">
      <c r="T29270" s="1"/>
      <c r="U29270" s="1"/>
      <c r="Z29270" s="1"/>
    </row>
    <row r="29271" spans="20:26" x14ac:dyDescent="0.25">
      <c r="T29271" s="1"/>
      <c r="U29271" s="1"/>
      <c r="Z29271" s="1"/>
    </row>
    <row r="29272" spans="20:26" x14ac:dyDescent="0.25">
      <c r="T29272" s="1"/>
      <c r="U29272" s="1"/>
      <c r="Z29272" s="1"/>
    </row>
    <row r="29273" spans="20:26" x14ac:dyDescent="0.25">
      <c r="T29273" s="1"/>
      <c r="U29273" s="1"/>
      <c r="Z29273" s="1"/>
    </row>
    <row r="29274" spans="20:26" x14ac:dyDescent="0.25">
      <c r="T29274" s="1"/>
      <c r="U29274" s="1"/>
      <c r="Z29274" s="1"/>
    </row>
    <row r="29275" spans="20:26" x14ac:dyDescent="0.25">
      <c r="T29275" s="1"/>
      <c r="U29275" s="1"/>
      <c r="Z29275" s="1"/>
    </row>
    <row r="29276" spans="20:26" x14ac:dyDescent="0.25">
      <c r="T29276" s="1"/>
      <c r="U29276" s="1"/>
      <c r="Z29276" s="1"/>
    </row>
    <row r="29277" spans="20:26" x14ac:dyDescent="0.25">
      <c r="T29277" s="1"/>
      <c r="U29277" s="1"/>
      <c r="Z29277" s="1"/>
    </row>
    <row r="29278" spans="20:26" x14ac:dyDescent="0.25">
      <c r="T29278" s="1"/>
      <c r="U29278" s="1"/>
      <c r="Z29278" s="1"/>
    </row>
    <row r="29279" spans="20:26" x14ac:dyDescent="0.25">
      <c r="T29279" s="1"/>
      <c r="U29279" s="1"/>
      <c r="Z29279" s="1"/>
    </row>
    <row r="29280" spans="20:26" x14ac:dyDescent="0.25">
      <c r="T29280" s="1"/>
      <c r="U29280" s="1"/>
      <c r="Z29280" s="1"/>
    </row>
    <row r="29281" spans="20:26" x14ac:dyDescent="0.25">
      <c r="T29281" s="1"/>
      <c r="U29281" s="1"/>
      <c r="Z29281" s="1"/>
    </row>
    <row r="29282" spans="20:26" x14ac:dyDescent="0.25">
      <c r="T29282" s="1"/>
      <c r="U29282" s="1"/>
      <c r="Z29282" s="1"/>
    </row>
    <row r="29283" spans="20:26" x14ac:dyDescent="0.25">
      <c r="T29283" s="1"/>
      <c r="U29283" s="1"/>
      <c r="Z29283" s="1"/>
    </row>
    <row r="29284" spans="20:26" x14ac:dyDescent="0.25">
      <c r="T29284" s="1"/>
      <c r="U29284" s="1"/>
      <c r="Z29284" s="1"/>
    </row>
    <row r="29285" spans="20:26" x14ac:dyDescent="0.25">
      <c r="T29285" s="1"/>
      <c r="U29285" s="1"/>
      <c r="Z29285" s="1"/>
    </row>
    <row r="29286" spans="20:26" x14ac:dyDescent="0.25">
      <c r="T29286" s="1"/>
      <c r="U29286" s="1"/>
      <c r="Z29286" s="1"/>
    </row>
    <row r="29287" spans="20:26" x14ac:dyDescent="0.25">
      <c r="T29287" s="1"/>
      <c r="U29287" s="1"/>
      <c r="Z29287" s="1"/>
    </row>
    <row r="29288" spans="20:26" x14ac:dyDescent="0.25">
      <c r="T29288" s="1"/>
      <c r="U29288" s="1"/>
      <c r="Z29288" s="1"/>
    </row>
    <row r="29289" spans="20:26" x14ac:dyDescent="0.25">
      <c r="T29289" s="1"/>
      <c r="U29289" s="1"/>
      <c r="Z29289" s="1"/>
    </row>
    <row r="29290" spans="20:26" x14ac:dyDescent="0.25">
      <c r="T29290" s="1"/>
      <c r="U29290" s="1"/>
      <c r="Z29290" s="1"/>
    </row>
    <row r="29291" spans="20:26" x14ac:dyDescent="0.25">
      <c r="T29291" s="1"/>
      <c r="U29291" s="1"/>
      <c r="Z29291" s="1"/>
    </row>
    <row r="29292" spans="20:26" x14ac:dyDescent="0.25">
      <c r="T29292" s="1"/>
      <c r="U29292" s="1"/>
      <c r="Z29292" s="1"/>
    </row>
    <row r="29293" spans="20:26" x14ac:dyDescent="0.25">
      <c r="T29293" s="1"/>
      <c r="U29293" s="1"/>
      <c r="Z29293" s="1"/>
    </row>
    <row r="29294" spans="20:26" x14ac:dyDescent="0.25">
      <c r="T29294" s="1"/>
      <c r="U29294" s="1"/>
      <c r="Z29294" s="1"/>
    </row>
    <row r="29295" spans="20:26" x14ac:dyDescent="0.25">
      <c r="T29295" s="1"/>
      <c r="U29295" s="1"/>
      <c r="Z29295" s="1"/>
    </row>
    <row r="29296" spans="20:26" x14ac:dyDescent="0.25">
      <c r="T29296" s="1"/>
      <c r="U29296" s="1"/>
      <c r="Z29296" s="1"/>
    </row>
    <row r="29297" spans="20:26" x14ac:dyDescent="0.25">
      <c r="T29297" s="1"/>
      <c r="U29297" s="1"/>
      <c r="Z29297" s="1"/>
    </row>
    <row r="29298" spans="20:26" x14ac:dyDescent="0.25">
      <c r="T29298" s="1"/>
      <c r="U29298" s="1"/>
      <c r="Z29298" s="1"/>
    </row>
    <row r="29299" spans="20:26" x14ac:dyDescent="0.25">
      <c r="T29299" s="1"/>
      <c r="U29299" s="1"/>
      <c r="Z29299" s="1"/>
    </row>
    <row r="29300" spans="20:26" x14ac:dyDescent="0.25">
      <c r="T29300" s="1"/>
      <c r="U29300" s="1"/>
      <c r="Z29300" s="1"/>
    </row>
    <row r="29301" spans="20:26" x14ac:dyDescent="0.25">
      <c r="T29301" s="1"/>
      <c r="U29301" s="1"/>
      <c r="Z29301" s="1"/>
    </row>
    <row r="29302" spans="20:26" x14ac:dyDescent="0.25">
      <c r="T29302" s="1"/>
      <c r="U29302" s="1"/>
      <c r="Z29302" s="1"/>
    </row>
    <row r="29303" spans="20:26" x14ac:dyDescent="0.25">
      <c r="T29303" s="1"/>
      <c r="U29303" s="1"/>
      <c r="Z29303" s="1"/>
    </row>
    <row r="29304" spans="20:26" x14ac:dyDescent="0.25">
      <c r="T29304" s="1"/>
      <c r="U29304" s="1"/>
      <c r="Z29304" s="1"/>
    </row>
    <row r="29305" spans="20:26" x14ac:dyDescent="0.25">
      <c r="T29305" s="1"/>
      <c r="U29305" s="1"/>
      <c r="Z29305" s="1"/>
    </row>
    <row r="29306" spans="20:26" x14ac:dyDescent="0.25">
      <c r="T29306" s="1"/>
      <c r="U29306" s="1"/>
      <c r="Z29306" s="1"/>
    </row>
    <row r="29307" spans="20:26" x14ac:dyDescent="0.25">
      <c r="T29307" s="1"/>
      <c r="U29307" s="1"/>
      <c r="Z29307" s="1"/>
    </row>
    <row r="29308" spans="20:26" x14ac:dyDescent="0.25">
      <c r="T29308" s="1"/>
      <c r="U29308" s="1"/>
      <c r="Z29308" s="1"/>
    </row>
    <row r="29309" spans="20:26" x14ac:dyDescent="0.25">
      <c r="T29309" s="1"/>
      <c r="U29309" s="1"/>
      <c r="Z29309" s="1"/>
    </row>
    <row r="29310" spans="20:26" x14ac:dyDescent="0.25">
      <c r="T29310" s="1"/>
      <c r="U29310" s="1"/>
      <c r="Z29310" s="1"/>
    </row>
    <row r="29311" spans="20:26" x14ac:dyDescent="0.25">
      <c r="T29311" s="1"/>
      <c r="U29311" s="1"/>
      <c r="Z29311" s="1"/>
    </row>
    <row r="29312" spans="20:26" x14ac:dyDescent="0.25">
      <c r="T29312" s="1"/>
      <c r="U29312" s="1"/>
      <c r="Z29312" s="1"/>
    </row>
    <row r="29313" spans="20:26" x14ac:dyDescent="0.25">
      <c r="T29313" s="1"/>
      <c r="U29313" s="1"/>
      <c r="Z29313" s="1"/>
    </row>
    <row r="29314" spans="20:26" x14ac:dyDescent="0.25">
      <c r="T29314" s="1"/>
      <c r="U29314" s="1"/>
      <c r="Z29314" s="1"/>
    </row>
    <row r="29315" spans="20:26" x14ac:dyDescent="0.25">
      <c r="T29315" s="1"/>
      <c r="U29315" s="1"/>
      <c r="Z29315" s="1"/>
    </row>
    <row r="29316" spans="20:26" x14ac:dyDescent="0.25">
      <c r="T29316" s="1"/>
      <c r="U29316" s="1"/>
      <c r="Z29316" s="1"/>
    </row>
    <row r="29317" spans="20:26" x14ac:dyDescent="0.25">
      <c r="T29317" s="1"/>
      <c r="U29317" s="1"/>
      <c r="Z29317" s="1"/>
    </row>
    <row r="29318" spans="20:26" x14ac:dyDescent="0.25">
      <c r="T29318" s="1"/>
      <c r="U29318" s="1"/>
      <c r="Z29318" s="1"/>
    </row>
    <row r="29319" spans="20:26" x14ac:dyDescent="0.25">
      <c r="T29319" s="1"/>
      <c r="U29319" s="1"/>
      <c r="Z29319" s="1"/>
    </row>
    <row r="29320" spans="20:26" x14ac:dyDescent="0.25">
      <c r="T29320" s="1"/>
      <c r="U29320" s="1"/>
      <c r="Z29320" s="1"/>
    </row>
    <row r="29321" spans="20:26" x14ac:dyDescent="0.25">
      <c r="T29321" s="1"/>
      <c r="U29321" s="1"/>
      <c r="Z29321" s="1"/>
    </row>
    <row r="29322" spans="20:26" x14ac:dyDescent="0.25">
      <c r="T29322" s="1"/>
      <c r="U29322" s="1"/>
      <c r="Z29322" s="1"/>
    </row>
    <row r="29323" spans="20:26" x14ac:dyDescent="0.25">
      <c r="T29323" s="1"/>
      <c r="U29323" s="1"/>
      <c r="Z29323" s="1"/>
    </row>
    <row r="29324" spans="20:26" x14ac:dyDescent="0.25">
      <c r="T29324" s="1"/>
      <c r="U29324" s="1"/>
      <c r="Z29324" s="1"/>
    </row>
    <row r="29325" spans="20:26" x14ac:dyDescent="0.25">
      <c r="T29325" s="1"/>
      <c r="U29325" s="1"/>
      <c r="Z29325" s="1"/>
    </row>
    <row r="29326" spans="20:26" x14ac:dyDescent="0.25">
      <c r="T29326" s="1"/>
      <c r="U29326" s="1"/>
      <c r="Z29326" s="1"/>
    </row>
    <row r="29327" spans="20:26" x14ac:dyDescent="0.25">
      <c r="T29327" s="1"/>
      <c r="U29327" s="1"/>
      <c r="Z29327" s="1"/>
    </row>
    <row r="29328" spans="20:26" x14ac:dyDescent="0.25">
      <c r="T29328" s="1"/>
      <c r="U29328" s="1"/>
      <c r="Z29328" s="1"/>
    </row>
    <row r="29329" spans="20:26" x14ac:dyDescent="0.25">
      <c r="T29329" s="1"/>
      <c r="U29329" s="1"/>
      <c r="Z29329" s="1"/>
    </row>
    <row r="29330" spans="20:26" x14ac:dyDescent="0.25">
      <c r="T29330" s="1"/>
      <c r="U29330" s="1"/>
      <c r="Z29330" s="1"/>
    </row>
    <row r="29331" spans="20:26" x14ac:dyDescent="0.25">
      <c r="T29331" s="1"/>
      <c r="U29331" s="1"/>
      <c r="Z29331" s="1"/>
    </row>
    <row r="29332" spans="20:26" x14ac:dyDescent="0.25">
      <c r="T29332" s="1"/>
      <c r="U29332" s="1"/>
      <c r="Z29332" s="1"/>
    </row>
    <row r="29333" spans="20:26" x14ac:dyDescent="0.25">
      <c r="T29333" s="1"/>
      <c r="U29333" s="1"/>
      <c r="Z29333" s="1"/>
    </row>
    <row r="29334" spans="20:26" x14ac:dyDescent="0.25">
      <c r="T29334" s="1"/>
      <c r="U29334" s="1"/>
      <c r="Z29334" s="1"/>
    </row>
    <row r="29335" spans="20:26" x14ac:dyDescent="0.25">
      <c r="T29335" s="1"/>
      <c r="U29335" s="1"/>
      <c r="Z29335" s="1"/>
    </row>
    <row r="29336" spans="20:26" x14ac:dyDescent="0.25">
      <c r="T29336" s="1"/>
      <c r="U29336" s="1"/>
      <c r="Z29336" s="1"/>
    </row>
    <row r="29337" spans="20:26" x14ac:dyDescent="0.25">
      <c r="T29337" s="1"/>
      <c r="U29337" s="1"/>
      <c r="Z29337" s="1"/>
    </row>
    <row r="29338" spans="20:26" x14ac:dyDescent="0.25">
      <c r="T29338" s="1"/>
      <c r="U29338" s="1"/>
      <c r="Z29338" s="1"/>
    </row>
    <row r="29339" spans="20:26" x14ac:dyDescent="0.25">
      <c r="T29339" s="1"/>
      <c r="U29339" s="1"/>
      <c r="Z29339" s="1"/>
    </row>
    <row r="29340" spans="20:26" x14ac:dyDescent="0.25">
      <c r="T29340" s="1"/>
      <c r="U29340" s="1"/>
      <c r="Z29340" s="1"/>
    </row>
    <row r="29341" spans="20:26" x14ac:dyDescent="0.25">
      <c r="T29341" s="1"/>
      <c r="U29341" s="1"/>
      <c r="Z29341" s="1"/>
    </row>
    <row r="29342" spans="20:26" x14ac:dyDescent="0.25">
      <c r="T29342" s="1"/>
      <c r="U29342" s="1"/>
      <c r="Z29342" s="1"/>
    </row>
    <row r="29343" spans="20:26" x14ac:dyDescent="0.25">
      <c r="T29343" s="1"/>
      <c r="U29343" s="1"/>
      <c r="Z29343" s="1"/>
    </row>
    <row r="29344" spans="20:26" x14ac:dyDescent="0.25">
      <c r="T29344" s="1"/>
      <c r="U29344" s="1"/>
      <c r="Z29344" s="1"/>
    </row>
    <row r="29345" spans="20:26" x14ac:dyDescent="0.25">
      <c r="T29345" s="1"/>
      <c r="U29345" s="1"/>
      <c r="Z29345" s="1"/>
    </row>
    <row r="29346" spans="20:26" x14ac:dyDescent="0.25">
      <c r="T29346" s="1"/>
      <c r="U29346" s="1"/>
      <c r="Z29346" s="1"/>
    </row>
    <row r="29347" spans="20:26" x14ac:dyDescent="0.25">
      <c r="T29347" s="1"/>
      <c r="U29347" s="1"/>
      <c r="Z29347" s="1"/>
    </row>
    <row r="29348" spans="20:26" x14ac:dyDescent="0.25">
      <c r="T29348" s="1"/>
      <c r="U29348" s="1"/>
      <c r="Z29348" s="1"/>
    </row>
    <row r="29349" spans="20:26" x14ac:dyDescent="0.25">
      <c r="T29349" s="1"/>
      <c r="U29349" s="1"/>
      <c r="Z29349" s="1"/>
    </row>
    <row r="29350" spans="20:26" x14ac:dyDescent="0.25">
      <c r="T29350" s="1"/>
      <c r="U29350" s="1"/>
      <c r="Z29350" s="1"/>
    </row>
    <row r="29351" spans="20:26" x14ac:dyDescent="0.25">
      <c r="T29351" s="1"/>
      <c r="U29351" s="1"/>
      <c r="Z29351" s="1"/>
    </row>
    <row r="29352" spans="20:26" x14ac:dyDescent="0.25">
      <c r="T29352" s="1"/>
      <c r="U29352" s="1"/>
      <c r="Z29352" s="1"/>
    </row>
    <row r="29353" spans="20:26" x14ac:dyDescent="0.25">
      <c r="T29353" s="1"/>
      <c r="U29353" s="1"/>
      <c r="Z29353" s="1"/>
    </row>
    <row r="29354" spans="20:26" x14ac:dyDescent="0.25">
      <c r="T29354" s="1"/>
      <c r="U29354" s="1"/>
      <c r="Z29354" s="1"/>
    </row>
    <row r="29355" spans="20:26" x14ac:dyDescent="0.25">
      <c r="T29355" s="1"/>
      <c r="U29355" s="1"/>
      <c r="Z29355" s="1"/>
    </row>
    <row r="29356" spans="20:26" x14ac:dyDescent="0.25">
      <c r="T29356" s="1"/>
      <c r="U29356" s="1"/>
      <c r="Z29356" s="1"/>
    </row>
    <row r="29357" spans="20:26" x14ac:dyDescent="0.25">
      <c r="T29357" s="1"/>
      <c r="U29357" s="1"/>
      <c r="Z29357" s="1"/>
    </row>
    <row r="29358" spans="20:26" x14ac:dyDescent="0.25">
      <c r="T29358" s="1"/>
      <c r="U29358" s="1"/>
      <c r="Z29358" s="1"/>
    </row>
    <row r="29359" spans="20:26" x14ac:dyDescent="0.25">
      <c r="T29359" s="1"/>
      <c r="U29359" s="1"/>
      <c r="Z29359" s="1"/>
    </row>
    <row r="29360" spans="20:26" x14ac:dyDescent="0.25">
      <c r="T29360" s="1"/>
      <c r="U29360" s="1"/>
      <c r="Z29360" s="1"/>
    </row>
    <row r="29361" spans="20:26" x14ac:dyDescent="0.25">
      <c r="T29361" s="1"/>
      <c r="U29361" s="1"/>
      <c r="Z29361" s="1"/>
    </row>
    <row r="29362" spans="20:26" x14ac:dyDescent="0.25">
      <c r="T29362" s="1"/>
      <c r="U29362" s="1"/>
      <c r="Z29362" s="1"/>
    </row>
    <row r="29363" spans="20:26" x14ac:dyDescent="0.25">
      <c r="T29363" s="1"/>
      <c r="U29363" s="1"/>
      <c r="Z29363" s="1"/>
    </row>
    <row r="29364" spans="20:26" x14ac:dyDescent="0.25">
      <c r="T29364" s="1"/>
      <c r="U29364" s="1"/>
      <c r="Z29364" s="1"/>
    </row>
    <row r="29365" spans="20:26" x14ac:dyDescent="0.25">
      <c r="T29365" s="1"/>
      <c r="U29365" s="1"/>
      <c r="Z29365" s="1"/>
    </row>
    <row r="29366" spans="20:26" x14ac:dyDescent="0.25">
      <c r="T29366" s="1"/>
      <c r="U29366" s="1"/>
      <c r="Z29366" s="1"/>
    </row>
    <row r="29367" spans="20:26" x14ac:dyDescent="0.25">
      <c r="T29367" s="1"/>
      <c r="U29367" s="1"/>
      <c r="Z29367" s="1"/>
    </row>
    <row r="29368" spans="20:26" x14ac:dyDescent="0.25">
      <c r="T29368" s="1"/>
      <c r="U29368" s="1"/>
      <c r="Z29368" s="1"/>
    </row>
    <row r="29369" spans="20:26" x14ac:dyDescent="0.25">
      <c r="T29369" s="1"/>
      <c r="U29369" s="1"/>
      <c r="Z29369" s="1"/>
    </row>
    <row r="29370" spans="20:26" x14ac:dyDescent="0.25">
      <c r="T29370" s="1"/>
      <c r="U29370" s="1"/>
      <c r="Z29370" s="1"/>
    </row>
    <row r="29371" spans="20:26" x14ac:dyDescent="0.25">
      <c r="T29371" s="1"/>
      <c r="U29371" s="1"/>
      <c r="Z29371" s="1"/>
    </row>
    <row r="29372" spans="20:26" x14ac:dyDescent="0.25">
      <c r="T29372" s="1"/>
      <c r="U29372" s="1"/>
      <c r="Z29372" s="1"/>
    </row>
    <row r="29373" spans="20:26" x14ac:dyDescent="0.25">
      <c r="T29373" s="1"/>
      <c r="U29373" s="1"/>
      <c r="Z29373" s="1"/>
    </row>
    <row r="29374" spans="20:26" x14ac:dyDescent="0.25">
      <c r="T29374" s="1"/>
      <c r="U29374" s="1"/>
      <c r="Z29374" s="1"/>
    </row>
    <row r="29375" spans="20:26" x14ac:dyDescent="0.25">
      <c r="T29375" s="1"/>
      <c r="U29375" s="1"/>
      <c r="Z29375" s="1"/>
    </row>
    <row r="29376" spans="20:26" x14ac:dyDescent="0.25">
      <c r="T29376" s="1"/>
      <c r="U29376" s="1"/>
      <c r="Z29376" s="1"/>
    </row>
    <row r="29377" spans="20:26" x14ac:dyDescent="0.25">
      <c r="T29377" s="1"/>
      <c r="U29377" s="1"/>
      <c r="Z29377" s="1"/>
    </row>
    <row r="29378" spans="20:26" x14ac:dyDescent="0.25">
      <c r="T29378" s="1"/>
      <c r="U29378" s="1"/>
      <c r="Z29378" s="1"/>
    </row>
    <row r="29379" spans="20:26" x14ac:dyDescent="0.25">
      <c r="T29379" s="1"/>
      <c r="U29379" s="1"/>
      <c r="Z29379" s="1"/>
    </row>
    <row r="29380" spans="20:26" x14ac:dyDescent="0.25">
      <c r="T29380" s="1"/>
      <c r="U29380" s="1"/>
      <c r="Z29380" s="1"/>
    </row>
    <row r="29381" spans="20:26" x14ac:dyDescent="0.25">
      <c r="T29381" s="1"/>
      <c r="U29381" s="1"/>
      <c r="Z29381" s="1"/>
    </row>
    <row r="29382" spans="20:26" x14ac:dyDescent="0.25">
      <c r="T29382" s="1"/>
      <c r="U29382" s="1"/>
      <c r="Z29382" s="1"/>
    </row>
    <row r="29383" spans="20:26" x14ac:dyDescent="0.25">
      <c r="T29383" s="1"/>
      <c r="U29383" s="1"/>
      <c r="Z29383" s="1"/>
    </row>
    <row r="29384" spans="20:26" x14ac:dyDescent="0.25">
      <c r="T29384" s="1"/>
      <c r="U29384" s="1"/>
      <c r="Z29384" s="1"/>
    </row>
    <row r="29385" spans="20:26" x14ac:dyDescent="0.25">
      <c r="T29385" s="1"/>
      <c r="U29385" s="1"/>
      <c r="Z29385" s="1"/>
    </row>
    <row r="29386" spans="20:26" x14ac:dyDescent="0.25">
      <c r="T29386" s="1"/>
      <c r="U29386" s="1"/>
      <c r="Z29386" s="1"/>
    </row>
    <row r="29387" spans="20:26" x14ac:dyDescent="0.25">
      <c r="T29387" s="1"/>
      <c r="U29387" s="1"/>
      <c r="Z29387" s="1"/>
    </row>
    <row r="29388" spans="20:26" x14ac:dyDescent="0.25">
      <c r="T29388" s="1"/>
      <c r="U29388" s="1"/>
      <c r="Z29388" s="1"/>
    </row>
    <row r="29389" spans="20:26" x14ac:dyDescent="0.25">
      <c r="T29389" s="1"/>
      <c r="U29389" s="1"/>
      <c r="Z29389" s="1"/>
    </row>
    <row r="29390" spans="20:26" x14ac:dyDescent="0.25">
      <c r="T29390" s="1"/>
      <c r="U29390" s="1"/>
      <c r="Z29390" s="1"/>
    </row>
    <row r="29391" spans="20:26" x14ac:dyDescent="0.25">
      <c r="T29391" s="1"/>
      <c r="U29391" s="1"/>
      <c r="Z29391" s="1"/>
    </row>
    <row r="29392" spans="20:26" x14ac:dyDescent="0.25">
      <c r="T29392" s="1"/>
      <c r="U29392" s="1"/>
      <c r="Z29392" s="1"/>
    </row>
    <row r="29393" spans="20:26" x14ac:dyDescent="0.25">
      <c r="T29393" s="1"/>
      <c r="U29393" s="1"/>
      <c r="Z29393" s="1"/>
    </row>
    <row r="29394" spans="20:26" x14ac:dyDescent="0.25">
      <c r="T29394" s="1"/>
      <c r="U29394" s="1"/>
      <c r="Z29394" s="1"/>
    </row>
    <row r="29395" spans="20:26" x14ac:dyDescent="0.25">
      <c r="T29395" s="1"/>
      <c r="U29395" s="1"/>
      <c r="Z29395" s="1"/>
    </row>
    <row r="29396" spans="20:26" x14ac:dyDescent="0.25">
      <c r="T29396" s="1"/>
      <c r="U29396" s="1"/>
      <c r="Z29396" s="1"/>
    </row>
    <row r="29397" spans="20:26" x14ac:dyDescent="0.25">
      <c r="T29397" s="1"/>
      <c r="U29397" s="1"/>
      <c r="Z29397" s="1"/>
    </row>
    <row r="29398" spans="20:26" x14ac:dyDescent="0.25">
      <c r="T29398" s="1"/>
      <c r="U29398" s="1"/>
      <c r="Z29398" s="1"/>
    </row>
    <row r="29399" spans="20:26" x14ac:dyDescent="0.25">
      <c r="T29399" s="1"/>
      <c r="U29399" s="1"/>
      <c r="Z29399" s="1"/>
    </row>
    <row r="29400" spans="20:26" x14ac:dyDescent="0.25">
      <c r="T29400" s="1"/>
      <c r="U29400" s="1"/>
      <c r="Z29400" s="1"/>
    </row>
    <row r="29401" spans="20:26" x14ac:dyDescent="0.25">
      <c r="T29401" s="1"/>
      <c r="U29401" s="1"/>
      <c r="Z29401" s="1"/>
    </row>
    <row r="29402" spans="20:26" x14ac:dyDescent="0.25">
      <c r="T29402" s="1"/>
      <c r="U29402" s="1"/>
      <c r="Z29402" s="1"/>
    </row>
    <row r="29403" spans="20:26" x14ac:dyDescent="0.25">
      <c r="T29403" s="1"/>
      <c r="U29403" s="1"/>
      <c r="Z29403" s="1"/>
    </row>
    <row r="29404" spans="20:26" x14ac:dyDescent="0.25">
      <c r="T29404" s="1"/>
      <c r="U29404" s="1"/>
      <c r="Z29404" s="1"/>
    </row>
    <row r="29405" spans="20:26" x14ac:dyDescent="0.25">
      <c r="T29405" s="1"/>
      <c r="U29405" s="1"/>
      <c r="Z29405" s="1"/>
    </row>
    <row r="29406" spans="20:26" x14ac:dyDescent="0.25">
      <c r="T29406" s="1"/>
      <c r="U29406" s="1"/>
      <c r="Z29406" s="1"/>
    </row>
    <row r="29407" spans="20:26" x14ac:dyDescent="0.25">
      <c r="T29407" s="1"/>
      <c r="U29407" s="1"/>
      <c r="Z29407" s="1"/>
    </row>
    <row r="29408" spans="20:26" x14ac:dyDescent="0.25">
      <c r="T29408" s="1"/>
      <c r="U29408" s="1"/>
      <c r="Z29408" s="1"/>
    </row>
    <row r="29409" spans="20:26" x14ac:dyDescent="0.25">
      <c r="T29409" s="1"/>
      <c r="U29409" s="1"/>
      <c r="Z29409" s="1"/>
    </row>
    <row r="29410" spans="20:26" x14ac:dyDescent="0.25">
      <c r="T29410" s="1"/>
      <c r="U29410" s="1"/>
      <c r="Z29410" s="1"/>
    </row>
    <row r="29411" spans="20:26" x14ac:dyDescent="0.25">
      <c r="T29411" s="1"/>
      <c r="U29411" s="1"/>
      <c r="Z29411" s="1"/>
    </row>
    <row r="29412" spans="20:26" x14ac:dyDescent="0.25">
      <c r="T29412" s="1"/>
      <c r="U29412" s="1"/>
      <c r="Z29412" s="1"/>
    </row>
    <row r="29413" spans="20:26" x14ac:dyDescent="0.25">
      <c r="T29413" s="1"/>
      <c r="U29413" s="1"/>
      <c r="Z29413" s="1"/>
    </row>
    <row r="29414" spans="20:26" x14ac:dyDescent="0.25">
      <c r="T29414" s="1"/>
      <c r="U29414" s="1"/>
      <c r="Z29414" s="1"/>
    </row>
    <row r="29415" spans="20:26" x14ac:dyDescent="0.25">
      <c r="T29415" s="1"/>
      <c r="U29415" s="1"/>
      <c r="Z29415" s="1"/>
    </row>
    <row r="29416" spans="20:26" x14ac:dyDescent="0.25">
      <c r="T29416" s="1"/>
      <c r="U29416" s="1"/>
      <c r="Z29416" s="1"/>
    </row>
    <row r="29417" spans="20:26" x14ac:dyDescent="0.25">
      <c r="T29417" s="1"/>
      <c r="U29417" s="1"/>
      <c r="Z29417" s="1"/>
    </row>
    <row r="29418" spans="20:26" x14ac:dyDescent="0.25">
      <c r="T29418" s="1"/>
      <c r="U29418" s="1"/>
      <c r="Z29418" s="1"/>
    </row>
    <row r="29419" spans="20:26" x14ac:dyDescent="0.25">
      <c r="T29419" s="1"/>
      <c r="U29419" s="1"/>
      <c r="Z29419" s="1"/>
    </row>
    <row r="29420" spans="20:26" x14ac:dyDescent="0.25">
      <c r="T29420" s="1"/>
      <c r="U29420" s="1"/>
      <c r="Z29420" s="1"/>
    </row>
    <row r="29421" spans="20:26" x14ac:dyDescent="0.25">
      <c r="T29421" s="1"/>
      <c r="U29421" s="1"/>
      <c r="Z29421" s="1"/>
    </row>
    <row r="29422" spans="20:26" x14ac:dyDescent="0.25">
      <c r="T29422" s="1"/>
      <c r="U29422" s="1"/>
      <c r="Z29422" s="1"/>
    </row>
    <row r="29423" spans="20:26" x14ac:dyDescent="0.25">
      <c r="T29423" s="1"/>
      <c r="U29423" s="1"/>
      <c r="Z29423" s="1"/>
    </row>
    <row r="29424" spans="20:26" x14ac:dyDescent="0.25">
      <c r="T29424" s="1"/>
      <c r="U29424" s="1"/>
      <c r="Z29424" s="1"/>
    </row>
    <row r="29425" spans="20:26" x14ac:dyDescent="0.25">
      <c r="T29425" s="1"/>
      <c r="U29425" s="1"/>
      <c r="Z29425" s="1"/>
    </row>
    <row r="29426" spans="20:26" x14ac:dyDescent="0.25">
      <c r="T29426" s="1"/>
      <c r="U29426" s="1"/>
      <c r="Z29426" s="1"/>
    </row>
    <row r="29427" spans="20:26" x14ac:dyDescent="0.25">
      <c r="T29427" s="1"/>
      <c r="U29427" s="1"/>
      <c r="Z29427" s="1"/>
    </row>
    <row r="29428" spans="20:26" x14ac:dyDescent="0.25">
      <c r="T29428" s="1"/>
      <c r="U29428" s="1"/>
      <c r="Z29428" s="1"/>
    </row>
    <row r="29429" spans="20:26" x14ac:dyDescent="0.25">
      <c r="T29429" s="1"/>
      <c r="U29429" s="1"/>
      <c r="Z29429" s="1"/>
    </row>
    <row r="29430" spans="20:26" x14ac:dyDescent="0.25">
      <c r="T29430" s="1"/>
      <c r="U29430" s="1"/>
      <c r="Z29430" s="1"/>
    </row>
    <row r="29431" spans="20:26" x14ac:dyDescent="0.25">
      <c r="T29431" s="1"/>
      <c r="U29431" s="1"/>
      <c r="Z29431" s="1"/>
    </row>
    <row r="29432" spans="20:26" x14ac:dyDescent="0.25">
      <c r="T29432" s="1"/>
      <c r="U29432" s="1"/>
      <c r="Z29432" s="1"/>
    </row>
    <row r="29433" spans="20:26" x14ac:dyDescent="0.25">
      <c r="T29433" s="1"/>
      <c r="U29433" s="1"/>
      <c r="Z29433" s="1"/>
    </row>
    <row r="29434" spans="20:26" x14ac:dyDescent="0.25">
      <c r="T29434" s="1"/>
      <c r="U29434" s="1"/>
      <c r="Z29434" s="1"/>
    </row>
    <row r="29435" spans="20:26" x14ac:dyDescent="0.25">
      <c r="T29435" s="1"/>
      <c r="U29435" s="1"/>
      <c r="Z29435" s="1"/>
    </row>
    <row r="29436" spans="20:26" x14ac:dyDescent="0.25">
      <c r="T29436" s="1"/>
      <c r="U29436" s="1"/>
      <c r="Z29436" s="1"/>
    </row>
    <row r="29437" spans="20:26" x14ac:dyDescent="0.25">
      <c r="T29437" s="1"/>
      <c r="U29437" s="1"/>
      <c r="Z29437" s="1"/>
    </row>
    <row r="29438" spans="20:26" x14ac:dyDescent="0.25">
      <c r="T29438" s="1"/>
      <c r="U29438" s="1"/>
      <c r="Z29438" s="1"/>
    </row>
    <row r="29439" spans="20:26" x14ac:dyDescent="0.25">
      <c r="T29439" s="1"/>
      <c r="U29439" s="1"/>
      <c r="Z29439" s="1"/>
    </row>
    <row r="29440" spans="20:26" x14ac:dyDescent="0.25">
      <c r="T29440" s="1"/>
      <c r="U29440" s="1"/>
      <c r="Z29440" s="1"/>
    </row>
    <row r="29441" spans="20:26" x14ac:dyDescent="0.25">
      <c r="T29441" s="1"/>
      <c r="U29441" s="1"/>
      <c r="Z29441" s="1"/>
    </row>
    <row r="29442" spans="20:26" x14ac:dyDescent="0.25">
      <c r="T29442" s="1"/>
      <c r="U29442" s="1"/>
      <c r="Z29442" s="1"/>
    </row>
    <row r="29443" spans="20:26" x14ac:dyDescent="0.25">
      <c r="T29443" s="1"/>
      <c r="U29443" s="1"/>
      <c r="Z29443" s="1"/>
    </row>
    <row r="29444" spans="20:26" x14ac:dyDescent="0.25">
      <c r="T29444" s="1"/>
      <c r="U29444" s="1"/>
      <c r="Z29444" s="1"/>
    </row>
    <row r="29445" spans="20:26" x14ac:dyDescent="0.25">
      <c r="T29445" s="1"/>
      <c r="U29445" s="1"/>
      <c r="Z29445" s="1"/>
    </row>
    <row r="29446" spans="20:26" x14ac:dyDescent="0.25">
      <c r="T29446" s="1"/>
      <c r="U29446" s="1"/>
      <c r="Z29446" s="1"/>
    </row>
    <row r="29447" spans="20:26" x14ac:dyDescent="0.25">
      <c r="T29447" s="1"/>
      <c r="U29447" s="1"/>
      <c r="Z29447" s="1"/>
    </row>
    <row r="29448" spans="20:26" x14ac:dyDescent="0.25">
      <c r="T29448" s="1"/>
      <c r="U29448" s="1"/>
      <c r="Z29448" s="1"/>
    </row>
    <row r="29449" spans="20:26" x14ac:dyDescent="0.25">
      <c r="T29449" s="1"/>
      <c r="U29449" s="1"/>
      <c r="Z29449" s="1"/>
    </row>
    <row r="29450" spans="20:26" x14ac:dyDescent="0.25">
      <c r="T29450" s="1"/>
      <c r="U29450" s="1"/>
      <c r="Z29450" s="1"/>
    </row>
    <row r="29451" spans="20:26" x14ac:dyDescent="0.25">
      <c r="T29451" s="1"/>
      <c r="U29451" s="1"/>
      <c r="Z29451" s="1"/>
    </row>
    <row r="29452" spans="20:26" x14ac:dyDescent="0.25">
      <c r="T29452" s="1"/>
      <c r="U29452" s="1"/>
      <c r="Z29452" s="1"/>
    </row>
    <row r="29453" spans="20:26" x14ac:dyDescent="0.25">
      <c r="T29453" s="1"/>
      <c r="U29453" s="1"/>
      <c r="Z29453" s="1"/>
    </row>
    <row r="29454" spans="20:26" x14ac:dyDescent="0.25">
      <c r="T29454" s="1"/>
      <c r="U29454" s="1"/>
      <c r="Z29454" s="1"/>
    </row>
    <row r="29455" spans="20:26" x14ac:dyDescent="0.25">
      <c r="T29455" s="1"/>
      <c r="U29455" s="1"/>
      <c r="Z29455" s="1"/>
    </row>
    <row r="29456" spans="20:26" x14ac:dyDescent="0.25">
      <c r="T29456" s="1"/>
      <c r="U29456" s="1"/>
      <c r="Z29456" s="1"/>
    </row>
    <row r="29457" spans="20:26" x14ac:dyDescent="0.25">
      <c r="T29457" s="1"/>
      <c r="U29457" s="1"/>
      <c r="Z29457" s="1"/>
    </row>
    <row r="29458" spans="20:26" x14ac:dyDescent="0.25">
      <c r="T29458" s="1"/>
      <c r="U29458" s="1"/>
      <c r="Z29458" s="1"/>
    </row>
    <row r="29459" spans="20:26" x14ac:dyDescent="0.25">
      <c r="T29459" s="1"/>
      <c r="U29459" s="1"/>
      <c r="Z29459" s="1"/>
    </row>
    <row r="29460" spans="20:26" x14ac:dyDescent="0.25">
      <c r="T29460" s="1"/>
      <c r="U29460" s="1"/>
      <c r="Z29460" s="1"/>
    </row>
    <row r="29461" spans="20:26" x14ac:dyDescent="0.25">
      <c r="T29461" s="1"/>
      <c r="U29461" s="1"/>
      <c r="Z29461" s="1"/>
    </row>
    <row r="29462" spans="20:26" x14ac:dyDescent="0.25">
      <c r="T29462" s="1"/>
      <c r="U29462" s="1"/>
      <c r="Z29462" s="1"/>
    </row>
    <row r="29463" spans="20:26" x14ac:dyDescent="0.25">
      <c r="T29463" s="1"/>
      <c r="U29463" s="1"/>
      <c r="Z29463" s="1"/>
    </row>
    <row r="29464" spans="20:26" x14ac:dyDescent="0.25">
      <c r="T29464" s="1"/>
      <c r="U29464" s="1"/>
      <c r="Z29464" s="1"/>
    </row>
    <row r="29465" spans="20:26" x14ac:dyDescent="0.25">
      <c r="T29465" s="1"/>
      <c r="U29465" s="1"/>
      <c r="Z29465" s="1"/>
    </row>
    <row r="29466" spans="20:26" x14ac:dyDescent="0.25">
      <c r="T29466" s="1"/>
      <c r="U29466" s="1"/>
      <c r="Z29466" s="1"/>
    </row>
    <row r="29467" spans="20:26" x14ac:dyDescent="0.25">
      <c r="T29467" s="1"/>
      <c r="U29467" s="1"/>
      <c r="Z29467" s="1"/>
    </row>
    <row r="29468" spans="20:26" x14ac:dyDescent="0.25">
      <c r="T29468" s="1"/>
      <c r="U29468" s="1"/>
      <c r="Z29468" s="1"/>
    </row>
    <row r="29469" spans="20:26" x14ac:dyDescent="0.25">
      <c r="T29469" s="1"/>
      <c r="U29469" s="1"/>
      <c r="Z29469" s="1"/>
    </row>
    <row r="29470" spans="20:26" x14ac:dyDescent="0.25">
      <c r="T29470" s="1"/>
      <c r="U29470" s="1"/>
      <c r="Z29470" s="1"/>
    </row>
    <row r="29471" spans="20:26" x14ac:dyDescent="0.25">
      <c r="T29471" s="1"/>
      <c r="U29471" s="1"/>
      <c r="Z29471" s="1"/>
    </row>
    <row r="29472" spans="20:26" x14ac:dyDescent="0.25">
      <c r="T29472" s="1"/>
      <c r="U29472" s="1"/>
      <c r="Z29472" s="1"/>
    </row>
    <row r="29473" spans="20:26" x14ac:dyDescent="0.25">
      <c r="T29473" s="1"/>
      <c r="U29473" s="1"/>
      <c r="Z29473" s="1"/>
    </row>
    <row r="29474" spans="20:26" x14ac:dyDescent="0.25">
      <c r="T29474" s="1"/>
      <c r="U29474" s="1"/>
      <c r="Z29474" s="1"/>
    </row>
    <row r="29475" spans="20:26" x14ac:dyDescent="0.25">
      <c r="T29475" s="1"/>
      <c r="U29475" s="1"/>
      <c r="Z29475" s="1"/>
    </row>
    <row r="29476" spans="20:26" x14ac:dyDescent="0.25">
      <c r="T29476" s="1"/>
      <c r="U29476" s="1"/>
      <c r="Z29476" s="1"/>
    </row>
    <row r="29477" spans="20:26" x14ac:dyDescent="0.25">
      <c r="T29477" s="1"/>
      <c r="U29477" s="1"/>
      <c r="Z29477" s="1"/>
    </row>
    <row r="29478" spans="20:26" x14ac:dyDescent="0.25">
      <c r="T29478" s="1"/>
      <c r="U29478" s="1"/>
      <c r="Z29478" s="1"/>
    </row>
    <row r="29479" spans="20:26" x14ac:dyDescent="0.25">
      <c r="T29479" s="1"/>
      <c r="U29479" s="1"/>
      <c r="Z29479" s="1"/>
    </row>
    <row r="29480" spans="20:26" x14ac:dyDescent="0.25">
      <c r="T29480" s="1"/>
      <c r="U29480" s="1"/>
      <c r="Z29480" s="1"/>
    </row>
    <row r="29481" spans="20:26" x14ac:dyDescent="0.25">
      <c r="T29481" s="1"/>
      <c r="U29481" s="1"/>
      <c r="Z29481" s="1"/>
    </row>
    <row r="29482" spans="20:26" x14ac:dyDescent="0.25">
      <c r="T29482" s="1"/>
      <c r="U29482" s="1"/>
      <c r="Z29482" s="1"/>
    </row>
    <row r="29483" spans="20:26" x14ac:dyDescent="0.25">
      <c r="T29483" s="1"/>
      <c r="U29483" s="1"/>
      <c r="Z29483" s="1"/>
    </row>
    <row r="29484" spans="20:26" x14ac:dyDescent="0.25">
      <c r="T29484" s="1"/>
      <c r="U29484" s="1"/>
      <c r="Z29484" s="1"/>
    </row>
    <row r="29485" spans="20:26" x14ac:dyDescent="0.25">
      <c r="T29485" s="1"/>
      <c r="U29485" s="1"/>
      <c r="Z29485" s="1"/>
    </row>
    <row r="29486" spans="20:26" x14ac:dyDescent="0.25">
      <c r="T29486" s="1"/>
      <c r="U29486" s="1"/>
      <c r="Z29486" s="1"/>
    </row>
    <row r="29487" spans="20:26" x14ac:dyDescent="0.25">
      <c r="T29487" s="1"/>
      <c r="U29487" s="1"/>
      <c r="Z29487" s="1"/>
    </row>
    <row r="29488" spans="20:26" x14ac:dyDescent="0.25">
      <c r="T29488" s="1"/>
      <c r="U29488" s="1"/>
      <c r="Z29488" s="1"/>
    </row>
    <row r="29489" spans="20:26" x14ac:dyDescent="0.25">
      <c r="T29489" s="1"/>
      <c r="U29489" s="1"/>
      <c r="Z29489" s="1"/>
    </row>
    <row r="29490" spans="20:26" x14ac:dyDescent="0.25">
      <c r="T29490" s="1"/>
      <c r="U29490" s="1"/>
      <c r="Z29490" s="1"/>
    </row>
    <row r="29491" spans="20:26" x14ac:dyDescent="0.25">
      <c r="T29491" s="1"/>
      <c r="U29491" s="1"/>
      <c r="Z29491" s="1"/>
    </row>
    <row r="29492" spans="20:26" x14ac:dyDescent="0.25">
      <c r="T29492" s="1"/>
      <c r="U29492" s="1"/>
      <c r="Z29492" s="1"/>
    </row>
    <row r="29493" spans="20:26" x14ac:dyDescent="0.25">
      <c r="T29493" s="1"/>
      <c r="U29493" s="1"/>
      <c r="Z29493" s="1"/>
    </row>
    <row r="29494" spans="20:26" x14ac:dyDescent="0.25">
      <c r="T29494" s="1"/>
      <c r="U29494" s="1"/>
      <c r="Z29494" s="1"/>
    </row>
    <row r="29495" spans="20:26" x14ac:dyDescent="0.25">
      <c r="T29495" s="1"/>
      <c r="U29495" s="1"/>
      <c r="Z29495" s="1"/>
    </row>
    <row r="29496" spans="20:26" x14ac:dyDescent="0.25">
      <c r="T29496" s="1"/>
      <c r="U29496" s="1"/>
      <c r="Z29496" s="1"/>
    </row>
    <row r="29497" spans="20:26" x14ac:dyDescent="0.25">
      <c r="T29497" s="1"/>
      <c r="U29497" s="1"/>
      <c r="Z29497" s="1"/>
    </row>
    <row r="29498" spans="20:26" x14ac:dyDescent="0.25">
      <c r="T29498" s="1"/>
      <c r="U29498" s="1"/>
      <c r="Z29498" s="1"/>
    </row>
    <row r="29499" spans="20:26" x14ac:dyDescent="0.25">
      <c r="T29499" s="1"/>
      <c r="U29499" s="1"/>
      <c r="Z29499" s="1"/>
    </row>
    <row r="29500" spans="20:26" x14ac:dyDescent="0.25">
      <c r="T29500" s="1"/>
      <c r="U29500" s="1"/>
      <c r="Z29500" s="1"/>
    </row>
    <row r="29501" spans="20:26" x14ac:dyDescent="0.25">
      <c r="T29501" s="1"/>
      <c r="U29501" s="1"/>
      <c r="Z29501" s="1"/>
    </row>
    <row r="29502" spans="20:26" x14ac:dyDescent="0.25">
      <c r="T29502" s="1"/>
      <c r="U29502" s="1"/>
      <c r="Z29502" s="1"/>
    </row>
    <row r="29503" spans="20:26" x14ac:dyDescent="0.25">
      <c r="T29503" s="1"/>
      <c r="U29503" s="1"/>
      <c r="Z29503" s="1"/>
    </row>
    <row r="29504" spans="20:26" x14ac:dyDescent="0.25">
      <c r="T29504" s="1"/>
      <c r="U29504" s="1"/>
      <c r="Z29504" s="1"/>
    </row>
    <row r="29505" spans="20:26" x14ac:dyDescent="0.25">
      <c r="T29505" s="1"/>
      <c r="U29505" s="1"/>
      <c r="Z29505" s="1"/>
    </row>
    <row r="29506" spans="20:26" x14ac:dyDescent="0.25">
      <c r="T29506" s="1"/>
      <c r="U29506" s="1"/>
      <c r="Z29506" s="1"/>
    </row>
    <row r="29507" spans="20:26" x14ac:dyDescent="0.25">
      <c r="T29507" s="1"/>
      <c r="U29507" s="1"/>
      <c r="Z29507" s="1"/>
    </row>
    <row r="29508" spans="20:26" x14ac:dyDescent="0.25">
      <c r="T29508" s="1"/>
      <c r="U29508" s="1"/>
      <c r="Z29508" s="1"/>
    </row>
    <row r="29509" spans="20:26" x14ac:dyDescent="0.25">
      <c r="T29509" s="1"/>
      <c r="U29509" s="1"/>
      <c r="Z29509" s="1"/>
    </row>
    <row r="29510" spans="20:26" x14ac:dyDescent="0.25">
      <c r="T29510" s="1"/>
      <c r="U29510" s="1"/>
      <c r="Z29510" s="1"/>
    </row>
    <row r="29511" spans="20:26" x14ac:dyDescent="0.25">
      <c r="T29511" s="1"/>
      <c r="U29511" s="1"/>
      <c r="Z29511" s="1"/>
    </row>
    <row r="29512" spans="20:26" x14ac:dyDescent="0.25">
      <c r="T29512" s="1"/>
      <c r="U29512" s="1"/>
      <c r="Z29512" s="1"/>
    </row>
    <row r="29513" spans="20:26" x14ac:dyDescent="0.25">
      <c r="T29513" s="1"/>
      <c r="U29513" s="1"/>
      <c r="Z29513" s="1"/>
    </row>
    <row r="29514" spans="20:26" x14ac:dyDescent="0.25">
      <c r="T29514" s="1"/>
      <c r="U29514" s="1"/>
      <c r="Z29514" s="1"/>
    </row>
    <row r="29515" spans="20:26" x14ac:dyDescent="0.25">
      <c r="T29515" s="1"/>
      <c r="U29515" s="1"/>
      <c r="Z29515" s="1"/>
    </row>
    <row r="29516" spans="20:26" x14ac:dyDescent="0.25">
      <c r="T29516" s="1"/>
      <c r="U29516" s="1"/>
      <c r="Z29516" s="1"/>
    </row>
    <row r="29517" spans="20:26" x14ac:dyDescent="0.25">
      <c r="T29517" s="1"/>
      <c r="U29517" s="1"/>
      <c r="Z29517" s="1"/>
    </row>
    <row r="29518" spans="20:26" x14ac:dyDescent="0.25">
      <c r="T29518" s="1"/>
      <c r="U29518" s="1"/>
      <c r="Z29518" s="1"/>
    </row>
    <row r="29519" spans="20:26" x14ac:dyDescent="0.25">
      <c r="T29519" s="1"/>
      <c r="U29519" s="1"/>
      <c r="Z29519" s="1"/>
    </row>
    <row r="29520" spans="20:26" x14ac:dyDescent="0.25">
      <c r="T29520" s="1"/>
      <c r="U29520" s="1"/>
      <c r="Z29520" s="1"/>
    </row>
    <row r="29521" spans="20:26" x14ac:dyDescent="0.25">
      <c r="T29521" s="1"/>
      <c r="U29521" s="1"/>
      <c r="Z29521" s="1"/>
    </row>
    <row r="29522" spans="20:26" x14ac:dyDescent="0.25">
      <c r="T29522" s="1"/>
      <c r="U29522" s="1"/>
      <c r="Z29522" s="1"/>
    </row>
    <row r="29523" spans="20:26" x14ac:dyDescent="0.25">
      <c r="T29523" s="1"/>
      <c r="U29523" s="1"/>
      <c r="Z29523" s="1"/>
    </row>
    <row r="29524" spans="20:26" x14ac:dyDescent="0.25">
      <c r="T29524" s="1"/>
      <c r="U29524" s="1"/>
      <c r="Z29524" s="1"/>
    </row>
    <row r="29525" spans="20:26" x14ac:dyDescent="0.25">
      <c r="T29525" s="1"/>
      <c r="U29525" s="1"/>
      <c r="Z29525" s="1"/>
    </row>
    <row r="29526" spans="20:26" x14ac:dyDescent="0.25">
      <c r="T29526" s="1"/>
      <c r="U29526" s="1"/>
      <c r="Z29526" s="1"/>
    </row>
    <row r="29527" spans="20:26" x14ac:dyDescent="0.25">
      <c r="T29527" s="1"/>
      <c r="U29527" s="1"/>
      <c r="Z29527" s="1"/>
    </row>
    <row r="29528" spans="20:26" x14ac:dyDescent="0.25">
      <c r="T29528" s="1"/>
      <c r="U29528" s="1"/>
      <c r="Z29528" s="1"/>
    </row>
    <row r="29529" spans="20:26" x14ac:dyDescent="0.25">
      <c r="T29529" s="1"/>
      <c r="U29529" s="1"/>
      <c r="Z29529" s="1"/>
    </row>
    <row r="29530" spans="20:26" x14ac:dyDescent="0.25">
      <c r="T29530" s="1"/>
      <c r="U29530" s="1"/>
      <c r="Z29530" s="1"/>
    </row>
    <row r="29531" spans="20:26" x14ac:dyDescent="0.25">
      <c r="T29531" s="1"/>
      <c r="U29531" s="1"/>
      <c r="Z29531" s="1"/>
    </row>
    <row r="29532" spans="20:26" x14ac:dyDescent="0.25">
      <c r="T29532" s="1"/>
      <c r="U29532" s="1"/>
      <c r="Z29532" s="1"/>
    </row>
    <row r="29533" spans="20:26" x14ac:dyDescent="0.25">
      <c r="T29533" s="1"/>
      <c r="U29533" s="1"/>
      <c r="Z29533" s="1"/>
    </row>
    <row r="29534" spans="20:26" x14ac:dyDescent="0.25">
      <c r="T29534" s="1"/>
      <c r="U29534" s="1"/>
      <c r="Z29534" s="1"/>
    </row>
    <row r="29535" spans="20:26" x14ac:dyDescent="0.25">
      <c r="T29535" s="1"/>
      <c r="U29535" s="1"/>
      <c r="Z29535" s="1"/>
    </row>
    <row r="29536" spans="20:26" x14ac:dyDescent="0.25">
      <c r="T29536" s="1"/>
      <c r="U29536" s="1"/>
      <c r="Z29536" s="1"/>
    </row>
    <row r="29537" spans="20:26" x14ac:dyDescent="0.25">
      <c r="T29537" s="1"/>
      <c r="U29537" s="1"/>
      <c r="Z29537" s="1"/>
    </row>
    <row r="29538" spans="20:26" x14ac:dyDescent="0.25">
      <c r="T29538" s="1"/>
      <c r="U29538" s="1"/>
      <c r="Z29538" s="1"/>
    </row>
    <row r="29539" spans="20:26" x14ac:dyDescent="0.25">
      <c r="T29539" s="1"/>
      <c r="U29539" s="1"/>
      <c r="Z29539" s="1"/>
    </row>
    <row r="29540" spans="20:26" x14ac:dyDescent="0.25">
      <c r="T29540" s="1"/>
      <c r="U29540" s="1"/>
      <c r="Z29540" s="1"/>
    </row>
    <row r="29541" spans="20:26" x14ac:dyDescent="0.25">
      <c r="T29541" s="1"/>
      <c r="U29541" s="1"/>
      <c r="Z29541" s="1"/>
    </row>
    <row r="29542" spans="20:26" x14ac:dyDescent="0.25">
      <c r="T29542" s="1"/>
      <c r="U29542" s="1"/>
      <c r="Z29542" s="1"/>
    </row>
    <row r="29543" spans="20:26" x14ac:dyDescent="0.25">
      <c r="T29543" s="1"/>
      <c r="U29543" s="1"/>
      <c r="Z29543" s="1"/>
    </row>
    <row r="29544" spans="20:26" x14ac:dyDescent="0.25">
      <c r="T29544" s="1"/>
      <c r="U29544" s="1"/>
      <c r="Z29544" s="1"/>
    </row>
    <row r="29545" spans="20:26" x14ac:dyDescent="0.25">
      <c r="T29545" s="1"/>
      <c r="U29545" s="1"/>
      <c r="Z29545" s="1"/>
    </row>
    <row r="29546" spans="20:26" x14ac:dyDescent="0.25">
      <c r="T29546" s="1"/>
      <c r="U29546" s="1"/>
      <c r="Z29546" s="1"/>
    </row>
    <row r="29547" spans="20:26" x14ac:dyDescent="0.25">
      <c r="T29547" s="1"/>
      <c r="U29547" s="1"/>
      <c r="Z29547" s="1"/>
    </row>
    <row r="29548" spans="20:26" x14ac:dyDescent="0.25">
      <c r="T29548" s="1"/>
      <c r="U29548" s="1"/>
      <c r="Z29548" s="1"/>
    </row>
    <row r="29549" spans="20:26" x14ac:dyDescent="0.25">
      <c r="T29549" s="1"/>
      <c r="U29549" s="1"/>
      <c r="Z29549" s="1"/>
    </row>
    <row r="29550" spans="20:26" x14ac:dyDescent="0.25">
      <c r="T29550" s="1"/>
      <c r="U29550" s="1"/>
      <c r="Z29550" s="1"/>
    </row>
    <row r="29551" spans="20:26" x14ac:dyDescent="0.25">
      <c r="T29551" s="1"/>
      <c r="U29551" s="1"/>
      <c r="Z29551" s="1"/>
    </row>
    <row r="29552" spans="20:26" x14ac:dyDescent="0.25">
      <c r="T29552" s="1"/>
      <c r="U29552" s="1"/>
      <c r="Z29552" s="1"/>
    </row>
    <row r="29553" spans="20:26" x14ac:dyDescent="0.25">
      <c r="T29553" s="1"/>
      <c r="U29553" s="1"/>
      <c r="Z29553" s="1"/>
    </row>
    <row r="29554" spans="20:26" x14ac:dyDescent="0.25">
      <c r="T29554" s="1"/>
      <c r="U29554" s="1"/>
      <c r="Z29554" s="1"/>
    </row>
    <row r="29555" spans="20:26" x14ac:dyDescent="0.25">
      <c r="T29555" s="1"/>
      <c r="U29555" s="1"/>
      <c r="Z29555" s="1"/>
    </row>
    <row r="29556" spans="20:26" x14ac:dyDescent="0.25">
      <c r="T29556" s="1"/>
      <c r="U29556" s="1"/>
      <c r="Z29556" s="1"/>
    </row>
    <row r="29557" spans="20:26" x14ac:dyDescent="0.25">
      <c r="T29557" s="1"/>
      <c r="U29557" s="1"/>
      <c r="Z29557" s="1"/>
    </row>
    <row r="29558" spans="20:26" x14ac:dyDescent="0.25">
      <c r="T29558" s="1"/>
      <c r="U29558" s="1"/>
      <c r="Z29558" s="1"/>
    </row>
    <row r="29559" spans="20:26" x14ac:dyDescent="0.25">
      <c r="T29559" s="1"/>
      <c r="U29559" s="1"/>
      <c r="Z29559" s="1"/>
    </row>
    <row r="29560" spans="20:26" x14ac:dyDescent="0.25">
      <c r="T29560" s="1"/>
      <c r="U29560" s="1"/>
      <c r="Z29560" s="1"/>
    </row>
    <row r="29561" spans="20:26" x14ac:dyDescent="0.25">
      <c r="T29561" s="1"/>
      <c r="U29561" s="1"/>
      <c r="Z29561" s="1"/>
    </row>
    <row r="29562" spans="20:26" x14ac:dyDescent="0.25">
      <c r="T29562" s="1"/>
      <c r="U29562" s="1"/>
      <c r="Z29562" s="1"/>
    </row>
    <row r="29563" spans="20:26" x14ac:dyDescent="0.25">
      <c r="T29563" s="1"/>
      <c r="U29563" s="1"/>
      <c r="Z29563" s="1"/>
    </row>
    <row r="29564" spans="20:26" x14ac:dyDescent="0.25">
      <c r="T29564" s="1"/>
      <c r="U29564" s="1"/>
      <c r="Z29564" s="1"/>
    </row>
    <row r="29565" spans="20:26" x14ac:dyDescent="0.25">
      <c r="T29565" s="1"/>
      <c r="U29565" s="1"/>
      <c r="Z29565" s="1"/>
    </row>
    <row r="29566" spans="20:26" x14ac:dyDescent="0.25">
      <c r="T29566" s="1"/>
      <c r="U29566" s="1"/>
      <c r="Z29566" s="1"/>
    </row>
    <row r="29567" spans="20:26" x14ac:dyDescent="0.25">
      <c r="T29567" s="1"/>
      <c r="U29567" s="1"/>
      <c r="Z29567" s="1"/>
    </row>
    <row r="29568" spans="20:26" x14ac:dyDescent="0.25">
      <c r="T29568" s="1"/>
      <c r="U29568" s="1"/>
      <c r="Z29568" s="1"/>
    </row>
    <row r="29569" spans="20:26" x14ac:dyDescent="0.25">
      <c r="T29569" s="1"/>
      <c r="U29569" s="1"/>
      <c r="Z29569" s="1"/>
    </row>
    <row r="29570" spans="20:26" x14ac:dyDescent="0.25">
      <c r="T29570" s="1"/>
      <c r="U29570" s="1"/>
      <c r="Z29570" s="1"/>
    </row>
    <row r="29571" spans="20:26" x14ac:dyDescent="0.25">
      <c r="T29571" s="1"/>
      <c r="U29571" s="1"/>
      <c r="Z29571" s="1"/>
    </row>
    <row r="29572" spans="20:26" x14ac:dyDescent="0.25">
      <c r="T29572" s="1"/>
      <c r="U29572" s="1"/>
      <c r="Z29572" s="1"/>
    </row>
    <row r="29573" spans="20:26" x14ac:dyDescent="0.25">
      <c r="T29573" s="1"/>
      <c r="U29573" s="1"/>
      <c r="Z29573" s="1"/>
    </row>
    <row r="29574" spans="20:26" x14ac:dyDescent="0.25">
      <c r="T29574" s="1"/>
      <c r="U29574" s="1"/>
      <c r="Z29574" s="1"/>
    </row>
    <row r="29575" spans="20:26" x14ac:dyDescent="0.25">
      <c r="T29575" s="1"/>
      <c r="U29575" s="1"/>
      <c r="Z29575" s="1"/>
    </row>
    <row r="29576" spans="20:26" x14ac:dyDescent="0.25">
      <c r="T29576" s="1"/>
      <c r="U29576" s="1"/>
      <c r="Z29576" s="1"/>
    </row>
    <row r="29577" spans="20:26" x14ac:dyDescent="0.25">
      <c r="T29577" s="1"/>
      <c r="U29577" s="1"/>
      <c r="Z29577" s="1"/>
    </row>
    <row r="29578" spans="20:26" x14ac:dyDescent="0.25">
      <c r="T29578" s="1"/>
      <c r="U29578" s="1"/>
      <c r="Z29578" s="1"/>
    </row>
    <row r="29579" spans="20:26" x14ac:dyDescent="0.25">
      <c r="T29579" s="1"/>
      <c r="U29579" s="1"/>
      <c r="Z29579" s="1"/>
    </row>
    <row r="29580" spans="20:26" x14ac:dyDescent="0.25">
      <c r="T29580" s="1"/>
      <c r="U29580" s="1"/>
      <c r="Z29580" s="1"/>
    </row>
    <row r="29581" spans="20:26" x14ac:dyDescent="0.25">
      <c r="T29581" s="1"/>
      <c r="U29581" s="1"/>
      <c r="Z29581" s="1"/>
    </row>
    <row r="29582" spans="20:26" x14ac:dyDescent="0.25">
      <c r="T29582" s="1"/>
      <c r="U29582" s="1"/>
      <c r="Z29582" s="1"/>
    </row>
    <row r="29583" spans="20:26" x14ac:dyDescent="0.25">
      <c r="T29583" s="1"/>
      <c r="U29583" s="1"/>
      <c r="Z29583" s="1"/>
    </row>
    <row r="29584" spans="20:26" x14ac:dyDescent="0.25">
      <c r="T29584" s="1"/>
      <c r="U29584" s="1"/>
      <c r="Z29584" s="1"/>
    </row>
    <row r="29585" spans="20:26" x14ac:dyDescent="0.25">
      <c r="T29585" s="1"/>
      <c r="U29585" s="1"/>
      <c r="Z29585" s="1"/>
    </row>
    <row r="29586" spans="20:26" x14ac:dyDescent="0.25">
      <c r="T29586" s="1"/>
      <c r="U29586" s="1"/>
      <c r="Z29586" s="1"/>
    </row>
    <row r="29587" spans="20:26" x14ac:dyDescent="0.25">
      <c r="T29587" s="1"/>
      <c r="U29587" s="1"/>
      <c r="Z29587" s="1"/>
    </row>
    <row r="29588" spans="20:26" x14ac:dyDescent="0.25">
      <c r="T29588" s="1"/>
      <c r="U29588" s="1"/>
      <c r="Z29588" s="1"/>
    </row>
    <row r="29589" spans="20:26" x14ac:dyDescent="0.25">
      <c r="T29589" s="1"/>
      <c r="U29589" s="1"/>
      <c r="Z29589" s="1"/>
    </row>
    <row r="29590" spans="20:26" x14ac:dyDescent="0.25">
      <c r="T29590" s="1"/>
      <c r="U29590" s="1"/>
      <c r="Z29590" s="1"/>
    </row>
    <row r="29591" spans="20:26" x14ac:dyDescent="0.25">
      <c r="T29591" s="1"/>
      <c r="U29591" s="1"/>
      <c r="Z29591" s="1"/>
    </row>
    <row r="29592" spans="20:26" x14ac:dyDescent="0.25">
      <c r="T29592" s="1"/>
      <c r="U29592" s="1"/>
      <c r="Z29592" s="1"/>
    </row>
    <row r="29593" spans="20:26" x14ac:dyDescent="0.25">
      <c r="T29593" s="1"/>
      <c r="U29593" s="1"/>
      <c r="Z29593" s="1"/>
    </row>
    <row r="29594" spans="20:26" x14ac:dyDescent="0.25">
      <c r="T29594" s="1"/>
      <c r="U29594" s="1"/>
      <c r="Z29594" s="1"/>
    </row>
    <row r="29595" spans="20:26" x14ac:dyDescent="0.25">
      <c r="T29595" s="1"/>
      <c r="U29595" s="1"/>
      <c r="Z29595" s="1"/>
    </row>
    <row r="29596" spans="20:26" x14ac:dyDescent="0.25">
      <c r="T29596" s="1"/>
      <c r="U29596" s="1"/>
      <c r="Z29596" s="1"/>
    </row>
    <row r="29597" spans="20:26" x14ac:dyDescent="0.25">
      <c r="T29597" s="1"/>
      <c r="U29597" s="1"/>
      <c r="Z29597" s="1"/>
    </row>
    <row r="29598" spans="20:26" x14ac:dyDescent="0.25">
      <c r="T29598" s="1"/>
      <c r="U29598" s="1"/>
      <c r="Z29598" s="1"/>
    </row>
    <row r="29599" spans="20:26" x14ac:dyDescent="0.25">
      <c r="T29599" s="1"/>
      <c r="U29599" s="1"/>
      <c r="Z29599" s="1"/>
    </row>
    <row r="29600" spans="20:26" x14ac:dyDescent="0.25">
      <c r="T29600" s="1"/>
      <c r="U29600" s="1"/>
      <c r="Z29600" s="1"/>
    </row>
    <row r="29601" spans="20:26" x14ac:dyDescent="0.25">
      <c r="T29601" s="1"/>
      <c r="U29601" s="1"/>
      <c r="Z29601" s="1"/>
    </row>
    <row r="29602" spans="20:26" x14ac:dyDescent="0.25">
      <c r="T29602" s="1"/>
      <c r="U29602" s="1"/>
      <c r="Z29602" s="1"/>
    </row>
    <row r="29603" spans="20:26" x14ac:dyDescent="0.25">
      <c r="T29603" s="1"/>
      <c r="U29603" s="1"/>
      <c r="Z29603" s="1"/>
    </row>
    <row r="29604" spans="20:26" x14ac:dyDescent="0.25">
      <c r="T29604" s="1"/>
      <c r="U29604" s="1"/>
      <c r="Z29604" s="1"/>
    </row>
    <row r="29605" spans="20:26" x14ac:dyDescent="0.25">
      <c r="T29605" s="1"/>
      <c r="U29605" s="1"/>
      <c r="Z29605" s="1"/>
    </row>
    <row r="29606" spans="20:26" x14ac:dyDescent="0.25">
      <c r="T29606" s="1"/>
      <c r="U29606" s="1"/>
      <c r="Z29606" s="1"/>
    </row>
    <row r="29607" spans="20:26" x14ac:dyDescent="0.25">
      <c r="T29607" s="1"/>
      <c r="U29607" s="1"/>
      <c r="Z29607" s="1"/>
    </row>
    <row r="29608" spans="20:26" x14ac:dyDescent="0.25">
      <c r="T29608" s="1"/>
      <c r="U29608" s="1"/>
      <c r="Z29608" s="1"/>
    </row>
    <row r="29609" spans="20:26" x14ac:dyDescent="0.25">
      <c r="T29609" s="1"/>
      <c r="U29609" s="1"/>
      <c r="Z29609" s="1"/>
    </row>
    <row r="29610" spans="20:26" x14ac:dyDescent="0.25">
      <c r="T29610" s="1"/>
      <c r="U29610" s="1"/>
      <c r="Z29610" s="1"/>
    </row>
    <row r="29611" spans="20:26" x14ac:dyDescent="0.25">
      <c r="T29611" s="1"/>
      <c r="U29611" s="1"/>
      <c r="Z29611" s="1"/>
    </row>
    <row r="29612" spans="20:26" x14ac:dyDescent="0.25">
      <c r="T29612" s="1"/>
      <c r="U29612" s="1"/>
      <c r="Z29612" s="1"/>
    </row>
    <row r="29613" spans="20:26" x14ac:dyDescent="0.25">
      <c r="T29613" s="1"/>
      <c r="U29613" s="1"/>
      <c r="Z29613" s="1"/>
    </row>
    <row r="29614" spans="20:26" x14ac:dyDescent="0.25">
      <c r="T29614" s="1"/>
      <c r="U29614" s="1"/>
      <c r="Z29614" s="1"/>
    </row>
    <row r="29615" spans="20:26" x14ac:dyDescent="0.25">
      <c r="T29615" s="1"/>
      <c r="U29615" s="1"/>
      <c r="Z29615" s="1"/>
    </row>
    <row r="29616" spans="20:26" x14ac:dyDescent="0.25">
      <c r="T29616" s="1"/>
      <c r="U29616" s="1"/>
      <c r="Z29616" s="1"/>
    </row>
    <row r="29617" spans="20:26" x14ac:dyDescent="0.25">
      <c r="T29617" s="1"/>
      <c r="U29617" s="1"/>
      <c r="Z29617" s="1"/>
    </row>
    <row r="29618" spans="20:26" x14ac:dyDescent="0.25">
      <c r="T29618" s="1"/>
      <c r="U29618" s="1"/>
      <c r="Z29618" s="1"/>
    </row>
    <row r="29619" spans="20:26" x14ac:dyDescent="0.25">
      <c r="T29619" s="1"/>
      <c r="U29619" s="1"/>
      <c r="Z29619" s="1"/>
    </row>
    <row r="29620" spans="20:26" x14ac:dyDescent="0.25">
      <c r="T29620" s="1"/>
      <c r="U29620" s="1"/>
      <c r="Z29620" s="1"/>
    </row>
    <row r="29621" spans="20:26" x14ac:dyDescent="0.25">
      <c r="T29621" s="1"/>
      <c r="U29621" s="1"/>
      <c r="Z29621" s="1"/>
    </row>
    <row r="29622" spans="20:26" x14ac:dyDescent="0.25">
      <c r="T29622" s="1"/>
      <c r="U29622" s="1"/>
      <c r="Z29622" s="1"/>
    </row>
    <row r="29623" spans="20:26" x14ac:dyDescent="0.25">
      <c r="T29623" s="1"/>
      <c r="U29623" s="1"/>
      <c r="Z29623" s="1"/>
    </row>
    <row r="29624" spans="20:26" x14ac:dyDescent="0.25">
      <c r="T29624" s="1"/>
      <c r="U29624" s="1"/>
      <c r="Z29624" s="1"/>
    </row>
    <row r="29625" spans="20:26" x14ac:dyDescent="0.25">
      <c r="T29625" s="1"/>
      <c r="U29625" s="1"/>
      <c r="Z29625" s="1"/>
    </row>
    <row r="29626" spans="20:26" x14ac:dyDescent="0.25">
      <c r="T29626" s="1"/>
      <c r="U29626" s="1"/>
      <c r="Z29626" s="1"/>
    </row>
    <row r="29627" spans="20:26" x14ac:dyDescent="0.25">
      <c r="T29627" s="1"/>
      <c r="U29627" s="1"/>
      <c r="Z29627" s="1"/>
    </row>
    <row r="29628" spans="20:26" x14ac:dyDescent="0.25">
      <c r="T29628" s="1"/>
      <c r="U29628" s="1"/>
      <c r="Z29628" s="1"/>
    </row>
    <row r="29629" spans="20:26" x14ac:dyDescent="0.25">
      <c r="T29629" s="1"/>
      <c r="U29629" s="1"/>
      <c r="Z29629" s="1"/>
    </row>
    <row r="29630" spans="20:26" x14ac:dyDescent="0.25">
      <c r="T29630" s="1"/>
      <c r="U29630" s="1"/>
      <c r="Z29630" s="1"/>
    </row>
    <row r="29631" spans="20:26" x14ac:dyDescent="0.25">
      <c r="T29631" s="1"/>
      <c r="U29631" s="1"/>
      <c r="Z29631" s="1"/>
    </row>
    <row r="29632" spans="20:26" x14ac:dyDescent="0.25">
      <c r="T29632" s="1"/>
      <c r="U29632" s="1"/>
      <c r="Z29632" s="1"/>
    </row>
    <row r="29633" spans="20:26" x14ac:dyDescent="0.25">
      <c r="T29633" s="1"/>
      <c r="U29633" s="1"/>
      <c r="Z29633" s="1"/>
    </row>
    <row r="29634" spans="20:26" x14ac:dyDescent="0.25">
      <c r="T29634" s="1"/>
      <c r="U29634" s="1"/>
      <c r="Z29634" s="1"/>
    </row>
    <row r="29635" spans="20:26" x14ac:dyDescent="0.25">
      <c r="T29635" s="1"/>
      <c r="U29635" s="1"/>
      <c r="Z29635" s="1"/>
    </row>
    <row r="29636" spans="20:26" x14ac:dyDescent="0.25">
      <c r="T29636" s="1"/>
      <c r="U29636" s="1"/>
      <c r="Z29636" s="1"/>
    </row>
    <row r="29637" spans="20:26" x14ac:dyDescent="0.25">
      <c r="T29637" s="1"/>
      <c r="U29637" s="1"/>
      <c r="Z29637" s="1"/>
    </row>
    <row r="29638" spans="20:26" x14ac:dyDescent="0.25">
      <c r="T29638" s="1"/>
      <c r="U29638" s="1"/>
      <c r="Z29638" s="1"/>
    </row>
    <row r="29639" spans="20:26" x14ac:dyDescent="0.25">
      <c r="T29639" s="1"/>
      <c r="U29639" s="1"/>
      <c r="Z29639" s="1"/>
    </row>
    <row r="29640" spans="20:26" x14ac:dyDescent="0.25">
      <c r="T29640" s="1"/>
      <c r="U29640" s="1"/>
      <c r="Z29640" s="1"/>
    </row>
    <row r="29641" spans="20:26" x14ac:dyDescent="0.25">
      <c r="T29641" s="1"/>
      <c r="U29641" s="1"/>
      <c r="Z29641" s="1"/>
    </row>
    <row r="29642" spans="20:26" x14ac:dyDescent="0.25">
      <c r="T29642" s="1"/>
      <c r="U29642" s="1"/>
      <c r="Z29642" s="1"/>
    </row>
    <row r="29643" spans="20:26" x14ac:dyDescent="0.25">
      <c r="T29643" s="1"/>
      <c r="U29643" s="1"/>
      <c r="Z29643" s="1"/>
    </row>
    <row r="29644" spans="20:26" x14ac:dyDescent="0.25">
      <c r="T29644" s="1"/>
      <c r="U29644" s="1"/>
      <c r="Z29644" s="1"/>
    </row>
    <row r="29645" spans="20:26" x14ac:dyDescent="0.25">
      <c r="T29645" s="1"/>
      <c r="U29645" s="1"/>
      <c r="Z29645" s="1"/>
    </row>
    <row r="29646" spans="20:26" x14ac:dyDescent="0.25">
      <c r="T29646" s="1"/>
      <c r="U29646" s="1"/>
      <c r="Z29646" s="1"/>
    </row>
    <row r="29647" spans="20:26" x14ac:dyDescent="0.25">
      <c r="T29647" s="1"/>
      <c r="U29647" s="1"/>
      <c r="Z29647" s="1"/>
    </row>
    <row r="29648" spans="20:26" x14ac:dyDescent="0.25">
      <c r="T29648" s="1"/>
      <c r="U29648" s="1"/>
      <c r="Z29648" s="1"/>
    </row>
    <row r="29649" spans="20:26" x14ac:dyDescent="0.25">
      <c r="T29649" s="1"/>
      <c r="U29649" s="1"/>
      <c r="Z29649" s="1"/>
    </row>
    <row r="29650" spans="20:26" x14ac:dyDescent="0.25">
      <c r="T29650" s="1"/>
      <c r="U29650" s="1"/>
      <c r="Z29650" s="1"/>
    </row>
    <row r="29651" spans="20:26" x14ac:dyDescent="0.25">
      <c r="T29651" s="1"/>
      <c r="U29651" s="1"/>
      <c r="Z29651" s="1"/>
    </row>
    <row r="29652" spans="20:26" x14ac:dyDescent="0.25">
      <c r="T29652" s="1"/>
      <c r="U29652" s="1"/>
      <c r="Z29652" s="1"/>
    </row>
    <row r="29653" spans="20:26" x14ac:dyDescent="0.25">
      <c r="T29653" s="1"/>
      <c r="U29653" s="1"/>
      <c r="Z29653" s="1"/>
    </row>
    <row r="29654" spans="20:26" x14ac:dyDescent="0.25">
      <c r="T29654" s="1"/>
      <c r="U29654" s="1"/>
      <c r="Z29654" s="1"/>
    </row>
    <row r="29655" spans="20:26" x14ac:dyDescent="0.25">
      <c r="T29655" s="1"/>
      <c r="U29655" s="1"/>
      <c r="Z29655" s="1"/>
    </row>
    <row r="29656" spans="20:26" x14ac:dyDescent="0.25">
      <c r="T29656" s="1"/>
      <c r="U29656" s="1"/>
      <c r="Z29656" s="1"/>
    </row>
    <row r="29657" spans="20:26" x14ac:dyDescent="0.25">
      <c r="T29657" s="1"/>
      <c r="U29657" s="1"/>
      <c r="Z29657" s="1"/>
    </row>
    <row r="29658" spans="20:26" x14ac:dyDescent="0.25">
      <c r="T29658" s="1"/>
      <c r="U29658" s="1"/>
      <c r="Z29658" s="1"/>
    </row>
    <row r="29659" spans="20:26" x14ac:dyDescent="0.25">
      <c r="T29659" s="1"/>
      <c r="U29659" s="1"/>
      <c r="Z29659" s="1"/>
    </row>
    <row r="29660" spans="20:26" x14ac:dyDescent="0.25">
      <c r="T29660" s="1"/>
      <c r="U29660" s="1"/>
      <c r="Z29660" s="1"/>
    </row>
    <row r="29661" spans="20:26" x14ac:dyDescent="0.25">
      <c r="T29661" s="1"/>
      <c r="U29661" s="1"/>
      <c r="Z29661" s="1"/>
    </row>
    <row r="29662" spans="20:26" x14ac:dyDescent="0.25">
      <c r="T29662" s="1"/>
      <c r="U29662" s="1"/>
      <c r="Z29662" s="1"/>
    </row>
    <row r="29663" spans="20:26" x14ac:dyDescent="0.25">
      <c r="T29663" s="1"/>
      <c r="U29663" s="1"/>
      <c r="Z29663" s="1"/>
    </row>
    <row r="29664" spans="20:26" x14ac:dyDescent="0.25">
      <c r="T29664" s="1"/>
      <c r="U29664" s="1"/>
      <c r="Z29664" s="1"/>
    </row>
    <row r="29665" spans="20:26" x14ac:dyDescent="0.25">
      <c r="T29665" s="1"/>
      <c r="U29665" s="1"/>
      <c r="Z29665" s="1"/>
    </row>
    <row r="29666" spans="20:26" x14ac:dyDescent="0.25">
      <c r="T29666" s="1"/>
      <c r="U29666" s="1"/>
      <c r="Z29666" s="1"/>
    </row>
    <row r="29667" spans="20:26" x14ac:dyDescent="0.25">
      <c r="T29667" s="1"/>
      <c r="U29667" s="1"/>
      <c r="Z29667" s="1"/>
    </row>
    <row r="29668" spans="20:26" x14ac:dyDescent="0.25">
      <c r="T29668" s="1"/>
      <c r="U29668" s="1"/>
      <c r="Z29668" s="1"/>
    </row>
    <row r="29669" spans="20:26" x14ac:dyDescent="0.25">
      <c r="T29669" s="1"/>
      <c r="U29669" s="1"/>
      <c r="Z29669" s="1"/>
    </row>
    <row r="29670" spans="20:26" x14ac:dyDescent="0.25">
      <c r="T29670" s="1"/>
      <c r="U29670" s="1"/>
      <c r="Z29670" s="1"/>
    </row>
    <row r="29671" spans="20:26" x14ac:dyDescent="0.25">
      <c r="T29671" s="1"/>
      <c r="U29671" s="1"/>
      <c r="Z29671" s="1"/>
    </row>
    <row r="29672" spans="20:26" x14ac:dyDescent="0.25">
      <c r="T29672" s="1"/>
      <c r="U29672" s="1"/>
      <c r="Z29672" s="1"/>
    </row>
    <row r="29673" spans="20:26" x14ac:dyDescent="0.25">
      <c r="T29673" s="1"/>
      <c r="U29673" s="1"/>
      <c r="Z29673" s="1"/>
    </row>
    <row r="29674" spans="20:26" x14ac:dyDescent="0.25">
      <c r="T29674" s="1"/>
      <c r="U29674" s="1"/>
      <c r="Z29674" s="1"/>
    </row>
    <row r="29675" spans="20:26" x14ac:dyDescent="0.25">
      <c r="T29675" s="1"/>
      <c r="U29675" s="1"/>
      <c r="Z29675" s="1"/>
    </row>
    <row r="29676" spans="20:26" x14ac:dyDescent="0.25">
      <c r="T29676" s="1"/>
      <c r="U29676" s="1"/>
      <c r="Z29676" s="1"/>
    </row>
    <row r="29677" spans="20:26" x14ac:dyDescent="0.25">
      <c r="T29677" s="1"/>
      <c r="U29677" s="1"/>
      <c r="Z29677" s="1"/>
    </row>
    <row r="29678" spans="20:26" x14ac:dyDescent="0.25">
      <c r="T29678" s="1"/>
      <c r="U29678" s="1"/>
      <c r="Z29678" s="1"/>
    </row>
    <row r="29679" spans="20:26" x14ac:dyDescent="0.25">
      <c r="T29679" s="1"/>
      <c r="U29679" s="1"/>
      <c r="Z29679" s="1"/>
    </row>
    <row r="29680" spans="20:26" x14ac:dyDescent="0.25">
      <c r="T29680" s="1"/>
      <c r="U29680" s="1"/>
      <c r="Z29680" s="1"/>
    </row>
    <row r="29681" spans="20:26" x14ac:dyDescent="0.25">
      <c r="T29681" s="1"/>
      <c r="U29681" s="1"/>
      <c r="Z29681" s="1"/>
    </row>
    <row r="29682" spans="20:26" x14ac:dyDescent="0.25">
      <c r="T29682" s="1"/>
      <c r="U29682" s="1"/>
      <c r="Z29682" s="1"/>
    </row>
    <row r="29683" spans="20:26" x14ac:dyDescent="0.25">
      <c r="T29683" s="1"/>
      <c r="U29683" s="1"/>
      <c r="Z29683" s="1"/>
    </row>
    <row r="29684" spans="20:26" x14ac:dyDescent="0.25">
      <c r="T29684" s="1"/>
      <c r="U29684" s="1"/>
      <c r="Z29684" s="1"/>
    </row>
    <row r="29685" spans="20:26" x14ac:dyDescent="0.25">
      <c r="T29685" s="1"/>
      <c r="U29685" s="1"/>
      <c r="Z29685" s="1"/>
    </row>
    <row r="29686" spans="20:26" x14ac:dyDescent="0.25">
      <c r="T29686" s="1"/>
      <c r="U29686" s="1"/>
      <c r="Z29686" s="1"/>
    </row>
    <row r="29687" spans="20:26" x14ac:dyDescent="0.25">
      <c r="T29687" s="1"/>
      <c r="U29687" s="1"/>
      <c r="Z29687" s="1"/>
    </row>
    <row r="29688" spans="20:26" x14ac:dyDescent="0.25">
      <c r="T29688" s="1"/>
      <c r="U29688" s="1"/>
      <c r="Z29688" s="1"/>
    </row>
    <row r="29689" spans="20:26" x14ac:dyDescent="0.25">
      <c r="T29689" s="1"/>
      <c r="U29689" s="1"/>
      <c r="Z29689" s="1"/>
    </row>
    <row r="29690" spans="20:26" x14ac:dyDescent="0.25">
      <c r="T29690" s="1"/>
      <c r="U29690" s="1"/>
      <c r="Z29690" s="1"/>
    </row>
    <row r="29691" spans="20:26" x14ac:dyDescent="0.25">
      <c r="T29691" s="1"/>
      <c r="U29691" s="1"/>
      <c r="Z29691" s="1"/>
    </row>
    <row r="29692" spans="20:26" x14ac:dyDescent="0.25">
      <c r="T29692" s="1"/>
      <c r="U29692" s="1"/>
      <c r="Z29692" s="1"/>
    </row>
    <row r="29693" spans="20:26" x14ac:dyDescent="0.25">
      <c r="T29693" s="1"/>
      <c r="U29693" s="1"/>
      <c r="Z29693" s="1"/>
    </row>
    <row r="29694" spans="20:26" x14ac:dyDescent="0.25">
      <c r="T29694" s="1"/>
      <c r="U29694" s="1"/>
      <c r="Z29694" s="1"/>
    </row>
    <row r="29695" spans="20:26" x14ac:dyDescent="0.25">
      <c r="T29695" s="1"/>
      <c r="U29695" s="1"/>
      <c r="Z29695" s="1"/>
    </row>
    <row r="29696" spans="20:26" x14ac:dyDescent="0.25">
      <c r="T29696" s="1"/>
      <c r="U29696" s="1"/>
      <c r="Z29696" s="1"/>
    </row>
    <row r="29697" spans="20:26" x14ac:dyDescent="0.25">
      <c r="T29697" s="1"/>
      <c r="U29697" s="1"/>
      <c r="Z29697" s="1"/>
    </row>
    <row r="29698" spans="20:26" x14ac:dyDescent="0.25">
      <c r="T29698" s="1"/>
      <c r="U29698" s="1"/>
      <c r="Z29698" s="1"/>
    </row>
    <row r="29699" spans="20:26" x14ac:dyDescent="0.25">
      <c r="T29699" s="1"/>
      <c r="U29699" s="1"/>
      <c r="Z29699" s="1"/>
    </row>
    <row r="29700" spans="20:26" x14ac:dyDescent="0.25">
      <c r="T29700" s="1"/>
      <c r="U29700" s="1"/>
      <c r="Z29700" s="1"/>
    </row>
    <row r="29701" spans="20:26" x14ac:dyDescent="0.25">
      <c r="T29701" s="1"/>
      <c r="U29701" s="1"/>
      <c r="Z29701" s="1"/>
    </row>
    <row r="29702" spans="20:26" x14ac:dyDescent="0.25">
      <c r="T29702" s="1"/>
      <c r="U29702" s="1"/>
      <c r="Z29702" s="1"/>
    </row>
    <row r="29703" spans="20:26" x14ac:dyDescent="0.25">
      <c r="T29703" s="1"/>
      <c r="U29703" s="1"/>
      <c r="Z29703" s="1"/>
    </row>
    <row r="29704" spans="20:26" x14ac:dyDescent="0.25">
      <c r="T29704" s="1"/>
      <c r="U29704" s="1"/>
      <c r="Z29704" s="1"/>
    </row>
    <row r="29705" spans="20:26" x14ac:dyDescent="0.25">
      <c r="T29705" s="1"/>
      <c r="U29705" s="1"/>
      <c r="Z29705" s="1"/>
    </row>
    <row r="29706" spans="20:26" x14ac:dyDescent="0.25">
      <c r="T29706" s="1"/>
      <c r="U29706" s="1"/>
      <c r="Z29706" s="1"/>
    </row>
    <row r="29707" spans="20:26" x14ac:dyDescent="0.25">
      <c r="T29707" s="1"/>
      <c r="U29707" s="1"/>
      <c r="Z29707" s="1"/>
    </row>
    <row r="29708" spans="20:26" x14ac:dyDescent="0.25">
      <c r="T29708" s="1"/>
      <c r="U29708" s="1"/>
      <c r="Z29708" s="1"/>
    </row>
    <row r="29709" spans="20:26" x14ac:dyDescent="0.25">
      <c r="T29709" s="1"/>
      <c r="U29709" s="1"/>
      <c r="Z29709" s="1"/>
    </row>
    <row r="29710" spans="20:26" x14ac:dyDescent="0.25">
      <c r="T29710" s="1"/>
      <c r="U29710" s="1"/>
      <c r="Z29710" s="1"/>
    </row>
    <row r="29711" spans="20:26" x14ac:dyDescent="0.25">
      <c r="T29711" s="1"/>
      <c r="U29711" s="1"/>
      <c r="Z29711" s="1"/>
    </row>
    <row r="29712" spans="20:26" x14ac:dyDescent="0.25">
      <c r="T29712" s="1"/>
      <c r="U29712" s="1"/>
      <c r="Z29712" s="1"/>
    </row>
    <row r="29713" spans="20:26" x14ac:dyDescent="0.25">
      <c r="T29713" s="1"/>
      <c r="U29713" s="1"/>
      <c r="Z29713" s="1"/>
    </row>
    <row r="29714" spans="20:26" x14ac:dyDescent="0.25">
      <c r="T29714" s="1"/>
      <c r="U29714" s="1"/>
      <c r="Z29714" s="1"/>
    </row>
    <row r="29715" spans="20:26" x14ac:dyDescent="0.25">
      <c r="T29715" s="1"/>
      <c r="U29715" s="1"/>
      <c r="Z29715" s="1"/>
    </row>
    <row r="29716" spans="20:26" x14ac:dyDescent="0.25">
      <c r="T29716" s="1"/>
      <c r="U29716" s="1"/>
      <c r="Z29716" s="1"/>
    </row>
    <row r="29717" spans="20:26" x14ac:dyDescent="0.25">
      <c r="T29717" s="1"/>
      <c r="U29717" s="1"/>
      <c r="Z29717" s="1"/>
    </row>
    <row r="29718" spans="20:26" x14ac:dyDescent="0.25">
      <c r="T29718" s="1"/>
      <c r="U29718" s="1"/>
      <c r="Z29718" s="1"/>
    </row>
    <row r="29719" spans="20:26" x14ac:dyDescent="0.25">
      <c r="T29719" s="1"/>
      <c r="U29719" s="1"/>
      <c r="Z29719" s="1"/>
    </row>
    <row r="29720" spans="20:26" x14ac:dyDescent="0.25">
      <c r="T29720" s="1"/>
      <c r="U29720" s="1"/>
      <c r="Z29720" s="1"/>
    </row>
    <row r="29721" spans="20:26" x14ac:dyDescent="0.25">
      <c r="T29721" s="1"/>
      <c r="U29721" s="1"/>
      <c r="Z29721" s="1"/>
    </row>
    <row r="29722" spans="20:26" x14ac:dyDescent="0.25">
      <c r="T29722" s="1"/>
      <c r="U29722" s="1"/>
      <c r="Z29722" s="1"/>
    </row>
    <row r="29723" spans="20:26" x14ac:dyDescent="0.25">
      <c r="T29723" s="1"/>
      <c r="U29723" s="1"/>
      <c r="Z29723" s="1"/>
    </row>
    <row r="29724" spans="20:26" x14ac:dyDescent="0.25">
      <c r="T29724" s="1"/>
      <c r="U29724" s="1"/>
      <c r="Z29724" s="1"/>
    </row>
    <row r="29725" spans="20:26" x14ac:dyDescent="0.25">
      <c r="T29725" s="1"/>
      <c r="U29725" s="1"/>
      <c r="Z29725" s="1"/>
    </row>
    <row r="29726" spans="20:26" x14ac:dyDescent="0.25">
      <c r="T29726" s="1"/>
      <c r="U29726" s="1"/>
      <c r="Z29726" s="1"/>
    </row>
    <row r="29727" spans="20:26" x14ac:dyDescent="0.25">
      <c r="T29727" s="1"/>
      <c r="U29727" s="1"/>
      <c r="Z29727" s="1"/>
    </row>
    <row r="29728" spans="20:26" x14ac:dyDescent="0.25">
      <c r="T29728" s="1"/>
      <c r="U29728" s="1"/>
      <c r="Z29728" s="1"/>
    </row>
    <row r="29729" spans="20:26" x14ac:dyDescent="0.25">
      <c r="T29729" s="1"/>
      <c r="U29729" s="1"/>
      <c r="Z29729" s="1"/>
    </row>
    <row r="29730" spans="20:26" x14ac:dyDescent="0.25">
      <c r="T29730" s="1"/>
      <c r="U29730" s="1"/>
      <c r="Z29730" s="1"/>
    </row>
    <row r="29731" spans="20:26" x14ac:dyDescent="0.25">
      <c r="T29731" s="1"/>
      <c r="U29731" s="1"/>
      <c r="Z29731" s="1"/>
    </row>
    <row r="29732" spans="20:26" x14ac:dyDescent="0.25">
      <c r="T29732" s="1"/>
      <c r="U29732" s="1"/>
      <c r="Z29732" s="1"/>
    </row>
    <row r="29733" spans="20:26" x14ac:dyDescent="0.25">
      <c r="T29733" s="1"/>
      <c r="U29733" s="1"/>
      <c r="Z29733" s="1"/>
    </row>
    <row r="29734" spans="20:26" x14ac:dyDescent="0.25">
      <c r="T29734" s="1"/>
      <c r="U29734" s="1"/>
      <c r="Z29734" s="1"/>
    </row>
    <row r="29735" spans="20:26" x14ac:dyDescent="0.25">
      <c r="T29735" s="1"/>
      <c r="U29735" s="1"/>
      <c r="Z29735" s="1"/>
    </row>
    <row r="29736" spans="20:26" x14ac:dyDescent="0.25">
      <c r="T29736" s="1"/>
      <c r="U29736" s="1"/>
      <c r="Z29736" s="1"/>
    </row>
    <row r="29737" spans="20:26" x14ac:dyDescent="0.25">
      <c r="T29737" s="1"/>
      <c r="U29737" s="1"/>
      <c r="Z29737" s="1"/>
    </row>
    <row r="29738" spans="20:26" x14ac:dyDescent="0.25">
      <c r="T29738" s="1"/>
      <c r="U29738" s="1"/>
      <c r="Z29738" s="1"/>
    </row>
    <row r="29739" spans="20:26" x14ac:dyDescent="0.25">
      <c r="T29739" s="1"/>
      <c r="U29739" s="1"/>
      <c r="Z29739" s="1"/>
    </row>
    <row r="29740" spans="20:26" x14ac:dyDescent="0.25">
      <c r="T29740" s="1"/>
      <c r="U29740" s="1"/>
      <c r="Z29740" s="1"/>
    </row>
    <row r="29741" spans="20:26" x14ac:dyDescent="0.25">
      <c r="T29741" s="1"/>
      <c r="U29741" s="1"/>
      <c r="Z29741" s="1"/>
    </row>
    <row r="29742" spans="20:26" x14ac:dyDescent="0.25">
      <c r="T29742" s="1"/>
      <c r="U29742" s="1"/>
      <c r="Z29742" s="1"/>
    </row>
    <row r="29743" spans="20:26" x14ac:dyDescent="0.25">
      <c r="T29743" s="1"/>
      <c r="U29743" s="1"/>
      <c r="Z29743" s="1"/>
    </row>
    <row r="29744" spans="20:26" x14ac:dyDescent="0.25">
      <c r="T29744" s="1"/>
      <c r="U29744" s="1"/>
      <c r="Z29744" s="1"/>
    </row>
    <row r="29745" spans="20:26" x14ac:dyDescent="0.25">
      <c r="T29745" s="1"/>
      <c r="U29745" s="1"/>
      <c r="Z29745" s="1"/>
    </row>
    <row r="29746" spans="20:26" x14ac:dyDescent="0.25">
      <c r="T29746" s="1"/>
      <c r="U29746" s="1"/>
      <c r="Z29746" s="1"/>
    </row>
    <row r="29747" spans="20:26" x14ac:dyDescent="0.25">
      <c r="T29747" s="1"/>
      <c r="U29747" s="1"/>
      <c r="Z29747" s="1"/>
    </row>
    <row r="29748" spans="20:26" x14ac:dyDescent="0.25">
      <c r="T29748" s="1"/>
      <c r="U29748" s="1"/>
      <c r="Z29748" s="1"/>
    </row>
    <row r="29749" spans="20:26" x14ac:dyDescent="0.25">
      <c r="T29749" s="1"/>
      <c r="U29749" s="1"/>
      <c r="Z29749" s="1"/>
    </row>
    <row r="29750" spans="20:26" x14ac:dyDescent="0.25">
      <c r="T29750" s="1"/>
      <c r="U29750" s="1"/>
      <c r="Z29750" s="1"/>
    </row>
    <row r="29751" spans="20:26" x14ac:dyDescent="0.25">
      <c r="T29751" s="1"/>
      <c r="U29751" s="1"/>
      <c r="Z29751" s="1"/>
    </row>
    <row r="29752" spans="20:26" x14ac:dyDescent="0.25">
      <c r="T29752" s="1"/>
      <c r="U29752" s="1"/>
      <c r="Z29752" s="1"/>
    </row>
    <row r="29753" spans="20:26" x14ac:dyDescent="0.25">
      <c r="T29753" s="1"/>
      <c r="U29753" s="1"/>
      <c r="Z29753" s="1"/>
    </row>
    <row r="29754" spans="20:26" x14ac:dyDescent="0.25">
      <c r="T29754" s="1"/>
      <c r="U29754" s="1"/>
      <c r="Z29754" s="1"/>
    </row>
    <row r="29755" spans="20:26" x14ac:dyDescent="0.25">
      <c r="T29755" s="1"/>
      <c r="U29755" s="1"/>
      <c r="Z29755" s="1"/>
    </row>
    <row r="29756" spans="20:26" x14ac:dyDescent="0.25">
      <c r="T29756" s="1"/>
      <c r="U29756" s="1"/>
      <c r="Z29756" s="1"/>
    </row>
    <row r="29757" spans="20:26" x14ac:dyDescent="0.25">
      <c r="T29757" s="1"/>
      <c r="U29757" s="1"/>
      <c r="Z29757" s="1"/>
    </row>
    <row r="29758" spans="20:26" x14ac:dyDescent="0.25">
      <c r="T29758" s="1"/>
      <c r="U29758" s="1"/>
      <c r="Z29758" s="1"/>
    </row>
    <row r="29759" spans="20:26" x14ac:dyDescent="0.25">
      <c r="T29759" s="1"/>
      <c r="U29759" s="1"/>
      <c r="Z29759" s="1"/>
    </row>
    <row r="29760" spans="20:26" x14ac:dyDescent="0.25">
      <c r="T29760" s="1"/>
      <c r="U29760" s="1"/>
      <c r="Z29760" s="1"/>
    </row>
    <row r="29761" spans="20:26" x14ac:dyDescent="0.25">
      <c r="T29761" s="1"/>
      <c r="U29761" s="1"/>
      <c r="Z29761" s="1"/>
    </row>
    <row r="29762" spans="20:26" x14ac:dyDescent="0.25">
      <c r="T29762" s="1"/>
      <c r="U29762" s="1"/>
      <c r="Z29762" s="1"/>
    </row>
    <row r="29763" spans="20:26" x14ac:dyDescent="0.25">
      <c r="T29763" s="1"/>
      <c r="U29763" s="1"/>
      <c r="Z29763" s="1"/>
    </row>
    <row r="29764" spans="20:26" x14ac:dyDescent="0.25">
      <c r="T29764" s="1"/>
      <c r="U29764" s="1"/>
      <c r="Z29764" s="1"/>
    </row>
    <row r="29765" spans="20:26" x14ac:dyDescent="0.25">
      <c r="T29765" s="1"/>
      <c r="U29765" s="1"/>
      <c r="Z29765" s="1"/>
    </row>
    <row r="29766" spans="20:26" x14ac:dyDescent="0.25">
      <c r="T29766" s="1"/>
      <c r="U29766" s="1"/>
      <c r="Z29766" s="1"/>
    </row>
    <row r="29767" spans="20:26" x14ac:dyDescent="0.25">
      <c r="T29767" s="1"/>
      <c r="U29767" s="1"/>
      <c r="Z29767" s="1"/>
    </row>
    <row r="29768" spans="20:26" x14ac:dyDescent="0.25">
      <c r="T29768" s="1"/>
      <c r="U29768" s="1"/>
      <c r="Z29768" s="1"/>
    </row>
    <row r="29769" spans="20:26" x14ac:dyDescent="0.25">
      <c r="T29769" s="1"/>
      <c r="U29769" s="1"/>
      <c r="Z29769" s="1"/>
    </row>
    <row r="29770" spans="20:26" x14ac:dyDescent="0.25">
      <c r="T29770" s="1"/>
      <c r="U29770" s="1"/>
      <c r="Z29770" s="1"/>
    </row>
    <row r="29771" spans="20:26" x14ac:dyDescent="0.25">
      <c r="T29771" s="1"/>
      <c r="U29771" s="1"/>
      <c r="Z29771" s="1"/>
    </row>
    <row r="29772" spans="20:26" x14ac:dyDescent="0.25">
      <c r="T29772" s="1"/>
      <c r="U29772" s="1"/>
      <c r="Z29772" s="1"/>
    </row>
    <row r="29773" spans="20:26" x14ac:dyDescent="0.25">
      <c r="T29773" s="1"/>
      <c r="U29773" s="1"/>
      <c r="Z29773" s="1"/>
    </row>
    <row r="29774" spans="20:26" x14ac:dyDescent="0.25">
      <c r="T29774" s="1"/>
      <c r="U29774" s="1"/>
      <c r="Z29774" s="1"/>
    </row>
    <row r="29775" spans="20:26" x14ac:dyDescent="0.25">
      <c r="T29775" s="1"/>
      <c r="U29775" s="1"/>
      <c r="Z29775" s="1"/>
    </row>
    <row r="29776" spans="20:26" x14ac:dyDescent="0.25">
      <c r="T29776" s="1"/>
      <c r="U29776" s="1"/>
      <c r="Z29776" s="1"/>
    </row>
    <row r="29777" spans="20:26" x14ac:dyDescent="0.25">
      <c r="T29777" s="1"/>
      <c r="U29777" s="1"/>
      <c r="Z29777" s="1"/>
    </row>
    <row r="29778" spans="20:26" x14ac:dyDescent="0.25">
      <c r="T29778" s="1"/>
      <c r="U29778" s="1"/>
      <c r="Z29778" s="1"/>
    </row>
    <row r="29779" spans="20:26" x14ac:dyDescent="0.25">
      <c r="T29779" s="1"/>
      <c r="U29779" s="1"/>
      <c r="Z29779" s="1"/>
    </row>
    <row r="29780" spans="20:26" x14ac:dyDescent="0.25">
      <c r="T29780" s="1"/>
      <c r="U29780" s="1"/>
      <c r="Z29780" s="1"/>
    </row>
    <row r="29781" spans="20:26" x14ac:dyDescent="0.25">
      <c r="T29781" s="1"/>
      <c r="U29781" s="1"/>
      <c r="Z29781" s="1"/>
    </row>
    <row r="29782" spans="20:26" x14ac:dyDescent="0.25">
      <c r="T29782" s="1"/>
      <c r="U29782" s="1"/>
      <c r="Z29782" s="1"/>
    </row>
    <row r="29783" spans="20:26" x14ac:dyDescent="0.25">
      <c r="T29783" s="1"/>
      <c r="U29783" s="1"/>
      <c r="Z29783" s="1"/>
    </row>
    <row r="29784" spans="20:26" x14ac:dyDescent="0.25">
      <c r="T29784" s="1"/>
      <c r="U29784" s="1"/>
      <c r="Z29784" s="1"/>
    </row>
    <row r="29785" spans="20:26" x14ac:dyDescent="0.25">
      <c r="T29785" s="1"/>
      <c r="U29785" s="1"/>
      <c r="Z29785" s="1"/>
    </row>
    <row r="29786" spans="20:26" x14ac:dyDescent="0.25">
      <c r="T29786" s="1"/>
      <c r="U29786" s="1"/>
      <c r="Z29786" s="1"/>
    </row>
    <row r="29787" spans="20:26" x14ac:dyDescent="0.25">
      <c r="T29787" s="1"/>
      <c r="U29787" s="1"/>
      <c r="Z29787" s="1"/>
    </row>
    <row r="29788" spans="20:26" x14ac:dyDescent="0.25">
      <c r="T29788" s="1"/>
      <c r="U29788" s="1"/>
      <c r="Z29788" s="1"/>
    </row>
    <row r="29789" spans="20:26" x14ac:dyDescent="0.25">
      <c r="T29789" s="1"/>
      <c r="U29789" s="1"/>
      <c r="Z29789" s="1"/>
    </row>
    <row r="29790" spans="20:26" x14ac:dyDescent="0.25">
      <c r="T29790" s="1"/>
      <c r="U29790" s="1"/>
      <c r="Z29790" s="1"/>
    </row>
    <row r="29791" spans="20:26" x14ac:dyDescent="0.25">
      <c r="T29791" s="1"/>
      <c r="U29791" s="1"/>
      <c r="Z29791" s="1"/>
    </row>
    <row r="29792" spans="20:26" x14ac:dyDescent="0.25">
      <c r="T29792" s="1"/>
      <c r="U29792" s="1"/>
      <c r="Z29792" s="1"/>
    </row>
    <row r="29793" spans="20:26" x14ac:dyDescent="0.25">
      <c r="T29793" s="1"/>
      <c r="U29793" s="1"/>
      <c r="Z29793" s="1"/>
    </row>
    <row r="29794" spans="20:26" x14ac:dyDescent="0.25">
      <c r="T29794" s="1"/>
      <c r="U29794" s="1"/>
      <c r="Z29794" s="1"/>
    </row>
    <row r="29795" spans="20:26" x14ac:dyDescent="0.25">
      <c r="T29795" s="1"/>
      <c r="U29795" s="1"/>
      <c r="Z29795" s="1"/>
    </row>
    <row r="29796" spans="20:26" x14ac:dyDescent="0.25">
      <c r="T29796" s="1"/>
      <c r="U29796" s="1"/>
      <c r="Z29796" s="1"/>
    </row>
    <row r="29797" spans="20:26" x14ac:dyDescent="0.25">
      <c r="T29797" s="1"/>
      <c r="U29797" s="1"/>
      <c r="Z29797" s="1"/>
    </row>
    <row r="29798" spans="20:26" x14ac:dyDescent="0.25">
      <c r="T29798" s="1"/>
      <c r="U29798" s="1"/>
      <c r="Z29798" s="1"/>
    </row>
    <row r="29799" spans="20:26" x14ac:dyDescent="0.25">
      <c r="T29799" s="1"/>
      <c r="U29799" s="1"/>
      <c r="Z29799" s="1"/>
    </row>
    <row r="29800" spans="20:26" x14ac:dyDescent="0.25">
      <c r="T29800" s="1"/>
      <c r="U29800" s="1"/>
      <c r="Z29800" s="1"/>
    </row>
    <row r="29801" spans="20:26" x14ac:dyDescent="0.25">
      <c r="T29801" s="1"/>
      <c r="U29801" s="1"/>
      <c r="Z29801" s="1"/>
    </row>
    <row r="29802" spans="20:26" x14ac:dyDescent="0.25">
      <c r="T29802" s="1"/>
      <c r="U29802" s="1"/>
      <c r="Z29802" s="1"/>
    </row>
    <row r="29803" spans="20:26" x14ac:dyDescent="0.25">
      <c r="T29803" s="1"/>
      <c r="U29803" s="1"/>
      <c r="Z29803" s="1"/>
    </row>
    <row r="29804" spans="20:26" x14ac:dyDescent="0.25">
      <c r="T29804" s="1"/>
      <c r="U29804" s="1"/>
      <c r="Z29804" s="1"/>
    </row>
    <row r="29805" spans="20:26" x14ac:dyDescent="0.25">
      <c r="T29805" s="1"/>
      <c r="U29805" s="1"/>
      <c r="Z29805" s="1"/>
    </row>
    <row r="29806" spans="20:26" x14ac:dyDescent="0.25">
      <c r="T29806" s="1"/>
      <c r="U29806" s="1"/>
      <c r="Z29806" s="1"/>
    </row>
    <row r="29807" spans="20:26" x14ac:dyDescent="0.25">
      <c r="T29807" s="1"/>
      <c r="U29807" s="1"/>
      <c r="Z29807" s="1"/>
    </row>
    <row r="29808" spans="20:26" x14ac:dyDescent="0.25">
      <c r="T29808" s="1"/>
      <c r="U29808" s="1"/>
      <c r="Z29808" s="1"/>
    </row>
    <row r="29809" spans="20:26" x14ac:dyDescent="0.25">
      <c r="T29809" s="1"/>
      <c r="U29809" s="1"/>
      <c r="Z29809" s="1"/>
    </row>
    <row r="29810" spans="20:26" x14ac:dyDescent="0.25">
      <c r="T29810" s="1"/>
      <c r="U29810" s="1"/>
      <c r="Z29810" s="1"/>
    </row>
    <row r="29811" spans="20:26" x14ac:dyDescent="0.25">
      <c r="T29811" s="1"/>
      <c r="U29811" s="1"/>
      <c r="Z29811" s="1"/>
    </row>
    <row r="29812" spans="20:26" x14ac:dyDescent="0.25">
      <c r="T29812" s="1"/>
      <c r="U29812" s="1"/>
      <c r="Z29812" s="1"/>
    </row>
    <row r="29813" spans="20:26" x14ac:dyDescent="0.25">
      <c r="T29813" s="1"/>
      <c r="U29813" s="1"/>
      <c r="Z29813" s="1"/>
    </row>
    <row r="29814" spans="20:26" x14ac:dyDescent="0.25">
      <c r="T29814" s="1"/>
      <c r="U29814" s="1"/>
      <c r="Z29814" s="1"/>
    </row>
    <row r="29815" spans="20:26" x14ac:dyDescent="0.25">
      <c r="T29815" s="1"/>
      <c r="U29815" s="1"/>
      <c r="Z29815" s="1"/>
    </row>
    <row r="29816" spans="20:26" x14ac:dyDescent="0.25">
      <c r="T29816" s="1"/>
      <c r="U29816" s="1"/>
      <c r="Z29816" s="1"/>
    </row>
    <row r="29817" spans="20:26" x14ac:dyDescent="0.25">
      <c r="T29817" s="1"/>
      <c r="U29817" s="1"/>
      <c r="Z29817" s="1"/>
    </row>
    <row r="29818" spans="20:26" x14ac:dyDescent="0.25">
      <c r="T29818" s="1"/>
      <c r="U29818" s="1"/>
      <c r="Z29818" s="1"/>
    </row>
    <row r="29819" spans="20:26" x14ac:dyDescent="0.25">
      <c r="T29819" s="1"/>
      <c r="U29819" s="1"/>
      <c r="Z29819" s="1"/>
    </row>
    <row r="29820" spans="20:26" x14ac:dyDescent="0.25">
      <c r="T29820" s="1"/>
      <c r="U29820" s="1"/>
      <c r="Z29820" s="1"/>
    </row>
    <row r="29821" spans="20:26" x14ac:dyDescent="0.25">
      <c r="T29821" s="1"/>
      <c r="U29821" s="1"/>
      <c r="Z29821" s="1"/>
    </row>
    <row r="29822" spans="20:26" x14ac:dyDescent="0.25">
      <c r="T29822" s="1"/>
      <c r="U29822" s="1"/>
      <c r="Z29822" s="1"/>
    </row>
    <row r="29823" spans="20:26" x14ac:dyDescent="0.25">
      <c r="T29823" s="1"/>
      <c r="U29823" s="1"/>
      <c r="Z29823" s="1"/>
    </row>
    <row r="29824" spans="20:26" x14ac:dyDescent="0.25">
      <c r="T29824" s="1"/>
      <c r="U29824" s="1"/>
      <c r="Z29824" s="1"/>
    </row>
    <row r="29825" spans="20:26" x14ac:dyDescent="0.25">
      <c r="T29825" s="1"/>
      <c r="U29825" s="1"/>
      <c r="Z29825" s="1"/>
    </row>
    <row r="29826" spans="20:26" x14ac:dyDescent="0.25">
      <c r="T29826" s="1"/>
      <c r="U29826" s="1"/>
      <c r="Z29826" s="1"/>
    </row>
    <row r="29827" spans="20:26" x14ac:dyDescent="0.25">
      <c r="T29827" s="1"/>
      <c r="U29827" s="1"/>
      <c r="Z29827" s="1"/>
    </row>
    <row r="29828" spans="20:26" x14ac:dyDescent="0.25">
      <c r="T29828" s="1"/>
      <c r="U29828" s="1"/>
      <c r="Z29828" s="1"/>
    </row>
    <row r="29829" spans="20:26" x14ac:dyDescent="0.25">
      <c r="T29829" s="1"/>
      <c r="U29829" s="1"/>
      <c r="Z29829" s="1"/>
    </row>
    <row r="29830" spans="20:26" x14ac:dyDescent="0.25">
      <c r="T29830" s="1"/>
      <c r="U29830" s="1"/>
      <c r="Z29830" s="1"/>
    </row>
    <row r="29831" spans="20:26" x14ac:dyDescent="0.25">
      <c r="T29831" s="1"/>
      <c r="U29831" s="1"/>
      <c r="Z29831" s="1"/>
    </row>
    <row r="29832" spans="20:26" x14ac:dyDescent="0.25">
      <c r="T29832" s="1"/>
      <c r="U29832" s="1"/>
      <c r="Z29832" s="1"/>
    </row>
    <row r="29833" spans="20:26" x14ac:dyDescent="0.25">
      <c r="T29833" s="1"/>
      <c r="U29833" s="1"/>
      <c r="Z29833" s="1"/>
    </row>
    <row r="29834" spans="20:26" x14ac:dyDescent="0.25">
      <c r="T29834" s="1"/>
      <c r="U29834" s="1"/>
      <c r="Z29834" s="1"/>
    </row>
    <row r="29835" spans="20:26" x14ac:dyDescent="0.25">
      <c r="T29835" s="1"/>
      <c r="U29835" s="1"/>
      <c r="Z29835" s="1"/>
    </row>
    <row r="29836" spans="20:26" x14ac:dyDescent="0.25">
      <c r="T29836" s="1"/>
      <c r="U29836" s="1"/>
      <c r="Z29836" s="1"/>
    </row>
    <row r="29837" spans="20:26" x14ac:dyDescent="0.25">
      <c r="T29837" s="1"/>
      <c r="U29837" s="1"/>
      <c r="Z29837" s="1"/>
    </row>
    <row r="29838" spans="20:26" x14ac:dyDescent="0.25">
      <c r="T29838" s="1"/>
      <c r="U29838" s="1"/>
      <c r="Z29838" s="1"/>
    </row>
    <row r="29839" spans="20:26" x14ac:dyDescent="0.25">
      <c r="T29839" s="1"/>
      <c r="U29839" s="1"/>
      <c r="Z29839" s="1"/>
    </row>
    <row r="29840" spans="20:26" x14ac:dyDescent="0.25">
      <c r="T29840" s="1"/>
      <c r="U29840" s="1"/>
      <c r="Z29840" s="1"/>
    </row>
    <row r="29841" spans="20:26" x14ac:dyDescent="0.25">
      <c r="T29841" s="1"/>
      <c r="U29841" s="1"/>
      <c r="Z29841" s="1"/>
    </row>
    <row r="29842" spans="20:26" x14ac:dyDescent="0.25">
      <c r="T29842" s="1"/>
      <c r="U29842" s="1"/>
      <c r="Z29842" s="1"/>
    </row>
    <row r="29843" spans="20:26" x14ac:dyDescent="0.25">
      <c r="T29843" s="1"/>
      <c r="U29843" s="1"/>
      <c r="Z29843" s="1"/>
    </row>
    <row r="29844" spans="20:26" x14ac:dyDescent="0.25">
      <c r="T29844" s="1"/>
      <c r="U29844" s="1"/>
      <c r="Z29844" s="1"/>
    </row>
    <row r="29845" spans="20:26" x14ac:dyDescent="0.25">
      <c r="T29845" s="1"/>
      <c r="U29845" s="1"/>
      <c r="Z29845" s="1"/>
    </row>
    <row r="29846" spans="20:26" x14ac:dyDescent="0.25">
      <c r="T29846" s="1"/>
      <c r="U29846" s="1"/>
      <c r="Z29846" s="1"/>
    </row>
    <row r="29847" spans="20:26" x14ac:dyDescent="0.25">
      <c r="T29847" s="1"/>
      <c r="U29847" s="1"/>
      <c r="Z29847" s="1"/>
    </row>
    <row r="29848" spans="20:26" x14ac:dyDescent="0.25">
      <c r="T29848" s="1"/>
      <c r="U29848" s="1"/>
      <c r="Z29848" s="1"/>
    </row>
    <row r="29849" spans="20:26" x14ac:dyDescent="0.25">
      <c r="T29849" s="1"/>
      <c r="U29849" s="1"/>
      <c r="Z29849" s="1"/>
    </row>
    <row r="29850" spans="20:26" x14ac:dyDescent="0.25">
      <c r="T29850" s="1"/>
      <c r="U29850" s="1"/>
      <c r="Z29850" s="1"/>
    </row>
    <row r="29851" spans="20:26" x14ac:dyDescent="0.25">
      <c r="T29851" s="1"/>
      <c r="U29851" s="1"/>
      <c r="Z29851" s="1"/>
    </row>
    <row r="29852" spans="20:26" x14ac:dyDescent="0.25">
      <c r="T29852" s="1"/>
      <c r="U29852" s="1"/>
      <c r="Z29852" s="1"/>
    </row>
    <row r="29853" spans="20:26" x14ac:dyDescent="0.25">
      <c r="T29853" s="1"/>
      <c r="U29853" s="1"/>
      <c r="Z29853" s="1"/>
    </row>
    <row r="29854" spans="20:26" x14ac:dyDescent="0.25">
      <c r="T29854" s="1"/>
      <c r="U29854" s="1"/>
      <c r="Z29854" s="1"/>
    </row>
    <row r="29855" spans="20:26" x14ac:dyDescent="0.25">
      <c r="T29855" s="1"/>
      <c r="U29855" s="1"/>
      <c r="Z29855" s="1"/>
    </row>
    <row r="29856" spans="20:26" x14ac:dyDescent="0.25">
      <c r="T29856" s="1"/>
      <c r="U29856" s="1"/>
      <c r="Z29856" s="1"/>
    </row>
    <row r="29857" spans="20:26" x14ac:dyDescent="0.25">
      <c r="T29857" s="1"/>
      <c r="U29857" s="1"/>
      <c r="Z29857" s="1"/>
    </row>
    <row r="29858" spans="20:26" x14ac:dyDescent="0.25">
      <c r="T29858" s="1"/>
      <c r="U29858" s="1"/>
      <c r="Z29858" s="1"/>
    </row>
    <row r="29859" spans="20:26" x14ac:dyDescent="0.25">
      <c r="T29859" s="1"/>
      <c r="U29859" s="1"/>
      <c r="Z29859" s="1"/>
    </row>
    <row r="29860" spans="20:26" x14ac:dyDescent="0.25">
      <c r="T29860" s="1"/>
      <c r="U29860" s="1"/>
      <c r="Z29860" s="1"/>
    </row>
    <row r="29861" spans="20:26" x14ac:dyDescent="0.25">
      <c r="T29861" s="1"/>
      <c r="U29861" s="1"/>
      <c r="Z29861" s="1"/>
    </row>
    <row r="29862" spans="20:26" x14ac:dyDescent="0.25">
      <c r="T29862" s="1"/>
      <c r="U29862" s="1"/>
      <c r="Z29862" s="1"/>
    </row>
    <row r="29863" spans="20:26" x14ac:dyDescent="0.25">
      <c r="T29863" s="1"/>
      <c r="U29863" s="1"/>
      <c r="Z29863" s="1"/>
    </row>
    <row r="29864" spans="20:26" x14ac:dyDescent="0.25">
      <c r="T29864" s="1"/>
      <c r="U29864" s="1"/>
      <c r="Z29864" s="1"/>
    </row>
    <row r="29865" spans="20:26" x14ac:dyDescent="0.25">
      <c r="T29865" s="1"/>
      <c r="U29865" s="1"/>
      <c r="Z29865" s="1"/>
    </row>
    <row r="29866" spans="20:26" x14ac:dyDescent="0.25">
      <c r="T29866" s="1"/>
      <c r="U29866" s="1"/>
      <c r="Z29866" s="1"/>
    </row>
    <row r="29867" spans="20:26" x14ac:dyDescent="0.25">
      <c r="T29867" s="1"/>
      <c r="U29867" s="1"/>
      <c r="Z29867" s="1"/>
    </row>
    <row r="29868" spans="20:26" x14ac:dyDescent="0.25">
      <c r="T29868" s="1"/>
      <c r="U29868" s="1"/>
      <c r="Z29868" s="1"/>
    </row>
    <row r="29869" spans="20:26" x14ac:dyDescent="0.25">
      <c r="T29869" s="1"/>
      <c r="U29869" s="1"/>
      <c r="Z29869" s="1"/>
    </row>
    <row r="29870" spans="20:26" x14ac:dyDescent="0.25">
      <c r="T29870" s="1"/>
      <c r="U29870" s="1"/>
      <c r="Z29870" s="1"/>
    </row>
    <row r="29871" spans="20:26" x14ac:dyDescent="0.25">
      <c r="T29871" s="1"/>
      <c r="U29871" s="1"/>
      <c r="Z29871" s="1"/>
    </row>
    <row r="29872" spans="20:26" x14ac:dyDescent="0.25">
      <c r="T29872" s="1"/>
      <c r="U29872" s="1"/>
      <c r="Z29872" s="1"/>
    </row>
    <row r="29873" spans="20:26" x14ac:dyDescent="0.25">
      <c r="T29873" s="1"/>
      <c r="U29873" s="1"/>
      <c r="Z29873" s="1"/>
    </row>
    <row r="29874" spans="20:26" x14ac:dyDescent="0.25">
      <c r="T29874" s="1"/>
      <c r="U29874" s="1"/>
      <c r="Z29874" s="1"/>
    </row>
    <row r="29875" spans="20:26" x14ac:dyDescent="0.25">
      <c r="T29875" s="1"/>
      <c r="U29875" s="1"/>
      <c r="Z29875" s="1"/>
    </row>
    <row r="29876" spans="20:26" x14ac:dyDescent="0.25">
      <c r="T29876" s="1"/>
      <c r="U29876" s="1"/>
      <c r="Z29876" s="1"/>
    </row>
    <row r="29877" spans="20:26" x14ac:dyDescent="0.25">
      <c r="T29877" s="1"/>
      <c r="U29877" s="1"/>
      <c r="Z29877" s="1"/>
    </row>
    <row r="29878" spans="20:26" x14ac:dyDescent="0.25">
      <c r="T29878" s="1"/>
      <c r="U29878" s="1"/>
      <c r="Z29878" s="1"/>
    </row>
    <row r="29879" spans="20:26" x14ac:dyDescent="0.25">
      <c r="T29879" s="1"/>
      <c r="U29879" s="1"/>
      <c r="Z29879" s="1"/>
    </row>
    <row r="29880" spans="20:26" x14ac:dyDescent="0.25">
      <c r="T29880" s="1"/>
      <c r="U29880" s="1"/>
      <c r="Z29880" s="1"/>
    </row>
    <row r="29881" spans="20:26" x14ac:dyDescent="0.25">
      <c r="T29881" s="1"/>
      <c r="U29881" s="1"/>
      <c r="Z29881" s="1"/>
    </row>
    <row r="29882" spans="20:26" x14ac:dyDescent="0.25">
      <c r="T29882" s="1"/>
      <c r="U29882" s="1"/>
      <c r="Z29882" s="1"/>
    </row>
    <row r="29883" spans="20:26" x14ac:dyDescent="0.25">
      <c r="T29883" s="1"/>
      <c r="U29883" s="1"/>
      <c r="Z29883" s="1"/>
    </row>
    <row r="29884" spans="20:26" x14ac:dyDescent="0.25">
      <c r="T29884" s="1"/>
      <c r="U29884" s="1"/>
      <c r="Z29884" s="1"/>
    </row>
    <row r="29885" spans="20:26" x14ac:dyDescent="0.25">
      <c r="T29885" s="1"/>
      <c r="U29885" s="1"/>
      <c r="Z29885" s="1"/>
    </row>
    <row r="29886" spans="20:26" x14ac:dyDescent="0.25">
      <c r="T29886" s="1"/>
      <c r="U29886" s="1"/>
      <c r="Z29886" s="1"/>
    </row>
    <row r="29887" spans="20:26" x14ac:dyDescent="0.25">
      <c r="T29887" s="1"/>
      <c r="U29887" s="1"/>
      <c r="Z29887" s="1"/>
    </row>
    <row r="29888" spans="20:26" x14ac:dyDescent="0.25">
      <c r="T29888" s="1"/>
      <c r="U29888" s="1"/>
      <c r="Z29888" s="1"/>
    </row>
    <row r="29889" spans="20:26" x14ac:dyDescent="0.25">
      <c r="T29889" s="1"/>
      <c r="U29889" s="1"/>
      <c r="Z29889" s="1"/>
    </row>
    <row r="29890" spans="20:26" x14ac:dyDescent="0.25">
      <c r="T29890" s="1"/>
      <c r="U29890" s="1"/>
      <c r="Z29890" s="1"/>
    </row>
    <row r="29891" spans="20:26" x14ac:dyDescent="0.25">
      <c r="T29891" s="1"/>
      <c r="U29891" s="1"/>
      <c r="Z29891" s="1"/>
    </row>
    <row r="29892" spans="20:26" x14ac:dyDescent="0.25">
      <c r="T29892" s="1"/>
      <c r="U29892" s="1"/>
      <c r="Z29892" s="1"/>
    </row>
    <row r="29893" spans="20:26" x14ac:dyDescent="0.25">
      <c r="T29893" s="1"/>
      <c r="U29893" s="1"/>
      <c r="Z29893" s="1"/>
    </row>
    <row r="29894" spans="20:26" x14ac:dyDescent="0.25">
      <c r="T29894" s="1"/>
      <c r="U29894" s="1"/>
      <c r="Z29894" s="1"/>
    </row>
    <row r="29895" spans="20:26" x14ac:dyDescent="0.25">
      <c r="T29895" s="1"/>
      <c r="U29895" s="1"/>
      <c r="Z29895" s="1"/>
    </row>
    <row r="29896" spans="20:26" x14ac:dyDescent="0.25">
      <c r="T29896" s="1"/>
      <c r="U29896" s="1"/>
      <c r="Z29896" s="1"/>
    </row>
    <row r="29897" spans="20:26" x14ac:dyDescent="0.25">
      <c r="T29897" s="1"/>
      <c r="U29897" s="1"/>
      <c r="Z29897" s="1"/>
    </row>
    <row r="29898" spans="20:26" x14ac:dyDescent="0.25">
      <c r="T29898" s="1"/>
      <c r="U29898" s="1"/>
      <c r="Z29898" s="1"/>
    </row>
    <row r="29899" spans="20:26" x14ac:dyDescent="0.25">
      <c r="T29899" s="1"/>
      <c r="U29899" s="1"/>
      <c r="Z29899" s="1"/>
    </row>
    <row r="29900" spans="20:26" x14ac:dyDescent="0.25">
      <c r="T29900" s="1"/>
      <c r="U29900" s="1"/>
      <c r="Z29900" s="1"/>
    </row>
    <row r="29901" spans="20:26" x14ac:dyDescent="0.25">
      <c r="T29901" s="1"/>
      <c r="U29901" s="1"/>
      <c r="Z29901" s="1"/>
    </row>
    <row r="29902" spans="20:26" x14ac:dyDescent="0.25">
      <c r="T29902" s="1"/>
      <c r="U29902" s="1"/>
      <c r="Z29902" s="1"/>
    </row>
    <row r="29903" spans="20:26" x14ac:dyDescent="0.25">
      <c r="T29903" s="1"/>
      <c r="U29903" s="1"/>
      <c r="Z29903" s="1"/>
    </row>
    <row r="29904" spans="20:26" x14ac:dyDescent="0.25">
      <c r="T29904" s="1"/>
      <c r="U29904" s="1"/>
      <c r="Z29904" s="1"/>
    </row>
    <row r="29905" spans="20:26" x14ac:dyDescent="0.25">
      <c r="T29905" s="1"/>
      <c r="U29905" s="1"/>
      <c r="Z29905" s="1"/>
    </row>
    <row r="29906" spans="20:26" x14ac:dyDescent="0.25">
      <c r="T29906" s="1"/>
      <c r="U29906" s="1"/>
      <c r="Z29906" s="1"/>
    </row>
    <row r="29907" spans="20:26" x14ac:dyDescent="0.25">
      <c r="T29907" s="1"/>
      <c r="U29907" s="1"/>
      <c r="Z29907" s="1"/>
    </row>
    <row r="29908" spans="20:26" x14ac:dyDescent="0.25">
      <c r="T29908" s="1"/>
      <c r="U29908" s="1"/>
      <c r="Z29908" s="1"/>
    </row>
    <row r="29909" spans="20:26" x14ac:dyDescent="0.25">
      <c r="T29909" s="1"/>
      <c r="U29909" s="1"/>
      <c r="Z29909" s="1"/>
    </row>
    <row r="29910" spans="20:26" x14ac:dyDescent="0.25">
      <c r="T29910" s="1"/>
      <c r="U29910" s="1"/>
      <c r="Z29910" s="1"/>
    </row>
    <row r="29911" spans="20:26" x14ac:dyDescent="0.25">
      <c r="T29911" s="1"/>
      <c r="U29911" s="1"/>
      <c r="Z29911" s="1"/>
    </row>
    <row r="29912" spans="20:26" x14ac:dyDescent="0.25">
      <c r="T29912" s="1"/>
      <c r="U29912" s="1"/>
      <c r="Z29912" s="1"/>
    </row>
    <row r="29913" spans="20:26" x14ac:dyDescent="0.25">
      <c r="T29913" s="1"/>
      <c r="U29913" s="1"/>
      <c r="Z29913" s="1"/>
    </row>
    <row r="29914" spans="20:26" x14ac:dyDescent="0.25">
      <c r="T29914" s="1"/>
      <c r="U29914" s="1"/>
      <c r="Z29914" s="1"/>
    </row>
    <row r="29915" spans="20:26" x14ac:dyDescent="0.25">
      <c r="T29915" s="1"/>
      <c r="U29915" s="1"/>
      <c r="Z29915" s="1"/>
    </row>
    <row r="29916" spans="20:26" x14ac:dyDescent="0.25">
      <c r="T29916" s="1"/>
      <c r="U29916" s="1"/>
      <c r="Z29916" s="1"/>
    </row>
    <row r="29917" spans="20:26" x14ac:dyDescent="0.25">
      <c r="T29917" s="1"/>
      <c r="U29917" s="1"/>
      <c r="Z29917" s="1"/>
    </row>
    <row r="29918" spans="20:26" x14ac:dyDescent="0.25">
      <c r="T29918" s="1"/>
      <c r="U29918" s="1"/>
      <c r="Z29918" s="1"/>
    </row>
    <row r="29919" spans="20:26" x14ac:dyDescent="0.25">
      <c r="T29919" s="1"/>
      <c r="U29919" s="1"/>
      <c r="Z29919" s="1"/>
    </row>
    <row r="29920" spans="20:26" x14ac:dyDescent="0.25">
      <c r="T29920" s="1"/>
      <c r="U29920" s="1"/>
      <c r="Z29920" s="1"/>
    </row>
    <row r="29921" spans="20:26" x14ac:dyDescent="0.25">
      <c r="T29921" s="1"/>
      <c r="U29921" s="1"/>
      <c r="Z29921" s="1"/>
    </row>
    <row r="29922" spans="20:26" x14ac:dyDescent="0.25">
      <c r="T29922" s="1"/>
      <c r="U29922" s="1"/>
      <c r="Z29922" s="1"/>
    </row>
    <row r="29923" spans="20:26" x14ac:dyDescent="0.25">
      <c r="T29923" s="1"/>
      <c r="U29923" s="1"/>
      <c r="Z29923" s="1"/>
    </row>
    <row r="29924" spans="20:26" x14ac:dyDescent="0.25">
      <c r="T29924" s="1"/>
      <c r="U29924" s="1"/>
      <c r="Z29924" s="1"/>
    </row>
    <row r="29925" spans="20:26" x14ac:dyDescent="0.25">
      <c r="T29925" s="1"/>
      <c r="U29925" s="1"/>
      <c r="Z29925" s="1"/>
    </row>
    <row r="29926" spans="20:26" x14ac:dyDescent="0.25">
      <c r="T29926" s="1"/>
      <c r="U29926" s="1"/>
      <c r="Z29926" s="1"/>
    </row>
    <row r="29927" spans="20:26" x14ac:dyDescent="0.25">
      <c r="T29927" s="1"/>
      <c r="U29927" s="1"/>
      <c r="Z29927" s="1"/>
    </row>
    <row r="29928" spans="20:26" x14ac:dyDescent="0.25">
      <c r="T29928" s="1"/>
      <c r="U29928" s="1"/>
      <c r="Z29928" s="1"/>
    </row>
    <row r="29929" spans="20:26" x14ac:dyDescent="0.25">
      <c r="T29929" s="1"/>
      <c r="U29929" s="1"/>
      <c r="Z29929" s="1"/>
    </row>
    <row r="29930" spans="20:26" x14ac:dyDescent="0.25">
      <c r="T29930" s="1"/>
      <c r="U29930" s="1"/>
      <c r="Z29930" s="1"/>
    </row>
    <row r="29931" spans="20:26" x14ac:dyDescent="0.25">
      <c r="T29931" s="1"/>
      <c r="U29931" s="1"/>
      <c r="Z29931" s="1"/>
    </row>
    <row r="29932" spans="20:26" x14ac:dyDescent="0.25">
      <c r="T29932" s="1"/>
      <c r="U29932" s="1"/>
      <c r="Z29932" s="1"/>
    </row>
    <row r="29933" spans="20:26" x14ac:dyDescent="0.25">
      <c r="T29933" s="1"/>
      <c r="U29933" s="1"/>
      <c r="Z29933" s="1"/>
    </row>
    <row r="29934" spans="20:26" x14ac:dyDescent="0.25">
      <c r="T29934" s="1"/>
      <c r="U29934" s="1"/>
      <c r="Z29934" s="1"/>
    </row>
    <row r="29935" spans="20:26" x14ac:dyDescent="0.25">
      <c r="T29935" s="1"/>
      <c r="U29935" s="1"/>
      <c r="Z29935" s="1"/>
    </row>
    <row r="29936" spans="20:26" x14ac:dyDescent="0.25">
      <c r="T29936" s="1"/>
      <c r="U29936" s="1"/>
      <c r="Z29936" s="1"/>
    </row>
    <row r="29937" spans="20:26" x14ac:dyDescent="0.25">
      <c r="T29937" s="1"/>
      <c r="U29937" s="1"/>
      <c r="Z29937" s="1"/>
    </row>
    <row r="29938" spans="20:26" x14ac:dyDescent="0.25">
      <c r="T29938" s="1"/>
      <c r="U29938" s="1"/>
      <c r="Z29938" s="1"/>
    </row>
    <row r="29939" spans="20:26" x14ac:dyDescent="0.25">
      <c r="T29939" s="1"/>
      <c r="U29939" s="1"/>
      <c r="Z29939" s="1"/>
    </row>
    <row r="29940" spans="20:26" x14ac:dyDescent="0.25">
      <c r="T29940" s="1"/>
      <c r="U29940" s="1"/>
      <c r="Z29940" s="1"/>
    </row>
    <row r="29941" spans="20:26" x14ac:dyDescent="0.25">
      <c r="T29941" s="1"/>
      <c r="U29941" s="1"/>
      <c r="Z29941" s="1"/>
    </row>
    <row r="29942" spans="20:26" x14ac:dyDescent="0.25">
      <c r="T29942" s="1"/>
      <c r="U29942" s="1"/>
      <c r="Z29942" s="1"/>
    </row>
    <row r="29943" spans="20:26" x14ac:dyDescent="0.25">
      <c r="T29943" s="1"/>
      <c r="U29943" s="1"/>
      <c r="Z29943" s="1"/>
    </row>
    <row r="29944" spans="20:26" x14ac:dyDescent="0.25">
      <c r="T29944" s="1"/>
      <c r="U29944" s="1"/>
      <c r="Z29944" s="1"/>
    </row>
    <row r="29945" spans="20:26" x14ac:dyDescent="0.25">
      <c r="T29945" s="1"/>
      <c r="U29945" s="1"/>
      <c r="Z29945" s="1"/>
    </row>
    <row r="29946" spans="20:26" x14ac:dyDescent="0.25">
      <c r="T29946" s="1"/>
      <c r="U29946" s="1"/>
      <c r="Z29946" s="1"/>
    </row>
    <row r="29947" spans="20:26" x14ac:dyDescent="0.25">
      <c r="T29947" s="1"/>
      <c r="U29947" s="1"/>
      <c r="Z29947" s="1"/>
    </row>
    <row r="29948" spans="20:26" x14ac:dyDescent="0.25">
      <c r="T29948" s="1"/>
      <c r="U29948" s="1"/>
      <c r="Z29948" s="1"/>
    </row>
    <row r="29949" spans="20:26" x14ac:dyDescent="0.25">
      <c r="T29949" s="1"/>
      <c r="U29949" s="1"/>
      <c r="Z29949" s="1"/>
    </row>
    <row r="29950" spans="20:26" x14ac:dyDescent="0.25">
      <c r="T29950" s="1"/>
      <c r="U29950" s="1"/>
      <c r="Z29950" s="1"/>
    </row>
    <row r="29951" spans="20:26" x14ac:dyDescent="0.25">
      <c r="T29951" s="1"/>
      <c r="U29951" s="1"/>
      <c r="Z29951" s="1"/>
    </row>
    <row r="29952" spans="20:26" x14ac:dyDescent="0.25">
      <c r="T29952" s="1"/>
      <c r="U29952" s="1"/>
      <c r="Z29952" s="1"/>
    </row>
    <row r="29953" spans="20:26" x14ac:dyDescent="0.25">
      <c r="T29953" s="1"/>
      <c r="U29953" s="1"/>
      <c r="Z29953" s="1"/>
    </row>
    <row r="29954" spans="20:26" x14ac:dyDescent="0.25">
      <c r="T29954" s="1"/>
      <c r="U29954" s="1"/>
      <c r="Z29954" s="1"/>
    </row>
    <row r="29955" spans="20:26" x14ac:dyDescent="0.25">
      <c r="T29955" s="1"/>
      <c r="U29955" s="1"/>
      <c r="Z29955" s="1"/>
    </row>
    <row r="29956" spans="20:26" x14ac:dyDescent="0.25">
      <c r="T29956" s="1"/>
      <c r="U29956" s="1"/>
      <c r="Z29956" s="1"/>
    </row>
    <row r="29957" spans="20:26" x14ac:dyDescent="0.25">
      <c r="T29957" s="1"/>
      <c r="U29957" s="1"/>
      <c r="Z29957" s="1"/>
    </row>
    <row r="29958" spans="20:26" x14ac:dyDescent="0.25">
      <c r="T29958" s="1"/>
      <c r="U29958" s="1"/>
      <c r="Z29958" s="1"/>
    </row>
    <row r="29959" spans="20:26" x14ac:dyDescent="0.25">
      <c r="T29959" s="1"/>
      <c r="U29959" s="1"/>
      <c r="Z29959" s="1"/>
    </row>
    <row r="29960" spans="20:26" x14ac:dyDescent="0.25">
      <c r="T29960" s="1"/>
      <c r="U29960" s="1"/>
      <c r="Z29960" s="1"/>
    </row>
    <row r="29961" spans="20:26" x14ac:dyDescent="0.25">
      <c r="T29961" s="1"/>
      <c r="U29961" s="1"/>
      <c r="Z29961" s="1"/>
    </row>
    <row r="29962" spans="20:26" x14ac:dyDescent="0.25">
      <c r="T29962" s="1"/>
      <c r="U29962" s="1"/>
      <c r="Z29962" s="1"/>
    </row>
    <row r="29963" spans="20:26" x14ac:dyDescent="0.25">
      <c r="T29963" s="1"/>
      <c r="U29963" s="1"/>
      <c r="Z29963" s="1"/>
    </row>
    <row r="29964" spans="20:26" x14ac:dyDescent="0.25">
      <c r="T29964" s="1"/>
      <c r="U29964" s="1"/>
      <c r="Z29964" s="1"/>
    </row>
    <row r="29965" spans="20:26" x14ac:dyDescent="0.25">
      <c r="T29965" s="1"/>
      <c r="U29965" s="1"/>
      <c r="Z29965" s="1"/>
    </row>
    <row r="29966" spans="20:26" x14ac:dyDescent="0.25">
      <c r="T29966" s="1"/>
      <c r="U29966" s="1"/>
      <c r="Z29966" s="1"/>
    </row>
    <row r="29967" spans="20:26" x14ac:dyDescent="0.25">
      <c r="T29967" s="1"/>
      <c r="U29967" s="1"/>
      <c r="Z29967" s="1"/>
    </row>
    <row r="29968" spans="20:26" x14ac:dyDescent="0.25">
      <c r="T29968" s="1"/>
      <c r="U29968" s="1"/>
      <c r="Z29968" s="1"/>
    </row>
    <row r="29969" spans="20:26" x14ac:dyDescent="0.25">
      <c r="T29969" s="1"/>
      <c r="U29969" s="1"/>
      <c r="Z29969" s="1"/>
    </row>
    <row r="29970" spans="20:26" x14ac:dyDescent="0.25">
      <c r="T29970" s="1"/>
      <c r="U29970" s="1"/>
      <c r="Z29970" s="1"/>
    </row>
    <row r="29971" spans="20:26" x14ac:dyDescent="0.25">
      <c r="T29971" s="1"/>
      <c r="U29971" s="1"/>
      <c r="Z29971" s="1"/>
    </row>
    <row r="29972" spans="20:26" x14ac:dyDescent="0.25">
      <c r="T29972" s="1"/>
      <c r="U29972" s="1"/>
      <c r="Z29972" s="1"/>
    </row>
    <row r="29973" spans="20:26" x14ac:dyDescent="0.25">
      <c r="T29973" s="1"/>
      <c r="U29973" s="1"/>
      <c r="Z29973" s="1"/>
    </row>
    <row r="29974" spans="20:26" x14ac:dyDescent="0.25">
      <c r="T29974" s="1"/>
      <c r="U29974" s="1"/>
      <c r="Z29974" s="1"/>
    </row>
    <row r="29975" spans="20:26" x14ac:dyDescent="0.25">
      <c r="T29975" s="1"/>
      <c r="U29975" s="1"/>
      <c r="Z29975" s="1"/>
    </row>
    <row r="29976" spans="20:26" x14ac:dyDescent="0.25">
      <c r="T29976" s="1"/>
      <c r="U29976" s="1"/>
      <c r="Z29976" s="1"/>
    </row>
    <row r="29977" spans="20:26" x14ac:dyDescent="0.25">
      <c r="T29977" s="1"/>
      <c r="U29977" s="1"/>
      <c r="Z29977" s="1"/>
    </row>
    <row r="29978" spans="20:26" x14ac:dyDescent="0.25">
      <c r="T29978" s="1"/>
      <c r="U29978" s="1"/>
      <c r="Z29978" s="1"/>
    </row>
    <row r="29979" spans="20:26" x14ac:dyDescent="0.25">
      <c r="T29979" s="1"/>
      <c r="U29979" s="1"/>
      <c r="Z29979" s="1"/>
    </row>
    <row r="29980" spans="20:26" x14ac:dyDescent="0.25">
      <c r="T29980" s="1"/>
      <c r="U29980" s="1"/>
      <c r="Z29980" s="1"/>
    </row>
    <row r="29981" spans="20:26" x14ac:dyDescent="0.25">
      <c r="T29981" s="1"/>
      <c r="U29981" s="1"/>
      <c r="Z29981" s="1"/>
    </row>
    <row r="29982" spans="20:26" x14ac:dyDescent="0.25">
      <c r="T29982" s="1"/>
      <c r="U29982" s="1"/>
      <c r="Z29982" s="1"/>
    </row>
    <row r="29983" spans="20:26" x14ac:dyDescent="0.25">
      <c r="T29983" s="1"/>
      <c r="U29983" s="1"/>
      <c r="Z29983" s="1"/>
    </row>
    <row r="29984" spans="20:26" x14ac:dyDescent="0.25">
      <c r="T29984" s="1"/>
      <c r="U29984" s="1"/>
      <c r="Z29984" s="1"/>
    </row>
    <row r="29985" spans="20:26" x14ac:dyDescent="0.25">
      <c r="T29985" s="1"/>
      <c r="U29985" s="1"/>
      <c r="Z29985" s="1"/>
    </row>
    <row r="29986" spans="20:26" x14ac:dyDescent="0.25">
      <c r="T29986" s="1"/>
      <c r="U29986" s="1"/>
      <c r="Z29986" s="1"/>
    </row>
    <row r="29987" spans="20:26" x14ac:dyDescent="0.25">
      <c r="T29987" s="1"/>
      <c r="U29987" s="1"/>
      <c r="Z29987" s="1"/>
    </row>
    <row r="29988" spans="20:26" x14ac:dyDescent="0.25">
      <c r="T29988" s="1"/>
      <c r="U29988" s="1"/>
      <c r="Z29988" s="1"/>
    </row>
    <row r="29989" spans="20:26" x14ac:dyDescent="0.25">
      <c r="T29989" s="1"/>
      <c r="U29989" s="1"/>
      <c r="Z29989" s="1"/>
    </row>
    <row r="29990" spans="20:26" x14ac:dyDescent="0.25">
      <c r="T29990" s="1"/>
      <c r="U29990" s="1"/>
      <c r="Z29990" s="1"/>
    </row>
    <row r="29991" spans="20:26" x14ac:dyDescent="0.25">
      <c r="T29991" s="1"/>
      <c r="U29991" s="1"/>
      <c r="Z29991" s="1"/>
    </row>
    <row r="29992" spans="20:26" x14ac:dyDescent="0.25">
      <c r="T29992" s="1"/>
      <c r="U29992" s="1"/>
      <c r="Z29992" s="1"/>
    </row>
    <row r="29993" spans="20:26" x14ac:dyDescent="0.25">
      <c r="T29993" s="1"/>
      <c r="U29993" s="1"/>
      <c r="Z29993" s="1"/>
    </row>
    <row r="29994" spans="20:26" x14ac:dyDescent="0.25">
      <c r="T29994" s="1"/>
      <c r="U29994" s="1"/>
      <c r="Z29994" s="1"/>
    </row>
    <row r="29995" spans="20:26" x14ac:dyDescent="0.25">
      <c r="T29995" s="1"/>
      <c r="U29995" s="1"/>
      <c r="Z29995" s="1"/>
    </row>
    <row r="29996" spans="20:26" x14ac:dyDescent="0.25">
      <c r="T29996" s="1"/>
      <c r="U29996" s="1"/>
      <c r="Z29996" s="1"/>
    </row>
    <row r="29997" spans="20:26" x14ac:dyDescent="0.25">
      <c r="T29997" s="1"/>
      <c r="U29997" s="1"/>
      <c r="Z29997" s="1"/>
    </row>
    <row r="29998" spans="20:26" x14ac:dyDescent="0.25">
      <c r="T29998" s="1"/>
      <c r="U29998" s="1"/>
      <c r="Z29998" s="1"/>
    </row>
    <row r="29999" spans="20:26" x14ac:dyDescent="0.25">
      <c r="T29999" s="1"/>
      <c r="U29999" s="1"/>
      <c r="Z29999" s="1"/>
    </row>
    <row r="30000" spans="20:26" x14ac:dyDescent="0.25">
      <c r="T30000" s="1"/>
      <c r="U30000" s="1"/>
      <c r="Z30000" s="1"/>
    </row>
    <row r="30001" spans="20:26" x14ac:dyDescent="0.25">
      <c r="T30001" s="1"/>
      <c r="U30001" s="1"/>
      <c r="Z30001" s="1"/>
    </row>
    <row r="30002" spans="20:26" x14ac:dyDescent="0.25">
      <c r="T30002" s="1"/>
      <c r="U30002" s="1"/>
      <c r="Z30002" s="1"/>
    </row>
    <row r="30003" spans="20:26" x14ac:dyDescent="0.25">
      <c r="T30003" s="1"/>
      <c r="U30003" s="1"/>
      <c r="Z30003" s="1"/>
    </row>
    <row r="30004" spans="20:26" x14ac:dyDescent="0.25">
      <c r="T30004" s="1"/>
      <c r="U30004" s="1"/>
      <c r="Z30004" s="1"/>
    </row>
    <row r="30005" spans="20:26" x14ac:dyDescent="0.25">
      <c r="T30005" s="1"/>
      <c r="U30005" s="1"/>
      <c r="Z30005" s="1"/>
    </row>
    <row r="30006" spans="20:26" x14ac:dyDescent="0.25">
      <c r="T30006" s="1"/>
      <c r="U30006" s="1"/>
      <c r="Z30006" s="1"/>
    </row>
    <row r="30007" spans="20:26" x14ac:dyDescent="0.25">
      <c r="T30007" s="1"/>
      <c r="U30007" s="1"/>
      <c r="Z30007" s="1"/>
    </row>
    <row r="30008" spans="20:26" x14ac:dyDescent="0.25">
      <c r="T30008" s="1"/>
      <c r="U30008" s="1"/>
      <c r="Z30008" s="1"/>
    </row>
    <row r="30009" spans="20:26" x14ac:dyDescent="0.25">
      <c r="T30009" s="1"/>
      <c r="U30009" s="1"/>
      <c r="Z30009" s="1"/>
    </row>
    <row r="30010" spans="20:26" x14ac:dyDescent="0.25">
      <c r="T30010" s="1"/>
      <c r="U30010" s="1"/>
      <c r="Z30010" s="1"/>
    </row>
    <row r="30011" spans="20:26" x14ac:dyDescent="0.25">
      <c r="T30011" s="1"/>
      <c r="U30011" s="1"/>
      <c r="Z30011" s="1"/>
    </row>
    <row r="30012" spans="20:26" x14ac:dyDescent="0.25">
      <c r="T30012" s="1"/>
      <c r="U30012" s="1"/>
      <c r="Z30012" s="1"/>
    </row>
    <row r="30013" spans="20:26" x14ac:dyDescent="0.25">
      <c r="T30013" s="1"/>
      <c r="U30013" s="1"/>
      <c r="Z30013" s="1"/>
    </row>
    <row r="30014" spans="20:26" x14ac:dyDescent="0.25">
      <c r="T30014" s="1"/>
      <c r="U30014" s="1"/>
      <c r="Z30014" s="1"/>
    </row>
    <row r="30015" spans="20:26" x14ac:dyDescent="0.25">
      <c r="T30015" s="1"/>
      <c r="U30015" s="1"/>
      <c r="Z30015" s="1"/>
    </row>
    <row r="30016" spans="20:26" x14ac:dyDescent="0.25">
      <c r="T30016" s="1"/>
      <c r="U30016" s="1"/>
      <c r="Z30016" s="1"/>
    </row>
    <row r="30017" spans="20:26" x14ac:dyDescent="0.25">
      <c r="T30017" s="1"/>
      <c r="U30017" s="1"/>
      <c r="Z30017" s="1"/>
    </row>
    <row r="30018" spans="20:26" x14ac:dyDescent="0.25">
      <c r="T30018" s="1"/>
      <c r="U30018" s="1"/>
      <c r="Z30018" s="1"/>
    </row>
    <row r="30019" spans="20:26" x14ac:dyDescent="0.25">
      <c r="T30019" s="1"/>
      <c r="U30019" s="1"/>
      <c r="Z30019" s="1"/>
    </row>
    <row r="30020" spans="20:26" x14ac:dyDescent="0.25">
      <c r="T30020" s="1"/>
      <c r="U30020" s="1"/>
      <c r="Z30020" s="1"/>
    </row>
    <row r="30021" spans="20:26" x14ac:dyDescent="0.25">
      <c r="T30021" s="1"/>
      <c r="U30021" s="1"/>
      <c r="Z30021" s="1"/>
    </row>
    <row r="30022" spans="20:26" x14ac:dyDescent="0.25">
      <c r="T30022" s="1"/>
      <c r="U30022" s="1"/>
      <c r="Z30022" s="1"/>
    </row>
    <row r="30023" spans="20:26" x14ac:dyDescent="0.25">
      <c r="T30023" s="1"/>
      <c r="U30023" s="1"/>
      <c r="Z30023" s="1"/>
    </row>
    <row r="30024" spans="20:26" x14ac:dyDescent="0.25">
      <c r="T30024" s="1"/>
      <c r="U30024" s="1"/>
      <c r="Z30024" s="1"/>
    </row>
    <row r="30025" spans="20:26" x14ac:dyDescent="0.25">
      <c r="T30025" s="1"/>
      <c r="U30025" s="1"/>
      <c r="Z30025" s="1"/>
    </row>
    <row r="30026" spans="20:26" x14ac:dyDescent="0.25">
      <c r="T30026" s="1"/>
      <c r="U30026" s="1"/>
      <c r="Z30026" s="1"/>
    </row>
    <row r="30027" spans="20:26" x14ac:dyDescent="0.25">
      <c r="T30027" s="1"/>
      <c r="U30027" s="1"/>
      <c r="Z30027" s="1"/>
    </row>
    <row r="30028" spans="20:26" x14ac:dyDescent="0.25">
      <c r="T30028" s="1"/>
      <c r="U30028" s="1"/>
      <c r="Z30028" s="1"/>
    </row>
    <row r="30029" spans="20:26" x14ac:dyDescent="0.25">
      <c r="T30029" s="1"/>
      <c r="U30029" s="1"/>
      <c r="Z30029" s="1"/>
    </row>
    <row r="30030" spans="20:26" x14ac:dyDescent="0.25">
      <c r="T30030" s="1"/>
      <c r="U30030" s="1"/>
      <c r="Z30030" s="1"/>
    </row>
    <row r="30031" spans="20:26" x14ac:dyDescent="0.25">
      <c r="T30031" s="1"/>
      <c r="U30031" s="1"/>
      <c r="Z30031" s="1"/>
    </row>
    <row r="30032" spans="20:26" x14ac:dyDescent="0.25">
      <c r="T30032" s="1"/>
      <c r="U30032" s="1"/>
      <c r="Z30032" s="1"/>
    </row>
    <row r="30033" spans="20:26" x14ac:dyDescent="0.25">
      <c r="T30033" s="1"/>
      <c r="U30033" s="1"/>
      <c r="Z30033" s="1"/>
    </row>
    <row r="30034" spans="20:26" x14ac:dyDescent="0.25">
      <c r="T30034" s="1"/>
      <c r="U30034" s="1"/>
      <c r="Z30034" s="1"/>
    </row>
    <row r="30035" spans="20:26" x14ac:dyDescent="0.25">
      <c r="T30035" s="1"/>
      <c r="U30035" s="1"/>
      <c r="Z30035" s="1"/>
    </row>
    <row r="30036" spans="20:26" x14ac:dyDescent="0.25">
      <c r="T30036" s="1"/>
      <c r="U30036" s="1"/>
      <c r="Z30036" s="1"/>
    </row>
    <row r="30037" spans="20:26" x14ac:dyDescent="0.25">
      <c r="T30037" s="1"/>
      <c r="U30037" s="1"/>
      <c r="Z30037" s="1"/>
    </row>
    <row r="30038" spans="20:26" x14ac:dyDescent="0.25">
      <c r="T30038" s="1"/>
      <c r="U30038" s="1"/>
      <c r="Z30038" s="1"/>
    </row>
    <row r="30039" spans="20:26" x14ac:dyDescent="0.25">
      <c r="T30039" s="1"/>
      <c r="U30039" s="1"/>
      <c r="Z30039" s="1"/>
    </row>
    <row r="30040" spans="20:26" x14ac:dyDescent="0.25">
      <c r="T30040" s="1"/>
      <c r="U30040" s="1"/>
      <c r="Z30040" s="1"/>
    </row>
    <row r="30041" spans="20:26" x14ac:dyDescent="0.25">
      <c r="T30041" s="1"/>
      <c r="U30041" s="1"/>
      <c r="Z30041" s="1"/>
    </row>
    <row r="30042" spans="20:26" x14ac:dyDescent="0.25">
      <c r="T30042" s="1"/>
      <c r="U30042" s="1"/>
      <c r="Z30042" s="1"/>
    </row>
    <row r="30043" spans="20:26" x14ac:dyDescent="0.25">
      <c r="T30043" s="1"/>
      <c r="U30043" s="1"/>
      <c r="Z30043" s="1"/>
    </row>
    <row r="30044" spans="20:26" x14ac:dyDescent="0.25">
      <c r="T30044" s="1"/>
      <c r="U30044" s="1"/>
      <c r="Z30044" s="1"/>
    </row>
    <row r="30045" spans="20:26" x14ac:dyDescent="0.25">
      <c r="T30045" s="1"/>
      <c r="U30045" s="1"/>
      <c r="Z30045" s="1"/>
    </row>
    <row r="30046" spans="20:26" x14ac:dyDescent="0.25">
      <c r="T30046" s="1"/>
      <c r="U30046" s="1"/>
      <c r="Z30046" s="1"/>
    </row>
    <row r="30047" spans="20:26" x14ac:dyDescent="0.25">
      <c r="T30047" s="1"/>
      <c r="U30047" s="1"/>
      <c r="Z30047" s="1"/>
    </row>
    <row r="30048" spans="20:26" x14ac:dyDescent="0.25">
      <c r="T30048" s="1"/>
      <c r="U30048" s="1"/>
      <c r="Z30048" s="1"/>
    </row>
    <row r="30049" spans="20:26" x14ac:dyDescent="0.25">
      <c r="T30049" s="1"/>
      <c r="U30049" s="1"/>
      <c r="Z30049" s="1"/>
    </row>
    <row r="30050" spans="20:26" x14ac:dyDescent="0.25">
      <c r="T30050" s="1"/>
      <c r="U30050" s="1"/>
      <c r="Z30050" s="1"/>
    </row>
    <row r="30051" spans="20:26" x14ac:dyDescent="0.25">
      <c r="T30051" s="1"/>
      <c r="U30051" s="1"/>
      <c r="Z30051" s="1"/>
    </row>
    <row r="30052" spans="20:26" x14ac:dyDescent="0.25">
      <c r="T30052" s="1"/>
      <c r="U30052" s="1"/>
      <c r="Z30052" s="1"/>
    </row>
    <row r="30053" spans="20:26" x14ac:dyDescent="0.25">
      <c r="T30053" s="1"/>
      <c r="U30053" s="1"/>
      <c r="Z30053" s="1"/>
    </row>
    <row r="30054" spans="20:26" x14ac:dyDescent="0.25">
      <c r="T30054" s="1"/>
      <c r="U30054" s="1"/>
      <c r="Z30054" s="1"/>
    </row>
    <row r="30055" spans="20:26" x14ac:dyDescent="0.25">
      <c r="T30055" s="1"/>
      <c r="U30055" s="1"/>
      <c r="Z30055" s="1"/>
    </row>
    <row r="30056" spans="20:26" x14ac:dyDescent="0.25">
      <c r="T30056" s="1"/>
      <c r="U30056" s="1"/>
      <c r="Z30056" s="1"/>
    </row>
    <row r="30057" spans="20:26" x14ac:dyDescent="0.25">
      <c r="T30057" s="1"/>
      <c r="U30057" s="1"/>
      <c r="Z30057" s="1"/>
    </row>
    <row r="30058" spans="20:26" x14ac:dyDescent="0.25">
      <c r="T30058" s="1"/>
      <c r="U30058" s="1"/>
      <c r="Z30058" s="1"/>
    </row>
    <row r="30059" spans="20:26" x14ac:dyDescent="0.25">
      <c r="T30059" s="1"/>
      <c r="U30059" s="1"/>
      <c r="Z30059" s="1"/>
    </row>
    <row r="30060" spans="20:26" x14ac:dyDescent="0.25">
      <c r="T30060" s="1"/>
      <c r="U30060" s="1"/>
      <c r="Z30060" s="1"/>
    </row>
    <row r="30061" spans="20:26" x14ac:dyDescent="0.25">
      <c r="T30061" s="1"/>
      <c r="U30061" s="1"/>
      <c r="Z30061" s="1"/>
    </row>
    <row r="30062" spans="20:26" x14ac:dyDescent="0.25">
      <c r="T30062" s="1"/>
      <c r="U30062" s="1"/>
      <c r="Z30062" s="1"/>
    </row>
    <row r="30063" spans="20:26" x14ac:dyDescent="0.25">
      <c r="T30063" s="1"/>
      <c r="U30063" s="1"/>
      <c r="Z30063" s="1"/>
    </row>
    <row r="30064" spans="20:26" x14ac:dyDescent="0.25">
      <c r="T30064" s="1"/>
      <c r="U30064" s="1"/>
      <c r="Z30064" s="1"/>
    </row>
    <row r="30065" spans="20:26" x14ac:dyDescent="0.25">
      <c r="T30065" s="1"/>
      <c r="U30065" s="1"/>
      <c r="Z30065" s="1"/>
    </row>
    <row r="30066" spans="20:26" x14ac:dyDescent="0.25">
      <c r="T30066" s="1"/>
      <c r="U30066" s="1"/>
      <c r="Z30066" s="1"/>
    </row>
    <row r="30067" spans="20:26" x14ac:dyDescent="0.25">
      <c r="T30067" s="1"/>
      <c r="U30067" s="1"/>
      <c r="Z30067" s="1"/>
    </row>
    <row r="30068" spans="20:26" x14ac:dyDescent="0.25">
      <c r="T30068" s="1"/>
      <c r="U30068" s="1"/>
      <c r="Z30068" s="1"/>
    </row>
    <row r="30069" spans="20:26" x14ac:dyDescent="0.25">
      <c r="T30069" s="1"/>
      <c r="U30069" s="1"/>
      <c r="Z30069" s="1"/>
    </row>
    <row r="30070" spans="20:26" x14ac:dyDescent="0.25">
      <c r="T30070" s="1"/>
      <c r="U30070" s="1"/>
      <c r="Z30070" s="1"/>
    </row>
    <row r="30071" spans="20:26" x14ac:dyDescent="0.25">
      <c r="T30071" s="1"/>
      <c r="U30071" s="1"/>
      <c r="Z30071" s="1"/>
    </row>
    <row r="30072" spans="20:26" x14ac:dyDescent="0.25">
      <c r="T30072" s="1"/>
      <c r="U30072" s="1"/>
      <c r="Z30072" s="1"/>
    </row>
    <row r="30073" spans="20:26" x14ac:dyDescent="0.25">
      <c r="T30073" s="1"/>
      <c r="U30073" s="1"/>
      <c r="Z30073" s="1"/>
    </row>
    <row r="30074" spans="20:26" x14ac:dyDescent="0.25">
      <c r="T30074" s="1"/>
      <c r="U30074" s="1"/>
      <c r="Z30074" s="1"/>
    </row>
    <row r="30075" spans="20:26" x14ac:dyDescent="0.25">
      <c r="T30075" s="1"/>
      <c r="U30075" s="1"/>
      <c r="Z30075" s="1"/>
    </row>
    <row r="30076" spans="20:26" x14ac:dyDescent="0.25">
      <c r="T30076" s="1"/>
      <c r="U30076" s="1"/>
      <c r="Z30076" s="1"/>
    </row>
    <row r="30077" spans="20:26" x14ac:dyDescent="0.25">
      <c r="T30077" s="1"/>
      <c r="U30077" s="1"/>
      <c r="Z30077" s="1"/>
    </row>
    <row r="30078" spans="20:26" x14ac:dyDescent="0.25">
      <c r="T30078" s="1"/>
      <c r="U30078" s="1"/>
      <c r="Z30078" s="1"/>
    </row>
    <row r="30079" spans="20:26" x14ac:dyDescent="0.25">
      <c r="T30079" s="1"/>
      <c r="U30079" s="1"/>
      <c r="Z30079" s="1"/>
    </row>
    <row r="30080" spans="20:26" x14ac:dyDescent="0.25">
      <c r="T30080" s="1"/>
      <c r="U30080" s="1"/>
      <c r="Z30080" s="1"/>
    </row>
    <row r="30081" spans="20:26" x14ac:dyDescent="0.25">
      <c r="T30081" s="1"/>
      <c r="U30081" s="1"/>
      <c r="Z30081" s="1"/>
    </row>
    <row r="30082" spans="20:26" x14ac:dyDescent="0.25">
      <c r="T30082" s="1"/>
      <c r="U30082" s="1"/>
      <c r="Z30082" s="1"/>
    </row>
    <row r="30083" spans="20:26" x14ac:dyDescent="0.25">
      <c r="T30083" s="1"/>
      <c r="U30083" s="1"/>
      <c r="Z30083" s="1"/>
    </row>
    <row r="30084" spans="20:26" x14ac:dyDescent="0.25">
      <c r="T30084" s="1"/>
      <c r="U30084" s="1"/>
      <c r="Z30084" s="1"/>
    </row>
    <row r="30085" spans="20:26" x14ac:dyDescent="0.25">
      <c r="T30085" s="1"/>
      <c r="U30085" s="1"/>
      <c r="Z30085" s="1"/>
    </row>
    <row r="30086" spans="20:26" x14ac:dyDescent="0.25">
      <c r="T30086" s="1"/>
      <c r="U30086" s="1"/>
      <c r="Z30086" s="1"/>
    </row>
    <row r="30087" spans="20:26" x14ac:dyDescent="0.25">
      <c r="T30087" s="1"/>
      <c r="U30087" s="1"/>
      <c r="Z30087" s="1"/>
    </row>
    <row r="30088" spans="20:26" x14ac:dyDescent="0.25">
      <c r="T30088" s="1"/>
      <c r="U30088" s="1"/>
      <c r="Z30088" s="1"/>
    </row>
    <row r="30089" spans="20:26" x14ac:dyDescent="0.25">
      <c r="T30089" s="1"/>
      <c r="U30089" s="1"/>
      <c r="Z30089" s="1"/>
    </row>
    <row r="30090" spans="20:26" x14ac:dyDescent="0.25">
      <c r="T30090" s="1"/>
      <c r="U30090" s="1"/>
      <c r="Z30090" s="1"/>
    </row>
    <row r="30091" spans="20:26" x14ac:dyDescent="0.25">
      <c r="T30091" s="1"/>
      <c r="U30091" s="1"/>
      <c r="Z30091" s="1"/>
    </row>
    <row r="30092" spans="20:26" x14ac:dyDescent="0.25">
      <c r="T30092" s="1"/>
      <c r="U30092" s="1"/>
      <c r="Z30092" s="1"/>
    </row>
    <row r="30093" spans="20:26" x14ac:dyDescent="0.25">
      <c r="T30093" s="1"/>
      <c r="U30093" s="1"/>
      <c r="Z30093" s="1"/>
    </row>
    <row r="30094" spans="20:26" x14ac:dyDescent="0.25">
      <c r="T30094" s="1"/>
      <c r="U30094" s="1"/>
      <c r="Z30094" s="1"/>
    </row>
    <row r="30095" spans="20:26" x14ac:dyDescent="0.25">
      <c r="T30095" s="1"/>
      <c r="U30095" s="1"/>
      <c r="Z30095" s="1"/>
    </row>
    <row r="30096" spans="20:26" x14ac:dyDescent="0.25">
      <c r="T30096" s="1"/>
      <c r="U30096" s="1"/>
      <c r="Z30096" s="1"/>
    </row>
    <row r="30097" spans="20:26" x14ac:dyDescent="0.25">
      <c r="T30097" s="1"/>
      <c r="U30097" s="1"/>
      <c r="Z30097" s="1"/>
    </row>
    <row r="30098" spans="20:26" x14ac:dyDescent="0.25">
      <c r="T30098" s="1"/>
      <c r="U30098" s="1"/>
      <c r="Z30098" s="1"/>
    </row>
    <row r="30099" spans="20:26" x14ac:dyDescent="0.25">
      <c r="T30099" s="1"/>
      <c r="U30099" s="1"/>
      <c r="Z30099" s="1"/>
    </row>
    <row r="30100" spans="20:26" x14ac:dyDescent="0.25">
      <c r="T30100" s="1"/>
      <c r="U30100" s="1"/>
      <c r="Z30100" s="1"/>
    </row>
    <row r="30101" spans="20:26" x14ac:dyDescent="0.25">
      <c r="T30101" s="1"/>
      <c r="U30101" s="1"/>
      <c r="Z30101" s="1"/>
    </row>
    <row r="30102" spans="20:26" x14ac:dyDescent="0.25">
      <c r="T30102" s="1"/>
      <c r="U30102" s="1"/>
      <c r="Z30102" s="1"/>
    </row>
    <row r="30103" spans="20:26" x14ac:dyDescent="0.25">
      <c r="T30103" s="1"/>
      <c r="U30103" s="1"/>
      <c r="Z30103" s="1"/>
    </row>
    <row r="30104" spans="20:26" x14ac:dyDescent="0.25">
      <c r="T30104" s="1"/>
      <c r="U30104" s="1"/>
      <c r="Z30104" s="1"/>
    </row>
    <row r="30105" spans="20:26" x14ac:dyDescent="0.25">
      <c r="T30105" s="1"/>
      <c r="U30105" s="1"/>
      <c r="Z30105" s="1"/>
    </row>
    <row r="30106" spans="20:26" x14ac:dyDescent="0.25">
      <c r="T30106" s="1"/>
      <c r="U30106" s="1"/>
      <c r="Z30106" s="1"/>
    </row>
    <row r="30107" spans="20:26" x14ac:dyDescent="0.25">
      <c r="T30107" s="1"/>
      <c r="U30107" s="1"/>
      <c r="Z30107" s="1"/>
    </row>
    <row r="30108" spans="20:26" x14ac:dyDescent="0.25">
      <c r="T30108" s="1"/>
      <c r="U30108" s="1"/>
      <c r="Z30108" s="1"/>
    </row>
    <row r="30109" spans="20:26" x14ac:dyDescent="0.25">
      <c r="T30109" s="1"/>
      <c r="U30109" s="1"/>
      <c r="Z30109" s="1"/>
    </row>
    <row r="30110" spans="20:26" x14ac:dyDescent="0.25">
      <c r="T30110" s="1"/>
      <c r="U30110" s="1"/>
      <c r="Z30110" s="1"/>
    </row>
    <row r="30111" spans="20:26" x14ac:dyDescent="0.25">
      <c r="T30111" s="1"/>
      <c r="U30111" s="1"/>
      <c r="Z30111" s="1"/>
    </row>
    <row r="30112" spans="20:26" x14ac:dyDescent="0.25">
      <c r="T30112" s="1"/>
      <c r="U30112" s="1"/>
      <c r="Z30112" s="1"/>
    </row>
    <row r="30113" spans="20:26" x14ac:dyDescent="0.25">
      <c r="T30113" s="1"/>
      <c r="U30113" s="1"/>
      <c r="Z30113" s="1"/>
    </row>
    <row r="30114" spans="20:26" x14ac:dyDescent="0.25">
      <c r="T30114" s="1"/>
      <c r="U30114" s="1"/>
      <c r="Z30114" s="1"/>
    </row>
    <row r="30115" spans="20:26" x14ac:dyDescent="0.25">
      <c r="T30115" s="1"/>
      <c r="U30115" s="1"/>
      <c r="Z30115" s="1"/>
    </row>
    <row r="30116" spans="20:26" x14ac:dyDescent="0.25">
      <c r="T30116" s="1"/>
      <c r="U30116" s="1"/>
      <c r="Z30116" s="1"/>
    </row>
    <row r="30117" spans="20:26" x14ac:dyDescent="0.25">
      <c r="T30117" s="1"/>
      <c r="U30117" s="1"/>
      <c r="Z30117" s="1"/>
    </row>
    <row r="30118" spans="20:26" x14ac:dyDescent="0.25">
      <c r="T30118" s="1"/>
      <c r="U30118" s="1"/>
      <c r="Z30118" s="1"/>
    </row>
    <row r="30119" spans="20:26" x14ac:dyDescent="0.25">
      <c r="T30119" s="1"/>
      <c r="U30119" s="1"/>
      <c r="Z30119" s="1"/>
    </row>
    <row r="30120" spans="20:26" x14ac:dyDescent="0.25">
      <c r="T30120" s="1"/>
      <c r="U30120" s="1"/>
      <c r="Z30120" s="1"/>
    </row>
    <row r="30121" spans="20:26" x14ac:dyDescent="0.25">
      <c r="T30121" s="1"/>
      <c r="U30121" s="1"/>
      <c r="Z30121" s="1"/>
    </row>
    <row r="30122" spans="20:26" x14ac:dyDescent="0.25">
      <c r="T30122" s="1"/>
      <c r="U30122" s="1"/>
      <c r="Z30122" s="1"/>
    </row>
    <row r="30123" spans="20:26" x14ac:dyDescent="0.25">
      <c r="T30123" s="1"/>
      <c r="U30123" s="1"/>
      <c r="Z30123" s="1"/>
    </row>
    <row r="30124" spans="20:26" x14ac:dyDescent="0.25">
      <c r="T30124" s="1"/>
      <c r="U30124" s="1"/>
      <c r="Z30124" s="1"/>
    </row>
    <row r="30125" spans="20:26" x14ac:dyDescent="0.25">
      <c r="T30125" s="1"/>
      <c r="U30125" s="1"/>
      <c r="Z30125" s="1"/>
    </row>
    <row r="30126" spans="20:26" x14ac:dyDescent="0.25">
      <c r="T30126" s="1"/>
      <c r="U30126" s="1"/>
      <c r="Z30126" s="1"/>
    </row>
    <row r="30127" spans="20:26" x14ac:dyDescent="0.25">
      <c r="T30127" s="1"/>
      <c r="U30127" s="1"/>
      <c r="Z30127" s="1"/>
    </row>
    <row r="30128" spans="20:26" x14ac:dyDescent="0.25">
      <c r="T30128" s="1"/>
      <c r="U30128" s="1"/>
      <c r="Z30128" s="1"/>
    </row>
    <row r="30129" spans="20:26" x14ac:dyDescent="0.25">
      <c r="T30129" s="1"/>
      <c r="U30129" s="1"/>
      <c r="Z30129" s="1"/>
    </row>
    <row r="30130" spans="20:26" x14ac:dyDescent="0.25">
      <c r="T30130" s="1"/>
      <c r="U30130" s="1"/>
      <c r="Z30130" s="1"/>
    </row>
    <row r="30131" spans="20:26" x14ac:dyDescent="0.25">
      <c r="T30131" s="1"/>
      <c r="U30131" s="1"/>
      <c r="Z30131" s="1"/>
    </row>
    <row r="30132" spans="20:26" x14ac:dyDescent="0.25">
      <c r="T30132" s="1"/>
      <c r="U30132" s="1"/>
      <c r="Z30132" s="1"/>
    </row>
    <row r="30133" spans="20:26" x14ac:dyDescent="0.25">
      <c r="T30133" s="1"/>
      <c r="U30133" s="1"/>
      <c r="Z30133" s="1"/>
    </row>
    <row r="30134" spans="20:26" x14ac:dyDescent="0.25">
      <c r="T30134" s="1"/>
      <c r="U30134" s="1"/>
      <c r="Z30134" s="1"/>
    </row>
    <row r="30135" spans="20:26" x14ac:dyDescent="0.25">
      <c r="T30135" s="1"/>
      <c r="U30135" s="1"/>
      <c r="Z30135" s="1"/>
    </row>
    <row r="30136" spans="20:26" x14ac:dyDescent="0.25">
      <c r="T30136" s="1"/>
      <c r="U30136" s="1"/>
      <c r="Z30136" s="1"/>
    </row>
    <row r="30137" spans="20:26" x14ac:dyDescent="0.25">
      <c r="T30137" s="1"/>
      <c r="U30137" s="1"/>
      <c r="Z30137" s="1"/>
    </row>
    <row r="30138" spans="20:26" x14ac:dyDescent="0.25">
      <c r="T30138" s="1"/>
      <c r="U30138" s="1"/>
      <c r="Z30138" s="1"/>
    </row>
    <row r="30139" spans="20:26" x14ac:dyDescent="0.25">
      <c r="T30139" s="1"/>
      <c r="U30139" s="1"/>
      <c r="Z30139" s="1"/>
    </row>
    <row r="30140" spans="20:26" x14ac:dyDescent="0.25">
      <c r="T30140" s="1"/>
      <c r="U30140" s="1"/>
      <c r="Z30140" s="1"/>
    </row>
    <row r="30141" spans="20:26" x14ac:dyDescent="0.25">
      <c r="T30141" s="1"/>
      <c r="U30141" s="1"/>
      <c r="Z30141" s="1"/>
    </row>
    <row r="30142" spans="20:26" x14ac:dyDescent="0.25">
      <c r="T30142" s="1"/>
      <c r="U30142" s="1"/>
      <c r="Z30142" s="1"/>
    </row>
    <row r="30143" spans="20:26" x14ac:dyDescent="0.25">
      <c r="T30143" s="1"/>
      <c r="U30143" s="1"/>
      <c r="Z30143" s="1"/>
    </row>
    <row r="30144" spans="20:26" x14ac:dyDescent="0.25">
      <c r="T30144" s="1"/>
      <c r="U30144" s="1"/>
      <c r="Z30144" s="1"/>
    </row>
    <row r="30145" spans="20:26" x14ac:dyDescent="0.25">
      <c r="T30145" s="1"/>
      <c r="U30145" s="1"/>
      <c r="Z30145" s="1"/>
    </row>
    <row r="30146" spans="20:26" x14ac:dyDescent="0.25">
      <c r="T30146" s="1"/>
      <c r="U30146" s="1"/>
      <c r="Z30146" s="1"/>
    </row>
    <row r="30147" spans="20:26" x14ac:dyDescent="0.25">
      <c r="T30147" s="1"/>
      <c r="U30147" s="1"/>
      <c r="Z30147" s="1"/>
    </row>
    <row r="30148" spans="20:26" x14ac:dyDescent="0.25">
      <c r="T30148" s="1"/>
      <c r="U30148" s="1"/>
      <c r="Z30148" s="1"/>
    </row>
    <row r="30149" spans="20:26" x14ac:dyDescent="0.25">
      <c r="T30149" s="1"/>
      <c r="U30149" s="1"/>
      <c r="Z30149" s="1"/>
    </row>
    <row r="30150" spans="20:26" x14ac:dyDescent="0.25">
      <c r="T30150" s="1"/>
      <c r="U30150" s="1"/>
      <c r="Z30150" s="1"/>
    </row>
    <row r="30151" spans="20:26" x14ac:dyDescent="0.25">
      <c r="T30151" s="1"/>
      <c r="U30151" s="1"/>
      <c r="Z30151" s="1"/>
    </row>
    <row r="30152" spans="20:26" x14ac:dyDescent="0.25">
      <c r="T30152" s="1"/>
      <c r="U30152" s="1"/>
      <c r="Z30152" s="1"/>
    </row>
    <row r="30153" spans="20:26" x14ac:dyDescent="0.25">
      <c r="T30153" s="1"/>
      <c r="U30153" s="1"/>
      <c r="Z30153" s="1"/>
    </row>
    <row r="30154" spans="20:26" x14ac:dyDescent="0.25">
      <c r="T30154" s="1"/>
      <c r="U30154" s="1"/>
      <c r="Z30154" s="1"/>
    </row>
    <row r="30155" spans="20:26" x14ac:dyDescent="0.25">
      <c r="T30155" s="1"/>
      <c r="U30155" s="1"/>
      <c r="Z30155" s="1"/>
    </row>
    <row r="30156" spans="20:26" x14ac:dyDescent="0.25">
      <c r="T30156" s="1"/>
      <c r="U30156" s="1"/>
      <c r="Z30156" s="1"/>
    </row>
    <row r="30157" spans="20:26" x14ac:dyDescent="0.25">
      <c r="T30157" s="1"/>
      <c r="U30157" s="1"/>
      <c r="Z30157" s="1"/>
    </row>
    <row r="30158" spans="20:26" x14ac:dyDescent="0.25">
      <c r="T30158" s="1"/>
      <c r="U30158" s="1"/>
      <c r="Z30158" s="1"/>
    </row>
    <row r="30159" spans="20:26" x14ac:dyDescent="0.25">
      <c r="T30159" s="1"/>
      <c r="U30159" s="1"/>
      <c r="Z30159" s="1"/>
    </row>
    <row r="30160" spans="20:26" x14ac:dyDescent="0.25">
      <c r="T30160" s="1"/>
      <c r="U30160" s="1"/>
      <c r="Z30160" s="1"/>
    </row>
    <row r="30161" spans="20:26" x14ac:dyDescent="0.25">
      <c r="T30161" s="1"/>
      <c r="U30161" s="1"/>
      <c r="Z30161" s="1"/>
    </row>
    <row r="30162" spans="20:26" x14ac:dyDescent="0.25">
      <c r="T30162" s="1"/>
      <c r="U30162" s="1"/>
      <c r="Z30162" s="1"/>
    </row>
    <row r="30163" spans="20:26" x14ac:dyDescent="0.25">
      <c r="T30163" s="1"/>
      <c r="U30163" s="1"/>
      <c r="Z30163" s="1"/>
    </row>
    <row r="30164" spans="20:26" x14ac:dyDescent="0.25">
      <c r="T30164" s="1"/>
      <c r="U30164" s="1"/>
      <c r="Z30164" s="1"/>
    </row>
    <row r="30165" spans="20:26" x14ac:dyDescent="0.25">
      <c r="T30165" s="1"/>
      <c r="U30165" s="1"/>
      <c r="Z30165" s="1"/>
    </row>
    <row r="30166" spans="20:26" x14ac:dyDescent="0.25">
      <c r="T30166" s="1"/>
      <c r="U30166" s="1"/>
      <c r="Z30166" s="1"/>
    </row>
    <row r="30167" spans="20:26" x14ac:dyDescent="0.25">
      <c r="T30167" s="1"/>
      <c r="U30167" s="1"/>
      <c r="Z30167" s="1"/>
    </row>
    <row r="30168" spans="20:26" x14ac:dyDescent="0.25">
      <c r="T30168" s="1"/>
      <c r="U30168" s="1"/>
      <c r="Z30168" s="1"/>
    </row>
    <row r="30169" spans="20:26" x14ac:dyDescent="0.25">
      <c r="T30169" s="1"/>
      <c r="U30169" s="1"/>
      <c r="Z30169" s="1"/>
    </row>
    <row r="30170" spans="20:26" x14ac:dyDescent="0.25">
      <c r="T30170" s="1"/>
      <c r="U30170" s="1"/>
      <c r="Z30170" s="1"/>
    </row>
    <row r="30171" spans="20:26" x14ac:dyDescent="0.25">
      <c r="T30171" s="1"/>
      <c r="U30171" s="1"/>
      <c r="Z30171" s="1"/>
    </row>
    <row r="30172" spans="20:26" x14ac:dyDescent="0.25">
      <c r="T30172" s="1"/>
      <c r="U30172" s="1"/>
      <c r="Z30172" s="1"/>
    </row>
    <row r="30173" spans="20:26" x14ac:dyDescent="0.25">
      <c r="T30173" s="1"/>
      <c r="U30173" s="1"/>
      <c r="Z30173" s="1"/>
    </row>
    <row r="30174" spans="20:26" x14ac:dyDescent="0.25">
      <c r="T30174" s="1"/>
      <c r="U30174" s="1"/>
      <c r="Z30174" s="1"/>
    </row>
    <row r="30175" spans="20:26" x14ac:dyDescent="0.25">
      <c r="T30175" s="1"/>
      <c r="U30175" s="1"/>
      <c r="Z30175" s="1"/>
    </row>
    <row r="30176" spans="20:26" x14ac:dyDescent="0.25">
      <c r="T30176" s="1"/>
      <c r="U30176" s="1"/>
      <c r="Z30176" s="1"/>
    </row>
    <row r="30177" spans="20:26" x14ac:dyDescent="0.25">
      <c r="T30177" s="1"/>
      <c r="U30177" s="1"/>
      <c r="Z30177" s="1"/>
    </row>
    <row r="30178" spans="20:26" x14ac:dyDescent="0.25">
      <c r="T30178" s="1"/>
      <c r="U30178" s="1"/>
      <c r="Z30178" s="1"/>
    </row>
    <row r="30179" spans="20:26" x14ac:dyDescent="0.25">
      <c r="T30179" s="1"/>
      <c r="U30179" s="1"/>
      <c r="Z30179" s="1"/>
    </row>
    <row r="30180" spans="20:26" x14ac:dyDescent="0.25">
      <c r="T30180" s="1"/>
      <c r="U30180" s="1"/>
      <c r="Z30180" s="1"/>
    </row>
    <row r="30181" spans="20:26" x14ac:dyDescent="0.25">
      <c r="T30181" s="1"/>
      <c r="U30181" s="1"/>
      <c r="Z30181" s="1"/>
    </row>
    <row r="30182" spans="20:26" x14ac:dyDescent="0.25">
      <c r="T30182" s="1"/>
      <c r="U30182" s="1"/>
      <c r="Z30182" s="1"/>
    </row>
    <row r="30183" spans="20:26" x14ac:dyDescent="0.25">
      <c r="T30183" s="1"/>
      <c r="U30183" s="1"/>
      <c r="Z30183" s="1"/>
    </row>
    <row r="30184" spans="20:26" x14ac:dyDescent="0.25">
      <c r="T30184" s="1"/>
      <c r="U30184" s="1"/>
      <c r="Z30184" s="1"/>
    </row>
    <row r="30185" spans="20:26" x14ac:dyDescent="0.25">
      <c r="T30185" s="1"/>
      <c r="U30185" s="1"/>
      <c r="Z30185" s="1"/>
    </row>
    <row r="30186" spans="20:26" x14ac:dyDescent="0.25">
      <c r="T30186" s="1"/>
      <c r="U30186" s="1"/>
      <c r="Z30186" s="1"/>
    </row>
    <row r="30187" spans="20:26" x14ac:dyDescent="0.25">
      <c r="T30187" s="1"/>
      <c r="U30187" s="1"/>
      <c r="Z30187" s="1"/>
    </row>
    <row r="30188" spans="20:26" x14ac:dyDescent="0.25">
      <c r="T30188" s="1"/>
      <c r="U30188" s="1"/>
      <c r="Z30188" s="1"/>
    </row>
    <row r="30189" spans="20:26" x14ac:dyDescent="0.25">
      <c r="T30189" s="1"/>
      <c r="U30189" s="1"/>
      <c r="Z30189" s="1"/>
    </row>
    <row r="30190" spans="20:26" x14ac:dyDescent="0.25">
      <c r="T30190" s="1"/>
      <c r="U30190" s="1"/>
      <c r="Z30190" s="1"/>
    </row>
    <row r="30191" spans="20:26" x14ac:dyDescent="0.25">
      <c r="T30191" s="1"/>
      <c r="U30191" s="1"/>
      <c r="Z30191" s="1"/>
    </row>
    <row r="30192" spans="20:26" x14ac:dyDescent="0.25">
      <c r="T30192" s="1"/>
      <c r="U30192" s="1"/>
      <c r="Z30192" s="1"/>
    </row>
    <row r="30193" spans="20:26" x14ac:dyDescent="0.25">
      <c r="T30193" s="1"/>
      <c r="U30193" s="1"/>
      <c r="Z30193" s="1"/>
    </row>
    <row r="30194" spans="20:26" x14ac:dyDescent="0.25">
      <c r="T30194" s="1"/>
      <c r="U30194" s="1"/>
      <c r="Z30194" s="1"/>
    </row>
    <row r="30195" spans="20:26" x14ac:dyDescent="0.25">
      <c r="T30195" s="1"/>
      <c r="U30195" s="1"/>
      <c r="Z30195" s="1"/>
    </row>
    <row r="30196" spans="20:26" x14ac:dyDescent="0.25">
      <c r="T30196" s="1"/>
      <c r="U30196" s="1"/>
      <c r="Z30196" s="1"/>
    </row>
    <row r="30197" spans="20:26" x14ac:dyDescent="0.25">
      <c r="T30197" s="1"/>
      <c r="U30197" s="1"/>
      <c r="Z30197" s="1"/>
    </row>
    <row r="30198" spans="20:26" x14ac:dyDescent="0.25">
      <c r="T30198" s="1"/>
      <c r="U30198" s="1"/>
      <c r="Z30198" s="1"/>
    </row>
    <row r="30199" spans="20:26" x14ac:dyDescent="0.25">
      <c r="T30199" s="1"/>
      <c r="U30199" s="1"/>
      <c r="Z30199" s="1"/>
    </row>
    <row r="30200" spans="20:26" x14ac:dyDescent="0.25">
      <c r="T30200" s="1"/>
      <c r="U30200" s="1"/>
      <c r="Z30200" s="1"/>
    </row>
    <row r="30201" spans="20:26" x14ac:dyDescent="0.25">
      <c r="T30201" s="1"/>
      <c r="U30201" s="1"/>
      <c r="Z30201" s="1"/>
    </row>
    <row r="30202" spans="20:26" x14ac:dyDescent="0.25">
      <c r="T30202" s="1"/>
      <c r="U30202" s="1"/>
      <c r="Z30202" s="1"/>
    </row>
    <row r="30203" spans="20:26" x14ac:dyDescent="0.25">
      <c r="T30203" s="1"/>
      <c r="U30203" s="1"/>
      <c r="Z30203" s="1"/>
    </row>
    <row r="30204" spans="20:26" x14ac:dyDescent="0.25">
      <c r="T30204" s="1"/>
      <c r="U30204" s="1"/>
      <c r="Z30204" s="1"/>
    </row>
    <row r="30205" spans="20:26" x14ac:dyDescent="0.25">
      <c r="T30205" s="1"/>
      <c r="U30205" s="1"/>
      <c r="Z30205" s="1"/>
    </row>
    <row r="30206" spans="20:26" x14ac:dyDescent="0.25">
      <c r="T30206" s="1"/>
      <c r="U30206" s="1"/>
      <c r="Z30206" s="1"/>
    </row>
    <row r="30207" spans="20:26" x14ac:dyDescent="0.25">
      <c r="T30207" s="1"/>
      <c r="U30207" s="1"/>
      <c r="Z30207" s="1"/>
    </row>
    <row r="30208" spans="20:26" x14ac:dyDescent="0.25">
      <c r="T30208" s="1"/>
      <c r="U30208" s="1"/>
      <c r="Z30208" s="1"/>
    </row>
    <row r="30209" spans="20:26" x14ac:dyDescent="0.25">
      <c r="T30209" s="1"/>
      <c r="U30209" s="1"/>
      <c r="Z30209" s="1"/>
    </row>
    <row r="30210" spans="20:26" x14ac:dyDescent="0.25">
      <c r="T30210" s="1"/>
      <c r="U30210" s="1"/>
      <c r="Z30210" s="1"/>
    </row>
    <row r="30211" spans="20:26" x14ac:dyDescent="0.25">
      <c r="T30211" s="1"/>
      <c r="U30211" s="1"/>
      <c r="Z30211" s="1"/>
    </row>
    <row r="30212" spans="20:26" x14ac:dyDescent="0.25">
      <c r="T30212" s="1"/>
      <c r="U30212" s="1"/>
      <c r="Z30212" s="1"/>
    </row>
    <row r="30213" spans="20:26" x14ac:dyDescent="0.25">
      <c r="T30213" s="1"/>
      <c r="U30213" s="1"/>
      <c r="Z30213" s="1"/>
    </row>
    <row r="30214" spans="20:26" x14ac:dyDescent="0.25">
      <c r="T30214" s="1"/>
      <c r="U30214" s="1"/>
      <c r="Z30214" s="1"/>
    </row>
    <row r="30215" spans="20:26" x14ac:dyDescent="0.25">
      <c r="T30215" s="1"/>
      <c r="U30215" s="1"/>
      <c r="Z30215" s="1"/>
    </row>
    <row r="30216" spans="20:26" x14ac:dyDescent="0.25">
      <c r="T30216" s="1"/>
      <c r="U30216" s="1"/>
      <c r="Z30216" s="1"/>
    </row>
    <row r="30217" spans="20:26" x14ac:dyDescent="0.25">
      <c r="T30217" s="1"/>
      <c r="U30217" s="1"/>
      <c r="Z30217" s="1"/>
    </row>
    <row r="30218" spans="20:26" x14ac:dyDescent="0.25">
      <c r="T30218" s="1"/>
      <c r="U30218" s="1"/>
      <c r="Z30218" s="1"/>
    </row>
    <row r="30219" spans="20:26" x14ac:dyDescent="0.25">
      <c r="T30219" s="1"/>
      <c r="U30219" s="1"/>
      <c r="Z30219" s="1"/>
    </row>
    <row r="30220" spans="20:26" x14ac:dyDescent="0.25">
      <c r="T30220" s="1"/>
      <c r="U30220" s="1"/>
      <c r="Z30220" s="1"/>
    </row>
    <row r="30221" spans="20:26" x14ac:dyDescent="0.25">
      <c r="T30221" s="1"/>
      <c r="U30221" s="1"/>
      <c r="Z30221" s="1"/>
    </row>
    <row r="30222" spans="20:26" x14ac:dyDescent="0.25">
      <c r="T30222" s="1"/>
      <c r="U30222" s="1"/>
      <c r="Z30222" s="1"/>
    </row>
    <row r="30223" spans="20:26" x14ac:dyDescent="0.25">
      <c r="T30223" s="1"/>
      <c r="U30223" s="1"/>
      <c r="Z30223" s="1"/>
    </row>
    <row r="30224" spans="20:26" x14ac:dyDescent="0.25">
      <c r="T30224" s="1"/>
      <c r="U30224" s="1"/>
      <c r="Z30224" s="1"/>
    </row>
    <row r="30225" spans="20:26" x14ac:dyDescent="0.25">
      <c r="T30225" s="1"/>
      <c r="U30225" s="1"/>
      <c r="Z30225" s="1"/>
    </row>
    <row r="30226" spans="20:26" x14ac:dyDescent="0.25">
      <c r="T30226" s="1"/>
      <c r="U30226" s="1"/>
      <c r="Z30226" s="1"/>
    </row>
    <row r="30227" spans="20:26" x14ac:dyDescent="0.25">
      <c r="T30227" s="1"/>
      <c r="U30227" s="1"/>
      <c r="Z30227" s="1"/>
    </row>
    <row r="30228" spans="20:26" x14ac:dyDescent="0.25">
      <c r="T30228" s="1"/>
      <c r="U30228" s="1"/>
      <c r="Z30228" s="1"/>
    </row>
    <row r="30229" spans="20:26" x14ac:dyDescent="0.25">
      <c r="T30229" s="1"/>
      <c r="U30229" s="1"/>
      <c r="Z30229" s="1"/>
    </row>
    <row r="30230" spans="20:26" x14ac:dyDescent="0.25">
      <c r="T30230" s="1"/>
      <c r="U30230" s="1"/>
      <c r="Z30230" s="1"/>
    </row>
    <row r="30231" spans="20:26" x14ac:dyDescent="0.25">
      <c r="T30231" s="1"/>
      <c r="U30231" s="1"/>
      <c r="Z30231" s="1"/>
    </row>
    <row r="30232" spans="20:26" x14ac:dyDescent="0.25">
      <c r="T30232" s="1"/>
      <c r="U30232" s="1"/>
      <c r="Z30232" s="1"/>
    </row>
    <row r="30233" spans="20:26" x14ac:dyDescent="0.25">
      <c r="T30233" s="1"/>
      <c r="U30233" s="1"/>
      <c r="Z30233" s="1"/>
    </row>
    <row r="30234" spans="20:26" x14ac:dyDescent="0.25">
      <c r="T30234" s="1"/>
      <c r="U30234" s="1"/>
      <c r="Z30234" s="1"/>
    </row>
    <row r="30235" spans="20:26" x14ac:dyDescent="0.25">
      <c r="T30235" s="1"/>
      <c r="U30235" s="1"/>
      <c r="Z30235" s="1"/>
    </row>
    <row r="30236" spans="20:26" x14ac:dyDescent="0.25">
      <c r="T30236" s="1"/>
      <c r="U30236" s="1"/>
      <c r="Z30236" s="1"/>
    </row>
    <row r="30237" spans="20:26" x14ac:dyDescent="0.25">
      <c r="T30237" s="1"/>
      <c r="U30237" s="1"/>
      <c r="Z30237" s="1"/>
    </row>
    <row r="30238" spans="20:26" x14ac:dyDescent="0.25">
      <c r="T30238" s="1"/>
      <c r="U30238" s="1"/>
      <c r="Z30238" s="1"/>
    </row>
    <row r="30239" spans="20:26" x14ac:dyDescent="0.25">
      <c r="T30239" s="1"/>
      <c r="U30239" s="1"/>
      <c r="Z30239" s="1"/>
    </row>
    <row r="30240" spans="20:26" x14ac:dyDescent="0.25">
      <c r="T30240" s="1"/>
      <c r="U30240" s="1"/>
      <c r="Z30240" s="1"/>
    </row>
    <row r="30241" spans="20:26" x14ac:dyDescent="0.25">
      <c r="T30241" s="1"/>
      <c r="U30241" s="1"/>
      <c r="Z30241" s="1"/>
    </row>
    <row r="30242" spans="20:26" x14ac:dyDescent="0.25">
      <c r="T30242" s="1"/>
      <c r="U30242" s="1"/>
      <c r="Z30242" s="1"/>
    </row>
    <row r="30243" spans="20:26" x14ac:dyDescent="0.25">
      <c r="T30243" s="1"/>
      <c r="U30243" s="1"/>
      <c r="Z30243" s="1"/>
    </row>
    <row r="30244" spans="20:26" x14ac:dyDescent="0.25">
      <c r="T30244" s="1"/>
      <c r="U30244" s="1"/>
      <c r="Z30244" s="1"/>
    </row>
    <row r="30245" spans="20:26" x14ac:dyDescent="0.25">
      <c r="T30245" s="1"/>
      <c r="U30245" s="1"/>
      <c r="Z30245" s="1"/>
    </row>
    <row r="30246" spans="20:26" x14ac:dyDescent="0.25">
      <c r="T30246" s="1"/>
      <c r="U30246" s="1"/>
      <c r="Z30246" s="1"/>
    </row>
    <row r="30247" spans="20:26" x14ac:dyDescent="0.25">
      <c r="T30247" s="1"/>
      <c r="U30247" s="1"/>
      <c r="Z30247" s="1"/>
    </row>
    <row r="30248" spans="20:26" x14ac:dyDescent="0.25">
      <c r="T30248" s="1"/>
      <c r="U30248" s="1"/>
      <c r="Z30248" s="1"/>
    </row>
    <row r="30249" spans="20:26" x14ac:dyDescent="0.25">
      <c r="T30249" s="1"/>
      <c r="U30249" s="1"/>
      <c r="Z30249" s="1"/>
    </row>
    <row r="30250" spans="20:26" x14ac:dyDescent="0.25">
      <c r="T30250" s="1"/>
      <c r="U30250" s="1"/>
      <c r="Z30250" s="1"/>
    </row>
    <row r="30251" spans="20:26" x14ac:dyDescent="0.25">
      <c r="T30251" s="1"/>
      <c r="U30251" s="1"/>
      <c r="Z30251" s="1"/>
    </row>
    <row r="30252" spans="20:26" x14ac:dyDescent="0.25">
      <c r="T30252" s="1"/>
      <c r="U30252" s="1"/>
      <c r="Z30252" s="1"/>
    </row>
    <row r="30253" spans="20:26" x14ac:dyDescent="0.25">
      <c r="T30253" s="1"/>
      <c r="U30253" s="1"/>
      <c r="Z30253" s="1"/>
    </row>
    <row r="30254" spans="20:26" x14ac:dyDescent="0.25">
      <c r="T30254" s="1"/>
      <c r="U30254" s="1"/>
      <c r="Z30254" s="1"/>
    </row>
    <row r="30255" spans="20:26" x14ac:dyDescent="0.25">
      <c r="T30255" s="1"/>
      <c r="U30255" s="1"/>
      <c r="Z30255" s="1"/>
    </row>
    <row r="30256" spans="20:26" x14ac:dyDescent="0.25">
      <c r="T30256" s="1"/>
      <c r="U30256" s="1"/>
      <c r="Z30256" s="1"/>
    </row>
    <row r="30257" spans="20:26" x14ac:dyDescent="0.25">
      <c r="T30257" s="1"/>
      <c r="U30257" s="1"/>
      <c r="Z30257" s="1"/>
    </row>
    <row r="30258" spans="20:26" x14ac:dyDescent="0.25">
      <c r="T30258" s="1"/>
      <c r="U30258" s="1"/>
      <c r="Z30258" s="1"/>
    </row>
    <row r="30259" spans="20:26" x14ac:dyDescent="0.25">
      <c r="T30259" s="1"/>
      <c r="U30259" s="1"/>
      <c r="Z30259" s="1"/>
    </row>
    <row r="30260" spans="20:26" x14ac:dyDescent="0.25">
      <c r="T30260" s="1"/>
      <c r="U30260" s="1"/>
      <c r="Z30260" s="1"/>
    </row>
    <row r="30261" spans="20:26" x14ac:dyDescent="0.25">
      <c r="T30261" s="1"/>
      <c r="U30261" s="1"/>
      <c r="Z30261" s="1"/>
    </row>
    <row r="30262" spans="20:26" x14ac:dyDescent="0.25">
      <c r="T30262" s="1"/>
      <c r="U30262" s="1"/>
      <c r="Z30262" s="1"/>
    </row>
    <row r="30263" spans="20:26" x14ac:dyDescent="0.25">
      <c r="T30263" s="1"/>
      <c r="U30263" s="1"/>
      <c r="Z30263" s="1"/>
    </row>
    <row r="30264" spans="20:26" x14ac:dyDescent="0.25">
      <c r="T30264" s="1"/>
      <c r="U30264" s="1"/>
      <c r="Z30264" s="1"/>
    </row>
    <row r="30265" spans="20:26" x14ac:dyDescent="0.25">
      <c r="T30265" s="1"/>
      <c r="U30265" s="1"/>
      <c r="Z30265" s="1"/>
    </row>
    <row r="30266" spans="20:26" x14ac:dyDescent="0.25">
      <c r="T30266" s="1"/>
      <c r="U30266" s="1"/>
      <c r="Z30266" s="1"/>
    </row>
    <row r="30267" spans="20:26" x14ac:dyDescent="0.25">
      <c r="T30267" s="1"/>
      <c r="U30267" s="1"/>
      <c r="Z30267" s="1"/>
    </row>
    <row r="30268" spans="20:26" x14ac:dyDescent="0.25">
      <c r="T30268" s="1"/>
      <c r="U30268" s="1"/>
      <c r="Z30268" s="1"/>
    </row>
    <row r="30269" spans="20:26" x14ac:dyDescent="0.25">
      <c r="T30269" s="1"/>
      <c r="U30269" s="1"/>
      <c r="Z30269" s="1"/>
    </row>
    <row r="30270" spans="20:26" x14ac:dyDescent="0.25">
      <c r="T30270" s="1"/>
      <c r="U30270" s="1"/>
      <c r="Z30270" s="1"/>
    </row>
    <row r="30271" spans="20:26" x14ac:dyDescent="0.25">
      <c r="T30271" s="1"/>
      <c r="U30271" s="1"/>
      <c r="Z30271" s="1"/>
    </row>
    <row r="30272" spans="20:26" x14ac:dyDescent="0.25">
      <c r="T30272" s="1"/>
      <c r="U30272" s="1"/>
      <c r="Z30272" s="1"/>
    </row>
    <row r="30273" spans="20:26" x14ac:dyDescent="0.25">
      <c r="T30273" s="1"/>
      <c r="U30273" s="1"/>
      <c r="Z30273" s="1"/>
    </row>
    <row r="30274" spans="20:26" x14ac:dyDescent="0.25">
      <c r="T30274" s="1"/>
      <c r="U30274" s="1"/>
      <c r="Z30274" s="1"/>
    </row>
    <row r="30275" spans="20:26" x14ac:dyDescent="0.25">
      <c r="T30275" s="1"/>
      <c r="U30275" s="1"/>
      <c r="Z30275" s="1"/>
    </row>
    <row r="30276" spans="20:26" x14ac:dyDescent="0.25">
      <c r="T30276" s="1"/>
      <c r="U30276" s="1"/>
      <c r="Z30276" s="1"/>
    </row>
    <row r="30277" spans="20:26" x14ac:dyDescent="0.25">
      <c r="T30277" s="1"/>
      <c r="U30277" s="1"/>
      <c r="Z30277" s="1"/>
    </row>
    <row r="30278" spans="20:26" x14ac:dyDescent="0.25">
      <c r="T30278" s="1"/>
      <c r="U30278" s="1"/>
      <c r="Z30278" s="1"/>
    </row>
    <row r="30279" spans="20:26" x14ac:dyDescent="0.25">
      <c r="T30279" s="1"/>
      <c r="U30279" s="1"/>
      <c r="Z30279" s="1"/>
    </row>
    <row r="30280" spans="20:26" x14ac:dyDescent="0.25">
      <c r="T30280" s="1"/>
      <c r="U30280" s="1"/>
      <c r="Z30280" s="1"/>
    </row>
    <row r="30281" spans="20:26" x14ac:dyDescent="0.25">
      <c r="T30281" s="1"/>
      <c r="U30281" s="1"/>
      <c r="Z30281" s="1"/>
    </row>
    <row r="30282" spans="20:26" x14ac:dyDescent="0.25">
      <c r="T30282" s="1"/>
      <c r="U30282" s="1"/>
      <c r="Z30282" s="1"/>
    </row>
    <row r="30283" spans="20:26" x14ac:dyDescent="0.25">
      <c r="T30283" s="1"/>
      <c r="U30283" s="1"/>
      <c r="Z30283" s="1"/>
    </row>
    <row r="30284" spans="20:26" x14ac:dyDescent="0.25">
      <c r="T30284" s="1"/>
      <c r="U30284" s="1"/>
      <c r="Z30284" s="1"/>
    </row>
    <row r="30285" spans="20:26" x14ac:dyDescent="0.25">
      <c r="T30285" s="1"/>
      <c r="U30285" s="1"/>
      <c r="Z30285" s="1"/>
    </row>
    <row r="30286" spans="20:26" x14ac:dyDescent="0.25">
      <c r="T30286" s="1"/>
      <c r="U30286" s="1"/>
      <c r="Z30286" s="1"/>
    </row>
    <row r="30287" spans="20:26" x14ac:dyDescent="0.25">
      <c r="T30287" s="1"/>
      <c r="U30287" s="1"/>
      <c r="Z30287" s="1"/>
    </row>
    <row r="30288" spans="20:26" x14ac:dyDescent="0.25">
      <c r="T30288" s="1"/>
      <c r="U30288" s="1"/>
      <c r="Z30288" s="1"/>
    </row>
    <row r="30289" spans="20:26" x14ac:dyDescent="0.25">
      <c r="T30289" s="1"/>
      <c r="U30289" s="1"/>
      <c r="Z30289" s="1"/>
    </row>
    <row r="30290" spans="20:26" x14ac:dyDescent="0.25">
      <c r="T30290" s="1"/>
      <c r="U30290" s="1"/>
      <c r="Z30290" s="1"/>
    </row>
    <row r="30291" spans="20:26" x14ac:dyDescent="0.25">
      <c r="T30291" s="1"/>
      <c r="U30291" s="1"/>
      <c r="Z30291" s="1"/>
    </row>
    <row r="30292" spans="20:26" x14ac:dyDescent="0.25">
      <c r="T30292" s="1"/>
      <c r="U30292" s="1"/>
      <c r="Z30292" s="1"/>
    </row>
    <row r="30293" spans="20:26" x14ac:dyDescent="0.25">
      <c r="T30293" s="1"/>
      <c r="U30293" s="1"/>
      <c r="Z30293" s="1"/>
    </row>
    <row r="30294" spans="20:26" x14ac:dyDescent="0.25">
      <c r="T30294" s="1"/>
      <c r="U30294" s="1"/>
      <c r="Z30294" s="1"/>
    </row>
    <row r="30295" spans="20:26" x14ac:dyDescent="0.25">
      <c r="T30295" s="1"/>
      <c r="U30295" s="1"/>
      <c r="Z30295" s="1"/>
    </row>
    <row r="30296" spans="20:26" x14ac:dyDescent="0.25">
      <c r="T30296" s="1"/>
      <c r="U30296" s="1"/>
      <c r="Z30296" s="1"/>
    </row>
    <row r="30297" spans="20:26" x14ac:dyDescent="0.25">
      <c r="T30297" s="1"/>
      <c r="U30297" s="1"/>
      <c r="Z30297" s="1"/>
    </row>
    <row r="30298" spans="20:26" x14ac:dyDescent="0.25">
      <c r="T30298" s="1"/>
      <c r="U30298" s="1"/>
      <c r="Z30298" s="1"/>
    </row>
    <row r="30299" spans="20:26" x14ac:dyDescent="0.25">
      <c r="T30299" s="1"/>
      <c r="U30299" s="1"/>
      <c r="Z30299" s="1"/>
    </row>
    <row r="30300" spans="20:26" x14ac:dyDescent="0.25">
      <c r="T30300" s="1"/>
      <c r="U30300" s="1"/>
      <c r="Z30300" s="1"/>
    </row>
    <row r="30301" spans="20:26" x14ac:dyDescent="0.25">
      <c r="T30301" s="1"/>
      <c r="U30301" s="1"/>
      <c r="Z30301" s="1"/>
    </row>
    <row r="30302" spans="20:26" x14ac:dyDescent="0.25">
      <c r="T30302" s="1"/>
      <c r="U30302" s="1"/>
      <c r="Z30302" s="1"/>
    </row>
    <row r="30303" spans="20:26" x14ac:dyDescent="0.25">
      <c r="T30303" s="1"/>
      <c r="U30303" s="1"/>
      <c r="Z30303" s="1"/>
    </row>
    <row r="30304" spans="20:26" x14ac:dyDescent="0.25">
      <c r="T30304" s="1"/>
      <c r="U30304" s="1"/>
      <c r="Z30304" s="1"/>
    </row>
    <row r="30305" spans="20:26" x14ac:dyDescent="0.25">
      <c r="T30305" s="1"/>
      <c r="U30305" s="1"/>
      <c r="Z30305" s="1"/>
    </row>
    <row r="30306" spans="20:26" x14ac:dyDescent="0.25">
      <c r="T30306" s="1"/>
      <c r="U30306" s="1"/>
      <c r="Z30306" s="1"/>
    </row>
    <row r="30307" spans="20:26" x14ac:dyDescent="0.25">
      <c r="T30307" s="1"/>
      <c r="U30307" s="1"/>
      <c r="Z30307" s="1"/>
    </row>
    <row r="30308" spans="20:26" x14ac:dyDescent="0.25">
      <c r="T30308" s="1"/>
      <c r="U30308" s="1"/>
      <c r="Z30308" s="1"/>
    </row>
    <row r="30309" spans="20:26" x14ac:dyDescent="0.25">
      <c r="T30309" s="1"/>
      <c r="U30309" s="1"/>
      <c r="Z30309" s="1"/>
    </row>
    <row r="30310" spans="20:26" x14ac:dyDescent="0.25">
      <c r="T30310" s="1"/>
      <c r="U30310" s="1"/>
      <c r="Z30310" s="1"/>
    </row>
    <row r="30311" spans="20:26" x14ac:dyDescent="0.25">
      <c r="T30311" s="1"/>
      <c r="U30311" s="1"/>
      <c r="Z30311" s="1"/>
    </row>
    <row r="30312" spans="20:26" x14ac:dyDescent="0.25">
      <c r="T30312" s="1"/>
      <c r="U30312" s="1"/>
      <c r="Z30312" s="1"/>
    </row>
    <row r="30313" spans="20:26" x14ac:dyDescent="0.25">
      <c r="T30313" s="1"/>
      <c r="U30313" s="1"/>
      <c r="Z30313" s="1"/>
    </row>
    <row r="30314" spans="20:26" x14ac:dyDescent="0.25">
      <c r="T30314" s="1"/>
      <c r="U30314" s="1"/>
      <c r="Z30314" s="1"/>
    </row>
    <row r="30315" spans="20:26" x14ac:dyDescent="0.25">
      <c r="T30315" s="1"/>
      <c r="U30315" s="1"/>
      <c r="Z30315" s="1"/>
    </row>
    <row r="30316" spans="20:26" x14ac:dyDescent="0.25">
      <c r="T30316" s="1"/>
      <c r="U30316" s="1"/>
      <c r="Z30316" s="1"/>
    </row>
    <row r="30317" spans="20:26" x14ac:dyDescent="0.25">
      <c r="T30317" s="1"/>
      <c r="U30317" s="1"/>
      <c r="Z30317" s="1"/>
    </row>
    <row r="30318" spans="20:26" x14ac:dyDescent="0.25">
      <c r="T30318" s="1"/>
      <c r="U30318" s="1"/>
      <c r="Z30318" s="1"/>
    </row>
    <row r="30319" spans="20:26" x14ac:dyDescent="0.25">
      <c r="T30319" s="1"/>
      <c r="U30319" s="1"/>
      <c r="Z30319" s="1"/>
    </row>
    <row r="30320" spans="20:26" x14ac:dyDescent="0.25">
      <c r="T30320" s="1"/>
      <c r="U30320" s="1"/>
      <c r="Z30320" s="1"/>
    </row>
    <row r="30321" spans="20:26" x14ac:dyDescent="0.25">
      <c r="T30321" s="1"/>
      <c r="U30321" s="1"/>
      <c r="Z30321" s="1"/>
    </row>
    <row r="30322" spans="20:26" x14ac:dyDescent="0.25">
      <c r="T30322" s="1"/>
      <c r="U30322" s="1"/>
      <c r="Z30322" s="1"/>
    </row>
    <row r="30323" spans="20:26" x14ac:dyDescent="0.25">
      <c r="T30323" s="1"/>
      <c r="U30323" s="1"/>
      <c r="Z30323" s="1"/>
    </row>
    <row r="30324" spans="20:26" x14ac:dyDescent="0.25">
      <c r="T30324" s="1"/>
      <c r="U30324" s="1"/>
      <c r="Z30324" s="1"/>
    </row>
    <row r="30325" spans="20:26" x14ac:dyDescent="0.25">
      <c r="T30325" s="1"/>
      <c r="U30325" s="1"/>
      <c r="Z30325" s="1"/>
    </row>
    <row r="30326" spans="20:26" x14ac:dyDescent="0.25">
      <c r="T30326" s="1"/>
      <c r="U30326" s="1"/>
      <c r="Z30326" s="1"/>
    </row>
    <row r="30327" spans="20:26" x14ac:dyDescent="0.25">
      <c r="T30327" s="1"/>
      <c r="U30327" s="1"/>
      <c r="Z30327" s="1"/>
    </row>
    <row r="30328" spans="20:26" x14ac:dyDescent="0.25">
      <c r="T30328" s="1"/>
      <c r="U30328" s="1"/>
      <c r="Z30328" s="1"/>
    </row>
    <row r="30329" spans="20:26" x14ac:dyDescent="0.25">
      <c r="T30329" s="1"/>
      <c r="U30329" s="1"/>
      <c r="Z30329" s="1"/>
    </row>
    <row r="30330" spans="20:26" x14ac:dyDescent="0.25">
      <c r="T30330" s="1"/>
      <c r="U30330" s="1"/>
      <c r="Z30330" s="1"/>
    </row>
    <row r="30331" spans="20:26" x14ac:dyDescent="0.25">
      <c r="T30331" s="1"/>
      <c r="U30331" s="1"/>
      <c r="Z30331" s="1"/>
    </row>
    <row r="30332" spans="20:26" x14ac:dyDescent="0.25">
      <c r="T30332" s="1"/>
      <c r="U30332" s="1"/>
      <c r="Z30332" s="1"/>
    </row>
    <row r="30333" spans="20:26" x14ac:dyDescent="0.25">
      <c r="T30333" s="1"/>
      <c r="U30333" s="1"/>
      <c r="Z30333" s="1"/>
    </row>
    <row r="30334" spans="20:26" x14ac:dyDescent="0.25">
      <c r="T30334" s="1"/>
      <c r="U30334" s="1"/>
      <c r="Z30334" s="1"/>
    </row>
    <row r="30335" spans="20:26" x14ac:dyDescent="0.25">
      <c r="T30335" s="1"/>
      <c r="U30335" s="1"/>
      <c r="Z30335" s="1"/>
    </row>
    <row r="30336" spans="20:26" x14ac:dyDescent="0.25">
      <c r="T30336" s="1"/>
      <c r="U30336" s="1"/>
      <c r="Z30336" s="1"/>
    </row>
    <row r="30337" spans="20:26" x14ac:dyDescent="0.25">
      <c r="T30337" s="1"/>
      <c r="U30337" s="1"/>
      <c r="Z30337" s="1"/>
    </row>
    <row r="30338" spans="20:26" x14ac:dyDescent="0.25">
      <c r="T30338" s="1"/>
      <c r="U30338" s="1"/>
      <c r="Z30338" s="1"/>
    </row>
    <row r="30339" spans="20:26" x14ac:dyDescent="0.25">
      <c r="T30339" s="1"/>
      <c r="U30339" s="1"/>
      <c r="Z30339" s="1"/>
    </row>
    <row r="30340" spans="20:26" x14ac:dyDescent="0.25">
      <c r="T30340" s="1"/>
      <c r="U30340" s="1"/>
      <c r="Z30340" s="1"/>
    </row>
    <row r="30341" spans="20:26" x14ac:dyDescent="0.25">
      <c r="T30341" s="1"/>
      <c r="U30341" s="1"/>
      <c r="Z30341" s="1"/>
    </row>
    <row r="30342" spans="20:26" x14ac:dyDescent="0.25">
      <c r="T30342" s="1"/>
      <c r="U30342" s="1"/>
      <c r="Z30342" s="1"/>
    </row>
    <row r="30343" spans="20:26" x14ac:dyDescent="0.25">
      <c r="T30343" s="1"/>
      <c r="U30343" s="1"/>
      <c r="Z30343" s="1"/>
    </row>
    <row r="30344" spans="20:26" x14ac:dyDescent="0.25">
      <c r="T30344" s="1"/>
      <c r="U30344" s="1"/>
      <c r="Z30344" s="1"/>
    </row>
    <row r="30345" spans="20:26" x14ac:dyDescent="0.25">
      <c r="T30345" s="1"/>
      <c r="U30345" s="1"/>
      <c r="Z30345" s="1"/>
    </row>
    <row r="30346" spans="20:26" x14ac:dyDescent="0.25">
      <c r="T30346" s="1"/>
      <c r="U30346" s="1"/>
      <c r="Z30346" s="1"/>
    </row>
    <row r="30347" spans="20:26" x14ac:dyDescent="0.25">
      <c r="T30347" s="1"/>
      <c r="U30347" s="1"/>
      <c r="Z30347" s="1"/>
    </row>
    <row r="30348" spans="20:26" x14ac:dyDescent="0.25">
      <c r="T30348" s="1"/>
      <c r="U30348" s="1"/>
      <c r="Z30348" s="1"/>
    </row>
    <row r="30349" spans="20:26" x14ac:dyDescent="0.25">
      <c r="T30349" s="1"/>
      <c r="U30349" s="1"/>
      <c r="Z30349" s="1"/>
    </row>
    <row r="30350" spans="20:26" x14ac:dyDescent="0.25">
      <c r="T30350" s="1"/>
      <c r="U30350" s="1"/>
      <c r="Z30350" s="1"/>
    </row>
    <row r="30351" spans="20:26" x14ac:dyDescent="0.25">
      <c r="T30351" s="1"/>
      <c r="U30351" s="1"/>
      <c r="Z30351" s="1"/>
    </row>
    <row r="30352" spans="20:26" x14ac:dyDescent="0.25">
      <c r="T30352" s="1"/>
      <c r="U30352" s="1"/>
      <c r="Z30352" s="1"/>
    </row>
    <row r="30353" spans="20:26" x14ac:dyDescent="0.25">
      <c r="T30353" s="1"/>
      <c r="U30353" s="1"/>
      <c r="Z30353" s="1"/>
    </row>
    <row r="30354" spans="20:26" x14ac:dyDescent="0.25">
      <c r="T30354" s="1"/>
      <c r="U30354" s="1"/>
      <c r="Z30354" s="1"/>
    </row>
    <row r="30355" spans="20:26" x14ac:dyDescent="0.25">
      <c r="T30355" s="1"/>
      <c r="U30355" s="1"/>
      <c r="Z30355" s="1"/>
    </row>
    <row r="30356" spans="20:26" x14ac:dyDescent="0.25">
      <c r="T30356" s="1"/>
      <c r="U30356" s="1"/>
      <c r="Z30356" s="1"/>
    </row>
    <row r="30357" spans="20:26" x14ac:dyDescent="0.25">
      <c r="T30357" s="1"/>
      <c r="U30357" s="1"/>
      <c r="Z30357" s="1"/>
    </row>
    <row r="30358" spans="20:26" x14ac:dyDescent="0.25">
      <c r="T30358" s="1"/>
      <c r="U30358" s="1"/>
      <c r="Z30358" s="1"/>
    </row>
    <row r="30359" spans="20:26" x14ac:dyDescent="0.25">
      <c r="T30359" s="1"/>
      <c r="U30359" s="1"/>
      <c r="Z30359" s="1"/>
    </row>
    <row r="30360" spans="20:26" x14ac:dyDescent="0.25">
      <c r="T30360" s="1"/>
      <c r="U30360" s="1"/>
      <c r="Z30360" s="1"/>
    </row>
    <row r="30361" spans="20:26" x14ac:dyDescent="0.25">
      <c r="T30361" s="1"/>
      <c r="U30361" s="1"/>
      <c r="Z30361" s="1"/>
    </row>
    <row r="30362" spans="20:26" x14ac:dyDescent="0.25">
      <c r="T30362" s="1"/>
      <c r="U30362" s="1"/>
      <c r="Z30362" s="1"/>
    </row>
    <row r="30363" spans="20:26" x14ac:dyDescent="0.25">
      <c r="T30363" s="1"/>
      <c r="U30363" s="1"/>
      <c r="Z30363" s="1"/>
    </row>
    <row r="30364" spans="20:26" x14ac:dyDescent="0.25">
      <c r="T30364" s="1"/>
      <c r="U30364" s="1"/>
      <c r="Z30364" s="1"/>
    </row>
    <row r="30365" spans="20:26" x14ac:dyDescent="0.25">
      <c r="T30365" s="1"/>
      <c r="U30365" s="1"/>
      <c r="Z30365" s="1"/>
    </row>
    <row r="30366" spans="20:26" x14ac:dyDescent="0.25">
      <c r="T30366" s="1"/>
      <c r="U30366" s="1"/>
      <c r="Z30366" s="1"/>
    </row>
    <row r="30367" spans="20:26" x14ac:dyDescent="0.25">
      <c r="T30367" s="1"/>
      <c r="U30367" s="1"/>
      <c r="Z30367" s="1"/>
    </row>
    <row r="30368" spans="20:26" x14ac:dyDescent="0.25">
      <c r="T30368" s="1"/>
      <c r="U30368" s="1"/>
      <c r="Z30368" s="1"/>
    </row>
    <row r="30369" spans="20:26" x14ac:dyDescent="0.25">
      <c r="T30369" s="1"/>
      <c r="U30369" s="1"/>
      <c r="Z30369" s="1"/>
    </row>
    <row r="30370" spans="20:26" x14ac:dyDescent="0.25">
      <c r="T30370" s="1"/>
      <c r="U30370" s="1"/>
      <c r="Z30370" s="1"/>
    </row>
    <row r="30371" spans="20:26" x14ac:dyDescent="0.25">
      <c r="T30371" s="1"/>
      <c r="U30371" s="1"/>
      <c r="Z30371" s="1"/>
    </row>
    <row r="30372" spans="20:26" x14ac:dyDescent="0.25">
      <c r="T30372" s="1"/>
      <c r="U30372" s="1"/>
      <c r="Z30372" s="1"/>
    </row>
    <row r="30373" spans="20:26" x14ac:dyDescent="0.25">
      <c r="T30373" s="1"/>
      <c r="U30373" s="1"/>
      <c r="Z30373" s="1"/>
    </row>
    <row r="30374" spans="20:26" x14ac:dyDescent="0.25">
      <c r="T30374" s="1"/>
      <c r="U30374" s="1"/>
      <c r="Z30374" s="1"/>
    </row>
    <row r="30375" spans="20:26" x14ac:dyDescent="0.25">
      <c r="T30375" s="1"/>
      <c r="U30375" s="1"/>
      <c r="Z30375" s="1"/>
    </row>
    <row r="30376" spans="20:26" x14ac:dyDescent="0.25">
      <c r="T30376" s="1"/>
      <c r="U30376" s="1"/>
      <c r="Z30376" s="1"/>
    </row>
    <row r="30377" spans="20:26" x14ac:dyDescent="0.25">
      <c r="T30377" s="1"/>
      <c r="U30377" s="1"/>
      <c r="Z30377" s="1"/>
    </row>
    <row r="30378" spans="20:26" x14ac:dyDescent="0.25">
      <c r="T30378" s="1"/>
      <c r="U30378" s="1"/>
      <c r="Z30378" s="1"/>
    </row>
    <row r="30379" spans="20:26" x14ac:dyDescent="0.25">
      <c r="T30379" s="1"/>
      <c r="U30379" s="1"/>
      <c r="Z30379" s="1"/>
    </row>
    <row r="30380" spans="20:26" x14ac:dyDescent="0.25">
      <c r="T30380" s="1"/>
      <c r="U30380" s="1"/>
      <c r="Z30380" s="1"/>
    </row>
    <row r="30381" spans="20:26" x14ac:dyDescent="0.25">
      <c r="T30381" s="1"/>
      <c r="U30381" s="1"/>
      <c r="Z30381" s="1"/>
    </row>
    <row r="30382" spans="20:26" x14ac:dyDescent="0.25">
      <c r="T30382" s="1"/>
      <c r="U30382" s="1"/>
      <c r="Z30382" s="1"/>
    </row>
    <row r="30383" spans="20:26" x14ac:dyDescent="0.25">
      <c r="T30383" s="1"/>
      <c r="U30383" s="1"/>
      <c r="Z30383" s="1"/>
    </row>
    <row r="30384" spans="20:26" x14ac:dyDescent="0.25">
      <c r="T30384" s="1"/>
      <c r="U30384" s="1"/>
      <c r="Z30384" s="1"/>
    </row>
    <row r="30385" spans="20:26" x14ac:dyDescent="0.25">
      <c r="T30385" s="1"/>
      <c r="U30385" s="1"/>
      <c r="Z30385" s="1"/>
    </row>
    <row r="30386" spans="20:26" x14ac:dyDescent="0.25">
      <c r="T30386" s="1"/>
      <c r="U30386" s="1"/>
      <c r="Z30386" s="1"/>
    </row>
    <row r="30387" spans="20:26" x14ac:dyDescent="0.25">
      <c r="T30387" s="1"/>
      <c r="U30387" s="1"/>
      <c r="Z30387" s="1"/>
    </row>
    <row r="30388" spans="20:26" x14ac:dyDescent="0.25">
      <c r="T30388" s="1"/>
      <c r="U30388" s="1"/>
      <c r="Z30388" s="1"/>
    </row>
    <row r="30389" spans="20:26" x14ac:dyDescent="0.25">
      <c r="T30389" s="1"/>
      <c r="U30389" s="1"/>
      <c r="Z30389" s="1"/>
    </row>
    <row r="30390" spans="20:26" x14ac:dyDescent="0.25">
      <c r="T30390" s="1"/>
      <c r="U30390" s="1"/>
      <c r="Z30390" s="1"/>
    </row>
    <row r="30391" spans="20:26" x14ac:dyDescent="0.25">
      <c r="T30391" s="1"/>
      <c r="U30391" s="1"/>
      <c r="Z30391" s="1"/>
    </row>
    <row r="30392" spans="20:26" x14ac:dyDescent="0.25">
      <c r="T30392" s="1"/>
      <c r="U30392" s="1"/>
      <c r="Z30392" s="1"/>
    </row>
    <row r="30393" spans="20:26" x14ac:dyDescent="0.25">
      <c r="T30393" s="1"/>
      <c r="U30393" s="1"/>
      <c r="Z30393" s="1"/>
    </row>
    <row r="30394" spans="20:26" x14ac:dyDescent="0.25">
      <c r="T30394" s="1"/>
      <c r="U30394" s="1"/>
      <c r="Z30394" s="1"/>
    </row>
    <row r="30395" spans="20:26" x14ac:dyDescent="0.25">
      <c r="T30395" s="1"/>
      <c r="U30395" s="1"/>
      <c r="Z30395" s="1"/>
    </row>
    <row r="30396" spans="20:26" x14ac:dyDescent="0.25">
      <c r="T30396" s="1"/>
      <c r="U30396" s="1"/>
      <c r="Z30396" s="1"/>
    </row>
    <row r="30397" spans="20:26" x14ac:dyDescent="0.25">
      <c r="T30397" s="1"/>
      <c r="U30397" s="1"/>
      <c r="Z30397" s="1"/>
    </row>
    <row r="30398" spans="20:26" x14ac:dyDescent="0.25">
      <c r="T30398" s="1"/>
      <c r="U30398" s="1"/>
      <c r="Z30398" s="1"/>
    </row>
    <row r="30399" spans="20:26" x14ac:dyDescent="0.25">
      <c r="T30399" s="1"/>
      <c r="U30399" s="1"/>
      <c r="Z30399" s="1"/>
    </row>
    <row r="30400" spans="20:26" x14ac:dyDescent="0.25">
      <c r="T30400" s="1"/>
      <c r="U30400" s="1"/>
      <c r="Z30400" s="1"/>
    </row>
    <row r="30401" spans="20:26" x14ac:dyDescent="0.25">
      <c r="T30401" s="1"/>
      <c r="U30401" s="1"/>
      <c r="Z30401" s="1"/>
    </row>
    <row r="30402" spans="20:26" x14ac:dyDescent="0.25">
      <c r="T30402" s="1"/>
      <c r="U30402" s="1"/>
      <c r="Z30402" s="1"/>
    </row>
    <row r="30403" spans="20:26" x14ac:dyDescent="0.25">
      <c r="T30403" s="1"/>
      <c r="U30403" s="1"/>
      <c r="Z30403" s="1"/>
    </row>
    <row r="30404" spans="20:26" x14ac:dyDescent="0.25">
      <c r="T30404" s="1"/>
      <c r="U30404" s="1"/>
      <c r="Z30404" s="1"/>
    </row>
    <row r="30405" spans="20:26" x14ac:dyDescent="0.25">
      <c r="T30405" s="1"/>
      <c r="U30405" s="1"/>
      <c r="Z30405" s="1"/>
    </row>
    <row r="30406" spans="20:26" x14ac:dyDescent="0.25">
      <c r="T30406" s="1"/>
      <c r="U30406" s="1"/>
      <c r="Z30406" s="1"/>
    </row>
    <row r="30407" spans="20:26" x14ac:dyDescent="0.25">
      <c r="T30407" s="1"/>
      <c r="U30407" s="1"/>
      <c r="Z30407" s="1"/>
    </row>
    <row r="30408" spans="20:26" x14ac:dyDescent="0.25">
      <c r="T30408" s="1"/>
      <c r="U30408" s="1"/>
      <c r="Z30408" s="1"/>
    </row>
    <row r="30409" spans="20:26" x14ac:dyDescent="0.25">
      <c r="T30409" s="1"/>
      <c r="U30409" s="1"/>
      <c r="Z30409" s="1"/>
    </row>
    <row r="30410" spans="20:26" x14ac:dyDescent="0.25">
      <c r="T30410" s="1"/>
      <c r="U30410" s="1"/>
      <c r="Z30410" s="1"/>
    </row>
    <row r="30411" spans="20:26" x14ac:dyDescent="0.25">
      <c r="T30411" s="1"/>
      <c r="U30411" s="1"/>
      <c r="Z30411" s="1"/>
    </row>
    <row r="30412" spans="20:26" x14ac:dyDescent="0.25">
      <c r="T30412" s="1"/>
      <c r="U30412" s="1"/>
      <c r="Z30412" s="1"/>
    </row>
    <row r="30413" spans="20:26" x14ac:dyDescent="0.25">
      <c r="T30413" s="1"/>
      <c r="U30413" s="1"/>
      <c r="Z30413" s="1"/>
    </row>
    <row r="30414" spans="20:26" x14ac:dyDescent="0.25">
      <c r="T30414" s="1"/>
      <c r="U30414" s="1"/>
      <c r="Z30414" s="1"/>
    </row>
    <row r="30415" spans="20:26" x14ac:dyDescent="0.25">
      <c r="T30415" s="1"/>
      <c r="U30415" s="1"/>
      <c r="Z30415" s="1"/>
    </row>
    <row r="30416" spans="20:26" x14ac:dyDescent="0.25">
      <c r="T30416" s="1"/>
      <c r="U30416" s="1"/>
      <c r="Z30416" s="1"/>
    </row>
    <row r="30417" spans="20:26" x14ac:dyDescent="0.25">
      <c r="T30417" s="1"/>
      <c r="U30417" s="1"/>
      <c r="Z30417" s="1"/>
    </row>
    <row r="30418" spans="20:26" x14ac:dyDescent="0.25">
      <c r="T30418" s="1"/>
      <c r="U30418" s="1"/>
      <c r="Z30418" s="1"/>
    </row>
    <row r="30419" spans="20:26" x14ac:dyDescent="0.25">
      <c r="T30419" s="1"/>
      <c r="U30419" s="1"/>
      <c r="Z30419" s="1"/>
    </row>
    <row r="30420" spans="20:26" x14ac:dyDescent="0.25">
      <c r="T30420" s="1"/>
      <c r="U30420" s="1"/>
      <c r="Z30420" s="1"/>
    </row>
    <row r="30421" spans="20:26" x14ac:dyDescent="0.25">
      <c r="T30421" s="1"/>
      <c r="U30421" s="1"/>
      <c r="Z30421" s="1"/>
    </row>
    <row r="30422" spans="20:26" x14ac:dyDescent="0.25">
      <c r="T30422" s="1"/>
      <c r="U30422" s="1"/>
      <c r="Z30422" s="1"/>
    </row>
    <row r="30423" spans="20:26" x14ac:dyDescent="0.25">
      <c r="T30423" s="1"/>
      <c r="U30423" s="1"/>
      <c r="Z30423" s="1"/>
    </row>
    <row r="30424" spans="20:26" x14ac:dyDescent="0.25">
      <c r="T30424" s="1"/>
      <c r="U30424" s="1"/>
      <c r="Z30424" s="1"/>
    </row>
    <row r="30425" spans="20:26" x14ac:dyDescent="0.25">
      <c r="T30425" s="1"/>
      <c r="U30425" s="1"/>
      <c r="Z30425" s="1"/>
    </row>
    <row r="30426" spans="20:26" x14ac:dyDescent="0.25">
      <c r="T30426" s="1"/>
      <c r="U30426" s="1"/>
      <c r="Z30426" s="1"/>
    </row>
    <row r="30427" spans="20:26" x14ac:dyDescent="0.25">
      <c r="T30427" s="1"/>
      <c r="U30427" s="1"/>
      <c r="Z30427" s="1"/>
    </row>
    <row r="30428" spans="20:26" x14ac:dyDescent="0.25">
      <c r="T30428" s="1"/>
      <c r="U30428" s="1"/>
      <c r="Z30428" s="1"/>
    </row>
    <row r="30429" spans="20:26" x14ac:dyDescent="0.25">
      <c r="T30429" s="1"/>
      <c r="U30429" s="1"/>
      <c r="Z30429" s="1"/>
    </row>
    <row r="30430" spans="20:26" x14ac:dyDescent="0.25">
      <c r="T30430" s="1"/>
      <c r="U30430" s="1"/>
      <c r="Z30430" s="1"/>
    </row>
    <row r="30431" spans="20:26" x14ac:dyDescent="0.25">
      <c r="T30431" s="1"/>
      <c r="U30431" s="1"/>
      <c r="Z30431" s="1"/>
    </row>
    <row r="30432" spans="20:26" x14ac:dyDescent="0.25">
      <c r="T30432" s="1"/>
      <c r="U30432" s="1"/>
      <c r="Z30432" s="1"/>
    </row>
    <row r="30433" spans="20:26" x14ac:dyDescent="0.25">
      <c r="T30433" s="1"/>
      <c r="U30433" s="1"/>
      <c r="Z30433" s="1"/>
    </row>
    <row r="30434" spans="20:26" x14ac:dyDescent="0.25">
      <c r="T30434" s="1"/>
      <c r="U30434" s="1"/>
      <c r="Z30434" s="1"/>
    </row>
    <row r="30435" spans="20:26" x14ac:dyDescent="0.25">
      <c r="T30435" s="1"/>
      <c r="U30435" s="1"/>
      <c r="Z30435" s="1"/>
    </row>
    <row r="30436" spans="20:26" x14ac:dyDescent="0.25">
      <c r="T30436" s="1"/>
      <c r="U30436" s="1"/>
      <c r="Z30436" s="1"/>
    </row>
    <row r="30437" spans="20:26" x14ac:dyDescent="0.25">
      <c r="T30437" s="1"/>
      <c r="U30437" s="1"/>
      <c r="Z30437" s="1"/>
    </row>
    <row r="30438" spans="20:26" x14ac:dyDescent="0.25">
      <c r="T30438" s="1"/>
      <c r="U30438" s="1"/>
      <c r="Z30438" s="1"/>
    </row>
    <row r="30439" spans="20:26" x14ac:dyDescent="0.25">
      <c r="T30439" s="1"/>
      <c r="U30439" s="1"/>
      <c r="Z30439" s="1"/>
    </row>
    <row r="30440" spans="20:26" x14ac:dyDescent="0.25">
      <c r="T30440" s="1"/>
      <c r="U30440" s="1"/>
      <c r="Z30440" s="1"/>
    </row>
    <row r="30441" spans="20:26" x14ac:dyDescent="0.25">
      <c r="T30441" s="1"/>
      <c r="U30441" s="1"/>
      <c r="Z30441" s="1"/>
    </row>
    <row r="30442" spans="20:26" x14ac:dyDescent="0.25">
      <c r="T30442" s="1"/>
      <c r="U30442" s="1"/>
      <c r="Z30442" s="1"/>
    </row>
    <row r="30443" spans="20:26" x14ac:dyDescent="0.25">
      <c r="T30443" s="1"/>
      <c r="U30443" s="1"/>
      <c r="Z30443" s="1"/>
    </row>
    <row r="30444" spans="20:26" x14ac:dyDescent="0.25">
      <c r="T30444" s="1"/>
      <c r="U30444" s="1"/>
      <c r="Z30444" s="1"/>
    </row>
    <row r="30445" spans="20:26" x14ac:dyDescent="0.25">
      <c r="T30445" s="1"/>
      <c r="U30445" s="1"/>
      <c r="Z30445" s="1"/>
    </row>
    <row r="30446" spans="20:26" x14ac:dyDescent="0.25">
      <c r="T30446" s="1"/>
      <c r="U30446" s="1"/>
      <c r="Z30446" s="1"/>
    </row>
    <row r="30447" spans="20:26" x14ac:dyDescent="0.25">
      <c r="T30447" s="1"/>
      <c r="U30447" s="1"/>
      <c r="Z30447" s="1"/>
    </row>
    <row r="30448" spans="20:26" x14ac:dyDescent="0.25">
      <c r="T30448" s="1"/>
      <c r="U30448" s="1"/>
      <c r="Z30448" s="1"/>
    </row>
    <row r="30449" spans="20:26" x14ac:dyDescent="0.25">
      <c r="T30449" s="1"/>
      <c r="U30449" s="1"/>
      <c r="Z30449" s="1"/>
    </row>
    <row r="30450" spans="20:26" x14ac:dyDescent="0.25">
      <c r="T30450" s="1"/>
      <c r="U30450" s="1"/>
      <c r="Z30450" s="1"/>
    </row>
    <row r="30451" spans="20:26" x14ac:dyDescent="0.25">
      <c r="T30451" s="1"/>
      <c r="U30451" s="1"/>
      <c r="Z30451" s="1"/>
    </row>
    <row r="30452" spans="20:26" x14ac:dyDescent="0.25">
      <c r="T30452" s="1"/>
      <c r="U30452" s="1"/>
      <c r="Z30452" s="1"/>
    </row>
    <row r="30453" spans="20:26" x14ac:dyDescent="0.25">
      <c r="T30453" s="1"/>
      <c r="U30453" s="1"/>
      <c r="Z30453" s="1"/>
    </row>
    <row r="30454" spans="20:26" x14ac:dyDescent="0.25">
      <c r="T30454" s="1"/>
      <c r="U30454" s="1"/>
      <c r="Z30454" s="1"/>
    </row>
    <row r="30455" spans="20:26" x14ac:dyDescent="0.25">
      <c r="T30455" s="1"/>
      <c r="U30455" s="1"/>
      <c r="Z30455" s="1"/>
    </row>
    <row r="30456" spans="20:26" x14ac:dyDescent="0.25">
      <c r="T30456" s="1"/>
      <c r="U30456" s="1"/>
      <c r="Z30456" s="1"/>
    </row>
    <row r="30457" spans="20:26" x14ac:dyDescent="0.25">
      <c r="T30457" s="1"/>
      <c r="U30457" s="1"/>
      <c r="Z30457" s="1"/>
    </row>
    <row r="30458" spans="20:26" x14ac:dyDescent="0.25">
      <c r="T30458" s="1"/>
      <c r="U30458" s="1"/>
      <c r="Z30458" s="1"/>
    </row>
    <row r="30459" spans="20:26" x14ac:dyDescent="0.25">
      <c r="T30459" s="1"/>
      <c r="U30459" s="1"/>
      <c r="Z30459" s="1"/>
    </row>
    <row r="30460" spans="20:26" x14ac:dyDescent="0.25">
      <c r="T30460" s="1"/>
      <c r="U30460" s="1"/>
      <c r="Z30460" s="1"/>
    </row>
    <row r="30461" spans="20:26" x14ac:dyDescent="0.25">
      <c r="T30461" s="1"/>
      <c r="U30461" s="1"/>
      <c r="Z30461" s="1"/>
    </row>
    <row r="30462" spans="20:26" x14ac:dyDescent="0.25">
      <c r="T30462" s="1"/>
      <c r="U30462" s="1"/>
      <c r="Z30462" s="1"/>
    </row>
    <row r="30463" spans="20:26" x14ac:dyDescent="0.25">
      <c r="T30463" s="1"/>
      <c r="U30463" s="1"/>
      <c r="Z30463" s="1"/>
    </row>
    <row r="30464" spans="20:26" x14ac:dyDescent="0.25">
      <c r="T30464" s="1"/>
      <c r="U30464" s="1"/>
      <c r="Z30464" s="1"/>
    </row>
    <row r="30465" spans="20:26" x14ac:dyDescent="0.25">
      <c r="T30465" s="1"/>
      <c r="U30465" s="1"/>
      <c r="Z30465" s="1"/>
    </row>
    <row r="30466" spans="20:26" x14ac:dyDescent="0.25">
      <c r="T30466" s="1"/>
      <c r="U30466" s="1"/>
      <c r="Z30466" s="1"/>
    </row>
    <row r="30467" spans="20:26" x14ac:dyDescent="0.25">
      <c r="T30467" s="1"/>
      <c r="U30467" s="1"/>
      <c r="Z30467" s="1"/>
    </row>
    <row r="30468" spans="20:26" x14ac:dyDescent="0.25">
      <c r="T30468" s="1"/>
      <c r="U30468" s="1"/>
      <c r="Z30468" s="1"/>
    </row>
    <row r="30469" spans="20:26" x14ac:dyDescent="0.25">
      <c r="T30469" s="1"/>
      <c r="U30469" s="1"/>
      <c r="Z30469" s="1"/>
    </row>
    <row r="30470" spans="20:26" x14ac:dyDescent="0.25">
      <c r="T30470" s="1"/>
      <c r="U30470" s="1"/>
      <c r="Z30470" s="1"/>
    </row>
    <row r="30471" spans="20:26" x14ac:dyDescent="0.25">
      <c r="T30471" s="1"/>
      <c r="U30471" s="1"/>
      <c r="Z30471" s="1"/>
    </row>
    <row r="30472" spans="20:26" x14ac:dyDescent="0.25">
      <c r="T30472" s="1"/>
      <c r="U30472" s="1"/>
      <c r="Z30472" s="1"/>
    </row>
    <row r="30473" spans="20:26" x14ac:dyDescent="0.25">
      <c r="T30473" s="1"/>
      <c r="U30473" s="1"/>
      <c r="Z30473" s="1"/>
    </row>
    <row r="30474" spans="20:26" x14ac:dyDescent="0.25">
      <c r="T30474" s="1"/>
      <c r="U30474" s="1"/>
      <c r="Z30474" s="1"/>
    </row>
    <row r="30475" spans="20:26" x14ac:dyDescent="0.25">
      <c r="T30475" s="1"/>
      <c r="U30475" s="1"/>
      <c r="Z30475" s="1"/>
    </row>
    <row r="30476" spans="20:26" x14ac:dyDescent="0.25">
      <c r="T30476" s="1"/>
      <c r="U30476" s="1"/>
      <c r="Z30476" s="1"/>
    </row>
    <row r="30477" spans="20:26" x14ac:dyDescent="0.25">
      <c r="T30477" s="1"/>
      <c r="U30477" s="1"/>
      <c r="Z30477" s="1"/>
    </row>
    <row r="30478" spans="20:26" x14ac:dyDescent="0.25">
      <c r="T30478" s="1"/>
      <c r="U30478" s="1"/>
      <c r="Z30478" s="1"/>
    </row>
    <row r="30479" spans="20:26" x14ac:dyDescent="0.25">
      <c r="T30479" s="1"/>
      <c r="U30479" s="1"/>
      <c r="Z30479" s="1"/>
    </row>
    <row r="30480" spans="20:26" x14ac:dyDescent="0.25">
      <c r="T30480" s="1"/>
      <c r="U30480" s="1"/>
      <c r="Z30480" s="1"/>
    </row>
    <row r="30481" spans="20:26" x14ac:dyDescent="0.25">
      <c r="T30481" s="1"/>
      <c r="U30481" s="1"/>
      <c r="Z30481" s="1"/>
    </row>
    <row r="30482" spans="20:26" x14ac:dyDescent="0.25">
      <c r="T30482" s="1"/>
      <c r="U30482" s="1"/>
      <c r="Z30482" s="1"/>
    </row>
    <row r="30483" spans="20:26" x14ac:dyDescent="0.25">
      <c r="T30483" s="1"/>
      <c r="U30483" s="1"/>
      <c r="Z30483" s="1"/>
    </row>
    <row r="30484" spans="20:26" x14ac:dyDescent="0.25">
      <c r="T30484" s="1"/>
      <c r="U30484" s="1"/>
      <c r="Z30484" s="1"/>
    </row>
    <row r="30485" spans="20:26" x14ac:dyDescent="0.25">
      <c r="T30485" s="1"/>
      <c r="U30485" s="1"/>
      <c r="Z30485" s="1"/>
    </row>
    <row r="30486" spans="20:26" x14ac:dyDescent="0.25">
      <c r="T30486" s="1"/>
      <c r="U30486" s="1"/>
      <c r="Z30486" s="1"/>
    </row>
    <row r="30487" spans="20:26" x14ac:dyDescent="0.25">
      <c r="T30487" s="1"/>
      <c r="U30487" s="1"/>
      <c r="Z30487" s="1"/>
    </row>
    <row r="30488" spans="20:26" x14ac:dyDescent="0.25">
      <c r="T30488" s="1"/>
      <c r="U30488" s="1"/>
      <c r="Z30488" s="1"/>
    </row>
    <row r="30489" spans="20:26" x14ac:dyDescent="0.25">
      <c r="T30489" s="1"/>
      <c r="U30489" s="1"/>
      <c r="Z30489" s="1"/>
    </row>
    <row r="30490" spans="20:26" x14ac:dyDescent="0.25">
      <c r="T30490" s="1"/>
      <c r="U30490" s="1"/>
      <c r="Z30490" s="1"/>
    </row>
    <row r="30491" spans="20:26" x14ac:dyDescent="0.25">
      <c r="T30491" s="1"/>
      <c r="U30491" s="1"/>
      <c r="Z30491" s="1"/>
    </row>
    <row r="30492" spans="20:26" x14ac:dyDescent="0.25">
      <c r="T30492" s="1"/>
      <c r="U30492" s="1"/>
      <c r="Z30492" s="1"/>
    </row>
    <row r="30493" spans="20:26" x14ac:dyDescent="0.25">
      <c r="T30493" s="1"/>
      <c r="U30493" s="1"/>
      <c r="Z30493" s="1"/>
    </row>
    <row r="30494" spans="20:26" x14ac:dyDescent="0.25">
      <c r="T30494" s="1"/>
      <c r="U30494" s="1"/>
      <c r="Z30494" s="1"/>
    </row>
    <row r="30495" spans="20:26" x14ac:dyDescent="0.25">
      <c r="T30495" s="1"/>
      <c r="U30495" s="1"/>
      <c r="Z30495" s="1"/>
    </row>
    <row r="30496" spans="20:26" x14ac:dyDescent="0.25">
      <c r="T30496" s="1"/>
      <c r="U30496" s="1"/>
      <c r="Z30496" s="1"/>
    </row>
    <row r="30497" spans="20:26" x14ac:dyDescent="0.25">
      <c r="T30497" s="1"/>
      <c r="U30497" s="1"/>
      <c r="Z30497" s="1"/>
    </row>
    <row r="30498" spans="20:26" x14ac:dyDescent="0.25">
      <c r="T30498" s="1"/>
      <c r="U30498" s="1"/>
      <c r="Z30498" s="1"/>
    </row>
    <row r="30499" spans="20:26" x14ac:dyDescent="0.25">
      <c r="T30499" s="1"/>
      <c r="U30499" s="1"/>
      <c r="Z30499" s="1"/>
    </row>
    <row r="30500" spans="20:26" x14ac:dyDescent="0.25">
      <c r="T30500" s="1"/>
      <c r="U30500" s="1"/>
      <c r="Z30500" s="1"/>
    </row>
    <row r="30501" spans="20:26" x14ac:dyDescent="0.25">
      <c r="T30501" s="1"/>
      <c r="U30501" s="1"/>
      <c r="Z30501" s="1"/>
    </row>
    <row r="30502" spans="20:26" x14ac:dyDescent="0.25">
      <c r="T30502" s="1"/>
      <c r="U30502" s="1"/>
      <c r="Z30502" s="1"/>
    </row>
    <row r="30503" spans="20:26" x14ac:dyDescent="0.25">
      <c r="T30503" s="1"/>
      <c r="U30503" s="1"/>
      <c r="Z30503" s="1"/>
    </row>
    <row r="30504" spans="20:26" x14ac:dyDescent="0.25">
      <c r="T30504" s="1"/>
      <c r="U30504" s="1"/>
      <c r="Z30504" s="1"/>
    </row>
    <row r="30505" spans="20:26" x14ac:dyDescent="0.25">
      <c r="T30505" s="1"/>
      <c r="U30505" s="1"/>
      <c r="Z30505" s="1"/>
    </row>
    <row r="30506" spans="20:26" x14ac:dyDescent="0.25">
      <c r="T30506" s="1"/>
      <c r="U30506" s="1"/>
      <c r="Z30506" s="1"/>
    </row>
    <row r="30507" spans="20:26" x14ac:dyDescent="0.25">
      <c r="T30507" s="1"/>
      <c r="U30507" s="1"/>
      <c r="Z30507" s="1"/>
    </row>
    <row r="30508" spans="20:26" x14ac:dyDescent="0.25">
      <c r="T30508" s="1"/>
      <c r="U30508" s="1"/>
      <c r="Z30508" s="1"/>
    </row>
    <row r="30509" spans="20:26" x14ac:dyDescent="0.25">
      <c r="T30509" s="1"/>
      <c r="U30509" s="1"/>
      <c r="Z30509" s="1"/>
    </row>
    <row r="30510" spans="20:26" x14ac:dyDescent="0.25">
      <c r="T30510" s="1"/>
      <c r="U30510" s="1"/>
      <c r="Z30510" s="1"/>
    </row>
    <row r="30511" spans="20:26" x14ac:dyDescent="0.25">
      <c r="T30511" s="1"/>
      <c r="U30511" s="1"/>
      <c r="Z30511" s="1"/>
    </row>
    <row r="30512" spans="20:26" x14ac:dyDescent="0.25">
      <c r="T30512" s="1"/>
      <c r="U30512" s="1"/>
      <c r="Z30512" s="1"/>
    </row>
    <row r="30513" spans="20:26" x14ac:dyDescent="0.25">
      <c r="T30513" s="1"/>
      <c r="U30513" s="1"/>
      <c r="Z30513" s="1"/>
    </row>
    <row r="30514" spans="20:26" x14ac:dyDescent="0.25">
      <c r="T30514" s="1"/>
      <c r="U30514" s="1"/>
      <c r="Z30514" s="1"/>
    </row>
    <row r="30515" spans="20:26" x14ac:dyDescent="0.25">
      <c r="T30515" s="1"/>
      <c r="U30515" s="1"/>
      <c r="Z30515" s="1"/>
    </row>
    <row r="30516" spans="20:26" x14ac:dyDescent="0.25">
      <c r="T30516" s="1"/>
      <c r="U30516" s="1"/>
      <c r="Z30516" s="1"/>
    </row>
    <row r="30517" spans="20:26" x14ac:dyDescent="0.25">
      <c r="T30517" s="1"/>
      <c r="U30517" s="1"/>
      <c r="Z30517" s="1"/>
    </row>
    <row r="30518" spans="20:26" x14ac:dyDescent="0.25">
      <c r="T30518" s="1"/>
      <c r="U30518" s="1"/>
      <c r="Z30518" s="1"/>
    </row>
    <row r="30519" spans="20:26" x14ac:dyDescent="0.25">
      <c r="T30519" s="1"/>
      <c r="U30519" s="1"/>
      <c r="Z30519" s="1"/>
    </row>
    <row r="30520" spans="20:26" x14ac:dyDescent="0.25">
      <c r="T30520" s="1"/>
      <c r="U30520" s="1"/>
      <c r="Z30520" s="1"/>
    </row>
    <row r="30521" spans="20:26" x14ac:dyDescent="0.25">
      <c r="T30521" s="1"/>
      <c r="U30521" s="1"/>
      <c r="Z30521" s="1"/>
    </row>
    <row r="30522" spans="20:26" x14ac:dyDescent="0.25">
      <c r="T30522" s="1"/>
      <c r="U30522" s="1"/>
      <c r="Z30522" s="1"/>
    </row>
    <row r="30523" spans="20:26" x14ac:dyDescent="0.25">
      <c r="T30523" s="1"/>
      <c r="U30523" s="1"/>
      <c r="Z30523" s="1"/>
    </row>
    <row r="30524" spans="20:26" x14ac:dyDescent="0.25">
      <c r="T30524" s="1"/>
      <c r="U30524" s="1"/>
      <c r="Z30524" s="1"/>
    </row>
    <row r="30525" spans="20:26" x14ac:dyDescent="0.25">
      <c r="T30525" s="1"/>
      <c r="U30525" s="1"/>
      <c r="Z30525" s="1"/>
    </row>
    <row r="30526" spans="20:26" x14ac:dyDescent="0.25">
      <c r="T30526" s="1"/>
      <c r="U30526" s="1"/>
      <c r="Z30526" s="1"/>
    </row>
    <row r="30527" spans="20:26" x14ac:dyDescent="0.25">
      <c r="T30527" s="1"/>
      <c r="U30527" s="1"/>
      <c r="Z30527" s="1"/>
    </row>
    <row r="30528" spans="20:26" x14ac:dyDescent="0.25">
      <c r="T30528" s="1"/>
      <c r="U30528" s="1"/>
      <c r="Z30528" s="1"/>
    </row>
    <row r="30529" spans="20:26" x14ac:dyDescent="0.25">
      <c r="T30529" s="1"/>
      <c r="U30529" s="1"/>
      <c r="Z30529" s="1"/>
    </row>
    <row r="30530" spans="20:26" x14ac:dyDescent="0.25">
      <c r="T30530" s="1"/>
      <c r="U30530" s="1"/>
      <c r="Z30530" s="1"/>
    </row>
    <row r="30531" spans="20:26" x14ac:dyDescent="0.25">
      <c r="T30531" s="1"/>
      <c r="U30531" s="1"/>
      <c r="Z30531" s="1"/>
    </row>
    <row r="30532" spans="20:26" x14ac:dyDescent="0.25">
      <c r="T30532" s="1"/>
      <c r="U30532" s="1"/>
      <c r="Z30532" s="1"/>
    </row>
    <row r="30533" spans="20:26" x14ac:dyDescent="0.25">
      <c r="T30533" s="1"/>
      <c r="U30533" s="1"/>
      <c r="Z30533" s="1"/>
    </row>
    <row r="30534" spans="20:26" x14ac:dyDescent="0.25">
      <c r="T30534" s="1"/>
      <c r="U30534" s="1"/>
      <c r="Z30534" s="1"/>
    </row>
    <row r="30535" spans="20:26" x14ac:dyDescent="0.25">
      <c r="T30535" s="1"/>
      <c r="U30535" s="1"/>
      <c r="Z30535" s="1"/>
    </row>
    <row r="30536" spans="20:26" x14ac:dyDescent="0.25">
      <c r="T30536" s="1"/>
      <c r="U30536" s="1"/>
      <c r="Z30536" s="1"/>
    </row>
    <row r="30537" spans="20:26" x14ac:dyDescent="0.25">
      <c r="T30537" s="1"/>
      <c r="U30537" s="1"/>
      <c r="Z30537" s="1"/>
    </row>
    <row r="30538" spans="20:26" x14ac:dyDescent="0.25">
      <c r="T30538" s="1"/>
      <c r="U30538" s="1"/>
      <c r="Z30538" s="1"/>
    </row>
    <row r="30539" spans="20:26" x14ac:dyDescent="0.25">
      <c r="T30539" s="1"/>
      <c r="U30539" s="1"/>
      <c r="Z30539" s="1"/>
    </row>
    <row r="30540" spans="20:26" x14ac:dyDescent="0.25">
      <c r="T30540" s="1"/>
      <c r="U30540" s="1"/>
      <c r="Z30540" s="1"/>
    </row>
    <row r="30541" spans="20:26" x14ac:dyDescent="0.25">
      <c r="T30541" s="1"/>
      <c r="U30541" s="1"/>
      <c r="Z30541" s="1"/>
    </row>
    <row r="30542" spans="20:26" x14ac:dyDescent="0.25">
      <c r="T30542" s="1"/>
      <c r="U30542" s="1"/>
      <c r="Z30542" s="1"/>
    </row>
    <row r="30543" spans="20:26" x14ac:dyDescent="0.25">
      <c r="T30543" s="1"/>
      <c r="U30543" s="1"/>
      <c r="Z30543" s="1"/>
    </row>
    <row r="30544" spans="20:26" x14ac:dyDescent="0.25">
      <c r="T30544" s="1"/>
      <c r="U30544" s="1"/>
      <c r="Z30544" s="1"/>
    </row>
    <row r="30545" spans="20:26" x14ac:dyDescent="0.25">
      <c r="T30545" s="1"/>
      <c r="U30545" s="1"/>
      <c r="Z30545" s="1"/>
    </row>
    <row r="30546" spans="20:26" x14ac:dyDescent="0.25">
      <c r="T30546" s="1"/>
      <c r="U30546" s="1"/>
      <c r="Z30546" s="1"/>
    </row>
    <row r="30547" spans="20:26" x14ac:dyDescent="0.25">
      <c r="T30547" s="1"/>
      <c r="U30547" s="1"/>
      <c r="Z30547" s="1"/>
    </row>
    <row r="30548" spans="20:26" x14ac:dyDescent="0.25">
      <c r="T30548" s="1"/>
      <c r="U30548" s="1"/>
      <c r="Z30548" s="1"/>
    </row>
    <row r="30549" spans="20:26" x14ac:dyDescent="0.25">
      <c r="T30549" s="1"/>
      <c r="U30549" s="1"/>
      <c r="Z30549" s="1"/>
    </row>
    <row r="30550" spans="20:26" x14ac:dyDescent="0.25">
      <c r="T30550" s="1"/>
      <c r="U30550" s="1"/>
      <c r="Z30550" s="1"/>
    </row>
    <row r="30551" spans="20:26" x14ac:dyDescent="0.25">
      <c r="T30551" s="1"/>
      <c r="U30551" s="1"/>
      <c r="Z30551" s="1"/>
    </row>
    <row r="30552" spans="20:26" x14ac:dyDescent="0.25">
      <c r="T30552" s="1"/>
      <c r="U30552" s="1"/>
      <c r="Z30552" s="1"/>
    </row>
    <row r="30553" spans="20:26" x14ac:dyDescent="0.25">
      <c r="T30553" s="1"/>
      <c r="U30553" s="1"/>
      <c r="Z30553" s="1"/>
    </row>
    <row r="30554" spans="20:26" x14ac:dyDescent="0.25">
      <c r="T30554" s="1"/>
      <c r="U30554" s="1"/>
      <c r="Z30554" s="1"/>
    </row>
    <row r="30555" spans="20:26" x14ac:dyDescent="0.25">
      <c r="T30555" s="1"/>
      <c r="U30555" s="1"/>
      <c r="Z30555" s="1"/>
    </row>
    <row r="30556" spans="20:26" x14ac:dyDescent="0.25">
      <c r="T30556" s="1"/>
      <c r="U30556" s="1"/>
      <c r="Z30556" s="1"/>
    </row>
    <row r="30557" spans="20:26" x14ac:dyDescent="0.25">
      <c r="T30557" s="1"/>
      <c r="U30557" s="1"/>
      <c r="Z30557" s="1"/>
    </row>
    <row r="30558" spans="20:26" x14ac:dyDescent="0.25">
      <c r="T30558" s="1"/>
      <c r="U30558" s="1"/>
      <c r="Z30558" s="1"/>
    </row>
    <row r="30559" spans="20:26" x14ac:dyDescent="0.25">
      <c r="T30559" s="1"/>
      <c r="U30559" s="1"/>
      <c r="Z30559" s="1"/>
    </row>
    <row r="30560" spans="20:26" x14ac:dyDescent="0.25">
      <c r="T30560" s="1"/>
      <c r="U30560" s="1"/>
      <c r="Z30560" s="1"/>
    </row>
    <row r="30561" spans="20:26" x14ac:dyDescent="0.25">
      <c r="T30561" s="1"/>
      <c r="U30561" s="1"/>
      <c r="Z30561" s="1"/>
    </row>
    <row r="30562" spans="20:26" x14ac:dyDescent="0.25">
      <c r="T30562" s="1"/>
      <c r="U30562" s="1"/>
      <c r="Z30562" s="1"/>
    </row>
    <row r="30563" spans="20:26" x14ac:dyDescent="0.25">
      <c r="T30563" s="1"/>
      <c r="U30563" s="1"/>
      <c r="Z30563" s="1"/>
    </row>
    <row r="30564" spans="20:26" x14ac:dyDescent="0.25">
      <c r="T30564" s="1"/>
      <c r="U30564" s="1"/>
      <c r="Z30564" s="1"/>
    </row>
    <row r="30565" spans="20:26" x14ac:dyDescent="0.25">
      <c r="T30565" s="1"/>
      <c r="U30565" s="1"/>
      <c r="Z30565" s="1"/>
    </row>
    <row r="30566" spans="20:26" x14ac:dyDescent="0.25">
      <c r="T30566" s="1"/>
      <c r="U30566" s="1"/>
      <c r="Z30566" s="1"/>
    </row>
    <row r="30567" spans="20:26" x14ac:dyDescent="0.25">
      <c r="T30567" s="1"/>
      <c r="U30567" s="1"/>
      <c r="Z30567" s="1"/>
    </row>
    <row r="30568" spans="20:26" x14ac:dyDescent="0.25">
      <c r="T30568" s="1"/>
      <c r="U30568" s="1"/>
      <c r="Z30568" s="1"/>
    </row>
    <row r="30569" spans="20:26" x14ac:dyDescent="0.25">
      <c r="T30569" s="1"/>
      <c r="U30569" s="1"/>
      <c r="Z30569" s="1"/>
    </row>
    <row r="30570" spans="20:26" x14ac:dyDescent="0.25">
      <c r="T30570" s="1"/>
      <c r="U30570" s="1"/>
      <c r="Z30570" s="1"/>
    </row>
    <row r="30571" spans="20:26" x14ac:dyDescent="0.25">
      <c r="T30571" s="1"/>
      <c r="U30571" s="1"/>
      <c r="Z30571" s="1"/>
    </row>
    <row r="30572" spans="20:26" x14ac:dyDescent="0.25">
      <c r="T30572" s="1"/>
      <c r="U30572" s="1"/>
      <c r="Z30572" s="1"/>
    </row>
    <row r="30573" spans="20:26" x14ac:dyDescent="0.25">
      <c r="T30573" s="1"/>
      <c r="U30573" s="1"/>
      <c r="Z30573" s="1"/>
    </row>
    <row r="30574" spans="20:26" x14ac:dyDescent="0.25">
      <c r="T30574" s="1"/>
      <c r="U30574" s="1"/>
      <c r="Z30574" s="1"/>
    </row>
    <row r="30575" spans="20:26" x14ac:dyDescent="0.25">
      <c r="T30575" s="1"/>
      <c r="U30575" s="1"/>
      <c r="Z30575" s="1"/>
    </row>
    <row r="30576" spans="20:26" x14ac:dyDescent="0.25">
      <c r="T30576" s="1"/>
      <c r="U30576" s="1"/>
      <c r="Z30576" s="1"/>
    </row>
    <row r="30577" spans="20:26" x14ac:dyDescent="0.25">
      <c r="T30577" s="1"/>
      <c r="U30577" s="1"/>
      <c r="Z30577" s="1"/>
    </row>
    <row r="30578" spans="20:26" x14ac:dyDescent="0.25">
      <c r="T30578" s="1"/>
      <c r="U30578" s="1"/>
      <c r="Z30578" s="1"/>
    </row>
    <row r="30579" spans="20:26" x14ac:dyDescent="0.25">
      <c r="T30579" s="1"/>
      <c r="U30579" s="1"/>
      <c r="Z30579" s="1"/>
    </row>
    <row r="30580" spans="20:26" x14ac:dyDescent="0.25">
      <c r="T30580" s="1"/>
      <c r="U30580" s="1"/>
      <c r="Z30580" s="1"/>
    </row>
    <row r="30581" spans="20:26" x14ac:dyDescent="0.25">
      <c r="T30581" s="1"/>
      <c r="U30581" s="1"/>
      <c r="Z30581" s="1"/>
    </row>
    <row r="30582" spans="20:26" x14ac:dyDescent="0.25">
      <c r="T30582" s="1"/>
      <c r="U30582" s="1"/>
      <c r="Z30582" s="1"/>
    </row>
    <row r="30583" spans="20:26" x14ac:dyDescent="0.25">
      <c r="T30583" s="1"/>
      <c r="U30583" s="1"/>
      <c r="Z30583" s="1"/>
    </row>
    <row r="30584" spans="20:26" x14ac:dyDescent="0.25">
      <c r="T30584" s="1"/>
      <c r="U30584" s="1"/>
      <c r="Z30584" s="1"/>
    </row>
    <row r="30585" spans="20:26" x14ac:dyDescent="0.25">
      <c r="T30585" s="1"/>
      <c r="U30585" s="1"/>
      <c r="Z30585" s="1"/>
    </row>
    <row r="30586" spans="20:26" x14ac:dyDescent="0.25">
      <c r="T30586" s="1"/>
      <c r="U30586" s="1"/>
      <c r="Z30586" s="1"/>
    </row>
    <row r="30587" spans="20:26" x14ac:dyDescent="0.25">
      <c r="T30587" s="1"/>
      <c r="U30587" s="1"/>
      <c r="Z30587" s="1"/>
    </row>
    <row r="30588" spans="20:26" x14ac:dyDescent="0.25">
      <c r="T30588" s="1"/>
      <c r="U30588" s="1"/>
      <c r="Z30588" s="1"/>
    </row>
    <row r="30589" spans="20:26" x14ac:dyDescent="0.25">
      <c r="T30589" s="1"/>
      <c r="U30589" s="1"/>
      <c r="Z30589" s="1"/>
    </row>
    <row r="30590" spans="20:26" x14ac:dyDescent="0.25">
      <c r="T30590" s="1"/>
      <c r="U30590" s="1"/>
      <c r="Z30590" s="1"/>
    </row>
    <row r="30591" spans="20:26" x14ac:dyDescent="0.25">
      <c r="T30591" s="1"/>
      <c r="U30591" s="1"/>
      <c r="Z30591" s="1"/>
    </row>
    <row r="30592" spans="20:26" x14ac:dyDescent="0.25">
      <c r="T30592" s="1"/>
      <c r="U30592" s="1"/>
      <c r="Z30592" s="1"/>
    </row>
    <row r="30593" spans="20:26" x14ac:dyDescent="0.25">
      <c r="T30593" s="1"/>
      <c r="U30593" s="1"/>
      <c r="Z30593" s="1"/>
    </row>
    <row r="30594" spans="20:26" x14ac:dyDescent="0.25">
      <c r="T30594" s="1"/>
      <c r="U30594" s="1"/>
      <c r="Z30594" s="1"/>
    </row>
    <row r="30595" spans="20:26" x14ac:dyDescent="0.25">
      <c r="T30595" s="1"/>
      <c r="U30595" s="1"/>
      <c r="Z30595" s="1"/>
    </row>
    <row r="30596" spans="20:26" x14ac:dyDescent="0.25">
      <c r="T30596" s="1"/>
      <c r="U30596" s="1"/>
      <c r="Z30596" s="1"/>
    </row>
    <row r="30597" spans="20:26" x14ac:dyDescent="0.25">
      <c r="T30597" s="1"/>
      <c r="U30597" s="1"/>
      <c r="Z30597" s="1"/>
    </row>
    <row r="30598" spans="20:26" x14ac:dyDescent="0.25">
      <c r="T30598" s="1"/>
      <c r="U30598" s="1"/>
      <c r="Z30598" s="1"/>
    </row>
    <row r="30599" spans="20:26" x14ac:dyDescent="0.25">
      <c r="T30599" s="1"/>
      <c r="U30599" s="1"/>
      <c r="Z30599" s="1"/>
    </row>
    <row r="30600" spans="20:26" x14ac:dyDescent="0.25">
      <c r="T30600" s="1"/>
      <c r="U30600" s="1"/>
      <c r="Z30600" s="1"/>
    </row>
    <row r="30601" spans="20:26" x14ac:dyDescent="0.25">
      <c r="T30601" s="1"/>
      <c r="U30601" s="1"/>
      <c r="Z30601" s="1"/>
    </row>
    <row r="30602" spans="20:26" x14ac:dyDescent="0.25">
      <c r="T30602" s="1"/>
      <c r="U30602" s="1"/>
      <c r="Z30602" s="1"/>
    </row>
    <row r="30603" spans="20:26" x14ac:dyDescent="0.25">
      <c r="T30603" s="1"/>
      <c r="U30603" s="1"/>
      <c r="Z30603" s="1"/>
    </row>
    <row r="30604" spans="20:26" x14ac:dyDescent="0.25">
      <c r="T30604" s="1"/>
      <c r="U30604" s="1"/>
      <c r="Z30604" s="1"/>
    </row>
    <row r="30605" spans="20:26" x14ac:dyDescent="0.25">
      <c r="T30605" s="1"/>
      <c r="U30605" s="1"/>
      <c r="Z30605" s="1"/>
    </row>
    <row r="30606" spans="20:26" x14ac:dyDescent="0.25">
      <c r="T30606" s="1"/>
      <c r="U30606" s="1"/>
      <c r="Z30606" s="1"/>
    </row>
    <row r="30607" spans="20:26" x14ac:dyDescent="0.25">
      <c r="T30607" s="1"/>
      <c r="U30607" s="1"/>
      <c r="Z30607" s="1"/>
    </row>
    <row r="30608" spans="20:26" x14ac:dyDescent="0.25">
      <c r="T30608" s="1"/>
      <c r="U30608" s="1"/>
      <c r="Z30608" s="1"/>
    </row>
    <row r="30609" spans="20:26" x14ac:dyDescent="0.25">
      <c r="T30609" s="1"/>
      <c r="U30609" s="1"/>
      <c r="Z30609" s="1"/>
    </row>
    <row r="30610" spans="20:26" x14ac:dyDescent="0.25">
      <c r="T30610" s="1"/>
      <c r="U30610" s="1"/>
      <c r="Z30610" s="1"/>
    </row>
    <row r="30611" spans="20:26" x14ac:dyDescent="0.25">
      <c r="T30611" s="1"/>
      <c r="U30611" s="1"/>
      <c r="Z30611" s="1"/>
    </row>
    <row r="30612" spans="20:26" x14ac:dyDescent="0.25">
      <c r="T30612" s="1"/>
      <c r="U30612" s="1"/>
      <c r="Z30612" s="1"/>
    </row>
    <row r="30613" spans="20:26" x14ac:dyDescent="0.25">
      <c r="T30613" s="1"/>
      <c r="U30613" s="1"/>
      <c r="Z30613" s="1"/>
    </row>
    <row r="30614" spans="20:26" x14ac:dyDescent="0.25">
      <c r="T30614" s="1"/>
      <c r="U30614" s="1"/>
      <c r="Z30614" s="1"/>
    </row>
    <row r="30615" spans="20:26" x14ac:dyDescent="0.25">
      <c r="T30615" s="1"/>
      <c r="U30615" s="1"/>
      <c r="Z30615" s="1"/>
    </row>
    <row r="30616" spans="20:26" x14ac:dyDescent="0.25">
      <c r="T30616" s="1"/>
      <c r="U30616" s="1"/>
      <c r="Z30616" s="1"/>
    </row>
    <row r="30617" spans="20:26" x14ac:dyDescent="0.25">
      <c r="T30617" s="1"/>
      <c r="U30617" s="1"/>
      <c r="Z30617" s="1"/>
    </row>
    <row r="30618" spans="20:26" x14ac:dyDescent="0.25">
      <c r="T30618" s="1"/>
      <c r="U30618" s="1"/>
      <c r="Z30618" s="1"/>
    </row>
    <row r="30619" spans="20:26" x14ac:dyDescent="0.25">
      <c r="T30619" s="1"/>
      <c r="U30619" s="1"/>
      <c r="Z30619" s="1"/>
    </row>
    <row r="30620" spans="20:26" x14ac:dyDescent="0.25">
      <c r="T30620" s="1"/>
      <c r="U30620" s="1"/>
      <c r="Z30620" s="1"/>
    </row>
    <row r="30621" spans="20:26" x14ac:dyDescent="0.25">
      <c r="T30621" s="1"/>
      <c r="U30621" s="1"/>
      <c r="Z30621" s="1"/>
    </row>
    <row r="30622" spans="20:26" x14ac:dyDescent="0.25">
      <c r="T30622" s="1"/>
      <c r="U30622" s="1"/>
      <c r="Z30622" s="1"/>
    </row>
    <row r="30623" spans="20:26" x14ac:dyDescent="0.25">
      <c r="T30623" s="1"/>
      <c r="U30623" s="1"/>
      <c r="Z30623" s="1"/>
    </row>
    <row r="30624" spans="20:26" x14ac:dyDescent="0.25">
      <c r="T30624" s="1"/>
      <c r="U30624" s="1"/>
      <c r="Z30624" s="1"/>
    </row>
    <row r="30625" spans="20:26" x14ac:dyDescent="0.25">
      <c r="T30625" s="1"/>
      <c r="U30625" s="1"/>
      <c r="Z30625" s="1"/>
    </row>
    <row r="30626" spans="20:26" x14ac:dyDescent="0.25">
      <c r="T30626" s="1"/>
      <c r="U30626" s="1"/>
      <c r="Z30626" s="1"/>
    </row>
    <row r="30627" spans="20:26" x14ac:dyDescent="0.25">
      <c r="T30627" s="1"/>
      <c r="U30627" s="1"/>
      <c r="Z30627" s="1"/>
    </row>
    <row r="30628" spans="20:26" x14ac:dyDescent="0.25">
      <c r="T30628" s="1"/>
      <c r="U30628" s="1"/>
      <c r="Z30628" s="1"/>
    </row>
    <row r="30629" spans="20:26" x14ac:dyDescent="0.25">
      <c r="T30629" s="1"/>
      <c r="U30629" s="1"/>
      <c r="Z30629" s="1"/>
    </row>
    <row r="30630" spans="20:26" x14ac:dyDescent="0.25">
      <c r="T30630" s="1"/>
      <c r="U30630" s="1"/>
      <c r="Z30630" s="1"/>
    </row>
    <row r="30631" spans="20:26" x14ac:dyDescent="0.25">
      <c r="T30631" s="1"/>
      <c r="U30631" s="1"/>
      <c r="Z30631" s="1"/>
    </row>
    <row r="30632" spans="20:26" x14ac:dyDescent="0.25">
      <c r="T30632" s="1"/>
      <c r="U30632" s="1"/>
      <c r="Z30632" s="1"/>
    </row>
    <row r="30633" spans="20:26" x14ac:dyDescent="0.25">
      <c r="T30633" s="1"/>
      <c r="U30633" s="1"/>
      <c r="Z30633" s="1"/>
    </row>
    <row r="30634" spans="20:26" x14ac:dyDescent="0.25">
      <c r="T30634" s="1"/>
      <c r="U30634" s="1"/>
      <c r="Z30634" s="1"/>
    </row>
    <row r="30635" spans="20:26" x14ac:dyDescent="0.25">
      <c r="T30635" s="1"/>
      <c r="U30635" s="1"/>
      <c r="Z30635" s="1"/>
    </row>
    <row r="30636" spans="20:26" x14ac:dyDescent="0.25">
      <c r="T30636" s="1"/>
      <c r="U30636" s="1"/>
      <c r="Z30636" s="1"/>
    </row>
    <row r="30637" spans="20:26" x14ac:dyDescent="0.25">
      <c r="T30637" s="1"/>
      <c r="U30637" s="1"/>
      <c r="Z30637" s="1"/>
    </row>
    <row r="30638" spans="20:26" x14ac:dyDescent="0.25">
      <c r="T30638" s="1"/>
      <c r="U30638" s="1"/>
      <c r="Z30638" s="1"/>
    </row>
    <row r="30639" spans="20:26" x14ac:dyDescent="0.25">
      <c r="T30639" s="1"/>
      <c r="U30639" s="1"/>
      <c r="Z30639" s="1"/>
    </row>
    <row r="30640" spans="20:26" x14ac:dyDescent="0.25">
      <c r="T30640" s="1"/>
      <c r="U30640" s="1"/>
      <c r="Z30640" s="1"/>
    </row>
    <row r="30641" spans="20:26" x14ac:dyDescent="0.25">
      <c r="T30641" s="1"/>
      <c r="U30641" s="1"/>
      <c r="Z30641" s="1"/>
    </row>
    <row r="30642" spans="20:26" x14ac:dyDescent="0.25">
      <c r="T30642" s="1"/>
      <c r="U30642" s="1"/>
      <c r="Z30642" s="1"/>
    </row>
    <row r="30643" spans="20:26" x14ac:dyDescent="0.25">
      <c r="T30643" s="1"/>
      <c r="U30643" s="1"/>
      <c r="Z30643" s="1"/>
    </row>
    <row r="30644" spans="20:26" x14ac:dyDescent="0.25">
      <c r="T30644" s="1"/>
      <c r="U30644" s="1"/>
      <c r="Z30644" s="1"/>
    </row>
    <row r="30645" spans="20:26" x14ac:dyDescent="0.25">
      <c r="T30645" s="1"/>
      <c r="U30645" s="1"/>
      <c r="Z30645" s="1"/>
    </row>
    <row r="30646" spans="20:26" x14ac:dyDescent="0.25">
      <c r="T30646" s="1"/>
      <c r="U30646" s="1"/>
      <c r="Z30646" s="1"/>
    </row>
    <row r="30647" spans="20:26" x14ac:dyDescent="0.25">
      <c r="T30647" s="1"/>
      <c r="U30647" s="1"/>
      <c r="Z30647" s="1"/>
    </row>
    <row r="30648" spans="20:26" x14ac:dyDescent="0.25">
      <c r="T30648" s="1"/>
      <c r="U30648" s="1"/>
      <c r="Z30648" s="1"/>
    </row>
    <row r="30649" spans="20:26" x14ac:dyDescent="0.25">
      <c r="T30649" s="1"/>
      <c r="U30649" s="1"/>
      <c r="Z30649" s="1"/>
    </row>
    <row r="30650" spans="20:26" x14ac:dyDescent="0.25">
      <c r="T30650" s="1"/>
      <c r="U30650" s="1"/>
      <c r="Z30650" s="1"/>
    </row>
    <row r="30651" spans="20:26" x14ac:dyDescent="0.25">
      <c r="T30651" s="1"/>
      <c r="U30651" s="1"/>
      <c r="Z30651" s="1"/>
    </row>
    <row r="30652" spans="20:26" x14ac:dyDescent="0.25">
      <c r="T30652" s="1"/>
      <c r="U30652" s="1"/>
      <c r="Z30652" s="1"/>
    </row>
    <row r="30653" spans="20:26" x14ac:dyDescent="0.25">
      <c r="T30653" s="1"/>
      <c r="U30653" s="1"/>
      <c r="Z30653" s="1"/>
    </row>
    <row r="30654" spans="20:26" x14ac:dyDescent="0.25">
      <c r="T30654" s="1"/>
      <c r="U30654" s="1"/>
      <c r="Z30654" s="1"/>
    </row>
    <row r="30655" spans="20:26" x14ac:dyDescent="0.25">
      <c r="T30655" s="1"/>
      <c r="U30655" s="1"/>
      <c r="Z30655" s="1"/>
    </row>
    <row r="30656" spans="20:26" x14ac:dyDescent="0.25">
      <c r="T30656" s="1"/>
      <c r="U30656" s="1"/>
      <c r="Z30656" s="1"/>
    </row>
    <row r="30657" spans="20:26" x14ac:dyDescent="0.25">
      <c r="T30657" s="1"/>
      <c r="U30657" s="1"/>
      <c r="Z30657" s="1"/>
    </row>
    <row r="30658" spans="20:26" x14ac:dyDescent="0.25">
      <c r="T30658" s="1"/>
      <c r="U30658" s="1"/>
      <c r="Z30658" s="1"/>
    </row>
    <row r="30659" spans="20:26" x14ac:dyDescent="0.25">
      <c r="T30659" s="1"/>
      <c r="U30659" s="1"/>
      <c r="Z30659" s="1"/>
    </row>
    <row r="30660" spans="20:26" x14ac:dyDescent="0.25">
      <c r="T30660" s="1"/>
      <c r="U30660" s="1"/>
      <c r="Z30660" s="1"/>
    </row>
    <row r="30661" spans="20:26" x14ac:dyDescent="0.25">
      <c r="T30661" s="1"/>
      <c r="U30661" s="1"/>
      <c r="Z30661" s="1"/>
    </row>
    <row r="30662" spans="20:26" x14ac:dyDescent="0.25">
      <c r="T30662" s="1"/>
      <c r="U30662" s="1"/>
      <c r="Z30662" s="1"/>
    </row>
    <row r="30663" spans="20:26" x14ac:dyDescent="0.25">
      <c r="T30663" s="1"/>
      <c r="U30663" s="1"/>
      <c r="Z30663" s="1"/>
    </row>
    <row r="30664" spans="20:26" x14ac:dyDescent="0.25">
      <c r="T30664" s="1"/>
      <c r="U30664" s="1"/>
      <c r="Z30664" s="1"/>
    </row>
    <row r="30665" spans="20:26" x14ac:dyDescent="0.25">
      <c r="T30665" s="1"/>
      <c r="U30665" s="1"/>
      <c r="Z30665" s="1"/>
    </row>
    <row r="30666" spans="20:26" x14ac:dyDescent="0.25">
      <c r="T30666" s="1"/>
      <c r="U30666" s="1"/>
      <c r="Z30666" s="1"/>
    </row>
    <row r="30667" spans="20:26" x14ac:dyDescent="0.25">
      <c r="T30667" s="1"/>
      <c r="U30667" s="1"/>
      <c r="Z30667" s="1"/>
    </row>
    <row r="30668" spans="20:26" x14ac:dyDescent="0.25">
      <c r="T30668" s="1"/>
      <c r="U30668" s="1"/>
      <c r="Z30668" s="1"/>
    </row>
    <row r="30669" spans="20:26" x14ac:dyDescent="0.25">
      <c r="T30669" s="1"/>
      <c r="U30669" s="1"/>
      <c r="Z30669" s="1"/>
    </row>
    <row r="30670" spans="20:26" x14ac:dyDescent="0.25">
      <c r="T30670" s="1"/>
      <c r="U30670" s="1"/>
      <c r="Z30670" s="1"/>
    </row>
    <row r="30671" spans="20:26" x14ac:dyDescent="0.25">
      <c r="T30671" s="1"/>
      <c r="U30671" s="1"/>
      <c r="Z30671" s="1"/>
    </row>
    <row r="30672" spans="20:26" x14ac:dyDescent="0.25">
      <c r="T30672" s="1"/>
      <c r="U30672" s="1"/>
      <c r="Z30672" s="1"/>
    </row>
    <row r="30673" spans="20:26" x14ac:dyDescent="0.25">
      <c r="T30673" s="1"/>
      <c r="U30673" s="1"/>
      <c r="Z30673" s="1"/>
    </row>
    <row r="30674" spans="20:26" x14ac:dyDescent="0.25">
      <c r="T30674" s="1"/>
      <c r="U30674" s="1"/>
      <c r="Z30674" s="1"/>
    </row>
    <row r="30675" spans="20:26" x14ac:dyDescent="0.25">
      <c r="T30675" s="1"/>
      <c r="U30675" s="1"/>
      <c r="Z30675" s="1"/>
    </row>
    <row r="30676" spans="20:26" x14ac:dyDescent="0.25">
      <c r="T30676" s="1"/>
      <c r="U30676" s="1"/>
      <c r="Z30676" s="1"/>
    </row>
    <row r="30677" spans="20:26" x14ac:dyDescent="0.25">
      <c r="T30677" s="1"/>
      <c r="U30677" s="1"/>
      <c r="Z30677" s="1"/>
    </row>
    <row r="30678" spans="20:26" x14ac:dyDescent="0.25">
      <c r="T30678" s="1"/>
      <c r="U30678" s="1"/>
      <c r="Z30678" s="1"/>
    </row>
    <row r="30679" spans="20:26" x14ac:dyDescent="0.25">
      <c r="T30679" s="1"/>
      <c r="U30679" s="1"/>
      <c r="Z30679" s="1"/>
    </row>
    <row r="30680" spans="20:26" x14ac:dyDescent="0.25">
      <c r="T30680" s="1"/>
      <c r="U30680" s="1"/>
      <c r="Z30680" s="1"/>
    </row>
    <row r="30681" spans="20:26" x14ac:dyDescent="0.25">
      <c r="T30681" s="1"/>
      <c r="U30681" s="1"/>
      <c r="Z30681" s="1"/>
    </row>
    <row r="30682" spans="20:26" x14ac:dyDescent="0.25">
      <c r="T30682" s="1"/>
      <c r="U30682" s="1"/>
      <c r="Z30682" s="1"/>
    </row>
    <row r="30683" spans="20:26" x14ac:dyDescent="0.25">
      <c r="T30683" s="1"/>
      <c r="U30683" s="1"/>
      <c r="Z30683" s="1"/>
    </row>
    <row r="30684" spans="20:26" x14ac:dyDescent="0.25">
      <c r="T30684" s="1"/>
      <c r="U30684" s="1"/>
      <c r="Z30684" s="1"/>
    </row>
    <row r="30685" spans="20:26" x14ac:dyDescent="0.25">
      <c r="T30685" s="1"/>
      <c r="U30685" s="1"/>
      <c r="Z30685" s="1"/>
    </row>
    <row r="30686" spans="20:26" x14ac:dyDescent="0.25">
      <c r="T30686" s="1"/>
      <c r="U30686" s="1"/>
      <c r="Z30686" s="1"/>
    </row>
    <row r="30687" spans="20:26" x14ac:dyDescent="0.25">
      <c r="T30687" s="1"/>
      <c r="U30687" s="1"/>
      <c r="Z30687" s="1"/>
    </row>
    <row r="30688" spans="20:26" x14ac:dyDescent="0.25">
      <c r="T30688" s="1"/>
      <c r="U30688" s="1"/>
      <c r="Z30688" s="1"/>
    </row>
    <row r="30689" spans="20:26" x14ac:dyDescent="0.25">
      <c r="T30689" s="1"/>
      <c r="U30689" s="1"/>
      <c r="Z30689" s="1"/>
    </row>
    <row r="30690" spans="20:26" x14ac:dyDescent="0.25">
      <c r="T30690" s="1"/>
      <c r="U30690" s="1"/>
      <c r="Z30690" s="1"/>
    </row>
    <row r="30691" spans="20:26" x14ac:dyDescent="0.25">
      <c r="T30691" s="1"/>
      <c r="U30691" s="1"/>
      <c r="Z30691" s="1"/>
    </row>
    <row r="30692" spans="20:26" x14ac:dyDescent="0.25">
      <c r="T30692" s="1"/>
      <c r="U30692" s="1"/>
      <c r="Z30692" s="1"/>
    </row>
    <row r="30693" spans="20:26" x14ac:dyDescent="0.25">
      <c r="T30693" s="1"/>
      <c r="U30693" s="1"/>
      <c r="Z30693" s="1"/>
    </row>
    <row r="30694" spans="20:26" x14ac:dyDescent="0.25">
      <c r="T30694" s="1"/>
      <c r="U30694" s="1"/>
      <c r="Z30694" s="1"/>
    </row>
    <row r="30695" spans="20:26" x14ac:dyDescent="0.25">
      <c r="T30695" s="1"/>
      <c r="U30695" s="1"/>
      <c r="Z30695" s="1"/>
    </row>
    <row r="30696" spans="20:26" x14ac:dyDescent="0.25">
      <c r="T30696" s="1"/>
      <c r="U30696" s="1"/>
      <c r="Z30696" s="1"/>
    </row>
    <row r="30697" spans="20:26" x14ac:dyDescent="0.25">
      <c r="T30697" s="1"/>
      <c r="U30697" s="1"/>
      <c r="Z30697" s="1"/>
    </row>
    <row r="30698" spans="20:26" x14ac:dyDescent="0.25">
      <c r="T30698" s="1"/>
      <c r="U30698" s="1"/>
      <c r="Z30698" s="1"/>
    </row>
    <row r="30699" spans="20:26" x14ac:dyDescent="0.25">
      <c r="T30699" s="1"/>
      <c r="U30699" s="1"/>
      <c r="Z30699" s="1"/>
    </row>
    <row r="30700" spans="20:26" x14ac:dyDescent="0.25">
      <c r="T30700" s="1"/>
      <c r="U30700" s="1"/>
      <c r="Z30700" s="1"/>
    </row>
    <row r="30701" spans="20:26" x14ac:dyDescent="0.25">
      <c r="T30701" s="1"/>
      <c r="U30701" s="1"/>
      <c r="Z30701" s="1"/>
    </row>
    <row r="30702" spans="20:26" x14ac:dyDescent="0.25">
      <c r="T30702" s="1"/>
      <c r="U30702" s="1"/>
      <c r="Z30702" s="1"/>
    </row>
    <row r="30703" spans="20:26" x14ac:dyDescent="0.25">
      <c r="T30703" s="1"/>
      <c r="U30703" s="1"/>
      <c r="Z30703" s="1"/>
    </row>
    <row r="30704" spans="20:26" x14ac:dyDescent="0.25">
      <c r="T30704" s="1"/>
      <c r="U30704" s="1"/>
      <c r="Z30704" s="1"/>
    </row>
    <row r="30705" spans="20:26" x14ac:dyDescent="0.25">
      <c r="T30705" s="1"/>
      <c r="U30705" s="1"/>
      <c r="Z30705" s="1"/>
    </row>
    <row r="30706" spans="20:26" x14ac:dyDescent="0.25">
      <c r="T30706" s="1"/>
      <c r="U30706" s="1"/>
      <c r="Z30706" s="1"/>
    </row>
    <row r="30707" spans="20:26" x14ac:dyDescent="0.25">
      <c r="T30707" s="1"/>
      <c r="U30707" s="1"/>
      <c r="Z30707" s="1"/>
    </row>
    <row r="30708" spans="20:26" x14ac:dyDescent="0.25">
      <c r="T30708" s="1"/>
      <c r="U30708" s="1"/>
      <c r="Z30708" s="1"/>
    </row>
    <row r="30709" spans="20:26" x14ac:dyDescent="0.25">
      <c r="T30709" s="1"/>
      <c r="U30709" s="1"/>
      <c r="Z30709" s="1"/>
    </row>
    <row r="30710" spans="20:26" x14ac:dyDescent="0.25">
      <c r="T30710" s="1"/>
      <c r="U30710" s="1"/>
      <c r="Z30710" s="1"/>
    </row>
    <row r="30711" spans="20:26" x14ac:dyDescent="0.25">
      <c r="T30711" s="1"/>
      <c r="U30711" s="1"/>
      <c r="Z30711" s="1"/>
    </row>
    <row r="30712" spans="20:26" x14ac:dyDescent="0.25">
      <c r="T30712" s="1"/>
      <c r="U30712" s="1"/>
      <c r="Z30712" s="1"/>
    </row>
    <row r="30713" spans="20:26" x14ac:dyDescent="0.25">
      <c r="T30713" s="1"/>
      <c r="U30713" s="1"/>
      <c r="Z30713" s="1"/>
    </row>
    <row r="30714" spans="20:26" x14ac:dyDescent="0.25">
      <c r="T30714" s="1"/>
      <c r="U30714" s="1"/>
      <c r="Z30714" s="1"/>
    </row>
    <row r="30715" spans="20:26" x14ac:dyDescent="0.25">
      <c r="T30715" s="1"/>
      <c r="U30715" s="1"/>
      <c r="Z30715" s="1"/>
    </row>
    <row r="30716" spans="20:26" x14ac:dyDescent="0.25">
      <c r="T30716" s="1"/>
      <c r="U30716" s="1"/>
      <c r="Z30716" s="1"/>
    </row>
    <row r="30717" spans="20:26" x14ac:dyDescent="0.25">
      <c r="T30717" s="1"/>
      <c r="U30717" s="1"/>
      <c r="Z30717" s="1"/>
    </row>
    <row r="30718" spans="20:26" x14ac:dyDescent="0.25">
      <c r="T30718" s="1"/>
      <c r="U30718" s="1"/>
      <c r="Z30718" s="1"/>
    </row>
    <row r="30719" spans="20:26" x14ac:dyDescent="0.25">
      <c r="T30719" s="1"/>
      <c r="U30719" s="1"/>
      <c r="Z30719" s="1"/>
    </row>
    <row r="30720" spans="20:26" x14ac:dyDescent="0.25">
      <c r="T30720" s="1"/>
      <c r="U30720" s="1"/>
      <c r="Z30720" s="1"/>
    </row>
    <row r="30721" spans="20:26" x14ac:dyDescent="0.25">
      <c r="T30721" s="1"/>
      <c r="U30721" s="1"/>
      <c r="Z30721" s="1"/>
    </row>
    <row r="30722" spans="20:26" x14ac:dyDescent="0.25">
      <c r="T30722" s="1"/>
      <c r="U30722" s="1"/>
      <c r="Z30722" s="1"/>
    </row>
    <row r="30723" spans="20:26" x14ac:dyDescent="0.25">
      <c r="T30723" s="1"/>
      <c r="U30723" s="1"/>
      <c r="Z30723" s="1"/>
    </row>
    <row r="30724" spans="20:26" x14ac:dyDescent="0.25">
      <c r="T30724" s="1"/>
      <c r="U30724" s="1"/>
      <c r="Z30724" s="1"/>
    </row>
    <row r="30725" spans="20:26" x14ac:dyDescent="0.25">
      <c r="T30725" s="1"/>
      <c r="U30725" s="1"/>
      <c r="Z30725" s="1"/>
    </row>
    <row r="30726" spans="20:26" x14ac:dyDescent="0.25">
      <c r="T30726" s="1"/>
      <c r="U30726" s="1"/>
      <c r="Z30726" s="1"/>
    </row>
    <row r="30727" spans="20:26" x14ac:dyDescent="0.25">
      <c r="T30727" s="1"/>
      <c r="U30727" s="1"/>
      <c r="Z30727" s="1"/>
    </row>
    <row r="30728" spans="20:26" x14ac:dyDescent="0.25">
      <c r="T30728" s="1"/>
      <c r="U30728" s="1"/>
      <c r="Z30728" s="1"/>
    </row>
    <row r="30729" spans="20:26" x14ac:dyDescent="0.25">
      <c r="T30729" s="1"/>
      <c r="U30729" s="1"/>
      <c r="Z30729" s="1"/>
    </row>
    <row r="30730" spans="20:26" x14ac:dyDescent="0.25">
      <c r="T30730" s="1"/>
      <c r="U30730" s="1"/>
      <c r="Z30730" s="1"/>
    </row>
    <row r="30731" spans="20:26" x14ac:dyDescent="0.25">
      <c r="T30731" s="1"/>
      <c r="U30731" s="1"/>
      <c r="Z30731" s="1"/>
    </row>
    <row r="30732" spans="20:26" x14ac:dyDescent="0.25">
      <c r="T30732" s="1"/>
      <c r="U30732" s="1"/>
      <c r="Z30732" s="1"/>
    </row>
    <row r="30733" spans="20:26" x14ac:dyDescent="0.25">
      <c r="T30733" s="1"/>
      <c r="U30733" s="1"/>
      <c r="Z30733" s="1"/>
    </row>
    <row r="30734" spans="20:26" x14ac:dyDescent="0.25">
      <c r="T30734" s="1"/>
      <c r="U30734" s="1"/>
      <c r="Z30734" s="1"/>
    </row>
    <row r="30735" spans="20:26" x14ac:dyDescent="0.25">
      <c r="T30735" s="1"/>
      <c r="U30735" s="1"/>
      <c r="Z30735" s="1"/>
    </row>
    <row r="30736" spans="20:26" x14ac:dyDescent="0.25">
      <c r="T30736" s="1"/>
      <c r="U30736" s="1"/>
      <c r="Z30736" s="1"/>
    </row>
    <row r="30737" spans="20:26" x14ac:dyDescent="0.25">
      <c r="T30737" s="1"/>
      <c r="U30737" s="1"/>
      <c r="Z30737" s="1"/>
    </row>
    <row r="30738" spans="20:26" x14ac:dyDescent="0.25">
      <c r="T30738" s="1"/>
      <c r="U30738" s="1"/>
      <c r="Z30738" s="1"/>
    </row>
    <row r="30739" spans="20:26" x14ac:dyDescent="0.25">
      <c r="T30739" s="1"/>
      <c r="U30739" s="1"/>
      <c r="Z30739" s="1"/>
    </row>
    <row r="30740" spans="20:26" x14ac:dyDescent="0.25">
      <c r="T30740" s="1"/>
      <c r="U30740" s="1"/>
      <c r="Z30740" s="1"/>
    </row>
    <row r="30741" spans="20:26" x14ac:dyDescent="0.25">
      <c r="T30741" s="1"/>
      <c r="U30741" s="1"/>
      <c r="Z30741" s="1"/>
    </row>
    <row r="30742" spans="20:26" x14ac:dyDescent="0.25">
      <c r="T30742" s="1"/>
      <c r="U30742" s="1"/>
      <c r="Z30742" s="1"/>
    </row>
    <row r="30743" spans="20:26" x14ac:dyDescent="0.25">
      <c r="T30743" s="1"/>
      <c r="U30743" s="1"/>
      <c r="Z30743" s="1"/>
    </row>
    <row r="30744" spans="20:26" x14ac:dyDescent="0.25">
      <c r="T30744" s="1"/>
      <c r="U30744" s="1"/>
      <c r="Z30744" s="1"/>
    </row>
    <row r="30745" spans="20:26" x14ac:dyDescent="0.25">
      <c r="T30745" s="1"/>
      <c r="U30745" s="1"/>
      <c r="Z30745" s="1"/>
    </row>
    <row r="30746" spans="20:26" x14ac:dyDescent="0.25">
      <c r="T30746" s="1"/>
      <c r="U30746" s="1"/>
      <c r="Z30746" s="1"/>
    </row>
    <row r="30747" spans="20:26" x14ac:dyDescent="0.25">
      <c r="T30747" s="1"/>
      <c r="U30747" s="1"/>
      <c r="Z30747" s="1"/>
    </row>
    <row r="30748" spans="20:26" x14ac:dyDescent="0.25">
      <c r="T30748" s="1"/>
      <c r="U30748" s="1"/>
      <c r="Z30748" s="1"/>
    </row>
    <row r="30749" spans="20:26" x14ac:dyDescent="0.25">
      <c r="T30749" s="1"/>
      <c r="U30749" s="1"/>
      <c r="Z30749" s="1"/>
    </row>
    <row r="30750" spans="20:26" x14ac:dyDescent="0.25">
      <c r="T30750" s="1"/>
      <c r="U30750" s="1"/>
      <c r="Z30750" s="1"/>
    </row>
    <row r="30751" spans="20:26" x14ac:dyDescent="0.25">
      <c r="T30751" s="1"/>
      <c r="U30751" s="1"/>
      <c r="Z30751" s="1"/>
    </row>
    <row r="30752" spans="20:26" x14ac:dyDescent="0.25">
      <c r="T30752" s="1"/>
      <c r="U30752" s="1"/>
      <c r="Z30752" s="1"/>
    </row>
    <row r="30753" spans="20:26" x14ac:dyDescent="0.25">
      <c r="T30753" s="1"/>
      <c r="U30753" s="1"/>
      <c r="Z30753" s="1"/>
    </row>
    <row r="30754" spans="20:26" x14ac:dyDescent="0.25">
      <c r="T30754" s="1"/>
      <c r="U30754" s="1"/>
      <c r="Z30754" s="1"/>
    </row>
    <row r="30755" spans="20:26" x14ac:dyDescent="0.25">
      <c r="T30755" s="1"/>
      <c r="U30755" s="1"/>
      <c r="Z30755" s="1"/>
    </row>
    <row r="30756" spans="20:26" x14ac:dyDescent="0.25">
      <c r="T30756" s="1"/>
      <c r="U30756" s="1"/>
      <c r="Z30756" s="1"/>
    </row>
    <row r="30757" spans="20:26" x14ac:dyDescent="0.25">
      <c r="T30757" s="1"/>
      <c r="U30757" s="1"/>
      <c r="Z30757" s="1"/>
    </row>
    <row r="30758" spans="20:26" x14ac:dyDescent="0.25">
      <c r="T30758" s="1"/>
      <c r="U30758" s="1"/>
      <c r="Z30758" s="1"/>
    </row>
    <row r="30759" spans="20:26" x14ac:dyDescent="0.25">
      <c r="T30759" s="1"/>
      <c r="U30759" s="1"/>
      <c r="Z30759" s="1"/>
    </row>
    <row r="30760" spans="20:26" x14ac:dyDescent="0.25">
      <c r="T30760" s="1"/>
      <c r="U30760" s="1"/>
      <c r="Z30760" s="1"/>
    </row>
    <row r="30761" spans="20:26" x14ac:dyDescent="0.25">
      <c r="T30761" s="1"/>
      <c r="U30761" s="1"/>
      <c r="Z30761" s="1"/>
    </row>
    <row r="30762" spans="20:26" x14ac:dyDescent="0.25">
      <c r="T30762" s="1"/>
      <c r="U30762" s="1"/>
      <c r="Z30762" s="1"/>
    </row>
    <row r="30763" spans="20:26" x14ac:dyDescent="0.25">
      <c r="T30763" s="1"/>
      <c r="U30763" s="1"/>
      <c r="Z30763" s="1"/>
    </row>
    <row r="30764" spans="20:26" x14ac:dyDescent="0.25">
      <c r="T30764" s="1"/>
      <c r="U30764" s="1"/>
      <c r="Z30764" s="1"/>
    </row>
    <row r="30765" spans="20:26" x14ac:dyDescent="0.25">
      <c r="T30765" s="1"/>
      <c r="U30765" s="1"/>
      <c r="Z30765" s="1"/>
    </row>
    <row r="30766" spans="20:26" x14ac:dyDescent="0.25">
      <c r="T30766" s="1"/>
      <c r="U30766" s="1"/>
      <c r="Z30766" s="1"/>
    </row>
    <row r="30767" spans="20:26" x14ac:dyDescent="0.25">
      <c r="T30767" s="1"/>
      <c r="U30767" s="1"/>
      <c r="Z30767" s="1"/>
    </row>
    <row r="30768" spans="20:26" x14ac:dyDescent="0.25">
      <c r="T30768" s="1"/>
      <c r="U30768" s="1"/>
      <c r="Z30768" s="1"/>
    </row>
    <row r="30769" spans="20:26" x14ac:dyDescent="0.25">
      <c r="T30769" s="1"/>
      <c r="U30769" s="1"/>
      <c r="Z30769" s="1"/>
    </row>
    <row r="30770" spans="20:26" x14ac:dyDescent="0.25">
      <c r="T30770" s="1"/>
      <c r="U30770" s="1"/>
      <c r="Z30770" s="1"/>
    </row>
    <row r="30771" spans="20:26" x14ac:dyDescent="0.25">
      <c r="T30771" s="1"/>
      <c r="U30771" s="1"/>
      <c r="Z30771" s="1"/>
    </row>
    <row r="30772" spans="20:26" x14ac:dyDescent="0.25">
      <c r="T30772" s="1"/>
      <c r="U30772" s="1"/>
      <c r="Z30772" s="1"/>
    </row>
    <row r="30773" spans="20:26" x14ac:dyDescent="0.25">
      <c r="T30773" s="1"/>
      <c r="U30773" s="1"/>
      <c r="Z30773" s="1"/>
    </row>
    <row r="30774" spans="20:26" x14ac:dyDescent="0.25">
      <c r="T30774" s="1"/>
      <c r="U30774" s="1"/>
      <c r="Z30774" s="1"/>
    </row>
    <row r="30775" spans="20:26" x14ac:dyDescent="0.25">
      <c r="T30775" s="1"/>
      <c r="U30775" s="1"/>
      <c r="Z30775" s="1"/>
    </row>
    <row r="30776" spans="20:26" x14ac:dyDescent="0.25">
      <c r="T30776" s="1"/>
      <c r="U30776" s="1"/>
      <c r="Z30776" s="1"/>
    </row>
    <row r="30777" spans="20:26" x14ac:dyDescent="0.25">
      <c r="T30777" s="1"/>
      <c r="U30777" s="1"/>
      <c r="Z30777" s="1"/>
    </row>
    <row r="30778" spans="20:26" x14ac:dyDescent="0.25">
      <c r="T30778" s="1"/>
      <c r="U30778" s="1"/>
      <c r="Z30778" s="1"/>
    </row>
    <row r="30779" spans="20:26" x14ac:dyDescent="0.25">
      <c r="T30779" s="1"/>
      <c r="U30779" s="1"/>
      <c r="Z30779" s="1"/>
    </row>
    <row r="30780" spans="20:26" x14ac:dyDescent="0.25">
      <c r="T30780" s="1"/>
      <c r="U30780" s="1"/>
      <c r="Z30780" s="1"/>
    </row>
    <row r="30781" spans="20:26" x14ac:dyDescent="0.25">
      <c r="T30781" s="1"/>
      <c r="U30781" s="1"/>
      <c r="Z30781" s="1"/>
    </row>
    <row r="30782" spans="20:26" x14ac:dyDescent="0.25">
      <c r="T30782" s="1"/>
      <c r="U30782" s="1"/>
      <c r="Z30782" s="1"/>
    </row>
    <row r="30783" spans="20:26" x14ac:dyDescent="0.25">
      <c r="T30783" s="1"/>
      <c r="U30783" s="1"/>
      <c r="Z30783" s="1"/>
    </row>
    <row r="30784" spans="20:26" x14ac:dyDescent="0.25">
      <c r="T30784" s="1"/>
      <c r="U30784" s="1"/>
      <c r="Z30784" s="1"/>
    </row>
    <row r="30785" spans="20:26" x14ac:dyDescent="0.25">
      <c r="T30785" s="1"/>
      <c r="U30785" s="1"/>
      <c r="Z30785" s="1"/>
    </row>
    <row r="30786" spans="20:26" x14ac:dyDescent="0.25">
      <c r="T30786" s="1"/>
      <c r="U30786" s="1"/>
      <c r="Z30786" s="1"/>
    </row>
    <row r="30787" spans="20:26" x14ac:dyDescent="0.25">
      <c r="T30787" s="1"/>
      <c r="U30787" s="1"/>
      <c r="Z30787" s="1"/>
    </row>
    <row r="30788" spans="20:26" x14ac:dyDescent="0.25">
      <c r="T30788" s="1"/>
      <c r="U30788" s="1"/>
      <c r="Z30788" s="1"/>
    </row>
    <row r="30789" spans="20:26" x14ac:dyDescent="0.25">
      <c r="T30789" s="1"/>
      <c r="U30789" s="1"/>
      <c r="Z30789" s="1"/>
    </row>
    <row r="30790" spans="20:26" x14ac:dyDescent="0.25">
      <c r="T30790" s="1"/>
      <c r="U30790" s="1"/>
      <c r="Z30790" s="1"/>
    </row>
    <row r="30791" spans="20:26" x14ac:dyDescent="0.25">
      <c r="T30791" s="1"/>
      <c r="U30791" s="1"/>
      <c r="Z30791" s="1"/>
    </row>
    <row r="30792" spans="20:26" x14ac:dyDescent="0.25">
      <c r="T30792" s="1"/>
      <c r="U30792" s="1"/>
      <c r="Z30792" s="1"/>
    </row>
    <row r="30793" spans="20:26" x14ac:dyDescent="0.25">
      <c r="T30793" s="1"/>
      <c r="U30793" s="1"/>
      <c r="Z30793" s="1"/>
    </row>
    <row r="30794" spans="20:26" x14ac:dyDescent="0.25">
      <c r="T30794" s="1"/>
      <c r="U30794" s="1"/>
      <c r="Z30794" s="1"/>
    </row>
    <row r="30795" spans="20:26" x14ac:dyDescent="0.25">
      <c r="T30795" s="1"/>
      <c r="U30795" s="1"/>
      <c r="Z30795" s="1"/>
    </row>
    <row r="30796" spans="20:26" x14ac:dyDescent="0.25">
      <c r="T30796" s="1"/>
      <c r="U30796" s="1"/>
      <c r="Z30796" s="1"/>
    </row>
    <row r="30797" spans="20:26" x14ac:dyDescent="0.25">
      <c r="T30797" s="1"/>
      <c r="U30797" s="1"/>
      <c r="Z30797" s="1"/>
    </row>
    <row r="30798" spans="20:26" x14ac:dyDescent="0.25">
      <c r="T30798" s="1"/>
      <c r="U30798" s="1"/>
      <c r="Z30798" s="1"/>
    </row>
    <row r="30799" spans="20:26" x14ac:dyDescent="0.25">
      <c r="T30799" s="1"/>
      <c r="U30799" s="1"/>
      <c r="Z30799" s="1"/>
    </row>
    <row r="30800" spans="20:26" x14ac:dyDescent="0.25">
      <c r="T30800" s="1"/>
      <c r="U30800" s="1"/>
      <c r="Z30800" s="1"/>
    </row>
    <row r="30801" spans="20:26" x14ac:dyDescent="0.25">
      <c r="T30801" s="1"/>
      <c r="U30801" s="1"/>
      <c r="Z30801" s="1"/>
    </row>
    <row r="30802" spans="20:26" x14ac:dyDescent="0.25">
      <c r="T30802" s="1"/>
      <c r="U30802" s="1"/>
      <c r="Z30802" s="1"/>
    </row>
    <row r="30803" spans="20:26" x14ac:dyDescent="0.25">
      <c r="T30803" s="1"/>
      <c r="U30803" s="1"/>
      <c r="Z30803" s="1"/>
    </row>
    <row r="30804" spans="20:26" x14ac:dyDescent="0.25">
      <c r="T30804" s="1"/>
      <c r="U30804" s="1"/>
      <c r="Z30804" s="1"/>
    </row>
    <row r="30805" spans="20:26" x14ac:dyDescent="0.25">
      <c r="T30805" s="1"/>
      <c r="U30805" s="1"/>
      <c r="Z30805" s="1"/>
    </row>
    <row r="30806" spans="20:26" x14ac:dyDescent="0.25">
      <c r="T30806" s="1"/>
      <c r="U30806" s="1"/>
      <c r="Z30806" s="1"/>
    </row>
    <row r="30807" spans="20:26" x14ac:dyDescent="0.25">
      <c r="T30807" s="1"/>
      <c r="U30807" s="1"/>
      <c r="Z30807" s="1"/>
    </row>
    <row r="30808" spans="20:26" x14ac:dyDescent="0.25">
      <c r="T30808" s="1"/>
      <c r="U30808" s="1"/>
      <c r="Z30808" s="1"/>
    </row>
    <row r="30809" spans="20:26" x14ac:dyDescent="0.25">
      <c r="T30809" s="1"/>
      <c r="U30809" s="1"/>
      <c r="Z30809" s="1"/>
    </row>
    <row r="30810" spans="20:26" x14ac:dyDescent="0.25">
      <c r="T30810" s="1"/>
      <c r="U30810" s="1"/>
      <c r="Z30810" s="1"/>
    </row>
    <row r="30811" spans="20:26" x14ac:dyDescent="0.25">
      <c r="T30811" s="1"/>
      <c r="U30811" s="1"/>
      <c r="Z30811" s="1"/>
    </row>
    <row r="30812" spans="20:26" x14ac:dyDescent="0.25">
      <c r="T30812" s="1"/>
      <c r="U30812" s="1"/>
      <c r="Z30812" s="1"/>
    </row>
    <row r="30813" spans="20:26" x14ac:dyDescent="0.25">
      <c r="T30813" s="1"/>
      <c r="U30813" s="1"/>
      <c r="Z30813" s="1"/>
    </row>
    <row r="30814" spans="20:26" x14ac:dyDescent="0.25">
      <c r="T30814" s="1"/>
      <c r="U30814" s="1"/>
      <c r="Z30814" s="1"/>
    </row>
    <row r="30815" spans="20:26" x14ac:dyDescent="0.25">
      <c r="T30815" s="1"/>
      <c r="U30815" s="1"/>
      <c r="Z30815" s="1"/>
    </row>
    <row r="30816" spans="20:26" x14ac:dyDescent="0.25">
      <c r="T30816" s="1"/>
      <c r="U30816" s="1"/>
      <c r="Z30816" s="1"/>
    </row>
    <row r="30817" spans="20:26" x14ac:dyDescent="0.25">
      <c r="T30817" s="1"/>
      <c r="U30817" s="1"/>
      <c r="Z30817" s="1"/>
    </row>
    <row r="30818" spans="20:26" x14ac:dyDescent="0.25">
      <c r="T30818" s="1"/>
      <c r="U30818" s="1"/>
      <c r="Z30818" s="1"/>
    </row>
    <row r="30819" spans="20:26" x14ac:dyDescent="0.25">
      <c r="T30819" s="1"/>
      <c r="U30819" s="1"/>
      <c r="Z30819" s="1"/>
    </row>
    <row r="30820" spans="20:26" x14ac:dyDescent="0.25">
      <c r="T30820" s="1"/>
      <c r="U30820" s="1"/>
      <c r="Z30820" s="1"/>
    </row>
    <row r="30821" spans="20:26" x14ac:dyDescent="0.25">
      <c r="T30821" s="1"/>
      <c r="U30821" s="1"/>
      <c r="Z30821" s="1"/>
    </row>
    <row r="30822" spans="20:26" x14ac:dyDescent="0.25">
      <c r="T30822" s="1"/>
      <c r="U30822" s="1"/>
      <c r="Z30822" s="1"/>
    </row>
    <row r="30823" spans="20:26" x14ac:dyDescent="0.25">
      <c r="T30823" s="1"/>
      <c r="U30823" s="1"/>
      <c r="Z30823" s="1"/>
    </row>
    <row r="30824" spans="20:26" x14ac:dyDescent="0.25">
      <c r="T30824" s="1"/>
      <c r="U30824" s="1"/>
      <c r="Z30824" s="1"/>
    </row>
    <row r="30825" spans="20:26" x14ac:dyDescent="0.25">
      <c r="T30825" s="1"/>
      <c r="U30825" s="1"/>
      <c r="Z30825" s="1"/>
    </row>
    <row r="30826" spans="20:26" x14ac:dyDescent="0.25">
      <c r="T30826" s="1"/>
      <c r="U30826" s="1"/>
      <c r="Z30826" s="1"/>
    </row>
    <row r="30827" spans="20:26" x14ac:dyDescent="0.25">
      <c r="T30827" s="1"/>
      <c r="U30827" s="1"/>
      <c r="Z30827" s="1"/>
    </row>
    <row r="30828" spans="20:26" x14ac:dyDescent="0.25">
      <c r="T30828" s="1"/>
      <c r="U30828" s="1"/>
      <c r="Z30828" s="1"/>
    </row>
    <row r="30829" spans="20:26" x14ac:dyDescent="0.25">
      <c r="T30829" s="1"/>
      <c r="U30829" s="1"/>
      <c r="Z30829" s="1"/>
    </row>
    <row r="30830" spans="20:26" x14ac:dyDescent="0.25">
      <c r="T30830" s="1"/>
      <c r="U30830" s="1"/>
      <c r="Z30830" s="1"/>
    </row>
    <row r="30831" spans="20:26" x14ac:dyDescent="0.25">
      <c r="T30831" s="1"/>
      <c r="U30831" s="1"/>
      <c r="Z30831" s="1"/>
    </row>
    <row r="30832" spans="20:26" x14ac:dyDescent="0.25">
      <c r="T30832" s="1"/>
      <c r="U30832" s="1"/>
      <c r="Z30832" s="1"/>
    </row>
    <row r="30833" spans="20:26" x14ac:dyDescent="0.25">
      <c r="T30833" s="1"/>
      <c r="U30833" s="1"/>
      <c r="Z30833" s="1"/>
    </row>
    <row r="30834" spans="20:26" x14ac:dyDescent="0.25">
      <c r="T30834" s="1"/>
      <c r="U30834" s="1"/>
      <c r="Z30834" s="1"/>
    </row>
    <row r="30835" spans="20:26" x14ac:dyDescent="0.25">
      <c r="T30835" s="1"/>
      <c r="U30835" s="1"/>
      <c r="Z30835" s="1"/>
    </row>
    <row r="30836" spans="20:26" x14ac:dyDescent="0.25">
      <c r="T30836" s="1"/>
      <c r="U30836" s="1"/>
      <c r="Z30836" s="1"/>
    </row>
    <row r="30837" spans="20:26" x14ac:dyDescent="0.25">
      <c r="T30837" s="1"/>
      <c r="U30837" s="1"/>
      <c r="Z30837" s="1"/>
    </row>
    <row r="30838" spans="20:26" x14ac:dyDescent="0.25">
      <c r="T30838" s="1"/>
      <c r="U30838" s="1"/>
      <c r="Z30838" s="1"/>
    </row>
    <row r="30839" spans="20:26" x14ac:dyDescent="0.25">
      <c r="T30839" s="1"/>
      <c r="U30839" s="1"/>
      <c r="Z30839" s="1"/>
    </row>
    <row r="30840" spans="20:26" x14ac:dyDescent="0.25">
      <c r="T30840" s="1"/>
      <c r="U30840" s="1"/>
      <c r="Z30840" s="1"/>
    </row>
    <row r="30841" spans="20:26" x14ac:dyDescent="0.25">
      <c r="T30841" s="1"/>
      <c r="U30841" s="1"/>
      <c r="Z30841" s="1"/>
    </row>
    <row r="30842" spans="20:26" x14ac:dyDescent="0.25">
      <c r="T30842" s="1"/>
      <c r="U30842" s="1"/>
      <c r="Z30842" s="1"/>
    </row>
    <row r="30843" spans="20:26" x14ac:dyDescent="0.25">
      <c r="T30843" s="1"/>
      <c r="U30843" s="1"/>
      <c r="Z30843" s="1"/>
    </row>
    <row r="30844" spans="20:26" x14ac:dyDescent="0.25">
      <c r="T30844" s="1"/>
      <c r="U30844" s="1"/>
      <c r="Z30844" s="1"/>
    </row>
    <row r="30845" spans="20:26" x14ac:dyDescent="0.25">
      <c r="T30845" s="1"/>
      <c r="U30845" s="1"/>
      <c r="Z30845" s="1"/>
    </row>
    <row r="30846" spans="20:26" x14ac:dyDescent="0.25">
      <c r="T30846" s="1"/>
      <c r="U30846" s="1"/>
      <c r="Z30846" s="1"/>
    </row>
    <row r="30847" spans="20:26" x14ac:dyDescent="0.25">
      <c r="T30847" s="1"/>
      <c r="U30847" s="1"/>
      <c r="Z30847" s="1"/>
    </row>
    <row r="30848" spans="20:26" x14ac:dyDescent="0.25">
      <c r="T30848" s="1"/>
      <c r="U30848" s="1"/>
      <c r="Z30848" s="1"/>
    </row>
    <row r="30849" spans="20:26" x14ac:dyDescent="0.25">
      <c r="T30849" s="1"/>
      <c r="U30849" s="1"/>
      <c r="Z30849" s="1"/>
    </row>
    <row r="30850" spans="20:26" x14ac:dyDescent="0.25">
      <c r="T30850" s="1"/>
      <c r="U30850" s="1"/>
      <c r="Z30850" s="1"/>
    </row>
    <row r="30851" spans="20:26" x14ac:dyDescent="0.25">
      <c r="T30851" s="1"/>
      <c r="U30851" s="1"/>
      <c r="Z30851" s="1"/>
    </row>
    <row r="30852" spans="20:26" x14ac:dyDescent="0.25">
      <c r="T30852" s="1"/>
      <c r="U30852" s="1"/>
      <c r="Z30852" s="1"/>
    </row>
    <row r="30853" spans="20:26" x14ac:dyDescent="0.25">
      <c r="T30853" s="1"/>
      <c r="U30853" s="1"/>
      <c r="Z30853" s="1"/>
    </row>
    <row r="30854" spans="20:26" x14ac:dyDescent="0.25">
      <c r="T30854" s="1"/>
      <c r="U30854" s="1"/>
      <c r="Z30854" s="1"/>
    </row>
    <row r="30855" spans="20:26" x14ac:dyDescent="0.25">
      <c r="T30855" s="1"/>
      <c r="U30855" s="1"/>
      <c r="Z30855" s="1"/>
    </row>
    <row r="30856" spans="20:26" x14ac:dyDescent="0.25">
      <c r="T30856" s="1"/>
      <c r="U30856" s="1"/>
      <c r="Z30856" s="1"/>
    </row>
    <row r="30857" spans="20:26" x14ac:dyDescent="0.25">
      <c r="T30857" s="1"/>
      <c r="U30857" s="1"/>
      <c r="Z30857" s="1"/>
    </row>
    <row r="30858" spans="20:26" x14ac:dyDescent="0.25">
      <c r="T30858" s="1"/>
      <c r="U30858" s="1"/>
      <c r="Z30858" s="1"/>
    </row>
    <row r="30859" spans="20:26" x14ac:dyDescent="0.25">
      <c r="T30859" s="1"/>
      <c r="U30859" s="1"/>
      <c r="Z30859" s="1"/>
    </row>
    <row r="30860" spans="20:26" x14ac:dyDescent="0.25">
      <c r="T30860" s="1"/>
      <c r="U30860" s="1"/>
      <c r="Z30860" s="1"/>
    </row>
    <row r="30861" spans="20:26" x14ac:dyDescent="0.25">
      <c r="T30861" s="1"/>
      <c r="U30861" s="1"/>
      <c r="Z30861" s="1"/>
    </row>
    <row r="30862" spans="20:26" x14ac:dyDescent="0.25">
      <c r="T30862" s="1"/>
      <c r="U30862" s="1"/>
      <c r="Z30862" s="1"/>
    </row>
    <row r="30863" spans="20:26" x14ac:dyDescent="0.25">
      <c r="T30863" s="1"/>
      <c r="U30863" s="1"/>
      <c r="Z30863" s="1"/>
    </row>
    <row r="30864" spans="20:26" x14ac:dyDescent="0.25">
      <c r="T30864" s="1"/>
      <c r="U30864" s="1"/>
      <c r="Z30864" s="1"/>
    </row>
    <row r="30865" spans="20:26" x14ac:dyDescent="0.25">
      <c r="T30865" s="1"/>
      <c r="U30865" s="1"/>
      <c r="Z30865" s="1"/>
    </row>
    <row r="30866" spans="20:26" x14ac:dyDescent="0.25">
      <c r="T30866" s="1"/>
      <c r="U30866" s="1"/>
      <c r="Z30866" s="1"/>
    </row>
    <row r="30867" spans="20:26" x14ac:dyDescent="0.25">
      <c r="T30867" s="1"/>
      <c r="U30867" s="1"/>
      <c r="Z30867" s="1"/>
    </row>
    <row r="30868" spans="20:26" x14ac:dyDescent="0.25">
      <c r="T30868" s="1"/>
      <c r="U30868" s="1"/>
      <c r="Z30868" s="1"/>
    </row>
    <row r="30869" spans="20:26" x14ac:dyDescent="0.25">
      <c r="T30869" s="1"/>
      <c r="U30869" s="1"/>
      <c r="Z30869" s="1"/>
    </row>
    <row r="30870" spans="20:26" x14ac:dyDescent="0.25">
      <c r="T30870" s="1"/>
      <c r="U30870" s="1"/>
      <c r="Z30870" s="1"/>
    </row>
    <row r="30871" spans="20:26" x14ac:dyDescent="0.25">
      <c r="T30871" s="1"/>
      <c r="U30871" s="1"/>
      <c r="Z30871" s="1"/>
    </row>
    <row r="30872" spans="20:26" x14ac:dyDescent="0.25">
      <c r="T30872" s="1"/>
      <c r="U30872" s="1"/>
      <c r="Z30872" s="1"/>
    </row>
    <row r="30873" spans="20:26" x14ac:dyDescent="0.25">
      <c r="T30873" s="1"/>
      <c r="U30873" s="1"/>
      <c r="Z30873" s="1"/>
    </row>
    <row r="30874" spans="20:26" x14ac:dyDescent="0.25">
      <c r="T30874" s="1"/>
      <c r="U30874" s="1"/>
      <c r="Z30874" s="1"/>
    </row>
    <row r="30875" spans="20:26" x14ac:dyDescent="0.25">
      <c r="T30875" s="1"/>
      <c r="U30875" s="1"/>
      <c r="Z30875" s="1"/>
    </row>
    <row r="30876" spans="20:26" x14ac:dyDescent="0.25">
      <c r="T30876" s="1"/>
      <c r="U30876" s="1"/>
      <c r="Z30876" s="1"/>
    </row>
    <row r="30877" spans="20:26" x14ac:dyDescent="0.25">
      <c r="T30877" s="1"/>
      <c r="U30877" s="1"/>
      <c r="Z30877" s="1"/>
    </row>
    <row r="30878" spans="20:26" x14ac:dyDescent="0.25">
      <c r="T30878" s="1"/>
      <c r="U30878" s="1"/>
      <c r="Z30878" s="1"/>
    </row>
    <row r="30879" spans="20:26" x14ac:dyDescent="0.25">
      <c r="T30879" s="1"/>
      <c r="U30879" s="1"/>
      <c r="Z30879" s="1"/>
    </row>
    <row r="30880" spans="20:26" x14ac:dyDescent="0.25">
      <c r="T30880" s="1"/>
      <c r="U30880" s="1"/>
      <c r="Z30880" s="1"/>
    </row>
    <row r="30881" spans="20:26" x14ac:dyDescent="0.25">
      <c r="T30881" s="1"/>
      <c r="U30881" s="1"/>
      <c r="Z30881" s="1"/>
    </row>
    <row r="30882" spans="20:26" x14ac:dyDescent="0.25">
      <c r="T30882" s="1"/>
      <c r="U30882" s="1"/>
      <c r="Z30882" s="1"/>
    </row>
    <row r="30883" spans="20:26" x14ac:dyDescent="0.25">
      <c r="T30883" s="1"/>
      <c r="U30883" s="1"/>
      <c r="Z30883" s="1"/>
    </row>
    <row r="30884" spans="20:26" x14ac:dyDescent="0.25">
      <c r="T30884" s="1"/>
      <c r="U30884" s="1"/>
      <c r="Z30884" s="1"/>
    </row>
    <row r="30885" spans="20:26" x14ac:dyDescent="0.25">
      <c r="T30885" s="1"/>
      <c r="U30885" s="1"/>
      <c r="Z30885" s="1"/>
    </row>
    <row r="30886" spans="20:26" x14ac:dyDescent="0.25">
      <c r="T30886" s="1"/>
      <c r="U30886" s="1"/>
      <c r="Z30886" s="1"/>
    </row>
    <row r="30887" spans="20:26" x14ac:dyDescent="0.25">
      <c r="T30887" s="1"/>
      <c r="U30887" s="1"/>
      <c r="Z30887" s="1"/>
    </row>
    <row r="30888" spans="20:26" x14ac:dyDescent="0.25">
      <c r="T30888" s="1"/>
      <c r="U30888" s="1"/>
      <c r="Z30888" s="1"/>
    </row>
    <row r="30889" spans="20:26" x14ac:dyDescent="0.25">
      <c r="T30889" s="1"/>
      <c r="U30889" s="1"/>
      <c r="Z30889" s="1"/>
    </row>
    <row r="30890" spans="20:26" x14ac:dyDescent="0.25">
      <c r="T30890" s="1"/>
      <c r="U30890" s="1"/>
      <c r="Z30890" s="1"/>
    </row>
    <row r="30891" spans="20:26" x14ac:dyDescent="0.25">
      <c r="T30891" s="1"/>
      <c r="U30891" s="1"/>
      <c r="Z30891" s="1"/>
    </row>
    <row r="30892" spans="20:26" x14ac:dyDescent="0.25">
      <c r="T30892" s="1"/>
      <c r="U30892" s="1"/>
      <c r="Z30892" s="1"/>
    </row>
    <row r="30893" spans="20:26" x14ac:dyDescent="0.25">
      <c r="T30893" s="1"/>
      <c r="U30893" s="1"/>
      <c r="Z30893" s="1"/>
    </row>
    <row r="30894" spans="20:26" x14ac:dyDescent="0.25">
      <c r="T30894" s="1"/>
      <c r="U30894" s="1"/>
      <c r="Z30894" s="1"/>
    </row>
    <row r="30895" spans="20:26" x14ac:dyDescent="0.25">
      <c r="T30895" s="1"/>
      <c r="U30895" s="1"/>
      <c r="Z30895" s="1"/>
    </row>
    <row r="30896" spans="20:26" x14ac:dyDescent="0.25">
      <c r="T30896" s="1"/>
      <c r="U30896" s="1"/>
      <c r="Z30896" s="1"/>
    </row>
    <row r="30897" spans="20:26" x14ac:dyDescent="0.25">
      <c r="T30897" s="1"/>
      <c r="U30897" s="1"/>
      <c r="Z30897" s="1"/>
    </row>
    <row r="30898" spans="20:26" x14ac:dyDescent="0.25">
      <c r="T30898" s="1"/>
      <c r="U30898" s="1"/>
      <c r="Z30898" s="1"/>
    </row>
    <row r="30899" spans="20:26" x14ac:dyDescent="0.25">
      <c r="T30899" s="1"/>
      <c r="U30899" s="1"/>
      <c r="Z30899" s="1"/>
    </row>
    <row r="30900" spans="20:26" x14ac:dyDescent="0.25">
      <c r="T30900" s="1"/>
      <c r="U30900" s="1"/>
      <c r="Z30900" s="1"/>
    </row>
    <row r="30901" spans="20:26" x14ac:dyDescent="0.25">
      <c r="T30901" s="1"/>
      <c r="U30901" s="1"/>
      <c r="Z30901" s="1"/>
    </row>
    <row r="30902" spans="20:26" x14ac:dyDescent="0.25">
      <c r="T30902" s="1"/>
      <c r="U30902" s="1"/>
      <c r="Z30902" s="1"/>
    </row>
    <row r="30903" spans="20:26" x14ac:dyDescent="0.25">
      <c r="T30903" s="1"/>
      <c r="U30903" s="1"/>
      <c r="Z30903" s="1"/>
    </row>
    <row r="30904" spans="20:26" x14ac:dyDescent="0.25">
      <c r="T30904" s="1"/>
      <c r="U30904" s="1"/>
      <c r="Z30904" s="1"/>
    </row>
    <row r="30905" spans="20:26" x14ac:dyDescent="0.25">
      <c r="T30905" s="1"/>
      <c r="U30905" s="1"/>
      <c r="Z30905" s="1"/>
    </row>
    <row r="30906" spans="20:26" x14ac:dyDescent="0.25">
      <c r="T30906" s="1"/>
      <c r="U30906" s="1"/>
      <c r="Z30906" s="1"/>
    </row>
    <row r="30907" spans="20:26" x14ac:dyDescent="0.25">
      <c r="T30907" s="1"/>
      <c r="U30907" s="1"/>
      <c r="Z30907" s="1"/>
    </row>
    <row r="30908" spans="20:26" x14ac:dyDescent="0.25">
      <c r="T30908" s="1"/>
      <c r="U30908" s="1"/>
      <c r="Z30908" s="1"/>
    </row>
    <row r="30909" spans="20:26" x14ac:dyDescent="0.25">
      <c r="T30909" s="1"/>
      <c r="U30909" s="1"/>
      <c r="Z30909" s="1"/>
    </row>
    <row r="30910" spans="20:26" x14ac:dyDescent="0.25">
      <c r="T30910" s="1"/>
      <c r="U30910" s="1"/>
      <c r="Z30910" s="1"/>
    </row>
    <row r="30911" spans="20:26" x14ac:dyDescent="0.25">
      <c r="T30911" s="1"/>
      <c r="U30911" s="1"/>
      <c r="Z30911" s="1"/>
    </row>
    <row r="30912" spans="20:26" x14ac:dyDescent="0.25">
      <c r="T30912" s="1"/>
      <c r="U30912" s="1"/>
      <c r="Z30912" s="1"/>
    </row>
    <row r="30913" spans="20:26" x14ac:dyDescent="0.25">
      <c r="T30913" s="1"/>
      <c r="U30913" s="1"/>
      <c r="Z30913" s="1"/>
    </row>
    <row r="30914" spans="20:26" x14ac:dyDescent="0.25">
      <c r="T30914" s="1"/>
      <c r="U30914" s="1"/>
      <c r="Z30914" s="1"/>
    </row>
    <row r="30915" spans="20:26" x14ac:dyDescent="0.25">
      <c r="T30915" s="1"/>
      <c r="U30915" s="1"/>
      <c r="Z30915" s="1"/>
    </row>
    <row r="30916" spans="20:26" x14ac:dyDescent="0.25">
      <c r="T30916" s="1"/>
      <c r="U30916" s="1"/>
      <c r="Z30916" s="1"/>
    </row>
    <row r="30917" spans="20:26" x14ac:dyDescent="0.25">
      <c r="T30917" s="1"/>
      <c r="U30917" s="1"/>
      <c r="Z30917" s="1"/>
    </row>
    <row r="30918" spans="20:26" x14ac:dyDescent="0.25">
      <c r="T30918" s="1"/>
      <c r="U30918" s="1"/>
      <c r="Z30918" s="1"/>
    </row>
    <row r="30919" spans="20:26" x14ac:dyDescent="0.25">
      <c r="T30919" s="1"/>
      <c r="U30919" s="1"/>
      <c r="Z30919" s="1"/>
    </row>
    <row r="30920" spans="20:26" x14ac:dyDescent="0.25">
      <c r="T30920" s="1"/>
      <c r="U30920" s="1"/>
      <c r="Z30920" s="1"/>
    </row>
    <row r="30921" spans="20:26" x14ac:dyDescent="0.25">
      <c r="T30921" s="1"/>
      <c r="U30921" s="1"/>
      <c r="Z30921" s="1"/>
    </row>
    <row r="30922" spans="20:26" x14ac:dyDescent="0.25">
      <c r="T30922" s="1"/>
      <c r="U30922" s="1"/>
      <c r="Z30922" s="1"/>
    </row>
    <row r="30923" spans="20:26" x14ac:dyDescent="0.25">
      <c r="T30923" s="1"/>
      <c r="U30923" s="1"/>
      <c r="Z30923" s="1"/>
    </row>
    <row r="30924" spans="20:26" x14ac:dyDescent="0.25">
      <c r="T30924" s="1"/>
      <c r="U30924" s="1"/>
      <c r="Z30924" s="1"/>
    </row>
    <row r="30925" spans="20:26" x14ac:dyDescent="0.25">
      <c r="T30925" s="1"/>
      <c r="U30925" s="1"/>
      <c r="Z30925" s="1"/>
    </row>
    <row r="30926" spans="20:26" x14ac:dyDescent="0.25">
      <c r="T30926" s="1"/>
      <c r="U30926" s="1"/>
      <c r="Z30926" s="1"/>
    </row>
    <row r="30927" spans="20:26" x14ac:dyDescent="0.25">
      <c r="T30927" s="1"/>
      <c r="U30927" s="1"/>
      <c r="Z30927" s="1"/>
    </row>
    <row r="30928" spans="20:26" x14ac:dyDescent="0.25">
      <c r="T30928" s="1"/>
      <c r="U30928" s="1"/>
      <c r="Z30928" s="1"/>
    </row>
    <row r="30929" spans="20:26" x14ac:dyDescent="0.25">
      <c r="T30929" s="1"/>
      <c r="U30929" s="1"/>
      <c r="Z30929" s="1"/>
    </row>
    <row r="30930" spans="20:26" x14ac:dyDescent="0.25">
      <c r="T30930" s="1"/>
      <c r="U30930" s="1"/>
      <c r="Z30930" s="1"/>
    </row>
    <row r="30931" spans="20:26" x14ac:dyDescent="0.25">
      <c r="T30931" s="1"/>
      <c r="U30931" s="1"/>
      <c r="Z30931" s="1"/>
    </row>
    <row r="30932" spans="20:26" x14ac:dyDescent="0.25">
      <c r="T30932" s="1"/>
      <c r="U30932" s="1"/>
      <c r="Z30932" s="1"/>
    </row>
    <row r="30933" spans="20:26" x14ac:dyDescent="0.25">
      <c r="T30933" s="1"/>
      <c r="U30933" s="1"/>
      <c r="Z30933" s="1"/>
    </row>
    <row r="30934" spans="20:26" x14ac:dyDescent="0.25">
      <c r="T30934" s="1"/>
      <c r="U30934" s="1"/>
      <c r="Z30934" s="1"/>
    </row>
    <row r="30935" spans="20:26" x14ac:dyDescent="0.25">
      <c r="T30935" s="1"/>
      <c r="U30935" s="1"/>
      <c r="Z30935" s="1"/>
    </row>
    <row r="30936" spans="20:26" x14ac:dyDescent="0.25">
      <c r="T30936" s="1"/>
      <c r="U30936" s="1"/>
      <c r="Z30936" s="1"/>
    </row>
    <row r="30937" spans="20:26" x14ac:dyDescent="0.25">
      <c r="T30937" s="1"/>
      <c r="U30937" s="1"/>
      <c r="Z30937" s="1"/>
    </row>
    <row r="30938" spans="20:26" x14ac:dyDescent="0.25">
      <c r="T30938" s="1"/>
      <c r="U30938" s="1"/>
      <c r="Z30938" s="1"/>
    </row>
    <row r="30939" spans="20:26" x14ac:dyDescent="0.25">
      <c r="T30939" s="1"/>
      <c r="U30939" s="1"/>
      <c r="Z30939" s="1"/>
    </row>
    <row r="30940" spans="20:26" x14ac:dyDescent="0.25">
      <c r="T30940" s="1"/>
      <c r="U30940" s="1"/>
      <c r="Z30940" s="1"/>
    </row>
    <row r="30941" spans="20:26" x14ac:dyDescent="0.25">
      <c r="T30941" s="1"/>
      <c r="U30941" s="1"/>
      <c r="Z30941" s="1"/>
    </row>
    <row r="30942" spans="20:26" x14ac:dyDescent="0.25">
      <c r="T30942" s="1"/>
      <c r="U30942" s="1"/>
      <c r="Z30942" s="1"/>
    </row>
    <row r="30943" spans="20:26" x14ac:dyDescent="0.25">
      <c r="T30943" s="1"/>
      <c r="U30943" s="1"/>
      <c r="Z30943" s="1"/>
    </row>
    <row r="30944" spans="20:26" x14ac:dyDescent="0.25">
      <c r="T30944" s="1"/>
      <c r="U30944" s="1"/>
      <c r="Z30944" s="1"/>
    </row>
    <row r="30945" spans="20:26" x14ac:dyDescent="0.25">
      <c r="T30945" s="1"/>
      <c r="U30945" s="1"/>
      <c r="Z30945" s="1"/>
    </row>
    <row r="30946" spans="20:26" x14ac:dyDescent="0.25">
      <c r="T30946" s="1"/>
      <c r="U30946" s="1"/>
      <c r="Z30946" s="1"/>
    </row>
    <row r="30947" spans="20:26" x14ac:dyDescent="0.25">
      <c r="T30947" s="1"/>
      <c r="U30947" s="1"/>
      <c r="Z30947" s="1"/>
    </row>
    <row r="30948" spans="20:26" x14ac:dyDescent="0.25">
      <c r="T30948" s="1"/>
      <c r="U30948" s="1"/>
      <c r="Z30948" s="1"/>
    </row>
    <row r="30949" spans="20:26" x14ac:dyDescent="0.25">
      <c r="T30949" s="1"/>
      <c r="U30949" s="1"/>
      <c r="Z30949" s="1"/>
    </row>
    <row r="30950" spans="20:26" x14ac:dyDescent="0.25">
      <c r="T30950" s="1"/>
      <c r="U30950" s="1"/>
      <c r="Z30950" s="1"/>
    </row>
    <row r="30951" spans="20:26" x14ac:dyDescent="0.25">
      <c r="T30951" s="1"/>
      <c r="U30951" s="1"/>
      <c r="Z30951" s="1"/>
    </row>
    <row r="30952" spans="20:26" x14ac:dyDescent="0.25">
      <c r="T30952" s="1"/>
      <c r="U30952" s="1"/>
      <c r="Z30952" s="1"/>
    </row>
    <row r="30953" spans="20:26" x14ac:dyDescent="0.25">
      <c r="T30953" s="1"/>
      <c r="U30953" s="1"/>
      <c r="Z30953" s="1"/>
    </row>
    <row r="30954" spans="20:26" x14ac:dyDescent="0.25">
      <c r="T30954" s="1"/>
      <c r="U30954" s="1"/>
      <c r="Z30954" s="1"/>
    </row>
    <row r="30955" spans="20:26" x14ac:dyDescent="0.25">
      <c r="T30955" s="1"/>
      <c r="U30955" s="1"/>
      <c r="Z30955" s="1"/>
    </row>
    <row r="30956" spans="20:26" x14ac:dyDescent="0.25">
      <c r="T30956" s="1"/>
      <c r="U30956" s="1"/>
      <c r="Z30956" s="1"/>
    </row>
    <row r="30957" spans="20:26" x14ac:dyDescent="0.25">
      <c r="T30957" s="1"/>
      <c r="U30957" s="1"/>
      <c r="Z30957" s="1"/>
    </row>
    <row r="30958" spans="20:26" x14ac:dyDescent="0.25">
      <c r="T30958" s="1"/>
      <c r="U30958" s="1"/>
      <c r="Z30958" s="1"/>
    </row>
    <row r="30959" spans="20:26" x14ac:dyDescent="0.25">
      <c r="T30959" s="1"/>
      <c r="U30959" s="1"/>
      <c r="Z30959" s="1"/>
    </row>
    <row r="30960" spans="20:26" x14ac:dyDescent="0.25">
      <c r="T30960" s="1"/>
      <c r="U30960" s="1"/>
      <c r="Z30960" s="1"/>
    </row>
    <row r="30961" spans="20:26" x14ac:dyDescent="0.25">
      <c r="T30961" s="1"/>
      <c r="U30961" s="1"/>
      <c r="Z30961" s="1"/>
    </row>
    <row r="30962" spans="20:26" x14ac:dyDescent="0.25">
      <c r="T30962" s="1"/>
      <c r="U30962" s="1"/>
      <c r="Z30962" s="1"/>
    </row>
    <row r="30963" spans="20:26" x14ac:dyDescent="0.25">
      <c r="T30963" s="1"/>
      <c r="U30963" s="1"/>
      <c r="Z30963" s="1"/>
    </row>
    <row r="30964" spans="20:26" x14ac:dyDescent="0.25">
      <c r="T30964" s="1"/>
      <c r="U30964" s="1"/>
      <c r="Z30964" s="1"/>
    </row>
    <row r="30965" spans="20:26" x14ac:dyDescent="0.25">
      <c r="T30965" s="1"/>
      <c r="U30965" s="1"/>
      <c r="Z30965" s="1"/>
    </row>
    <row r="30966" spans="20:26" x14ac:dyDescent="0.25">
      <c r="T30966" s="1"/>
      <c r="U30966" s="1"/>
      <c r="Z30966" s="1"/>
    </row>
    <row r="30967" spans="20:26" x14ac:dyDescent="0.25">
      <c r="T30967" s="1"/>
      <c r="U30967" s="1"/>
      <c r="Z30967" s="1"/>
    </row>
    <row r="30968" spans="20:26" x14ac:dyDescent="0.25">
      <c r="T30968" s="1"/>
      <c r="U30968" s="1"/>
      <c r="Z30968" s="1"/>
    </row>
    <row r="30969" spans="20:26" x14ac:dyDescent="0.25">
      <c r="T30969" s="1"/>
      <c r="U30969" s="1"/>
      <c r="Z30969" s="1"/>
    </row>
    <row r="30970" spans="20:26" x14ac:dyDescent="0.25">
      <c r="T30970" s="1"/>
      <c r="U30970" s="1"/>
      <c r="Z30970" s="1"/>
    </row>
    <row r="30971" spans="20:26" x14ac:dyDescent="0.25">
      <c r="T30971" s="1"/>
      <c r="U30971" s="1"/>
      <c r="Z30971" s="1"/>
    </row>
    <row r="30972" spans="20:26" x14ac:dyDescent="0.25">
      <c r="T30972" s="1"/>
      <c r="U30972" s="1"/>
      <c r="Z30972" s="1"/>
    </row>
    <row r="30973" spans="20:26" x14ac:dyDescent="0.25">
      <c r="T30973" s="1"/>
      <c r="U30973" s="1"/>
      <c r="Z30973" s="1"/>
    </row>
    <row r="30974" spans="20:26" x14ac:dyDescent="0.25">
      <c r="T30974" s="1"/>
      <c r="U30974" s="1"/>
      <c r="Z30974" s="1"/>
    </row>
    <row r="30975" spans="20:26" x14ac:dyDescent="0.25">
      <c r="T30975" s="1"/>
      <c r="U30975" s="1"/>
      <c r="Z30975" s="1"/>
    </row>
    <row r="30976" spans="20:26" x14ac:dyDescent="0.25">
      <c r="T30976" s="1"/>
      <c r="U30976" s="1"/>
      <c r="Z30976" s="1"/>
    </row>
    <row r="30977" spans="20:26" x14ac:dyDescent="0.25">
      <c r="T30977" s="1"/>
      <c r="U30977" s="1"/>
      <c r="Z30977" s="1"/>
    </row>
    <row r="30978" spans="20:26" x14ac:dyDescent="0.25">
      <c r="T30978" s="1"/>
      <c r="U30978" s="1"/>
      <c r="Z30978" s="1"/>
    </row>
    <row r="30979" spans="20:26" x14ac:dyDescent="0.25">
      <c r="T30979" s="1"/>
      <c r="U30979" s="1"/>
      <c r="Z30979" s="1"/>
    </row>
    <row r="30980" spans="20:26" x14ac:dyDescent="0.25">
      <c r="T30980" s="1"/>
      <c r="U30980" s="1"/>
      <c r="Z30980" s="1"/>
    </row>
    <row r="30981" spans="20:26" x14ac:dyDescent="0.25">
      <c r="T30981" s="1"/>
      <c r="U30981" s="1"/>
      <c r="Z30981" s="1"/>
    </row>
    <row r="30982" spans="20:26" x14ac:dyDescent="0.25">
      <c r="T30982" s="1"/>
      <c r="U30982" s="1"/>
      <c r="Z30982" s="1"/>
    </row>
    <row r="30983" spans="20:26" x14ac:dyDescent="0.25">
      <c r="T30983" s="1"/>
      <c r="U30983" s="1"/>
      <c r="Z30983" s="1"/>
    </row>
    <row r="30984" spans="20:26" x14ac:dyDescent="0.25">
      <c r="T30984" s="1"/>
      <c r="U30984" s="1"/>
      <c r="Z30984" s="1"/>
    </row>
    <row r="30985" spans="20:26" x14ac:dyDescent="0.25">
      <c r="T30985" s="1"/>
      <c r="U30985" s="1"/>
      <c r="Z30985" s="1"/>
    </row>
    <row r="30986" spans="20:26" x14ac:dyDescent="0.25">
      <c r="T30986" s="1"/>
      <c r="U30986" s="1"/>
      <c r="Z30986" s="1"/>
    </row>
    <row r="30987" spans="20:26" x14ac:dyDescent="0.25">
      <c r="T30987" s="1"/>
      <c r="U30987" s="1"/>
      <c r="Z30987" s="1"/>
    </row>
    <row r="30988" spans="20:26" x14ac:dyDescent="0.25">
      <c r="T30988" s="1"/>
      <c r="U30988" s="1"/>
      <c r="Z30988" s="1"/>
    </row>
    <row r="30989" spans="20:26" x14ac:dyDescent="0.25">
      <c r="T30989" s="1"/>
      <c r="U30989" s="1"/>
      <c r="Z30989" s="1"/>
    </row>
    <row r="30990" spans="20:26" x14ac:dyDescent="0.25">
      <c r="T30990" s="1"/>
      <c r="U30990" s="1"/>
      <c r="Z30990" s="1"/>
    </row>
    <row r="30991" spans="20:26" x14ac:dyDescent="0.25">
      <c r="T30991" s="1"/>
      <c r="U30991" s="1"/>
      <c r="Z30991" s="1"/>
    </row>
    <row r="30992" spans="20:26" x14ac:dyDescent="0.25">
      <c r="T30992" s="1"/>
      <c r="U30992" s="1"/>
      <c r="Z30992" s="1"/>
    </row>
    <row r="30993" spans="20:26" x14ac:dyDescent="0.25">
      <c r="T30993" s="1"/>
      <c r="U30993" s="1"/>
      <c r="Z30993" s="1"/>
    </row>
    <row r="30994" spans="20:26" x14ac:dyDescent="0.25">
      <c r="T30994" s="1"/>
      <c r="U30994" s="1"/>
      <c r="Z30994" s="1"/>
    </row>
    <row r="30995" spans="20:26" x14ac:dyDescent="0.25">
      <c r="T30995" s="1"/>
      <c r="U30995" s="1"/>
      <c r="Z30995" s="1"/>
    </row>
    <row r="30996" spans="20:26" x14ac:dyDescent="0.25">
      <c r="T30996" s="1"/>
      <c r="U30996" s="1"/>
      <c r="Z30996" s="1"/>
    </row>
    <row r="30997" spans="20:26" x14ac:dyDescent="0.25">
      <c r="T30997" s="1"/>
      <c r="U30997" s="1"/>
      <c r="Z30997" s="1"/>
    </row>
    <row r="30998" spans="20:26" x14ac:dyDescent="0.25">
      <c r="T30998" s="1"/>
      <c r="U30998" s="1"/>
      <c r="Z30998" s="1"/>
    </row>
    <row r="30999" spans="20:26" x14ac:dyDescent="0.25">
      <c r="T30999" s="1"/>
      <c r="U30999" s="1"/>
      <c r="Z30999" s="1"/>
    </row>
    <row r="31000" spans="20:26" x14ac:dyDescent="0.25">
      <c r="T31000" s="1"/>
      <c r="U31000" s="1"/>
      <c r="Z31000" s="1"/>
    </row>
    <row r="31001" spans="20:26" x14ac:dyDescent="0.25">
      <c r="T31001" s="1"/>
      <c r="U31001" s="1"/>
      <c r="Z31001" s="1"/>
    </row>
    <row r="31002" spans="20:26" x14ac:dyDescent="0.25">
      <c r="T31002" s="1"/>
      <c r="U31002" s="1"/>
      <c r="Z31002" s="1"/>
    </row>
    <row r="31003" spans="20:26" x14ac:dyDescent="0.25">
      <c r="T31003" s="1"/>
      <c r="U31003" s="1"/>
      <c r="Z31003" s="1"/>
    </row>
    <row r="31004" spans="20:26" x14ac:dyDescent="0.25">
      <c r="T31004" s="1"/>
      <c r="U31004" s="1"/>
      <c r="Z31004" s="1"/>
    </row>
    <row r="31005" spans="20:26" x14ac:dyDescent="0.25">
      <c r="T31005" s="1"/>
      <c r="U31005" s="1"/>
      <c r="Z31005" s="1"/>
    </row>
    <row r="31006" spans="20:26" x14ac:dyDescent="0.25">
      <c r="T31006" s="1"/>
      <c r="U31006" s="1"/>
      <c r="Z31006" s="1"/>
    </row>
    <row r="31007" spans="20:26" x14ac:dyDescent="0.25">
      <c r="T31007" s="1"/>
      <c r="U31007" s="1"/>
      <c r="Z31007" s="1"/>
    </row>
    <row r="31008" spans="20:26" x14ac:dyDescent="0.25">
      <c r="T31008" s="1"/>
      <c r="U31008" s="1"/>
      <c r="Z31008" s="1"/>
    </row>
    <row r="31009" spans="20:26" x14ac:dyDescent="0.25">
      <c r="T31009" s="1"/>
      <c r="U31009" s="1"/>
      <c r="Z31009" s="1"/>
    </row>
    <row r="31010" spans="20:26" x14ac:dyDescent="0.25">
      <c r="T31010" s="1"/>
      <c r="U31010" s="1"/>
      <c r="Z31010" s="1"/>
    </row>
    <row r="31011" spans="20:26" x14ac:dyDescent="0.25">
      <c r="T31011" s="1"/>
      <c r="U31011" s="1"/>
      <c r="Z31011" s="1"/>
    </row>
    <row r="31012" spans="20:26" x14ac:dyDescent="0.25">
      <c r="T31012" s="1"/>
      <c r="U31012" s="1"/>
      <c r="Z31012" s="1"/>
    </row>
    <row r="31013" spans="20:26" x14ac:dyDescent="0.25">
      <c r="T31013" s="1"/>
      <c r="U31013" s="1"/>
      <c r="Z31013" s="1"/>
    </row>
    <row r="31014" spans="20:26" x14ac:dyDescent="0.25">
      <c r="T31014" s="1"/>
      <c r="U31014" s="1"/>
      <c r="Z31014" s="1"/>
    </row>
    <row r="31015" spans="20:26" x14ac:dyDescent="0.25">
      <c r="T31015" s="1"/>
      <c r="U31015" s="1"/>
      <c r="Z31015" s="1"/>
    </row>
    <row r="31016" spans="20:26" x14ac:dyDescent="0.25">
      <c r="T31016" s="1"/>
      <c r="U31016" s="1"/>
      <c r="Z31016" s="1"/>
    </row>
    <row r="31017" spans="20:26" x14ac:dyDescent="0.25">
      <c r="T31017" s="1"/>
      <c r="U31017" s="1"/>
      <c r="Z31017" s="1"/>
    </row>
    <row r="31018" spans="20:26" x14ac:dyDescent="0.25">
      <c r="T31018" s="1"/>
      <c r="U31018" s="1"/>
      <c r="Z31018" s="1"/>
    </row>
    <row r="31019" spans="20:26" x14ac:dyDescent="0.25">
      <c r="T31019" s="1"/>
      <c r="U31019" s="1"/>
      <c r="Z31019" s="1"/>
    </row>
    <row r="31020" spans="20:26" x14ac:dyDescent="0.25">
      <c r="T31020" s="1"/>
      <c r="U31020" s="1"/>
      <c r="Z31020" s="1"/>
    </row>
    <row r="31021" spans="20:26" x14ac:dyDescent="0.25">
      <c r="T31021" s="1"/>
      <c r="U31021" s="1"/>
      <c r="Z31021" s="1"/>
    </row>
    <row r="31022" spans="20:26" x14ac:dyDescent="0.25">
      <c r="T31022" s="1"/>
      <c r="U31022" s="1"/>
      <c r="Z31022" s="1"/>
    </row>
    <row r="31023" spans="20:26" x14ac:dyDescent="0.25">
      <c r="T31023" s="1"/>
      <c r="U31023" s="1"/>
      <c r="Z31023" s="1"/>
    </row>
    <row r="31024" spans="20:26" x14ac:dyDescent="0.25">
      <c r="T31024" s="1"/>
      <c r="U31024" s="1"/>
      <c r="Z31024" s="1"/>
    </row>
    <row r="31025" spans="20:26" x14ac:dyDescent="0.25">
      <c r="T31025" s="1"/>
      <c r="U31025" s="1"/>
      <c r="Z31025" s="1"/>
    </row>
    <row r="31026" spans="20:26" x14ac:dyDescent="0.25">
      <c r="T31026" s="1"/>
      <c r="U31026" s="1"/>
      <c r="Z31026" s="1"/>
    </row>
    <row r="31027" spans="20:26" x14ac:dyDescent="0.25">
      <c r="T31027" s="1"/>
      <c r="U31027" s="1"/>
      <c r="Z31027" s="1"/>
    </row>
    <row r="31028" spans="20:26" x14ac:dyDescent="0.25">
      <c r="T31028" s="1"/>
      <c r="U31028" s="1"/>
      <c r="Z31028" s="1"/>
    </row>
    <row r="31029" spans="20:26" x14ac:dyDescent="0.25">
      <c r="T31029" s="1"/>
      <c r="U31029" s="1"/>
      <c r="Z31029" s="1"/>
    </row>
    <row r="31030" spans="20:26" x14ac:dyDescent="0.25">
      <c r="T31030" s="1"/>
      <c r="U31030" s="1"/>
      <c r="Z31030" s="1"/>
    </row>
    <row r="31031" spans="20:26" x14ac:dyDescent="0.25">
      <c r="T31031" s="1"/>
      <c r="U31031" s="1"/>
      <c r="Z31031" s="1"/>
    </row>
    <row r="31032" spans="20:26" x14ac:dyDescent="0.25">
      <c r="T31032" s="1"/>
      <c r="U31032" s="1"/>
      <c r="Z31032" s="1"/>
    </row>
    <row r="31033" spans="20:26" x14ac:dyDescent="0.25">
      <c r="T31033" s="1"/>
      <c r="U31033" s="1"/>
      <c r="Z31033" s="1"/>
    </row>
    <row r="31034" spans="20:26" x14ac:dyDescent="0.25">
      <c r="T31034" s="1"/>
      <c r="U31034" s="1"/>
      <c r="Z31034" s="1"/>
    </row>
    <row r="31035" spans="20:26" x14ac:dyDescent="0.25">
      <c r="T31035" s="1"/>
      <c r="U31035" s="1"/>
      <c r="Z31035" s="1"/>
    </row>
    <row r="31036" spans="20:26" x14ac:dyDescent="0.25">
      <c r="T31036" s="1"/>
      <c r="U31036" s="1"/>
      <c r="Z31036" s="1"/>
    </row>
    <row r="31037" spans="20:26" x14ac:dyDescent="0.25">
      <c r="T31037" s="1"/>
      <c r="U31037" s="1"/>
      <c r="Z31037" s="1"/>
    </row>
    <row r="31038" spans="20:26" x14ac:dyDescent="0.25">
      <c r="T31038" s="1"/>
      <c r="U31038" s="1"/>
      <c r="Z31038" s="1"/>
    </row>
    <row r="31039" spans="20:26" x14ac:dyDescent="0.25">
      <c r="T31039" s="1"/>
      <c r="U31039" s="1"/>
      <c r="Z31039" s="1"/>
    </row>
    <row r="31040" spans="20:26" x14ac:dyDescent="0.25">
      <c r="T31040" s="1"/>
      <c r="U31040" s="1"/>
      <c r="Z31040" s="1"/>
    </row>
    <row r="31041" spans="20:26" x14ac:dyDescent="0.25">
      <c r="T31041" s="1"/>
      <c r="U31041" s="1"/>
      <c r="Z31041" s="1"/>
    </row>
    <row r="31042" spans="20:26" x14ac:dyDescent="0.25">
      <c r="T31042" s="1"/>
      <c r="U31042" s="1"/>
      <c r="Z31042" s="1"/>
    </row>
    <row r="31043" spans="20:26" x14ac:dyDescent="0.25">
      <c r="T31043" s="1"/>
      <c r="U31043" s="1"/>
      <c r="Z31043" s="1"/>
    </row>
    <row r="31044" spans="20:26" x14ac:dyDescent="0.25">
      <c r="T31044" s="1"/>
      <c r="U31044" s="1"/>
      <c r="Z31044" s="1"/>
    </row>
    <row r="31045" spans="20:26" x14ac:dyDescent="0.25">
      <c r="T31045" s="1"/>
      <c r="U31045" s="1"/>
      <c r="Z31045" s="1"/>
    </row>
    <row r="31046" spans="20:26" x14ac:dyDescent="0.25">
      <c r="T31046" s="1"/>
      <c r="U31046" s="1"/>
      <c r="Z31046" s="1"/>
    </row>
    <row r="31047" spans="20:26" x14ac:dyDescent="0.25">
      <c r="T31047" s="1"/>
      <c r="U31047" s="1"/>
      <c r="Z31047" s="1"/>
    </row>
    <row r="31048" spans="20:26" x14ac:dyDescent="0.25">
      <c r="T31048" s="1"/>
      <c r="U31048" s="1"/>
      <c r="Z31048" s="1"/>
    </row>
    <row r="31049" spans="20:26" x14ac:dyDescent="0.25">
      <c r="T31049" s="1"/>
      <c r="U31049" s="1"/>
      <c r="Z31049" s="1"/>
    </row>
    <row r="31050" spans="20:26" x14ac:dyDescent="0.25">
      <c r="T31050" s="1"/>
      <c r="U31050" s="1"/>
      <c r="Z31050" s="1"/>
    </row>
    <row r="31051" spans="20:26" x14ac:dyDescent="0.25">
      <c r="T31051" s="1"/>
      <c r="U31051" s="1"/>
      <c r="Z31051" s="1"/>
    </row>
    <row r="31052" spans="20:26" x14ac:dyDescent="0.25">
      <c r="T31052" s="1"/>
      <c r="U31052" s="1"/>
      <c r="Z31052" s="1"/>
    </row>
    <row r="31053" spans="20:26" x14ac:dyDescent="0.25">
      <c r="T31053" s="1"/>
      <c r="U31053" s="1"/>
      <c r="Z31053" s="1"/>
    </row>
    <row r="31054" spans="20:26" x14ac:dyDescent="0.25">
      <c r="T31054" s="1"/>
      <c r="U31054" s="1"/>
      <c r="Z31054" s="1"/>
    </row>
    <row r="31055" spans="20:26" x14ac:dyDescent="0.25">
      <c r="T31055" s="1"/>
      <c r="U31055" s="1"/>
      <c r="Z31055" s="1"/>
    </row>
    <row r="31056" spans="20:26" x14ac:dyDescent="0.25">
      <c r="T31056" s="1"/>
      <c r="U31056" s="1"/>
      <c r="Z31056" s="1"/>
    </row>
    <row r="31057" spans="20:26" x14ac:dyDescent="0.25">
      <c r="T31057" s="1"/>
      <c r="U31057" s="1"/>
      <c r="Z31057" s="1"/>
    </row>
    <row r="31058" spans="20:26" x14ac:dyDescent="0.25">
      <c r="T31058" s="1"/>
      <c r="U31058" s="1"/>
      <c r="Z31058" s="1"/>
    </row>
    <row r="31059" spans="20:26" x14ac:dyDescent="0.25">
      <c r="T31059" s="1"/>
      <c r="U31059" s="1"/>
      <c r="Z31059" s="1"/>
    </row>
    <row r="31060" spans="20:26" x14ac:dyDescent="0.25">
      <c r="T31060" s="1"/>
      <c r="U31060" s="1"/>
      <c r="Z31060" s="1"/>
    </row>
    <row r="31061" spans="20:26" x14ac:dyDescent="0.25">
      <c r="T31061" s="1"/>
      <c r="U31061" s="1"/>
      <c r="Z31061" s="1"/>
    </row>
    <row r="31062" spans="20:26" x14ac:dyDescent="0.25">
      <c r="T31062" s="1"/>
      <c r="U31062" s="1"/>
      <c r="Z31062" s="1"/>
    </row>
    <row r="31063" spans="20:26" x14ac:dyDescent="0.25">
      <c r="T31063" s="1"/>
      <c r="U31063" s="1"/>
      <c r="Z31063" s="1"/>
    </row>
    <row r="31064" spans="20:26" x14ac:dyDescent="0.25">
      <c r="T31064" s="1"/>
      <c r="U31064" s="1"/>
      <c r="Z31064" s="1"/>
    </row>
    <row r="31065" spans="20:26" x14ac:dyDescent="0.25">
      <c r="T31065" s="1"/>
      <c r="U31065" s="1"/>
      <c r="Z31065" s="1"/>
    </row>
    <row r="31066" spans="20:26" x14ac:dyDescent="0.25">
      <c r="T31066" s="1"/>
      <c r="U31066" s="1"/>
      <c r="Z31066" s="1"/>
    </row>
    <row r="31067" spans="20:26" x14ac:dyDescent="0.25">
      <c r="T31067" s="1"/>
      <c r="U31067" s="1"/>
      <c r="Z31067" s="1"/>
    </row>
    <row r="31068" spans="20:26" x14ac:dyDescent="0.25">
      <c r="T31068" s="1"/>
      <c r="U31068" s="1"/>
      <c r="Z31068" s="1"/>
    </row>
    <row r="31069" spans="20:26" x14ac:dyDescent="0.25">
      <c r="T31069" s="1"/>
      <c r="U31069" s="1"/>
      <c r="Z31069" s="1"/>
    </row>
    <row r="31070" spans="20:26" x14ac:dyDescent="0.25">
      <c r="T31070" s="1"/>
      <c r="U31070" s="1"/>
      <c r="Z31070" s="1"/>
    </row>
    <row r="31071" spans="20:26" x14ac:dyDescent="0.25">
      <c r="T31071" s="1"/>
      <c r="U31071" s="1"/>
      <c r="Z31071" s="1"/>
    </row>
    <row r="31072" spans="20:26" x14ac:dyDescent="0.25">
      <c r="T31072" s="1"/>
      <c r="U31072" s="1"/>
      <c r="Z31072" s="1"/>
    </row>
    <row r="31073" spans="20:26" x14ac:dyDescent="0.25">
      <c r="T31073" s="1"/>
      <c r="U31073" s="1"/>
      <c r="Z31073" s="1"/>
    </row>
    <row r="31074" spans="20:26" x14ac:dyDescent="0.25">
      <c r="T31074" s="1"/>
      <c r="U31074" s="1"/>
      <c r="Z31074" s="1"/>
    </row>
    <row r="31075" spans="20:26" x14ac:dyDescent="0.25">
      <c r="T31075" s="1"/>
      <c r="U31075" s="1"/>
      <c r="Z31075" s="1"/>
    </row>
    <row r="31076" spans="20:26" x14ac:dyDescent="0.25">
      <c r="T31076" s="1"/>
      <c r="U31076" s="1"/>
      <c r="Z31076" s="1"/>
    </row>
    <row r="31077" spans="20:26" x14ac:dyDescent="0.25">
      <c r="T31077" s="1"/>
      <c r="U31077" s="1"/>
      <c r="Z31077" s="1"/>
    </row>
    <row r="31078" spans="20:26" x14ac:dyDescent="0.25">
      <c r="T31078" s="1"/>
      <c r="U31078" s="1"/>
      <c r="Z31078" s="1"/>
    </row>
    <row r="31079" spans="20:26" x14ac:dyDescent="0.25">
      <c r="T31079" s="1"/>
      <c r="U31079" s="1"/>
      <c r="Z31079" s="1"/>
    </row>
    <row r="31080" spans="20:26" x14ac:dyDescent="0.25">
      <c r="T31080" s="1"/>
      <c r="U31080" s="1"/>
      <c r="Z31080" s="1"/>
    </row>
    <row r="31081" spans="20:26" x14ac:dyDescent="0.25">
      <c r="T31081" s="1"/>
      <c r="U31081" s="1"/>
      <c r="Z31081" s="1"/>
    </row>
    <row r="31082" spans="20:26" x14ac:dyDescent="0.25">
      <c r="T31082" s="1"/>
      <c r="U31082" s="1"/>
      <c r="Z31082" s="1"/>
    </row>
    <row r="31083" spans="20:26" x14ac:dyDescent="0.25">
      <c r="T31083" s="1"/>
      <c r="U31083" s="1"/>
      <c r="Z31083" s="1"/>
    </row>
    <row r="31084" spans="20:26" x14ac:dyDescent="0.25">
      <c r="T31084" s="1"/>
      <c r="U31084" s="1"/>
      <c r="Z31084" s="1"/>
    </row>
    <row r="31085" spans="20:26" x14ac:dyDescent="0.25">
      <c r="T31085" s="1"/>
      <c r="U31085" s="1"/>
      <c r="Z31085" s="1"/>
    </row>
    <row r="31086" spans="20:26" x14ac:dyDescent="0.25">
      <c r="T31086" s="1"/>
      <c r="U31086" s="1"/>
      <c r="Z31086" s="1"/>
    </row>
    <row r="31087" spans="20:26" x14ac:dyDescent="0.25">
      <c r="T31087" s="1"/>
      <c r="U31087" s="1"/>
      <c r="Z31087" s="1"/>
    </row>
    <row r="31088" spans="20:26" x14ac:dyDescent="0.25">
      <c r="T31088" s="1"/>
      <c r="U31088" s="1"/>
      <c r="Z31088" s="1"/>
    </row>
    <row r="31089" spans="20:26" x14ac:dyDescent="0.25">
      <c r="T31089" s="1"/>
      <c r="U31089" s="1"/>
      <c r="Z31089" s="1"/>
    </row>
    <row r="31090" spans="20:26" x14ac:dyDescent="0.25">
      <c r="T31090" s="1"/>
      <c r="U31090" s="1"/>
      <c r="Z31090" s="1"/>
    </row>
    <row r="31091" spans="20:26" x14ac:dyDescent="0.25">
      <c r="T31091" s="1"/>
      <c r="U31091" s="1"/>
      <c r="Z31091" s="1"/>
    </row>
    <row r="31092" spans="20:26" x14ac:dyDescent="0.25">
      <c r="T31092" s="1"/>
      <c r="U31092" s="1"/>
      <c r="Z31092" s="1"/>
    </row>
    <row r="31093" spans="20:26" x14ac:dyDescent="0.25">
      <c r="T31093" s="1"/>
      <c r="U31093" s="1"/>
      <c r="Z31093" s="1"/>
    </row>
    <row r="31094" spans="20:26" x14ac:dyDescent="0.25">
      <c r="T31094" s="1"/>
      <c r="U31094" s="1"/>
      <c r="Z31094" s="1"/>
    </row>
    <row r="31095" spans="20:26" x14ac:dyDescent="0.25">
      <c r="T31095" s="1"/>
      <c r="U31095" s="1"/>
      <c r="Z31095" s="1"/>
    </row>
    <row r="31096" spans="20:26" x14ac:dyDescent="0.25">
      <c r="T31096" s="1"/>
      <c r="U31096" s="1"/>
      <c r="Z31096" s="1"/>
    </row>
    <row r="31097" spans="20:26" x14ac:dyDescent="0.25">
      <c r="T31097" s="1"/>
      <c r="U31097" s="1"/>
      <c r="Z31097" s="1"/>
    </row>
    <row r="31098" spans="20:26" x14ac:dyDescent="0.25">
      <c r="T31098" s="1"/>
      <c r="U31098" s="1"/>
      <c r="Z31098" s="1"/>
    </row>
    <row r="31099" spans="20:26" x14ac:dyDescent="0.25">
      <c r="T31099" s="1"/>
      <c r="U31099" s="1"/>
      <c r="Z31099" s="1"/>
    </row>
    <row r="31100" spans="20:26" x14ac:dyDescent="0.25">
      <c r="T31100" s="1"/>
      <c r="U31100" s="1"/>
      <c r="Z31100" s="1"/>
    </row>
    <row r="31101" spans="20:26" x14ac:dyDescent="0.25">
      <c r="T31101" s="1"/>
      <c r="U31101" s="1"/>
      <c r="Z31101" s="1"/>
    </row>
    <row r="31102" spans="20:26" x14ac:dyDescent="0.25">
      <c r="T31102" s="1"/>
      <c r="U31102" s="1"/>
      <c r="Z31102" s="1"/>
    </row>
    <row r="31103" spans="20:26" x14ac:dyDescent="0.25">
      <c r="T31103" s="1"/>
      <c r="U31103" s="1"/>
      <c r="Z31103" s="1"/>
    </row>
    <row r="31104" spans="20:26" x14ac:dyDescent="0.25">
      <c r="T31104" s="1"/>
      <c r="U31104" s="1"/>
      <c r="Z31104" s="1"/>
    </row>
    <row r="31105" spans="20:26" x14ac:dyDescent="0.25">
      <c r="T31105" s="1"/>
      <c r="U31105" s="1"/>
      <c r="Z31105" s="1"/>
    </row>
    <row r="31106" spans="20:26" x14ac:dyDescent="0.25">
      <c r="T31106" s="1"/>
      <c r="U31106" s="1"/>
      <c r="Z31106" s="1"/>
    </row>
    <row r="31107" spans="20:26" x14ac:dyDescent="0.25">
      <c r="T31107" s="1"/>
      <c r="U31107" s="1"/>
      <c r="Z31107" s="1"/>
    </row>
    <row r="31108" spans="20:26" x14ac:dyDescent="0.25">
      <c r="T31108" s="1"/>
      <c r="U31108" s="1"/>
      <c r="Z31108" s="1"/>
    </row>
    <row r="31109" spans="20:26" x14ac:dyDescent="0.25">
      <c r="T31109" s="1"/>
      <c r="U31109" s="1"/>
      <c r="Z31109" s="1"/>
    </row>
    <row r="31110" spans="20:26" x14ac:dyDescent="0.25">
      <c r="T31110" s="1"/>
      <c r="U31110" s="1"/>
      <c r="Z31110" s="1"/>
    </row>
    <row r="31111" spans="20:26" x14ac:dyDescent="0.25">
      <c r="T31111" s="1"/>
      <c r="U31111" s="1"/>
      <c r="Z31111" s="1"/>
    </row>
    <row r="31112" spans="20:26" x14ac:dyDescent="0.25">
      <c r="T31112" s="1"/>
      <c r="U31112" s="1"/>
      <c r="Z31112" s="1"/>
    </row>
    <row r="31113" spans="20:26" x14ac:dyDescent="0.25">
      <c r="T31113" s="1"/>
      <c r="U31113" s="1"/>
      <c r="Z31113" s="1"/>
    </row>
    <row r="31114" spans="20:26" x14ac:dyDescent="0.25">
      <c r="T31114" s="1"/>
      <c r="U31114" s="1"/>
      <c r="Z31114" s="1"/>
    </row>
    <row r="31115" spans="20:26" x14ac:dyDescent="0.25">
      <c r="T31115" s="1"/>
      <c r="U31115" s="1"/>
      <c r="Z31115" s="1"/>
    </row>
    <row r="31116" spans="20:26" x14ac:dyDescent="0.25">
      <c r="T31116" s="1"/>
      <c r="U31116" s="1"/>
      <c r="Z31116" s="1"/>
    </row>
    <row r="31117" spans="20:26" x14ac:dyDescent="0.25">
      <c r="T31117" s="1"/>
      <c r="U31117" s="1"/>
      <c r="Z31117" s="1"/>
    </row>
    <row r="31118" spans="20:26" x14ac:dyDescent="0.25">
      <c r="T31118" s="1"/>
      <c r="U31118" s="1"/>
      <c r="Z31118" s="1"/>
    </row>
    <row r="31119" spans="20:26" x14ac:dyDescent="0.25">
      <c r="T31119" s="1"/>
      <c r="U31119" s="1"/>
      <c r="Z31119" s="1"/>
    </row>
    <row r="31120" spans="20:26" x14ac:dyDescent="0.25">
      <c r="T31120" s="1"/>
      <c r="U31120" s="1"/>
      <c r="Z31120" s="1"/>
    </row>
    <row r="31121" spans="20:26" x14ac:dyDescent="0.25">
      <c r="T31121" s="1"/>
      <c r="U31121" s="1"/>
      <c r="Z31121" s="1"/>
    </row>
    <row r="31122" spans="20:26" x14ac:dyDescent="0.25">
      <c r="T31122" s="1"/>
      <c r="U31122" s="1"/>
      <c r="Z31122" s="1"/>
    </row>
    <row r="31123" spans="20:26" x14ac:dyDescent="0.25">
      <c r="T31123" s="1"/>
      <c r="U31123" s="1"/>
      <c r="Z31123" s="1"/>
    </row>
    <row r="31124" spans="20:26" x14ac:dyDescent="0.25">
      <c r="T31124" s="1"/>
      <c r="U31124" s="1"/>
      <c r="Z31124" s="1"/>
    </row>
    <row r="31125" spans="20:26" x14ac:dyDescent="0.25">
      <c r="T31125" s="1"/>
      <c r="U31125" s="1"/>
      <c r="Z31125" s="1"/>
    </row>
    <row r="31126" spans="20:26" x14ac:dyDescent="0.25">
      <c r="T31126" s="1"/>
      <c r="U31126" s="1"/>
      <c r="Z31126" s="1"/>
    </row>
    <row r="31127" spans="20:26" x14ac:dyDescent="0.25">
      <c r="T31127" s="1"/>
      <c r="U31127" s="1"/>
      <c r="Z31127" s="1"/>
    </row>
    <row r="31128" spans="20:26" x14ac:dyDescent="0.25">
      <c r="T31128" s="1"/>
      <c r="U31128" s="1"/>
      <c r="Z31128" s="1"/>
    </row>
    <row r="31129" spans="20:26" x14ac:dyDescent="0.25">
      <c r="T31129" s="1"/>
      <c r="U31129" s="1"/>
      <c r="Z31129" s="1"/>
    </row>
    <row r="31130" spans="20:26" x14ac:dyDescent="0.25">
      <c r="T31130" s="1"/>
      <c r="U31130" s="1"/>
      <c r="Z31130" s="1"/>
    </row>
    <row r="31131" spans="20:26" x14ac:dyDescent="0.25">
      <c r="T31131" s="1"/>
      <c r="U31131" s="1"/>
      <c r="Z31131" s="1"/>
    </row>
    <row r="31132" spans="20:26" x14ac:dyDescent="0.25">
      <c r="T31132" s="1"/>
      <c r="U31132" s="1"/>
      <c r="Z31132" s="1"/>
    </row>
    <row r="31133" spans="20:26" x14ac:dyDescent="0.25">
      <c r="T31133" s="1"/>
      <c r="U31133" s="1"/>
      <c r="Z31133" s="1"/>
    </row>
    <row r="31134" spans="20:26" x14ac:dyDescent="0.25">
      <c r="T31134" s="1"/>
      <c r="U31134" s="1"/>
      <c r="Z31134" s="1"/>
    </row>
    <row r="31135" spans="20:26" x14ac:dyDescent="0.25">
      <c r="T31135" s="1"/>
      <c r="U31135" s="1"/>
      <c r="Z31135" s="1"/>
    </row>
    <row r="31136" spans="20:26" x14ac:dyDescent="0.25">
      <c r="T31136" s="1"/>
      <c r="U31136" s="1"/>
      <c r="Z31136" s="1"/>
    </row>
    <row r="31137" spans="20:26" x14ac:dyDescent="0.25">
      <c r="T31137" s="1"/>
      <c r="U31137" s="1"/>
      <c r="Z31137" s="1"/>
    </row>
    <row r="31138" spans="20:26" x14ac:dyDescent="0.25">
      <c r="T31138" s="1"/>
      <c r="U31138" s="1"/>
      <c r="Z31138" s="1"/>
    </row>
    <row r="31139" spans="20:26" x14ac:dyDescent="0.25">
      <c r="T31139" s="1"/>
      <c r="U31139" s="1"/>
      <c r="Z31139" s="1"/>
    </row>
    <row r="31140" spans="20:26" x14ac:dyDescent="0.25">
      <c r="T31140" s="1"/>
      <c r="U31140" s="1"/>
      <c r="Z31140" s="1"/>
    </row>
    <row r="31141" spans="20:26" x14ac:dyDescent="0.25">
      <c r="T31141" s="1"/>
      <c r="U31141" s="1"/>
      <c r="Z31141" s="1"/>
    </row>
    <row r="31142" spans="20:26" x14ac:dyDescent="0.25">
      <c r="T31142" s="1"/>
      <c r="U31142" s="1"/>
      <c r="Z31142" s="1"/>
    </row>
    <row r="31143" spans="20:26" x14ac:dyDescent="0.25">
      <c r="T31143" s="1"/>
      <c r="U31143" s="1"/>
      <c r="Z31143" s="1"/>
    </row>
    <row r="31144" spans="20:26" x14ac:dyDescent="0.25">
      <c r="T31144" s="1"/>
      <c r="U31144" s="1"/>
      <c r="Z31144" s="1"/>
    </row>
    <row r="31145" spans="20:26" x14ac:dyDescent="0.25">
      <c r="T31145" s="1"/>
      <c r="U31145" s="1"/>
      <c r="Z31145" s="1"/>
    </row>
    <row r="31146" spans="20:26" x14ac:dyDescent="0.25">
      <c r="T31146" s="1"/>
      <c r="U31146" s="1"/>
      <c r="Z31146" s="1"/>
    </row>
    <row r="31147" spans="20:26" x14ac:dyDescent="0.25">
      <c r="T31147" s="1"/>
      <c r="U31147" s="1"/>
      <c r="Z31147" s="1"/>
    </row>
    <row r="31148" spans="20:26" x14ac:dyDescent="0.25">
      <c r="T31148" s="1"/>
      <c r="U31148" s="1"/>
      <c r="Z31148" s="1"/>
    </row>
    <row r="31149" spans="20:26" x14ac:dyDescent="0.25">
      <c r="T31149" s="1"/>
      <c r="U31149" s="1"/>
      <c r="Z31149" s="1"/>
    </row>
    <row r="31150" spans="20:26" x14ac:dyDescent="0.25">
      <c r="T31150" s="1"/>
      <c r="U31150" s="1"/>
      <c r="Z31150" s="1"/>
    </row>
    <row r="31151" spans="20:26" x14ac:dyDescent="0.25">
      <c r="T31151" s="1"/>
      <c r="U31151" s="1"/>
      <c r="Z31151" s="1"/>
    </row>
    <row r="31152" spans="20:26" x14ac:dyDescent="0.25">
      <c r="T31152" s="1"/>
      <c r="U31152" s="1"/>
      <c r="Z31152" s="1"/>
    </row>
    <row r="31153" spans="20:26" x14ac:dyDescent="0.25">
      <c r="T31153" s="1"/>
      <c r="U31153" s="1"/>
      <c r="Z31153" s="1"/>
    </row>
    <row r="31154" spans="20:26" x14ac:dyDescent="0.25">
      <c r="T31154" s="1"/>
      <c r="U31154" s="1"/>
      <c r="Z31154" s="1"/>
    </row>
    <row r="31155" spans="20:26" x14ac:dyDescent="0.25">
      <c r="T31155" s="1"/>
      <c r="U31155" s="1"/>
      <c r="Z31155" s="1"/>
    </row>
    <row r="31156" spans="20:26" x14ac:dyDescent="0.25">
      <c r="T31156" s="1"/>
      <c r="U31156" s="1"/>
      <c r="Z31156" s="1"/>
    </row>
    <row r="31157" spans="20:26" x14ac:dyDescent="0.25">
      <c r="T31157" s="1"/>
      <c r="U31157" s="1"/>
      <c r="Z31157" s="1"/>
    </row>
    <row r="31158" spans="20:26" x14ac:dyDescent="0.25">
      <c r="T31158" s="1"/>
      <c r="U31158" s="1"/>
      <c r="Z31158" s="1"/>
    </row>
    <row r="31159" spans="20:26" x14ac:dyDescent="0.25">
      <c r="T31159" s="1"/>
      <c r="U31159" s="1"/>
      <c r="Z31159" s="1"/>
    </row>
    <row r="31160" spans="20:26" x14ac:dyDescent="0.25">
      <c r="T31160" s="1"/>
      <c r="U31160" s="1"/>
      <c r="Z31160" s="1"/>
    </row>
    <row r="31161" spans="20:26" x14ac:dyDescent="0.25">
      <c r="T31161" s="1"/>
      <c r="U31161" s="1"/>
      <c r="Z31161" s="1"/>
    </row>
    <row r="31162" spans="20:26" x14ac:dyDescent="0.25">
      <c r="T31162" s="1"/>
      <c r="U31162" s="1"/>
      <c r="Z31162" s="1"/>
    </row>
    <row r="31163" spans="20:26" x14ac:dyDescent="0.25">
      <c r="T31163" s="1"/>
      <c r="U31163" s="1"/>
      <c r="Z31163" s="1"/>
    </row>
    <row r="31164" spans="20:26" x14ac:dyDescent="0.25">
      <c r="T31164" s="1"/>
      <c r="U31164" s="1"/>
      <c r="Z31164" s="1"/>
    </row>
    <row r="31165" spans="20:26" x14ac:dyDescent="0.25">
      <c r="T31165" s="1"/>
      <c r="U31165" s="1"/>
      <c r="Z31165" s="1"/>
    </row>
    <row r="31166" spans="20:26" x14ac:dyDescent="0.25">
      <c r="T31166" s="1"/>
      <c r="U31166" s="1"/>
      <c r="Z31166" s="1"/>
    </row>
    <row r="31167" spans="20:26" x14ac:dyDescent="0.25">
      <c r="T31167" s="1"/>
      <c r="U31167" s="1"/>
      <c r="Z31167" s="1"/>
    </row>
    <row r="31168" spans="20:26" x14ac:dyDescent="0.25">
      <c r="T31168" s="1"/>
      <c r="U31168" s="1"/>
      <c r="Z31168" s="1"/>
    </row>
    <row r="31169" spans="20:26" x14ac:dyDescent="0.25">
      <c r="T31169" s="1"/>
      <c r="U31169" s="1"/>
      <c r="Z31169" s="1"/>
    </row>
    <row r="31170" spans="20:26" x14ac:dyDescent="0.25">
      <c r="T31170" s="1"/>
      <c r="U31170" s="1"/>
      <c r="Z31170" s="1"/>
    </row>
    <row r="31171" spans="20:26" x14ac:dyDescent="0.25">
      <c r="T31171" s="1"/>
      <c r="U31171" s="1"/>
      <c r="Z31171" s="1"/>
    </row>
    <row r="31172" spans="20:26" x14ac:dyDescent="0.25">
      <c r="T31172" s="1"/>
      <c r="U31172" s="1"/>
      <c r="Z31172" s="1"/>
    </row>
    <row r="31173" spans="20:26" x14ac:dyDescent="0.25">
      <c r="T31173" s="1"/>
      <c r="U31173" s="1"/>
      <c r="Z31173" s="1"/>
    </row>
    <row r="31174" spans="20:26" x14ac:dyDescent="0.25">
      <c r="T31174" s="1"/>
      <c r="U31174" s="1"/>
      <c r="Z31174" s="1"/>
    </row>
    <row r="31175" spans="20:26" x14ac:dyDescent="0.25">
      <c r="T31175" s="1"/>
      <c r="U31175" s="1"/>
      <c r="Z31175" s="1"/>
    </row>
    <row r="31176" spans="20:26" x14ac:dyDescent="0.25">
      <c r="T31176" s="1"/>
      <c r="U31176" s="1"/>
      <c r="Z31176" s="1"/>
    </row>
    <row r="31177" spans="20:26" x14ac:dyDescent="0.25">
      <c r="T31177" s="1"/>
      <c r="U31177" s="1"/>
      <c r="Z31177" s="1"/>
    </row>
    <row r="31178" spans="20:26" x14ac:dyDescent="0.25">
      <c r="T31178" s="1"/>
      <c r="U31178" s="1"/>
      <c r="Z31178" s="1"/>
    </row>
    <row r="31179" spans="20:26" x14ac:dyDescent="0.25">
      <c r="T31179" s="1"/>
      <c r="U31179" s="1"/>
      <c r="Z31179" s="1"/>
    </row>
    <row r="31180" spans="20:26" x14ac:dyDescent="0.25">
      <c r="T31180" s="1"/>
      <c r="U31180" s="1"/>
      <c r="Z31180" s="1"/>
    </row>
    <row r="31181" spans="20:26" x14ac:dyDescent="0.25">
      <c r="T31181" s="1"/>
      <c r="U31181" s="1"/>
      <c r="Z31181" s="1"/>
    </row>
    <row r="31182" spans="20:26" x14ac:dyDescent="0.25">
      <c r="T31182" s="1"/>
      <c r="U31182" s="1"/>
      <c r="Z31182" s="1"/>
    </row>
    <row r="31183" spans="20:26" x14ac:dyDescent="0.25">
      <c r="T31183" s="1"/>
      <c r="U31183" s="1"/>
      <c r="Z31183" s="1"/>
    </row>
    <row r="31184" spans="20:26" x14ac:dyDescent="0.25">
      <c r="T31184" s="1"/>
      <c r="U31184" s="1"/>
      <c r="Z31184" s="1"/>
    </row>
    <row r="31185" spans="20:26" x14ac:dyDescent="0.25">
      <c r="T31185" s="1"/>
      <c r="U31185" s="1"/>
      <c r="Z31185" s="1"/>
    </row>
    <row r="31186" spans="20:26" x14ac:dyDescent="0.25">
      <c r="T31186" s="1"/>
      <c r="U31186" s="1"/>
      <c r="Z31186" s="1"/>
    </row>
    <row r="31187" spans="20:26" x14ac:dyDescent="0.25">
      <c r="T31187" s="1"/>
      <c r="U31187" s="1"/>
      <c r="Z31187" s="1"/>
    </row>
    <row r="31188" spans="20:26" x14ac:dyDescent="0.25">
      <c r="T31188" s="1"/>
      <c r="U31188" s="1"/>
      <c r="Z31188" s="1"/>
    </row>
    <row r="31189" spans="20:26" x14ac:dyDescent="0.25">
      <c r="T31189" s="1"/>
      <c r="U31189" s="1"/>
      <c r="Z31189" s="1"/>
    </row>
    <row r="31190" spans="20:26" x14ac:dyDescent="0.25">
      <c r="T31190" s="1"/>
      <c r="U31190" s="1"/>
      <c r="Z31190" s="1"/>
    </row>
    <row r="31191" spans="20:26" x14ac:dyDescent="0.25">
      <c r="T31191" s="1"/>
      <c r="U31191" s="1"/>
      <c r="Z31191" s="1"/>
    </row>
    <row r="31192" spans="20:26" x14ac:dyDescent="0.25">
      <c r="T31192" s="1"/>
      <c r="U31192" s="1"/>
      <c r="Z31192" s="1"/>
    </row>
    <row r="31193" spans="20:26" x14ac:dyDescent="0.25">
      <c r="T31193" s="1"/>
      <c r="U31193" s="1"/>
      <c r="Z31193" s="1"/>
    </row>
    <row r="31194" spans="20:26" x14ac:dyDescent="0.25">
      <c r="T31194" s="1"/>
      <c r="U31194" s="1"/>
      <c r="Z31194" s="1"/>
    </row>
    <row r="31195" spans="20:26" x14ac:dyDescent="0.25">
      <c r="T31195" s="1"/>
      <c r="U31195" s="1"/>
      <c r="Z31195" s="1"/>
    </row>
    <row r="31196" spans="20:26" x14ac:dyDescent="0.25">
      <c r="T31196" s="1"/>
      <c r="U31196" s="1"/>
      <c r="Z31196" s="1"/>
    </row>
    <row r="31197" spans="20:26" x14ac:dyDescent="0.25">
      <c r="T31197" s="1"/>
      <c r="U31197" s="1"/>
      <c r="Z31197" s="1"/>
    </row>
    <row r="31198" spans="20:26" x14ac:dyDescent="0.25">
      <c r="T31198" s="1"/>
      <c r="U31198" s="1"/>
      <c r="Z31198" s="1"/>
    </row>
    <row r="31199" spans="20:26" x14ac:dyDescent="0.25">
      <c r="T31199" s="1"/>
      <c r="U31199" s="1"/>
      <c r="Z31199" s="1"/>
    </row>
    <row r="31200" spans="20:26" x14ac:dyDescent="0.25">
      <c r="T31200" s="1"/>
      <c r="U31200" s="1"/>
      <c r="Z31200" s="1"/>
    </row>
    <row r="31201" spans="20:26" x14ac:dyDescent="0.25">
      <c r="T31201" s="1"/>
      <c r="U31201" s="1"/>
      <c r="Z31201" s="1"/>
    </row>
    <row r="31202" spans="20:26" x14ac:dyDescent="0.25">
      <c r="T31202" s="1"/>
      <c r="U31202" s="1"/>
      <c r="Z31202" s="1"/>
    </row>
    <row r="31203" spans="20:26" x14ac:dyDescent="0.25">
      <c r="T31203" s="1"/>
      <c r="U31203" s="1"/>
      <c r="Z31203" s="1"/>
    </row>
    <row r="31204" spans="20:26" x14ac:dyDescent="0.25">
      <c r="T31204" s="1"/>
      <c r="U31204" s="1"/>
      <c r="Z31204" s="1"/>
    </row>
    <row r="31205" spans="20:26" x14ac:dyDescent="0.25">
      <c r="T31205" s="1"/>
      <c r="U31205" s="1"/>
      <c r="Z31205" s="1"/>
    </row>
    <row r="31206" spans="20:26" x14ac:dyDescent="0.25">
      <c r="T31206" s="1"/>
      <c r="U31206" s="1"/>
      <c r="Z31206" s="1"/>
    </row>
    <row r="31207" spans="20:26" x14ac:dyDescent="0.25">
      <c r="T31207" s="1"/>
      <c r="U31207" s="1"/>
      <c r="Z31207" s="1"/>
    </row>
    <row r="31208" spans="20:26" x14ac:dyDescent="0.25">
      <c r="T31208" s="1"/>
      <c r="U31208" s="1"/>
      <c r="Z31208" s="1"/>
    </row>
    <row r="31209" spans="20:26" x14ac:dyDescent="0.25">
      <c r="T31209" s="1"/>
      <c r="U31209" s="1"/>
      <c r="Z31209" s="1"/>
    </row>
    <row r="31210" spans="20:26" x14ac:dyDescent="0.25">
      <c r="T31210" s="1"/>
      <c r="U31210" s="1"/>
      <c r="Z31210" s="1"/>
    </row>
    <row r="31211" spans="20:26" x14ac:dyDescent="0.25">
      <c r="T31211" s="1"/>
      <c r="U31211" s="1"/>
      <c r="Z31211" s="1"/>
    </row>
    <row r="31212" spans="20:26" x14ac:dyDescent="0.25">
      <c r="T31212" s="1"/>
      <c r="U31212" s="1"/>
      <c r="Z31212" s="1"/>
    </row>
    <row r="31213" spans="20:26" x14ac:dyDescent="0.25">
      <c r="T31213" s="1"/>
      <c r="U31213" s="1"/>
      <c r="Z31213" s="1"/>
    </row>
    <row r="31214" spans="20:26" x14ac:dyDescent="0.25">
      <c r="T31214" s="1"/>
      <c r="U31214" s="1"/>
      <c r="Z31214" s="1"/>
    </row>
    <row r="31215" spans="20:26" x14ac:dyDescent="0.25">
      <c r="T31215" s="1"/>
      <c r="U31215" s="1"/>
      <c r="Z31215" s="1"/>
    </row>
    <row r="31216" spans="20:26" x14ac:dyDescent="0.25">
      <c r="T31216" s="1"/>
      <c r="U31216" s="1"/>
      <c r="Z31216" s="1"/>
    </row>
    <row r="31217" spans="20:26" x14ac:dyDescent="0.25">
      <c r="T31217" s="1"/>
      <c r="U31217" s="1"/>
      <c r="Z31217" s="1"/>
    </row>
    <row r="31218" spans="20:26" x14ac:dyDescent="0.25">
      <c r="T31218" s="1"/>
      <c r="U31218" s="1"/>
      <c r="Z31218" s="1"/>
    </row>
    <row r="31219" spans="20:26" x14ac:dyDescent="0.25">
      <c r="T31219" s="1"/>
      <c r="U31219" s="1"/>
      <c r="Z31219" s="1"/>
    </row>
    <row r="31220" spans="20:26" x14ac:dyDescent="0.25">
      <c r="T31220" s="1"/>
      <c r="U31220" s="1"/>
      <c r="Z31220" s="1"/>
    </row>
    <row r="31221" spans="20:26" x14ac:dyDescent="0.25">
      <c r="T31221" s="1"/>
      <c r="U31221" s="1"/>
      <c r="Z31221" s="1"/>
    </row>
    <row r="31222" spans="20:26" x14ac:dyDescent="0.25">
      <c r="T31222" s="1"/>
      <c r="U31222" s="1"/>
      <c r="Z31222" s="1"/>
    </row>
    <row r="31223" spans="20:26" x14ac:dyDescent="0.25">
      <c r="T31223" s="1"/>
      <c r="U31223" s="1"/>
      <c r="Z31223" s="1"/>
    </row>
    <row r="31224" spans="20:26" x14ac:dyDescent="0.25">
      <c r="T31224" s="1"/>
      <c r="U31224" s="1"/>
      <c r="Z31224" s="1"/>
    </row>
    <row r="31225" spans="20:26" x14ac:dyDescent="0.25">
      <c r="T31225" s="1"/>
      <c r="U31225" s="1"/>
      <c r="Z31225" s="1"/>
    </row>
    <row r="31226" spans="20:26" x14ac:dyDescent="0.25">
      <c r="T31226" s="1"/>
      <c r="U31226" s="1"/>
      <c r="Z31226" s="1"/>
    </row>
    <row r="31227" spans="20:26" x14ac:dyDescent="0.25">
      <c r="T31227" s="1"/>
      <c r="U31227" s="1"/>
      <c r="Z31227" s="1"/>
    </row>
    <row r="31228" spans="20:26" x14ac:dyDescent="0.25">
      <c r="T31228" s="1"/>
      <c r="U31228" s="1"/>
      <c r="Z31228" s="1"/>
    </row>
    <row r="31229" spans="20:26" x14ac:dyDescent="0.25">
      <c r="T31229" s="1"/>
      <c r="U31229" s="1"/>
      <c r="Z31229" s="1"/>
    </row>
    <row r="31230" spans="20:26" x14ac:dyDescent="0.25">
      <c r="T31230" s="1"/>
      <c r="U31230" s="1"/>
      <c r="Z31230" s="1"/>
    </row>
    <row r="31231" spans="20:26" x14ac:dyDescent="0.25">
      <c r="T31231" s="1"/>
      <c r="U31231" s="1"/>
      <c r="Z31231" s="1"/>
    </row>
    <row r="31232" spans="20:26" x14ac:dyDescent="0.25">
      <c r="T31232" s="1"/>
      <c r="U31232" s="1"/>
      <c r="Z31232" s="1"/>
    </row>
    <row r="31233" spans="20:26" x14ac:dyDescent="0.25">
      <c r="T31233" s="1"/>
      <c r="U31233" s="1"/>
      <c r="Z31233" s="1"/>
    </row>
    <row r="31234" spans="20:26" x14ac:dyDescent="0.25">
      <c r="T31234" s="1"/>
      <c r="U31234" s="1"/>
      <c r="Z31234" s="1"/>
    </row>
    <row r="31235" spans="20:26" x14ac:dyDescent="0.25">
      <c r="T31235" s="1"/>
      <c r="U31235" s="1"/>
      <c r="Z31235" s="1"/>
    </row>
    <row r="31236" spans="20:26" x14ac:dyDescent="0.25">
      <c r="T31236" s="1"/>
      <c r="U31236" s="1"/>
      <c r="Z31236" s="1"/>
    </row>
    <row r="31237" spans="20:26" x14ac:dyDescent="0.25">
      <c r="T31237" s="1"/>
      <c r="U31237" s="1"/>
      <c r="Z31237" s="1"/>
    </row>
    <row r="31238" spans="20:26" x14ac:dyDescent="0.25">
      <c r="T31238" s="1"/>
      <c r="U31238" s="1"/>
      <c r="Z31238" s="1"/>
    </row>
    <row r="31239" spans="20:26" x14ac:dyDescent="0.25">
      <c r="T31239" s="1"/>
      <c r="U31239" s="1"/>
      <c r="Z31239" s="1"/>
    </row>
    <row r="31240" spans="20:26" x14ac:dyDescent="0.25">
      <c r="T31240" s="1"/>
      <c r="U31240" s="1"/>
      <c r="Z31240" s="1"/>
    </row>
    <row r="31241" spans="20:26" x14ac:dyDescent="0.25">
      <c r="T31241" s="1"/>
      <c r="U31241" s="1"/>
      <c r="Z31241" s="1"/>
    </row>
    <row r="31242" spans="20:26" x14ac:dyDescent="0.25">
      <c r="T31242" s="1"/>
      <c r="U31242" s="1"/>
      <c r="Z31242" s="1"/>
    </row>
    <row r="31243" spans="20:26" x14ac:dyDescent="0.25">
      <c r="T31243" s="1"/>
      <c r="U31243" s="1"/>
      <c r="Z31243" s="1"/>
    </row>
    <row r="31244" spans="20:26" x14ac:dyDescent="0.25">
      <c r="T31244" s="1"/>
      <c r="U31244" s="1"/>
      <c r="Z31244" s="1"/>
    </row>
    <row r="31245" spans="20:26" x14ac:dyDescent="0.25">
      <c r="T31245" s="1"/>
      <c r="U31245" s="1"/>
      <c r="Z31245" s="1"/>
    </row>
    <row r="31246" spans="20:26" x14ac:dyDescent="0.25">
      <c r="T31246" s="1"/>
      <c r="U31246" s="1"/>
      <c r="Z31246" s="1"/>
    </row>
    <row r="31247" spans="20:26" x14ac:dyDescent="0.25">
      <c r="T31247" s="1"/>
      <c r="U31247" s="1"/>
      <c r="Z31247" s="1"/>
    </row>
    <row r="31248" spans="20:26" x14ac:dyDescent="0.25">
      <c r="T31248" s="1"/>
      <c r="U31248" s="1"/>
      <c r="Z31248" s="1"/>
    </row>
    <row r="31249" spans="20:26" x14ac:dyDescent="0.25">
      <c r="T31249" s="1"/>
      <c r="U31249" s="1"/>
      <c r="Z31249" s="1"/>
    </row>
    <row r="31250" spans="20:26" x14ac:dyDescent="0.25">
      <c r="T31250" s="1"/>
      <c r="U31250" s="1"/>
      <c r="Z31250" s="1"/>
    </row>
    <row r="31251" spans="20:26" x14ac:dyDescent="0.25">
      <c r="T31251" s="1"/>
      <c r="U31251" s="1"/>
      <c r="Z31251" s="1"/>
    </row>
    <row r="31252" spans="20:26" x14ac:dyDescent="0.25">
      <c r="T31252" s="1"/>
      <c r="U31252" s="1"/>
      <c r="Z31252" s="1"/>
    </row>
    <row r="31253" spans="20:26" x14ac:dyDescent="0.25">
      <c r="T31253" s="1"/>
      <c r="U31253" s="1"/>
      <c r="Z31253" s="1"/>
    </row>
    <row r="31254" spans="20:26" x14ac:dyDescent="0.25">
      <c r="T31254" s="1"/>
      <c r="U31254" s="1"/>
      <c r="Z31254" s="1"/>
    </row>
    <row r="31255" spans="20:26" x14ac:dyDescent="0.25">
      <c r="T31255" s="1"/>
      <c r="U31255" s="1"/>
      <c r="Z31255" s="1"/>
    </row>
    <row r="31256" spans="20:26" x14ac:dyDescent="0.25">
      <c r="T31256" s="1"/>
      <c r="U31256" s="1"/>
      <c r="Z31256" s="1"/>
    </row>
    <row r="31257" spans="20:26" x14ac:dyDescent="0.25">
      <c r="T31257" s="1"/>
      <c r="U31257" s="1"/>
      <c r="Z31257" s="1"/>
    </row>
    <row r="31258" spans="20:26" x14ac:dyDescent="0.25">
      <c r="T31258" s="1"/>
      <c r="U31258" s="1"/>
      <c r="Z31258" s="1"/>
    </row>
    <row r="31259" spans="20:26" x14ac:dyDescent="0.25">
      <c r="T31259" s="1"/>
      <c r="U31259" s="1"/>
      <c r="Z31259" s="1"/>
    </row>
    <row r="31260" spans="20:26" x14ac:dyDescent="0.25">
      <c r="T31260" s="1"/>
      <c r="U31260" s="1"/>
      <c r="Z31260" s="1"/>
    </row>
    <row r="31261" spans="20:26" x14ac:dyDescent="0.25">
      <c r="T31261" s="1"/>
      <c r="U31261" s="1"/>
      <c r="Z31261" s="1"/>
    </row>
    <row r="31262" spans="20:26" x14ac:dyDescent="0.25">
      <c r="T31262" s="1"/>
      <c r="U31262" s="1"/>
      <c r="Z31262" s="1"/>
    </row>
    <row r="31263" spans="20:26" x14ac:dyDescent="0.25">
      <c r="T31263" s="1"/>
      <c r="U31263" s="1"/>
      <c r="Z31263" s="1"/>
    </row>
    <row r="31264" spans="20:26" x14ac:dyDescent="0.25">
      <c r="T31264" s="1"/>
      <c r="U31264" s="1"/>
      <c r="Z31264" s="1"/>
    </row>
    <row r="31265" spans="20:26" x14ac:dyDescent="0.25">
      <c r="T31265" s="1"/>
      <c r="U31265" s="1"/>
      <c r="Z31265" s="1"/>
    </row>
    <row r="31266" spans="20:26" x14ac:dyDescent="0.25">
      <c r="T31266" s="1"/>
      <c r="U31266" s="1"/>
      <c r="Z31266" s="1"/>
    </row>
    <row r="31267" spans="20:26" x14ac:dyDescent="0.25">
      <c r="T31267" s="1"/>
      <c r="U31267" s="1"/>
      <c r="Z31267" s="1"/>
    </row>
    <row r="31268" spans="20:26" x14ac:dyDescent="0.25">
      <c r="T31268" s="1"/>
      <c r="U31268" s="1"/>
      <c r="Z31268" s="1"/>
    </row>
    <row r="31269" spans="20:26" x14ac:dyDescent="0.25">
      <c r="T31269" s="1"/>
      <c r="U31269" s="1"/>
      <c r="Z31269" s="1"/>
    </row>
    <row r="31270" spans="20:26" x14ac:dyDescent="0.25">
      <c r="T31270" s="1"/>
      <c r="U31270" s="1"/>
      <c r="Z31270" s="1"/>
    </row>
    <row r="31271" spans="20:26" x14ac:dyDescent="0.25">
      <c r="T31271" s="1"/>
      <c r="U31271" s="1"/>
      <c r="Z31271" s="1"/>
    </row>
    <row r="31272" spans="20:26" x14ac:dyDescent="0.25">
      <c r="T31272" s="1"/>
      <c r="U31272" s="1"/>
      <c r="Z31272" s="1"/>
    </row>
    <row r="31273" spans="20:26" x14ac:dyDescent="0.25">
      <c r="T31273" s="1"/>
      <c r="U31273" s="1"/>
      <c r="Z31273" s="1"/>
    </row>
    <row r="31274" spans="20:26" x14ac:dyDescent="0.25">
      <c r="T31274" s="1"/>
      <c r="U31274" s="1"/>
      <c r="Z31274" s="1"/>
    </row>
    <row r="31275" spans="20:26" x14ac:dyDescent="0.25">
      <c r="T31275" s="1"/>
      <c r="U31275" s="1"/>
      <c r="Z31275" s="1"/>
    </row>
    <row r="31276" spans="20:26" x14ac:dyDescent="0.25">
      <c r="T31276" s="1"/>
      <c r="U31276" s="1"/>
      <c r="Z31276" s="1"/>
    </row>
    <row r="31277" spans="20:26" x14ac:dyDescent="0.25">
      <c r="T31277" s="1"/>
      <c r="U31277" s="1"/>
      <c r="Z31277" s="1"/>
    </row>
    <row r="31278" spans="20:26" x14ac:dyDescent="0.25">
      <c r="T31278" s="1"/>
      <c r="U31278" s="1"/>
      <c r="Z31278" s="1"/>
    </row>
    <row r="31279" spans="20:26" x14ac:dyDescent="0.25">
      <c r="T31279" s="1"/>
      <c r="U31279" s="1"/>
      <c r="Z31279" s="1"/>
    </row>
    <row r="31280" spans="20:26" x14ac:dyDescent="0.25">
      <c r="T31280" s="1"/>
      <c r="U31280" s="1"/>
      <c r="Z31280" s="1"/>
    </row>
    <row r="31281" spans="20:26" x14ac:dyDescent="0.25">
      <c r="T31281" s="1"/>
      <c r="U31281" s="1"/>
      <c r="Z31281" s="1"/>
    </row>
    <row r="31282" spans="20:26" x14ac:dyDescent="0.25">
      <c r="T31282" s="1"/>
      <c r="U31282" s="1"/>
      <c r="Z31282" s="1"/>
    </row>
    <row r="31283" spans="20:26" x14ac:dyDescent="0.25">
      <c r="T31283" s="1"/>
      <c r="U31283" s="1"/>
      <c r="Z31283" s="1"/>
    </row>
    <row r="31284" spans="20:26" x14ac:dyDescent="0.25">
      <c r="T31284" s="1"/>
      <c r="U31284" s="1"/>
      <c r="Z31284" s="1"/>
    </row>
    <row r="31285" spans="20:26" x14ac:dyDescent="0.25">
      <c r="T31285" s="1"/>
      <c r="U31285" s="1"/>
      <c r="Z31285" s="1"/>
    </row>
    <row r="31286" spans="20:26" x14ac:dyDescent="0.25">
      <c r="T31286" s="1"/>
      <c r="U31286" s="1"/>
      <c r="Z31286" s="1"/>
    </row>
    <row r="31287" spans="20:26" x14ac:dyDescent="0.25">
      <c r="T31287" s="1"/>
      <c r="U31287" s="1"/>
      <c r="Z31287" s="1"/>
    </row>
    <row r="31288" spans="20:26" x14ac:dyDescent="0.25">
      <c r="T31288" s="1"/>
      <c r="U31288" s="1"/>
      <c r="Z31288" s="1"/>
    </row>
    <row r="31289" spans="20:26" x14ac:dyDescent="0.25">
      <c r="T31289" s="1"/>
      <c r="U31289" s="1"/>
      <c r="Z31289" s="1"/>
    </row>
    <row r="31290" spans="20:26" x14ac:dyDescent="0.25">
      <c r="T31290" s="1"/>
      <c r="U31290" s="1"/>
      <c r="Z31290" s="1"/>
    </row>
    <row r="31291" spans="20:26" x14ac:dyDescent="0.25">
      <c r="T31291" s="1"/>
      <c r="U31291" s="1"/>
      <c r="Z31291" s="1"/>
    </row>
    <row r="31292" spans="20:26" x14ac:dyDescent="0.25">
      <c r="T31292" s="1"/>
      <c r="U31292" s="1"/>
      <c r="Z31292" s="1"/>
    </row>
    <row r="31293" spans="20:26" x14ac:dyDescent="0.25">
      <c r="T31293" s="1"/>
      <c r="U31293" s="1"/>
      <c r="Z31293" s="1"/>
    </row>
    <row r="31294" spans="20:26" x14ac:dyDescent="0.25">
      <c r="T31294" s="1"/>
      <c r="U31294" s="1"/>
      <c r="Z31294" s="1"/>
    </row>
    <row r="31295" spans="20:26" x14ac:dyDescent="0.25">
      <c r="T31295" s="1"/>
      <c r="U31295" s="1"/>
      <c r="Z31295" s="1"/>
    </row>
    <row r="31296" spans="20:26" x14ac:dyDescent="0.25">
      <c r="T31296" s="1"/>
      <c r="U31296" s="1"/>
      <c r="Z31296" s="1"/>
    </row>
    <row r="31297" spans="20:26" x14ac:dyDescent="0.25">
      <c r="T31297" s="1"/>
      <c r="U31297" s="1"/>
      <c r="Z31297" s="1"/>
    </row>
    <row r="31298" spans="20:26" x14ac:dyDescent="0.25">
      <c r="T31298" s="1"/>
      <c r="U31298" s="1"/>
      <c r="Z31298" s="1"/>
    </row>
    <row r="31299" spans="20:26" x14ac:dyDescent="0.25">
      <c r="T31299" s="1"/>
      <c r="U31299" s="1"/>
      <c r="Z31299" s="1"/>
    </row>
    <row r="31300" spans="20:26" x14ac:dyDescent="0.25">
      <c r="T31300" s="1"/>
      <c r="U31300" s="1"/>
      <c r="Z31300" s="1"/>
    </row>
    <row r="31301" spans="20:26" x14ac:dyDescent="0.25">
      <c r="T31301" s="1"/>
      <c r="U31301" s="1"/>
      <c r="Z31301" s="1"/>
    </row>
    <row r="31302" spans="20:26" x14ac:dyDescent="0.25">
      <c r="T31302" s="1"/>
      <c r="U31302" s="1"/>
      <c r="Z31302" s="1"/>
    </row>
    <row r="31303" spans="20:26" x14ac:dyDescent="0.25">
      <c r="T31303" s="1"/>
      <c r="U31303" s="1"/>
      <c r="Z31303" s="1"/>
    </row>
    <row r="31304" spans="20:26" x14ac:dyDescent="0.25">
      <c r="T31304" s="1"/>
      <c r="U31304" s="1"/>
      <c r="Z31304" s="1"/>
    </row>
    <row r="31305" spans="20:26" x14ac:dyDescent="0.25">
      <c r="T31305" s="1"/>
      <c r="U31305" s="1"/>
      <c r="Z31305" s="1"/>
    </row>
    <row r="31306" spans="20:26" x14ac:dyDescent="0.25">
      <c r="T31306" s="1"/>
      <c r="U31306" s="1"/>
      <c r="Z31306" s="1"/>
    </row>
    <row r="31307" spans="20:26" x14ac:dyDescent="0.25">
      <c r="T31307" s="1"/>
      <c r="U31307" s="1"/>
      <c r="Z31307" s="1"/>
    </row>
    <row r="31308" spans="20:26" x14ac:dyDescent="0.25">
      <c r="T31308" s="1"/>
      <c r="U31308" s="1"/>
      <c r="Z31308" s="1"/>
    </row>
    <row r="31309" spans="20:26" x14ac:dyDescent="0.25">
      <c r="T31309" s="1"/>
      <c r="U31309" s="1"/>
      <c r="Z31309" s="1"/>
    </row>
    <row r="31310" spans="20:26" x14ac:dyDescent="0.25">
      <c r="T31310" s="1"/>
      <c r="U31310" s="1"/>
      <c r="Z31310" s="1"/>
    </row>
    <row r="31311" spans="20:26" x14ac:dyDescent="0.25">
      <c r="T31311" s="1"/>
      <c r="U31311" s="1"/>
      <c r="Z31311" s="1"/>
    </row>
    <row r="31312" spans="20:26" x14ac:dyDescent="0.25">
      <c r="T31312" s="1"/>
      <c r="U31312" s="1"/>
      <c r="Z31312" s="1"/>
    </row>
    <row r="31313" spans="20:26" x14ac:dyDescent="0.25">
      <c r="T31313" s="1"/>
      <c r="U31313" s="1"/>
      <c r="Z31313" s="1"/>
    </row>
    <row r="31314" spans="20:26" x14ac:dyDescent="0.25">
      <c r="T31314" s="1"/>
      <c r="U31314" s="1"/>
      <c r="Z31314" s="1"/>
    </row>
    <row r="31315" spans="20:26" x14ac:dyDescent="0.25">
      <c r="T31315" s="1"/>
      <c r="U31315" s="1"/>
      <c r="Z31315" s="1"/>
    </row>
    <row r="31316" spans="20:26" x14ac:dyDescent="0.25">
      <c r="T31316" s="1"/>
      <c r="U31316" s="1"/>
      <c r="Z31316" s="1"/>
    </row>
    <row r="31317" spans="20:26" x14ac:dyDescent="0.25">
      <c r="T31317" s="1"/>
      <c r="U31317" s="1"/>
      <c r="Z31317" s="1"/>
    </row>
    <row r="31318" spans="20:26" x14ac:dyDescent="0.25">
      <c r="T31318" s="1"/>
      <c r="U31318" s="1"/>
      <c r="Z31318" s="1"/>
    </row>
    <row r="31319" spans="20:26" x14ac:dyDescent="0.25">
      <c r="T31319" s="1"/>
      <c r="U31319" s="1"/>
      <c r="Z31319" s="1"/>
    </row>
    <row r="31320" spans="20:26" x14ac:dyDescent="0.25">
      <c r="T31320" s="1"/>
      <c r="U31320" s="1"/>
      <c r="Z31320" s="1"/>
    </row>
    <row r="31321" spans="20:26" x14ac:dyDescent="0.25">
      <c r="T31321" s="1"/>
      <c r="U31321" s="1"/>
      <c r="Z31321" s="1"/>
    </row>
    <row r="31322" spans="20:26" x14ac:dyDescent="0.25">
      <c r="T31322" s="1"/>
      <c r="U31322" s="1"/>
      <c r="Z31322" s="1"/>
    </row>
    <row r="31323" spans="20:26" x14ac:dyDescent="0.25">
      <c r="T31323" s="1"/>
      <c r="U31323" s="1"/>
      <c r="Z31323" s="1"/>
    </row>
    <row r="31324" spans="20:26" x14ac:dyDescent="0.25">
      <c r="T31324" s="1"/>
      <c r="U31324" s="1"/>
      <c r="Z31324" s="1"/>
    </row>
    <row r="31325" spans="20:26" x14ac:dyDescent="0.25">
      <c r="T31325" s="1"/>
      <c r="U31325" s="1"/>
      <c r="Z31325" s="1"/>
    </row>
    <row r="31326" spans="20:26" x14ac:dyDescent="0.25">
      <c r="T31326" s="1"/>
      <c r="U31326" s="1"/>
      <c r="Z31326" s="1"/>
    </row>
    <row r="31327" spans="20:26" x14ac:dyDescent="0.25">
      <c r="T31327" s="1"/>
      <c r="U31327" s="1"/>
      <c r="Z31327" s="1"/>
    </row>
    <row r="31328" spans="20:26" x14ac:dyDescent="0.25">
      <c r="T31328" s="1"/>
      <c r="U31328" s="1"/>
      <c r="Z31328" s="1"/>
    </row>
    <row r="31329" spans="20:26" x14ac:dyDescent="0.25">
      <c r="T31329" s="1"/>
      <c r="U31329" s="1"/>
      <c r="Z31329" s="1"/>
    </row>
    <row r="31330" spans="20:26" x14ac:dyDescent="0.25">
      <c r="T31330" s="1"/>
      <c r="U31330" s="1"/>
      <c r="Z31330" s="1"/>
    </row>
    <row r="31331" spans="20:26" x14ac:dyDescent="0.25">
      <c r="T31331" s="1"/>
      <c r="U31331" s="1"/>
      <c r="Z31331" s="1"/>
    </row>
    <row r="31332" spans="20:26" x14ac:dyDescent="0.25">
      <c r="T31332" s="1"/>
      <c r="U31332" s="1"/>
      <c r="Z31332" s="1"/>
    </row>
    <row r="31333" spans="20:26" x14ac:dyDescent="0.25">
      <c r="T31333" s="1"/>
      <c r="U31333" s="1"/>
      <c r="Z31333" s="1"/>
    </row>
    <row r="31334" spans="20:26" x14ac:dyDescent="0.25">
      <c r="T31334" s="1"/>
      <c r="U31334" s="1"/>
      <c r="Z31334" s="1"/>
    </row>
    <row r="31335" spans="20:26" x14ac:dyDescent="0.25">
      <c r="T31335" s="1"/>
      <c r="U31335" s="1"/>
      <c r="Z31335" s="1"/>
    </row>
    <row r="31336" spans="20:26" x14ac:dyDescent="0.25">
      <c r="T31336" s="1"/>
      <c r="U31336" s="1"/>
      <c r="Z31336" s="1"/>
    </row>
    <row r="31337" spans="20:26" x14ac:dyDescent="0.25">
      <c r="T31337" s="1"/>
      <c r="U31337" s="1"/>
      <c r="Z31337" s="1"/>
    </row>
    <row r="31338" spans="20:26" x14ac:dyDescent="0.25">
      <c r="T31338" s="1"/>
      <c r="U31338" s="1"/>
      <c r="Z31338" s="1"/>
    </row>
    <row r="31339" spans="20:26" x14ac:dyDescent="0.25">
      <c r="T31339" s="1"/>
      <c r="U31339" s="1"/>
      <c r="Z31339" s="1"/>
    </row>
    <row r="31340" spans="20:26" x14ac:dyDescent="0.25">
      <c r="T31340" s="1"/>
      <c r="U31340" s="1"/>
      <c r="Z31340" s="1"/>
    </row>
    <row r="31341" spans="20:26" x14ac:dyDescent="0.25">
      <c r="T31341" s="1"/>
      <c r="U31341" s="1"/>
      <c r="Z31341" s="1"/>
    </row>
    <row r="31342" spans="20:26" x14ac:dyDescent="0.25">
      <c r="T31342" s="1"/>
      <c r="U31342" s="1"/>
      <c r="Z31342" s="1"/>
    </row>
    <row r="31343" spans="20:26" x14ac:dyDescent="0.25">
      <c r="T31343" s="1"/>
      <c r="U31343" s="1"/>
      <c r="Z31343" s="1"/>
    </row>
    <row r="31344" spans="20:26" x14ac:dyDescent="0.25">
      <c r="T31344" s="1"/>
      <c r="U31344" s="1"/>
      <c r="Z31344" s="1"/>
    </row>
    <row r="31345" spans="20:26" x14ac:dyDescent="0.25">
      <c r="T31345" s="1"/>
      <c r="U31345" s="1"/>
      <c r="Z31345" s="1"/>
    </row>
    <row r="31346" spans="20:26" x14ac:dyDescent="0.25">
      <c r="T31346" s="1"/>
      <c r="U31346" s="1"/>
      <c r="Z31346" s="1"/>
    </row>
    <row r="31347" spans="20:26" x14ac:dyDescent="0.25">
      <c r="T31347" s="1"/>
      <c r="U31347" s="1"/>
      <c r="Z31347" s="1"/>
    </row>
    <row r="31348" spans="20:26" x14ac:dyDescent="0.25">
      <c r="T31348" s="1"/>
      <c r="U31348" s="1"/>
      <c r="Z31348" s="1"/>
    </row>
    <row r="31349" spans="20:26" x14ac:dyDescent="0.25">
      <c r="T31349" s="1"/>
      <c r="U31349" s="1"/>
      <c r="Z31349" s="1"/>
    </row>
    <row r="31350" spans="20:26" x14ac:dyDescent="0.25">
      <c r="T31350" s="1"/>
      <c r="U31350" s="1"/>
      <c r="Z31350" s="1"/>
    </row>
    <row r="31351" spans="20:26" x14ac:dyDescent="0.25">
      <c r="T31351" s="1"/>
      <c r="U31351" s="1"/>
      <c r="Z31351" s="1"/>
    </row>
    <row r="31352" spans="20:26" x14ac:dyDescent="0.25">
      <c r="T31352" s="1"/>
      <c r="U31352" s="1"/>
      <c r="Z31352" s="1"/>
    </row>
    <row r="31353" spans="20:26" x14ac:dyDescent="0.25">
      <c r="T31353" s="1"/>
      <c r="U31353" s="1"/>
      <c r="Z31353" s="1"/>
    </row>
    <row r="31354" spans="20:26" x14ac:dyDescent="0.25">
      <c r="T31354" s="1"/>
      <c r="U31354" s="1"/>
      <c r="Z31354" s="1"/>
    </row>
    <row r="31355" spans="20:26" x14ac:dyDescent="0.25">
      <c r="T31355" s="1"/>
      <c r="U31355" s="1"/>
      <c r="Z31355" s="1"/>
    </row>
    <row r="31356" spans="20:26" x14ac:dyDescent="0.25">
      <c r="T31356" s="1"/>
      <c r="U31356" s="1"/>
      <c r="Z31356" s="1"/>
    </row>
    <row r="31357" spans="20:26" x14ac:dyDescent="0.25">
      <c r="T31357" s="1"/>
      <c r="U31357" s="1"/>
      <c r="Z31357" s="1"/>
    </row>
    <row r="31358" spans="20:26" x14ac:dyDescent="0.25">
      <c r="T31358" s="1"/>
      <c r="U31358" s="1"/>
      <c r="Z31358" s="1"/>
    </row>
    <row r="31359" spans="20:26" x14ac:dyDescent="0.25">
      <c r="T31359" s="1"/>
      <c r="U31359" s="1"/>
      <c r="Z31359" s="1"/>
    </row>
    <row r="31360" spans="20:26" x14ac:dyDescent="0.25">
      <c r="T31360" s="1"/>
      <c r="U31360" s="1"/>
      <c r="Z31360" s="1"/>
    </row>
    <row r="31361" spans="20:26" x14ac:dyDescent="0.25">
      <c r="T31361" s="1"/>
      <c r="U31361" s="1"/>
      <c r="Z31361" s="1"/>
    </row>
    <row r="31362" spans="20:26" x14ac:dyDescent="0.25">
      <c r="T31362" s="1"/>
      <c r="U31362" s="1"/>
      <c r="Z31362" s="1"/>
    </row>
    <row r="31363" spans="20:26" x14ac:dyDescent="0.25">
      <c r="T31363" s="1"/>
      <c r="U31363" s="1"/>
      <c r="Z31363" s="1"/>
    </row>
    <row r="31364" spans="20:26" x14ac:dyDescent="0.25">
      <c r="T31364" s="1"/>
      <c r="U31364" s="1"/>
      <c r="Z31364" s="1"/>
    </row>
    <row r="31365" spans="20:26" x14ac:dyDescent="0.25">
      <c r="T31365" s="1"/>
      <c r="U31365" s="1"/>
      <c r="Z31365" s="1"/>
    </row>
    <row r="31366" spans="20:26" x14ac:dyDescent="0.25">
      <c r="T31366" s="1"/>
      <c r="U31366" s="1"/>
      <c r="Z31366" s="1"/>
    </row>
    <row r="31367" spans="20:26" x14ac:dyDescent="0.25">
      <c r="T31367" s="1"/>
      <c r="U31367" s="1"/>
      <c r="Z31367" s="1"/>
    </row>
    <row r="31368" spans="20:26" x14ac:dyDescent="0.25">
      <c r="T31368" s="1"/>
      <c r="U31368" s="1"/>
      <c r="Z31368" s="1"/>
    </row>
    <row r="31369" spans="20:26" x14ac:dyDescent="0.25">
      <c r="T31369" s="1"/>
      <c r="U31369" s="1"/>
      <c r="Z31369" s="1"/>
    </row>
    <row r="31370" spans="20:26" x14ac:dyDescent="0.25">
      <c r="T31370" s="1"/>
      <c r="U31370" s="1"/>
      <c r="Z31370" s="1"/>
    </row>
    <row r="31371" spans="20:26" x14ac:dyDescent="0.25">
      <c r="T31371" s="1"/>
      <c r="U31371" s="1"/>
      <c r="Z31371" s="1"/>
    </row>
    <row r="31372" spans="20:26" x14ac:dyDescent="0.25">
      <c r="T31372" s="1"/>
      <c r="U31372" s="1"/>
      <c r="Z31372" s="1"/>
    </row>
    <row r="31373" spans="20:26" x14ac:dyDescent="0.25">
      <c r="T31373" s="1"/>
      <c r="U31373" s="1"/>
      <c r="Z31373" s="1"/>
    </row>
    <row r="31374" spans="20:26" x14ac:dyDescent="0.25">
      <c r="T31374" s="1"/>
      <c r="U31374" s="1"/>
      <c r="Z31374" s="1"/>
    </row>
    <row r="31375" spans="20:26" x14ac:dyDescent="0.25">
      <c r="T31375" s="1"/>
      <c r="U31375" s="1"/>
      <c r="Z31375" s="1"/>
    </row>
    <row r="31376" spans="20:26" x14ac:dyDescent="0.25">
      <c r="T31376" s="1"/>
      <c r="U31376" s="1"/>
      <c r="Z31376" s="1"/>
    </row>
    <row r="31377" spans="20:26" x14ac:dyDescent="0.25">
      <c r="T31377" s="1"/>
      <c r="U31377" s="1"/>
      <c r="Z31377" s="1"/>
    </row>
    <row r="31378" spans="20:26" x14ac:dyDescent="0.25">
      <c r="T31378" s="1"/>
      <c r="U31378" s="1"/>
      <c r="Z31378" s="1"/>
    </row>
    <row r="31379" spans="20:26" x14ac:dyDescent="0.25">
      <c r="T31379" s="1"/>
      <c r="U31379" s="1"/>
      <c r="Z31379" s="1"/>
    </row>
    <row r="31380" spans="20:26" x14ac:dyDescent="0.25">
      <c r="T31380" s="1"/>
      <c r="U31380" s="1"/>
      <c r="Z31380" s="1"/>
    </row>
    <row r="31381" spans="20:26" x14ac:dyDescent="0.25">
      <c r="T31381" s="1"/>
      <c r="U31381" s="1"/>
      <c r="Z31381" s="1"/>
    </row>
    <row r="31382" spans="20:26" x14ac:dyDescent="0.25">
      <c r="T31382" s="1"/>
      <c r="U31382" s="1"/>
      <c r="Z31382" s="1"/>
    </row>
    <row r="31383" spans="20:26" x14ac:dyDescent="0.25">
      <c r="T31383" s="1"/>
      <c r="U31383" s="1"/>
      <c r="Z31383" s="1"/>
    </row>
    <row r="31384" spans="20:26" x14ac:dyDescent="0.25">
      <c r="T31384" s="1"/>
      <c r="U31384" s="1"/>
      <c r="Z31384" s="1"/>
    </row>
    <row r="31385" spans="20:26" x14ac:dyDescent="0.25">
      <c r="T31385" s="1"/>
      <c r="U31385" s="1"/>
      <c r="Z31385" s="1"/>
    </row>
    <row r="31386" spans="20:26" x14ac:dyDescent="0.25">
      <c r="T31386" s="1"/>
      <c r="U31386" s="1"/>
      <c r="Z31386" s="1"/>
    </row>
    <row r="31387" spans="20:26" x14ac:dyDescent="0.25">
      <c r="T31387" s="1"/>
      <c r="U31387" s="1"/>
      <c r="Z31387" s="1"/>
    </row>
    <row r="31388" spans="20:26" x14ac:dyDescent="0.25">
      <c r="T31388" s="1"/>
      <c r="U31388" s="1"/>
      <c r="Z31388" s="1"/>
    </row>
    <row r="31389" spans="20:26" x14ac:dyDescent="0.25">
      <c r="T31389" s="1"/>
      <c r="U31389" s="1"/>
      <c r="Z31389" s="1"/>
    </row>
    <row r="31390" spans="20:26" x14ac:dyDescent="0.25">
      <c r="T31390" s="1"/>
      <c r="U31390" s="1"/>
      <c r="Z31390" s="1"/>
    </row>
    <row r="31391" spans="20:26" x14ac:dyDescent="0.25">
      <c r="T31391" s="1"/>
      <c r="U31391" s="1"/>
      <c r="Z31391" s="1"/>
    </row>
    <row r="31392" spans="20:26" x14ac:dyDescent="0.25">
      <c r="T31392" s="1"/>
      <c r="U31392" s="1"/>
      <c r="Z31392" s="1"/>
    </row>
    <row r="31393" spans="20:26" x14ac:dyDescent="0.25">
      <c r="T31393" s="1"/>
      <c r="U31393" s="1"/>
      <c r="Z31393" s="1"/>
    </row>
    <row r="31394" spans="20:26" x14ac:dyDescent="0.25">
      <c r="T31394" s="1"/>
      <c r="U31394" s="1"/>
      <c r="Z31394" s="1"/>
    </row>
    <row r="31395" spans="20:26" x14ac:dyDescent="0.25">
      <c r="T31395" s="1"/>
      <c r="U31395" s="1"/>
      <c r="Z31395" s="1"/>
    </row>
    <row r="31396" spans="20:26" x14ac:dyDescent="0.25">
      <c r="T31396" s="1"/>
      <c r="U31396" s="1"/>
      <c r="Z31396" s="1"/>
    </row>
    <row r="31397" spans="20:26" x14ac:dyDescent="0.25">
      <c r="T31397" s="1"/>
      <c r="U31397" s="1"/>
      <c r="Z31397" s="1"/>
    </row>
    <row r="31398" spans="20:26" x14ac:dyDescent="0.25">
      <c r="T31398" s="1"/>
      <c r="U31398" s="1"/>
      <c r="Z31398" s="1"/>
    </row>
    <row r="31399" spans="20:26" x14ac:dyDescent="0.25">
      <c r="T31399" s="1"/>
      <c r="U31399" s="1"/>
      <c r="Z31399" s="1"/>
    </row>
    <row r="31400" spans="20:26" x14ac:dyDescent="0.25">
      <c r="T31400" s="1"/>
      <c r="U31400" s="1"/>
      <c r="Z31400" s="1"/>
    </row>
    <row r="31401" spans="20:26" x14ac:dyDescent="0.25">
      <c r="T31401" s="1"/>
      <c r="U31401" s="1"/>
      <c r="Z31401" s="1"/>
    </row>
    <row r="31402" spans="20:26" x14ac:dyDescent="0.25">
      <c r="T31402" s="1"/>
      <c r="U31402" s="1"/>
      <c r="Z31402" s="1"/>
    </row>
    <row r="31403" spans="20:26" x14ac:dyDescent="0.25">
      <c r="T31403" s="1"/>
      <c r="U31403" s="1"/>
      <c r="Z31403" s="1"/>
    </row>
    <row r="31404" spans="20:26" x14ac:dyDescent="0.25">
      <c r="T31404" s="1"/>
      <c r="U31404" s="1"/>
      <c r="Z31404" s="1"/>
    </row>
    <row r="31405" spans="20:26" x14ac:dyDescent="0.25">
      <c r="T31405" s="1"/>
      <c r="U31405" s="1"/>
      <c r="Z31405" s="1"/>
    </row>
    <row r="31406" spans="20:26" x14ac:dyDescent="0.25">
      <c r="T31406" s="1"/>
      <c r="U31406" s="1"/>
      <c r="Z31406" s="1"/>
    </row>
    <row r="31407" spans="20:26" x14ac:dyDescent="0.25">
      <c r="T31407" s="1"/>
      <c r="U31407" s="1"/>
      <c r="Z31407" s="1"/>
    </row>
    <row r="31408" spans="20:26" x14ac:dyDescent="0.25">
      <c r="T31408" s="1"/>
      <c r="U31408" s="1"/>
      <c r="Z31408" s="1"/>
    </row>
    <row r="31409" spans="20:26" x14ac:dyDescent="0.25">
      <c r="T31409" s="1"/>
      <c r="U31409" s="1"/>
      <c r="Z31409" s="1"/>
    </row>
    <row r="31410" spans="20:26" x14ac:dyDescent="0.25">
      <c r="T31410" s="1"/>
      <c r="U31410" s="1"/>
      <c r="Z31410" s="1"/>
    </row>
    <row r="31411" spans="20:26" x14ac:dyDescent="0.25">
      <c r="T31411" s="1"/>
      <c r="U31411" s="1"/>
      <c r="Z31411" s="1"/>
    </row>
    <row r="31412" spans="20:26" x14ac:dyDescent="0.25">
      <c r="T31412" s="1"/>
      <c r="U31412" s="1"/>
      <c r="Z31412" s="1"/>
    </row>
    <row r="31413" spans="20:26" x14ac:dyDescent="0.25">
      <c r="T31413" s="1"/>
      <c r="U31413" s="1"/>
      <c r="Z31413" s="1"/>
    </row>
    <row r="31414" spans="20:26" x14ac:dyDescent="0.25">
      <c r="T31414" s="1"/>
      <c r="U31414" s="1"/>
      <c r="Z31414" s="1"/>
    </row>
    <row r="31415" spans="20:26" x14ac:dyDescent="0.25">
      <c r="T31415" s="1"/>
      <c r="U31415" s="1"/>
      <c r="Z31415" s="1"/>
    </row>
    <row r="31416" spans="20:26" x14ac:dyDescent="0.25">
      <c r="T31416" s="1"/>
      <c r="U31416" s="1"/>
      <c r="Z31416" s="1"/>
    </row>
    <row r="31417" spans="20:26" x14ac:dyDescent="0.25">
      <c r="T31417" s="1"/>
      <c r="U31417" s="1"/>
      <c r="Z31417" s="1"/>
    </row>
    <row r="31418" spans="20:26" x14ac:dyDescent="0.25">
      <c r="T31418" s="1"/>
      <c r="U31418" s="1"/>
      <c r="Z31418" s="1"/>
    </row>
    <row r="31419" spans="20:26" x14ac:dyDescent="0.25">
      <c r="T31419" s="1"/>
      <c r="U31419" s="1"/>
      <c r="Z31419" s="1"/>
    </row>
    <row r="31420" spans="20:26" x14ac:dyDescent="0.25">
      <c r="T31420" s="1"/>
      <c r="U31420" s="1"/>
      <c r="Z31420" s="1"/>
    </row>
    <row r="31421" spans="20:26" x14ac:dyDescent="0.25">
      <c r="T31421" s="1"/>
      <c r="U31421" s="1"/>
      <c r="Z31421" s="1"/>
    </row>
    <row r="31422" spans="20:26" x14ac:dyDescent="0.25">
      <c r="T31422" s="1"/>
      <c r="U31422" s="1"/>
      <c r="Z31422" s="1"/>
    </row>
    <row r="31423" spans="20:26" x14ac:dyDescent="0.25">
      <c r="T31423" s="1"/>
      <c r="U31423" s="1"/>
      <c r="Z31423" s="1"/>
    </row>
    <row r="31424" spans="20:26" x14ac:dyDescent="0.25">
      <c r="T31424" s="1"/>
      <c r="U31424" s="1"/>
      <c r="Z31424" s="1"/>
    </row>
    <row r="31425" spans="20:26" x14ac:dyDescent="0.25">
      <c r="T31425" s="1"/>
      <c r="U31425" s="1"/>
      <c r="Z31425" s="1"/>
    </row>
    <row r="31426" spans="20:26" x14ac:dyDescent="0.25">
      <c r="T31426" s="1"/>
      <c r="U31426" s="1"/>
      <c r="Z31426" s="1"/>
    </row>
    <row r="31427" spans="20:26" x14ac:dyDescent="0.25">
      <c r="T31427" s="1"/>
      <c r="U31427" s="1"/>
      <c r="Z31427" s="1"/>
    </row>
    <row r="31428" spans="20:26" x14ac:dyDescent="0.25">
      <c r="T31428" s="1"/>
      <c r="U31428" s="1"/>
      <c r="Z31428" s="1"/>
    </row>
    <row r="31429" spans="20:26" x14ac:dyDescent="0.25">
      <c r="T31429" s="1"/>
      <c r="U31429" s="1"/>
      <c r="Z31429" s="1"/>
    </row>
    <row r="31430" spans="20:26" x14ac:dyDescent="0.25">
      <c r="T31430" s="1"/>
      <c r="U31430" s="1"/>
      <c r="Z31430" s="1"/>
    </row>
    <row r="31431" spans="20:26" x14ac:dyDescent="0.25">
      <c r="T31431" s="1"/>
      <c r="U31431" s="1"/>
      <c r="Z31431" s="1"/>
    </row>
    <row r="31432" spans="20:26" x14ac:dyDescent="0.25">
      <c r="T31432" s="1"/>
      <c r="U31432" s="1"/>
      <c r="Z31432" s="1"/>
    </row>
    <row r="31433" spans="20:26" x14ac:dyDescent="0.25">
      <c r="T31433" s="1"/>
      <c r="U31433" s="1"/>
      <c r="Z31433" s="1"/>
    </row>
    <row r="31434" spans="20:26" x14ac:dyDescent="0.25">
      <c r="T31434" s="1"/>
      <c r="U31434" s="1"/>
      <c r="Z31434" s="1"/>
    </row>
    <row r="31435" spans="20:26" x14ac:dyDescent="0.25">
      <c r="T31435" s="1"/>
      <c r="U31435" s="1"/>
      <c r="Z31435" s="1"/>
    </row>
    <row r="31436" spans="20:26" x14ac:dyDescent="0.25">
      <c r="T31436" s="1"/>
      <c r="U31436" s="1"/>
      <c r="Z31436" s="1"/>
    </row>
    <row r="31437" spans="20:26" x14ac:dyDescent="0.25">
      <c r="T31437" s="1"/>
      <c r="U31437" s="1"/>
      <c r="Z31437" s="1"/>
    </row>
    <row r="31438" spans="20:26" x14ac:dyDescent="0.25">
      <c r="T31438" s="1"/>
      <c r="U31438" s="1"/>
      <c r="Z31438" s="1"/>
    </row>
    <row r="31439" spans="20:26" x14ac:dyDescent="0.25">
      <c r="T31439" s="1"/>
      <c r="U31439" s="1"/>
      <c r="Z31439" s="1"/>
    </row>
    <row r="31440" spans="20:26" x14ac:dyDescent="0.25">
      <c r="T31440" s="1"/>
      <c r="U31440" s="1"/>
      <c r="Z31440" s="1"/>
    </row>
    <row r="31441" spans="20:26" x14ac:dyDescent="0.25">
      <c r="T31441" s="1"/>
      <c r="U31441" s="1"/>
      <c r="Z31441" s="1"/>
    </row>
    <row r="31442" spans="20:26" x14ac:dyDescent="0.25">
      <c r="T31442" s="1"/>
      <c r="U31442" s="1"/>
      <c r="Z31442" s="1"/>
    </row>
    <row r="31443" spans="20:26" x14ac:dyDescent="0.25">
      <c r="T31443" s="1"/>
      <c r="U31443" s="1"/>
      <c r="Z31443" s="1"/>
    </row>
    <row r="31444" spans="20:26" x14ac:dyDescent="0.25">
      <c r="T31444" s="1"/>
      <c r="U31444" s="1"/>
      <c r="Z31444" s="1"/>
    </row>
    <row r="31445" spans="20:26" x14ac:dyDescent="0.25">
      <c r="T31445" s="1"/>
      <c r="U31445" s="1"/>
      <c r="Z31445" s="1"/>
    </row>
    <row r="31446" spans="20:26" x14ac:dyDescent="0.25">
      <c r="T31446" s="1"/>
      <c r="U31446" s="1"/>
      <c r="Z31446" s="1"/>
    </row>
    <row r="31447" spans="20:26" x14ac:dyDescent="0.25">
      <c r="T31447" s="1"/>
      <c r="U31447" s="1"/>
      <c r="Z31447" s="1"/>
    </row>
    <row r="31448" spans="20:26" x14ac:dyDescent="0.25">
      <c r="T31448" s="1"/>
      <c r="U31448" s="1"/>
      <c r="Z31448" s="1"/>
    </row>
    <row r="31449" spans="20:26" x14ac:dyDescent="0.25">
      <c r="T31449" s="1"/>
      <c r="U31449" s="1"/>
      <c r="Z31449" s="1"/>
    </row>
    <row r="31450" spans="20:26" x14ac:dyDescent="0.25">
      <c r="T31450" s="1"/>
      <c r="U31450" s="1"/>
      <c r="Z31450" s="1"/>
    </row>
    <row r="31451" spans="20:26" x14ac:dyDescent="0.25">
      <c r="T31451" s="1"/>
      <c r="U31451" s="1"/>
      <c r="Z31451" s="1"/>
    </row>
    <row r="31452" spans="20:26" x14ac:dyDescent="0.25">
      <c r="T31452" s="1"/>
      <c r="U31452" s="1"/>
      <c r="Z31452" s="1"/>
    </row>
    <row r="31453" spans="20:26" x14ac:dyDescent="0.25">
      <c r="T31453" s="1"/>
      <c r="U31453" s="1"/>
      <c r="Z31453" s="1"/>
    </row>
    <row r="31454" spans="20:26" x14ac:dyDescent="0.25">
      <c r="T31454" s="1"/>
      <c r="U31454" s="1"/>
      <c r="Z31454" s="1"/>
    </row>
    <row r="31455" spans="20:26" x14ac:dyDescent="0.25">
      <c r="T31455" s="1"/>
      <c r="U31455" s="1"/>
      <c r="Z31455" s="1"/>
    </row>
    <row r="31456" spans="20:26" x14ac:dyDescent="0.25">
      <c r="T31456" s="1"/>
      <c r="U31456" s="1"/>
      <c r="Z31456" s="1"/>
    </row>
    <row r="31457" spans="20:26" x14ac:dyDescent="0.25">
      <c r="T31457" s="1"/>
      <c r="U31457" s="1"/>
      <c r="Z31457" s="1"/>
    </row>
    <row r="31458" spans="20:26" x14ac:dyDescent="0.25">
      <c r="T31458" s="1"/>
      <c r="U31458" s="1"/>
      <c r="Z31458" s="1"/>
    </row>
    <row r="31459" spans="20:26" x14ac:dyDescent="0.25">
      <c r="T31459" s="1"/>
      <c r="U31459" s="1"/>
      <c r="Z31459" s="1"/>
    </row>
    <row r="31460" spans="20:26" x14ac:dyDescent="0.25">
      <c r="T31460" s="1"/>
      <c r="U31460" s="1"/>
      <c r="Z31460" s="1"/>
    </row>
    <row r="31461" spans="20:26" x14ac:dyDescent="0.25">
      <c r="T31461" s="1"/>
      <c r="U31461" s="1"/>
      <c r="Z31461" s="1"/>
    </row>
    <row r="31462" spans="20:26" x14ac:dyDescent="0.25">
      <c r="T31462" s="1"/>
      <c r="U31462" s="1"/>
      <c r="Z31462" s="1"/>
    </row>
    <row r="31463" spans="20:26" x14ac:dyDescent="0.25">
      <c r="T31463" s="1"/>
      <c r="U31463" s="1"/>
      <c r="Z31463" s="1"/>
    </row>
    <row r="31464" spans="20:26" x14ac:dyDescent="0.25">
      <c r="T31464" s="1"/>
      <c r="U31464" s="1"/>
      <c r="Z31464" s="1"/>
    </row>
    <row r="31465" spans="20:26" x14ac:dyDescent="0.25">
      <c r="T31465" s="1"/>
      <c r="U31465" s="1"/>
      <c r="Z31465" s="1"/>
    </row>
    <row r="31466" spans="20:26" x14ac:dyDescent="0.25">
      <c r="T31466" s="1"/>
      <c r="U31466" s="1"/>
      <c r="Z31466" s="1"/>
    </row>
    <row r="31467" spans="20:26" x14ac:dyDescent="0.25">
      <c r="T31467" s="1"/>
      <c r="U31467" s="1"/>
      <c r="Z31467" s="1"/>
    </row>
    <row r="31468" spans="20:26" x14ac:dyDescent="0.25">
      <c r="T31468" s="1"/>
      <c r="U31468" s="1"/>
      <c r="Z31468" s="1"/>
    </row>
    <row r="31469" spans="20:26" x14ac:dyDescent="0.25">
      <c r="T31469" s="1"/>
      <c r="U31469" s="1"/>
      <c r="Z31469" s="1"/>
    </row>
    <row r="31470" spans="20:26" x14ac:dyDescent="0.25">
      <c r="T31470" s="1"/>
      <c r="U31470" s="1"/>
      <c r="Z31470" s="1"/>
    </row>
    <row r="31471" spans="20:26" x14ac:dyDescent="0.25">
      <c r="T31471" s="1"/>
      <c r="U31471" s="1"/>
      <c r="Z31471" s="1"/>
    </row>
    <row r="31472" spans="20:26" x14ac:dyDescent="0.25">
      <c r="T31472" s="1"/>
      <c r="U31472" s="1"/>
      <c r="Z31472" s="1"/>
    </row>
    <row r="31473" spans="20:26" x14ac:dyDescent="0.25">
      <c r="T31473" s="1"/>
      <c r="U31473" s="1"/>
      <c r="Z31473" s="1"/>
    </row>
    <row r="31474" spans="20:26" x14ac:dyDescent="0.25">
      <c r="T31474" s="1"/>
      <c r="U31474" s="1"/>
      <c r="Z31474" s="1"/>
    </row>
    <row r="31475" spans="20:26" x14ac:dyDescent="0.25">
      <c r="T31475" s="1"/>
      <c r="U31475" s="1"/>
      <c r="Z31475" s="1"/>
    </row>
    <row r="31476" spans="20:26" x14ac:dyDescent="0.25">
      <c r="T31476" s="1"/>
      <c r="U31476" s="1"/>
      <c r="Z31476" s="1"/>
    </row>
    <row r="31477" spans="20:26" x14ac:dyDescent="0.25">
      <c r="T31477" s="1"/>
      <c r="U31477" s="1"/>
      <c r="Z31477" s="1"/>
    </row>
    <row r="31478" spans="20:26" x14ac:dyDescent="0.25">
      <c r="T31478" s="1"/>
      <c r="U31478" s="1"/>
      <c r="Z31478" s="1"/>
    </row>
    <row r="31479" spans="20:26" x14ac:dyDescent="0.25">
      <c r="T31479" s="1"/>
      <c r="U31479" s="1"/>
      <c r="Z31479" s="1"/>
    </row>
    <row r="31480" spans="20:26" x14ac:dyDescent="0.25">
      <c r="T31480" s="1"/>
      <c r="U31480" s="1"/>
      <c r="Z31480" s="1"/>
    </row>
    <row r="31481" spans="20:26" x14ac:dyDescent="0.25">
      <c r="T31481" s="1"/>
      <c r="U31481" s="1"/>
      <c r="Z31481" s="1"/>
    </row>
    <row r="31482" spans="20:26" x14ac:dyDescent="0.25">
      <c r="T31482" s="1"/>
      <c r="U31482" s="1"/>
      <c r="Z31482" s="1"/>
    </row>
    <row r="31483" spans="20:26" x14ac:dyDescent="0.25">
      <c r="T31483" s="1"/>
      <c r="U31483" s="1"/>
      <c r="Z31483" s="1"/>
    </row>
    <row r="31484" spans="20:26" x14ac:dyDescent="0.25">
      <c r="T31484" s="1"/>
      <c r="U31484" s="1"/>
      <c r="Z31484" s="1"/>
    </row>
    <row r="31485" spans="20:26" x14ac:dyDescent="0.25">
      <c r="T31485" s="1"/>
      <c r="U31485" s="1"/>
      <c r="Z31485" s="1"/>
    </row>
    <row r="31486" spans="20:26" x14ac:dyDescent="0.25">
      <c r="T31486" s="1"/>
      <c r="U31486" s="1"/>
      <c r="Z31486" s="1"/>
    </row>
    <row r="31487" spans="20:26" x14ac:dyDescent="0.25">
      <c r="T31487" s="1"/>
      <c r="U31487" s="1"/>
      <c r="Z31487" s="1"/>
    </row>
    <row r="31488" spans="20:26" x14ac:dyDescent="0.25">
      <c r="T31488" s="1"/>
      <c r="U31488" s="1"/>
      <c r="Z31488" s="1"/>
    </row>
    <row r="31489" spans="20:26" x14ac:dyDescent="0.25">
      <c r="T31489" s="1"/>
      <c r="U31489" s="1"/>
      <c r="Z31489" s="1"/>
    </row>
    <row r="31490" spans="20:26" x14ac:dyDescent="0.25">
      <c r="T31490" s="1"/>
      <c r="U31490" s="1"/>
      <c r="Z31490" s="1"/>
    </row>
    <row r="31491" spans="20:26" x14ac:dyDescent="0.25">
      <c r="T31491" s="1"/>
      <c r="U31491" s="1"/>
      <c r="Z31491" s="1"/>
    </row>
    <row r="31492" spans="20:26" x14ac:dyDescent="0.25">
      <c r="T31492" s="1"/>
      <c r="U31492" s="1"/>
      <c r="Z31492" s="1"/>
    </row>
    <row r="31493" spans="20:26" x14ac:dyDescent="0.25">
      <c r="T31493" s="1"/>
      <c r="U31493" s="1"/>
      <c r="Z31493" s="1"/>
    </row>
    <row r="31494" spans="20:26" x14ac:dyDescent="0.25">
      <c r="T31494" s="1"/>
      <c r="U31494" s="1"/>
      <c r="Z31494" s="1"/>
    </row>
    <row r="31495" spans="20:26" x14ac:dyDescent="0.25">
      <c r="T31495" s="1"/>
      <c r="U31495" s="1"/>
      <c r="Z31495" s="1"/>
    </row>
    <row r="31496" spans="20:26" x14ac:dyDescent="0.25">
      <c r="T31496" s="1"/>
      <c r="U31496" s="1"/>
      <c r="Z31496" s="1"/>
    </row>
    <row r="31497" spans="20:26" x14ac:dyDescent="0.25">
      <c r="T31497" s="1"/>
      <c r="U31497" s="1"/>
      <c r="Z31497" s="1"/>
    </row>
    <row r="31498" spans="20:26" x14ac:dyDescent="0.25">
      <c r="T31498" s="1"/>
      <c r="U31498" s="1"/>
      <c r="Z31498" s="1"/>
    </row>
    <row r="31499" spans="20:26" x14ac:dyDescent="0.25">
      <c r="T31499" s="1"/>
      <c r="U31499" s="1"/>
      <c r="Z31499" s="1"/>
    </row>
    <row r="31500" spans="20:26" x14ac:dyDescent="0.25">
      <c r="T31500" s="1"/>
      <c r="U31500" s="1"/>
      <c r="Z31500" s="1"/>
    </row>
    <row r="31501" spans="20:26" x14ac:dyDescent="0.25">
      <c r="T31501" s="1"/>
      <c r="U31501" s="1"/>
      <c r="Z31501" s="1"/>
    </row>
    <row r="31502" spans="20:26" x14ac:dyDescent="0.25">
      <c r="T31502" s="1"/>
      <c r="U31502" s="1"/>
      <c r="Z31502" s="1"/>
    </row>
    <row r="31503" spans="20:26" x14ac:dyDescent="0.25">
      <c r="T31503" s="1"/>
      <c r="U31503" s="1"/>
      <c r="Z31503" s="1"/>
    </row>
    <row r="31504" spans="20:26" x14ac:dyDescent="0.25">
      <c r="T31504" s="1"/>
      <c r="U31504" s="1"/>
      <c r="Z31504" s="1"/>
    </row>
    <row r="31505" spans="20:26" x14ac:dyDescent="0.25">
      <c r="T31505" s="1"/>
      <c r="U31505" s="1"/>
      <c r="Z31505" s="1"/>
    </row>
    <row r="31506" spans="20:26" x14ac:dyDescent="0.25">
      <c r="T31506" s="1"/>
      <c r="U31506" s="1"/>
      <c r="Z31506" s="1"/>
    </row>
    <row r="31507" spans="20:26" x14ac:dyDescent="0.25">
      <c r="T31507" s="1"/>
      <c r="U31507" s="1"/>
      <c r="Z31507" s="1"/>
    </row>
    <row r="31508" spans="20:26" x14ac:dyDescent="0.25">
      <c r="T31508" s="1"/>
      <c r="U31508" s="1"/>
      <c r="Z31508" s="1"/>
    </row>
    <row r="31509" spans="20:26" x14ac:dyDescent="0.25">
      <c r="T31509" s="1"/>
      <c r="U31509" s="1"/>
      <c r="Z31509" s="1"/>
    </row>
    <row r="31510" spans="20:26" x14ac:dyDescent="0.25">
      <c r="T31510" s="1"/>
      <c r="U31510" s="1"/>
      <c r="Z31510" s="1"/>
    </row>
    <row r="31511" spans="20:26" x14ac:dyDescent="0.25">
      <c r="T31511" s="1"/>
      <c r="U31511" s="1"/>
      <c r="Z31511" s="1"/>
    </row>
    <row r="31512" spans="20:26" x14ac:dyDescent="0.25">
      <c r="T31512" s="1"/>
      <c r="U31512" s="1"/>
      <c r="Z31512" s="1"/>
    </row>
    <row r="31513" spans="20:26" x14ac:dyDescent="0.25">
      <c r="T31513" s="1"/>
      <c r="U31513" s="1"/>
      <c r="Z31513" s="1"/>
    </row>
    <row r="31514" spans="20:26" x14ac:dyDescent="0.25">
      <c r="T31514" s="1"/>
      <c r="U31514" s="1"/>
      <c r="Z31514" s="1"/>
    </row>
    <row r="31515" spans="20:26" x14ac:dyDescent="0.25">
      <c r="T31515" s="1"/>
      <c r="U31515" s="1"/>
      <c r="Z31515" s="1"/>
    </row>
    <row r="31516" spans="20:26" x14ac:dyDescent="0.25">
      <c r="T31516" s="1"/>
      <c r="U31516" s="1"/>
      <c r="Z31516" s="1"/>
    </row>
    <row r="31517" spans="20:26" x14ac:dyDescent="0.25">
      <c r="T31517" s="1"/>
      <c r="U31517" s="1"/>
      <c r="Z31517" s="1"/>
    </row>
    <row r="31518" spans="20:26" x14ac:dyDescent="0.25">
      <c r="T31518" s="1"/>
      <c r="U31518" s="1"/>
      <c r="Z31518" s="1"/>
    </row>
    <row r="31519" spans="20:26" x14ac:dyDescent="0.25">
      <c r="T31519" s="1"/>
      <c r="U31519" s="1"/>
      <c r="Z31519" s="1"/>
    </row>
    <row r="31520" spans="20:26" x14ac:dyDescent="0.25">
      <c r="T31520" s="1"/>
      <c r="U31520" s="1"/>
      <c r="Z31520" s="1"/>
    </row>
    <row r="31521" spans="20:26" x14ac:dyDescent="0.25">
      <c r="T31521" s="1"/>
      <c r="U31521" s="1"/>
      <c r="Z31521" s="1"/>
    </row>
    <row r="31522" spans="20:26" x14ac:dyDescent="0.25">
      <c r="T31522" s="1"/>
      <c r="U31522" s="1"/>
      <c r="Z31522" s="1"/>
    </row>
    <row r="31523" spans="20:26" x14ac:dyDescent="0.25">
      <c r="T31523" s="1"/>
      <c r="U31523" s="1"/>
      <c r="Z31523" s="1"/>
    </row>
    <row r="31524" spans="20:26" x14ac:dyDescent="0.25">
      <c r="T31524" s="1"/>
      <c r="U31524" s="1"/>
      <c r="Z31524" s="1"/>
    </row>
    <row r="31525" spans="20:26" x14ac:dyDescent="0.25">
      <c r="T31525" s="1"/>
      <c r="U31525" s="1"/>
      <c r="Z31525" s="1"/>
    </row>
    <row r="31526" spans="20:26" x14ac:dyDescent="0.25">
      <c r="T31526" s="1"/>
      <c r="U31526" s="1"/>
      <c r="Z31526" s="1"/>
    </row>
    <row r="31527" spans="20:26" x14ac:dyDescent="0.25">
      <c r="T31527" s="1"/>
      <c r="U31527" s="1"/>
      <c r="Z31527" s="1"/>
    </row>
    <row r="31528" spans="20:26" x14ac:dyDescent="0.25">
      <c r="T31528" s="1"/>
      <c r="U31528" s="1"/>
      <c r="Z31528" s="1"/>
    </row>
    <row r="31529" spans="20:26" x14ac:dyDescent="0.25">
      <c r="T31529" s="1"/>
      <c r="U31529" s="1"/>
      <c r="Z31529" s="1"/>
    </row>
    <row r="31530" spans="20:26" x14ac:dyDescent="0.25">
      <c r="T31530" s="1"/>
      <c r="U31530" s="1"/>
      <c r="Z31530" s="1"/>
    </row>
    <row r="31531" spans="20:26" x14ac:dyDescent="0.25">
      <c r="T31531" s="1"/>
      <c r="U31531" s="1"/>
      <c r="Z31531" s="1"/>
    </row>
    <row r="31532" spans="20:26" x14ac:dyDescent="0.25">
      <c r="T31532" s="1"/>
      <c r="U31532" s="1"/>
      <c r="Z31532" s="1"/>
    </row>
    <row r="31533" spans="20:26" x14ac:dyDescent="0.25">
      <c r="T31533" s="1"/>
      <c r="U31533" s="1"/>
      <c r="Z31533" s="1"/>
    </row>
    <row r="31534" spans="20:26" x14ac:dyDescent="0.25">
      <c r="T31534" s="1"/>
      <c r="U31534" s="1"/>
      <c r="Z31534" s="1"/>
    </row>
    <row r="31535" spans="20:26" x14ac:dyDescent="0.25">
      <c r="T31535" s="1"/>
      <c r="U31535" s="1"/>
      <c r="Z31535" s="1"/>
    </row>
    <row r="31536" spans="20:26" x14ac:dyDescent="0.25">
      <c r="T31536" s="1"/>
      <c r="U31536" s="1"/>
      <c r="Z31536" s="1"/>
    </row>
    <row r="31537" spans="20:26" x14ac:dyDescent="0.25">
      <c r="T31537" s="1"/>
      <c r="U31537" s="1"/>
      <c r="Z31537" s="1"/>
    </row>
    <row r="31538" spans="20:26" x14ac:dyDescent="0.25">
      <c r="T31538" s="1"/>
      <c r="U31538" s="1"/>
      <c r="Z31538" s="1"/>
    </row>
    <row r="31539" spans="20:26" x14ac:dyDescent="0.25">
      <c r="T31539" s="1"/>
      <c r="U31539" s="1"/>
      <c r="Z31539" s="1"/>
    </row>
    <row r="31540" spans="20:26" x14ac:dyDescent="0.25">
      <c r="T31540" s="1"/>
      <c r="U31540" s="1"/>
      <c r="Z31540" s="1"/>
    </row>
    <row r="31541" spans="20:26" x14ac:dyDescent="0.25">
      <c r="T31541" s="1"/>
      <c r="U31541" s="1"/>
      <c r="Z31541" s="1"/>
    </row>
    <row r="31542" spans="20:26" x14ac:dyDescent="0.25">
      <c r="T31542" s="1"/>
      <c r="U31542" s="1"/>
      <c r="Z31542" s="1"/>
    </row>
    <row r="31543" spans="20:26" x14ac:dyDescent="0.25">
      <c r="T31543" s="1"/>
      <c r="U31543" s="1"/>
      <c r="Z31543" s="1"/>
    </row>
    <row r="31544" spans="20:26" x14ac:dyDescent="0.25">
      <c r="T31544" s="1"/>
      <c r="U31544" s="1"/>
      <c r="Z31544" s="1"/>
    </row>
    <row r="31545" spans="20:26" x14ac:dyDescent="0.25">
      <c r="T31545" s="1"/>
      <c r="U31545" s="1"/>
      <c r="Z31545" s="1"/>
    </row>
    <row r="31546" spans="20:26" x14ac:dyDescent="0.25">
      <c r="T31546" s="1"/>
      <c r="U31546" s="1"/>
      <c r="Z31546" s="1"/>
    </row>
    <row r="31547" spans="20:26" x14ac:dyDescent="0.25">
      <c r="T31547" s="1"/>
      <c r="U31547" s="1"/>
      <c r="Z31547" s="1"/>
    </row>
    <row r="31548" spans="20:26" x14ac:dyDescent="0.25">
      <c r="T31548" s="1"/>
      <c r="U31548" s="1"/>
      <c r="Z31548" s="1"/>
    </row>
    <row r="31549" spans="20:26" x14ac:dyDescent="0.25">
      <c r="T31549" s="1"/>
      <c r="U31549" s="1"/>
      <c r="Z31549" s="1"/>
    </row>
    <row r="31550" spans="20:26" x14ac:dyDescent="0.25">
      <c r="T31550" s="1"/>
      <c r="U31550" s="1"/>
      <c r="Z31550" s="1"/>
    </row>
    <row r="31551" spans="20:26" x14ac:dyDescent="0.25">
      <c r="T31551" s="1"/>
      <c r="U31551" s="1"/>
      <c r="Z31551" s="1"/>
    </row>
    <row r="31552" spans="20:26" x14ac:dyDescent="0.25">
      <c r="T31552" s="1"/>
      <c r="U31552" s="1"/>
      <c r="Z31552" s="1"/>
    </row>
    <row r="31553" spans="20:26" x14ac:dyDescent="0.25">
      <c r="T31553" s="1"/>
      <c r="U31553" s="1"/>
      <c r="Z31553" s="1"/>
    </row>
    <row r="31554" spans="20:26" x14ac:dyDescent="0.25">
      <c r="T31554" s="1"/>
      <c r="U31554" s="1"/>
      <c r="Z31554" s="1"/>
    </row>
    <row r="31555" spans="20:26" x14ac:dyDescent="0.25">
      <c r="T31555" s="1"/>
      <c r="U31555" s="1"/>
      <c r="Z31555" s="1"/>
    </row>
    <row r="31556" spans="20:26" x14ac:dyDescent="0.25">
      <c r="T31556" s="1"/>
      <c r="U31556" s="1"/>
      <c r="Z31556" s="1"/>
    </row>
    <row r="31557" spans="20:26" x14ac:dyDescent="0.25">
      <c r="T31557" s="1"/>
      <c r="U31557" s="1"/>
      <c r="Z31557" s="1"/>
    </row>
    <row r="31558" spans="20:26" x14ac:dyDescent="0.25">
      <c r="T31558" s="1"/>
      <c r="U31558" s="1"/>
      <c r="Z31558" s="1"/>
    </row>
    <row r="31559" spans="20:26" x14ac:dyDescent="0.25">
      <c r="T31559" s="1"/>
      <c r="U31559" s="1"/>
      <c r="Z31559" s="1"/>
    </row>
    <row r="31560" spans="20:26" x14ac:dyDescent="0.25">
      <c r="T31560" s="1"/>
      <c r="U31560" s="1"/>
      <c r="Z31560" s="1"/>
    </row>
    <row r="31561" spans="20:26" x14ac:dyDescent="0.25">
      <c r="T31561" s="1"/>
      <c r="U31561" s="1"/>
      <c r="Z31561" s="1"/>
    </row>
    <row r="31562" spans="20:26" x14ac:dyDescent="0.25">
      <c r="T31562" s="1"/>
      <c r="U31562" s="1"/>
      <c r="Z31562" s="1"/>
    </row>
    <row r="31563" spans="20:26" x14ac:dyDescent="0.25">
      <c r="T31563" s="1"/>
      <c r="U31563" s="1"/>
      <c r="Z31563" s="1"/>
    </row>
    <row r="31564" spans="20:26" x14ac:dyDescent="0.25">
      <c r="T31564" s="1"/>
      <c r="U31564" s="1"/>
      <c r="Z31564" s="1"/>
    </row>
    <row r="31565" spans="20:26" x14ac:dyDescent="0.25">
      <c r="T31565" s="1"/>
      <c r="U31565" s="1"/>
      <c r="Z31565" s="1"/>
    </row>
    <row r="31566" spans="20:26" x14ac:dyDescent="0.25">
      <c r="T31566" s="1"/>
      <c r="U31566" s="1"/>
      <c r="Z31566" s="1"/>
    </row>
    <row r="31567" spans="20:26" x14ac:dyDescent="0.25">
      <c r="T31567" s="1"/>
      <c r="U31567" s="1"/>
      <c r="Z31567" s="1"/>
    </row>
    <row r="31568" spans="20:26" x14ac:dyDescent="0.25">
      <c r="T31568" s="1"/>
      <c r="U31568" s="1"/>
      <c r="Z31568" s="1"/>
    </row>
    <row r="31569" spans="20:26" x14ac:dyDescent="0.25">
      <c r="T31569" s="1"/>
      <c r="U31569" s="1"/>
      <c r="Z31569" s="1"/>
    </row>
    <row r="31570" spans="20:26" x14ac:dyDescent="0.25">
      <c r="T31570" s="1"/>
      <c r="U31570" s="1"/>
      <c r="Z31570" s="1"/>
    </row>
    <row r="31571" spans="20:26" x14ac:dyDescent="0.25">
      <c r="T31571" s="1"/>
      <c r="U31571" s="1"/>
      <c r="Z31571" s="1"/>
    </row>
    <row r="31572" spans="20:26" x14ac:dyDescent="0.25">
      <c r="T31572" s="1"/>
      <c r="U31572" s="1"/>
      <c r="Z31572" s="1"/>
    </row>
    <row r="31573" spans="20:26" x14ac:dyDescent="0.25">
      <c r="T31573" s="1"/>
      <c r="U31573" s="1"/>
      <c r="Z31573" s="1"/>
    </row>
    <row r="31574" spans="20:26" x14ac:dyDescent="0.25">
      <c r="T31574" s="1"/>
      <c r="U31574" s="1"/>
      <c r="Z31574" s="1"/>
    </row>
    <row r="31575" spans="20:26" x14ac:dyDescent="0.25">
      <c r="T31575" s="1"/>
      <c r="U31575" s="1"/>
      <c r="Z31575" s="1"/>
    </row>
    <row r="31576" spans="20:26" x14ac:dyDescent="0.25">
      <c r="T31576" s="1"/>
      <c r="U31576" s="1"/>
      <c r="Z31576" s="1"/>
    </row>
    <row r="31577" spans="20:26" x14ac:dyDescent="0.25">
      <c r="T31577" s="1"/>
      <c r="U31577" s="1"/>
      <c r="Z31577" s="1"/>
    </row>
    <row r="31578" spans="20:26" x14ac:dyDescent="0.25">
      <c r="T31578" s="1"/>
      <c r="U31578" s="1"/>
      <c r="Z31578" s="1"/>
    </row>
    <row r="31579" spans="20:26" x14ac:dyDescent="0.25">
      <c r="T31579" s="1"/>
      <c r="U31579" s="1"/>
      <c r="Z31579" s="1"/>
    </row>
    <row r="31580" spans="20:26" x14ac:dyDescent="0.25">
      <c r="T31580" s="1"/>
      <c r="U31580" s="1"/>
      <c r="Z31580" s="1"/>
    </row>
    <row r="31581" spans="20:26" x14ac:dyDescent="0.25">
      <c r="T31581" s="1"/>
      <c r="U31581" s="1"/>
      <c r="Z31581" s="1"/>
    </row>
    <row r="31582" spans="20:26" x14ac:dyDescent="0.25">
      <c r="T31582" s="1"/>
      <c r="U31582" s="1"/>
      <c r="Z31582" s="1"/>
    </row>
    <row r="31583" spans="20:26" x14ac:dyDescent="0.25">
      <c r="T31583" s="1"/>
      <c r="U31583" s="1"/>
      <c r="Z31583" s="1"/>
    </row>
    <row r="31584" spans="20:26" x14ac:dyDescent="0.25">
      <c r="T31584" s="1"/>
      <c r="U31584" s="1"/>
      <c r="Z31584" s="1"/>
    </row>
    <row r="31585" spans="20:26" x14ac:dyDescent="0.25">
      <c r="T31585" s="1"/>
      <c r="U31585" s="1"/>
      <c r="Z31585" s="1"/>
    </row>
    <row r="31586" spans="20:26" x14ac:dyDescent="0.25">
      <c r="T31586" s="1"/>
      <c r="U31586" s="1"/>
      <c r="Z31586" s="1"/>
    </row>
    <row r="31587" spans="20:26" x14ac:dyDescent="0.25">
      <c r="T31587" s="1"/>
      <c r="U31587" s="1"/>
      <c r="Z31587" s="1"/>
    </row>
    <row r="31588" spans="20:26" x14ac:dyDescent="0.25">
      <c r="T31588" s="1"/>
      <c r="U31588" s="1"/>
      <c r="Z31588" s="1"/>
    </row>
    <row r="31589" spans="20:26" x14ac:dyDescent="0.25">
      <c r="T31589" s="1"/>
      <c r="U31589" s="1"/>
      <c r="Z31589" s="1"/>
    </row>
    <row r="31590" spans="20:26" x14ac:dyDescent="0.25">
      <c r="T31590" s="1"/>
      <c r="U31590" s="1"/>
      <c r="Z31590" s="1"/>
    </row>
    <row r="31591" spans="20:26" x14ac:dyDescent="0.25">
      <c r="T31591" s="1"/>
      <c r="U31591" s="1"/>
      <c r="Z31591" s="1"/>
    </row>
    <row r="31592" spans="20:26" x14ac:dyDescent="0.25">
      <c r="T31592" s="1"/>
      <c r="U31592" s="1"/>
      <c r="Z31592" s="1"/>
    </row>
    <row r="31593" spans="20:26" x14ac:dyDescent="0.25">
      <c r="T31593" s="1"/>
      <c r="U31593" s="1"/>
      <c r="Z31593" s="1"/>
    </row>
    <row r="31594" spans="20:26" x14ac:dyDescent="0.25">
      <c r="T31594" s="1"/>
      <c r="U31594" s="1"/>
      <c r="Z31594" s="1"/>
    </row>
    <row r="31595" spans="20:26" x14ac:dyDescent="0.25">
      <c r="T31595" s="1"/>
      <c r="U31595" s="1"/>
      <c r="Z31595" s="1"/>
    </row>
    <row r="31596" spans="20:26" x14ac:dyDescent="0.25">
      <c r="T31596" s="1"/>
      <c r="U31596" s="1"/>
      <c r="Z31596" s="1"/>
    </row>
    <row r="31597" spans="20:26" x14ac:dyDescent="0.25">
      <c r="T31597" s="1"/>
      <c r="U31597" s="1"/>
      <c r="Z31597" s="1"/>
    </row>
    <row r="31598" spans="20:26" x14ac:dyDescent="0.25">
      <c r="T31598" s="1"/>
      <c r="U31598" s="1"/>
      <c r="Z31598" s="1"/>
    </row>
    <row r="31599" spans="20:26" x14ac:dyDescent="0.25">
      <c r="T31599" s="1"/>
      <c r="U31599" s="1"/>
      <c r="Z31599" s="1"/>
    </row>
    <row r="31600" spans="20:26" x14ac:dyDescent="0.25">
      <c r="T31600" s="1"/>
      <c r="U31600" s="1"/>
      <c r="Z31600" s="1"/>
    </row>
    <row r="31601" spans="20:26" x14ac:dyDescent="0.25">
      <c r="T31601" s="1"/>
      <c r="U31601" s="1"/>
      <c r="Z31601" s="1"/>
    </row>
    <row r="31602" spans="20:26" x14ac:dyDescent="0.25">
      <c r="T31602" s="1"/>
      <c r="U31602" s="1"/>
      <c r="Z31602" s="1"/>
    </row>
    <row r="31603" spans="20:26" x14ac:dyDescent="0.25">
      <c r="T31603" s="1"/>
      <c r="U31603" s="1"/>
      <c r="Z31603" s="1"/>
    </row>
    <row r="31604" spans="20:26" x14ac:dyDescent="0.25">
      <c r="T31604" s="1"/>
      <c r="U31604" s="1"/>
      <c r="Z31604" s="1"/>
    </row>
    <row r="31605" spans="20:26" x14ac:dyDescent="0.25">
      <c r="T31605" s="1"/>
      <c r="U31605" s="1"/>
      <c r="Z31605" s="1"/>
    </row>
    <row r="31606" spans="20:26" x14ac:dyDescent="0.25">
      <c r="T31606" s="1"/>
      <c r="U31606" s="1"/>
      <c r="Z31606" s="1"/>
    </row>
    <row r="31607" spans="20:26" x14ac:dyDescent="0.25">
      <c r="T31607" s="1"/>
      <c r="U31607" s="1"/>
      <c r="Z31607" s="1"/>
    </row>
    <row r="31608" spans="20:26" x14ac:dyDescent="0.25">
      <c r="T31608" s="1"/>
      <c r="U31608" s="1"/>
      <c r="Z31608" s="1"/>
    </row>
    <row r="31609" spans="20:26" x14ac:dyDescent="0.25">
      <c r="T31609" s="1"/>
      <c r="U31609" s="1"/>
      <c r="Z31609" s="1"/>
    </row>
    <row r="31610" spans="20:26" x14ac:dyDescent="0.25">
      <c r="T31610" s="1"/>
      <c r="U31610" s="1"/>
      <c r="Z31610" s="1"/>
    </row>
    <row r="31611" spans="20:26" x14ac:dyDescent="0.25">
      <c r="T31611" s="1"/>
      <c r="U31611" s="1"/>
      <c r="Z31611" s="1"/>
    </row>
    <row r="31612" spans="20:26" x14ac:dyDescent="0.25">
      <c r="T31612" s="1"/>
      <c r="U31612" s="1"/>
      <c r="Z31612" s="1"/>
    </row>
    <row r="31613" spans="20:26" x14ac:dyDescent="0.25">
      <c r="T31613" s="1"/>
      <c r="U31613" s="1"/>
      <c r="Z31613" s="1"/>
    </row>
    <row r="31614" spans="20:26" x14ac:dyDescent="0.25">
      <c r="T31614" s="1"/>
      <c r="U31614" s="1"/>
      <c r="Z31614" s="1"/>
    </row>
    <row r="31615" spans="20:26" x14ac:dyDescent="0.25">
      <c r="T31615" s="1"/>
      <c r="U31615" s="1"/>
      <c r="Z31615" s="1"/>
    </row>
    <row r="31616" spans="20:26" x14ac:dyDescent="0.25">
      <c r="T31616" s="1"/>
      <c r="U31616" s="1"/>
      <c r="Z31616" s="1"/>
    </row>
    <row r="31617" spans="20:26" x14ac:dyDescent="0.25">
      <c r="T31617" s="1"/>
      <c r="U31617" s="1"/>
      <c r="Z31617" s="1"/>
    </row>
    <row r="31618" spans="20:26" x14ac:dyDescent="0.25">
      <c r="T31618" s="1"/>
      <c r="U31618" s="1"/>
      <c r="Z31618" s="1"/>
    </row>
    <row r="31619" spans="20:26" x14ac:dyDescent="0.25">
      <c r="T31619" s="1"/>
      <c r="U31619" s="1"/>
      <c r="Z31619" s="1"/>
    </row>
    <row r="31620" spans="20:26" x14ac:dyDescent="0.25">
      <c r="T31620" s="1"/>
      <c r="U31620" s="1"/>
      <c r="Z31620" s="1"/>
    </row>
    <row r="31621" spans="20:26" x14ac:dyDescent="0.25">
      <c r="T31621" s="1"/>
      <c r="U31621" s="1"/>
      <c r="Z31621" s="1"/>
    </row>
    <row r="31622" spans="20:26" x14ac:dyDescent="0.25">
      <c r="T31622" s="1"/>
      <c r="U31622" s="1"/>
      <c r="Z31622" s="1"/>
    </row>
    <row r="31623" spans="20:26" x14ac:dyDescent="0.25">
      <c r="T31623" s="1"/>
      <c r="U31623" s="1"/>
      <c r="Z31623" s="1"/>
    </row>
    <row r="31624" spans="20:26" x14ac:dyDescent="0.25">
      <c r="T31624" s="1"/>
      <c r="U31624" s="1"/>
      <c r="Z31624" s="1"/>
    </row>
    <row r="31625" spans="20:26" x14ac:dyDescent="0.25">
      <c r="T31625" s="1"/>
      <c r="U31625" s="1"/>
      <c r="Z31625" s="1"/>
    </row>
    <row r="31626" spans="20:26" x14ac:dyDescent="0.25">
      <c r="T31626" s="1"/>
      <c r="U31626" s="1"/>
      <c r="Z31626" s="1"/>
    </row>
    <row r="31627" spans="20:26" x14ac:dyDescent="0.25">
      <c r="T31627" s="1"/>
      <c r="U31627" s="1"/>
      <c r="Z31627" s="1"/>
    </row>
    <row r="31628" spans="20:26" x14ac:dyDescent="0.25">
      <c r="T31628" s="1"/>
      <c r="U31628" s="1"/>
      <c r="Z31628" s="1"/>
    </row>
    <row r="31629" spans="20:26" x14ac:dyDescent="0.25">
      <c r="T31629" s="1"/>
      <c r="U31629" s="1"/>
      <c r="Z31629" s="1"/>
    </row>
    <row r="31630" spans="20:26" x14ac:dyDescent="0.25">
      <c r="T31630" s="1"/>
      <c r="U31630" s="1"/>
      <c r="Z31630" s="1"/>
    </row>
    <row r="31631" spans="20:26" x14ac:dyDescent="0.25">
      <c r="T31631" s="1"/>
      <c r="U31631" s="1"/>
      <c r="Z31631" s="1"/>
    </row>
    <row r="31632" spans="20:26" x14ac:dyDescent="0.25">
      <c r="T31632" s="1"/>
      <c r="U31632" s="1"/>
      <c r="Z31632" s="1"/>
    </row>
    <row r="31633" spans="20:26" x14ac:dyDescent="0.25">
      <c r="T31633" s="1"/>
      <c r="U31633" s="1"/>
      <c r="Z31633" s="1"/>
    </row>
    <row r="31634" spans="20:26" x14ac:dyDescent="0.25">
      <c r="T31634" s="1"/>
      <c r="U31634" s="1"/>
      <c r="Z31634" s="1"/>
    </row>
    <row r="31635" spans="20:26" x14ac:dyDescent="0.25">
      <c r="T31635" s="1"/>
      <c r="U31635" s="1"/>
      <c r="Z31635" s="1"/>
    </row>
    <row r="31636" spans="20:26" x14ac:dyDescent="0.25">
      <c r="T31636" s="1"/>
      <c r="U31636" s="1"/>
      <c r="Z31636" s="1"/>
    </row>
    <row r="31637" spans="20:26" x14ac:dyDescent="0.25">
      <c r="T31637" s="1"/>
      <c r="U31637" s="1"/>
      <c r="Z31637" s="1"/>
    </row>
    <row r="31638" spans="20:26" x14ac:dyDescent="0.25">
      <c r="T31638" s="1"/>
      <c r="U31638" s="1"/>
      <c r="Z31638" s="1"/>
    </row>
    <row r="31639" spans="20:26" x14ac:dyDescent="0.25">
      <c r="T31639" s="1"/>
      <c r="U31639" s="1"/>
      <c r="Z31639" s="1"/>
    </row>
    <row r="31640" spans="20:26" x14ac:dyDescent="0.25">
      <c r="T31640" s="1"/>
      <c r="U31640" s="1"/>
      <c r="Z31640" s="1"/>
    </row>
    <row r="31641" spans="20:26" x14ac:dyDescent="0.25">
      <c r="T31641" s="1"/>
      <c r="U31641" s="1"/>
      <c r="Z31641" s="1"/>
    </row>
    <row r="31642" spans="20:26" x14ac:dyDescent="0.25">
      <c r="T31642" s="1"/>
      <c r="U31642" s="1"/>
      <c r="Z31642" s="1"/>
    </row>
    <row r="31643" spans="20:26" x14ac:dyDescent="0.25">
      <c r="T31643" s="1"/>
      <c r="U31643" s="1"/>
      <c r="Z31643" s="1"/>
    </row>
    <row r="31644" spans="20:26" x14ac:dyDescent="0.25">
      <c r="T31644" s="1"/>
      <c r="U31644" s="1"/>
      <c r="Z31644" s="1"/>
    </row>
    <row r="31645" spans="20:26" x14ac:dyDescent="0.25">
      <c r="T31645" s="1"/>
      <c r="U31645" s="1"/>
      <c r="Z31645" s="1"/>
    </row>
    <row r="31646" spans="20:26" x14ac:dyDescent="0.25">
      <c r="T31646" s="1"/>
      <c r="U31646" s="1"/>
      <c r="Z31646" s="1"/>
    </row>
    <row r="31647" spans="20:26" x14ac:dyDescent="0.25">
      <c r="T31647" s="1"/>
      <c r="U31647" s="1"/>
      <c r="Z31647" s="1"/>
    </row>
    <row r="31648" spans="20:26" x14ac:dyDescent="0.25">
      <c r="T31648" s="1"/>
      <c r="U31648" s="1"/>
      <c r="Z31648" s="1"/>
    </row>
    <row r="31649" spans="20:26" x14ac:dyDescent="0.25">
      <c r="T31649" s="1"/>
      <c r="U31649" s="1"/>
      <c r="Z31649" s="1"/>
    </row>
    <row r="31650" spans="20:26" x14ac:dyDescent="0.25">
      <c r="T31650" s="1"/>
      <c r="U31650" s="1"/>
      <c r="Z31650" s="1"/>
    </row>
    <row r="31651" spans="20:26" x14ac:dyDescent="0.25">
      <c r="T31651" s="1"/>
      <c r="U31651" s="1"/>
      <c r="Z31651" s="1"/>
    </row>
    <row r="31652" spans="20:26" x14ac:dyDescent="0.25">
      <c r="T31652" s="1"/>
      <c r="U31652" s="1"/>
      <c r="Z31652" s="1"/>
    </row>
    <row r="31653" spans="20:26" x14ac:dyDescent="0.25">
      <c r="T31653" s="1"/>
      <c r="U31653" s="1"/>
      <c r="Z31653" s="1"/>
    </row>
    <row r="31654" spans="20:26" x14ac:dyDescent="0.25">
      <c r="T31654" s="1"/>
      <c r="U31654" s="1"/>
      <c r="Z31654" s="1"/>
    </row>
    <row r="31655" spans="20:26" x14ac:dyDescent="0.25">
      <c r="T31655" s="1"/>
      <c r="U31655" s="1"/>
      <c r="Z31655" s="1"/>
    </row>
    <row r="31656" spans="20:26" x14ac:dyDescent="0.25">
      <c r="T31656" s="1"/>
      <c r="U31656" s="1"/>
      <c r="Z31656" s="1"/>
    </row>
    <row r="31657" spans="20:26" x14ac:dyDescent="0.25">
      <c r="T31657" s="1"/>
      <c r="U31657" s="1"/>
      <c r="Z31657" s="1"/>
    </row>
    <row r="31658" spans="20:26" x14ac:dyDescent="0.25">
      <c r="T31658" s="1"/>
      <c r="U31658" s="1"/>
      <c r="Z31658" s="1"/>
    </row>
    <row r="31659" spans="20:26" x14ac:dyDescent="0.25">
      <c r="T31659" s="1"/>
      <c r="U31659" s="1"/>
      <c r="Z31659" s="1"/>
    </row>
    <row r="31660" spans="20:26" x14ac:dyDescent="0.25">
      <c r="T31660" s="1"/>
      <c r="U31660" s="1"/>
      <c r="Z31660" s="1"/>
    </row>
    <row r="31661" spans="20:26" x14ac:dyDescent="0.25">
      <c r="T31661" s="1"/>
      <c r="U31661" s="1"/>
      <c r="Z31661" s="1"/>
    </row>
    <row r="31662" spans="20:26" x14ac:dyDescent="0.25">
      <c r="T31662" s="1"/>
      <c r="U31662" s="1"/>
      <c r="Z31662" s="1"/>
    </row>
    <row r="31663" spans="20:26" x14ac:dyDescent="0.25">
      <c r="T31663" s="1"/>
      <c r="U31663" s="1"/>
      <c r="Z31663" s="1"/>
    </row>
    <row r="31664" spans="20:26" x14ac:dyDescent="0.25">
      <c r="T31664" s="1"/>
      <c r="U31664" s="1"/>
      <c r="Z31664" s="1"/>
    </row>
    <row r="31665" spans="20:26" x14ac:dyDescent="0.25">
      <c r="T31665" s="1"/>
      <c r="U31665" s="1"/>
      <c r="Z31665" s="1"/>
    </row>
    <row r="31666" spans="20:26" x14ac:dyDescent="0.25">
      <c r="T31666" s="1"/>
      <c r="U31666" s="1"/>
      <c r="Z31666" s="1"/>
    </row>
    <row r="31667" spans="20:26" x14ac:dyDescent="0.25">
      <c r="T31667" s="1"/>
      <c r="U31667" s="1"/>
      <c r="Z31667" s="1"/>
    </row>
    <row r="31668" spans="20:26" x14ac:dyDescent="0.25">
      <c r="T31668" s="1"/>
      <c r="U31668" s="1"/>
      <c r="Z31668" s="1"/>
    </row>
    <row r="31669" spans="20:26" x14ac:dyDescent="0.25">
      <c r="T31669" s="1"/>
      <c r="U31669" s="1"/>
      <c r="Z31669" s="1"/>
    </row>
    <row r="31670" spans="20:26" x14ac:dyDescent="0.25">
      <c r="T31670" s="1"/>
      <c r="U31670" s="1"/>
      <c r="Z31670" s="1"/>
    </row>
    <row r="31671" spans="20:26" x14ac:dyDescent="0.25">
      <c r="T31671" s="1"/>
      <c r="U31671" s="1"/>
      <c r="Z31671" s="1"/>
    </row>
    <row r="31672" spans="20:26" x14ac:dyDescent="0.25">
      <c r="T31672" s="1"/>
      <c r="U31672" s="1"/>
      <c r="Z31672" s="1"/>
    </row>
    <row r="31673" spans="20:26" x14ac:dyDescent="0.25">
      <c r="T31673" s="1"/>
      <c r="U31673" s="1"/>
      <c r="Z31673" s="1"/>
    </row>
    <row r="31674" spans="20:26" x14ac:dyDescent="0.25">
      <c r="T31674" s="1"/>
      <c r="U31674" s="1"/>
      <c r="Z31674" s="1"/>
    </row>
    <row r="31675" spans="20:26" x14ac:dyDescent="0.25">
      <c r="T31675" s="1"/>
      <c r="U31675" s="1"/>
      <c r="Z31675" s="1"/>
    </row>
    <row r="31676" spans="20:26" x14ac:dyDescent="0.25">
      <c r="T31676" s="1"/>
      <c r="U31676" s="1"/>
      <c r="Z31676" s="1"/>
    </row>
    <row r="31677" spans="20:26" x14ac:dyDescent="0.25">
      <c r="T31677" s="1"/>
      <c r="U31677" s="1"/>
      <c r="Z31677" s="1"/>
    </row>
    <row r="31678" spans="20:26" x14ac:dyDescent="0.25">
      <c r="T31678" s="1"/>
      <c r="U31678" s="1"/>
      <c r="Z31678" s="1"/>
    </row>
    <row r="31679" spans="20:26" x14ac:dyDescent="0.25">
      <c r="T31679" s="1"/>
      <c r="U31679" s="1"/>
      <c r="Z31679" s="1"/>
    </row>
    <row r="31680" spans="20:26" x14ac:dyDescent="0.25">
      <c r="T31680" s="1"/>
      <c r="U31680" s="1"/>
      <c r="Z31680" s="1"/>
    </row>
    <row r="31681" spans="20:26" x14ac:dyDescent="0.25">
      <c r="T31681" s="1"/>
      <c r="U31681" s="1"/>
      <c r="Z31681" s="1"/>
    </row>
    <row r="31682" spans="20:26" x14ac:dyDescent="0.25">
      <c r="T31682" s="1"/>
      <c r="U31682" s="1"/>
      <c r="Z31682" s="1"/>
    </row>
    <row r="31683" spans="20:26" x14ac:dyDescent="0.25">
      <c r="T31683" s="1"/>
      <c r="U31683" s="1"/>
      <c r="Z31683" s="1"/>
    </row>
    <row r="31684" spans="20:26" x14ac:dyDescent="0.25">
      <c r="T31684" s="1"/>
      <c r="U31684" s="1"/>
      <c r="Z31684" s="1"/>
    </row>
    <row r="31685" spans="20:26" x14ac:dyDescent="0.25">
      <c r="T31685" s="1"/>
      <c r="U31685" s="1"/>
      <c r="Z31685" s="1"/>
    </row>
    <row r="31686" spans="20:26" x14ac:dyDescent="0.25">
      <c r="T31686" s="1"/>
      <c r="U31686" s="1"/>
      <c r="Z31686" s="1"/>
    </row>
    <row r="31687" spans="20:26" x14ac:dyDescent="0.25">
      <c r="T31687" s="1"/>
      <c r="U31687" s="1"/>
      <c r="Z31687" s="1"/>
    </row>
    <row r="31688" spans="20:26" x14ac:dyDescent="0.25">
      <c r="T31688" s="1"/>
      <c r="U31688" s="1"/>
      <c r="Z31688" s="1"/>
    </row>
    <row r="31689" spans="20:26" x14ac:dyDescent="0.25">
      <c r="T31689" s="1"/>
      <c r="U31689" s="1"/>
      <c r="Z31689" s="1"/>
    </row>
    <row r="31690" spans="20:26" x14ac:dyDescent="0.25">
      <c r="T31690" s="1"/>
      <c r="U31690" s="1"/>
      <c r="Z31690" s="1"/>
    </row>
    <row r="31691" spans="20:26" x14ac:dyDescent="0.25">
      <c r="T31691" s="1"/>
      <c r="U31691" s="1"/>
      <c r="Z31691" s="1"/>
    </row>
    <row r="31692" spans="20:26" x14ac:dyDescent="0.25">
      <c r="T31692" s="1"/>
      <c r="U31692" s="1"/>
      <c r="Z31692" s="1"/>
    </row>
    <row r="31693" spans="20:26" x14ac:dyDescent="0.25">
      <c r="T31693" s="1"/>
      <c r="U31693" s="1"/>
      <c r="Z31693" s="1"/>
    </row>
    <row r="31694" spans="20:26" x14ac:dyDescent="0.25">
      <c r="T31694" s="1"/>
      <c r="U31694" s="1"/>
      <c r="Z31694" s="1"/>
    </row>
    <row r="31695" spans="20:26" x14ac:dyDescent="0.25">
      <c r="T31695" s="1"/>
      <c r="U31695" s="1"/>
      <c r="Z31695" s="1"/>
    </row>
    <row r="31696" spans="20:26" x14ac:dyDescent="0.25">
      <c r="T31696" s="1"/>
      <c r="U31696" s="1"/>
      <c r="Z31696" s="1"/>
    </row>
    <row r="31697" spans="20:26" x14ac:dyDescent="0.25">
      <c r="T31697" s="1"/>
      <c r="U31697" s="1"/>
      <c r="Z31697" s="1"/>
    </row>
    <row r="31698" spans="20:26" x14ac:dyDescent="0.25">
      <c r="T31698" s="1"/>
      <c r="U31698" s="1"/>
      <c r="Z31698" s="1"/>
    </row>
    <row r="31699" spans="20:26" x14ac:dyDescent="0.25">
      <c r="T31699" s="1"/>
      <c r="U31699" s="1"/>
      <c r="Z31699" s="1"/>
    </row>
    <row r="31700" spans="20:26" x14ac:dyDescent="0.25">
      <c r="T31700" s="1"/>
      <c r="U31700" s="1"/>
      <c r="Z31700" s="1"/>
    </row>
    <row r="31701" spans="20:26" x14ac:dyDescent="0.25">
      <c r="T31701" s="1"/>
      <c r="U31701" s="1"/>
      <c r="Z31701" s="1"/>
    </row>
    <row r="31702" spans="20:26" x14ac:dyDescent="0.25">
      <c r="T31702" s="1"/>
      <c r="U31702" s="1"/>
      <c r="Z31702" s="1"/>
    </row>
    <row r="31703" spans="20:26" x14ac:dyDescent="0.25">
      <c r="T31703" s="1"/>
      <c r="U31703" s="1"/>
      <c r="Z31703" s="1"/>
    </row>
    <row r="31704" spans="20:26" x14ac:dyDescent="0.25">
      <c r="T31704" s="1"/>
      <c r="U31704" s="1"/>
      <c r="Z31704" s="1"/>
    </row>
    <row r="31705" spans="20:26" x14ac:dyDescent="0.25">
      <c r="T31705" s="1"/>
      <c r="U31705" s="1"/>
      <c r="Z31705" s="1"/>
    </row>
    <row r="31706" spans="20:26" x14ac:dyDescent="0.25">
      <c r="T31706" s="1"/>
      <c r="U31706" s="1"/>
      <c r="Z31706" s="1"/>
    </row>
    <row r="31707" spans="20:26" x14ac:dyDescent="0.25">
      <c r="T31707" s="1"/>
      <c r="U31707" s="1"/>
      <c r="Z31707" s="1"/>
    </row>
    <row r="31708" spans="20:26" x14ac:dyDescent="0.25">
      <c r="T31708" s="1"/>
      <c r="U31708" s="1"/>
      <c r="Z31708" s="1"/>
    </row>
    <row r="31709" spans="20:26" x14ac:dyDescent="0.25">
      <c r="T31709" s="1"/>
      <c r="U31709" s="1"/>
      <c r="Z31709" s="1"/>
    </row>
    <row r="31710" spans="20:26" x14ac:dyDescent="0.25">
      <c r="T31710" s="1"/>
      <c r="U31710" s="1"/>
      <c r="Z31710" s="1"/>
    </row>
    <row r="31711" spans="20:26" x14ac:dyDescent="0.25">
      <c r="T31711" s="1"/>
      <c r="U31711" s="1"/>
      <c r="Z31711" s="1"/>
    </row>
    <row r="31712" spans="20:26" x14ac:dyDescent="0.25">
      <c r="T31712" s="1"/>
      <c r="U31712" s="1"/>
      <c r="Z31712" s="1"/>
    </row>
    <row r="31713" spans="20:26" x14ac:dyDescent="0.25">
      <c r="T31713" s="1"/>
      <c r="U31713" s="1"/>
      <c r="Z31713" s="1"/>
    </row>
    <row r="31714" spans="20:26" x14ac:dyDescent="0.25">
      <c r="T31714" s="1"/>
      <c r="U31714" s="1"/>
      <c r="Z31714" s="1"/>
    </row>
    <row r="31715" spans="20:26" x14ac:dyDescent="0.25">
      <c r="T31715" s="1"/>
      <c r="U31715" s="1"/>
      <c r="Z31715" s="1"/>
    </row>
    <row r="31716" spans="20:26" x14ac:dyDescent="0.25">
      <c r="T31716" s="1"/>
      <c r="U31716" s="1"/>
      <c r="Z31716" s="1"/>
    </row>
    <row r="31717" spans="20:26" x14ac:dyDescent="0.25">
      <c r="T31717" s="1"/>
      <c r="U31717" s="1"/>
      <c r="Z31717" s="1"/>
    </row>
    <row r="31718" spans="20:26" x14ac:dyDescent="0.25">
      <c r="T31718" s="1"/>
      <c r="U31718" s="1"/>
      <c r="Z31718" s="1"/>
    </row>
    <row r="31719" spans="20:26" x14ac:dyDescent="0.25">
      <c r="T31719" s="1"/>
      <c r="U31719" s="1"/>
      <c r="Z31719" s="1"/>
    </row>
    <row r="31720" spans="20:26" x14ac:dyDescent="0.25">
      <c r="T31720" s="1"/>
      <c r="U31720" s="1"/>
      <c r="Z31720" s="1"/>
    </row>
    <row r="31721" spans="20:26" x14ac:dyDescent="0.25">
      <c r="T31721" s="1"/>
      <c r="U31721" s="1"/>
      <c r="Z31721" s="1"/>
    </row>
    <row r="31722" spans="20:26" x14ac:dyDescent="0.25">
      <c r="T31722" s="1"/>
      <c r="U31722" s="1"/>
      <c r="Z31722" s="1"/>
    </row>
    <row r="31723" spans="20:26" x14ac:dyDescent="0.25">
      <c r="T31723" s="1"/>
      <c r="U31723" s="1"/>
      <c r="Z31723" s="1"/>
    </row>
    <row r="31724" spans="20:26" x14ac:dyDescent="0.25">
      <c r="T31724" s="1"/>
      <c r="U31724" s="1"/>
      <c r="Z31724" s="1"/>
    </row>
    <row r="31725" spans="20:26" x14ac:dyDescent="0.25">
      <c r="T31725" s="1"/>
      <c r="U31725" s="1"/>
      <c r="Z31725" s="1"/>
    </row>
    <row r="31726" spans="20:26" x14ac:dyDescent="0.25">
      <c r="T31726" s="1"/>
      <c r="U31726" s="1"/>
      <c r="Z31726" s="1"/>
    </row>
    <row r="31727" spans="20:26" x14ac:dyDescent="0.25">
      <c r="T31727" s="1"/>
      <c r="U31727" s="1"/>
      <c r="Z31727" s="1"/>
    </row>
    <row r="31728" spans="20:26" x14ac:dyDescent="0.25">
      <c r="T31728" s="1"/>
      <c r="U31728" s="1"/>
      <c r="Z31728" s="1"/>
    </row>
    <row r="31729" spans="20:26" x14ac:dyDescent="0.25">
      <c r="T31729" s="1"/>
      <c r="U31729" s="1"/>
      <c r="Z31729" s="1"/>
    </row>
    <row r="31730" spans="20:26" x14ac:dyDescent="0.25">
      <c r="T31730" s="1"/>
      <c r="U31730" s="1"/>
      <c r="Z31730" s="1"/>
    </row>
    <row r="31731" spans="20:26" x14ac:dyDescent="0.25">
      <c r="T31731" s="1"/>
      <c r="U31731" s="1"/>
      <c r="Z31731" s="1"/>
    </row>
    <row r="31732" spans="20:26" x14ac:dyDescent="0.25">
      <c r="T31732" s="1"/>
      <c r="U31732" s="1"/>
      <c r="Z31732" s="1"/>
    </row>
    <row r="31733" spans="20:26" x14ac:dyDescent="0.25">
      <c r="T31733" s="1"/>
      <c r="U31733" s="1"/>
      <c r="Z31733" s="1"/>
    </row>
    <row r="31734" spans="20:26" x14ac:dyDescent="0.25">
      <c r="T31734" s="1"/>
      <c r="U31734" s="1"/>
      <c r="Z31734" s="1"/>
    </row>
    <row r="31735" spans="20:26" x14ac:dyDescent="0.25">
      <c r="T31735" s="1"/>
      <c r="U31735" s="1"/>
      <c r="Z31735" s="1"/>
    </row>
    <row r="31736" spans="20:26" x14ac:dyDescent="0.25">
      <c r="T31736" s="1"/>
      <c r="U31736" s="1"/>
      <c r="Z31736" s="1"/>
    </row>
    <row r="31737" spans="20:26" x14ac:dyDescent="0.25">
      <c r="T31737" s="1"/>
      <c r="U31737" s="1"/>
      <c r="Z31737" s="1"/>
    </row>
    <row r="31738" spans="20:26" x14ac:dyDescent="0.25">
      <c r="T31738" s="1"/>
      <c r="U31738" s="1"/>
      <c r="Z31738" s="1"/>
    </row>
    <row r="31739" spans="20:26" x14ac:dyDescent="0.25">
      <c r="T31739" s="1"/>
      <c r="U31739" s="1"/>
      <c r="Z31739" s="1"/>
    </row>
    <row r="31740" spans="20:26" x14ac:dyDescent="0.25">
      <c r="T31740" s="1"/>
      <c r="U31740" s="1"/>
      <c r="Z31740" s="1"/>
    </row>
    <row r="31741" spans="20:26" x14ac:dyDescent="0.25">
      <c r="T31741" s="1"/>
      <c r="U31741" s="1"/>
      <c r="Z31741" s="1"/>
    </row>
    <row r="31742" spans="20:26" x14ac:dyDescent="0.25">
      <c r="T31742" s="1"/>
      <c r="U31742" s="1"/>
      <c r="Z31742" s="1"/>
    </row>
    <row r="31743" spans="20:26" x14ac:dyDescent="0.25">
      <c r="T31743" s="1"/>
      <c r="U31743" s="1"/>
      <c r="Z31743" s="1"/>
    </row>
    <row r="31744" spans="20:26" x14ac:dyDescent="0.25">
      <c r="T31744" s="1"/>
      <c r="U31744" s="1"/>
      <c r="Z31744" s="1"/>
    </row>
    <row r="31745" spans="20:26" x14ac:dyDescent="0.25">
      <c r="T31745" s="1"/>
      <c r="U31745" s="1"/>
      <c r="Z31745" s="1"/>
    </row>
    <row r="31746" spans="20:26" x14ac:dyDescent="0.25">
      <c r="T31746" s="1"/>
      <c r="U31746" s="1"/>
      <c r="Z31746" s="1"/>
    </row>
    <row r="31747" spans="20:26" x14ac:dyDescent="0.25">
      <c r="T31747" s="1"/>
      <c r="U31747" s="1"/>
      <c r="Z31747" s="1"/>
    </row>
    <row r="31748" spans="20:26" x14ac:dyDescent="0.25">
      <c r="T31748" s="1"/>
      <c r="U31748" s="1"/>
      <c r="Z31748" s="1"/>
    </row>
    <row r="31749" spans="20:26" x14ac:dyDescent="0.25">
      <c r="T31749" s="1"/>
      <c r="U31749" s="1"/>
      <c r="Z31749" s="1"/>
    </row>
    <row r="31750" spans="20:26" x14ac:dyDescent="0.25">
      <c r="T31750" s="1"/>
      <c r="U31750" s="1"/>
      <c r="Z31750" s="1"/>
    </row>
    <row r="31751" spans="20:26" x14ac:dyDescent="0.25">
      <c r="T31751" s="1"/>
      <c r="U31751" s="1"/>
      <c r="Z31751" s="1"/>
    </row>
    <row r="31752" spans="20:26" x14ac:dyDescent="0.25">
      <c r="T31752" s="1"/>
      <c r="U31752" s="1"/>
      <c r="Z31752" s="1"/>
    </row>
    <row r="31753" spans="20:26" x14ac:dyDescent="0.25">
      <c r="T31753" s="1"/>
      <c r="U31753" s="1"/>
      <c r="Z31753" s="1"/>
    </row>
    <row r="31754" spans="20:26" x14ac:dyDescent="0.25">
      <c r="T31754" s="1"/>
      <c r="U31754" s="1"/>
      <c r="Z31754" s="1"/>
    </row>
    <row r="31755" spans="20:26" x14ac:dyDescent="0.25">
      <c r="T31755" s="1"/>
      <c r="U31755" s="1"/>
      <c r="Z31755" s="1"/>
    </row>
    <row r="31756" spans="20:26" x14ac:dyDescent="0.25">
      <c r="T31756" s="1"/>
      <c r="U31756" s="1"/>
      <c r="Z31756" s="1"/>
    </row>
    <row r="31757" spans="20:26" x14ac:dyDescent="0.25">
      <c r="T31757" s="1"/>
      <c r="U31757" s="1"/>
      <c r="Z31757" s="1"/>
    </row>
    <row r="31758" spans="20:26" x14ac:dyDescent="0.25">
      <c r="T31758" s="1"/>
      <c r="U31758" s="1"/>
      <c r="Z31758" s="1"/>
    </row>
    <row r="31759" spans="20:26" x14ac:dyDescent="0.25">
      <c r="T31759" s="1"/>
      <c r="U31759" s="1"/>
      <c r="Z31759" s="1"/>
    </row>
    <row r="31760" spans="20:26" x14ac:dyDescent="0.25">
      <c r="T31760" s="1"/>
      <c r="U31760" s="1"/>
      <c r="Z31760" s="1"/>
    </row>
    <row r="31761" spans="20:26" x14ac:dyDescent="0.25">
      <c r="T31761" s="1"/>
      <c r="U31761" s="1"/>
      <c r="Z31761" s="1"/>
    </row>
    <row r="31762" spans="20:26" x14ac:dyDescent="0.25">
      <c r="T31762" s="1"/>
      <c r="U31762" s="1"/>
      <c r="Z31762" s="1"/>
    </row>
    <row r="31763" spans="20:26" x14ac:dyDescent="0.25">
      <c r="T31763" s="1"/>
      <c r="U31763" s="1"/>
      <c r="Z31763" s="1"/>
    </row>
    <row r="31764" spans="20:26" x14ac:dyDescent="0.25">
      <c r="T31764" s="1"/>
      <c r="U31764" s="1"/>
      <c r="Z31764" s="1"/>
    </row>
    <row r="31765" spans="20:26" x14ac:dyDescent="0.25">
      <c r="T31765" s="1"/>
      <c r="U31765" s="1"/>
      <c r="Z31765" s="1"/>
    </row>
    <row r="31766" spans="20:26" x14ac:dyDescent="0.25">
      <c r="T31766" s="1"/>
      <c r="U31766" s="1"/>
      <c r="Z31766" s="1"/>
    </row>
    <row r="31767" spans="20:26" x14ac:dyDescent="0.25">
      <c r="T31767" s="1"/>
      <c r="U31767" s="1"/>
      <c r="Z31767" s="1"/>
    </row>
    <row r="31768" spans="20:26" x14ac:dyDescent="0.25">
      <c r="T31768" s="1"/>
      <c r="U31768" s="1"/>
      <c r="Z31768" s="1"/>
    </row>
    <row r="31769" spans="20:26" x14ac:dyDescent="0.25">
      <c r="T31769" s="1"/>
      <c r="U31769" s="1"/>
      <c r="Z31769" s="1"/>
    </row>
    <row r="31770" spans="20:26" x14ac:dyDescent="0.25">
      <c r="T31770" s="1"/>
      <c r="U31770" s="1"/>
      <c r="Z31770" s="1"/>
    </row>
    <row r="31771" spans="20:26" x14ac:dyDescent="0.25">
      <c r="T31771" s="1"/>
      <c r="U31771" s="1"/>
      <c r="Z31771" s="1"/>
    </row>
    <row r="31772" spans="20:26" x14ac:dyDescent="0.25">
      <c r="T31772" s="1"/>
      <c r="U31772" s="1"/>
      <c r="Z31772" s="1"/>
    </row>
    <row r="31773" spans="20:26" x14ac:dyDescent="0.25">
      <c r="T31773" s="1"/>
      <c r="U31773" s="1"/>
      <c r="Z31773" s="1"/>
    </row>
    <row r="31774" spans="20:26" x14ac:dyDescent="0.25">
      <c r="T31774" s="1"/>
      <c r="U31774" s="1"/>
      <c r="Z31774" s="1"/>
    </row>
    <row r="31775" spans="20:26" x14ac:dyDescent="0.25">
      <c r="T31775" s="1"/>
      <c r="U31775" s="1"/>
      <c r="Z31775" s="1"/>
    </row>
    <row r="31776" spans="20:26" x14ac:dyDescent="0.25">
      <c r="T31776" s="1"/>
      <c r="U31776" s="1"/>
      <c r="Z31776" s="1"/>
    </row>
    <row r="31777" spans="20:26" x14ac:dyDescent="0.25">
      <c r="T31777" s="1"/>
      <c r="U31777" s="1"/>
      <c r="Z31777" s="1"/>
    </row>
    <row r="31778" spans="20:26" x14ac:dyDescent="0.25">
      <c r="T31778" s="1"/>
      <c r="U31778" s="1"/>
      <c r="Z31778" s="1"/>
    </row>
    <row r="31779" spans="20:26" x14ac:dyDescent="0.25">
      <c r="T31779" s="1"/>
      <c r="U31779" s="1"/>
      <c r="Z31779" s="1"/>
    </row>
    <row r="31780" spans="20:26" x14ac:dyDescent="0.25">
      <c r="T31780" s="1"/>
      <c r="U31780" s="1"/>
      <c r="Z31780" s="1"/>
    </row>
    <row r="31781" spans="20:26" x14ac:dyDescent="0.25">
      <c r="T31781" s="1"/>
      <c r="U31781" s="1"/>
      <c r="Z31781" s="1"/>
    </row>
    <row r="31782" spans="20:26" x14ac:dyDescent="0.25">
      <c r="T31782" s="1"/>
      <c r="U31782" s="1"/>
      <c r="Z31782" s="1"/>
    </row>
    <row r="31783" spans="20:26" x14ac:dyDescent="0.25">
      <c r="T31783" s="1"/>
      <c r="U31783" s="1"/>
      <c r="Z31783" s="1"/>
    </row>
    <row r="31784" spans="20:26" x14ac:dyDescent="0.25">
      <c r="T31784" s="1"/>
      <c r="U31784" s="1"/>
      <c r="Z31784" s="1"/>
    </row>
    <row r="31785" spans="20:26" x14ac:dyDescent="0.25">
      <c r="T31785" s="1"/>
      <c r="U31785" s="1"/>
      <c r="Z31785" s="1"/>
    </row>
    <row r="31786" spans="20:26" x14ac:dyDescent="0.25">
      <c r="T31786" s="1"/>
      <c r="U31786" s="1"/>
      <c r="Z31786" s="1"/>
    </row>
    <row r="31787" spans="20:26" x14ac:dyDescent="0.25">
      <c r="T31787" s="1"/>
      <c r="U31787" s="1"/>
      <c r="Z31787" s="1"/>
    </row>
    <row r="31788" spans="20:26" x14ac:dyDescent="0.25">
      <c r="T31788" s="1"/>
      <c r="U31788" s="1"/>
      <c r="Z31788" s="1"/>
    </row>
    <row r="31789" spans="20:26" x14ac:dyDescent="0.25">
      <c r="T31789" s="1"/>
      <c r="U31789" s="1"/>
      <c r="Z31789" s="1"/>
    </row>
    <row r="31790" spans="20:26" x14ac:dyDescent="0.25">
      <c r="T31790" s="1"/>
      <c r="U31790" s="1"/>
      <c r="Z31790" s="1"/>
    </row>
    <row r="31791" spans="20:26" x14ac:dyDescent="0.25">
      <c r="T31791" s="1"/>
      <c r="U31791" s="1"/>
      <c r="Z31791" s="1"/>
    </row>
    <row r="31792" spans="20:26" x14ac:dyDescent="0.25">
      <c r="T31792" s="1"/>
      <c r="U31792" s="1"/>
      <c r="Z31792" s="1"/>
    </row>
    <row r="31793" spans="20:26" x14ac:dyDescent="0.25">
      <c r="T31793" s="1"/>
      <c r="U31793" s="1"/>
      <c r="Z31793" s="1"/>
    </row>
    <row r="31794" spans="20:26" x14ac:dyDescent="0.25">
      <c r="T31794" s="1"/>
      <c r="U31794" s="1"/>
      <c r="Z31794" s="1"/>
    </row>
    <row r="31795" spans="20:26" x14ac:dyDescent="0.25">
      <c r="T31795" s="1"/>
      <c r="U31795" s="1"/>
      <c r="Z31795" s="1"/>
    </row>
    <row r="31796" spans="20:26" x14ac:dyDescent="0.25">
      <c r="T31796" s="1"/>
      <c r="U31796" s="1"/>
      <c r="Z31796" s="1"/>
    </row>
    <row r="31797" spans="20:26" x14ac:dyDescent="0.25">
      <c r="T31797" s="1"/>
      <c r="U31797" s="1"/>
      <c r="Z31797" s="1"/>
    </row>
    <row r="31798" spans="20:26" x14ac:dyDescent="0.25">
      <c r="T31798" s="1"/>
      <c r="U31798" s="1"/>
      <c r="Z31798" s="1"/>
    </row>
    <row r="31799" spans="20:26" x14ac:dyDescent="0.25">
      <c r="T31799" s="1"/>
      <c r="U31799" s="1"/>
      <c r="Z31799" s="1"/>
    </row>
    <row r="31800" spans="20:26" x14ac:dyDescent="0.25">
      <c r="T31800" s="1"/>
      <c r="U31800" s="1"/>
      <c r="Z31800" s="1"/>
    </row>
    <row r="31801" spans="20:26" x14ac:dyDescent="0.25">
      <c r="T31801" s="1"/>
      <c r="U31801" s="1"/>
      <c r="Z31801" s="1"/>
    </row>
    <row r="31802" spans="20:26" x14ac:dyDescent="0.25">
      <c r="T31802" s="1"/>
      <c r="U31802" s="1"/>
      <c r="Z31802" s="1"/>
    </row>
    <row r="31803" spans="20:26" x14ac:dyDescent="0.25">
      <c r="T31803" s="1"/>
      <c r="U31803" s="1"/>
      <c r="Z31803" s="1"/>
    </row>
    <row r="31804" spans="20:26" x14ac:dyDescent="0.25">
      <c r="T31804" s="1"/>
      <c r="U31804" s="1"/>
      <c r="Z31804" s="1"/>
    </row>
    <row r="31805" spans="20:26" x14ac:dyDescent="0.25">
      <c r="T31805" s="1"/>
      <c r="U31805" s="1"/>
      <c r="Z31805" s="1"/>
    </row>
    <row r="31806" spans="20:26" x14ac:dyDescent="0.25">
      <c r="T31806" s="1"/>
      <c r="U31806" s="1"/>
      <c r="Z31806" s="1"/>
    </row>
    <row r="31807" spans="20:26" x14ac:dyDescent="0.25">
      <c r="T31807" s="1"/>
      <c r="U31807" s="1"/>
      <c r="Z31807" s="1"/>
    </row>
    <row r="31808" spans="20:26" x14ac:dyDescent="0.25">
      <c r="T31808" s="1"/>
      <c r="U31808" s="1"/>
      <c r="Z31808" s="1"/>
    </row>
    <row r="31809" spans="20:26" x14ac:dyDescent="0.25">
      <c r="T31809" s="1"/>
      <c r="U31809" s="1"/>
      <c r="Z31809" s="1"/>
    </row>
    <row r="31810" spans="20:26" x14ac:dyDescent="0.25">
      <c r="T31810" s="1"/>
      <c r="U31810" s="1"/>
      <c r="Z31810" s="1"/>
    </row>
    <row r="31811" spans="20:26" x14ac:dyDescent="0.25">
      <c r="T31811" s="1"/>
      <c r="U31811" s="1"/>
      <c r="Z31811" s="1"/>
    </row>
    <row r="31812" spans="20:26" x14ac:dyDescent="0.25">
      <c r="T31812" s="1"/>
      <c r="U31812" s="1"/>
      <c r="Z31812" s="1"/>
    </row>
    <row r="31813" spans="20:26" x14ac:dyDescent="0.25">
      <c r="T31813" s="1"/>
      <c r="U31813" s="1"/>
      <c r="Z31813" s="1"/>
    </row>
    <row r="31814" spans="20:26" x14ac:dyDescent="0.25">
      <c r="T31814" s="1"/>
      <c r="U31814" s="1"/>
      <c r="Z31814" s="1"/>
    </row>
    <row r="31815" spans="20:26" x14ac:dyDescent="0.25">
      <c r="T31815" s="1"/>
      <c r="U31815" s="1"/>
      <c r="Z31815" s="1"/>
    </row>
    <row r="31816" spans="20:26" x14ac:dyDescent="0.25">
      <c r="T31816" s="1"/>
      <c r="U31816" s="1"/>
      <c r="Z31816" s="1"/>
    </row>
    <row r="31817" spans="20:26" x14ac:dyDescent="0.25">
      <c r="T31817" s="1"/>
      <c r="U31817" s="1"/>
      <c r="Z31817" s="1"/>
    </row>
    <row r="31818" spans="20:26" x14ac:dyDescent="0.25">
      <c r="T31818" s="1"/>
      <c r="U31818" s="1"/>
      <c r="Z31818" s="1"/>
    </row>
    <row r="31819" spans="20:26" x14ac:dyDescent="0.25">
      <c r="T31819" s="1"/>
      <c r="U31819" s="1"/>
      <c r="Z31819" s="1"/>
    </row>
    <row r="31820" spans="20:26" x14ac:dyDescent="0.25">
      <c r="T31820" s="1"/>
      <c r="U31820" s="1"/>
      <c r="Z31820" s="1"/>
    </row>
    <row r="31821" spans="20:26" x14ac:dyDescent="0.25">
      <c r="T31821" s="1"/>
      <c r="U31821" s="1"/>
      <c r="Z31821" s="1"/>
    </row>
    <row r="31822" spans="20:26" x14ac:dyDescent="0.25">
      <c r="T31822" s="1"/>
      <c r="U31822" s="1"/>
      <c r="Z31822" s="1"/>
    </row>
    <row r="31823" spans="20:26" x14ac:dyDescent="0.25">
      <c r="T31823" s="1"/>
      <c r="U31823" s="1"/>
      <c r="Z31823" s="1"/>
    </row>
    <row r="31824" spans="20:26" x14ac:dyDescent="0.25">
      <c r="T31824" s="1"/>
      <c r="U31824" s="1"/>
      <c r="Z31824" s="1"/>
    </row>
    <row r="31825" spans="20:26" x14ac:dyDescent="0.25">
      <c r="T31825" s="1"/>
      <c r="U31825" s="1"/>
      <c r="Z31825" s="1"/>
    </row>
    <row r="31826" spans="20:26" x14ac:dyDescent="0.25">
      <c r="T31826" s="1"/>
      <c r="U31826" s="1"/>
      <c r="Z31826" s="1"/>
    </row>
    <row r="31827" spans="20:26" x14ac:dyDescent="0.25">
      <c r="T31827" s="1"/>
      <c r="U31827" s="1"/>
      <c r="Z31827" s="1"/>
    </row>
    <row r="31828" spans="20:26" x14ac:dyDescent="0.25">
      <c r="T31828" s="1"/>
      <c r="U31828" s="1"/>
      <c r="Z31828" s="1"/>
    </row>
    <row r="31829" spans="20:26" x14ac:dyDescent="0.25">
      <c r="T31829" s="1"/>
      <c r="U31829" s="1"/>
      <c r="Z31829" s="1"/>
    </row>
    <row r="31830" spans="20:26" x14ac:dyDescent="0.25">
      <c r="T31830" s="1"/>
      <c r="U31830" s="1"/>
      <c r="Z31830" s="1"/>
    </row>
    <row r="31831" spans="20:26" x14ac:dyDescent="0.25">
      <c r="T31831" s="1"/>
      <c r="U31831" s="1"/>
      <c r="Z31831" s="1"/>
    </row>
    <row r="31832" spans="20:26" x14ac:dyDescent="0.25">
      <c r="T31832" s="1"/>
      <c r="U31832" s="1"/>
      <c r="Z31832" s="1"/>
    </row>
    <row r="31833" spans="20:26" x14ac:dyDescent="0.25">
      <c r="T31833" s="1"/>
      <c r="U31833" s="1"/>
      <c r="Z31833" s="1"/>
    </row>
    <row r="31834" spans="20:26" x14ac:dyDescent="0.25">
      <c r="T31834" s="1"/>
      <c r="U31834" s="1"/>
      <c r="Z31834" s="1"/>
    </row>
    <row r="31835" spans="20:26" x14ac:dyDescent="0.25">
      <c r="T31835" s="1"/>
      <c r="U31835" s="1"/>
      <c r="Z31835" s="1"/>
    </row>
    <row r="31836" spans="20:26" x14ac:dyDescent="0.25">
      <c r="T31836" s="1"/>
      <c r="U31836" s="1"/>
      <c r="Z31836" s="1"/>
    </row>
    <row r="31837" spans="20:26" x14ac:dyDescent="0.25">
      <c r="T31837" s="1"/>
      <c r="U31837" s="1"/>
      <c r="Z31837" s="1"/>
    </row>
    <row r="31838" spans="20:26" x14ac:dyDescent="0.25">
      <c r="T31838" s="1"/>
      <c r="U31838" s="1"/>
      <c r="Z31838" s="1"/>
    </row>
    <row r="31839" spans="20:26" x14ac:dyDescent="0.25">
      <c r="T31839" s="1"/>
      <c r="U31839" s="1"/>
      <c r="Z31839" s="1"/>
    </row>
    <row r="31840" spans="20:26" x14ac:dyDescent="0.25">
      <c r="T31840" s="1"/>
      <c r="U31840" s="1"/>
      <c r="Z31840" s="1"/>
    </row>
    <row r="31841" spans="20:26" x14ac:dyDescent="0.25">
      <c r="T31841" s="1"/>
      <c r="U31841" s="1"/>
      <c r="Z31841" s="1"/>
    </row>
    <row r="31842" spans="20:26" x14ac:dyDescent="0.25">
      <c r="T31842" s="1"/>
      <c r="U31842" s="1"/>
      <c r="Z31842" s="1"/>
    </row>
    <row r="31843" spans="20:26" x14ac:dyDescent="0.25">
      <c r="T31843" s="1"/>
      <c r="U31843" s="1"/>
      <c r="Z31843" s="1"/>
    </row>
    <row r="31844" spans="20:26" x14ac:dyDescent="0.25">
      <c r="T31844" s="1"/>
      <c r="U31844" s="1"/>
      <c r="Z31844" s="1"/>
    </row>
    <row r="31845" spans="20:26" x14ac:dyDescent="0.25">
      <c r="T31845" s="1"/>
      <c r="U31845" s="1"/>
      <c r="Z31845" s="1"/>
    </row>
    <row r="31846" spans="20:26" x14ac:dyDescent="0.25">
      <c r="T31846" s="1"/>
      <c r="U31846" s="1"/>
      <c r="Z31846" s="1"/>
    </row>
    <row r="31847" spans="20:26" x14ac:dyDescent="0.25">
      <c r="T31847" s="1"/>
      <c r="U31847" s="1"/>
      <c r="Z31847" s="1"/>
    </row>
    <row r="31848" spans="20:26" x14ac:dyDescent="0.25">
      <c r="T31848" s="1"/>
      <c r="U31848" s="1"/>
      <c r="Z31848" s="1"/>
    </row>
    <row r="31849" spans="20:26" x14ac:dyDescent="0.25">
      <c r="T31849" s="1"/>
      <c r="U31849" s="1"/>
      <c r="Z31849" s="1"/>
    </row>
    <row r="31850" spans="20:26" x14ac:dyDescent="0.25">
      <c r="T31850" s="1"/>
      <c r="U31850" s="1"/>
      <c r="Z31850" s="1"/>
    </row>
    <row r="31851" spans="20:26" x14ac:dyDescent="0.25">
      <c r="T31851" s="1"/>
      <c r="U31851" s="1"/>
      <c r="Z31851" s="1"/>
    </row>
    <row r="31852" spans="20:26" x14ac:dyDescent="0.25">
      <c r="T31852" s="1"/>
      <c r="U31852" s="1"/>
      <c r="Z31852" s="1"/>
    </row>
    <row r="31853" spans="20:26" x14ac:dyDescent="0.25">
      <c r="T31853" s="1"/>
      <c r="U31853" s="1"/>
      <c r="Z31853" s="1"/>
    </row>
    <row r="31854" spans="20:26" x14ac:dyDescent="0.25">
      <c r="T31854" s="1"/>
      <c r="U31854" s="1"/>
      <c r="Z31854" s="1"/>
    </row>
    <row r="31855" spans="20:26" x14ac:dyDescent="0.25">
      <c r="T31855" s="1"/>
      <c r="U31855" s="1"/>
      <c r="Z31855" s="1"/>
    </row>
    <row r="31856" spans="20:26" x14ac:dyDescent="0.25">
      <c r="T31856" s="1"/>
      <c r="U31856" s="1"/>
      <c r="Z31856" s="1"/>
    </row>
    <row r="31857" spans="20:26" x14ac:dyDescent="0.25">
      <c r="T31857" s="1"/>
      <c r="U31857" s="1"/>
      <c r="Z31857" s="1"/>
    </row>
    <row r="31858" spans="20:26" x14ac:dyDescent="0.25">
      <c r="T31858" s="1"/>
      <c r="U31858" s="1"/>
      <c r="Z31858" s="1"/>
    </row>
    <row r="31859" spans="20:26" x14ac:dyDescent="0.25">
      <c r="T31859" s="1"/>
      <c r="U31859" s="1"/>
      <c r="Z31859" s="1"/>
    </row>
    <row r="31860" spans="20:26" x14ac:dyDescent="0.25">
      <c r="T31860" s="1"/>
      <c r="U31860" s="1"/>
      <c r="Z31860" s="1"/>
    </row>
    <row r="31861" spans="20:26" x14ac:dyDescent="0.25">
      <c r="T31861" s="1"/>
      <c r="U31861" s="1"/>
      <c r="Z31861" s="1"/>
    </row>
    <row r="31862" spans="20:26" x14ac:dyDescent="0.25">
      <c r="T31862" s="1"/>
      <c r="U31862" s="1"/>
      <c r="Z31862" s="1"/>
    </row>
    <row r="31863" spans="20:26" x14ac:dyDescent="0.25">
      <c r="T31863" s="1"/>
      <c r="U31863" s="1"/>
      <c r="Z31863" s="1"/>
    </row>
    <row r="31864" spans="20:26" x14ac:dyDescent="0.25">
      <c r="T31864" s="1"/>
      <c r="U31864" s="1"/>
      <c r="Z31864" s="1"/>
    </row>
    <row r="31865" spans="20:26" x14ac:dyDescent="0.25">
      <c r="T31865" s="1"/>
      <c r="U31865" s="1"/>
      <c r="Z31865" s="1"/>
    </row>
    <row r="31866" spans="20:26" x14ac:dyDescent="0.25">
      <c r="T31866" s="1"/>
      <c r="U31866" s="1"/>
      <c r="Z31866" s="1"/>
    </row>
    <row r="31867" spans="20:26" x14ac:dyDescent="0.25">
      <c r="T31867" s="1"/>
      <c r="U31867" s="1"/>
      <c r="Z31867" s="1"/>
    </row>
    <row r="31868" spans="20:26" x14ac:dyDescent="0.25">
      <c r="T31868" s="1"/>
      <c r="U31868" s="1"/>
      <c r="Z31868" s="1"/>
    </row>
    <row r="31869" spans="20:26" x14ac:dyDescent="0.25">
      <c r="T31869" s="1"/>
      <c r="U31869" s="1"/>
      <c r="Z31869" s="1"/>
    </row>
    <row r="31870" spans="20:26" x14ac:dyDescent="0.25">
      <c r="T31870" s="1"/>
      <c r="U31870" s="1"/>
      <c r="Z31870" s="1"/>
    </row>
    <row r="31871" spans="20:26" x14ac:dyDescent="0.25">
      <c r="T31871" s="1"/>
      <c r="U31871" s="1"/>
      <c r="Z31871" s="1"/>
    </row>
    <row r="31872" spans="20:26" x14ac:dyDescent="0.25">
      <c r="T31872" s="1"/>
      <c r="U31872" s="1"/>
      <c r="Z31872" s="1"/>
    </row>
    <row r="31873" spans="20:26" x14ac:dyDescent="0.25">
      <c r="T31873" s="1"/>
      <c r="U31873" s="1"/>
      <c r="Z31873" s="1"/>
    </row>
    <row r="31874" spans="20:26" x14ac:dyDescent="0.25">
      <c r="T31874" s="1"/>
      <c r="U31874" s="1"/>
      <c r="Z31874" s="1"/>
    </row>
    <row r="31875" spans="20:26" x14ac:dyDescent="0.25">
      <c r="T31875" s="1"/>
      <c r="U31875" s="1"/>
      <c r="Z31875" s="1"/>
    </row>
    <row r="31876" spans="20:26" x14ac:dyDescent="0.25">
      <c r="T31876" s="1"/>
      <c r="U31876" s="1"/>
      <c r="Z31876" s="1"/>
    </row>
    <row r="31877" spans="20:26" x14ac:dyDescent="0.25">
      <c r="T31877" s="1"/>
      <c r="U31877" s="1"/>
      <c r="Z31877" s="1"/>
    </row>
    <row r="31878" spans="20:26" x14ac:dyDescent="0.25">
      <c r="T31878" s="1"/>
      <c r="U31878" s="1"/>
      <c r="Z31878" s="1"/>
    </row>
    <row r="31879" spans="20:26" x14ac:dyDescent="0.25">
      <c r="T31879" s="1"/>
      <c r="U31879" s="1"/>
      <c r="Z31879" s="1"/>
    </row>
    <row r="31880" spans="20:26" x14ac:dyDescent="0.25">
      <c r="T31880" s="1"/>
      <c r="U31880" s="1"/>
      <c r="Z31880" s="1"/>
    </row>
    <row r="31881" spans="20:26" x14ac:dyDescent="0.25">
      <c r="T31881" s="1"/>
      <c r="U31881" s="1"/>
      <c r="Z31881" s="1"/>
    </row>
    <row r="31882" spans="20:26" x14ac:dyDescent="0.25">
      <c r="T31882" s="1"/>
      <c r="U31882" s="1"/>
      <c r="Z31882" s="1"/>
    </row>
    <row r="31883" spans="20:26" x14ac:dyDescent="0.25">
      <c r="T31883" s="1"/>
      <c r="U31883" s="1"/>
      <c r="Z31883" s="1"/>
    </row>
    <row r="31884" spans="20:26" x14ac:dyDescent="0.25">
      <c r="T31884" s="1"/>
      <c r="U31884" s="1"/>
      <c r="Z31884" s="1"/>
    </row>
    <row r="31885" spans="20:26" x14ac:dyDescent="0.25">
      <c r="T31885" s="1"/>
      <c r="U31885" s="1"/>
      <c r="Z31885" s="1"/>
    </row>
    <row r="31886" spans="20:26" x14ac:dyDescent="0.25">
      <c r="T31886" s="1"/>
      <c r="U31886" s="1"/>
      <c r="Z31886" s="1"/>
    </row>
    <row r="31887" spans="20:26" x14ac:dyDescent="0.25">
      <c r="T31887" s="1"/>
      <c r="U31887" s="1"/>
      <c r="Z31887" s="1"/>
    </row>
    <row r="31888" spans="20:26" x14ac:dyDescent="0.25">
      <c r="T31888" s="1"/>
      <c r="U31888" s="1"/>
      <c r="Z31888" s="1"/>
    </row>
    <row r="31889" spans="20:26" x14ac:dyDescent="0.25">
      <c r="T31889" s="1"/>
      <c r="U31889" s="1"/>
      <c r="Z31889" s="1"/>
    </row>
    <row r="31890" spans="20:26" x14ac:dyDescent="0.25">
      <c r="T31890" s="1"/>
      <c r="U31890" s="1"/>
      <c r="Z31890" s="1"/>
    </row>
    <row r="31891" spans="20:26" x14ac:dyDescent="0.25">
      <c r="T31891" s="1"/>
      <c r="U31891" s="1"/>
      <c r="Z31891" s="1"/>
    </row>
    <row r="31892" spans="20:26" x14ac:dyDescent="0.25">
      <c r="T31892" s="1"/>
      <c r="U31892" s="1"/>
      <c r="Z31892" s="1"/>
    </row>
    <row r="31893" spans="20:26" x14ac:dyDescent="0.25">
      <c r="T31893" s="1"/>
      <c r="U31893" s="1"/>
      <c r="Z31893" s="1"/>
    </row>
    <row r="31894" spans="20:26" x14ac:dyDescent="0.25">
      <c r="T31894" s="1"/>
      <c r="U31894" s="1"/>
      <c r="Z31894" s="1"/>
    </row>
    <row r="31895" spans="20:26" x14ac:dyDescent="0.25">
      <c r="T31895" s="1"/>
      <c r="U31895" s="1"/>
      <c r="Z31895" s="1"/>
    </row>
    <row r="31896" spans="20:26" x14ac:dyDescent="0.25">
      <c r="T31896" s="1"/>
      <c r="U31896" s="1"/>
      <c r="Z31896" s="1"/>
    </row>
    <row r="31897" spans="20:26" x14ac:dyDescent="0.25">
      <c r="T31897" s="1"/>
      <c r="U31897" s="1"/>
      <c r="Z31897" s="1"/>
    </row>
    <row r="31898" spans="20:26" x14ac:dyDescent="0.25">
      <c r="T31898" s="1"/>
      <c r="U31898" s="1"/>
      <c r="Z31898" s="1"/>
    </row>
    <row r="31899" spans="20:26" x14ac:dyDescent="0.25">
      <c r="T31899" s="1"/>
      <c r="U31899" s="1"/>
      <c r="Z31899" s="1"/>
    </row>
    <row r="31900" spans="20:26" x14ac:dyDescent="0.25">
      <c r="T31900" s="1"/>
      <c r="U31900" s="1"/>
      <c r="Z31900" s="1"/>
    </row>
    <row r="31901" spans="20:26" x14ac:dyDescent="0.25">
      <c r="T31901" s="1"/>
      <c r="U31901" s="1"/>
      <c r="Z31901" s="1"/>
    </row>
    <row r="31902" spans="20:26" x14ac:dyDescent="0.25">
      <c r="T31902" s="1"/>
      <c r="U31902" s="1"/>
      <c r="Z31902" s="1"/>
    </row>
    <row r="31903" spans="20:26" x14ac:dyDescent="0.25">
      <c r="T31903" s="1"/>
      <c r="U31903" s="1"/>
      <c r="Z31903" s="1"/>
    </row>
    <row r="31904" spans="20:26" x14ac:dyDescent="0.25">
      <c r="T31904" s="1"/>
      <c r="U31904" s="1"/>
      <c r="Z31904" s="1"/>
    </row>
    <row r="31905" spans="20:26" x14ac:dyDescent="0.25">
      <c r="T31905" s="1"/>
      <c r="U31905" s="1"/>
      <c r="Z31905" s="1"/>
    </row>
    <row r="31906" spans="20:26" x14ac:dyDescent="0.25">
      <c r="T31906" s="1"/>
      <c r="U31906" s="1"/>
      <c r="Z31906" s="1"/>
    </row>
    <row r="31907" spans="20:26" x14ac:dyDescent="0.25">
      <c r="T31907" s="1"/>
      <c r="U31907" s="1"/>
      <c r="Z31907" s="1"/>
    </row>
    <row r="31908" spans="20:26" x14ac:dyDescent="0.25">
      <c r="T31908" s="1"/>
      <c r="U31908" s="1"/>
      <c r="Z31908" s="1"/>
    </row>
    <row r="31909" spans="20:26" x14ac:dyDescent="0.25">
      <c r="T31909" s="1"/>
      <c r="U31909" s="1"/>
      <c r="Z31909" s="1"/>
    </row>
    <row r="31910" spans="20:26" x14ac:dyDescent="0.25">
      <c r="T31910" s="1"/>
      <c r="U31910" s="1"/>
      <c r="Z31910" s="1"/>
    </row>
    <row r="31911" spans="20:26" x14ac:dyDescent="0.25">
      <c r="T31911" s="1"/>
      <c r="U31911" s="1"/>
      <c r="Z31911" s="1"/>
    </row>
    <row r="31912" spans="20:26" x14ac:dyDescent="0.25">
      <c r="T31912" s="1"/>
      <c r="U31912" s="1"/>
      <c r="Z31912" s="1"/>
    </row>
    <row r="31913" spans="20:26" x14ac:dyDescent="0.25">
      <c r="T31913" s="1"/>
      <c r="U31913" s="1"/>
      <c r="Z31913" s="1"/>
    </row>
    <row r="31914" spans="20:26" x14ac:dyDescent="0.25">
      <c r="T31914" s="1"/>
      <c r="U31914" s="1"/>
      <c r="Z31914" s="1"/>
    </row>
    <row r="31915" spans="20:26" x14ac:dyDescent="0.25">
      <c r="T31915" s="1"/>
      <c r="U31915" s="1"/>
      <c r="Z31915" s="1"/>
    </row>
    <row r="31916" spans="20:26" x14ac:dyDescent="0.25">
      <c r="T31916" s="1"/>
      <c r="U31916" s="1"/>
      <c r="Z31916" s="1"/>
    </row>
    <row r="31917" spans="20:26" x14ac:dyDescent="0.25">
      <c r="T31917" s="1"/>
      <c r="U31917" s="1"/>
      <c r="Z31917" s="1"/>
    </row>
    <row r="31918" spans="20:26" x14ac:dyDescent="0.25">
      <c r="T31918" s="1"/>
      <c r="U31918" s="1"/>
      <c r="Z31918" s="1"/>
    </row>
    <row r="31919" spans="20:26" x14ac:dyDescent="0.25">
      <c r="T31919" s="1"/>
      <c r="U31919" s="1"/>
      <c r="Z31919" s="1"/>
    </row>
    <row r="31920" spans="20:26" x14ac:dyDescent="0.25">
      <c r="T31920" s="1"/>
      <c r="U31920" s="1"/>
      <c r="Z31920" s="1"/>
    </row>
    <row r="31921" spans="20:26" x14ac:dyDescent="0.25">
      <c r="T31921" s="1"/>
      <c r="U31921" s="1"/>
      <c r="Z31921" s="1"/>
    </row>
    <row r="31922" spans="20:26" x14ac:dyDescent="0.25">
      <c r="T31922" s="1"/>
      <c r="U31922" s="1"/>
      <c r="Z31922" s="1"/>
    </row>
    <row r="31923" spans="20:26" x14ac:dyDescent="0.25">
      <c r="T31923" s="1"/>
      <c r="U31923" s="1"/>
      <c r="Z31923" s="1"/>
    </row>
    <row r="31924" spans="20:26" x14ac:dyDescent="0.25">
      <c r="T31924" s="1"/>
      <c r="U31924" s="1"/>
      <c r="Z31924" s="1"/>
    </row>
    <row r="31925" spans="20:26" x14ac:dyDescent="0.25">
      <c r="T31925" s="1"/>
      <c r="U31925" s="1"/>
      <c r="Z31925" s="1"/>
    </row>
    <row r="31926" spans="20:26" x14ac:dyDescent="0.25">
      <c r="T31926" s="1"/>
      <c r="U31926" s="1"/>
      <c r="Z31926" s="1"/>
    </row>
    <row r="31927" spans="20:26" x14ac:dyDescent="0.25">
      <c r="T31927" s="1"/>
      <c r="U31927" s="1"/>
      <c r="Z31927" s="1"/>
    </row>
    <row r="31928" spans="20:26" x14ac:dyDescent="0.25">
      <c r="T31928" s="1"/>
      <c r="U31928" s="1"/>
      <c r="Z31928" s="1"/>
    </row>
    <row r="31929" spans="20:26" x14ac:dyDescent="0.25">
      <c r="T31929" s="1"/>
      <c r="U31929" s="1"/>
      <c r="Z31929" s="1"/>
    </row>
    <row r="31930" spans="20:26" x14ac:dyDescent="0.25">
      <c r="T31930" s="1"/>
      <c r="U31930" s="1"/>
      <c r="Z31930" s="1"/>
    </row>
    <row r="31931" spans="20:26" x14ac:dyDescent="0.25">
      <c r="T31931" s="1"/>
      <c r="U31931" s="1"/>
      <c r="Z31931" s="1"/>
    </row>
    <row r="31932" spans="20:26" x14ac:dyDescent="0.25">
      <c r="T31932" s="1"/>
      <c r="U31932" s="1"/>
      <c r="Z31932" s="1"/>
    </row>
    <row r="31933" spans="20:26" x14ac:dyDescent="0.25">
      <c r="T31933" s="1"/>
      <c r="U31933" s="1"/>
      <c r="Z31933" s="1"/>
    </row>
    <row r="31934" spans="20:26" x14ac:dyDescent="0.25">
      <c r="T31934" s="1"/>
      <c r="U31934" s="1"/>
      <c r="Z31934" s="1"/>
    </row>
    <row r="31935" spans="20:26" x14ac:dyDescent="0.25">
      <c r="T31935" s="1"/>
      <c r="U31935" s="1"/>
      <c r="Z31935" s="1"/>
    </row>
    <row r="31936" spans="20:26" x14ac:dyDescent="0.25">
      <c r="T31936" s="1"/>
      <c r="U31936" s="1"/>
      <c r="Z31936" s="1"/>
    </row>
    <row r="31937" spans="20:26" x14ac:dyDescent="0.25">
      <c r="T31937" s="1"/>
      <c r="U31937" s="1"/>
      <c r="Z31937" s="1"/>
    </row>
    <row r="31938" spans="20:26" x14ac:dyDescent="0.25">
      <c r="T31938" s="1"/>
      <c r="U31938" s="1"/>
      <c r="Z31938" s="1"/>
    </row>
    <row r="31939" spans="20:26" x14ac:dyDescent="0.25">
      <c r="T31939" s="1"/>
      <c r="U31939" s="1"/>
      <c r="Z31939" s="1"/>
    </row>
    <row r="31940" spans="20:26" x14ac:dyDescent="0.25">
      <c r="T31940" s="1"/>
      <c r="U31940" s="1"/>
      <c r="Z31940" s="1"/>
    </row>
    <row r="31941" spans="20:26" x14ac:dyDescent="0.25">
      <c r="T31941" s="1"/>
      <c r="U31941" s="1"/>
      <c r="Z31941" s="1"/>
    </row>
    <row r="31942" spans="20:26" x14ac:dyDescent="0.25">
      <c r="T31942" s="1"/>
      <c r="U31942" s="1"/>
      <c r="Z31942" s="1"/>
    </row>
    <row r="31943" spans="20:26" x14ac:dyDescent="0.25">
      <c r="T31943" s="1"/>
      <c r="U31943" s="1"/>
      <c r="Z31943" s="1"/>
    </row>
    <row r="31944" spans="20:26" x14ac:dyDescent="0.25">
      <c r="T31944" s="1"/>
      <c r="U31944" s="1"/>
      <c r="Z31944" s="1"/>
    </row>
    <row r="31945" spans="20:26" x14ac:dyDescent="0.25">
      <c r="T31945" s="1"/>
      <c r="U31945" s="1"/>
      <c r="Z31945" s="1"/>
    </row>
    <row r="31946" spans="20:26" x14ac:dyDescent="0.25">
      <c r="T31946" s="1"/>
      <c r="U31946" s="1"/>
      <c r="Z31946" s="1"/>
    </row>
    <row r="31947" spans="20:26" x14ac:dyDescent="0.25">
      <c r="T31947" s="1"/>
      <c r="U31947" s="1"/>
      <c r="Z31947" s="1"/>
    </row>
    <row r="31948" spans="20:26" x14ac:dyDescent="0.25">
      <c r="T31948" s="1"/>
      <c r="U31948" s="1"/>
      <c r="Z31948" s="1"/>
    </row>
    <row r="31949" spans="20:26" x14ac:dyDescent="0.25">
      <c r="T31949" s="1"/>
      <c r="U31949" s="1"/>
      <c r="Z31949" s="1"/>
    </row>
    <row r="31950" spans="20:26" x14ac:dyDescent="0.25">
      <c r="T31950" s="1"/>
      <c r="U31950" s="1"/>
      <c r="Z31950" s="1"/>
    </row>
    <row r="31951" spans="20:26" x14ac:dyDescent="0.25">
      <c r="T31951" s="1"/>
      <c r="U31951" s="1"/>
      <c r="Z31951" s="1"/>
    </row>
    <row r="31952" spans="20:26" x14ac:dyDescent="0.25">
      <c r="T31952" s="1"/>
      <c r="U31952" s="1"/>
      <c r="Z31952" s="1"/>
    </row>
    <row r="31953" spans="20:26" x14ac:dyDescent="0.25">
      <c r="T31953" s="1"/>
      <c r="U31953" s="1"/>
      <c r="Z31953" s="1"/>
    </row>
    <row r="31954" spans="20:26" x14ac:dyDescent="0.25">
      <c r="T31954" s="1"/>
      <c r="U31954" s="1"/>
      <c r="Z31954" s="1"/>
    </row>
    <row r="31955" spans="20:26" x14ac:dyDescent="0.25">
      <c r="T31955" s="1"/>
      <c r="U31955" s="1"/>
      <c r="Z31955" s="1"/>
    </row>
    <row r="31956" spans="20:26" x14ac:dyDescent="0.25">
      <c r="T31956" s="1"/>
      <c r="U31956" s="1"/>
      <c r="Z31956" s="1"/>
    </row>
    <row r="31957" spans="20:26" x14ac:dyDescent="0.25">
      <c r="T31957" s="1"/>
      <c r="U31957" s="1"/>
      <c r="Z31957" s="1"/>
    </row>
    <row r="31958" spans="20:26" x14ac:dyDescent="0.25">
      <c r="T31958" s="1"/>
      <c r="U31958" s="1"/>
      <c r="Z31958" s="1"/>
    </row>
    <row r="31959" spans="20:26" x14ac:dyDescent="0.25">
      <c r="T31959" s="1"/>
      <c r="U31959" s="1"/>
      <c r="Z31959" s="1"/>
    </row>
    <row r="31960" spans="20:26" x14ac:dyDescent="0.25">
      <c r="T31960" s="1"/>
      <c r="U31960" s="1"/>
      <c r="Z31960" s="1"/>
    </row>
    <row r="31961" spans="20:26" x14ac:dyDescent="0.25">
      <c r="T31961" s="1"/>
      <c r="U31961" s="1"/>
      <c r="Z31961" s="1"/>
    </row>
    <row r="31962" spans="20:26" x14ac:dyDescent="0.25">
      <c r="T31962" s="1"/>
      <c r="U31962" s="1"/>
      <c r="Z31962" s="1"/>
    </row>
    <row r="31963" spans="20:26" x14ac:dyDescent="0.25">
      <c r="T31963" s="1"/>
      <c r="U31963" s="1"/>
      <c r="Z31963" s="1"/>
    </row>
    <row r="31964" spans="20:26" x14ac:dyDescent="0.25">
      <c r="T31964" s="1"/>
      <c r="U31964" s="1"/>
      <c r="Z31964" s="1"/>
    </row>
    <row r="31965" spans="20:26" x14ac:dyDescent="0.25">
      <c r="T31965" s="1"/>
      <c r="U31965" s="1"/>
      <c r="Z31965" s="1"/>
    </row>
    <row r="31966" spans="20:26" x14ac:dyDescent="0.25">
      <c r="T31966" s="1"/>
      <c r="U31966" s="1"/>
      <c r="Z31966" s="1"/>
    </row>
    <row r="31967" spans="20:26" x14ac:dyDescent="0.25">
      <c r="T31967" s="1"/>
      <c r="U31967" s="1"/>
      <c r="Z31967" s="1"/>
    </row>
    <row r="31968" spans="20:26" x14ac:dyDescent="0.25">
      <c r="T31968" s="1"/>
      <c r="U31968" s="1"/>
      <c r="Z31968" s="1"/>
    </row>
    <row r="31969" spans="20:26" x14ac:dyDescent="0.25">
      <c r="T31969" s="1"/>
      <c r="U31969" s="1"/>
      <c r="Z31969" s="1"/>
    </row>
    <row r="31970" spans="20:26" x14ac:dyDescent="0.25">
      <c r="T31970" s="1"/>
      <c r="U31970" s="1"/>
      <c r="Z31970" s="1"/>
    </row>
    <row r="31971" spans="20:26" x14ac:dyDescent="0.25">
      <c r="T31971" s="1"/>
      <c r="U31971" s="1"/>
      <c r="Z31971" s="1"/>
    </row>
    <row r="31972" spans="20:26" x14ac:dyDescent="0.25">
      <c r="T31972" s="1"/>
      <c r="U31972" s="1"/>
      <c r="Z31972" s="1"/>
    </row>
    <row r="31973" spans="20:26" x14ac:dyDescent="0.25">
      <c r="T31973" s="1"/>
      <c r="U31973" s="1"/>
      <c r="Z31973" s="1"/>
    </row>
    <row r="31974" spans="20:26" x14ac:dyDescent="0.25">
      <c r="T31974" s="1"/>
      <c r="U31974" s="1"/>
      <c r="Z31974" s="1"/>
    </row>
    <row r="31975" spans="20:26" x14ac:dyDescent="0.25">
      <c r="T31975" s="1"/>
      <c r="U31975" s="1"/>
      <c r="Z31975" s="1"/>
    </row>
    <row r="31976" spans="20:26" x14ac:dyDescent="0.25">
      <c r="T31976" s="1"/>
      <c r="U31976" s="1"/>
      <c r="Z31976" s="1"/>
    </row>
    <row r="31977" spans="20:26" x14ac:dyDescent="0.25">
      <c r="T31977" s="1"/>
      <c r="U31977" s="1"/>
      <c r="Z31977" s="1"/>
    </row>
    <row r="31978" spans="20:26" x14ac:dyDescent="0.25">
      <c r="T31978" s="1"/>
      <c r="U31978" s="1"/>
      <c r="Z31978" s="1"/>
    </row>
    <row r="31979" spans="20:26" x14ac:dyDescent="0.25">
      <c r="T31979" s="1"/>
      <c r="U31979" s="1"/>
      <c r="Z31979" s="1"/>
    </row>
    <row r="31980" spans="20:26" x14ac:dyDescent="0.25">
      <c r="T31980" s="1"/>
      <c r="U31980" s="1"/>
      <c r="Z31980" s="1"/>
    </row>
    <row r="31981" spans="20:26" x14ac:dyDescent="0.25">
      <c r="T31981" s="1"/>
      <c r="U31981" s="1"/>
      <c r="Z31981" s="1"/>
    </row>
    <row r="31982" spans="20:26" x14ac:dyDescent="0.25">
      <c r="T31982" s="1"/>
      <c r="U31982" s="1"/>
      <c r="Z31982" s="1"/>
    </row>
    <row r="31983" spans="20:26" x14ac:dyDescent="0.25">
      <c r="T31983" s="1"/>
      <c r="U31983" s="1"/>
      <c r="Z31983" s="1"/>
    </row>
    <row r="31984" spans="20:26" x14ac:dyDescent="0.25">
      <c r="T31984" s="1"/>
      <c r="U31984" s="1"/>
      <c r="Z31984" s="1"/>
    </row>
    <row r="31985" spans="20:26" x14ac:dyDescent="0.25">
      <c r="T31985" s="1"/>
      <c r="U31985" s="1"/>
      <c r="Z31985" s="1"/>
    </row>
    <row r="31986" spans="20:26" x14ac:dyDescent="0.25">
      <c r="T31986" s="1"/>
      <c r="U31986" s="1"/>
      <c r="Z31986" s="1"/>
    </row>
    <row r="31987" spans="20:26" x14ac:dyDescent="0.25">
      <c r="T31987" s="1"/>
      <c r="U31987" s="1"/>
      <c r="Z31987" s="1"/>
    </row>
    <row r="31988" spans="20:26" x14ac:dyDescent="0.25">
      <c r="T31988" s="1"/>
      <c r="U31988" s="1"/>
      <c r="Z31988" s="1"/>
    </row>
    <row r="31989" spans="20:26" x14ac:dyDescent="0.25">
      <c r="T31989" s="1"/>
      <c r="U31989" s="1"/>
      <c r="Z31989" s="1"/>
    </row>
    <row r="31990" spans="20:26" x14ac:dyDescent="0.25">
      <c r="T31990" s="1"/>
      <c r="U31990" s="1"/>
      <c r="Z31990" s="1"/>
    </row>
    <row r="31991" spans="20:26" x14ac:dyDescent="0.25">
      <c r="T31991" s="1"/>
      <c r="U31991" s="1"/>
      <c r="Z31991" s="1"/>
    </row>
    <row r="31992" spans="20:26" x14ac:dyDescent="0.25">
      <c r="T31992" s="1"/>
      <c r="U31992" s="1"/>
      <c r="Z31992" s="1"/>
    </row>
    <row r="31993" spans="20:26" x14ac:dyDescent="0.25">
      <c r="T31993" s="1"/>
      <c r="U31993" s="1"/>
      <c r="Z31993" s="1"/>
    </row>
    <row r="31994" spans="20:26" x14ac:dyDescent="0.25">
      <c r="T31994" s="1"/>
      <c r="U31994" s="1"/>
      <c r="Z31994" s="1"/>
    </row>
    <row r="31995" spans="20:26" x14ac:dyDescent="0.25">
      <c r="T31995" s="1"/>
      <c r="U31995" s="1"/>
      <c r="Z31995" s="1"/>
    </row>
    <row r="31996" spans="20:26" x14ac:dyDescent="0.25">
      <c r="T31996" s="1"/>
      <c r="U31996" s="1"/>
      <c r="Z31996" s="1"/>
    </row>
    <row r="31997" spans="20:26" x14ac:dyDescent="0.25">
      <c r="T31997" s="1"/>
      <c r="U31997" s="1"/>
      <c r="Z31997" s="1"/>
    </row>
    <row r="31998" spans="20:26" x14ac:dyDescent="0.25">
      <c r="T31998" s="1"/>
      <c r="U31998" s="1"/>
      <c r="Z31998" s="1"/>
    </row>
    <row r="31999" spans="20:26" x14ac:dyDescent="0.25">
      <c r="T31999" s="1"/>
      <c r="U31999" s="1"/>
      <c r="Z31999" s="1"/>
    </row>
    <row r="32000" spans="20:26" x14ac:dyDescent="0.25">
      <c r="T32000" s="1"/>
      <c r="U32000" s="1"/>
      <c r="Z32000" s="1"/>
    </row>
    <row r="32001" spans="20:26" x14ac:dyDescent="0.25">
      <c r="T32001" s="1"/>
      <c r="U32001" s="1"/>
      <c r="Z32001" s="1"/>
    </row>
    <row r="32002" spans="20:26" x14ac:dyDescent="0.25">
      <c r="T32002" s="1"/>
      <c r="U32002" s="1"/>
      <c r="Z32002" s="1"/>
    </row>
    <row r="32003" spans="20:26" x14ac:dyDescent="0.25">
      <c r="T32003" s="1"/>
      <c r="U32003" s="1"/>
      <c r="Z32003" s="1"/>
    </row>
    <row r="32004" spans="20:26" x14ac:dyDescent="0.25">
      <c r="T32004" s="1"/>
      <c r="U32004" s="1"/>
      <c r="Z32004" s="1"/>
    </row>
    <row r="32005" spans="20:26" x14ac:dyDescent="0.25">
      <c r="T32005" s="1"/>
      <c r="U32005" s="1"/>
      <c r="Z32005" s="1"/>
    </row>
    <row r="32006" spans="20:26" x14ac:dyDescent="0.25">
      <c r="T32006" s="1"/>
      <c r="U32006" s="1"/>
      <c r="Z32006" s="1"/>
    </row>
    <row r="32007" spans="20:26" x14ac:dyDescent="0.25">
      <c r="T32007" s="1"/>
      <c r="U32007" s="1"/>
      <c r="Z32007" s="1"/>
    </row>
    <row r="32008" spans="20:26" x14ac:dyDescent="0.25">
      <c r="T32008" s="1"/>
      <c r="U32008" s="1"/>
      <c r="Z32008" s="1"/>
    </row>
    <row r="32009" spans="20:26" x14ac:dyDescent="0.25">
      <c r="T32009" s="1"/>
      <c r="U32009" s="1"/>
      <c r="Z32009" s="1"/>
    </row>
    <row r="32010" spans="20:26" x14ac:dyDescent="0.25">
      <c r="T32010" s="1"/>
      <c r="U32010" s="1"/>
      <c r="Z32010" s="1"/>
    </row>
    <row r="32011" spans="20:26" x14ac:dyDescent="0.25">
      <c r="T32011" s="1"/>
      <c r="U32011" s="1"/>
      <c r="Z32011" s="1"/>
    </row>
    <row r="32012" spans="20:26" x14ac:dyDescent="0.25">
      <c r="T32012" s="1"/>
      <c r="U32012" s="1"/>
      <c r="Z32012" s="1"/>
    </row>
    <row r="32013" spans="20:26" x14ac:dyDescent="0.25">
      <c r="T32013" s="1"/>
      <c r="U32013" s="1"/>
      <c r="Z32013" s="1"/>
    </row>
    <row r="32014" spans="20:26" x14ac:dyDescent="0.25">
      <c r="T32014" s="1"/>
      <c r="U32014" s="1"/>
      <c r="Z32014" s="1"/>
    </row>
    <row r="32015" spans="20:26" x14ac:dyDescent="0.25">
      <c r="T32015" s="1"/>
      <c r="U32015" s="1"/>
      <c r="Z32015" s="1"/>
    </row>
    <row r="32016" spans="20:26" x14ac:dyDescent="0.25">
      <c r="T32016" s="1"/>
      <c r="U32016" s="1"/>
      <c r="Z32016" s="1"/>
    </row>
    <row r="32017" spans="20:26" x14ac:dyDescent="0.25">
      <c r="T32017" s="1"/>
      <c r="U32017" s="1"/>
      <c r="Z32017" s="1"/>
    </row>
    <row r="32018" spans="20:26" x14ac:dyDescent="0.25">
      <c r="T32018" s="1"/>
      <c r="U32018" s="1"/>
      <c r="Z32018" s="1"/>
    </row>
    <row r="32019" spans="20:26" x14ac:dyDescent="0.25">
      <c r="T32019" s="1"/>
      <c r="U32019" s="1"/>
      <c r="Z32019" s="1"/>
    </row>
    <row r="32020" spans="20:26" x14ac:dyDescent="0.25">
      <c r="T32020" s="1"/>
      <c r="U32020" s="1"/>
      <c r="Z32020" s="1"/>
    </row>
    <row r="32021" spans="20:26" x14ac:dyDescent="0.25">
      <c r="T32021" s="1"/>
      <c r="U32021" s="1"/>
      <c r="Z32021" s="1"/>
    </row>
    <row r="32022" spans="20:26" x14ac:dyDescent="0.25">
      <c r="T32022" s="1"/>
      <c r="U32022" s="1"/>
      <c r="Z32022" s="1"/>
    </row>
    <row r="32023" spans="20:26" x14ac:dyDescent="0.25">
      <c r="T32023" s="1"/>
      <c r="U32023" s="1"/>
      <c r="Z32023" s="1"/>
    </row>
    <row r="32024" spans="20:26" x14ac:dyDescent="0.25">
      <c r="T32024" s="1"/>
      <c r="U32024" s="1"/>
      <c r="Z32024" s="1"/>
    </row>
    <row r="32025" spans="20:26" x14ac:dyDescent="0.25">
      <c r="T32025" s="1"/>
      <c r="U32025" s="1"/>
      <c r="Z32025" s="1"/>
    </row>
    <row r="32026" spans="20:26" x14ac:dyDescent="0.25">
      <c r="T32026" s="1"/>
      <c r="U32026" s="1"/>
      <c r="Z32026" s="1"/>
    </row>
    <row r="32027" spans="20:26" x14ac:dyDescent="0.25">
      <c r="T32027" s="1"/>
      <c r="U32027" s="1"/>
      <c r="Z32027" s="1"/>
    </row>
    <row r="32028" spans="20:26" x14ac:dyDescent="0.25">
      <c r="T32028" s="1"/>
      <c r="U32028" s="1"/>
      <c r="Z32028" s="1"/>
    </row>
    <row r="32029" spans="20:26" x14ac:dyDescent="0.25">
      <c r="T32029" s="1"/>
      <c r="U32029" s="1"/>
      <c r="Z32029" s="1"/>
    </row>
    <row r="32030" spans="20:26" x14ac:dyDescent="0.25">
      <c r="T32030" s="1"/>
      <c r="U32030" s="1"/>
      <c r="Z32030" s="1"/>
    </row>
    <row r="32031" spans="20:26" x14ac:dyDescent="0.25">
      <c r="T32031" s="1"/>
      <c r="U32031" s="1"/>
      <c r="Z32031" s="1"/>
    </row>
    <row r="32032" spans="20:26" x14ac:dyDescent="0.25">
      <c r="T32032" s="1"/>
      <c r="U32032" s="1"/>
      <c r="Z32032" s="1"/>
    </row>
    <row r="32033" spans="20:26" x14ac:dyDescent="0.25">
      <c r="T32033" s="1"/>
      <c r="U32033" s="1"/>
      <c r="Z32033" s="1"/>
    </row>
    <row r="32034" spans="20:26" x14ac:dyDescent="0.25">
      <c r="T32034" s="1"/>
      <c r="U32034" s="1"/>
      <c r="Z32034" s="1"/>
    </row>
    <row r="32035" spans="20:26" x14ac:dyDescent="0.25">
      <c r="T32035" s="1"/>
      <c r="U32035" s="1"/>
      <c r="Z32035" s="1"/>
    </row>
    <row r="32036" spans="20:26" x14ac:dyDescent="0.25">
      <c r="T32036" s="1"/>
      <c r="U32036" s="1"/>
      <c r="Z32036" s="1"/>
    </row>
    <row r="32037" spans="20:26" x14ac:dyDescent="0.25">
      <c r="T32037" s="1"/>
      <c r="U32037" s="1"/>
      <c r="Z32037" s="1"/>
    </row>
    <row r="32038" spans="20:26" x14ac:dyDescent="0.25">
      <c r="T32038" s="1"/>
      <c r="U32038" s="1"/>
      <c r="Z32038" s="1"/>
    </row>
    <row r="32039" spans="20:26" x14ac:dyDescent="0.25">
      <c r="T32039" s="1"/>
      <c r="U32039" s="1"/>
      <c r="Z32039" s="1"/>
    </row>
    <row r="32040" spans="20:26" x14ac:dyDescent="0.25">
      <c r="T32040" s="1"/>
      <c r="U32040" s="1"/>
      <c r="Z32040" s="1"/>
    </row>
    <row r="32041" spans="20:26" x14ac:dyDescent="0.25">
      <c r="T32041" s="1"/>
      <c r="U32041" s="1"/>
      <c r="Z32041" s="1"/>
    </row>
    <row r="32042" spans="20:26" x14ac:dyDescent="0.25">
      <c r="T32042" s="1"/>
      <c r="U32042" s="1"/>
      <c r="Z32042" s="1"/>
    </row>
    <row r="32043" spans="20:26" x14ac:dyDescent="0.25">
      <c r="T32043" s="1"/>
      <c r="U32043" s="1"/>
      <c r="Z32043" s="1"/>
    </row>
    <row r="32044" spans="20:26" x14ac:dyDescent="0.25">
      <c r="T32044" s="1"/>
      <c r="U32044" s="1"/>
      <c r="Z32044" s="1"/>
    </row>
    <row r="32045" spans="20:26" x14ac:dyDescent="0.25">
      <c r="T32045" s="1"/>
      <c r="U32045" s="1"/>
      <c r="Z32045" s="1"/>
    </row>
    <row r="32046" spans="20:26" x14ac:dyDescent="0.25">
      <c r="T32046" s="1"/>
      <c r="U32046" s="1"/>
      <c r="Z32046" s="1"/>
    </row>
    <row r="32047" spans="20:26" x14ac:dyDescent="0.25">
      <c r="T32047" s="1"/>
      <c r="U32047" s="1"/>
      <c r="Z32047" s="1"/>
    </row>
    <row r="32048" spans="20:26" x14ac:dyDescent="0.25">
      <c r="T32048" s="1"/>
      <c r="U32048" s="1"/>
      <c r="Z32048" s="1"/>
    </row>
    <row r="32049" spans="20:26" x14ac:dyDescent="0.25">
      <c r="T32049" s="1"/>
      <c r="U32049" s="1"/>
      <c r="Z32049" s="1"/>
    </row>
    <row r="32050" spans="20:26" x14ac:dyDescent="0.25">
      <c r="T32050" s="1"/>
      <c r="U32050" s="1"/>
      <c r="Z32050" s="1"/>
    </row>
    <row r="32051" spans="20:26" x14ac:dyDescent="0.25">
      <c r="T32051" s="1"/>
      <c r="U32051" s="1"/>
      <c r="Z32051" s="1"/>
    </row>
    <row r="32052" spans="20:26" x14ac:dyDescent="0.25">
      <c r="T32052" s="1"/>
      <c r="U32052" s="1"/>
      <c r="Z32052" s="1"/>
    </row>
    <row r="32053" spans="20:26" x14ac:dyDescent="0.25">
      <c r="T32053" s="1"/>
      <c r="U32053" s="1"/>
      <c r="Z32053" s="1"/>
    </row>
    <row r="32054" spans="20:26" x14ac:dyDescent="0.25">
      <c r="T32054" s="1"/>
      <c r="U32054" s="1"/>
      <c r="Z32054" s="1"/>
    </row>
    <row r="32055" spans="20:26" x14ac:dyDescent="0.25">
      <c r="T32055" s="1"/>
      <c r="U32055" s="1"/>
      <c r="Z32055" s="1"/>
    </row>
    <row r="32056" spans="20:26" x14ac:dyDescent="0.25">
      <c r="T32056" s="1"/>
      <c r="U32056" s="1"/>
      <c r="Z32056" s="1"/>
    </row>
    <row r="32057" spans="20:26" x14ac:dyDescent="0.25">
      <c r="T32057" s="1"/>
      <c r="U32057" s="1"/>
      <c r="Z32057" s="1"/>
    </row>
    <row r="32058" spans="20:26" x14ac:dyDescent="0.25">
      <c r="T32058" s="1"/>
      <c r="U32058" s="1"/>
      <c r="Z32058" s="1"/>
    </row>
    <row r="32059" spans="20:26" x14ac:dyDescent="0.25">
      <c r="T32059" s="1"/>
      <c r="U32059" s="1"/>
      <c r="Z32059" s="1"/>
    </row>
    <row r="32060" spans="20:26" x14ac:dyDescent="0.25">
      <c r="T32060" s="1"/>
      <c r="U32060" s="1"/>
      <c r="Z32060" s="1"/>
    </row>
    <row r="32061" spans="20:26" x14ac:dyDescent="0.25">
      <c r="T32061" s="1"/>
      <c r="U32061" s="1"/>
      <c r="Z32061" s="1"/>
    </row>
    <row r="32062" spans="20:26" x14ac:dyDescent="0.25">
      <c r="T32062" s="1"/>
      <c r="U32062" s="1"/>
      <c r="Z32062" s="1"/>
    </row>
    <row r="32063" spans="20:26" x14ac:dyDescent="0.25">
      <c r="T32063" s="1"/>
      <c r="U32063" s="1"/>
      <c r="Z32063" s="1"/>
    </row>
    <row r="32064" spans="20:26" x14ac:dyDescent="0.25">
      <c r="T32064" s="1"/>
      <c r="U32064" s="1"/>
      <c r="Z32064" s="1"/>
    </row>
    <row r="32065" spans="20:26" x14ac:dyDescent="0.25">
      <c r="T32065" s="1"/>
      <c r="U32065" s="1"/>
      <c r="Z32065" s="1"/>
    </row>
    <row r="32066" spans="20:26" x14ac:dyDescent="0.25">
      <c r="T32066" s="1"/>
      <c r="U32066" s="1"/>
      <c r="Z32066" s="1"/>
    </row>
    <row r="32067" spans="20:26" x14ac:dyDescent="0.25">
      <c r="T32067" s="1"/>
      <c r="U32067" s="1"/>
      <c r="Z32067" s="1"/>
    </row>
    <row r="32068" spans="20:26" x14ac:dyDescent="0.25">
      <c r="T32068" s="1"/>
      <c r="U32068" s="1"/>
      <c r="Z32068" s="1"/>
    </row>
    <row r="32069" spans="20:26" x14ac:dyDescent="0.25">
      <c r="T32069" s="1"/>
      <c r="U32069" s="1"/>
      <c r="Z32069" s="1"/>
    </row>
    <row r="32070" spans="20:26" x14ac:dyDescent="0.25">
      <c r="T32070" s="1"/>
      <c r="U32070" s="1"/>
      <c r="Z32070" s="1"/>
    </row>
    <row r="32071" spans="20:26" x14ac:dyDescent="0.25">
      <c r="T32071" s="1"/>
      <c r="U32071" s="1"/>
      <c r="Z32071" s="1"/>
    </row>
    <row r="32072" spans="20:26" x14ac:dyDescent="0.25">
      <c r="T32072" s="1"/>
      <c r="U32072" s="1"/>
      <c r="Z32072" s="1"/>
    </row>
    <row r="32073" spans="20:26" x14ac:dyDescent="0.25">
      <c r="T32073" s="1"/>
      <c r="U32073" s="1"/>
      <c r="Z32073" s="1"/>
    </row>
    <row r="32074" spans="20:26" x14ac:dyDescent="0.25">
      <c r="T32074" s="1"/>
      <c r="U32074" s="1"/>
      <c r="Z32074" s="1"/>
    </row>
    <row r="32075" spans="20:26" x14ac:dyDescent="0.25">
      <c r="T32075" s="1"/>
      <c r="U32075" s="1"/>
      <c r="Z32075" s="1"/>
    </row>
    <row r="32076" spans="20:26" x14ac:dyDescent="0.25">
      <c r="T32076" s="1"/>
      <c r="U32076" s="1"/>
      <c r="Z32076" s="1"/>
    </row>
    <row r="32077" spans="20:26" x14ac:dyDescent="0.25">
      <c r="T32077" s="1"/>
      <c r="U32077" s="1"/>
      <c r="Z32077" s="1"/>
    </row>
    <row r="32078" spans="20:26" x14ac:dyDescent="0.25">
      <c r="T32078" s="1"/>
      <c r="U32078" s="1"/>
      <c r="Z32078" s="1"/>
    </row>
    <row r="32079" spans="20:26" x14ac:dyDescent="0.25">
      <c r="T32079" s="1"/>
      <c r="U32079" s="1"/>
      <c r="Z32079" s="1"/>
    </row>
    <row r="32080" spans="20:26" x14ac:dyDescent="0.25">
      <c r="T32080" s="1"/>
      <c r="U32080" s="1"/>
      <c r="Z32080" s="1"/>
    </row>
    <row r="32081" spans="20:26" x14ac:dyDescent="0.25">
      <c r="T32081" s="1"/>
      <c r="U32081" s="1"/>
      <c r="Z32081" s="1"/>
    </row>
    <row r="32082" spans="20:26" x14ac:dyDescent="0.25">
      <c r="T32082" s="1"/>
      <c r="U32082" s="1"/>
      <c r="Z32082" s="1"/>
    </row>
    <row r="32083" spans="20:26" x14ac:dyDescent="0.25">
      <c r="T32083" s="1"/>
      <c r="U32083" s="1"/>
      <c r="Z32083" s="1"/>
    </row>
    <row r="32084" spans="20:26" x14ac:dyDescent="0.25">
      <c r="T32084" s="1"/>
      <c r="U32084" s="1"/>
      <c r="Z32084" s="1"/>
    </row>
    <row r="32085" spans="20:26" x14ac:dyDescent="0.25">
      <c r="T32085" s="1"/>
      <c r="U32085" s="1"/>
      <c r="Z32085" s="1"/>
    </row>
    <row r="32086" spans="20:26" x14ac:dyDescent="0.25">
      <c r="T32086" s="1"/>
      <c r="U32086" s="1"/>
      <c r="Z32086" s="1"/>
    </row>
    <row r="32087" spans="20:26" x14ac:dyDescent="0.25">
      <c r="T32087" s="1"/>
      <c r="U32087" s="1"/>
      <c r="Z32087" s="1"/>
    </row>
    <row r="32088" spans="20:26" x14ac:dyDescent="0.25">
      <c r="T32088" s="1"/>
      <c r="U32088" s="1"/>
      <c r="Z32088" s="1"/>
    </row>
    <row r="32089" spans="20:26" x14ac:dyDescent="0.25">
      <c r="T32089" s="1"/>
      <c r="U32089" s="1"/>
      <c r="Z32089" s="1"/>
    </row>
    <row r="32090" spans="20:26" x14ac:dyDescent="0.25">
      <c r="T32090" s="1"/>
      <c r="U32090" s="1"/>
      <c r="Z32090" s="1"/>
    </row>
    <row r="32091" spans="20:26" x14ac:dyDescent="0.25">
      <c r="T32091" s="1"/>
      <c r="U32091" s="1"/>
      <c r="Z32091" s="1"/>
    </row>
    <row r="32092" spans="20:26" x14ac:dyDescent="0.25">
      <c r="T32092" s="1"/>
      <c r="U32092" s="1"/>
      <c r="Z32092" s="1"/>
    </row>
    <row r="32093" spans="20:26" x14ac:dyDescent="0.25">
      <c r="T32093" s="1"/>
      <c r="U32093" s="1"/>
      <c r="Z32093" s="1"/>
    </row>
    <row r="32094" spans="20:26" x14ac:dyDescent="0.25">
      <c r="T32094" s="1"/>
      <c r="U32094" s="1"/>
      <c r="Z32094" s="1"/>
    </row>
    <row r="32095" spans="20:26" x14ac:dyDescent="0.25">
      <c r="T32095" s="1"/>
      <c r="U32095" s="1"/>
      <c r="Z32095" s="1"/>
    </row>
    <row r="32096" spans="20:26" x14ac:dyDescent="0.25">
      <c r="T32096" s="1"/>
      <c r="U32096" s="1"/>
      <c r="Z32096" s="1"/>
    </row>
    <row r="32097" spans="20:26" x14ac:dyDescent="0.25">
      <c r="T32097" s="1"/>
      <c r="U32097" s="1"/>
      <c r="Z32097" s="1"/>
    </row>
    <row r="32098" spans="20:26" x14ac:dyDescent="0.25">
      <c r="T32098" s="1"/>
      <c r="U32098" s="1"/>
      <c r="Z32098" s="1"/>
    </row>
    <row r="32099" spans="20:26" x14ac:dyDescent="0.25">
      <c r="T32099" s="1"/>
      <c r="U32099" s="1"/>
      <c r="Z32099" s="1"/>
    </row>
    <row r="32100" spans="20:26" x14ac:dyDescent="0.25">
      <c r="T32100" s="1"/>
      <c r="U32100" s="1"/>
      <c r="Z32100" s="1"/>
    </row>
    <row r="32101" spans="20:26" x14ac:dyDescent="0.25">
      <c r="T32101" s="1"/>
      <c r="U32101" s="1"/>
      <c r="Z32101" s="1"/>
    </row>
    <row r="32102" spans="20:26" x14ac:dyDescent="0.25">
      <c r="T32102" s="1"/>
      <c r="U32102" s="1"/>
      <c r="Z32102" s="1"/>
    </row>
    <row r="32103" spans="20:26" x14ac:dyDescent="0.25">
      <c r="T32103" s="1"/>
      <c r="U32103" s="1"/>
      <c r="Z32103" s="1"/>
    </row>
    <row r="32104" spans="20:26" x14ac:dyDescent="0.25">
      <c r="T32104" s="1"/>
      <c r="U32104" s="1"/>
      <c r="Z32104" s="1"/>
    </row>
    <row r="32105" spans="20:26" x14ac:dyDescent="0.25">
      <c r="T32105" s="1"/>
      <c r="U32105" s="1"/>
      <c r="Z32105" s="1"/>
    </row>
    <row r="32106" spans="20:26" x14ac:dyDescent="0.25">
      <c r="T32106" s="1"/>
      <c r="U32106" s="1"/>
      <c r="Z32106" s="1"/>
    </row>
    <row r="32107" spans="20:26" x14ac:dyDescent="0.25">
      <c r="T32107" s="1"/>
      <c r="U32107" s="1"/>
      <c r="Z32107" s="1"/>
    </row>
    <row r="32108" spans="20:26" x14ac:dyDescent="0.25">
      <c r="T32108" s="1"/>
      <c r="U32108" s="1"/>
      <c r="Z32108" s="1"/>
    </row>
    <row r="32109" spans="20:26" x14ac:dyDescent="0.25">
      <c r="T32109" s="1"/>
      <c r="U32109" s="1"/>
      <c r="Z32109" s="1"/>
    </row>
    <row r="32110" spans="20:26" x14ac:dyDescent="0.25">
      <c r="T32110" s="1"/>
      <c r="U32110" s="1"/>
      <c r="Z32110" s="1"/>
    </row>
    <row r="32111" spans="20:26" x14ac:dyDescent="0.25">
      <c r="T32111" s="1"/>
      <c r="U32111" s="1"/>
      <c r="Z32111" s="1"/>
    </row>
    <row r="32112" spans="20:26" x14ac:dyDescent="0.25">
      <c r="T32112" s="1"/>
      <c r="U32112" s="1"/>
      <c r="Z32112" s="1"/>
    </row>
    <row r="32113" spans="20:26" x14ac:dyDescent="0.25">
      <c r="T32113" s="1"/>
      <c r="U32113" s="1"/>
      <c r="Z32113" s="1"/>
    </row>
    <row r="32114" spans="20:26" x14ac:dyDescent="0.25">
      <c r="T32114" s="1"/>
      <c r="U32114" s="1"/>
      <c r="Z32114" s="1"/>
    </row>
    <row r="32115" spans="20:26" x14ac:dyDescent="0.25">
      <c r="T32115" s="1"/>
      <c r="U32115" s="1"/>
      <c r="Z32115" s="1"/>
    </row>
    <row r="32116" spans="20:26" x14ac:dyDescent="0.25">
      <c r="T32116" s="1"/>
      <c r="U32116" s="1"/>
      <c r="Z32116" s="1"/>
    </row>
    <row r="32117" spans="20:26" x14ac:dyDescent="0.25">
      <c r="T32117" s="1"/>
      <c r="U32117" s="1"/>
      <c r="Z32117" s="1"/>
    </row>
    <row r="32118" spans="20:26" x14ac:dyDescent="0.25">
      <c r="T32118" s="1"/>
      <c r="U32118" s="1"/>
      <c r="Z32118" s="1"/>
    </row>
    <row r="32119" spans="20:26" x14ac:dyDescent="0.25">
      <c r="T32119" s="1"/>
      <c r="U32119" s="1"/>
      <c r="Z32119" s="1"/>
    </row>
    <row r="32120" spans="20:26" x14ac:dyDescent="0.25">
      <c r="T32120" s="1"/>
      <c r="U32120" s="1"/>
      <c r="Z32120" s="1"/>
    </row>
    <row r="32121" spans="20:26" x14ac:dyDescent="0.25">
      <c r="T32121" s="1"/>
      <c r="U32121" s="1"/>
      <c r="Z32121" s="1"/>
    </row>
    <row r="32122" spans="20:26" x14ac:dyDescent="0.25">
      <c r="T32122" s="1"/>
      <c r="U32122" s="1"/>
      <c r="Z32122" s="1"/>
    </row>
    <row r="32123" spans="20:26" x14ac:dyDescent="0.25">
      <c r="T32123" s="1"/>
      <c r="U32123" s="1"/>
      <c r="Z32123" s="1"/>
    </row>
    <row r="32124" spans="20:26" x14ac:dyDescent="0.25">
      <c r="T32124" s="1"/>
      <c r="U32124" s="1"/>
      <c r="Z32124" s="1"/>
    </row>
    <row r="32125" spans="20:26" x14ac:dyDescent="0.25">
      <c r="T32125" s="1"/>
      <c r="U32125" s="1"/>
      <c r="Z32125" s="1"/>
    </row>
    <row r="32126" spans="20:26" x14ac:dyDescent="0.25">
      <c r="T32126" s="1"/>
      <c r="U32126" s="1"/>
      <c r="Z32126" s="1"/>
    </row>
    <row r="32127" spans="20:26" x14ac:dyDescent="0.25">
      <c r="T32127" s="1"/>
      <c r="U32127" s="1"/>
      <c r="Z32127" s="1"/>
    </row>
    <row r="32128" spans="20:26" x14ac:dyDescent="0.25">
      <c r="T32128" s="1"/>
      <c r="U32128" s="1"/>
      <c r="Z32128" s="1"/>
    </row>
    <row r="32129" spans="20:26" x14ac:dyDescent="0.25">
      <c r="T32129" s="1"/>
      <c r="U32129" s="1"/>
      <c r="Z32129" s="1"/>
    </row>
    <row r="32130" spans="20:26" x14ac:dyDescent="0.25">
      <c r="T32130" s="1"/>
      <c r="U32130" s="1"/>
      <c r="Z32130" s="1"/>
    </row>
    <row r="32131" spans="20:26" x14ac:dyDescent="0.25">
      <c r="T32131" s="1"/>
      <c r="U32131" s="1"/>
      <c r="Z32131" s="1"/>
    </row>
    <row r="32132" spans="20:26" x14ac:dyDescent="0.25">
      <c r="T32132" s="1"/>
      <c r="U32132" s="1"/>
      <c r="Z32132" s="1"/>
    </row>
    <row r="32133" spans="20:26" x14ac:dyDescent="0.25">
      <c r="T32133" s="1"/>
      <c r="U32133" s="1"/>
      <c r="Z32133" s="1"/>
    </row>
    <row r="32134" spans="20:26" x14ac:dyDescent="0.25">
      <c r="T32134" s="1"/>
      <c r="U32134" s="1"/>
      <c r="Z32134" s="1"/>
    </row>
    <row r="32135" spans="20:26" x14ac:dyDescent="0.25">
      <c r="T32135" s="1"/>
      <c r="U32135" s="1"/>
      <c r="Z32135" s="1"/>
    </row>
    <row r="32136" spans="20:26" x14ac:dyDescent="0.25">
      <c r="T32136" s="1"/>
      <c r="U32136" s="1"/>
      <c r="Z32136" s="1"/>
    </row>
    <row r="32137" spans="20:26" x14ac:dyDescent="0.25">
      <c r="T32137" s="1"/>
      <c r="U32137" s="1"/>
      <c r="Z32137" s="1"/>
    </row>
    <row r="32138" spans="20:26" x14ac:dyDescent="0.25">
      <c r="T32138" s="1"/>
      <c r="U32138" s="1"/>
      <c r="Z32138" s="1"/>
    </row>
    <row r="32139" spans="20:26" x14ac:dyDescent="0.25">
      <c r="T32139" s="1"/>
      <c r="U32139" s="1"/>
      <c r="Z32139" s="1"/>
    </row>
    <row r="32140" spans="20:26" x14ac:dyDescent="0.25">
      <c r="T32140" s="1"/>
      <c r="U32140" s="1"/>
      <c r="Z32140" s="1"/>
    </row>
    <row r="32141" spans="20:26" x14ac:dyDescent="0.25">
      <c r="T32141" s="1"/>
      <c r="U32141" s="1"/>
      <c r="Z32141" s="1"/>
    </row>
    <row r="32142" spans="20:26" x14ac:dyDescent="0.25">
      <c r="T32142" s="1"/>
      <c r="U32142" s="1"/>
      <c r="Z32142" s="1"/>
    </row>
    <row r="32143" spans="20:26" x14ac:dyDescent="0.25">
      <c r="T32143" s="1"/>
      <c r="U32143" s="1"/>
      <c r="Z32143" s="1"/>
    </row>
    <row r="32144" spans="20:26" x14ac:dyDescent="0.25">
      <c r="T32144" s="1"/>
      <c r="U32144" s="1"/>
      <c r="Z32144" s="1"/>
    </row>
    <row r="32145" spans="20:26" x14ac:dyDescent="0.25">
      <c r="T32145" s="1"/>
      <c r="U32145" s="1"/>
      <c r="Z32145" s="1"/>
    </row>
    <row r="32146" spans="20:26" x14ac:dyDescent="0.25">
      <c r="T32146" s="1"/>
      <c r="U32146" s="1"/>
      <c r="Z32146" s="1"/>
    </row>
    <row r="32147" spans="20:26" x14ac:dyDescent="0.25">
      <c r="T32147" s="1"/>
      <c r="U32147" s="1"/>
      <c r="Z32147" s="1"/>
    </row>
    <row r="32148" spans="20:26" x14ac:dyDescent="0.25">
      <c r="T32148" s="1"/>
      <c r="U32148" s="1"/>
      <c r="Z32148" s="1"/>
    </row>
    <row r="32149" spans="20:26" x14ac:dyDescent="0.25">
      <c r="T32149" s="1"/>
      <c r="U32149" s="1"/>
      <c r="Z32149" s="1"/>
    </row>
    <row r="32150" spans="20:26" x14ac:dyDescent="0.25">
      <c r="T32150" s="1"/>
      <c r="U32150" s="1"/>
      <c r="Z32150" s="1"/>
    </row>
    <row r="32151" spans="20:26" x14ac:dyDescent="0.25">
      <c r="T32151" s="1"/>
      <c r="U32151" s="1"/>
      <c r="Z32151" s="1"/>
    </row>
    <row r="32152" spans="20:26" x14ac:dyDescent="0.25">
      <c r="T32152" s="1"/>
      <c r="U32152" s="1"/>
      <c r="Z32152" s="1"/>
    </row>
    <row r="32153" spans="20:26" x14ac:dyDescent="0.25">
      <c r="T32153" s="1"/>
      <c r="U32153" s="1"/>
      <c r="Z32153" s="1"/>
    </row>
    <row r="32154" spans="20:26" x14ac:dyDescent="0.25">
      <c r="T32154" s="1"/>
      <c r="U32154" s="1"/>
      <c r="Z32154" s="1"/>
    </row>
    <row r="32155" spans="20:26" x14ac:dyDescent="0.25">
      <c r="T32155" s="1"/>
      <c r="U32155" s="1"/>
      <c r="Z32155" s="1"/>
    </row>
    <row r="32156" spans="20:26" x14ac:dyDescent="0.25">
      <c r="T32156" s="1"/>
      <c r="U32156" s="1"/>
      <c r="Z32156" s="1"/>
    </row>
    <row r="32157" spans="20:26" x14ac:dyDescent="0.25">
      <c r="T32157" s="1"/>
      <c r="U32157" s="1"/>
      <c r="Z32157" s="1"/>
    </row>
    <row r="32158" spans="20:26" x14ac:dyDescent="0.25">
      <c r="T32158" s="1"/>
      <c r="U32158" s="1"/>
      <c r="Z32158" s="1"/>
    </row>
    <row r="32159" spans="20:26" x14ac:dyDescent="0.25">
      <c r="T32159" s="1"/>
      <c r="U32159" s="1"/>
      <c r="Z32159" s="1"/>
    </row>
    <row r="32160" spans="20:26" x14ac:dyDescent="0.25">
      <c r="T32160" s="1"/>
      <c r="U32160" s="1"/>
      <c r="Z32160" s="1"/>
    </row>
    <row r="32161" spans="20:26" x14ac:dyDescent="0.25">
      <c r="T32161" s="1"/>
      <c r="U32161" s="1"/>
      <c r="Z32161" s="1"/>
    </row>
    <row r="32162" spans="20:26" x14ac:dyDescent="0.25">
      <c r="T32162" s="1"/>
      <c r="U32162" s="1"/>
      <c r="Z32162" s="1"/>
    </row>
    <row r="32163" spans="20:26" x14ac:dyDescent="0.25">
      <c r="T32163" s="1"/>
      <c r="U32163" s="1"/>
      <c r="Z32163" s="1"/>
    </row>
    <row r="32164" spans="20:26" x14ac:dyDescent="0.25">
      <c r="T32164" s="1"/>
      <c r="U32164" s="1"/>
      <c r="Z32164" s="1"/>
    </row>
    <row r="32165" spans="20:26" x14ac:dyDescent="0.25">
      <c r="T32165" s="1"/>
      <c r="U32165" s="1"/>
      <c r="Z32165" s="1"/>
    </row>
    <row r="32166" spans="20:26" x14ac:dyDescent="0.25">
      <c r="T32166" s="1"/>
      <c r="U32166" s="1"/>
      <c r="Z32166" s="1"/>
    </row>
    <row r="32167" spans="20:26" x14ac:dyDescent="0.25">
      <c r="T32167" s="1"/>
      <c r="U32167" s="1"/>
      <c r="Z32167" s="1"/>
    </row>
    <row r="32168" spans="20:26" x14ac:dyDescent="0.25">
      <c r="T32168" s="1"/>
      <c r="U32168" s="1"/>
      <c r="Z32168" s="1"/>
    </row>
    <row r="32169" spans="20:26" x14ac:dyDescent="0.25">
      <c r="T32169" s="1"/>
      <c r="U32169" s="1"/>
      <c r="Z32169" s="1"/>
    </row>
    <row r="32170" spans="20:26" x14ac:dyDescent="0.25">
      <c r="T32170" s="1"/>
      <c r="U32170" s="1"/>
      <c r="Z32170" s="1"/>
    </row>
    <row r="32171" spans="20:26" x14ac:dyDescent="0.25">
      <c r="T32171" s="1"/>
      <c r="U32171" s="1"/>
      <c r="Z32171" s="1"/>
    </row>
    <row r="32172" spans="20:26" x14ac:dyDescent="0.25">
      <c r="T32172" s="1"/>
      <c r="U32172" s="1"/>
      <c r="Z32172" s="1"/>
    </row>
    <row r="32173" spans="20:26" x14ac:dyDescent="0.25">
      <c r="T32173" s="1"/>
      <c r="U32173" s="1"/>
      <c r="Z32173" s="1"/>
    </row>
    <row r="32174" spans="20:26" x14ac:dyDescent="0.25">
      <c r="T32174" s="1"/>
      <c r="U32174" s="1"/>
      <c r="Z32174" s="1"/>
    </row>
    <row r="32175" spans="20:26" x14ac:dyDescent="0.25">
      <c r="T32175" s="1"/>
      <c r="U32175" s="1"/>
      <c r="Z32175" s="1"/>
    </row>
    <row r="32176" spans="20:26" x14ac:dyDescent="0.25">
      <c r="T32176" s="1"/>
      <c r="U32176" s="1"/>
      <c r="Z32176" s="1"/>
    </row>
    <row r="32177" spans="20:26" x14ac:dyDescent="0.25">
      <c r="T32177" s="1"/>
      <c r="U32177" s="1"/>
      <c r="Z32177" s="1"/>
    </row>
    <row r="32178" spans="20:26" x14ac:dyDescent="0.25">
      <c r="T32178" s="1"/>
      <c r="U32178" s="1"/>
      <c r="Z32178" s="1"/>
    </row>
    <row r="32179" spans="20:26" x14ac:dyDescent="0.25">
      <c r="T32179" s="1"/>
      <c r="U32179" s="1"/>
      <c r="Z32179" s="1"/>
    </row>
    <row r="32180" spans="20:26" x14ac:dyDescent="0.25">
      <c r="T32180" s="1"/>
      <c r="U32180" s="1"/>
      <c r="Z32180" s="1"/>
    </row>
    <row r="32181" spans="20:26" x14ac:dyDescent="0.25">
      <c r="T32181" s="1"/>
      <c r="U32181" s="1"/>
      <c r="Z32181" s="1"/>
    </row>
    <row r="32182" spans="20:26" x14ac:dyDescent="0.25">
      <c r="T32182" s="1"/>
      <c r="U32182" s="1"/>
      <c r="Z32182" s="1"/>
    </row>
    <row r="32183" spans="20:26" x14ac:dyDescent="0.25">
      <c r="T32183" s="1"/>
      <c r="U32183" s="1"/>
      <c r="Z32183" s="1"/>
    </row>
    <row r="32184" spans="20:26" x14ac:dyDescent="0.25">
      <c r="T32184" s="1"/>
      <c r="U32184" s="1"/>
      <c r="Z32184" s="1"/>
    </row>
    <row r="32185" spans="20:26" x14ac:dyDescent="0.25">
      <c r="T32185" s="1"/>
      <c r="U32185" s="1"/>
      <c r="Z32185" s="1"/>
    </row>
    <row r="32186" spans="20:26" x14ac:dyDescent="0.25">
      <c r="T32186" s="1"/>
      <c r="U32186" s="1"/>
      <c r="Z32186" s="1"/>
    </row>
    <row r="32187" spans="20:26" x14ac:dyDescent="0.25">
      <c r="T32187" s="1"/>
      <c r="U32187" s="1"/>
      <c r="Z32187" s="1"/>
    </row>
    <row r="32188" spans="20:26" x14ac:dyDescent="0.25">
      <c r="T32188" s="1"/>
      <c r="U32188" s="1"/>
      <c r="Z32188" s="1"/>
    </row>
    <row r="32189" spans="20:26" x14ac:dyDescent="0.25">
      <c r="T32189" s="1"/>
      <c r="U32189" s="1"/>
      <c r="Z32189" s="1"/>
    </row>
    <row r="32190" spans="20:26" x14ac:dyDescent="0.25">
      <c r="T32190" s="1"/>
      <c r="U32190" s="1"/>
      <c r="Z32190" s="1"/>
    </row>
    <row r="32191" spans="20:26" x14ac:dyDescent="0.25">
      <c r="T32191" s="1"/>
      <c r="U32191" s="1"/>
      <c r="Z32191" s="1"/>
    </row>
    <row r="32192" spans="20:26" x14ac:dyDescent="0.25">
      <c r="T32192" s="1"/>
      <c r="U32192" s="1"/>
      <c r="Z32192" s="1"/>
    </row>
    <row r="32193" spans="20:26" x14ac:dyDescent="0.25">
      <c r="T32193" s="1"/>
      <c r="U32193" s="1"/>
      <c r="Z32193" s="1"/>
    </row>
    <row r="32194" spans="20:26" x14ac:dyDescent="0.25">
      <c r="T32194" s="1"/>
      <c r="U32194" s="1"/>
      <c r="Z32194" s="1"/>
    </row>
    <row r="32195" spans="20:26" x14ac:dyDescent="0.25">
      <c r="T32195" s="1"/>
      <c r="U32195" s="1"/>
      <c r="Z32195" s="1"/>
    </row>
    <row r="32196" spans="20:26" x14ac:dyDescent="0.25">
      <c r="T32196" s="1"/>
      <c r="U32196" s="1"/>
      <c r="Z32196" s="1"/>
    </row>
    <row r="32197" spans="20:26" x14ac:dyDescent="0.25">
      <c r="T32197" s="1"/>
      <c r="U32197" s="1"/>
      <c r="Z32197" s="1"/>
    </row>
    <row r="32198" spans="20:26" x14ac:dyDescent="0.25">
      <c r="T32198" s="1"/>
      <c r="U32198" s="1"/>
      <c r="Z32198" s="1"/>
    </row>
    <row r="32199" spans="20:26" x14ac:dyDescent="0.25">
      <c r="T32199" s="1"/>
      <c r="U32199" s="1"/>
      <c r="Z32199" s="1"/>
    </row>
    <row r="32200" spans="20:26" x14ac:dyDescent="0.25">
      <c r="T32200" s="1"/>
      <c r="U32200" s="1"/>
      <c r="Z32200" s="1"/>
    </row>
    <row r="32201" spans="20:26" x14ac:dyDescent="0.25">
      <c r="T32201" s="1"/>
      <c r="U32201" s="1"/>
      <c r="Z32201" s="1"/>
    </row>
    <row r="32202" spans="20:26" x14ac:dyDescent="0.25">
      <c r="T32202" s="1"/>
      <c r="U32202" s="1"/>
      <c r="Z32202" s="1"/>
    </row>
    <row r="32203" spans="20:26" x14ac:dyDescent="0.25">
      <c r="T32203" s="1"/>
      <c r="U32203" s="1"/>
      <c r="Z32203" s="1"/>
    </row>
    <row r="32204" spans="20:26" x14ac:dyDescent="0.25">
      <c r="T32204" s="1"/>
      <c r="U32204" s="1"/>
      <c r="Z32204" s="1"/>
    </row>
    <row r="32205" spans="20:26" x14ac:dyDescent="0.25">
      <c r="T32205" s="1"/>
      <c r="U32205" s="1"/>
      <c r="Z32205" s="1"/>
    </row>
    <row r="32206" spans="20:26" x14ac:dyDescent="0.25">
      <c r="T32206" s="1"/>
      <c r="U32206" s="1"/>
      <c r="Z32206" s="1"/>
    </row>
    <row r="32207" spans="20:26" x14ac:dyDescent="0.25">
      <c r="T32207" s="1"/>
      <c r="U32207" s="1"/>
      <c r="Z32207" s="1"/>
    </row>
    <row r="32208" spans="20:26" x14ac:dyDescent="0.25">
      <c r="T32208" s="1"/>
      <c r="U32208" s="1"/>
      <c r="Z32208" s="1"/>
    </row>
    <row r="32209" spans="20:26" x14ac:dyDescent="0.25">
      <c r="T32209" s="1"/>
      <c r="U32209" s="1"/>
      <c r="Z32209" s="1"/>
    </row>
    <row r="32210" spans="20:26" x14ac:dyDescent="0.25">
      <c r="T32210" s="1"/>
      <c r="U32210" s="1"/>
      <c r="Z32210" s="1"/>
    </row>
    <row r="32211" spans="20:26" x14ac:dyDescent="0.25">
      <c r="T32211" s="1"/>
      <c r="U32211" s="1"/>
      <c r="Z32211" s="1"/>
    </row>
    <row r="32212" spans="20:26" x14ac:dyDescent="0.25">
      <c r="T32212" s="1"/>
      <c r="U32212" s="1"/>
      <c r="Z32212" s="1"/>
    </row>
    <row r="32213" spans="20:26" x14ac:dyDescent="0.25">
      <c r="T32213" s="1"/>
      <c r="U32213" s="1"/>
      <c r="Z32213" s="1"/>
    </row>
    <row r="32214" spans="20:26" x14ac:dyDescent="0.25">
      <c r="T32214" s="1"/>
      <c r="U32214" s="1"/>
      <c r="Z32214" s="1"/>
    </row>
    <row r="32215" spans="20:26" x14ac:dyDescent="0.25">
      <c r="T32215" s="1"/>
      <c r="U32215" s="1"/>
      <c r="Z32215" s="1"/>
    </row>
    <row r="32216" spans="20:26" x14ac:dyDescent="0.25">
      <c r="T32216" s="1"/>
      <c r="U32216" s="1"/>
      <c r="Z32216" s="1"/>
    </row>
    <row r="32217" spans="20:26" x14ac:dyDescent="0.25">
      <c r="T32217" s="1"/>
      <c r="U32217" s="1"/>
      <c r="Z32217" s="1"/>
    </row>
    <row r="32218" spans="20:26" x14ac:dyDescent="0.25">
      <c r="T32218" s="1"/>
      <c r="U32218" s="1"/>
      <c r="Z32218" s="1"/>
    </row>
    <row r="32219" spans="20:26" x14ac:dyDescent="0.25">
      <c r="T32219" s="1"/>
      <c r="U32219" s="1"/>
      <c r="Z32219" s="1"/>
    </row>
    <row r="32220" spans="20:26" x14ac:dyDescent="0.25">
      <c r="T32220" s="1"/>
      <c r="U32220" s="1"/>
      <c r="Z32220" s="1"/>
    </row>
    <row r="32221" spans="20:26" x14ac:dyDescent="0.25">
      <c r="T32221" s="1"/>
      <c r="U32221" s="1"/>
      <c r="Z32221" s="1"/>
    </row>
    <row r="32222" spans="20:26" x14ac:dyDescent="0.25">
      <c r="T32222" s="1"/>
      <c r="U32222" s="1"/>
      <c r="Z32222" s="1"/>
    </row>
    <row r="32223" spans="20:26" x14ac:dyDescent="0.25">
      <c r="T32223" s="1"/>
      <c r="U32223" s="1"/>
      <c r="Z32223" s="1"/>
    </row>
    <row r="32224" spans="20:26" x14ac:dyDescent="0.25">
      <c r="T32224" s="1"/>
      <c r="U32224" s="1"/>
      <c r="Z32224" s="1"/>
    </row>
    <row r="32225" spans="20:26" x14ac:dyDescent="0.25">
      <c r="T32225" s="1"/>
      <c r="U32225" s="1"/>
      <c r="Z32225" s="1"/>
    </row>
    <row r="32226" spans="20:26" x14ac:dyDescent="0.25">
      <c r="T32226" s="1"/>
      <c r="U32226" s="1"/>
      <c r="Z32226" s="1"/>
    </row>
    <row r="32227" spans="20:26" x14ac:dyDescent="0.25">
      <c r="T32227" s="1"/>
      <c r="U32227" s="1"/>
      <c r="Z32227" s="1"/>
    </row>
    <row r="32228" spans="20:26" x14ac:dyDescent="0.25">
      <c r="T32228" s="1"/>
      <c r="U32228" s="1"/>
      <c r="Z32228" s="1"/>
    </row>
    <row r="32229" spans="20:26" x14ac:dyDescent="0.25">
      <c r="T32229" s="1"/>
      <c r="U32229" s="1"/>
      <c r="Z32229" s="1"/>
    </row>
    <row r="32230" spans="20:26" x14ac:dyDescent="0.25">
      <c r="T32230" s="1"/>
      <c r="U32230" s="1"/>
      <c r="Z32230" s="1"/>
    </row>
    <row r="32231" spans="20:26" x14ac:dyDescent="0.25">
      <c r="T32231" s="1"/>
      <c r="U32231" s="1"/>
      <c r="Z32231" s="1"/>
    </row>
    <row r="32232" spans="20:26" x14ac:dyDescent="0.25">
      <c r="T32232" s="1"/>
      <c r="U32232" s="1"/>
      <c r="Z32232" s="1"/>
    </row>
    <row r="32233" spans="20:26" x14ac:dyDescent="0.25">
      <c r="T32233" s="1"/>
      <c r="U32233" s="1"/>
      <c r="Z32233" s="1"/>
    </row>
    <row r="32234" spans="20:26" x14ac:dyDescent="0.25">
      <c r="T32234" s="1"/>
      <c r="U32234" s="1"/>
      <c r="Z32234" s="1"/>
    </row>
    <row r="32235" spans="20:26" x14ac:dyDescent="0.25">
      <c r="T32235" s="1"/>
      <c r="U32235" s="1"/>
      <c r="Z32235" s="1"/>
    </row>
    <row r="32236" spans="20:26" x14ac:dyDescent="0.25">
      <c r="T32236" s="1"/>
      <c r="U32236" s="1"/>
      <c r="Z32236" s="1"/>
    </row>
    <row r="32237" spans="20:26" x14ac:dyDescent="0.25">
      <c r="T32237" s="1"/>
      <c r="U32237" s="1"/>
      <c r="Z32237" s="1"/>
    </row>
    <row r="32238" spans="20:26" x14ac:dyDescent="0.25">
      <c r="T32238" s="1"/>
      <c r="U32238" s="1"/>
      <c r="Z32238" s="1"/>
    </row>
    <row r="32239" spans="20:26" x14ac:dyDescent="0.25">
      <c r="T32239" s="1"/>
      <c r="U32239" s="1"/>
      <c r="Z32239" s="1"/>
    </row>
    <row r="32240" spans="20:26" x14ac:dyDescent="0.25">
      <c r="T32240" s="1"/>
      <c r="U32240" s="1"/>
      <c r="Z32240" s="1"/>
    </row>
    <row r="32241" spans="20:26" x14ac:dyDescent="0.25">
      <c r="T32241" s="1"/>
      <c r="U32241" s="1"/>
      <c r="Z32241" s="1"/>
    </row>
    <row r="32242" spans="20:26" x14ac:dyDescent="0.25">
      <c r="T32242" s="1"/>
      <c r="U32242" s="1"/>
      <c r="Z32242" s="1"/>
    </row>
    <row r="32243" spans="20:26" x14ac:dyDescent="0.25">
      <c r="T32243" s="1"/>
      <c r="U32243" s="1"/>
      <c r="Z32243" s="1"/>
    </row>
    <row r="32244" spans="20:26" x14ac:dyDescent="0.25">
      <c r="T32244" s="1"/>
      <c r="U32244" s="1"/>
      <c r="Z32244" s="1"/>
    </row>
    <row r="32245" spans="20:26" x14ac:dyDescent="0.25">
      <c r="T32245" s="1"/>
      <c r="U32245" s="1"/>
      <c r="Z32245" s="1"/>
    </row>
    <row r="32246" spans="20:26" x14ac:dyDescent="0.25">
      <c r="T32246" s="1"/>
      <c r="U32246" s="1"/>
      <c r="Z32246" s="1"/>
    </row>
    <row r="32247" spans="20:26" x14ac:dyDescent="0.25">
      <c r="T32247" s="1"/>
      <c r="U32247" s="1"/>
      <c r="Z32247" s="1"/>
    </row>
    <row r="32248" spans="20:26" x14ac:dyDescent="0.25">
      <c r="T32248" s="1"/>
      <c r="U32248" s="1"/>
      <c r="Z32248" s="1"/>
    </row>
    <row r="32249" spans="20:26" x14ac:dyDescent="0.25">
      <c r="T32249" s="1"/>
      <c r="U32249" s="1"/>
      <c r="Z32249" s="1"/>
    </row>
    <row r="32250" spans="20:26" x14ac:dyDescent="0.25">
      <c r="T32250" s="1"/>
      <c r="U32250" s="1"/>
      <c r="Z32250" s="1"/>
    </row>
    <row r="32251" spans="20:26" x14ac:dyDescent="0.25">
      <c r="T32251" s="1"/>
      <c r="U32251" s="1"/>
      <c r="Z32251" s="1"/>
    </row>
    <row r="32252" spans="20:26" x14ac:dyDescent="0.25">
      <c r="T32252" s="1"/>
      <c r="U32252" s="1"/>
      <c r="Z32252" s="1"/>
    </row>
    <row r="32253" spans="20:26" x14ac:dyDescent="0.25">
      <c r="T32253" s="1"/>
      <c r="U32253" s="1"/>
      <c r="Z32253" s="1"/>
    </row>
    <row r="32254" spans="20:26" x14ac:dyDescent="0.25">
      <c r="T32254" s="1"/>
      <c r="U32254" s="1"/>
      <c r="Z32254" s="1"/>
    </row>
    <row r="32255" spans="20:26" x14ac:dyDescent="0.25">
      <c r="T32255" s="1"/>
      <c r="U32255" s="1"/>
      <c r="Z32255" s="1"/>
    </row>
    <row r="32256" spans="20:26" x14ac:dyDescent="0.25">
      <c r="T32256" s="1"/>
      <c r="U32256" s="1"/>
      <c r="Z32256" s="1"/>
    </row>
    <row r="32257" spans="20:26" x14ac:dyDescent="0.25">
      <c r="T32257" s="1"/>
      <c r="U32257" s="1"/>
      <c r="Z32257" s="1"/>
    </row>
    <row r="32258" spans="20:26" x14ac:dyDescent="0.25">
      <c r="T32258" s="1"/>
      <c r="U32258" s="1"/>
      <c r="Z32258" s="1"/>
    </row>
    <row r="32259" spans="20:26" x14ac:dyDescent="0.25">
      <c r="T32259" s="1"/>
      <c r="U32259" s="1"/>
      <c r="Z32259" s="1"/>
    </row>
    <row r="32260" spans="20:26" x14ac:dyDescent="0.25">
      <c r="T32260" s="1"/>
      <c r="U32260" s="1"/>
      <c r="Z32260" s="1"/>
    </row>
    <row r="32261" spans="20:26" x14ac:dyDescent="0.25">
      <c r="T32261" s="1"/>
      <c r="U32261" s="1"/>
      <c r="Z32261" s="1"/>
    </row>
    <row r="32262" spans="20:26" x14ac:dyDescent="0.25">
      <c r="T32262" s="1"/>
      <c r="U32262" s="1"/>
      <c r="Z32262" s="1"/>
    </row>
    <row r="32263" spans="20:26" x14ac:dyDescent="0.25">
      <c r="T32263" s="1"/>
      <c r="U32263" s="1"/>
      <c r="Z32263" s="1"/>
    </row>
    <row r="32264" spans="20:26" x14ac:dyDescent="0.25">
      <c r="T32264" s="1"/>
      <c r="U32264" s="1"/>
      <c r="Z32264" s="1"/>
    </row>
    <row r="32265" spans="20:26" x14ac:dyDescent="0.25">
      <c r="T32265" s="1"/>
      <c r="U32265" s="1"/>
      <c r="Z32265" s="1"/>
    </row>
    <row r="32266" spans="20:26" x14ac:dyDescent="0.25">
      <c r="T32266" s="1"/>
      <c r="U32266" s="1"/>
      <c r="Z32266" s="1"/>
    </row>
    <row r="32267" spans="20:26" x14ac:dyDescent="0.25">
      <c r="T32267" s="1"/>
      <c r="U32267" s="1"/>
      <c r="Z32267" s="1"/>
    </row>
    <row r="32268" spans="20:26" x14ac:dyDescent="0.25">
      <c r="T32268" s="1"/>
      <c r="U32268" s="1"/>
      <c r="Z32268" s="1"/>
    </row>
    <row r="32269" spans="20:26" x14ac:dyDescent="0.25">
      <c r="T32269" s="1"/>
      <c r="U32269" s="1"/>
      <c r="Z32269" s="1"/>
    </row>
    <row r="32270" spans="20:26" x14ac:dyDescent="0.25">
      <c r="T32270" s="1"/>
      <c r="U32270" s="1"/>
      <c r="Z32270" s="1"/>
    </row>
    <row r="32271" spans="20:26" x14ac:dyDescent="0.25">
      <c r="T32271" s="1"/>
      <c r="U32271" s="1"/>
      <c r="Z32271" s="1"/>
    </row>
    <row r="32272" spans="20:26" x14ac:dyDescent="0.25">
      <c r="T32272" s="1"/>
      <c r="U32272" s="1"/>
      <c r="Z32272" s="1"/>
    </row>
    <row r="32273" spans="20:26" x14ac:dyDescent="0.25">
      <c r="T32273" s="1"/>
      <c r="U32273" s="1"/>
      <c r="Z32273" s="1"/>
    </row>
    <row r="32274" spans="20:26" x14ac:dyDescent="0.25">
      <c r="T32274" s="1"/>
      <c r="U32274" s="1"/>
      <c r="Z32274" s="1"/>
    </row>
    <row r="32275" spans="20:26" x14ac:dyDescent="0.25">
      <c r="T32275" s="1"/>
      <c r="U32275" s="1"/>
      <c r="Z32275" s="1"/>
    </row>
    <row r="32276" spans="20:26" x14ac:dyDescent="0.25">
      <c r="T32276" s="1"/>
      <c r="U32276" s="1"/>
      <c r="Z32276" s="1"/>
    </row>
    <row r="32277" spans="20:26" x14ac:dyDescent="0.25">
      <c r="T32277" s="1"/>
      <c r="U32277" s="1"/>
      <c r="Z32277" s="1"/>
    </row>
    <row r="32278" spans="20:26" x14ac:dyDescent="0.25">
      <c r="T32278" s="1"/>
      <c r="U32278" s="1"/>
      <c r="Z32278" s="1"/>
    </row>
    <row r="32279" spans="20:26" x14ac:dyDescent="0.25">
      <c r="T32279" s="1"/>
      <c r="U32279" s="1"/>
      <c r="Z32279" s="1"/>
    </row>
    <row r="32280" spans="20:26" x14ac:dyDescent="0.25">
      <c r="T32280" s="1"/>
      <c r="U32280" s="1"/>
      <c r="Z32280" s="1"/>
    </row>
    <row r="32281" spans="20:26" x14ac:dyDescent="0.25">
      <c r="T32281" s="1"/>
      <c r="U32281" s="1"/>
      <c r="Z32281" s="1"/>
    </row>
    <row r="32282" spans="20:26" x14ac:dyDescent="0.25">
      <c r="T32282" s="1"/>
      <c r="U32282" s="1"/>
      <c r="Z32282" s="1"/>
    </row>
    <row r="32283" spans="20:26" x14ac:dyDescent="0.25">
      <c r="T32283" s="1"/>
      <c r="U32283" s="1"/>
      <c r="Z32283" s="1"/>
    </row>
    <row r="32284" spans="20:26" x14ac:dyDescent="0.25">
      <c r="T32284" s="1"/>
      <c r="U32284" s="1"/>
      <c r="Z32284" s="1"/>
    </row>
    <row r="32285" spans="20:26" x14ac:dyDescent="0.25">
      <c r="T32285" s="1"/>
      <c r="U32285" s="1"/>
      <c r="Z32285" s="1"/>
    </row>
    <row r="32286" spans="20:26" x14ac:dyDescent="0.25">
      <c r="T32286" s="1"/>
      <c r="U32286" s="1"/>
      <c r="Z32286" s="1"/>
    </row>
    <row r="32287" spans="20:26" x14ac:dyDescent="0.25">
      <c r="T32287" s="1"/>
      <c r="U32287" s="1"/>
      <c r="Z32287" s="1"/>
    </row>
    <row r="32288" spans="20:26" x14ac:dyDescent="0.25">
      <c r="T32288" s="1"/>
      <c r="U32288" s="1"/>
      <c r="Z32288" s="1"/>
    </row>
    <row r="32289" spans="20:26" x14ac:dyDescent="0.25">
      <c r="T32289" s="1"/>
      <c r="U32289" s="1"/>
      <c r="Z32289" s="1"/>
    </row>
    <row r="32290" spans="20:26" x14ac:dyDescent="0.25">
      <c r="T32290" s="1"/>
      <c r="U32290" s="1"/>
      <c r="Z32290" s="1"/>
    </row>
    <row r="32291" spans="20:26" x14ac:dyDescent="0.25">
      <c r="T32291" s="1"/>
      <c r="U32291" s="1"/>
      <c r="Z32291" s="1"/>
    </row>
    <row r="32292" spans="20:26" x14ac:dyDescent="0.25">
      <c r="T32292" s="1"/>
      <c r="U32292" s="1"/>
      <c r="Z32292" s="1"/>
    </row>
    <row r="32293" spans="20:26" x14ac:dyDescent="0.25">
      <c r="T32293" s="1"/>
      <c r="U32293" s="1"/>
      <c r="Z32293" s="1"/>
    </row>
    <row r="32294" spans="20:26" x14ac:dyDescent="0.25">
      <c r="T32294" s="1"/>
      <c r="U32294" s="1"/>
      <c r="Z32294" s="1"/>
    </row>
    <row r="32295" spans="20:26" x14ac:dyDescent="0.25">
      <c r="T32295" s="1"/>
      <c r="U32295" s="1"/>
      <c r="Z32295" s="1"/>
    </row>
    <row r="32296" spans="20:26" x14ac:dyDescent="0.25">
      <c r="T32296" s="1"/>
      <c r="U32296" s="1"/>
      <c r="Z32296" s="1"/>
    </row>
    <row r="32297" spans="20:26" x14ac:dyDescent="0.25">
      <c r="T32297" s="1"/>
      <c r="U32297" s="1"/>
      <c r="Z32297" s="1"/>
    </row>
    <row r="32298" spans="20:26" x14ac:dyDescent="0.25">
      <c r="T32298" s="1"/>
      <c r="U32298" s="1"/>
      <c r="Z32298" s="1"/>
    </row>
    <row r="32299" spans="20:26" x14ac:dyDescent="0.25">
      <c r="T32299" s="1"/>
      <c r="U32299" s="1"/>
      <c r="Z32299" s="1"/>
    </row>
    <row r="32300" spans="20:26" x14ac:dyDescent="0.25">
      <c r="T32300" s="1"/>
      <c r="U32300" s="1"/>
      <c r="Z32300" s="1"/>
    </row>
    <row r="32301" spans="20:26" x14ac:dyDescent="0.25">
      <c r="T32301" s="1"/>
      <c r="U32301" s="1"/>
      <c r="Z32301" s="1"/>
    </row>
    <row r="32302" spans="20:26" x14ac:dyDescent="0.25">
      <c r="T32302" s="1"/>
      <c r="U32302" s="1"/>
      <c r="Z32302" s="1"/>
    </row>
    <row r="32303" spans="20:26" x14ac:dyDescent="0.25">
      <c r="T32303" s="1"/>
      <c r="U32303" s="1"/>
      <c r="Z32303" s="1"/>
    </row>
    <row r="32304" spans="20:26" x14ac:dyDescent="0.25">
      <c r="T32304" s="1"/>
      <c r="U32304" s="1"/>
      <c r="Z32304" s="1"/>
    </row>
    <row r="32305" spans="20:26" x14ac:dyDescent="0.25">
      <c r="T32305" s="1"/>
      <c r="U32305" s="1"/>
      <c r="Z32305" s="1"/>
    </row>
    <row r="32306" spans="20:26" x14ac:dyDescent="0.25">
      <c r="T32306" s="1"/>
      <c r="U32306" s="1"/>
      <c r="Z32306" s="1"/>
    </row>
    <row r="32307" spans="20:26" x14ac:dyDescent="0.25">
      <c r="T32307" s="1"/>
      <c r="U32307" s="1"/>
      <c r="Z32307" s="1"/>
    </row>
    <row r="32308" spans="20:26" x14ac:dyDescent="0.25">
      <c r="T32308" s="1"/>
      <c r="U32308" s="1"/>
      <c r="Z32308" s="1"/>
    </row>
    <row r="32309" spans="20:26" x14ac:dyDescent="0.25">
      <c r="T32309" s="1"/>
      <c r="U32309" s="1"/>
      <c r="Z32309" s="1"/>
    </row>
    <row r="32310" spans="20:26" x14ac:dyDescent="0.25">
      <c r="T32310" s="1"/>
      <c r="U32310" s="1"/>
      <c r="Z32310" s="1"/>
    </row>
    <row r="32311" spans="20:26" x14ac:dyDescent="0.25">
      <c r="T32311" s="1"/>
      <c r="U32311" s="1"/>
      <c r="Z32311" s="1"/>
    </row>
    <row r="32312" spans="20:26" x14ac:dyDescent="0.25">
      <c r="T32312" s="1"/>
      <c r="U32312" s="1"/>
      <c r="Z32312" s="1"/>
    </row>
    <row r="32313" spans="20:26" x14ac:dyDescent="0.25">
      <c r="T32313" s="1"/>
      <c r="U32313" s="1"/>
      <c r="Z32313" s="1"/>
    </row>
    <row r="32314" spans="20:26" x14ac:dyDescent="0.25">
      <c r="T32314" s="1"/>
      <c r="U32314" s="1"/>
      <c r="Z32314" s="1"/>
    </row>
    <row r="32315" spans="20:26" x14ac:dyDescent="0.25">
      <c r="T32315" s="1"/>
      <c r="U32315" s="1"/>
      <c r="Z32315" s="1"/>
    </row>
    <row r="32316" spans="20:26" x14ac:dyDescent="0.25">
      <c r="T32316" s="1"/>
      <c r="U32316" s="1"/>
      <c r="Z32316" s="1"/>
    </row>
    <row r="32317" spans="20:26" x14ac:dyDescent="0.25">
      <c r="T32317" s="1"/>
      <c r="U32317" s="1"/>
      <c r="Z32317" s="1"/>
    </row>
    <row r="32318" spans="20:26" x14ac:dyDescent="0.25">
      <c r="T32318" s="1"/>
      <c r="U32318" s="1"/>
      <c r="Z32318" s="1"/>
    </row>
    <row r="32319" spans="20:26" x14ac:dyDescent="0.25">
      <c r="T32319" s="1"/>
      <c r="U32319" s="1"/>
      <c r="Z32319" s="1"/>
    </row>
    <row r="32320" spans="20:26" x14ac:dyDescent="0.25">
      <c r="T32320" s="1"/>
      <c r="U32320" s="1"/>
      <c r="Z32320" s="1"/>
    </row>
    <row r="32321" spans="20:26" x14ac:dyDescent="0.25">
      <c r="T32321" s="1"/>
      <c r="U32321" s="1"/>
      <c r="Z32321" s="1"/>
    </row>
    <row r="32322" spans="20:26" x14ac:dyDescent="0.25">
      <c r="T32322" s="1"/>
      <c r="U32322" s="1"/>
      <c r="Z32322" s="1"/>
    </row>
    <row r="32323" spans="20:26" x14ac:dyDescent="0.25">
      <c r="T32323" s="1"/>
      <c r="U32323" s="1"/>
      <c r="Z32323" s="1"/>
    </row>
    <row r="32324" spans="20:26" x14ac:dyDescent="0.25">
      <c r="T32324" s="1"/>
      <c r="U32324" s="1"/>
      <c r="Z32324" s="1"/>
    </row>
    <row r="32325" spans="20:26" x14ac:dyDescent="0.25">
      <c r="T32325" s="1"/>
      <c r="U32325" s="1"/>
      <c r="Z32325" s="1"/>
    </row>
    <row r="32326" spans="20:26" x14ac:dyDescent="0.25">
      <c r="T32326" s="1"/>
      <c r="U32326" s="1"/>
      <c r="Z32326" s="1"/>
    </row>
    <row r="32327" spans="20:26" x14ac:dyDescent="0.25">
      <c r="T32327" s="1"/>
      <c r="U32327" s="1"/>
      <c r="Z32327" s="1"/>
    </row>
    <row r="32328" spans="20:26" x14ac:dyDescent="0.25">
      <c r="T32328" s="1"/>
      <c r="U32328" s="1"/>
      <c r="Z32328" s="1"/>
    </row>
    <row r="32329" spans="20:26" x14ac:dyDescent="0.25">
      <c r="T32329" s="1"/>
      <c r="U32329" s="1"/>
      <c r="Z32329" s="1"/>
    </row>
    <row r="32330" spans="20:26" x14ac:dyDescent="0.25">
      <c r="T32330" s="1"/>
      <c r="U32330" s="1"/>
      <c r="Z32330" s="1"/>
    </row>
    <row r="32331" spans="20:26" x14ac:dyDescent="0.25">
      <c r="T32331" s="1"/>
      <c r="U32331" s="1"/>
      <c r="Z32331" s="1"/>
    </row>
    <row r="32332" spans="20:26" x14ac:dyDescent="0.25">
      <c r="T32332" s="1"/>
      <c r="U32332" s="1"/>
      <c r="Z32332" s="1"/>
    </row>
    <row r="32333" spans="20:26" x14ac:dyDescent="0.25">
      <c r="T32333" s="1"/>
      <c r="U32333" s="1"/>
      <c r="Z32333" s="1"/>
    </row>
    <row r="32334" spans="20:26" x14ac:dyDescent="0.25">
      <c r="T32334" s="1"/>
      <c r="U32334" s="1"/>
      <c r="Z32334" s="1"/>
    </row>
    <row r="32335" spans="20:26" x14ac:dyDescent="0.25">
      <c r="T32335" s="1"/>
      <c r="U32335" s="1"/>
      <c r="Z32335" s="1"/>
    </row>
    <row r="32336" spans="20:26" x14ac:dyDescent="0.25">
      <c r="T32336" s="1"/>
      <c r="U32336" s="1"/>
      <c r="Z32336" s="1"/>
    </row>
    <row r="32337" spans="20:26" x14ac:dyDescent="0.25">
      <c r="T32337" s="1"/>
      <c r="U32337" s="1"/>
      <c r="Z32337" s="1"/>
    </row>
    <row r="32338" spans="20:26" x14ac:dyDescent="0.25">
      <c r="T32338" s="1"/>
      <c r="U32338" s="1"/>
      <c r="Z32338" s="1"/>
    </row>
    <row r="32339" spans="20:26" x14ac:dyDescent="0.25">
      <c r="T32339" s="1"/>
      <c r="U32339" s="1"/>
      <c r="Z32339" s="1"/>
    </row>
    <row r="32340" spans="20:26" x14ac:dyDescent="0.25">
      <c r="T32340" s="1"/>
      <c r="U32340" s="1"/>
      <c r="Z32340" s="1"/>
    </row>
    <row r="32341" spans="20:26" x14ac:dyDescent="0.25">
      <c r="T32341" s="1"/>
      <c r="U32341" s="1"/>
      <c r="Z32341" s="1"/>
    </row>
    <row r="32342" spans="20:26" x14ac:dyDescent="0.25">
      <c r="T32342" s="1"/>
      <c r="U32342" s="1"/>
      <c r="Z32342" s="1"/>
    </row>
    <row r="32343" spans="20:26" x14ac:dyDescent="0.25">
      <c r="T32343" s="1"/>
      <c r="U32343" s="1"/>
      <c r="Z32343" s="1"/>
    </row>
    <row r="32344" spans="20:26" x14ac:dyDescent="0.25">
      <c r="T32344" s="1"/>
      <c r="U32344" s="1"/>
      <c r="Z32344" s="1"/>
    </row>
    <row r="32345" spans="20:26" x14ac:dyDescent="0.25">
      <c r="T32345" s="1"/>
      <c r="U32345" s="1"/>
      <c r="Z32345" s="1"/>
    </row>
    <row r="32346" spans="20:26" x14ac:dyDescent="0.25">
      <c r="T32346" s="1"/>
      <c r="U32346" s="1"/>
      <c r="Z32346" s="1"/>
    </row>
    <row r="32347" spans="20:26" x14ac:dyDescent="0.25">
      <c r="T32347" s="1"/>
      <c r="U32347" s="1"/>
      <c r="Z32347" s="1"/>
    </row>
    <row r="32348" spans="20:26" x14ac:dyDescent="0.25">
      <c r="T32348" s="1"/>
      <c r="U32348" s="1"/>
      <c r="Z32348" s="1"/>
    </row>
    <row r="32349" spans="20:26" x14ac:dyDescent="0.25">
      <c r="T32349" s="1"/>
      <c r="U32349" s="1"/>
      <c r="Z32349" s="1"/>
    </row>
    <row r="32350" spans="20:26" x14ac:dyDescent="0.25">
      <c r="T32350" s="1"/>
      <c r="U32350" s="1"/>
      <c r="Z32350" s="1"/>
    </row>
    <row r="32351" spans="20:26" x14ac:dyDescent="0.25">
      <c r="T32351" s="1"/>
      <c r="U32351" s="1"/>
      <c r="Z32351" s="1"/>
    </row>
    <row r="32352" spans="20:26" x14ac:dyDescent="0.25">
      <c r="T32352" s="1"/>
      <c r="U32352" s="1"/>
      <c r="Z32352" s="1"/>
    </row>
    <row r="32353" spans="20:26" x14ac:dyDescent="0.25">
      <c r="T32353" s="1"/>
      <c r="U32353" s="1"/>
      <c r="Z32353" s="1"/>
    </row>
    <row r="32354" spans="20:26" x14ac:dyDescent="0.25">
      <c r="T32354" s="1"/>
      <c r="U32354" s="1"/>
      <c r="Z32354" s="1"/>
    </row>
    <row r="32355" spans="20:26" x14ac:dyDescent="0.25">
      <c r="T32355" s="1"/>
      <c r="U32355" s="1"/>
      <c r="Z32355" s="1"/>
    </row>
    <row r="32356" spans="20:26" x14ac:dyDescent="0.25">
      <c r="T32356" s="1"/>
      <c r="U32356" s="1"/>
      <c r="Z32356" s="1"/>
    </row>
    <row r="32357" spans="20:26" x14ac:dyDescent="0.25">
      <c r="T32357" s="1"/>
      <c r="U32357" s="1"/>
      <c r="Z32357" s="1"/>
    </row>
    <row r="32358" spans="20:26" x14ac:dyDescent="0.25">
      <c r="T32358" s="1"/>
      <c r="U32358" s="1"/>
      <c r="Z32358" s="1"/>
    </row>
    <row r="32359" spans="20:26" x14ac:dyDescent="0.25">
      <c r="T32359" s="1"/>
      <c r="U32359" s="1"/>
      <c r="Z32359" s="1"/>
    </row>
    <row r="32360" spans="20:26" x14ac:dyDescent="0.25">
      <c r="T32360" s="1"/>
      <c r="U32360" s="1"/>
      <c r="Z32360" s="1"/>
    </row>
    <row r="32361" spans="20:26" x14ac:dyDescent="0.25">
      <c r="T32361" s="1"/>
      <c r="U32361" s="1"/>
      <c r="Z32361" s="1"/>
    </row>
    <row r="32362" spans="20:26" x14ac:dyDescent="0.25">
      <c r="T32362" s="1"/>
      <c r="U32362" s="1"/>
      <c r="Z32362" s="1"/>
    </row>
    <row r="32363" spans="20:26" x14ac:dyDescent="0.25">
      <c r="T32363" s="1"/>
      <c r="U32363" s="1"/>
      <c r="Z32363" s="1"/>
    </row>
    <row r="32364" spans="20:26" x14ac:dyDescent="0.25">
      <c r="T32364" s="1"/>
      <c r="U32364" s="1"/>
      <c r="Z32364" s="1"/>
    </row>
    <row r="32365" spans="20:26" x14ac:dyDescent="0.25">
      <c r="T32365" s="1"/>
      <c r="U32365" s="1"/>
      <c r="Z32365" s="1"/>
    </row>
    <row r="32366" spans="20:26" x14ac:dyDescent="0.25">
      <c r="T32366" s="1"/>
      <c r="U32366" s="1"/>
      <c r="Z32366" s="1"/>
    </row>
    <row r="32367" spans="20:26" x14ac:dyDescent="0.25">
      <c r="T32367" s="1"/>
      <c r="U32367" s="1"/>
      <c r="Z32367" s="1"/>
    </row>
    <row r="32368" spans="20:26" x14ac:dyDescent="0.25">
      <c r="T32368" s="1"/>
      <c r="U32368" s="1"/>
      <c r="Z32368" s="1"/>
    </row>
    <row r="32369" spans="20:26" x14ac:dyDescent="0.25">
      <c r="T32369" s="1"/>
      <c r="U32369" s="1"/>
      <c r="Z32369" s="1"/>
    </row>
    <row r="32370" spans="20:26" x14ac:dyDescent="0.25">
      <c r="T32370" s="1"/>
      <c r="U32370" s="1"/>
      <c r="Z32370" s="1"/>
    </row>
    <row r="32371" spans="20:26" x14ac:dyDescent="0.25">
      <c r="T32371" s="1"/>
      <c r="U32371" s="1"/>
      <c r="Z32371" s="1"/>
    </row>
    <row r="32372" spans="20:26" x14ac:dyDescent="0.25">
      <c r="T32372" s="1"/>
      <c r="U32372" s="1"/>
      <c r="Z32372" s="1"/>
    </row>
    <row r="32373" spans="20:26" x14ac:dyDescent="0.25">
      <c r="T32373" s="1"/>
      <c r="U32373" s="1"/>
      <c r="Z32373" s="1"/>
    </row>
    <row r="32374" spans="20:26" x14ac:dyDescent="0.25">
      <c r="T32374" s="1"/>
      <c r="U32374" s="1"/>
      <c r="Z32374" s="1"/>
    </row>
    <row r="32375" spans="20:26" x14ac:dyDescent="0.25">
      <c r="T32375" s="1"/>
      <c r="U32375" s="1"/>
      <c r="Z32375" s="1"/>
    </row>
    <row r="32376" spans="20:26" x14ac:dyDescent="0.25">
      <c r="T32376" s="1"/>
      <c r="U32376" s="1"/>
      <c r="Z32376" s="1"/>
    </row>
    <row r="32377" spans="20:26" x14ac:dyDescent="0.25">
      <c r="T32377" s="1"/>
      <c r="U32377" s="1"/>
      <c r="Z32377" s="1"/>
    </row>
    <row r="32378" spans="20:26" x14ac:dyDescent="0.25">
      <c r="T32378" s="1"/>
      <c r="U32378" s="1"/>
      <c r="Z32378" s="1"/>
    </row>
    <row r="32379" spans="20:26" x14ac:dyDescent="0.25">
      <c r="T32379" s="1"/>
      <c r="U32379" s="1"/>
      <c r="Z32379" s="1"/>
    </row>
    <row r="32380" spans="20:26" x14ac:dyDescent="0.25">
      <c r="T32380" s="1"/>
      <c r="U32380" s="1"/>
      <c r="Z32380" s="1"/>
    </row>
    <row r="32381" spans="20:26" x14ac:dyDescent="0.25">
      <c r="T32381" s="1"/>
      <c r="U32381" s="1"/>
      <c r="Z32381" s="1"/>
    </row>
    <row r="32382" spans="20:26" x14ac:dyDescent="0.25">
      <c r="T32382" s="1"/>
      <c r="U32382" s="1"/>
      <c r="Z32382" s="1"/>
    </row>
    <row r="32383" spans="20:26" x14ac:dyDescent="0.25">
      <c r="T32383" s="1"/>
      <c r="U32383" s="1"/>
      <c r="Z32383" s="1"/>
    </row>
    <row r="32384" spans="20:26" x14ac:dyDescent="0.25">
      <c r="T32384" s="1"/>
      <c r="U32384" s="1"/>
      <c r="Z32384" s="1"/>
    </row>
    <row r="32385" spans="20:26" x14ac:dyDescent="0.25">
      <c r="T32385" s="1"/>
      <c r="U32385" s="1"/>
      <c r="Z32385" s="1"/>
    </row>
    <row r="32386" spans="20:26" x14ac:dyDescent="0.25">
      <c r="T32386" s="1"/>
      <c r="U32386" s="1"/>
      <c r="Z32386" s="1"/>
    </row>
    <row r="32387" spans="20:26" x14ac:dyDescent="0.25">
      <c r="T32387" s="1"/>
      <c r="U32387" s="1"/>
      <c r="Z32387" s="1"/>
    </row>
    <row r="32388" spans="20:26" x14ac:dyDescent="0.25">
      <c r="T32388" s="1"/>
      <c r="U32388" s="1"/>
      <c r="Z32388" s="1"/>
    </row>
    <row r="32389" spans="20:26" x14ac:dyDescent="0.25">
      <c r="T32389" s="1"/>
      <c r="U32389" s="1"/>
      <c r="Z32389" s="1"/>
    </row>
    <row r="32390" spans="20:26" x14ac:dyDescent="0.25">
      <c r="T32390" s="1"/>
      <c r="U32390" s="1"/>
      <c r="Z32390" s="1"/>
    </row>
    <row r="32391" spans="20:26" x14ac:dyDescent="0.25">
      <c r="T32391" s="1"/>
      <c r="U32391" s="1"/>
      <c r="Z32391" s="1"/>
    </row>
    <row r="32392" spans="20:26" x14ac:dyDescent="0.25">
      <c r="T32392" s="1"/>
      <c r="U32392" s="1"/>
      <c r="Z32392" s="1"/>
    </row>
    <row r="32393" spans="20:26" x14ac:dyDescent="0.25">
      <c r="T32393" s="1"/>
      <c r="U32393" s="1"/>
      <c r="Z32393" s="1"/>
    </row>
    <row r="32394" spans="20:26" x14ac:dyDescent="0.25">
      <c r="T32394" s="1"/>
      <c r="U32394" s="1"/>
      <c r="Z32394" s="1"/>
    </row>
    <row r="32395" spans="20:26" x14ac:dyDescent="0.25">
      <c r="T32395" s="1"/>
      <c r="U32395" s="1"/>
      <c r="Z32395" s="1"/>
    </row>
    <row r="32396" spans="20:26" x14ac:dyDescent="0.25">
      <c r="T32396" s="1"/>
      <c r="U32396" s="1"/>
      <c r="Z32396" s="1"/>
    </row>
    <row r="32397" spans="20:26" x14ac:dyDescent="0.25">
      <c r="T32397" s="1"/>
      <c r="U32397" s="1"/>
      <c r="Z32397" s="1"/>
    </row>
    <row r="32398" spans="20:26" x14ac:dyDescent="0.25">
      <c r="T32398" s="1"/>
      <c r="U32398" s="1"/>
      <c r="Z32398" s="1"/>
    </row>
    <row r="32399" spans="20:26" x14ac:dyDescent="0.25">
      <c r="T32399" s="1"/>
      <c r="U32399" s="1"/>
      <c r="Z32399" s="1"/>
    </row>
    <row r="32400" spans="20:26" x14ac:dyDescent="0.25">
      <c r="T32400" s="1"/>
      <c r="U32400" s="1"/>
      <c r="Z32400" s="1"/>
    </row>
    <row r="32401" spans="20:26" x14ac:dyDescent="0.25">
      <c r="T32401" s="1"/>
      <c r="U32401" s="1"/>
      <c r="Z32401" s="1"/>
    </row>
    <row r="32402" spans="20:26" x14ac:dyDescent="0.25">
      <c r="T32402" s="1"/>
      <c r="U32402" s="1"/>
      <c r="Z32402" s="1"/>
    </row>
    <row r="32403" spans="20:26" x14ac:dyDescent="0.25">
      <c r="T32403" s="1"/>
      <c r="U32403" s="1"/>
      <c r="Z32403" s="1"/>
    </row>
    <row r="32404" spans="20:26" x14ac:dyDescent="0.25">
      <c r="T32404" s="1"/>
      <c r="U32404" s="1"/>
      <c r="Z32404" s="1"/>
    </row>
    <row r="32405" spans="20:26" x14ac:dyDescent="0.25">
      <c r="T32405" s="1"/>
      <c r="U32405" s="1"/>
      <c r="Z32405" s="1"/>
    </row>
    <row r="32406" spans="20:26" x14ac:dyDescent="0.25">
      <c r="T32406" s="1"/>
      <c r="U32406" s="1"/>
      <c r="Z32406" s="1"/>
    </row>
    <row r="32407" spans="20:26" x14ac:dyDescent="0.25">
      <c r="T32407" s="1"/>
      <c r="U32407" s="1"/>
      <c r="Z32407" s="1"/>
    </row>
    <row r="32408" spans="20:26" x14ac:dyDescent="0.25">
      <c r="T32408" s="1"/>
      <c r="U32408" s="1"/>
      <c r="Z32408" s="1"/>
    </row>
    <row r="32409" spans="20:26" x14ac:dyDescent="0.25">
      <c r="T32409" s="1"/>
      <c r="U32409" s="1"/>
      <c r="Z32409" s="1"/>
    </row>
    <row r="32410" spans="20:26" x14ac:dyDescent="0.25">
      <c r="T32410" s="1"/>
      <c r="U32410" s="1"/>
      <c r="Z32410" s="1"/>
    </row>
    <row r="32411" spans="20:26" x14ac:dyDescent="0.25">
      <c r="T32411" s="1"/>
      <c r="U32411" s="1"/>
      <c r="Z32411" s="1"/>
    </row>
    <row r="32412" spans="20:26" x14ac:dyDescent="0.25">
      <c r="T32412" s="1"/>
      <c r="U32412" s="1"/>
      <c r="Z32412" s="1"/>
    </row>
    <row r="32413" spans="20:26" x14ac:dyDescent="0.25">
      <c r="T32413" s="1"/>
      <c r="U32413" s="1"/>
      <c r="Z32413" s="1"/>
    </row>
    <row r="32414" spans="20:26" x14ac:dyDescent="0.25">
      <c r="T32414" s="1"/>
      <c r="U32414" s="1"/>
      <c r="Z32414" s="1"/>
    </row>
    <row r="32415" spans="20:26" x14ac:dyDescent="0.25">
      <c r="T32415" s="1"/>
      <c r="U32415" s="1"/>
      <c r="Z32415" s="1"/>
    </row>
    <row r="32416" spans="20:26" x14ac:dyDescent="0.25">
      <c r="T32416" s="1"/>
      <c r="U32416" s="1"/>
      <c r="Z32416" s="1"/>
    </row>
    <row r="32417" spans="20:26" x14ac:dyDescent="0.25">
      <c r="T32417" s="1"/>
      <c r="U32417" s="1"/>
      <c r="Z32417" s="1"/>
    </row>
    <row r="32418" spans="20:26" x14ac:dyDescent="0.25">
      <c r="T32418" s="1"/>
      <c r="U32418" s="1"/>
      <c r="Z32418" s="1"/>
    </row>
    <row r="32419" spans="20:26" x14ac:dyDescent="0.25">
      <c r="T32419" s="1"/>
      <c r="U32419" s="1"/>
      <c r="Z32419" s="1"/>
    </row>
    <row r="32420" spans="20:26" x14ac:dyDescent="0.25">
      <c r="T32420" s="1"/>
      <c r="U32420" s="1"/>
      <c r="Z32420" s="1"/>
    </row>
    <row r="32421" spans="20:26" x14ac:dyDescent="0.25">
      <c r="T32421" s="1"/>
      <c r="U32421" s="1"/>
      <c r="Z32421" s="1"/>
    </row>
    <row r="32422" spans="20:26" x14ac:dyDescent="0.25">
      <c r="T32422" s="1"/>
      <c r="U32422" s="1"/>
      <c r="Z32422" s="1"/>
    </row>
    <row r="32423" spans="20:26" x14ac:dyDescent="0.25">
      <c r="T32423" s="1"/>
      <c r="U32423" s="1"/>
      <c r="Z32423" s="1"/>
    </row>
    <row r="32424" spans="20:26" x14ac:dyDescent="0.25">
      <c r="T32424" s="1"/>
      <c r="U32424" s="1"/>
      <c r="Z32424" s="1"/>
    </row>
    <row r="32425" spans="20:26" x14ac:dyDescent="0.25">
      <c r="T32425" s="1"/>
      <c r="U32425" s="1"/>
      <c r="Z32425" s="1"/>
    </row>
    <row r="32426" spans="20:26" x14ac:dyDescent="0.25">
      <c r="T32426" s="1"/>
      <c r="U32426" s="1"/>
      <c r="Z32426" s="1"/>
    </row>
    <row r="32427" spans="20:26" x14ac:dyDescent="0.25">
      <c r="T32427" s="1"/>
      <c r="U32427" s="1"/>
      <c r="Z32427" s="1"/>
    </row>
    <row r="32428" spans="20:26" x14ac:dyDescent="0.25">
      <c r="T32428" s="1"/>
      <c r="U32428" s="1"/>
      <c r="Z32428" s="1"/>
    </row>
    <row r="32429" spans="20:26" x14ac:dyDescent="0.25">
      <c r="T32429" s="1"/>
      <c r="U32429" s="1"/>
      <c r="Z32429" s="1"/>
    </row>
    <row r="32430" spans="20:26" x14ac:dyDescent="0.25">
      <c r="T32430" s="1"/>
      <c r="U32430" s="1"/>
      <c r="Z32430" s="1"/>
    </row>
    <row r="32431" spans="20:26" x14ac:dyDescent="0.25">
      <c r="T32431" s="1"/>
      <c r="U32431" s="1"/>
      <c r="Z32431" s="1"/>
    </row>
    <row r="32432" spans="20:26" x14ac:dyDescent="0.25">
      <c r="T32432" s="1"/>
      <c r="U32432" s="1"/>
      <c r="Z32432" s="1"/>
    </row>
    <row r="32433" spans="20:26" x14ac:dyDescent="0.25">
      <c r="T32433" s="1"/>
      <c r="U32433" s="1"/>
      <c r="Z32433" s="1"/>
    </row>
    <row r="32434" spans="20:26" x14ac:dyDescent="0.25">
      <c r="T32434" s="1"/>
      <c r="U32434" s="1"/>
      <c r="Z32434" s="1"/>
    </row>
    <row r="32435" spans="20:26" x14ac:dyDescent="0.25">
      <c r="T32435" s="1"/>
      <c r="U32435" s="1"/>
      <c r="Z32435" s="1"/>
    </row>
    <row r="32436" spans="20:26" x14ac:dyDescent="0.25">
      <c r="T32436" s="1"/>
      <c r="U32436" s="1"/>
      <c r="Z32436" s="1"/>
    </row>
    <row r="32437" spans="20:26" x14ac:dyDescent="0.25">
      <c r="T32437" s="1"/>
      <c r="U32437" s="1"/>
      <c r="Z32437" s="1"/>
    </row>
    <row r="32438" spans="20:26" x14ac:dyDescent="0.25">
      <c r="T32438" s="1"/>
      <c r="U32438" s="1"/>
      <c r="Z32438" s="1"/>
    </row>
    <row r="32439" spans="20:26" x14ac:dyDescent="0.25">
      <c r="T32439" s="1"/>
      <c r="U32439" s="1"/>
      <c r="Z32439" s="1"/>
    </row>
    <row r="32440" spans="20:26" x14ac:dyDescent="0.25">
      <c r="T32440" s="1"/>
      <c r="U32440" s="1"/>
      <c r="Z32440" s="1"/>
    </row>
    <row r="32441" spans="20:26" x14ac:dyDescent="0.25">
      <c r="T32441" s="1"/>
      <c r="U32441" s="1"/>
      <c r="Z32441" s="1"/>
    </row>
    <row r="32442" spans="20:26" x14ac:dyDescent="0.25">
      <c r="T32442" s="1"/>
      <c r="U32442" s="1"/>
      <c r="Z32442" s="1"/>
    </row>
    <row r="32443" spans="20:26" x14ac:dyDescent="0.25">
      <c r="T32443" s="1"/>
      <c r="U32443" s="1"/>
      <c r="Z32443" s="1"/>
    </row>
    <row r="32444" spans="20:26" x14ac:dyDescent="0.25">
      <c r="T32444" s="1"/>
      <c r="U32444" s="1"/>
      <c r="Z32444" s="1"/>
    </row>
    <row r="32445" spans="20:26" x14ac:dyDescent="0.25">
      <c r="T32445" s="1"/>
      <c r="U32445" s="1"/>
      <c r="Z32445" s="1"/>
    </row>
    <row r="32446" spans="20:26" x14ac:dyDescent="0.25">
      <c r="T32446" s="1"/>
      <c r="U32446" s="1"/>
      <c r="Z32446" s="1"/>
    </row>
    <row r="32447" spans="20:26" x14ac:dyDescent="0.25">
      <c r="T32447" s="1"/>
      <c r="U32447" s="1"/>
      <c r="Z32447" s="1"/>
    </row>
    <row r="32448" spans="20:26" x14ac:dyDescent="0.25">
      <c r="T32448" s="1"/>
      <c r="U32448" s="1"/>
      <c r="Z32448" s="1"/>
    </row>
    <row r="32449" spans="20:26" x14ac:dyDescent="0.25">
      <c r="T32449" s="1"/>
      <c r="U32449" s="1"/>
      <c r="Z32449" s="1"/>
    </row>
    <row r="32450" spans="20:26" x14ac:dyDescent="0.25">
      <c r="T32450" s="1"/>
      <c r="U32450" s="1"/>
      <c r="Z32450" s="1"/>
    </row>
    <row r="32451" spans="20:26" x14ac:dyDescent="0.25">
      <c r="T32451" s="1"/>
      <c r="U32451" s="1"/>
      <c r="Z32451" s="1"/>
    </row>
    <row r="32452" spans="20:26" x14ac:dyDescent="0.25">
      <c r="T32452" s="1"/>
      <c r="U32452" s="1"/>
      <c r="Z32452" s="1"/>
    </row>
    <row r="32453" spans="20:26" x14ac:dyDescent="0.25">
      <c r="T32453" s="1"/>
      <c r="U32453" s="1"/>
      <c r="Z32453" s="1"/>
    </row>
    <row r="32454" spans="20:26" x14ac:dyDescent="0.25">
      <c r="T32454" s="1"/>
      <c r="U32454" s="1"/>
      <c r="Z32454" s="1"/>
    </row>
    <row r="32455" spans="20:26" x14ac:dyDescent="0.25">
      <c r="T32455" s="1"/>
      <c r="U32455" s="1"/>
      <c r="Z32455" s="1"/>
    </row>
    <row r="32456" spans="20:26" x14ac:dyDescent="0.25">
      <c r="T32456" s="1"/>
      <c r="U32456" s="1"/>
      <c r="Z32456" s="1"/>
    </row>
    <row r="32457" spans="20:26" x14ac:dyDescent="0.25">
      <c r="T32457" s="1"/>
      <c r="U32457" s="1"/>
      <c r="Z32457" s="1"/>
    </row>
    <row r="32458" spans="20:26" x14ac:dyDescent="0.25">
      <c r="T32458" s="1"/>
      <c r="U32458" s="1"/>
      <c r="Z32458" s="1"/>
    </row>
    <row r="32459" spans="20:26" x14ac:dyDescent="0.25">
      <c r="T32459" s="1"/>
      <c r="U32459" s="1"/>
      <c r="Z32459" s="1"/>
    </row>
    <row r="32460" spans="20:26" x14ac:dyDescent="0.25">
      <c r="T32460" s="1"/>
      <c r="U32460" s="1"/>
      <c r="Z32460" s="1"/>
    </row>
    <row r="32461" spans="20:26" x14ac:dyDescent="0.25">
      <c r="T32461" s="1"/>
      <c r="U32461" s="1"/>
      <c r="Z32461" s="1"/>
    </row>
    <row r="32462" spans="20:26" x14ac:dyDescent="0.25">
      <c r="T32462" s="1"/>
      <c r="U32462" s="1"/>
      <c r="Z32462" s="1"/>
    </row>
    <row r="32463" spans="20:26" x14ac:dyDescent="0.25">
      <c r="T32463" s="1"/>
      <c r="U32463" s="1"/>
      <c r="Z32463" s="1"/>
    </row>
    <row r="32464" spans="20:26" x14ac:dyDescent="0.25">
      <c r="T32464" s="1"/>
      <c r="U32464" s="1"/>
      <c r="Z32464" s="1"/>
    </row>
    <row r="32465" spans="20:26" x14ac:dyDescent="0.25">
      <c r="T32465" s="1"/>
      <c r="U32465" s="1"/>
      <c r="Z32465" s="1"/>
    </row>
    <row r="32466" spans="20:26" x14ac:dyDescent="0.25">
      <c r="T32466" s="1"/>
      <c r="U32466" s="1"/>
      <c r="Z32466" s="1"/>
    </row>
    <row r="32467" spans="20:26" x14ac:dyDescent="0.25">
      <c r="T32467" s="1"/>
      <c r="U32467" s="1"/>
      <c r="Z32467" s="1"/>
    </row>
    <row r="32468" spans="20:26" x14ac:dyDescent="0.25">
      <c r="T32468" s="1"/>
      <c r="U32468" s="1"/>
      <c r="Z32468" s="1"/>
    </row>
    <row r="32469" spans="20:26" x14ac:dyDescent="0.25">
      <c r="T32469" s="1"/>
      <c r="U32469" s="1"/>
      <c r="Z32469" s="1"/>
    </row>
    <row r="32470" spans="20:26" x14ac:dyDescent="0.25">
      <c r="T32470" s="1"/>
      <c r="U32470" s="1"/>
      <c r="Z32470" s="1"/>
    </row>
    <row r="32471" spans="20:26" x14ac:dyDescent="0.25">
      <c r="T32471" s="1"/>
      <c r="U32471" s="1"/>
      <c r="Z32471" s="1"/>
    </row>
    <row r="32472" spans="20:26" x14ac:dyDescent="0.25">
      <c r="T32472" s="1"/>
      <c r="U32472" s="1"/>
      <c r="Z32472" s="1"/>
    </row>
    <row r="32473" spans="20:26" x14ac:dyDescent="0.25">
      <c r="T32473" s="1"/>
      <c r="U32473" s="1"/>
      <c r="Z32473" s="1"/>
    </row>
    <row r="32474" spans="20:26" x14ac:dyDescent="0.25">
      <c r="T32474" s="1"/>
      <c r="U32474" s="1"/>
      <c r="Z32474" s="1"/>
    </row>
    <row r="32475" spans="20:26" x14ac:dyDescent="0.25">
      <c r="T32475" s="1"/>
      <c r="U32475" s="1"/>
      <c r="Z32475" s="1"/>
    </row>
    <row r="32476" spans="20:26" x14ac:dyDescent="0.25">
      <c r="T32476" s="1"/>
      <c r="U32476" s="1"/>
      <c r="Z32476" s="1"/>
    </row>
    <row r="32477" spans="20:26" x14ac:dyDescent="0.25">
      <c r="T32477" s="1"/>
      <c r="U32477" s="1"/>
      <c r="Z32477" s="1"/>
    </row>
    <row r="32478" spans="20:26" x14ac:dyDescent="0.25">
      <c r="T32478" s="1"/>
      <c r="U32478" s="1"/>
      <c r="Z32478" s="1"/>
    </row>
    <row r="32479" spans="20:26" x14ac:dyDescent="0.25">
      <c r="T32479" s="1"/>
      <c r="U32479" s="1"/>
      <c r="Z32479" s="1"/>
    </row>
    <row r="32480" spans="20:26" x14ac:dyDescent="0.25">
      <c r="T32480" s="1"/>
      <c r="U32480" s="1"/>
      <c r="Z32480" s="1"/>
    </row>
    <row r="32481" spans="20:26" x14ac:dyDescent="0.25">
      <c r="T32481" s="1"/>
      <c r="U32481" s="1"/>
      <c r="Z32481" s="1"/>
    </row>
    <row r="32482" spans="20:26" x14ac:dyDescent="0.25">
      <c r="T32482" s="1"/>
      <c r="U32482" s="1"/>
      <c r="Z32482" s="1"/>
    </row>
    <row r="32483" spans="20:26" x14ac:dyDescent="0.25">
      <c r="T32483" s="1"/>
      <c r="U32483" s="1"/>
      <c r="Z32483" s="1"/>
    </row>
    <row r="32484" spans="20:26" x14ac:dyDescent="0.25">
      <c r="T32484" s="1"/>
      <c r="U32484" s="1"/>
      <c r="Z32484" s="1"/>
    </row>
    <row r="32485" spans="20:26" x14ac:dyDescent="0.25">
      <c r="T32485" s="1"/>
      <c r="U32485" s="1"/>
      <c r="Z32485" s="1"/>
    </row>
    <row r="32486" spans="20:26" x14ac:dyDescent="0.25">
      <c r="T32486" s="1"/>
      <c r="U32486" s="1"/>
      <c r="Z32486" s="1"/>
    </row>
    <row r="32487" spans="20:26" x14ac:dyDescent="0.25">
      <c r="T32487" s="1"/>
      <c r="U32487" s="1"/>
      <c r="Z32487" s="1"/>
    </row>
    <row r="32488" spans="20:26" x14ac:dyDescent="0.25">
      <c r="T32488" s="1"/>
      <c r="U32488" s="1"/>
      <c r="Z32488" s="1"/>
    </row>
    <row r="32489" spans="20:26" x14ac:dyDescent="0.25">
      <c r="T32489" s="1"/>
      <c r="U32489" s="1"/>
      <c r="Z32489" s="1"/>
    </row>
    <row r="32490" spans="20:26" x14ac:dyDescent="0.25">
      <c r="T32490" s="1"/>
      <c r="U32490" s="1"/>
      <c r="Z32490" s="1"/>
    </row>
    <row r="32491" spans="20:26" x14ac:dyDescent="0.25">
      <c r="T32491" s="1"/>
      <c r="U32491" s="1"/>
      <c r="Z32491" s="1"/>
    </row>
    <row r="32492" spans="20:26" x14ac:dyDescent="0.25">
      <c r="T32492" s="1"/>
      <c r="U32492" s="1"/>
      <c r="Z32492" s="1"/>
    </row>
    <row r="32493" spans="20:26" x14ac:dyDescent="0.25">
      <c r="T32493" s="1"/>
      <c r="U32493" s="1"/>
      <c r="Z32493" s="1"/>
    </row>
    <row r="32494" spans="20:26" x14ac:dyDescent="0.25">
      <c r="T32494" s="1"/>
      <c r="U32494" s="1"/>
      <c r="Z32494" s="1"/>
    </row>
    <row r="32495" spans="20:26" x14ac:dyDescent="0.25">
      <c r="T32495" s="1"/>
      <c r="U32495" s="1"/>
      <c r="Z32495" s="1"/>
    </row>
    <row r="32496" spans="20:26" x14ac:dyDescent="0.25">
      <c r="T32496" s="1"/>
      <c r="U32496" s="1"/>
      <c r="Z32496" s="1"/>
    </row>
    <row r="32497" spans="20:26" x14ac:dyDescent="0.25">
      <c r="T32497" s="1"/>
      <c r="U32497" s="1"/>
      <c r="Z32497" s="1"/>
    </row>
    <row r="32498" spans="20:26" x14ac:dyDescent="0.25">
      <c r="T32498" s="1"/>
      <c r="U32498" s="1"/>
      <c r="Z32498" s="1"/>
    </row>
    <row r="32499" spans="20:26" x14ac:dyDescent="0.25">
      <c r="T32499" s="1"/>
      <c r="U32499" s="1"/>
      <c r="Z32499" s="1"/>
    </row>
    <row r="32500" spans="20:26" x14ac:dyDescent="0.25">
      <c r="T32500" s="1"/>
      <c r="U32500" s="1"/>
      <c r="Z32500" s="1"/>
    </row>
    <row r="32501" spans="20:26" x14ac:dyDescent="0.25">
      <c r="T32501" s="1"/>
      <c r="U32501" s="1"/>
      <c r="Z32501" s="1"/>
    </row>
    <row r="32502" spans="20:26" x14ac:dyDescent="0.25">
      <c r="T32502" s="1"/>
      <c r="U32502" s="1"/>
      <c r="Z32502" s="1"/>
    </row>
    <row r="32503" spans="20:26" x14ac:dyDescent="0.25">
      <c r="T32503" s="1"/>
      <c r="U32503" s="1"/>
      <c r="Z32503" s="1"/>
    </row>
    <row r="32504" spans="20:26" x14ac:dyDescent="0.25">
      <c r="T32504" s="1"/>
      <c r="U32504" s="1"/>
      <c r="Z32504" s="1"/>
    </row>
    <row r="32505" spans="20:26" x14ac:dyDescent="0.25">
      <c r="T32505" s="1"/>
      <c r="U32505" s="1"/>
      <c r="Z32505" s="1"/>
    </row>
    <row r="32506" spans="20:26" x14ac:dyDescent="0.25">
      <c r="T32506" s="1"/>
      <c r="U32506" s="1"/>
      <c r="Z32506" s="1"/>
    </row>
    <row r="32507" spans="20:26" x14ac:dyDescent="0.25">
      <c r="T32507" s="1"/>
      <c r="U32507" s="1"/>
      <c r="Z32507" s="1"/>
    </row>
    <row r="32508" spans="20:26" x14ac:dyDescent="0.25">
      <c r="T32508" s="1"/>
      <c r="U32508" s="1"/>
      <c r="Z32508" s="1"/>
    </row>
    <row r="32509" spans="20:26" x14ac:dyDescent="0.25">
      <c r="T32509" s="1"/>
      <c r="U32509" s="1"/>
      <c r="Z32509" s="1"/>
    </row>
    <row r="32510" spans="20:26" x14ac:dyDescent="0.25">
      <c r="T32510" s="1"/>
      <c r="U32510" s="1"/>
      <c r="Z32510" s="1"/>
    </row>
    <row r="32511" spans="20:26" x14ac:dyDescent="0.25">
      <c r="T32511" s="1"/>
      <c r="U32511" s="1"/>
      <c r="Z32511" s="1"/>
    </row>
    <row r="32512" spans="20:26" x14ac:dyDescent="0.25">
      <c r="T32512" s="1"/>
      <c r="U32512" s="1"/>
      <c r="Z32512" s="1"/>
    </row>
    <row r="32513" spans="20:26" x14ac:dyDescent="0.25">
      <c r="T32513" s="1"/>
      <c r="U32513" s="1"/>
      <c r="Z32513" s="1"/>
    </row>
    <row r="32514" spans="20:26" x14ac:dyDescent="0.25">
      <c r="T32514" s="1"/>
      <c r="U32514" s="1"/>
      <c r="Z32514" s="1"/>
    </row>
    <row r="32515" spans="20:26" x14ac:dyDescent="0.25">
      <c r="T32515" s="1"/>
      <c r="U32515" s="1"/>
      <c r="Z32515" s="1"/>
    </row>
    <row r="32516" spans="20:26" x14ac:dyDescent="0.25">
      <c r="T32516" s="1"/>
      <c r="U32516" s="1"/>
      <c r="Z32516" s="1"/>
    </row>
    <row r="32517" spans="20:26" x14ac:dyDescent="0.25">
      <c r="T32517" s="1"/>
      <c r="U32517" s="1"/>
      <c r="Z32517" s="1"/>
    </row>
    <row r="32518" spans="20:26" x14ac:dyDescent="0.25">
      <c r="T32518" s="1"/>
      <c r="U32518" s="1"/>
      <c r="Z32518" s="1"/>
    </row>
    <row r="32519" spans="20:26" x14ac:dyDescent="0.25">
      <c r="T32519" s="1"/>
      <c r="U32519" s="1"/>
      <c r="Z32519" s="1"/>
    </row>
    <row r="32520" spans="20:26" x14ac:dyDescent="0.25">
      <c r="T32520" s="1"/>
      <c r="U32520" s="1"/>
      <c r="Z32520" s="1"/>
    </row>
    <row r="32521" spans="20:26" x14ac:dyDescent="0.25">
      <c r="T32521" s="1"/>
      <c r="U32521" s="1"/>
      <c r="Z32521" s="1"/>
    </row>
    <row r="32522" spans="20:26" x14ac:dyDescent="0.25">
      <c r="T32522" s="1"/>
      <c r="U32522" s="1"/>
      <c r="Z32522" s="1"/>
    </row>
    <row r="32523" spans="20:26" x14ac:dyDescent="0.25">
      <c r="T32523" s="1"/>
      <c r="U32523" s="1"/>
      <c r="Z32523" s="1"/>
    </row>
    <row r="32524" spans="20:26" x14ac:dyDescent="0.25">
      <c r="T32524" s="1"/>
      <c r="U32524" s="1"/>
      <c r="Z32524" s="1"/>
    </row>
    <row r="32525" spans="20:26" x14ac:dyDescent="0.25">
      <c r="T32525" s="1"/>
      <c r="U32525" s="1"/>
      <c r="Z32525" s="1"/>
    </row>
    <row r="32526" spans="20:26" x14ac:dyDescent="0.25">
      <c r="T32526" s="1"/>
      <c r="U32526" s="1"/>
      <c r="Z32526" s="1"/>
    </row>
    <row r="32527" spans="20:26" x14ac:dyDescent="0.25">
      <c r="T32527" s="1"/>
      <c r="U32527" s="1"/>
      <c r="Z32527" s="1"/>
    </row>
    <row r="32528" spans="20:26" x14ac:dyDescent="0.25">
      <c r="T32528" s="1"/>
      <c r="U32528" s="1"/>
      <c r="Z32528" s="1"/>
    </row>
    <row r="32529" spans="20:26" x14ac:dyDescent="0.25">
      <c r="T32529" s="1"/>
      <c r="U32529" s="1"/>
      <c r="Z32529" s="1"/>
    </row>
    <row r="32530" spans="20:26" x14ac:dyDescent="0.25">
      <c r="T32530" s="1"/>
      <c r="U32530" s="1"/>
      <c r="Z32530" s="1"/>
    </row>
    <row r="32531" spans="20:26" x14ac:dyDescent="0.25">
      <c r="T32531" s="1"/>
      <c r="U32531" s="1"/>
      <c r="Z32531" s="1"/>
    </row>
    <row r="32532" spans="20:26" x14ac:dyDescent="0.25">
      <c r="T32532" s="1"/>
      <c r="U32532" s="1"/>
      <c r="Z32532" s="1"/>
    </row>
    <row r="32533" spans="20:26" x14ac:dyDescent="0.25">
      <c r="T32533" s="1"/>
      <c r="U32533" s="1"/>
      <c r="Z32533" s="1"/>
    </row>
    <row r="32534" spans="20:26" x14ac:dyDescent="0.25">
      <c r="T32534" s="1"/>
      <c r="U32534" s="1"/>
      <c r="Z32534" s="1"/>
    </row>
    <row r="32535" spans="20:26" x14ac:dyDescent="0.25">
      <c r="T32535" s="1"/>
      <c r="U32535" s="1"/>
      <c r="Z32535" s="1"/>
    </row>
    <row r="32536" spans="20:26" x14ac:dyDescent="0.25">
      <c r="T32536" s="1"/>
      <c r="U32536" s="1"/>
      <c r="Z32536" s="1"/>
    </row>
    <row r="32537" spans="20:26" x14ac:dyDescent="0.25">
      <c r="T32537" s="1"/>
      <c r="U32537" s="1"/>
      <c r="Z32537" s="1"/>
    </row>
    <row r="32538" spans="20:26" x14ac:dyDescent="0.25">
      <c r="T32538" s="1"/>
      <c r="U32538" s="1"/>
      <c r="Z32538" s="1"/>
    </row>
    <row r="32539" spans="20:26" x14ac:dyDescent="0.25">
      <c r="T32539" s="1"/>
      <c r="U32539" s="1"/>
      <c r="Z32539" s="1"/>
    </row>
    <row r="32540" spans="20:26" x14ac:dyDescent="0.25">
      <c r="T32540" s="1"/>
      <c r="U32540" s="1"/>
      <c r="Z32540" s="1"/>
    </row>
    <row r="32541" spans="20:26" x14ac:dyDescent="0.25">
      <c r="T32541" s="1"/>
      <c r="U32541" s="1"/>
      <c r="Z32541" s="1"/>
    </row>
    <row r="32542" spans="20:26" x14ac:dyDescent="0.25">
      <c r="T32542" s="1"/>
      <c r="U32542" s="1"/>
      <c r="Z32542" s="1"/>
    </row>
    <row r="32543" spans="20:26" x14ac:dyDescent="0.25">
      <c r="T32543" s="1"/>
      <c r="U32543" s="1"/>
      <c r="Z32543" s="1"/>
    </row>
    <row r="32544" spans="20:26" x14ac:dyDescent="0.25">
      <c r="T32544" s="1"/>
      <c r="U32544" s="1"/>
      <c r="Z32544" s="1"/>
    </row>
    <row r="32545" spans="20:26" x14ac:dyDescent="0.25">
      <c r="T32545" s="1"/>
      <c r="U32545" s="1"/>
      <c r="Z32545" s="1"/>
    </row>
    <row r="32546" spans="20:26" x14ac:dyDescent="0.25">
      <c r="T32546" s="1"/>
      <c r="U32546" s="1"/>
      <c r="Z32546" s="1"/>
    </row>
    <row r="32547" spans="20:26" x14ac:dyDescent="0.25">
      <c r="T32547" s="1"/>
      <c r="U32547" s="1"/>
      <c r="Z32547" s="1"/>
    </row>
    <row r="32548" spans="20:26" x14ac:dyDescent="0.25">
      <c r="T32548" s="1"/>
      <c r="U32548" s="1"/>
      <c r="Z32548" s="1"/>
    </row>
    <row r="32549" spans="20:26" x14ac:dyDescent="0.25">
      <c r="T32549" s="1"/>
      <c r="U32549" s="1"/>
      <c r="Z32549" s="1"/>
    </row>
    <row r="32550" spans="20:26" x14ac:dyDescent="0.25">
      <c r="T32550" s="1"/>
      <c r="U32550" s="1"/>
      <c r="Z32550" s="1"/>
    </row>
    <row r="32551" spans="20:26" x14ac:dyDescent="0.25">
      <c r="T32551" s="1"/>
      <c r="U32551" s="1"/>
      <c r="Z32551" s="1"/>
    </row>
    <row r="32552" spans="20:26" x14ac:dyDescent="0.25">
      <c r="T32552" s="1"/>
      <c r="U32552" s="1"/>
      <c r="Z32552" s="1"/>
    </row>
    <row r="32553" spans="20:26" x14ac:dyDescent="0.25">
      <c r="T32553" s="1"/>
      <c r="U32553" s="1"/>
      <c r="Z32553" s="1"/>
    </row>
    <row r="32554" spans="20:26" x14ac:dyDescent="0.25">
      <c r="T32554" s="1"/>
      <c r="U32554" s="1"/>
      <c r="Z32554" s="1"/>
    </row>
    <row r="32555" spans="20:26" x14ac:dyDescent="0.25">
      <c r="T32555" s="1"/>
      <c r="U32555" s="1"/>
      <c r="Z32555" s="1"/>
    </row>
    <row r="32556" spans="20:26" x14ac:dyDescent="0.25">
      <c r="T32556" s="1"/>
      <c r="U32556" s="1"/>
      <c r="Z32556" s="1"/>
    </row>
    <row r="32557" spans="20:26" x14ac:dyDescent="0.25">
      <c r="T32557" s="1"/>
      <c r="U32557" s="1"/>
      <c r="Z32557" s="1"/>
    </row>
    <row r="32558" spans="20:26" x14ac:dyDescent="0.25">
      <c r="T32558" s="1"/>
      <c r="U32558" s="1"/>
      <c r="Z32558" s="1"/>
    </row>
    <row r="32559" spans="20:26" x14ac:dyDescent="0.25">
      <c r="T32559" s="1"/>
      <c r="U32559" s="1"/>
      <c r="Z32559" s="1"/>
    </row>
    <row r="32560" spans="20:26" x14ac:dyDescent="0.25">
      <c r="T32560" s="1"/>
      <c r="U32560" s="1"/>
      <c r="Z32560" s="1"/>
    </row>
    <row r="32561" spans="20:26" x14ac:dyDescent="0.25">
      <c r="T32561" s="1"/>
      <c r="U32561" s="1"/>
      <c r="Z32561" s="1"/>
    </row>
    <row r="32562" spans="20:26" x14ac:dyDescent="0.25">
      <c r="T32562" s="1"/>
      <c r="U32562" s="1"/>
      <c r="Z32562" s="1"/>
    </row>
    <row r="32563" spans="20:26" x14ac:dyDescent="0.25">
      <c r="T32563" s="1"/>
      <c r="U32563" s="1"/>
      <c r="Z32563" s="1"/>
    </row>
    <row r="32564" spans="20:26" x14ac:dyDescent="0.25">
      <c r="T32564" s="1"/>
      <c r="U32564" s="1"/>
      <c r="Z32564" s="1"/>
    </row>
    <row r="32565" spans="20:26" x14ac:dyDescent="0.25">
      <c r="T32565" s="1"/>
      <c r="U32565" s="1"/>
      <c r="Z32565" s="1"/>
    </row>
    <row r="32566" spans="20:26" x14ac:dyDescent="0.25">
      <c r="T32566" s="1"/>
      <c r="U32566" s="1"/>
      <c r="Z32566" s="1"/>
    </row>
    <row r="32567" spans="20:26" x14ac:dyDescent="0.25">
      <c r="T32567" s="1"/>
      <c r="U32567" s="1"/>
      <c r="Z32567" s="1"/>
    </row>
    <row r="32568" spans="20:26" x14ac:dyDescent="0.25">
      <c r="T32568" s="1"/>
      <c r="U32568" s="1"/>
      <c r="Z32568" s="1"/>
    </row>
    <row r="32569" spans="20:26" x14ac:dyDescent="0.25">
      <c r="T32569" s="1"/>
      <c r="U32569" s="1"/>
      <c r="Z32569" s="1"/>
    </row>
    <row r="32570" spans="20:26" x14ac:dyDescent="0.25">
      <c r="T32570" s="1"/>
      <c r="U32570" s="1"/>
      <c r="Z32570" s="1"/>
    </row>
    <row r="32571" spans="20:26" x14ac:dyDescent="0.25">
      <c r="T32571" s="1"/>
      <c r="U32571" s="1"/>
      <c r="Z32571" s="1"/>
    </row>
    <row r="32572" spans="20:26" x14ac:dyDescent="0.25">
      <c r="T32572" s="1"/>
      <c r="U32572" s="1"/>
      <c r="Z32572" s="1"/>
    </row>
    <row r="32573" spans="20:26" x14ac:dyDescent="0.25">
      <c r="T32573" s="1"/>
      <c r="U32573" s="1"/>
      <c r="Z32573" s="1"/>
    </row>
    <row r="32574" spans="20:26" x14ac:dyDescent="0.25">
      <c r="T32574" s="1"/>
      <c r="U32574" s="1"/>
      <c r="Z32574" s="1"/>
    </row>
    <row r="32575" spans="20:26" x14ac:dyDescent="0.25">
      <c r="T32575" s="1"/>
      <c r="U32575" s="1"/>
      <c r="Z32575" s="1"/>
    </row>
    <row r="32576" spans="20:26" x14ac:dyDescent="0.25">
      <c r="T32576" s="1"/>
      <c r="U32576" s="1"/>
      <c r="Z32576" s="1"/>
    </row>
    <row r="32577" spans="20:26" x14ac:dyDescent="0.25">
      <c r="T32577" s="1"/>
      <c r="U32577" s="1"/>
      <c r="Z32577" s="1"/>
    </row>
    <row r="32578" spans="20:26" x14ac:dyDescent="0.25">
      <c r="T32578" s="1"/>
      <c r="U32578" s="1"/>
      <c r="Z32578" s="1"/>
    </row>
    <row r="32579" spans="20:26" x14ac:dyDescent="0.25">
      <c r="T32579" s="1"/>
      <c r="U32579" s="1"/>
      <c r="Z32579" s="1"/>
    </row>
    <row r="32580" spans="20:26" x14ac:dyDescent="0.25">
      <c r="T32580" s="1"/>
      <c r="U32580" s="1"/>
      <c r="Z32580" s="1"/>
    </row>
    <row r="32581" spans="20:26" x14ac:dyDescent="0.25">
      <c r="T32581" s="1"/>
      <c r="U32581" s="1"/>
      <c r="Z32581" s="1"/>
    </row>
    <row r="32582" spans="20:26" x14ac:dyDescent="0.25">
      <c r="T32582" s="1"/>
      <c r="U32582" s="1"/>
      <c r="Z32582" s="1"/>
    </row>
    <row r="32583" spans="20:26" x14ac:dyDescent="0.25">
      <c r="T32583" s="1"/>
      <c r="U32583" s="1"/>
      <c r="Z32583" s="1"/>
    </row>
    <row r="32584" spans="20:26" x14ac:dyDescent="0.25">
      <c r="T32584" s="1"/>
      <c r="U32584" s="1"/>
      <c r="Z32584" s="1"/>
    </row>
    <row r="32585" spans="20:26" x14ac:dyDescent="0.25">
      <c r="T32585" s="1"/>
      <c r="U32585" s="1"/>
      <c r="Z32585" s="1"/>
    </row>
    <row r="32586" spans="20:26" x14ac:dyDescent="0.25">
      <c r="T32586" s="1"/>
      <c r="U32586" s="1"/>
      <c r="Z32586" s="1"/>
    </row>
    <row r="32587" spans="20:26" x14ac:dyDescent="0.25">
      <c r="T32587" s="1"/>
      <c r="U32587" s="1"/>
      <c r="Z32587" s="1"/>
    </row>
    <row r="32588" spans="20:26" x14ac:dyDescent="0.25">
      <c r="T32588" s="1"/>
      <c r="U32588" s="1"/>
      <c r="Z32588" s="1"/>
    </row>
    <row r="32589" spans="20:26" x14ac:dyDescent="0.25">
      <c r="T32589" s="1"/>
      <c r="U32589" s="1"/>
      <c r="Z32589" s="1"/>
    </row>
    <row r="32590" spans="20:26" x14ac:dyDescent="0.25">
      <c r="T32590" s="1"/>
      <c r="U32590" s="1"/>
      <c r="Z32590" s="1"/>
    </row>
    <row r="32591" spans="20:26" x14ac:dyDescent="0.25">
      <c r="T32591" s="1"/>
      <c r="U32591" s="1"/>
      <c r="Z32591" s="1"/>
    </row>
    <row r="32592" spans="20:26" x14ac:dyDescent="0.25">
      <c r="T32592" s="1"/>
      <c r="U32592" s="1"/>
      <c r="Z32592" s="1"/>
    </row>
    <row r="32593" spans="20:26" x14ac:dyDescent="0.25">
      <c r="T32593" s="1"/>
      <c r="U32593" s="1"/>
      <c r="Z32593" s="1"/>
    </row>
    <row r="32594" spans="20:26" x14ac:dyDescent="0.25">
      <c r="T32594" s="1"/>
      <c r="U32594" s="1"/>
      <c r="Z32594" s="1"/>
    </row>
    <row r="32595" spans="20:26" x14ac:dyDescent="0.25">
      <c r="T32595" s="1"/>
      <c r="U32595" s="1"/>
      <c r="Z32595" s="1"/>
    </row>
    <row r="32596" spans="20:26" x14ac:dyDescent="0.25">
      <c r="T32596" s="1"/>
      <c r="U32596" s="1"/>
      <c r="Z32596" s="1"/>
    </row>
    <row r="32597" spans="20:26" x14ac:dyDescent="0.25">
      <c r="T32597" s="1"/>
      <c r="U32597" s="1"/>
      <c r="Z32597" s="1"/>
    </row>
    <row r="32598" spans="20:26" x14ac:dyDescent="0.25">
      <c r="T32598" s="1"/>
      <c r="U32598" s="1"/>
      <c r="Z32598" s="1"/>
    </row>
    <row r="32599" spans="20:26" x14ac:dyDescent="0.25">
      <c r="T32599" s="1"/>
      <c r="U32599" s="1"/>
      <c r="Z32599" s="1"/>
    </row>
    <row r="32600" spans="20:26" x14ac:dyDescent="0.25">
      <c r="T32600" s="1"/>
      <c r="U32600" s="1"/>
      <c r="Z32600" s="1"/>
    </row>
    <row r="32601" spans="20:26" x14ac:dyDescent="0.25">
      <c r="T32601" s="1"/>
      <c r="U32601" s="1"/>
      <c r="Z32601" s="1"/>
    </row>
    <row r="32602" spans="20:26" x14ac:dyDescent="0.25">
      <c r="T32602" s="1"/>
      <c r="U32602" s="1"/>
      <c r="Z32602" s="1"/>
    </row>
    <row r="32603" spans="20:26" x14ac:dyDescent="0.25">
      <c r="T32603" s="1"/>
      <c r="U32603" s="1"/>
      <c r="Z32603" s="1"/>
    </row>
    <row r="32604" spans="20:26" x14ac:dyDescent="0.25">
      <c r="T32604" s="1"/>
      <c r="U32604" s="1"/>
      <c r="Z32604" s="1"/>
    </row>
    <row r="32605" spans="20:26" x14ac:dyDescent="0.25">
      <c r="T32605" s="1"/>
      <c r="U32605" s="1"/>
      <c r="Z32605" s="1"/>
    </row>
    <row r="32606" spans="20:26" x14ac:dyDescent="0.25">
      <c r="T32606" s="1"/>
      <c r="U32606" s="1"/>
      <c r="Z32606" s="1"/>
    </row>
    <row r="32607" spans="20:26" x14ac:dyDescent="0.25">
      <c r="T32607" s="1"/>
      <c r="U32607" s="1"/>
      <c r="Z32607" s="1"/>
    </row>
    <row r="32608" spans="20:26" x14ac:dyDescent="0.25">
      <c r="T32608" s="1"/>
      <c r="U32608" s="1"/>
      <c r="Z32608" s="1"/>
    </row>
    <row r="32609" spans="20:26" x14ac:dyDescent="0.25">
      <c r="T32609" s="1"/>
      <c r="U32609" s="1"/>
      <c r="Z32609" s="1"/>
    </row>
    <row r="32610" spans="20:26" x14ac:dyDescent="0.25">
      <c r="T32610" s="1"/>
      <c r="U32610" s="1"/>
      <c r="Z32610" s="1"/>
    </row>
    <row r="32611" spans="20:26" x14ac:dyDescent="0.25">
      <c r="T32611" s="1"/>
      <c r="U32611" s="1"/>
      <c r="Z32611" s="1"/>
    </row>
    <row r="32612" spans="20:26" x14ac:dyDescent="0.25">
      <c r="T32612" s="1"/>
      <c r="U32612" s="1"/>
      <c r="Z32612" s="1"/>
    </row>
    <row r="32613" spans="20:26" x14ac:dyDescent="0.25">
      <c r="T32613" s="1"/>
      <c r="U32613" s="1"/>
      <c r="Z32613" s="1"/>
    </row>
    <row r="32614" spans="20:26" x14ac:dyDescent="0.25">
      <c r="T32614" s="1"/>
      <c r="U32614" s="1"/>
      <c r="Z32614" s="1"/>
    </row>
    <row r="32615" spans="20:26" x14ac:dyDescent="0.25">
      <c r="T32615" s="1"/>
      <c r="U32615" s="1"/>
      <c r="Z32615" s="1"/>
    </row>
    <row r="32616" spans="20:26" x14ac:dyDescent="0.25">
      <c r="T32616" s="1"/>
      <c r="U32616" s="1"/>
      <c r="Z32616" s="1"/>
    </row>
    <row r="32617" spans="20:26" x14ac:dyDescent="0.25">
      <c r="T32617" s="1"/>
      <c r="U32617" s="1"/>
      <c r="Z32617" s="1"/>
    </row>
    <row r="32618" spans="20:26" x14ac:dyDescent="0.25">
      <c r="T32618" s="1"/>
      <c r="U32618" s="1"/>
      <c r="Z32618" s="1"/>
    </row>
    <row r="32619" spans="20:26" x14ac:dyDescent="0.25">
      <c r="T32619" s="1"/>
      <c r="U32619" s="1"/>
      <c r="Z32619" s="1"/>
    </row>
    <row r="32620" spans="20:26" x14ac:dyDescent="0.25">
      <c r="T32620" s="1"/>
      <c r="U32620" s="1"/>
      <c r="Z32620" s="1"/>
    </row>
    <row r="32621" spans="20:26" x14ac:dyDescent="0.25">
      <c r="T32621" s="1"/>
      <c r="U32621" s="1"/>
      <c r="Z32621" s="1"/>
    </row>
    <row r="32622" spans="20:26" x14ac:dyDescent="0.25">
      <c r="T32622" s="1"/>
      <c r="U32622" s="1"/>
      <c r="Z32622" s="1"/>
    </row>
    <row r="32623" spans="20:26" x14ac:dyDescent="0.25">
      <c r="T32623" s="1"/>
      <c r="U32623" s="1"/>
      <c r="Z32623" s="1"/>
    </row>
    <row r="32624" spans="20:26" x14ac:dyDescent="0.25">
      <c r="T32624" s="1"/>
      <c r="U32624" s="1"/>
      <c r="Z32624" s="1"/>
    </row>
    <row r="32625" spans="20:26" x14ac:dyDescent="0.25">
      <c r="T32625" s="1"/>
      <c r="U32625" s="1"/>
      <c r="Z32625" s="1"/>
    </row>
    <row r="32626" spans="20:26" x14ac:dyDescent="0.25">
      <c r="T32626" s="1"/>
      <c r="U32626" s="1"/>
      <c r="Z32626" s="1"/>
    </row>
    <row r="32627" spans="20:26" x14ac:dyDescent="0.25">
      <c r="T32627" s="1"/>
      <c r="U32627" s="1"/>
      <c r="Z32627" s="1"/>
    </row>
    <row r="32628" spans="20:26" x14ac:dyDescent="0.25">
      <c r="T32628" s="1"/>
      <c r="U32628" s="1"/>
      <c r="Z32628" s="1"/>
    </row>
    <row r="32629" spans="20:26" x14ac:dyDescent="0.25">
      <c r="T32629" s="1"/>
      <c r="U32629" s="1"/>
      <c r="Z32629" s="1"/>
    </row>
    <row r="32630" spans="20:26" x14ac:dyDescent="0.25">
      <c r="T32630" s="1"/>
      <c r="U32630" s="1"/>
      <c r="Z32630" s="1"/>
    </row>
    <row r="32631" spans="20:26" x14ac:dyDescent="0.25">
      <c r="T32631" s="1"/>
      <c r="U32631" s="1"/>
      <c r="Z32631" s="1"/>
    </row>
    <row r="32632" spans="20:26" x14ac:dyDescent="0.25">
      <c r="T32632" s="1"/>
      <c r="U32632" s="1"/>
      <c r="Z32632" s="1"/>
    </row>
    <row r="32633" spans="20:26" x14ac:dyDescent="0.25">
      <c r="T32633" s="1"/>
      <c r="U32633" s="1"/>
      <c r="Z32633" s="1"/>
    </row>
    <row r="32634" spans="20:26" x14ac:dyDescent="0.25">
      <c r="T32634" s="1"/>
      <c r="U32634" s="1"/>
      <c r="Z32634" s="1"/>
    </row>
    <row r="32635" spans="20:26" x14ac:dyDescent="0.25">
      <c r="T32635" s="1"/>
      <c r="U32635" s="1"/>
      <c r="Z32635" s="1"/>
    </row>
    <row r="32636" spans="20:26" x14ac:dyDescent="0.25">
      <c r="T32636" s="1"/>
      <c r="U32636" s="1"/>
      <c r="Z32636" s="1"/>
    </row>
    <row r="32637" spans="20:26" x14ac:dyDescent="0.25">
      <c r="T32637" s="1"/>
      <c r="U32637" s="1"/>
      <c r="Z32637" s="1"/>
    </row>
    <row r="32638" spans="20:26" x14ac:dyDescent="0.25">
      <c r="T32638" s="1"/>
      <c r="U32638" s="1"/>
      <c r="Z32638" s="1"/>
    </row>
    <row r="32639" spans="20:26" x14ac:dyDescent="0.25">
      <c r="T32639" s="1"/>
      <c r="U32639" s="1"/>
      <c r="Z32639" s="1"/>
    </row>
    <row r="32640" spans="20:26" x14ac:dyDescent="0.25">
      <c r="T32640" s="1"/>
      <c r="U32640" s="1"/>
      <c r="Z32640" s="1"/>
    </row>
    <row r="32641" spans="20:26" x14ac:dyDescent="0.25">
      <c r="T32641" s="1"/>
      <c r="U32641" s="1"/>
      <c r="Z32641" s="1"/>
    </row>
    <row r="32642" spans="20:26" x14ac:dyDescent="0.25">
      <c r="T32642" s="1"/>
      <c r="U32642" s="1"/>
      <c r="Z32642" s="1"/>
    </row>
    <row r="32643" spans="20:26" x14ac:dyDescent="0.25">
      <c r="T32643" s="1"/>
      <c r="U32643" s="1"/>
      <c r="Z32643" s="1"/>
    </row>
    <row r="32644" spans="20:26" x14ac:dyDescent="0.25">
      <c r="T32644" s="1"/>
      <c r="U32644" s="1"/>
      <c r="Z32644" s="1"/>
    </row>
    <row r="32645" spans="20:26" x14ac:dyDescent="0.25">
      <c r="T32645" s="1"/>
      <c r="U32645" s="1"/>
      <c r="Z32645" s="1"/>
    </row>
    <row r="32646" spans="20:26" x14ac:dyDescent="0.25">
      <c r="T32646" s="1"/>
      <c r="U32646" s="1"/>
      <c r="Z32646" s="1"/>
    </row>
    <row r="32647" spans="20:26" x14ac:dyDescent="0.25">
      <c r="T32647" s="1"/>
      <c r="U32647" s="1"/>
      <c r="Z32647" s="1"/>
    </row>
    <row r="32648" spans="20:26" x14ac:dyDescent="0.25">
      <c r="T32648" s="1"/>
      <c r="U32648" s="1"/>
      <c r="Z32648" s="1"/>
    </row>
    <row r="32649" spans="20:26" x14ac:dyDescent="0.25">
      <c r="T32649" s="1"/>
      <c r="U32649" s="1"/>
      <c r="Z32649" s="1"/>
    </row>
    <row r="32650" spans="20:26" x14ac:dyDescent="0.25">
      <c r="T32650" s="1"/>
      <c r="U32650" s="1"/>
      <c r="Z32650" s="1"/>
    </row>
    <row r="32651" spans="20:26" x14ac:dyDescent="0.25">
      <c r="T32651" s="1"/>
      <c r="U32651" s="1"/>
      <c r="Z32651" s="1"/>
    </row>
    <row r="32652" spans="20:26" x14ac:dyDescent="0.25">
      <c r="T32652" s="1"/>
      <c r="U32652" s="1"/>
      <c r="Z32652" s="1"/>
    </row>
    <row r="32653" spans="20:26" x14ac:dyDescent="0.25">
      <c r="T32653" s="1"/>
      <c r="U32653" s="1"/>
      <c r="Z32653" s="1"/>
    </row>
    <row r="32654" spans="20:26" x14ac:dyDescent="0.25">
      <c r="T32654" s="1"/>
      <c r="U32654" s="1"/>
      <c r="Z32654" s="1"/>
    </row>
    <row r="32655" spans="20:26" x14ac:dyDescent="0.25">
      <c r="T32655" s="1"/>
      <c r="U32655" s="1"/>
      <c r="Z32655" s="1"/>
    </row>
    <row r="32656" spans="20:26" x14ac:dyDescent="0.25">
      <c r="T32656" s="1"/>
      <c r="U32656" s="1"/>
      <c r="Z32656" s="1"/>
    </row>
    <row r="32657" spans="20:26" x14ac:dyDescent="0.25">
      <c r="T32657" s="1"/>
      <c r="U32657" s="1"/>
      <c r="Z32657" s="1"/>
    </row>
    <row r="32658" spans="20:26" x14ac:dyDescent="0.25">
      <c r="T32658" s="1"/>
      <c r="U32658" s="1"/>
      <c r="Z32658" s="1"/>
    </row>
    <row r="32659" spans="20:26" x14ac:dyDescent="0.25">
      <c r="T32659" s="1"/>
      <c r="U32659" s="1"/>
      <c r="Z32659" s="1"/>
    </row>
    <row r="32660" spans="20:26" x14ac:dyDescent="0.25">
      <c r="T32660" s="1"/>
      <c r="U32660" s="1"/>
      <c r="Z32660" s="1"/>
    </row>
    <row r="32661" spans="20:26" x14ac:dyDescent="0.25">
      <c r="T32661" s="1"/>
      <c r="U32661" s="1"/>
      <c r="Z32661" s="1"/>
    </row>
    <row r="32662" spans="20:26" x14ac:dyDescent="0.25">
      <c r="T32662" s="1"/>
      <c r="U32662" s="1"/>
      <c r="Z32662" s="1"/>
    </row>
    <row r="32663" spans="20:26" x14ac:dyDescent="0.25">
      <c r="T32663" s="1"/>
      <c r="U32663" s="1"/>
      <c r="Z32663" s="1"/>
    </row>
    <row r="32664" spans="20:26" x14ac:dyDescent="0.25">
      <c r="T32664" s="1"/>
      <c r="U32664" s="1"/>
      <c r="Z32664" s="1"/>
    </row>
    <row r="32665" spans="20:26" x14ac:dyDescent="0.25">
      <c r="T32665" s="1"/>
      <c r="U32665" s="1"/>
      <c r="Z32665" s="1"/>
    </row>
    <row r="32666" spans="20:26" x14ac:dyDescent="0.25">
      <c r="T32666" s="1"/>
      <c r="U32666" s="1"/>
      <c r="Z32666" s="1"/>
    </row>
    <row r="32667" spans="20:26" x14ac:dyDescent="0.25">
      <c r="T32667" s="1"/>
      <c r="U32667" s="1"/>
      <c r="Z32667" s="1"/>
    </row>
    <row r="32668" spans="20:26" x14ac:dyDescent="0.25">
      <c r="T32668" s="1"/>
      <c r="U32668" s="1"/>
      <c r="Z32668" s="1"/>
    </row>
    <row r="32669" spans="20:26" x14ac:dyDescent="0.25">
      <c r="T32669" s="1"/>
      <c r="U32669" s="1"/>
      <c r="Z32669" s="1"/>
    </row>
    <row r="32670" spans="20:26" x14ac:dyDescent="0.25">
      <c r="T32670" s="1"/>
      <c r="U32670" s="1"/>
      <c r="Z32670" s="1"/>
    </row>
    <row r="32671" spans="20:26" x14ac:dyDescent="0.25">
      <c r="T32671" s="1"/>
      <c r="U32671" s="1"/>
      <c r="Z32671" s="1"/>
    </row>
    <row r="32672" spans="20:26" x14ac:dyDescent="0.25">
      <c r="T32672" s="1"/>
      <c r="U32672" s="1"/>
      <c r="Z32672" s="1"/>
    </row>
    <row r="32673" spans="20:26" x14ac:dyDescent="0.25">
      <c r="T32673" s="1"/>
      <c r="U32673" s="1"/>
      <c r="Z32673" s="1"/>
    </row>
    <row r="32674" spans="20:26" x14ac:dyDescent="0.25">
      <c r="T32674" s="1"/>
      <c r="U32674" s="1"/>
      <c r="Z32674" s="1"/>
    </row>
    <row r="32675" spans="20:26" x14ac:dyDescent="0.25">
      <c r="T32675" s="1"/>
      <c r="U32675" s="1"/>
      <c r="Z32675" s="1"/>
    </row>
    <row r="32676" spans="20:26" x14ac:dyDescent="0.25">
      <c r="T32676" s="1"/>
      <c r="U32676" s="1"/>
      <c r="Z32676" s="1"/>
    </row>
    <row r="32677" spans="20:26" x14ac:dyDescent="0.25">
      <c r="T32677" s="1"/>
      <c r="U32677" s="1"/>
      <c r="Z32677" s="1"/>
    </row>
    <row r="32678" spans="20:26" x14ac:dyDescent="0.25">
      <c r="T32678" s="1"/>
      <c r="U32678" s="1"/>
      <c r="Z32678" s="1"/>
    </row>
    <row r="32679" spans="20:26" x14ac:dyDescent="0.25">
      <c r="T32679" s="1"/>
      <c r="U32679" s="1"/>
      <c r="Z32679" s="1"/>
    </row>
    <row r="32680" spans="20:26" x14ac:dyDescent="0.25">
      <c r="T32680" s="1"/>
      <c r="U32680" s="1"/>
      <c r="Z32680" s="1"/>
    </row>
    <row r="32681" spans="20:26" x14ac:dyDescent="0.25">
      <c r="T32681" s="1"/>
      <c r="U32681" s="1"/>
      <c r="Z32681" s="1"/>
    </row>
    <row r="32682" spans="20:26" x14ac:dyDescent="0.25">
      <c r="T32682" s="1"/>
      <c r="U32682" s="1"/>
      <c r="Z32682" s="1"/>
    </row>
    <row r="32683" spans="20:26" x14ac:dyDescent="0.25">
      <c r="T32683" s="1"/>
      <c r="U32683" s="1"/>
      <c r="Z32683" s="1"/>
    </row>
    <row r="32684" spans="20:26" x14ac:dyDescent="0.25">
      <c r="T32684" s="1"/>
      <c r="U32684" s="1"/>
      <c r="Z32684" s="1"/>
    </row>
    <row r="32685" spans="20:26" x14ac:dyDescent="0.25">
      <c r="T32685" s="1"/>
      <c r="U32685" s="1"/>
      <c r="Z32685" s="1"/>
    </row>
    <row r="32686" spans="20:26" x14ac:dyDescent="0.25">
      <c r="T32686" s="1"/>
      <c r="U32686" s="1"/>
      <c r="Z32686" s="1"/>
    </row>
    <row r="32687" spans="20:26" x14ac:dyDescent="0.25">
      <c r="T32687" s="1"/>
      <c r="U32687" s="1"/>
      <c r="Z32687" s="1"/>
    </row>
    <row r="32688" spans="20:26" x14ac:dyDescent="0.25">
      <c r="T32688" s="1"/>
      <c r="U32688" s="1"/>
      <c r="Z32688" s="1"/>
    </row>
    <row r="32689" spans="20:26" x14ac:dyDescent="0.25">
      <c r="T32689" s="1"/>
      <c r="U32689" s="1"/>
      <c r="Z32689" s="1"/>
    </row>
    <row r="32690" spans="20:26" x14ac:dyDescent="0.25">
      <c r="T32690" s="1"/>
      <c r="U32690" s="1"/>
      <c r="Z32690" s="1"/>
    </row>
    <row r="32691" spans="20:26" x14ac:dyDescent="0.25">
      <c r="T32691" s="1"/>
      <c r="U32691" s="1"/>
      <c r="Z32691" s="1"/>
    </row>
    <row r="32692" spans="20:26" x14ac:dyDescent="0.25">
      <c r="T32692" s="1"/>
      <c r="U32692" s="1"/>
      <c r="Z32692" s="1"/>
    </row>
    <row r="32693" spans="20:26" x14ac:dyDescent="0.25">
      <c r="T32693" s="1"/>
      <c r="U32693" s="1"/>
      <c r="Z32693" s="1"/>
    </row>
    <row r="32694" spans="20:26" x14ac:dyDescent="0.25">
      <c r="T32694" s="1"/>
      <c r="U32694" s="1"/>
      <c r="Z32694" s="1"/>
    </row>
    <row r="32695" spans="20:26" x14ac:dyDescent="0.25">
      <c r="T32695" s="1"/>
      <c r="U32695" s="1"/>
      <c r="Z32695" s="1"/>
    </row>
    <row r="32696" spans="20:26" x14ac:dyDescent="0.25">
      <c r="T32696" s="1"/>
      <c r="U32696" s="1"/>
      <c r="Z32696" s="1"/>
    </row>
    <row r="32697" spans="20:26" x14ac:dyDescent="0.25">
      <c r="T32697" s="1"/>
      <c r="U32697" s="1"/>
      <c r="Z32697" s="1"/>
    </row>
    <row r="32698" spans="20:26" x14ac:dyDescent="0.25">
      <c r="T32698" s="1"/>
      <c r="U32698" s="1"/>
      <c r="Z32698" s="1"/>
    </row>
    <row r="32699" spans="20:26" x14ac:dyDescent="0.25">
      <c r="T32699" s="1"/>
      <c r="U32699" s="1"/>
      <c r="Z32699" s="1"/>
    </row>
    <row r="32700" spans="20:26" x14ac:dyDescent="0.25">
      <c r="T32700" s="1"/>
      <c r="U32700" s="1"/>
      <c r="Z32700" s="1"/>
    </row>
    <row r="32701" spans="20:26" x14ac:dyDescent="0.25">
      <c r="T32701" s="1"/>
      <c r="U32701" s="1"/>
      <c r="Z32701" s="1"/>
    </row>
    <row r="32702" spans="20:26" x14ac:dyDescent="0.25">
      <c r="T32702" s="1"/>
      <c r="U32702" s="1"/>
      <c r="Z32702" s="1"/>
    </row>
    <row r="32703" spans="20:26" x14ac:dyDescent="0.25">
      <c r="T32703" s="1"/>
      <c r="U32703" s="1"/>
      <c r="Z32703" s="1"/>
    </row>
    <row r="32704" spans="20:26" x14ac:dyDescent="0.25">
      <c r="T32704" s="1"/>
      <c r="U32704" s="1"/>
      <c r="Z32704" s="1"/>
    </row>
    <row r="32705" spans="20:26" x14ac:dyDescent="0.25">
      <c r="T32705" s="1"/>
      <c r="U32705" s="1"/>
      <c r="Z32705" s="1"/>
    </row>
    <row r="32706" spans="20:26" x14ac:dyDescent="0.25">
      <c r="T32706" s="1"/>
      <c r="U32706" s="1"/>
      <c r="Z32706" s="1"/>
    </row>
    <row r="32707" spans="20:26" x14ac:dyDescent="0.25">
      <c r="T32707" s="1"/>
      <c r="U32707" s="1"/>
      <c r="Z32707" s="1"/>
    </row>
    <row r="32708" spans="20:26" x14ac:dyDescent="0.25">
      <c r="T32708" s="1"/>
      <c r="U32708" s="1"/>
      <c r="Z32708" s="1"/>
    </row>
    <row r="32709" spans="20:26" x14ac:dyDescent="0.25">
      <c r="T32709" s="1"/>
      <c r="U32709" s="1"/>
      <c r="Z32709" s="1"/>
    </row>
    <row r="32710" spans="20:26" x14ac:dyDescent="0.25">
      <c r="T32710" s="1"/>
      <c r="U32710" s="1"/>
      <c r="Z32710" s="1"/>
    </row>
    <row r="32711" spans="20:26" x14ac:dyDescent="0.25">
      <c r="T32711" s="1"/>
      <c r="U32711" s="1"/>
      <c r="Z32711" s="1"/>
    </row>
    <row r="32712" spans="20:26" x14ac:dyDescent="0.25">
      <c r="T32712" s="1"/>
      <c r="U32712" s="1"/>
      <c r="Z32712" s="1"/>
    </row>
    <row r="32713" spans="20:26" x14ac:dyDescent="0.25">
      <c r="T32713" s="1"/>
      <c r="U32713" s="1"/>
      <c r="Z32713" s="1"/>
    </row>
    <row r="32714" spans="20:26" x14ac:dyDescent="0.25">
      <c r="T32714" s="1"/>
      <c r="U32714" s="1"/>
      <c r="Z32714" s="1"/>
    </row>
    <row r="32715" spans="20:26" x14ac:dyDescent="0.25">
      <c r="T32715" s="1"/>
      <c r="U32715" s="1"/>
      <c r="Z32715" s="1"/>
    </row>
    <row r="32716" spans="20:26" x14ac:dyDescent="0.25">
      <c r="T32716" s="1"/>
      <c r="U32716" s="1"/>
      <c r="Z32716" s="1"/>
    </row>
    <row r="32717" spans="20:26" x14ac:dyDescent="0.25">
      <c r="T32717" s="1"/>
      <c r="U32717" s="1"/>
      <c r="Z32717" s="1"/>
    </row>
    <row r="32718" spans="20:26" x14ac:dyDescent="0.25">
      <c r="T32718" s="1"/>
      <c r="U32718" s="1"/>
      <c r="Z32718" s="1"/>
    </row>
    <row r="32719" spans="20:26" x14ac:dyDescent="0.25">
      <c r="T32719" s="1"/>
      <c r="U32719" s="1"/>
      <c r="Z32719" s="1"/>
    </row>
    <row r="32720" spans="20:26" x14ac:dyDescent="0.25">
      <c r="T32720" s="1"/>
      <c r="U32720" s="1"/>
      <c r="Z32720" s="1"/>
    </row>
    <row r="32721" spans="20:26" x14ac:dyDescent="0.25">
      <c r="T32721" s="1"/>
      <c r="U32721" s="1"/>
      <c r="Z32721" s="1"/>
    </row>
    <row r="32722" spans="20:26" x14ac:dyDescent="0.25">
      <c r="T32722" s="1"/>
      <c r="U32722" s="1"/>
      <c r="Z32722" s="1"/>
    </row>
    <row r="32723" spans="20:26" x14ac:dyDescent="0.25">
      <c r="T32723" s="1"/>
      <c r="U32723" s="1"/>
      <c r="Z32723" s="1"/>
    </row>
    <row r="32724" spans="20:26" x14ac:dyDescent="0.25">
      <c r="T32724" s="1"/>
      <c r="U32724" s="1"/>
      <c r="Z32724" s="1"/>
    </row>
    <row r="32725" spans="20:26" x14ac:dyDescent="0.25">
      <c r="T32725" s="1"/>
      <c r="U32725" s="1"/>
      <c r="Z32725" s="1"/>
    </row>
    <row r="32726" spans="20:26" x14ac:dyDescent="0.25">
      <c r="T32726" s="1"/>
      <c r="U32726" s="1"/>
      <c r="Z32726" s="1"/>
    </row>
    <row r="32727" spans="20:26" x14ac:dyDescent="0.25">
      <c r="T32727" s="1"/>
      <c r="U32727" s="1"/>
      <c r="Z32727" s="1"/>
    </row>
    <row r="32728" spans="20:26" x14ac:dyDescent="0.25">
      <c r="T32728" s="1"/>
      <c r="U32728" s="1"/>
      <c r="Z32728" s="1"/>
    </row>
    <row r="32729" spans="20:26" x14ac:dyDescent="0.25">
      <c r="T32729" s="1"/>
      <c r="U32729" s="1"/>
      <c r="Z32729" s="1"/>
    </row>
    <row r="32730" spans="20:26" x14ac:dyDescent="0.25">
      <c r="T32730" s="1"/>
      <c r="U32730" s="1"/>
      <c r="Z32730" s="1"/>
    </row>
    <row r="32731" spans="20:26" x14ac:dyDescent="0.25">
      <c r="T32731" s="1"/>
      <c r="U32731" s="1"/>
      <c r="Z32731" s="1"/>
    </row>
    <row r="32732" spans="20:26" x14ac:dyDescent="0.25">
      <c r="T32732" s="1"/>
      <c r="U32732" s="1"/>
      <c r="Z32732" s="1"/>
    </row>
    <row r="32733" spans="20:26" x14ac:dyDescent="0.25">
      <c r="T32733" s="1"/>
      <c r="U32733" s="1"/>
      <c r="Z32733" s="1"/>
    </row>
    <row r="32734" spans="20:26" x14ac:dyDescent="0.25">
      <c r="T32734" s="1"/>
      <c r="U32734" s="1"/>
      <c r="Z32734" s="1"/>
    </row>
    <row r="32735" spans="20:26" x14ac:dyDescent="0.25">
      <c r="T32735" s="1"/>
      <c r="U32735" s="1"/>
      <c r="Z32735" s="1"/>
    </row>
    <row r="32736" spans="20:26" x14ac:dyDescent="0.25">
      <c r="T32736" s="1"/>
      <c r="U32736" s="1"/>
      <c r="Z32736" s="1"/>
    </row>
    <row r="32737" spans="20:26" x14ac:dyDescent="0.25">
      <c r="T32737" s="1"/>
      <c r="U32737" s="1"/>
      <c r="Z32737" s="1"/>
    </row>
    <row r="32738" spans="20:26" x14ac:dyDescent="0.25">
      <c r="T32738" s="1"/>
      <c r="U32738" s="1"/>
      <c r="Z32738" s="1"/>
    </row>
    <row r="32739" spans="20:26" x14ac:dyDescent="0.25">
      <c r="T32739" s="1"/>
      <c r="U32739" s="1"/>
      <c r="Z32739" s="1"/>
    </row>
    <row r="32740" spans="20:26" x14ac:dyDescent="0.25">
      <c r="T32740" s="1"/>
      <c r="U32740" s="1"/>
      <c r="Z32740" s="1"/>
    </row>
    <row r="32741" spans="20:26" x14ac:dyDescent="0.25">
      <c r="T32741" s="1"/>
      <c r="U32741" s="1"/>
      <c r="Z32741" s="1"/>
    </row>
    <row r="32742" spans="20:26" x14ac:dyDescent="0.25">
      <c r="T32742" s="1"/>
      <c r="U32742" s="1"/>
      <c r="Z32742" s="1"/>
    </row>
    <row r="32743" spans="20:26" x14ac:dyDescent="0.25">
      <c r="T32743" s="1"/>
      <c r="U32743" s="1"/>
      <c r="Z32743" s="1"/>
    </row>
    <row r="32744" spans="20:26" x14ac:dyDescent="0.25">
      <c r="T32744" s="1"/>
      <c r="U32744" s="1"/>
      <c r="Z32744" s="1"/>
    </row>
    <row r="32745" spans="20:26" x14ac:dyDescent="0.25">
      <c r="T32745" s="1"/>
      <c r="U32745" s="1"/>
      <c r="Z32745" s="1"/>
    </row>
    <row r="32746" spans="20:26" x14ac:dyDescent="0.25">
      <c r="T32746" s="1"/>
      <c r="U32746" s="1"/>
      <c r="Z32746" s="1"/>
    </row>
    <row r="32747" spans="20:26" x14ac:dyDescent="0.25">
      <c r="T32747" s="1"/>
      <c r="U32747" s="1"/>
      <c r="Z32747" s="1"/>
    </row>
    <row r="32748" spans="20:26" x14ac:dyDescent="0.25">
      <c r="T32748" s="1"/>
      <c r="U32748" s="1"/>
      <c r="Z32748" s="1"/>
    </row>
    <row r="32749" spans="20:26" x14ac:dyDescent="0.25">
      <c r="T32749" s="1"/>
      <c r="U32749" s="1"/>
      <c r="Z32749" s="1"/>
    </row>
    <row r="32750" spans="20:26" x14ac:dyDescent="0.25">
      <c r="T32750" s="1"/>
      <c r="U32750" s="1"/>
      <c r="Z32750" s="1"/>
    </row>
    <row r="32751" spans="20:26" x14ac:dyDescent="0.25">
      <c r="T32751" s="1"/>
      <c r="U32751" s="1"/>
      <c r="Z32751" s="1"/>
    </row>
    <row r="32752" spans="20:26" x14ac:dyDescent="0.25">
      <c r="T32752" s="1"/>
      <c r="U32752" s="1"/>
      <c r="Z32752" s="1"/>
    </row>
    <row r="32753" spans="20:26" x14ac:dyDescent="0.25">
      <c r="T32753" s="1"/>
      <c r="U32753" s="1"/>
      <c r="Z32753" s="1"/>
    </row>
    <row r="32754" spans="20:26" x14ac:dyDescent="0.25">
      <c r="T32754" s="1"/>
      <c r="U32754" s="1"/>
      <c r="Z32754" s="1"/>
    </row>
    <row r="32755" spans="20:26" x14ac:dyDescent="0.25">
      <c r="T32755" s="1"/>
      <c r="U32755" s="1"/>
      <c r="Z32755" s="1"/>
    </row>
    <row r="32756" spans="20:26" x14ac:dyDescent="0.25">
      <c r="T32756" s="1"/>
      <c r="U32756" s="1"/>
      <c r="Z32756" s="1"/>
    </row>
    <row r="32757" spans="20:26" x14ac:dyDescent="0.25">
      <c r="T32757" s="1"/>
      <c r="U32757" s="1"/>
      <c r="Z32757" s="1"/>
    </row>
    <row r="32758" spans="20:26" x14ac:dyDescent="0.25">
      <c r="T32758" s="1"/>
      <c r="U32758" s="1"/>
      <c r="Z32758" s="1"/>
    </row>
    <row r="32759" spans="20:26" x14ac:dyDescent="0.25">
      <c r="T32759" s="1"/>
      <c r="U32759" s="1"/>
      <c r="Z32759" s="1"/>
    </row>
    <row r="32760" spans="20:26" x14ac:dyDescent="0.25">
      <c r="T32760" s="1"/>
      <c r="U32760" s="1"/>
      <c r="Z32760" s="1"/>
    </row>
    <row r="32761" spans="20:26" x14ac:dyDescent="0.25">
      <c r="T32761" s="1"/>
      <c r="U32761" s="1"/>
      <c r="Z32761" s="1"/>
    </row>
    <row r="32762" spans="20:26" x14ac:dyDescent="0.25">
      <c r="T32762" s="1"/>
      <c r="U32762" s="1"/>
      <c r="Z32762" s="1"/>
    </row>
    <row r="32763" spans="20:26" x14ac:dyDescent="0.25">
      <c r="T32763" s="1"/>
      <c r="U32763" s="1"/>
      <c r="Z32763" s="1"/>
    </row>
    <row r="32764" spans="20:26" x14ac:dyDescent="0.25">
      <c r="T32764" s="1"/>
      <c r="U32764" s="1"/>
      <c r="Z32764" s="1"/>
    </row>
    <row r="32765" spans="20:26" x14ac:dyDescent="0.25">
      <c r="T32765" s="1"/>
      <c r="U32765" s="1"/>
      <c r="Z32765" s="1"/>
    </row>
    <row r="32766" spans="20:26" x14ac:dyDescent="0.25">
      <c r="T32766" s="1"/>
      <c r="U32766" s="1"/>
      <c r="Z32766" s="1"/>
    </row>
    <row r="32767" spans="20:26" x14ac:dyDescent="0.25">
      <c r="T32767" s="1"/>
      <c r="U32767" s="1"/>
      <c r="Z32767" s="1"/>
    </row>
    <row r="32768" spans="20:26" x14ac:dyDescent="0.25">
      <c r="T32768" s="1"/>
      <c r="U32768" s="1"/>
      <c r="Z32768" s="1"/>
    </row>
    <row r="32769" spans="20:26" x14ac:dyDescent="0.25">
      <c r="T32769" s="1"/>
      <c r="U32769" s="1"/>
      <c r="Z32769" s="1"/>
    </row>
    <row r="32770" spans="20:26" x14ac:dyDescent="0.25">
      <c r="T32770" s="1"/>
      <c r="U32770" s="1"/>
      <c r="Z32770" s="1"/>
    </row>
    <row r="32771" spans="20:26" x14ac:dyDescent="0.25">
      <c r="T32771" s="1"/>
      <c r="U32771" s="1"/>
      <c r="Z32771" s="1"/>
    </row>
    <row r="32772" spans="20:26" x14ac:dyDescent="0.25">
      <c r="T32772" s="1"/>
      <c r="U32772" s="1"/>
      <c r="Z32772" s="1"/>
    </row>
    <row r="32773" spans="20:26" x14ac:dyDescent="0.25">
      <c r="T32773" s="1"/>
      <c r="U32773" s="1"/>
      <c r="Z32773" s="1"/>
    </row>
    <row r="32774" spans="20:26" x14ac:dyDescent="0.25">
      <c r="T32774" s="1"/>
      <c r="U32774" s="1"/>
      <c r="Z32774" s="1"/>
    </row>
    <row r="32775" spans="20:26" x14ac:dyDescent="0.25">
      <c r="T32775" s="1"/>
      <c r="U32775" s="1"/>
      <c r="Z32775" s="1"/>
    </row>
    <row r="32776" spans="20:26" x14ac:dyDescent="0.25">
      <c r="T32776" s="1"/>
      <c r="U32776" s="1"/>
      <c r="Z32776" s="1"/>
    </row>
    <row r="32777" spans="20:26" x14ac:dyDescent="0.25">
      <c r="T32777" s="1"/>
      <c r="U32777" s="1"/>
      <c r="Z32777" s="1"/>
    </row>
    <row r="32778" spans="20:26" x14ac:dyDescent="0.25">
      <c r="T32778" s="1"/>
      <c r="U32778" s="1"/>
      <c r="Z32778" s="1"/>
    </row>
    <row r="32779" spans="20:26" x14ac:dyDescent="0.25">
      <c r="T32779" s="1"/>
      <c r="U32779" s="1"/>
      <c r="Z32779" s="1"/>
    </row>
    <row r="32780" spans="20:26" x14ac:dyDescent="0.25">
      <c r="T32780" s="1"/>
      <c r="U32780" s="1"/>
      <c r="Z32780" s="1"/>
    </row>
    <row r="32781" spans="20:26" x14ac:dyDescent="0.25">
      <c r="T32781" s="1"/>
      <c r="U32781" s="1"/>
      <c r="Z32781" s="1"/>
    </row>
    <row r="32782" spans="20:26" x14ac:dyDescent="0.25">
      <c r="T32782" s="1"/>
      <c r="U32782" s="1"/>
      <c r="Z32782" s="1"/>
    </row>
    <row r="32783" spans="20:26" x14ac:dyDescent="0.25">
      <c r="T32783" s="1"/>
      <c r="U32783" s="1"/>
      <c r="Z32783" s="1"/>
    </row>
    <row r="32784" spans="20:26" x14ac:dyDescent="0.25">
      <c r="T32784" s="1"/>
      <c r="U32784" s="1"/>
      <c r="Z32784" s="1"/>
    </row>
    <row r="32785" spans="20:26" x14ac:dyDescent="0.25">
      <c r="T32785" s="1"/>
      <c r="U32785" s="1"/>
      <c r="Z32785" s="1"/>
    </row>
    <row r="32786" spans="20:26" x14ac:dyDescent="0.25">
      <c r="T32786" s="1"/>
      <c r="U32786" s="1"/>
      <c r="Z32786" s="1"/>
    </row>
    <row r="32787" spans="20:26" x14ac:dyDescent="0.25">
      <c r="T32787" s="1"/>
      <c r="U32787" s="1"/>
      <c r="Z32787" s="1"/>
    </row>
    <row r="32788" spans="20:26" x14ac:dyDescent="0.25">
      <c r="T32788" s="1"/>
      <c r="U32788" s="1"/>
      <c r="Z32788" s="1"/>
    </row>
    <row r="32789" spans="20:26" x14ac:dyDescent="0.25">
      <c r="T32789" s="1"/>
      <c r="U32789" s="1"/>
      <c r="Z32789" s="1"/>
    </row>
    <row r="32790" spans="20:26" x14ac:dyDescent="0.25">
      <c r="T32790" s="1"/>
      <c r="U32790" s="1"/>
      <c r="Z32790" s="1"/>
    </row>
    <row r="32791" spans="20:26" x14ac:dyDescent="0.25">
      <c r="T32791" s="1"/>
      <c r="U32791" s="1"/>
      <c r="Z32791" s="1"/>
    </row>
    <row r="32792" spans="20:26" x14ac:dyDescent="0.25">
      <c r="T32792" s="1"/>
      <c r="U32792" s="1"/>
      <c r="Z32792" s="1"/>
    </row>
    <row r="32793" spans="20:26" x14ac:dyDescent="0.25">
      <c r="T32793" s="1"/>
      <c r="U32793" s="1"/>
      <c r="Z32793" s="1"/>
    </row>
    <row r="32794" spans="20:26" x14ac:dyDescent="0.25">
      <c r="T32794" s="1"/>
      <c r="U32794" s="1"/>
      <c r="Z32794" s="1"/>
    </row>
    <row r="32795" spans="20:26" x14ac:dyDescent="0.25">
      <c r="T32795" s="1"/>
      <c r="U32795" s="1"/>
      <c r="Z32795" s="1"/>
    </row>
    <row r="32796" spans="20:26" x14ac:dyDescent="0.25">
      <c r="T32796" s="1"/>
      <c r="U32796" s="1"/>
      <c r="Z32796" s="1"/>
    </row>
    <row r="32797" spans="20:26" x14ac:dyDescent="0.25">
      <c r="T32797" s="1"/>
      <c r="U32797" s="1"/>
      <c r="Z32797" s="1"/>
    </row>
    <row r="32798" spans="20:26" x14ac:dyDescent="0.25">
      <c r="T32798" s="1"/>
      <c r="U32798" s="1"/>
      <c r="Z32798" s="1"/>
    </row>
    <row r="32799" spans="20:26" x14ac:dyDescent="0.25">
      <c r="T32799" s="1"/>
      <c r="U32799" s="1"/>
      <c r="Z32799" s="1"/>
    </row>
    <row r="32800" spans="20:26" x14ac:dyDescent="0.25">
      <c r="T32800" s="1"/>
      <c r="U32800" s="1"/>
      <c r="Z32800" s="1"/>
    </row>
    <row r="32801" spans="20:26" x14ac:dyDescent="0.25">
      <c r="T32801" s="1"/>
      <c r="U32801" s="1"/>
      <c r="Z32801" s="1"/>
    </row>
    <row r="32802" spans="20:26" x14ac:dyDescent="0.25">
      <c r="T32802" s="1"/>
      <c r="U32802" s="1"/>
      <c r="Z32802" s="1"/>
    </row>
    <row r="32803" spans="20:26" x14ac:dyDescent="0.25">
      <c r="T32803" s="1"/>
      <c r="U32803" s="1"/>
      <c r="Z32803" s="1"/>
    </row>
    <row r="32804" spans="20:26" x14ac:dyDescent="0.25">
      <c r="T32804" s="1"/>
      <c r="U32804" s="1"/>
      <c r="Z32804" s="1"/>
    </row>
    <row r="32805" spans="20:26" x14ac:dyDescent="0.25">
      <c r="T32805" s="1"/>
      <c r="U32805" s="1"/>
      <c r="Z32805" s="1"/>
    </row>
    <row r="32806" spans="20:26" x14ac:dyDescent="0.25">
      <c r="T32806" s="1"/>
      <c r="U32806" s="1"/>
      <c r="Z32806" s="1"/>
    </row>
    <row r="32807" spans="20:26" x14ac:dyDescent="0.25">
      <c r="T32807" s="1"/>
      <c r="U32807" s="1"/>
      <c r="Z32807" s="1"/>
    </row>
    <row r="32808" spans="20:26" x14ac:dyDescent="0.25">
      <c r="T32808" s="1"/>
      <c r="U32808" s="1"/>
      <c r="Z32808" s="1"/>
    </row>
    <row r="32809" spans="20:26" x14ac:dyDescent="0.25">
      <c r="T32809" s="1"/>
      <c r="U32809" s="1"/>
      <c r="Z32809" s="1"/>
    </row>
    <row r="32810" spans="20:26" x14ac:dyDescent="0.25">
      <c r="T32810" s="1"/>
      <c r="U32810" s="1"/>
      <c r="Z32810" s="1"/>
    </row>
    <row r="32811" spans="20:26" x14ac:dyDescent="0.25">
      <c r="T32811" s="1"/>
      <c r="U32811" s="1"/>
      <c r="Z32811" s="1"/>
    </row>
    <row r="32812" spans="20:26" x14ac:dyDescent="0.25">
      <c r="T32812" s="1"/>
      <c r="U32812" s="1"/>
      <c r="Z32812" s="1"/>
    </row>
    <row r="32813" spans="20:26" x14ac:dyDescent="0.25">
      <c r="T32813" s="1"/>
      <c r="U32813" s="1"/>
      <c r="Z32813" s="1"/>
    </row>
    <row r="32814" spans="20:26" x14ac:dyDescent="0.25">
      <c r="T32814" s="1"/>
      <c r="U32814" s="1"/>
      <c r="Z32814" s="1"/>
    </row>
    <row r="32815" spans="20:26" x14ac:dyDescent="0.25">
      <c r="T32815" s="1"/>
      <c r="U32815" s="1"/>
      <c r="Z32815" s="1"/>
    </row>
    <row r="32816" spans="20:26" x14ac:dyDescent="0.25">
      <c r="T32816" s="1"/>
      <c r="U32816" s="1"/>
      <c r="Z32816" s="1"/>
    </row>
    <row r="32817" spans="20:26" x14ac:dyDescent="0.25">
      <c r="T32817" s="1"/>
      <c r="U32817" s="1"/>
      <c r="Z32817" s="1"/>
    </row>
    <row r="32818" spans="20:26" x14ac:dyDescent="0.25">
      <c r="T32818" s="1"/>
      <c r="U32818" s="1"/>
      <c r="Z32818" s="1"/>
    </row>
    <row r="32819" spans="20:26" x14ac:dyDescent="0.25">
      <c r="T32819" s="1"/>
      <c r="U32819" s="1"/>
      <c r="Z32819" s="1"/>
    </row>
    <row r="32820" spans="20:26" x14ac:dyDescent="0.25">
      <c r="T32820" s="1"/>
      <c r="U32820" s="1"/>
      <c r="Z32820" s="1"/>
    </row>
    <row r="32821" spans="20:26" x14ac:dyDescent="0.25">
      <c r="T32821" s="1"/>
      <c r="U32821" s="1"/>
      <c r="Z32821" s="1"/>
    </row>
    <row r="32822" spans="20:26" x14ac:dyDescent="0.25">
      <c r="T32822" s="1"/>
      <c r="U32822" s="1"/>
      <c r="Z32822" s="1"/>
    </row>
    <row r="32823" spans="20:26" x14ac:dyDescent="0.25">
      <c r="T32823" s="1"/>
      <c r="U32823" s="1"/>
      <c r="Z32823" s="1"/>
    </row>
    <row r="32824" spans="20:26" x14ac:dyDescent="0.25">
      <c r="T32824" s="1"/>
      <c r="U32824" s="1"/>
      <c r="Z32824" s="1"/>
    </row>
    <row r="32825" spans="20:26" x14ac:dyDescent="0.25">
      <c r="T32825" s="1"/>
      <c r="U32825" s="1"/>
      <c r="Z32825" s="1"/>
    </row>
    <row r="32826" spans="20:26" x14ac:dyDescent="0.25">
      <c r="T32826" s="1"/>
      <c r="U32826" s="1"/>
      <c r="Z32826" s="1"/>
    </row>
    <row r="32827" spans="20:26" x14ac:dyDescent="0.25">
      <c r="T32827" s="1"/>
      <c r="U32827" s="1"/>
      <c r="Z32827" s="1"/>
    </row>
    <row r="32828" spans="20:26" x14ac:dyDescent="0.25">
      <c r="T32828" s="1"/>
      <c r="U32828" s="1"/>
      <c r="Z32828" s="1"/>
    </row>
    <row r="32829" spans="20:26" x14ac:dyDescent="0.25">
      <c r="T32829" s="1"/>
      <c r="U32829" s="1"/>
      <c r="Z32829" s="1"/>
    </row>
    <row r="32830" spans="20:26" x14ac:dyDescent="0.25">
      <c r="T32830" s="1"/>
      <c r="U32830" s="1"/>
      <c r="Z32830" s="1"/>
    </row>
    <row r="32831" spans="20:26" x14ac:dyDescent="0.25">
      <c r="T32831" s="1"/>
      <c r="U32831" s="1"/>
      <c r="Z32831" s="1"/>
    </row>
    <row r="32832" spans="20:26" x14ac:dyDescent="0.25">
      <c r="T32832" s="1"/>
      <c r="U32832" s="1"/>
      <c r="Z32832" s="1"/>
    </row>
    <row r="32833" spans="20:26" x14ac:dyDescent="0.25">
      <c r="T32833" s="1"/>
      <c r="U32833" s="1"/>
      <c r="Z32833" s="1"/>
    </row>
    <row r="32834" spans="20:26" x14ac:dyDescent="0.25">
      <c r="T32834" s="1"/>
      <c r="U32834" s="1"/>
      <c r="Z32834" s="1"/>
    </row>
    <row r="32835" spans="20:26" x14ac:dyDescent="0.25">
      <c r="T32835" s="1"/>
      <c r="U32835" s="1"/>
      <c r="Z32835" s="1"/>
    </row>
    <row r="32836" spans="20:26" x14ac:dyDescent="0.25">
      <c r="T32836" s="1"/>
      <c r="U32836" s="1"/>
      <c r="Z32836" s="1"/>
    </row>
    <row r="32837" spans="20:26" x14ac:dyDescent="0.25">
      <c r="T32837" s="1"/>
      <c r="U32837" s="1"/>
      <c r="Z32837" s="1"/>
    </row>
    <row r="32838" spans="20:26" x14ac:dyDescent="0.25">
      <c r="T32838" s="1"/>
      <c r="U32838" s="1"/>
      <c r="Z32838" s="1"/>
    </row>
    <row r="32839" spans="20:26" x14ac:dyDescent="0.25">
      <c r="T32839" s="1"/>
      <c r="U32839" s="1"/>
      <c r="Z32839" s="1"/>
    </row>
    <row r="32840" spans="20:26" x14ac:dyDescent="0.25">
      <c r="T32840" s="1"/>
      <c r="U32840" s="1"/>
      <c r="Z32840" s="1"/>
    </row>
    <row r="32841" spans="20:26" x14ac:dyDescent="0.25">
      <c r="T32841" s="1"/>
      <c r="U32841" s="1"/>
      <c r="Z32841" s="1"/>
    </row>
    <row r="32842" spans="20:26" x14ac:dyDescent="0.25">
      <c r="T32842" s="1"/>
      <c r="U32842" s="1"/>
      <c r="Z32842" s="1"/>
    </row>
    <row r="32843" spans="20:26" x14ac:dyDescent="0.25">
      <c r="T32843" s="1"/>
      <c r="U32843" s="1"/>
      <c r="Z32843" s="1"/>
    </row>
    <row r="32844" spans="20:26" x14ac:dyDescent="0.25">
      <c r="T32844" s="1"/>
      <c r="U32844" s="1"/>
      <c r="Z32844" s="1"/>
    </row>
    <row r="32845" spans="20:26" x14ac:dyDescent="0.25">
      <c r="T32845" s="1"/>
      <c r="U32845" s="1"/>
      <c r="Z32845" s="1"/>
    </row>
    <row r="32846" spans="20:26" x14ac:dyDescent="0.25">
      <c r="T32846" s="1"/>
      <c r="U32846" s="1"/>
      <c r="Z32846" s="1"/>
    </row>
    <row r="32847" spans="20:26" x14ac:dyDescent="0.25">
      <c r="T32847" s="1"/>
      <c r="U32847" s="1"/>
      <c r="Z32847" s="1"/>
    </row>
    <row r="32848" spans="20:26" x14ac:dyDescent="0.25">
      <c r="T32848" s="1"/>
      <c r="U32848" s="1"/>
      <c r="Z32848" s="1"/>
    </row>
    <row r="32849" spans="20:26" x14ac:dyDescent="0.25">
      <c r="T32849" s="1"/>
      <c r="U32849" s="1"/>
      <c r="Z32849" s="1"/>
    </row>
    <row r="32850" spans="20:26" x14ac:dyDescent="0.25">
      <c r="T32850" s="1"/>
      <c r="U32850" s="1"/>
      <c r="Z32850" s="1"/>
    </row>
    <row r="32851" spans="20:26" x14ac:dyDescent="0.25">
      <c r="T32851" s="1"/>
      <c r="U32851" s="1"/>
      <c r="Z32851" s="1"/>
    </row>
    <row r="32852" spans="20:26" x14ac:dyDescent="0.25">
      <c r="T32852" s="1"/>
      <c r="U32852" s="1"/>
      <c r="Z32852" s="1"/>
    </row>
    <row r="32853" spans="20:26" x14ac:dyDescent="0.25">
      <c r="T32853" s="1"/>
      <c r="U32853" s="1"/>
      <c r="Z32853" s="1"/>
    </row>
    <row r="32854" spans="20:26" x14ac:dyDescent="0.25">
      <c r="T32854" s="1"/>
      <c r="U32854" s="1"/>
      <c r="Z32854" s="1"/>
    </row>
    <row r="32855" spans="20:26" x14ac:dyDescent="0.25">
      <c r="T32855" s="1"/>
      <c r="U32855" s="1"/>
      <c r="Z32855" s="1"/>
    </row>
    <row r="32856" spans="20:26" x14ac:dyDescent="0.25">
      <c r="T32856" s="1"/>
      <c r="U32856" s="1"/>
      <c r="Z32856" s="1"/>
    </row>
    <row r="32857" spans="20:26" x14ac:dyDescent="0.25">
      <c r="T32857" s="1"/>
      <c r="U32857" s="1"/>
      <c r="Z32857" s="1"/>
    </row>
    <row r="32858" spans="20:26" x14ac:dyDescent="0.25">
      <c r="T32858" s="1"/>
      <c r="U32858" s="1"/>
      <c r="Z32858" s="1"/>
    </row>
    <row r="32859" spans="20:26" x14ac:dyDescent="0.25">
      <c r="T32859" s="1"/>
      <c r="U32859" s="1"/>
      <c r="Z32859" s="1"/>
    </row>
    <row r="32860" spans="20:26" x14ac:dyDescent="0.25">
      <c r="T32860" s="1"/>
      <c r="U32860" s="1"/>
      <c r="Z32860" s="1"/>
    </row>
    <row r="32861" spans="20:26" x14ac:dyDescent="0.25">
      <c r="T32861" s="1"/>
      <c r="U32861" s="1"/>
      <c r="Z32861" s="1"/>
    </row>
    <row r="32862" spans="20:26" x14ac:dyDescent="0.25">
      <c r="T32862" s="1"/>
      <c r="U32862" s="1"/>
      <c r="Z32862" s="1"/>
    </row>
    <row r="32863" spans="20:26" x14ac:dyDescent="0.25">
      <c r="T32863" s="1"/>
      <c r="U32863" s="1"/>
      <c r="Z32863" s="1"/>
    </row>
    <row r="32864" spans="20:26" x14ac:dyDescent="0.25">
      <c r="T32864" s="1"/>
      <c r="U32864" s="1"/>
      <c r="Z32864" s="1"/>
    </row>
    <row r="32865" spans="20:26" x14ac:dyDescent="0.25">
      <c r="T32865" s="1"/>
      <c r="U32865" s="1"/>
      <c r="Z32865" s="1"/>
    </row>
    <row r="32866" spans="20:26" x14ac:dyDescent="0.25">
      <c r="T32866" s="1"/>
      <c r="U32866" s="1"/>
      <c r="Z32866" s="1"/>
    </row>
    <row r="32867" spans="20:26" x14ac:dyDescent="0.25">
      <c r="T32867" s="1"/>
      <c r="U32867" s="1"/>
      <c r="Z32867" s="1"/>
    </row>
    <row r="32868" spans="20:26" x14ac:dyDescent="0.25">
      <c r="T32868" s="1"/>
      <c r="U32868" s="1"/>
      <c r="Z32868" s="1"/>
    </row>
    <row r="32869" spans="20:26" x14ac:dyDescent="0.25">
      <c r="T32869" s="1"/>
      <c r="U32869" s="1"/>
      <c r="Z32869" s="1"/>
    </row>
    <row r="32870" spans="20:26" x14ac:dyDescent="0.25">
      <c r="T32870" s="1"/>
      <c r="U32870" s="1"/>
      <c r="Z32870" s="1"/>
    </row>
    <row r="32871" spans="20:26" x14ac:dyDescent="0.25">
      <c r="T32871" s="1"/>
      <c r="U32871" s="1"/>
      <c r="Z32871" s="1"/>
    </row>
    <row r="32872" spans="20:26" x14ac:dyDescent="0.25">
      <c r="T32872" s="1"/>
      <c r="U32872" s="1"/>
      <c r="Z32872" s="1"/>
    </row>
    <row r="32873" spans="20:26" x14ac:dyDescent="0.25">
      <c r="T32873" s="1"/>
      <c r="U32873" s="1"/>
      <c r="Z32873" s="1"/>
    </row>
    <row r="32874" spans="20:26" x14ac:dyDescent="0.25">
      <c r="T32874" s="1"/>
      <c r="U32874" s="1"/>
      <c r="Z32874" s="1"/>
    </row>
    <row r="32875" spans="20:26" x14ac:dyDescent="0.25">
      <c r="T32875" s="1"/>
      <c r="U32875" s="1"/>
      <c r="Z32875" s="1"/>
    </row>
    <row r="32876" spans="20:26" x14ac:dyDescent="0.25">
      <c r="T32876" s="1"/>
      <c r="U32876" s="1"/>
      <c r="Z32876" s="1"/>
    </row>
    <row r="32877" spans="20:26" x14ac:dyDescent="0.25">
      <c r="T32877" s="1"/>
      <c r="U32877" s="1"/>
      <c r="Z32877" s="1"/>
    </row>
    <row r="32878" spans="20:26" x14ac:dyDescent="0.25">
      <c r="T32878" s="1"/>
      <c r="U32878" s="1"/>
      <c r="Z32878" s="1"/>
    </row>
    <row r="32879" spans="20:26" x14ac:dyDescent="0.25">
      <c r="T32879" s="1"/>
      <c r="U32879" s="1"/>
      <c r="Z32879" s="1"/>
    </row>
    <row r="32880" spans="20:26" x14ac:dyDescent="0.25">
      <c r="T32880" s="1"/>
      <c r="U32880" s="1"/>
      <c r="Z32880" s="1"/>
    </row>
    <row r="32881" spans="20:26" x14ac:dyDescent="0.25">
      <c r="T32881" s="1"/>
      <c r="U32881" s="1"/>
      <c r="Z32881" s="1"/>
    </row>
    <row r="32882" spans="20:26" x14ac:dyDescent="0.25">
      <c r="T32882" s="1"/>
      <c r="U32882" s="1"/>
      <c r="Z32882" s="1"/>
    </row>
    <row r="32883" spans="20:26" x14ac:dyDescent="0.25">
      <c r="T32883" s="1"/>
      <c r="U32883" s="1"/>
      <c r="Z32883" s="1"/>
    </row>
    <row r="32884" spans="20:26" x14ac:dyDescent="0.25">
      <c r="T32884" s="1"/>
      <c r="U32884" s="1"/>
      <c r="Z32884" s="1"/>
    </row>
    <row r="32885" spans="20:26" x14ac:dyDescent="0.25">
      <c r="T32885" s="1"/>
      <c r="U32885" s="1"/>
      <c r="Z32885" s="1"/>
    </row>
    <row r="32886" spans="20:26" x14ac:dyDescent="0.25">
      <c r="T32886" s="1"/>
      <c r="U32886" s="1"/>
      <c r="Z32886" s="1"/>
    </row>
    <row r="32887" spans="20:26" x14ac:dyDescent="0.25">
      <c r="T32887" s="1"/>
      <c r="U32887" s="1"/>
      <c r="Z32887" s="1"/>
    </row>
    <row r="32888" spans="20:26" x14ac:dyDescent="0.25">
      <c r="T32888" s="1"/>
      <c r="U32888" s="1"/>
      <c r="Z32888" s="1"/>
    </row>
    <row r="32889" spans="20:26" x14ac:dyDescent="0.25">
      <c r="T32889" s="1"/>
      <c r="U32889" s="1"/>
      <c r="Z32889" s="1"/>
    </row>
    <row r="32890" spans="20:26" x14ac:dyDescent="0.25">
      <c r="T32890" s="1"/>
      <c r="U32890" s="1"/>
      <c r="Z32890" s="1"/>
    </row>
    <row r="32891" spans="20:26" x14ac:dyDescent="0.25">
      <c r="T32891" s="1"/>
      <c r="U32891" s="1"/>
      <c r="Z32891" s="1"/>
    </row>
    <row r="32892" spans="20:26" x14ac:dyDescent="0.25">
      <c r="T32892" s="1"/>
      <c r="U32892" s="1"/>
      <c r="Z32892" s="1"/>
    </row>
    <row r="32893" spans="20:26" x14ac:dyDescent="0.25">
      <c r="T32893" s="1"/>
      <c r="U32893" s="1"/>
      <c r="Z32893" s="1"/>
    </row>
    <row r="32894" spans="20:26" x14ac:dyDescent="0.25">
      <c r="T32894" s="1"/>
      <c r="U32894" s="1"/>
      <c r="Z32894" s="1"/>
    </row>
    <row r="32895" spans="20:26" x14ac:dyDescent="0.25">
      <c r="T32895" s="1"/>
      <c r="U32895" s="1"/>
      <c r="Z32895" s="1"/>
    </row>
    <row r="32896" spans="20:26" x14ac:dyDescent="0.25">
      <c r="T32896" s="1"/>
      <c r="U32896" s="1"/>
      <c r="Z32896" s="1"/>
    </row>
    <row r="32897" spans="20:26" x14ac:dyDescent="0.25">
      <c r="T32897" s="1"/>
      <c r="U32897" s="1"/>
      <c r="Z32897" s="1"/>
    </row>
    <row r="32898" spans="20:26" x14ac:dyDescent="0.25">
      <c r="T32898" s="1"/>
      <c r="U32898" s="1"/>
      <c r="Z32898" s="1"/>
    </row>
    <row r="32899" spans="20:26" x14ac:dyDescent="0.25">
      <c r="T32899" s="1"/>
      <c r="U32899" s="1"/>
      <c r="Z32899" s="1"/>
    </row>
    <row r="32900" spans="20:26" x14ac:dyDescent="0.25">
      <c r="T32900" s="1"/>
      <c r="U32900" s="1"/>
      <c r="Z32900" s="1"/>
    </row>
    <row r="32901" spans="20:26" x14ac:dyDescent="0.25">
      <c r="T32901" s="1"/>
      <c r="U32901" s="1"/>
      <c r="Z32901" s="1"/>
    </row>
    <row r="32902" spans="20:26" x14ac:dyDescent="0.25">
      <c r="T32902" s="1"/>
      <c r="U32902" s="1"/>
      <c r="Z32902" s="1"/>
    </row>
    <row r="32903" spans="20:26" x14ac:dyDescent="0.25">
      <c r="T32903" s="1"/>
      <c r="U32903" s="1"/>
      <c r="Z32903" s="1"/>
    </row>
    <row r="32904" spans="20:26" x14ac:dyDescent="0.25">
      <c r="T32904" s="1"/>
      <c r="U32904" s="1"/>
      <c r="Z32904" s="1"/>
    </row>
    <row r="32905" spans="20:26" x14ac:dyDescent="0.25">
      <c r="T32905" s="1"/>
      <c r="U32905" s="1"/>
      <c r="Z32905" s="1"/>
    </row>
    <row r="32906" spans="20:26" x14ac:dyDescent="0.25">
      <c r="T32906" s="1"/>
      <c r="U32906" s="1"/>
      <c r="Z32906" s="1"/>
    </row>
    <row r="32907" spans="20:26" x14ac:dyDescent="0.25">
      <c r="T32907" s="1"/>
      <c r="U32907" s="1"/>
      <c r="Z32907" s="1"/>
    </row>
    <row r="32908" spans="20:26" x14ac:dyDescent="0.25">
      <c r="T32908" s="1"/>
      <c r="U32908" s="1"/>
      <c r="Z32908" s="1"/>
    </row>
    <row r="32909" spans="20:26" x14ac:dyDescent="0.25">
      <c r="T32909" s="1"/>
      <c r="U32909" s="1"/>
      <c r="Z32909" s="1"/>
    </row>
    <row r="32910" spans="20:26" x14ac:dyDescent="0.25">
      <c r="T32910" s="1"/>
      <c r="U32910" s="1"/>
      <c r="Z32910" s="1"/>
    </row>
    <row r="32911" spans="20:26" x14ac:dyDescent="0.25">
      <c r="T32911" s="1"/>
      <c r="U32911" s="1"/>
      <c r="Z32911" s="1"/>
    </row>
    <row r="32912" spans="20:26" x14ac:dyDescent="0.25">
      <c r="T32912" s="1"/>
      <c r="U32912" s="1"/>
      <c r="Z32912" s="1"/>
    </row>
    <row r="32913" spans="20:26" x14ac:dyDescent="0.25">
      <c r="T32913" s="1"/>
      <c r="U32913" s="1"/>
      <c r="Z32913" s="1"/>
    </row>
    <row r="32914" spans="20:26" x14ac:dyDescent="0.25">
      <c r="T32914" s="1"/>
      <c r="U32914" s="1"/>
      <c r="Z32914" s="1"/>
    </row>
    <row r="32915" spans="20:26" x14ac:dyDescent="0.25">
      <c r="T32915" s="1"/>
      <c r="U32915" s="1"/>
      <c r="Z32915" s="1"/>
    </row>
    <row r="32916" spans="20:26" x14ac:dyDescent="0.25">
      <c r="T32916" s="1"/>
      <c r="U32916" s="1"/>
      <c r="Z32916" s="1"/>
    </row>
    <row r="32917" spans="20:26" x14ac:dyDescent="0.25">
      <c r="T32917" s="1"/>
      <c r="U32917" s="1"/>
      <c r="Z32917" s="1"/>
    </row>
    <row r="32918" spans="20:26" x14ac:dyDescent="0.25">
      <c r="T32918" s="1"/>
      <c r="U32918" s="1"/>
      <c r="Z32918" s="1"/>
    </row>
    <row r="32919" spans="20:26" x14ac:dyDescent="0.25">
      <c r="T32919" s="1"/>
      <c r="U32919" s="1"/>
      <c r="Z32919" s="1"/>
    </row>
    <row r="32920" spans="20:26" x14ac:dyDescent="0.25">
      <c r="T32920" s="1"/>
      <c r="U32920" s="1"/>
      <c r="Z32920" s="1"/>
    </row>
    <row r="32921" spans="20:26" x14ac:dyDescent="0.25">
      <c r="T32921" s="1"/>
      <c r="U32921" s="1"/>
      <c r="Z32921" s="1"/>
    </row>
    <row r="32922" spans="20:26" x14ac:dyDescent="0.25">
      <c r="T32922" s="1"/>
      <c r="U32922" s="1"/>
      <c r="Z32922" s="1"/>
    </row>
    <row r="32923" spans="20:26" x14ac:dyDescent="0.25">
      <c r="T32923" s="1"/>
      <c r="U32923" s="1"/>
      <c r="Z32923" s="1"/>
    </row>
    <row r="32924" spans="20:26" x14ac:dyDescent="0.25">
      <c r="T32924" s="1"/>
      <c r="U32924" s="1"/>
      <c r="Z32924" s="1"/>
    </row>
    <row r="32925" spans="20:26" x14ac:dyDescent="0.25">
      <c r="T32925" s="1"/>
      <c r="U32925" s="1"/>
      <c r="Z32925" s="1"/>
    </row>
    <row r="32926" spans="20:26" x14ac:dyDescent="0.25">
      <c r="T32926" s="1"/>
      <c r="U32926" s="1"/>
      <c r="Z32926" s="1"/>
    </row>
    <row r="32927" spans="20:26" x14ac:dyDescent="0.25">
      <c r="T32927" s="1"/>
      <c r="U32927" s="1"/>
      <c r="Z32927" s="1"/>
    </row>
    <row r="32928" spans="20:26" x14ac:dyDescent="0.25">
      <c r="T32928" s="1"/>
      <c r="U32928" s="1"/>
      <c r="Z32928" s="1"/>
    </row>
    <row r="32929" spans="20:26" x14ac:dyDescent="0.25">
      <c r="T32929" s="1"/>
      <c r="U32929" s="1"/>
      <c r="Z32929" s="1"/>
    </row>
    <row r="32930" spans="20:26" x14ac:dyDescent="0.25">
      <c r="T32930" s="1"/>
      <c r="U32930" s="1"/>
      <c r="Z32930" s="1"/>
    </row>
    <row r="32931" spans="20:26" x14ac:dyDescent="0.25">
      <c r="T32931" s="1"/>
      <c r="U32931" s="1"/>
      <c r="Z32931" s="1"/>
    </row>
    <row r="32932" spans="20:26" x14ac:dyDescent="0.25">
      <c r="T32932" s="1"/>
      <c r="U32932" s="1"/>
      <c r="Z32932" s="1"/>
    </row>
    <row r="32933" spans="20:26" x14ac:dyDescent="0.25">
      <c r="T32933" s="1"/>
      <c r="U32933" s="1"/>
      <c r="Z32933" s="1"/>
    </row>
    <row r="32934" spans="20:26" x14ac:dyDescent="0.25">
      <c r="T32934" s="1"/>
      <c r="U32934" s="1"/>
      <c r="Z32934" s="1"/>
    </row>
    <row r="32935" spans="20:26" x14ac:dyDescent="0.25">
      <c r="T32935" s="1"/>
      <c r="U32935" s="1"/>
      <c r="Z32935" s="1"/>
    </row>
    <row r="32936" spans="20:26" x14ac:dyDescent="0.25">
      <c r="T32936" s="1"/>
      <c r="U32936" s="1"/>
      <c r="Z32936" s="1"/>
    </row>
    <row r="32937" spans="20:26" x14ac:dyDescent="0.25">
      <c r="T32937" s="1"/>
      <c r="U32937" s="1"/>
      <c r="Z32937" s="1"/>
    </row>
    <row r="32938" spans="20:26" x14ac:dyDescent="0.25">
      <c r="T32938" s="1"/>
      <c r="U32938" s="1"/>
      <c r="Z32938" s="1"/>
    </row>
    <row r="32939" spans="20:26" x14ac:dyDescent="0.25">
      <c r="T32939" s="1"/>
      <c r="U32939" s="1"/>
      <c r="Z32939" s="1"/>
    </row>
    <row r="32940" spans="20:26" x14ac:dyDescent="0.25">
      <c r="T32940" s="1"/>
      <c r="U32940" s="1"/>
      <c r="Z32940" s="1"/>
    </row>
    <row r="32941" spans="20:26" x14ac:dyDescent="0.25">
      <c r="T32941" s="1"/>
      <c r="U32941" s="1"/>
      <c r="Z32941" s="1"/>
    </row>
    <row r="32942" spans="20:26" x14ac:dyDescent="0.25">
      <c r="T32942" s="1"/>
      <c r="U32942" s="1"/>
      <c r="Z32942" s="1"/>
    </row>
    <row r="32943" spans="20:26" x14ac:dyDescent="0.25">
      <c r="T32943" s="1"/>
      <c r="U32943" s="1"/>
      <c r="Z32943" s="1"/>
    </row>
    <row r="32944" spans="20:26" x14ac:dyDescent="0.25">
      <c r="T32944" s="1"/>
      <c r="U32944" s="1"/>
      <c r="Z32944" s="1"/>
    </row>
    <row r="32945" spans="20:26" x14ac:dyDescent="0.25">
      <c r="T32945" s="1"/>
      <c r="U32945" s="1"/>
      <c r="Z32945" s="1"/>
    </row>
    <row r="32946" spans="20:26" x14ac:dyDescent="0.25">
      <c r="T32946" s="1"/>
      <c r="U32946" s="1"/>
      <c r="Z32946" s="1"/>
    </row>
    <row r="32947" spans="20:26" x14ac:dyDescent="0.25">
      <c r="T32947" s="1"/>
      <c r="U32947" s="1"/>
      <c r="Z32947" s="1"/>
    </row>
    <row r="32948" spans="20:26" x14ac:dyDescent="0.25">
      <c r="T32948" s="1"/>
      <c r="U32948" s="1"/>
      <c r="Z32948" s="1"/>
    </row>
    <row r="32949" spans="20:26" x14ac:dyDescent="0.25">
      <c r="T32949" s="1"/>
      <c r="U32949" s="1"/>
      <c r="Z32949" s="1"/>
    </row>
    <row r="32950" spans="20:26" x14ac:dyDescent="0.25">
      <c r="T32950" s="1"/>
      <c r="U32950" s="1"/>
      <c r="Z32950" s="1"/>
    </row>
    <row r="32951" spans="20:26" x14ac:dyDescent="0.25">
      <c r="T32951" s="1"/>
      <c r="U32951" s="1"/>
      <c r="Z32951" s="1"/>
    </row>
    <row r="32952" spans="20:26" x14ac:dyDescent="0.25">
      <c r="T32952" s="1"/>
      <c r="U32952" s="1"/>
      <c r="Z32952" s="1"/>
    </row>
    <row r="32953" spans="20:26" x14ac:dyDescent="0.25">
      <c r="T32953" s="1"/>
      <c r="U32953" s="1"/>
      <c r="Z32953" s="1"/>
    </row>
    <row r="32954" spans="20:26" x14ac:dyDescent="0.25">
      <c r="T32954" s="1"/>
      <c r="U32954" s="1"/>
      <c r="Z32954" s="1"/>
    </row>
    <row r="32955" spans="20:26" x14ac:dyDescent="0.25">
      <c r="T32955" s="1"/>
      <c r="U32955" s="1"/>
      <c r="Z32955" s="1"/>
    </row>
    <row r="32956" spans="20:26" x14ac:dyDescent="0.25">
      <c r="T32956" s="1"/>
      <c r="U32956" s="1"/>
      <c r="Z32956" s="1"/>
    </row>
    <row r="32957" spans="20:26" x14ac:dyDescent="0.25">
      <c r="T32957" s="1"/>
      <c r="U32957" s="1"/>
      <c r="Z32957" s="1"/>
    </row>
    <row r="32958" spans="20:26" x14ac:dyDescent="0.25">
      <c r="T32958" s="1"/>
      <c r="U32958" s="1"/>
      <c r="Z32958" s="1"/>
    </row>
    <row r="32959" spans="20:26" x14ac:dyDescent="0.25">
      <c r="T32959" s="1"/>
      <c r="U32959" s="1"/>
      <c r="Z32959" s="1"/>
    </row>
    <row r="32960" spans="20:26" x14ac:dyDescent="0.25">
      <c r="T32960" s="1"/>
      <c r="U32960" s="1"/>
      <c r="Z32960" s="1"/>
    </row>
    <row r="32961" spans="20:26" x14ac:dyDescent="0.25">
      <c r="T32961" s="1"/>
      <c r="U32961" s="1"/>
      <c r="Z32961" s="1"/>
    </row>
    <row r="32962" spans="20:26" x14ac:dyDescent="0.25">
      <c r="T32962" s="1"/>
      <c r="U32962" s="1"/>
      <c r="Z32962" s="1"/>
    </row>
    <row r="32963" spans="20:26" x14ac:dyDescent="0.25">
      <c r="T32963" s="1"/>
      <c r="U32963" s="1"/>
      <c r="Z32963" s="1"/>
    </row>
    <row r="32964" spans="20:26" x14ac:dyDescent="0.25">
      <c r="T32964" s="1"/>
      <c r="U32964" s="1"/>
      <c r="Z32964" s="1"/>
    </row>
    <row r="32965" spans="20:26" x14ac:dyDescent="0.25">
      <c r="T32965" s="1"/>
      <c r="U32965" s="1"/>
      <c r="Z32965" s="1"/>
    </row>
    <row r="32966" spans="20:26" x14ac:dyDescent="0.25">
      <c r="T32966" s="1"/>
      <c r="U32966" s="1"/>
      <c r="Z32966" s="1"/>
    </row>
    <row r="32967" spans="20:26" x14ac:dyDescent="0.25">
      <c r="T32967" s="1"/>
      <c r="U32967" s="1"/>
      <c r="Z32967" s="1"/>
    </row>
    <row r="32968" spans="20:26" x14ac:dyDescent="0.25">
      <c r="T32968" s="1"/>
      <c r="U32968" s="1"/>
      <c r="Z32968" s="1"/>
    </row>
    <row r="32969" spans="20:26" x14ac:dyDescent="0.25">
      <c r="T32969" s="1"/>
      <c r="U32969" s="1"/>
      <c r="Z32969" s="1"/>
    </row>
    <row r="32970" spans="20:26" x14ac:dyDescent="0.25">
      <c r="T32970" s="1"/>
      <c r="U32970" s="1"/>
      <c r="Z32970" s="1"/>
    </row>
    <row r="32971" spans="20:26" x14ac:dyDescent="0.25">
      <c r="T32971" s="1"/>
      <c r="U32971" s="1"/>
      <c r="Z32971" s="1"/>
    </row>
    <row r="32972" spans="20:26" x14ac:dyDescent="0.25">
      <c r="T32972" s="1"/>
      <c r="U32972" s="1"/>
      <c r="Z32972" s="1"/>
    </row>
    <row r="32973" spans="20:26" x14ac:dyDescent="0.25">
      <c r="T32973" s="1"/>
      <c r="U32973" s="1"/>
      <c r="Z32973" s="1"/>
    </row>
    <row r="32974" spans="20:26" x14ac:dyDescent="0.25">
      <c r="T32974" s="1"/>
      <c r="U32974" s="1"/>
      <c r="Z32974" s="1"/>
    </row>
    <row r="32975" spans="20:26" x14ac:dyDescent="0.25">
      <c r="T32975" s="1"/>
      <c r="U32975" s="1"/>
      <c r="Z32975" s="1"/>
    </row>
    <row r="32976" spans="20:26" x14ac:dyDescent="0.25">
      <c r="T32976" s="1"/>
      <c r="U32976" s="1"/>
      <c r="Z32976" s="1"/>
    </row>
    <row r="32977" spans="20:26" x14ac:dyDescent="0.25">
      <c r="T32977" s="1"/>
      <c r="U32977" s="1"/>
      <c r="Z32977" s="1"/>
    </row>
    <row r="32978" spans="20:26" x14ac:dyDescent="0.25">
      <c r="T32978" s="1"/>
      <c r="U32978" s="1"/>
      <c r="Z32978" s="1"/>
    </row>
    <row r="32979" spans="20:26" x14ac:dyDescent="0.25">
      <c r="T32979" s="1"/>
      <c r="U32979" s="1"/>
      <c r="Z32979" s="1"/>
    </row>
    <row r="32980" spans="20:26" x14ac:dyDescent="0.25">
      <c r="T32980" s="1"/>
      <c r="U32980" s="1"/>
      <c r="Z32980" s="1"/>
    </row>
    <row r="32981" spans="20:26" x14ac:dyDescent="0.25">
      <c r="T32981" s="1"/>
      <c r="U32981" s="1"/>
      <c r="Z32981" s="1"/>
    </row>
    <row r="32982" spans="20:26" x14ac:dyDescent="0.25">
      <c r="T32982" s="1"/>
      <c r="U32982" s="1"/>
      <c r="Z32982" s="1"/>
    </row>
    <row r="32983" spans="20:26" x14ac:dyDescent="0.25">
      <c r="T32983" s="1"/>
      <c r="U32983" s="1"/>
      <c r="Z32983" s="1"/>
    </row>
    <row r="32984" spans="20:26" x14ac:dyDescent="0.25">
      <c r="T32984" s="1"/>
      <c r="U32984" s="1"/>
      <c r="Z32984" s="1"/>
    </row>
    <row r="32985" spans="20:26" x14ac:dyDescent="0.25">
      <c r="T32985" s="1"/>
      <c r="U32985" s="1"/>
      <c r="Z32985" s="1"/>
    </row>
    <row r="32986" spans="20:26" x14ac:dyDescent="0.25">
      <c r="T32986" s="1"/>
      <c r="U32986" s="1"/>
      <c r="Z32986" s="1"/>
    </row>
    <row r="32987" spans="20:26" x14ac:dyDescent="0.25">
      <c r="T32987" s="1"/>
      <c r="U32987" s="1"/>
      <c r="Z32987" s="1"/>
    </row>
    <row r="32988" spans="20:26" x14ac:dyDescent="0.25">
      <c r="T32988" s="1"/>
      <c r="U32988" s="1"/>
      <c r="Z32988" s="1"/>
    </row>
    <row r="32989" spans="20:26" x14ac:dyDescent="0.25">
      <c r="T32989" s="1"/>
      <c r="U32989" s="1"/>
      <c r="Z32989" s="1"/>
    </row>
    <row r="32990" spans="20:26" x14ac:dyDescent="0.25">
      <c r="T32990" s="1"/>
      <c r="U32990" s="1"/>
      <c r="Z32990" s="1"/>
    </row>
    <row r="32991" spans="20:26" x14ac:dyDescent="0.25">
      <c r="T32991" s="1"/>
      <c r="U32991" s="1"/>
      <c r="Z32991" s="1"/>
    </row>
    <row r="32992" spans="20:26" x14ac:dyDescent="0.25">
      <c r="T32992" s="1"/>
      <c r="U32992" s="1"/>
      <c r="Z32992" s="1"/>
    </row>
    <row r="32993" spans="20:26" x14ac:dyDescent="0.25">
      <c r="T32993" s="1"/>
      <c r="U32993" s="1"/>
      <c r="Z32993" s="1"/>
    </row>
    <row r="32994" spans="20:26" x14ac:dyDescent="0.25">
      <c r="T32994" s="1"/>
      <c r="U32994" s="1"/>
      <c r="Z32994" s="1"/>
    </row>
    <row r="32995" spans="20:26" x14ac:dyDescent="0.25">
      <c r="T32995" s="1"/>
      <c r="U32995" s="1"/>
      <c r="Z32995" s="1"/>
    </row>
    <row r="32996" spans="20:26" x14ac:dyDescent="0.25">
      <c r="T32996" s="1"/>
      <c r="U32996" s="1"/>
      <c r="Z32996" s="1"/>
    </row>
    <row r="32997" spans="20:26" x14ac:dyDescent="0.25">
      <c r="T32997" s="1"/>
      <c r="U32997" s="1"/>
      <c r="Z32997" s="1"/>
    </row>
    <row r="32998" spans="20:26" x14ac:dyDescent="0.25">
      <c r="T32998" s="1"/>
      <c r="U32998" s="1"/>
      <c r="Z32998" s="1"/>
    </row>
    <row r="32999" spans="20:26" x14ac:dyDescent="0.25">
      <c r="T32999" s="1"/>
      <c r="U32999" s="1"/>
      <c r="Z32999" s="1"/>
    </row>
    <row r="33000" spans="20:26" x14ac:dyDescent="0.25">
      <c r="T33000" s="1"/>
      <c r="U33000" s="1"/>
      <c r="Z33000" s="1"/>
    </row>
    <row r="33001" spans="20:26" x14ac:dyDescent="0.25">
      <c r="T33001" s="1"/>
      <c r="U33001" s="1"/>
      <c r="Z33001" s="1"/>
    </row>
    <row r="33002" spans="20:26" x14ac:dyDescent="0.25">
      <c r="T33002" s="1"/>
      <c r="U33002" s="1"/>
      <c r="Z33002" s="1"/>
    </row>
    <row r="33003" spans="20:26" x14ac:dyDescent="0.25">
      <c r="T33003" s="1"/>
      <c r="U33003" s="1"/>
      <c r="Z33003" s="1"/>
    </row>
    <row r="33004" spans="20:26" x14ac:dyDescent="0.25">
      <c r="T33004" s="1"/>
      <c r="U33004" s="1"/>
      <c r="Z33004" s="1"/>
    </row>
    <row r="33005" spans="20:26" x14ac:dyDescent="0.25">
      <c r="T33005" s="1"/>
      <c r="U33005" s="1"/>
      <c r="Z33005" s="1"/>
    </row>
    <row r="33006" spans="20:26" x14ac:dyDescent="0.25">
      <c r="T33006" s="1"/>
      <c r="U33006" s="1"/>
      <c r="Z33006" s="1"/>
    </row>
    <row r="33007" spans="20:26" x14ac:dyDescent="0.25">
      <c r="T33007" s="1"/>
      <c r="U33007" s="1"/>
      <c r="Z33007" s="1"/>
    </row>
    <row r="33008" spans="20:26" x14ac:dyDescent="0.25">
      <c r="T33008" s="1"/>
      <c r="U33008" s="1"/>
      <c r="Z33008" s="1"/>
    </row>
    <row r="33009" spans="20:26" x14ac:dyDescent="0.25">
      <c r="T33009" s="1"/>
      <c r="U33009" s="1"/>
      <c r="Z33009" s="1"/>
    </row>
    <row r="33010" spans="20:26" x14ac:dyDescent="0.25">
      <c r="T33010" s="1"/>
      <c r="U33010" s="1"/>
      <c r="Z33010" s="1"/>
    </row>
    <row r="33011" spans="20:26" x14ac:dyDescent="0.25">
      <c r="T33011" s="1"/>
      <c r="U33011" s="1"/>
      <c r="Z33011" s="1"/>
    </row>
    <row r="33012" spans="20:26" x14ac:dyDescent="0.25">
      <c r="T33012" s="1"/>
      <c r="U33012" s="1"/>
      <c r="Z33012" s="1"/>
    </row>
    <row r="33013" spans="20:26" x14ac:dyDescent="0.25">
      <c r="T33013" s="1"/>
      <c r="U33013" s="1"/>
      <c r="Z33013" s="1"/>
    </row>
    <row r="33014" spans="20:26" x14ac:dyDescent="0.25">
      <c r="T33014" s="1"/>
      <c r="U33014" s="1"/>
      <c r="Z33014" s="1"/>
    </row>
    <row r="33015" spans="20:26" x14ac:dyDescent="0.25">
      <c r="T33015" s="1"/>
      <c r="U33015" s="1"/>
      <c r="Z33015" s="1"/>
    </row>
    <row r="33016" spans="20:26" x14ac:dyDescent="0.25">
      <c r="T33016" s="1"/>
      <c r="U33016" s="1"/>
      <c r="Z33016" s="1"/>
    </row>
    <row r="33017" spans="20:26" x14ac:dyDescent="0.25">
      <c r="T33017" s="1"/>
      <c r="U33017" s="1"/>
      <c r="Z33017" s="1"/>
    </row>
    <row r="33018" spans="20:26" x14ac:dyDescent="0.25">
      <c r="T33018" s="1"/>
      <c r="U33018" s="1"/>
      <c r="Z33018" s="1"/>
    </row>
    <row r="33019" spans="20:26" x14ac:dyDescent="0.25">
      <c r="T33019" s="1"/>
      <c r="U33019" s="1"/>
      <c r="Z33019" s="1"/>
    </row>
    <row r="33020" spans="20:26" x14ac:dyDescent="0.25">
      <c r="T33020" s="1"/>
      <c r="U33020" s="1"/>
      <c r="Z33020" s="1"/>
    </row>
    <row r="33021" spans="20:26" x14ac:dyDescent="0.25">
      <c r="T33021" s="1"/>
      <c r="U33021" s="1"/>
      <c r="Z33021" s="1"/>
    </row>
    <row r="33022" spans="20:26" x14ac:dyDescent="0.25">
      <c r="T33022" s="1"/>
      <c r="U33022" s="1"/>
      <c r="Z33022" s="1"/>
    </row>
    <row r="33023" spans="20:26" x14ac:dyDescent="0.25">
      <c r="T33023" s="1"/>
      <c r="U33023" s="1"/>
      <c r="Z33023" s="1"/>
    </row>
    <row r="33024" spans="20:26" x14ac:dyDescent="0.25">
      <c r="T33024" s="1"/>
      <c r="U33024" s="1"/>
      <c r="Z33024" s="1"/>
    </row>
    <row r="33025" spans="20:26" x14ac:dyDescent="0.25">
      <c r="T33025" s="1"/>
      <c r="U33025" s="1"/>
      <c r="Z33025" s="1"/>
    </row>
    <row r="33026" spans="20:26" x14ac:dyDescent="0.25">
      <c r="T33026" s="1"/>
      <c r="U33026" s="1"/>
      <c r="Z33026" s="1"/>
    </row>
    <row r="33027" spans="20:26" x14ac:dyDescent="0.25">
      <c r="T33027" s="1"/>
      <c r="U33027" s="1"/>
      <c r="Z33027" s="1"/>
    </row>
    <row r="33028" spans="20:26" x14ac:dyDescent="0.25">
      <c r="T33028" s="1"/>
      <c r="U33028" s="1"/>
      <c r="Z33028" s="1"/>
    </row>
    <row r="33029" spans="20:26" x14ac:dyDescent="0.25">
      <c r="T33029" s="1"/>
      <c r="U33029" s="1"/>
      <c r="Z33029" s="1"/>
    </row>
    <row r="33030" spans="20:26" x14ac:dyDescent="0.25">
      <c r="T33030" s="1"/>
      <c r="U33030" s="1"/>
      <c r="Z33030" s="1"/>
    </row>
    <row r="33031" spans="20:26" x14ac:dyDescent="0.25">
      <c r="T33031" s="1"/>
      <c r="U33031" s="1"/>
      <c r="Z33031" s="1"/>
    </row>
    <row r="33032" spans="20:26" x14ac:dyDescent="0.25">
      <c r="T33032" s="1"/>
      <c r="U33032" s="1"/>
      <c r="Z33032" s="1"/>
    </row>
    <row r="33033" spans="20:26" x14ac:dyDescent="0.25">
      <c r="T33033" s="1"/>
      <c r="U33033" s="1"/>
      <c r="Z33033" s="1"/>
    </row>
    <row r="33034" spans="20:26" x14ac:dyDescent="0.25">
      <c r="T33034" s="1"/>
      <c r="U33034" s="1"/>
      <c r="Z33034" s="1"/>
    </row>
    <row r="33035" spans="20:26" x14ac:dyDescent="0.25">
      <c r="T33035" s="1"/>
      <c r="U33035" s="1"/>
      <c r="Z33035" s="1"/>
    </row>
    <row r="33036" spans="20:26" x14ac:dyDescent="0.25">
      <c r="T33036" s="1"/>
      <c r="U33036" s="1"/>
      <c r="Z33036" s="1"/>
    </row>
    <row r="33037" spans="20:26" x14ac:dyDescent="0.25">
      <c r="T33037" s="1"/>
      <c r="U33037" s="1"/>
      <c r="Z33037" s="1"/>
    </row>
    <row r="33038" spans="20:26" x14ac:dyDescent="0.25">
      <c r="T33038" s="1"/>
      <c r="U33038" s="1"/>
      <c r="Z33038" s="1"/>
    </row>
    <row r="33039" spans="20:26" x14ac:dyDescent="0.25">
      <c r="T33039" s="1"/>
      <c r="U33039" s="1"/>
      <c r="Z33039" s="1"/>
    </row>
    <row r="33040" spans="20:26" x14ac:dyDescent="0.25">
      <c r="T33040" s="1"/>
      <c r="U33040" s="1"/>
      <c r="Z33040" s="1"/>
    </row>
    <row r="33041" spans="20:26" x14ac:dyDescent="0.25">
      <c r="T33041" s="1"/>
      <c r="U33041" s="1"/>
      <c r="Z33041" s="1"/>
    </row>
    <row r="33042" spans="20:26" x14ac:dyDescent="0.25">
      <c r="T33042" s="1"/>
      <c r="U33042" s="1"/>
      <c r="Z33042" s="1"/>
    </row>
    <row r="33043" spans="20:26" x14ac:dyDescent="0.25">
      <c r="T33043" s="1"/>
      <c r="U33043" s="1"/>
      <c r="Z33043" s="1"/>
    </row>
    <row r="33044" spans="20:26" x14ac:dyDescent="0.25">
      <c r="T33044" s="1"/>
      <c r="U33044" s="1"/>
      <c r="Z33044" s="1"/>
    </row>
    <row r="33045" spans="20:26" x14ac:dyDescent="0.25">
      <c r="T33045" s="1"/>
      <c r="U33045" s="1"/>
      <c r="Z33045" s="1"/>
    </row>
    <row r="33046" spans="20:26" x14ac:dyDescent="0.25">
      <c r="T33046" s="1"/>
      <c r="U33046" s="1"/>
      <c r="Z33046" s="1"/>
    </row>
    <row r="33047" spans="20:26" x14ac:dyDescent="0.25">
      <c r="T33047" s="1"/>
      <c r="U33047" s="1"/>
      <c r="Z33047" s="1"/>
    </row>
    <row r="33048" spans="20:26" x14ac:dyDescent="0.25">
      <c r="T33048" s="1"/>
      <c r="U33048" s="1"/>
      <c r="Z33048" s="1"/>
    </row>
    <row r="33049" spans="20:26" x14ac:dyDescent="0.25">
      <c r="T33049" s="1"/>
      <c r="U33049" s="1"/>
      <c r="Z33049" s="1"/>
    </row>
    <row r="33050" spans="20:26" x14ac:dyDescent="0.25">
      <c r="T33050" s="1"/>
      <c r="U33050" s="1"/>
      <c r="Z33050" s="1"/>
    </row>
    <row r="33051" spans="20:26" x14ac:dyDescent="0.25">
      <c r="T33051" s="1"/>
      <c r="U33051" s="1"/>
      <c r="Z33051" s="1"/>
    </row>
    <row r="33052" spans="20:26" x14ac:dyDescent="0.25">
      <c r="T33052" s="1"/>
      <c r="U33052" s="1"/>
      <c r="Z33052" s="1"/>
    </row>
    <row r="33053" spans="20:26" x14ac:dyDescent="0.25">
      <c r="T33053" s="1"/>
      <c r="U33053" s="1"/>
      <c r="Z33053" s="1"/>
    </row>
    <row r="33054" spans="20:26" x14ac:dyDescent="0.25">
      <c r="T33054" s="1"/>
      <c r="U33054" s="1"/>
      <c r="Z33054" s="1"/>
    </row>
    <row r="33055" spans="20:26" x14ac:dyDescent="0.25">
      <c r="T33055" s="1"/>
      <c r="U33055" s="1"/>
      <c r="Z33055" s="1"/>
    </row>
    <row r="33056" spans="20:26" x14ac:dyDescent="0.25">
      <c r="T33056" s="1"/>
      <c r="U33056" s="1"/>
      <c r="Z33056" s="1"/>
    </row>
    <row r="33057" spans="20:26" x14ac:dyDescent="0.25">
      <c r="T33057" s="1"/>
      <c r="U33057" s="1"/>
      <c r="Z33057" s="1"/>
    </row>
    <row r="33058" spans="20:26" x14ac:dyDescent="0.25">
      <c r="T33058" s="1"/>
      <c r="U33058" s="1"/>
      <c r="Z33058" s="1"/>
    </row>
    <row r="33059" spans="20:26" x14ac:dyDescent="0.25">
      <c r="T33059" s="1"/>
      <c r="U33059" s="1"/>
      <c r="Z33059" s="1"/>
    </row>
    <row r="33060" spans="20:26" x14ac:dyDescent="0.25">
      <c r="T33060" s="1"/>
      <c r="U33060" s="1"/>
      <c r="Z33060" s="1"/>
    </row>
    <row r="33061" spans="20:26" x14ac:dyDescent="0.25">
      <c r="T33061" s="1"/>
      <c r="U33061" s="1"/>
      <c r="Z33061" s="1"/>
    </row>
    <row r="33062" spans="20:26" x14ac:dyDescent="0.25">
      <c r="T33062" s="1"/>
      <c r="U33062" s="1"/>
      <c r="Z33062" s="1"/>
    </row>
    <row r="33063" spans="20:26" x14ac:dyDescent="0.25">
      <c r="T33063" s="1"/>
      <c r="U33063" s="1"/>
      <c r="Z33063" s="1"/>
    </row>
    <row r="33064" spans="20:26" x14ac:dyDescent="0.25">
      <c r="T33064" s="1"/>
      <c r="U33064" s="1"/>
      <c r="Z33064" s="1"/>
    </row>
    <row r="33065" spans="20:26" x14ac:dyDescent="0.25">
      <c r="T33065" s="1"/>
      <c r="U33065" s="1"/>
      <c r="Z33065" s="1"/>
    </row>
    <row r="33066" spans="20:26" x14ac:dyDescent="0.25">
      <c r="T33066" s="1"/>
      <c r="U33066" s="1"/>
      <c r="Z33066" s="1"/>
    </row>
    <row r="33067" spans="20:26" x14ac:dyDescent="0.25">
      <c r="T33067" s="1"/>
      <c r="U33067" s="1"/>
      <c r="Z33067" s="1"/>
    </row>
    <row r="33068" spans="20:26" x14ac:dyDescent="0.25">
      <c r="T33068" s="1"/>
      <c r="U33068" s="1"/>
      <c r="Z33068" s="1"/>
    </row>
    <row r="33069" spans="20:26" x14ac:dyDescent="0.25">
      <c r="T33069" s="1"/>
      <c r="U33069" s="1"/>
      <c r="Z33069" s="1"/>
    </row>
    <row r="33070" spans="20:26" x14ac:dyDescent="0.25">
      <c r="T33070" s="1"/>
      <c r="U33070" s="1"/>
      <c r="Z33070" s="1"/>
    </row>
    <row r="33071" spans="20:26" x14ac:dyDescent="0.25">
      <c r="T33071" s="1"/>
      <c r="U33071" s="1"/>
      <c r="Z33071" s="1"/>
    </row>
    <row r="33072" spans="20:26" x14ac:dyDescent="0.25">
      <c r="T33072" s="1"/>
      <c r="U33072" s="1"/>
      <c r="Z33072" s="1"/>
    </row>
    <row r="33073" spans="20:26" x14ac:dyDescent="0.25">
      <c r="T33073" s="1"/>
      <c r="U33073" s="1"/>
      <c r="Z33073" s="1"/>
    </row>
    <row r="33074" spans="20:26" x14ac:dyDescent="0.25">
      <c r="T33074" s="1"/>
      <c r="U33074" s="1"/>
      <c r="Z33074" s="1"/>
    </row>
    <row r="33075" spans="20:26" x14ac:dyDescent="0.25">
      <c r="T33075" s="1"/>
      <c r="U33075" s="1"/>
      <c r="Z33075" s="1"/>
    </row>
    <row r="33076" spans="20:26" x14ac:dyDescent="0.25">
      <c r="T33076" s="1"/>
      <c r="U33076" s="1"/>
      <c r="Z33076" s="1"/>
    </row>
    <row r="33077" spans="20:26" x14ac:dyDescent="0.25">
      <c r="T33077" s="1"/>
      <c r="U33077" s="1"/>
      <c r="Z33077" s="1"/>
    </row>
    <row r="33078" spans="20:26" x14ac:dyDescent="0.25">
      <c r="T33078" s="1"/>
      <c r="U33078" s="1"/>
      <c r="Z33078" s="1"/>
    </row>
    <row r="33079" spans="20:26" x14ac:dyDescent="0.25">
      <c r="T33079" s="1"/>
      <c r="U33079" s="1"/>
      <c r="Z33079" s="1"/>
    </row>
    <row r="33080" spans="20:26" x14ac:dyDescent="0.25">
      <c r="T33080" s="1"/>
      <c r="U33080" s="1"/>
      <c r="Z33080" s="1"/>
    </row>
    <row r="33081" spans="20:26" x14ac:dyDescent="0.25">
      <c r="T33081" s="1"/>
      <c r="U33081" s="1"/>
      <c r="Z33081" s="1"/>
    </row>
    <row r="33082" spans="20:26" x14ac:dyDescent="0.25">
      <c r="T33082" s="1"/>
      <c r="U33082" s="1"/>
      <c r="Z33082" s="1"/>
    </row>
    <row r="33083" spans="20:26" x14ac:dyDescent="0.25">
      <c r="T33083" s="1"/>
      <c r="U33083" s="1"/>
      <c r="Z33083" s="1"/>
    </row>
    <row r="33084" spans="20:26" x14ac:dyDescent="0.25">
      <c r="T33084" s="1"/>
      <c r="U33084" s="1"/>
      <c r="Z33084" s="1"/>
    </row>
    <row r="33085" spans="20:26" x14ac:dyDescent="0.25">
      <c r="T33085" s="1"/>
      <c r="U33085" s="1"/>
      <c r="Z33085" s="1"/>
    </row>
    <row r="33086" spans="20:26" x14ac:dyDescent="0.25">
      <c r="T33086" s="1"/>
      <c r="U33086" s="1"/>
      <c r="Z33086" s="1"/>
    </row>
    <row r="33087" spans="20:26" x14ac:dyDescent="0.25">
      <c r="T33087" s="1"/>
      <c r="U33087" s="1"/>
      <c r="Z33087" s="1"/>
    </row>
    <row r="33088" spans="20:26" x14ac:dyDescent="0.25">
      <c r="T33088" s="1"/>
      <c r="U33088" s="1"/>
      <c r="Z33088" s="1"/>
    </row>
    <row r="33089" spans="20:26" x14ac:dyDescent="0.25">
      <c r="T33089" s="1"/>
      <c r="U33089" s="1"/>
      <c r="Z33089" s="1"/>
    </row>
    <row r="33090" spans="20:26" x14ac:dyDescent="0.25">
      <c r="T33090" s="1"/>
      <c r="U33090" s="1"/>
      <c r="Z33090" s="1"/>
    </row>
    <row r="33091" spans="20:26" x14ac:dyDescent="0.25">
      <c r="T33091" s="1"/>
      <c r="U33091" s="1"/>
      <c r="Z33091" s="1"/>
    </row>
    <row r="33092" spans="20:26" x14ac:dyDescent="0.25">
      <c r="T33092" s="1"/>
      <c r="U33092" s="1"/>
      <c r="Z33092" s="1"/>
    </row>
    <row r="33093" spans="20:26" x14ac:dyDescent="0.25">
      <c r="T33093" s="1"/>
      <c r="U33093" s="1"/>
      <c r="Z33093" s="1"/>
    </row>
    <row r="33094" spans="20:26" x14ac:dyDescent="0.25">
      <c r="T33094" s="1"/>
      <c r="U33094" s="1"/>
      <c r="Z33094" s="1"/>
    </row>
    <row r="33095" spans="20:26" x14ac:dyDescent="0.25">
      <c r="T33095" s="1"/>
      <c r="U33095" s="1"/>
      <c r="Z33095" s="1"/>
    </row>
    <row r="33096" spans="20:26" x14ac:dyDescent="0.25">
      <c r="T33096" s="1"/>
      <c r="U33096" s="1"/>
      <c r="Z33096" s="1"/>
    </row>
    <row r="33097" spans="20:26" x14ac:dyDescent="0.25">
      <c r="T33097" s="1"/>
      <c r="U33097" s="1"/>
      <c r="Z33097" s="1"/>
    </row>
    <row r="33098" spans="20:26" x14ac:dyDescent="0.25">
      <c r="T33098" s="1"/>
      <c r="U33098" s="1"/>
      <c r="Z33098" s="1"/>
    </row>
    <row r="33099" spans="20:26" x14ac:dyDescent="0.25">
      <c r="T33099" s="1"/>
      <c r="U33099" s="1"/>
      <c r="Z33099" s="1"/>
    </row>
    <row r="33100" spans="20:26" x14ac:dyDescent="0.25">
      <c r="T33100" s="1"/>
      <c r="U33100" s="1"/>
      <c r="Z33100" s="1"/>
    </row>
    <row r="33101" spans="20:26" x14ac:dyDescent="0.25">
      <c r="T33101" s="1"/>
      <c r="U33101" s="1"/>
      <c r="Z33101" s="1"/>
    </row>
    <row r="33102" spans="20:26" x14ac:dyDescent="0.25">
      <c r="T33102" s="1"/>
      <c r="U33102" s="1"/>
      <c r="Z33102" s="1"/>
    </row>
    <row r="33103" spans="20:26" x14ac:dyDescent="0.25">
      <c r="T33103" s="1"/>
      <c r="U33103" s="1"/>
      <c r="Z33103" s="1"/>
    </row>
    <row r="33104" spans="20:26" x14ac:dyDescent="0.25">
      <c r="T33104" s="1"/>
      <c r="U33104" s="1"/>
      <c r="Z33104" s="1"/>
    </row>
    <row r="33105" spans="20:26" x14ac:dyDescent="0.25">
      <c r="T33105" s="1"/>
      <c r="U33105" s="1"/>
      <c r="Z33105" s="1"/>
    </row>
    <row r="33106" spans="20:26" x14ac:dyDescent="0.25">
      <c r="T33106" s="1"/>
      <c r="U33106" s="1"/>
      <c r="Z33106" s="1"/>
    </row>
    <row r="33107" spans="20:26" x14ac:dyDescent="0.25">
      <c r="T33107" s="1"/>
      <c r="U33107" s="1"/>
      <c r="Z33107" s="1"/>
    </row>
    <row r="33108" spans="20:26" x14ac:dyDescent="0.25">
      <c r="T33108" s="1"/>
      <c r="U33108" s="1"/>
      <c r="Z33108" s="1"/>
    </row>
    <row r="33109" spans="20:26" x14ac:dyDescent="0.25">
      <c r="T33109" s="1"/>
      <c r="U33109" s="1"/>
      <c r="Z33109" s="1"/>
    </row>
    <row r="33110" spans="20:26" x14ac:dyDescent="0.25">
      <c r="T33110" s="1"/>
      <c r="U33110" s="1"/>
      <c r="Z33110" s="1"/>
    </row>
    <row r="33111" spans="20:26" x14ac:dyDescent="0.25">
      <c r="T33111" s="1"/>
      <c r="U33111" s="1"/>
      <c r="Z33111" s="1"/>
    </row>
    <row r="33112" spans="20:26" x14ac:dyDescent="0.25">
      <c r="T33112" s="1"/>
      <c r="U33112" s="1"/>
      <c r="Z33112" s="1"/>
    </row>
    <row r="33113" spans="20:26" x14ac:dyDescent="0.25">
      <c r="T33113" s="1"/>
      <c r="U33113" s="1"/>
      <c r="Z33113" s="1"/>
    </row>
    <row r="33114" spans="20:26" x14ac:dyDescent="0.25">
      <c r="T33114" s="1"/>
      <c r="U33114" s="1"/>
      <c r="Z33114" s="1"/>
    </row>
    <row r="33115" spans="20:26" x14ac:dyDescent="0.25">
      <c r="T33115" s="1"/>
      <c r="U33115" s="1"/>
      <c r="Z33115" s="1"/>
    </row>
    <row r="33116" spans="20:26" x14ac:dyDescent="0.25">
      <c r="T33116" s="1"/>
      <c r="U33116" s="1"/>
      <c r="Z33116" s="1"/>
    </row>
    <row r="33117" spans="20:26" x14ac:dyDescent="0.25">
      <c r="T33117" s="1"/>
      <c r="U33117" s="1"/>
      <c r="Z33117" s="1"/>
    </row>
    <row r="33118" spans="20:26" x14ac:dyDescent="0.25">
      <c r="T33118" s="1"/>
      <c r="U33118" s="1"/>
      <c r="Z33118" s="1"/>
    </row>
    <row r="33119" spans="20:26" x14ac:dyDescent="0.25">
      <c r="T33119" s="1"/>
      <c r="U33119" s="1"/>
      <c r="Z33119" s="1"/>
    </row>
    <row r="33120" spans="20:26" x14ac:dyDescent="0.25">
      <c r="T33120" s="1"/>
      <c r="U33120" s="1"/>
      <c r="Z33120" s="1"/>
    </row>
    <row r="33121" spans="20:26" x14ac:dyDescent="0.25">
      <c r="T33121" s="1"/>
      <c r="U33121" s="1"/>
      <c r="Z33121" s="1"/>
    </row>
    <row r="33122" spans="20:26" x14ac:dyDescent="0.25">
      <c r="T33122" s="1"/>
      <c r="U33122" s="1"/>
      <c r="Z33122" s="1"/>
    </row>
    <row r="33123" spans="20:26" x14ac:dyDescent="0.25">
      <c r="T33123" s="1"/>
      <c r="U33123" s="1"/>
      <c r="Z33123" s="1"/>
    </row>
    <row r="33124" spans="20:26" x14ac:dyDescent="0.25">
      <c r="T33124" s="1"/>
      <c r="U33124" s="1"/>
      <c r="Z33124" s="1"/>
    </row>
    <row r="33125" spans="20:26" x14ac:dyDescent="0.25">
      <c r="T33125" s="1"/>
      <c r="U33125" s="1"/>
      <c r="Z33125" s="1"/>
    </row>
    <row r="33126" spans="20:26" x14ac:dyDescent="0.25">
      <c r="T33126" s="1"/>
      <c r="U33126" s="1"/>
      <c r="Z33126" s="1"/>
    </row>
    <row r="33127" spans="20:26" x14ac:dyDescent="0.25">
      <c r="T33127" s="1"/>
      <c r="U33127" s="1"/>
      <c r="Z33127" s="1"/>
    </row>
    <row r="33128" spans="20:26" x14ac:dyDescent="0.25">
      <c r="T33128" s="1"/>
      <c r="U33128" s="1"/>
      <c r="Z33128" s="1"/>
    </row>
    <row r="33129" spans="20:26" x14ac:dyDescent="0.25">
      <c r="T33129" s="1"/>
      <c r="U33129" s="1"/>
      <c r="Z33129" s="1"/>
    </row>
    <row r="33130" spans="20:26" x14ac:dyDescent="0.25">
      <c r="T33130" s="1"/>
      <c r="U33130" s="1"/>
      <c r="Z33130" s="1"/>
    </row>
    <row r="33131" spans="20:26" x14ac:dyDescent="0.25">
      <c r="T33131" s="1"/>
      <c r="U33131" s="1"/>
      <c r="Z33131" s="1"/>
    </row>
    <row r="33132" spans="20:26" x14ac:dyDescent="0.25">
      <c r="T33132" s="1"/>
      <c r="U33132" s="1"/>
      <c r="Z33132" s="1"/>
    </row>
    <row r="33133" spans="20:26" x14ac:dyDescent="0.25">
      <c r="T33133" s="1"/>
      <c r="U33133" s="1"/>
      <c r="Z33133" s="1"/>
    </row>
    <row r="33134" spans="20:26" x14ac:dyDescent="0.25">
      <c r="T33134" s="1"/>
      <c r="U33134" s="1"/>
      <c r="Z33134" s="1"/>
    </row>
    <row r="33135" spans="20:26" x14ac:dyDescent="0.25">
      <c r="T33135" s="1"/>
      <c r="U33135" s="1"/>
      <c r="Z33135" s="1"/>
    </row>
    <row r="33136" spans="20:26" x14ac:dyDescent="0.25">
      <c r="T33136" s="1"/>
      <c r="U33136" s="1"/>
      <c r="Z33136" s="1"/>
    </row>
    <row r="33137" spans="20:26" x14ac:dyDescent="0.25">
      <c r="T33137" s="1"/>
      <c r="U33137" s="1"/>
      <c r="Z33137" s="1"/>
    </row>
    <row r="33138" spans="20:26" x14ac:dyDescent="0.25">
      <c r="T33138" s="1"/>
      <c r="U33138" s="1"/>
      <c r="Z33138" s="1"/>
    </row>
    <row r="33139" spans="20:26" x14ac:dyDescent="0.25">
      <c r="T33139" s="1"/>
      <c r="U33139" s="1"/>
      <c r="Z33139" s="1"/>
    </row>
    <row r="33140" spans="20:26" x14ac:dyDescent="0.25">
      <c r="T33140" s="1"/>
      <c r="U33140" s="1"/>
      <c r="Z33140" s="1"/>
    </row>
    <row r="33141" spans="20:26" x14ac:dyDescent="0.25">
      <c r="T33141" s="1"/>
      <c r="U33141" s="1"/>
      <c r="Z33141" s="1"/>
    </row>
    <row r="33142" spans="20:26" x14ac:dyDescent="0.25">
      <c r="T33142" s="1"/>
      <c r="U33142" s="1"/>
      <c r="Z33142" s="1"/>
    </row>
    <row r="33143" spans="20:26" x14ac:dyDescent="0.25">
      <c r="T33143" s="1"/>
      <c r="U33143" s="1"/>
      <c r="Z33143" s="1"/>
    </row>
    <row r="33144" spans="20:26" x14ac:dyDescent="0.25">
      <c r="T33144" s="1"/>
      <c r="U33144" s="1"/>
      <c r="Z33144" s="1"/>
    </row>
    <row r="33145" spans="20:26" x14ac:dyDescent="0.25">
      <c r="T33145" s="1"/>
      <c r="U33145" s="1"/>
      <c r="Z33145" s="1"/>
    </row>
    <row r="33146" spans="20:26" x14ac:dyDescent="0.25">
      <c r="T33146" s="1"/>
      <c r="U33146" s="1"/>
      <c r="Z33146" s="1"/>
    </row>
    <row r="33147" spans="20:26" x14ac:dyDescent="0.25">
      <c r="T33147" s="1"/>
      <c r="U33147" s="1"/>
      <c r="Z33147" s="1"/>
    </row>
    <row r="33148" spans="20:26" x14ac:dyDescent="0.25">
      <c r="T33148" s="1"/>
      <c r="U33148" s="1"/>
      <c r="Z33148" s="1"/>
    </row>
    <row r="33149" spans="20:26" x14ac:dyDescent="0.25">
      <c r="T33149" s="1"/>
      <c r="U33149" s="1"/>
      <c r="Z33149" s="1"/>
    </row>
    <row r="33150" spans="20:26" x14ac:dyDescent="0.25">
      <c r="T33150" s="1"/>
      <c r="U33150" s="1"/>
      <c r="Z33150" s="1"/>
    </row>
    <row r="33151" spans="20:26" x14ac:dyDescent="0.25">
      <c r="T33151" s="1"/>
      <c r="U33151" s="1"/>
      <c r="Z33151" s="1"/>
    </row>
    <row r="33152" spans="20:26" x14ac:dyDescent="0.25">
      <c r="T33152" s="1"/>
      <c r="U33152" s="1"/>
      <c r="Z33152" s="1"/>
    </row>
    <row r="33153" spans="20:26" x14ac:dyDescent="0.25">
      <c r="T33153" s="1"/>
      <c r="U33153" s="1"/>
      <c r="Z33153" s="1"/>
    </row>
    <row r="33154" spans="20:26" x14ac:dyDescent="0.25">
      <c r="T33154" s="1"/>
      <c r="U33154" s="1"/>
      <c r="Z33154" s="1"/>
    </row>
    <row r="33155" spans="20:26" x14ac:dyDescent="0.25">
      <c r="T33155" s="1"/>
      <c r="U33155" s="1"/>
      <c r="Z33155" s="1"/>
    </row>
    <row r="33156" spans="20:26" x14ac:dyDescent="0.25">
      <c r="T33156" s="1"/>
      <c r="U33156" s="1"/>
      <c r="Z33156" s="1"/>
    </row>
    <row r="33157" spans="20:26" x14ac:dyDescent="0.25">
      <c r="T33157" s="1"/>
      <c r="U33157" s="1"/>
      <c r="Z33157" s="1"/>
    </row>
    <row r="33158" spans="20:26" x14ac:dyDescent="0.25">
      <c r="T33158" s="1"/>
      <c r="U33158" s="1"/>
      <c r="Z33158" s="1"/>
    </row>
    <row r="33159" spans="20:26" x14ac:dyDescent="0.25">
      <c r="T33159" s="1"/>
      <c r="U33159" s="1"/>
      <c r="Z33159" s="1"/>
    </row>
    <row r="33160" spans="20:26" x14ac:dyDescent="0.25">
      <c r="T33160" s="1"/>
      <c r="U33160" s="1"/>
      <c r="Z33160" s="1"/>
    </row>
    <row r="33161" spans="20:26" x14ac:dyDescent="0.25">
      <c r="T33161" s="1"/>
      <c r="U33161" s="1"/>
      <c r="Z33161" s="1"/>
    </row>
    <row r="33162" spans="20:26" x14ac:dyDescent="0.25">
      <c r="T33162" s="1"/>
      <c r="U33162" s="1"/>
      <c r="Z33162" s="1"/>
    </row>
    <row r="33163" spans="20:26" x14ac:dyDescent="0.25">
      <c r="T33163" s="1"/>
      <c r="U33163" s="1"/>
      <c r="Z33163" s="1"/>
    </row>
    <row r="33164" spans="20:26" x14ac:dyDescent="0.25">
      <c r="T33164" s="1"/>
      <c r="U33164" s="1"/>
      <c r="Z33164" s="1"/>
    </row>
    <row r="33165" spans="20:26" x14ac:dyDescent="0.25">
      <c r="T33165" s="1"/>
      <c r="U33165" s="1"/>
      <c r="Z33165" s="1"/>
    </row>
    <row r="33166" spans="20:26" x14ac:dyDescent="0.25">
      <c r="T33166" s="1"/>
      <c r="U33166" s="1"/>
      <c r="Z33166" s="1"/>
    </row>
    <row r="33167" spans="20:26" x14ac:dyDescent="0.25">
      <c r="T33167" s="1"/>
      <c r="U33167" s="1"/>
      <c r="Z33167" s="1"/>
    </row>
    <row r="33168" spans="20:26" x14ac:dyDescent="0.25">
      <c r="T33168" s="1"/>
      <c r="U33168" s="1"/>
      <c r="Z33168" s="1"/>
    </row>
    <row r="33169" spans="20:26" x14ac:dyDescent="0.25">
      <c r="T33169" s="1"/>
      <c r="U33169" s="1"/>
      <c r="Z33169" s="1"/>
    </row>
    <row r="33170" spans="20:26" x14ac:dyDescent="0.25">
      <c r="T33170" s="1"/>
      <c r="U33170" s="1"/>
      <c r="Z33170" s="1"/>
    </row>
    <row r="33171" spans="20:26" x14ac:dyDescent="0.25">
      <c r="T33171" s="1"/>
      <c r="U33171" s="1"/>
      <c r="Z33171" s="1"/>
    </row>
    <row r="33172" spans="20:26" x14ac:dyDescent="0.25">
      <c r="T33172" s="1"/>
      <c r="U33172" s="1"/>
      <c r="Z33172" s="1"/>
    </row>
    <row r="33173" spans="20:26" x14ac:dyDescent="0.25">
      <c r="T33173" s="1"/>
      <c r="U33173" s="1"/>
      <c r="Z33173" s="1"/>
    </row>
    <row r="33174" spans="20:26" x14ac:dyDescent="0.25">
      <c r="T33174" s="1"/>
      <c r="U33174" s="1"/>
      <c r="Z33174" s="1"/>
    </row>
    <row r="33175" spans="20:26" x14ac:dyDescent="0.25">
      <c r="T33175" s="1"/>
      <c r="U33175" s="1"/>
      <c r="Z33175" s="1"/>
    </row>
    <row r="33176" spans="20:26" x14ac:dyDescent="0.25">
      <c r="T33176" s="1"/>
      <c r="U33176" s="1"/>
      <c r="Z33176" s="1"/>
    </row>
    <row r="33177" spans="20:26" x14ac:dyDescent="0.25">
      <c r="T33177" s="1"/>
      <c r="U33177" s="1"/>
      <c r="Z33177" s="1"/>
    </row>
    <row r="33178" spans="20:26" x14ac:dyDescent="0.25">
      <c r="T33178" s="1"/>
      <c r="U33178" s="1"/>
      <c r="Z33178" s="1"/>
    </row>
    <row r="33179" spans="20:26" x14ac:dyDescent="0.25">
      <c r="T33179" s="1"/>
      <c r="U33179" s="1"/>
      <c r="Z33179" s="1"/>
    </row>
    <row r="33180" spans="20:26" x14ac:dyDescent="0.25">
      <c r="T33180" s="1"/>
      <c r="U33180" s="1"/>
      <c r="Z33180" s="1"/>
    </row>
    <row r="33181" spans="20:26" x14ac:dyDescent="0.25">
      <c r="T33181" s="1"/>
      <c r="U33181" s="1"/>
      <c r="Z33181" s="1"/>
    </row>
    <row r="33182" spans="20:26" x14ac:dyDescent="0.25">
      <c r="T33182" s="1"/>
      <c r="U33182" s="1"/>
      <c r="Z33182" s="1"/>
    </row>
    <row r="33183" spans="20:26" x14ac:dyDescent="0.25">
      <c r="T33183" s="1"/>
      <c r="U33183" s="1"/>
      <c r="Z33183" s="1"/>
    </row>
    <row r="33184" spans="20:26" x14ac:dyDescent="0.25">
      <c r="T33184" s="1"/>
      <c r="U33184" s="1"/>
      <c r="Z33184" s="1"/>
    </row>
    <row r="33185" spans="20:26" x14ac:dyDescent="0.25">
      <c r="T33185" s="1"/>
      <c r="U33185" s="1"/>
      <c r="Z33185" s="1"/>
    </row>
    <row r="33186" spans="20:26" x14ac:dyDescent="0.25">
      <c r="T33186" s="1"/>
      <c r="U33186" s="1"/>
      <c r="Z33186" s="1"/>
    </row>
    <row r="33187" spans="20:26" x14ac:dyDescent="0.25">
      <c r="T33187" s="1"/>
      <c r="U33187" s="1"/>
      <c r="Z33187" s="1"/>
    </row>
    <row r="33188" spans="20:26" x14ac:dyDescent="0.25">
      <c r="T33188" s="1"/>
      <c r="U33188" s="1"/>
      <c r="Z33188" s="1"/>
    </row>
    <row r="33189" spans="20:26" x14ac:dyDescent="0.25">
      <c r="T33189" s="1"/>
      <c r="U33189" s="1"/>
      <c r="Z33189" s="1"/>
    </row>
    <row r="33190" spans="20:26" x14ac:dyDescent="0.25">
      <c r="T33190" s="1"/>
      <c r="U33190" s="1"/>
      <c r="Z33190" s="1"/>
    </row>
    <row r="33191" spans="20:26" x14ac:dyDescent="0.25">
      <c r="T33191" s="1"/>
      <c r="U33191" s="1"/>
      <c r="Z33191" s="1"/>
    </row>
    <row r="33192" spans="20:26" x14ac:dyDescent="0.25">
      <c r="T33192" s="1"/>
      <c r="U33192" s="1"/>
      <c r="Z33192" s="1"/>
    </row>
    <row r="33193" spans="20:26" x14ac:dyDescent="0.25">
      <c r="T33193" s="1"/>
      <c r="U33193" s="1"/>
      <c r="Z33193" s="1"/>
    </row>
    <row r="33194" spans="20:26" x14ac:dyDescent="0.25">
      <c r="T33194" s="1"/>
      <c r="U33194" s="1"/>
      <c r="Z33194" s="1"/>
    </row>
    <row r="33195" spans="20:26" x14ac:dyDescent="0.25">
      <c r="T33195" s="1"/>
      <c r="U33195" s="1"/>
      <c r="Z33195" s="1"/>
    </row>
    <row r="33196" spans="20:26" x14ac:dyDescent="0.25">
      <c r="T33196" s="1"/>
      <c r="U33196" s="1"/>
      <c r="Z33196" s="1"/>
    </row>
    <row r="33197" spans="20:26" x14ac:dyDescent="0.25">
      <c r="T33197" s="1"/>
      <c r="U33197" s="1"/>
      <c r="Z33197" s="1"/>
    </row>
    <row r="33198" spans="20:26" x14ac:dyDescent="0.25">
      <c r="T33198" s="1"/>
      <c r="U33198" s="1"/>
      <c r="Z33198" s="1"/>
    </row>
    <row r="33199" spans="20:26" x14ac:dyDescent="0.25">
      <c r="T33199" s="1"/>
      <c r="U33199" s="1"/>
      <c r="Z33199" s="1"/>
    </row>
    <row r="33200" spans="20:26" x14ac:dyDescent="0.25">
      <c r="T33200" s="1"/>
      <c r="U33200" s="1"/>
      <c r="Z33200" s="1"/>
    </row>
    <row r="33201" spans="20:26" x14ac:dyDescent="0.25">
      <c r="T33201" s="1"/>
      <c r="U33201" s="1"/>
      <c r="Z33201" s="1"/>
    </row>
    <row r="33202" spans="20:26" x14ac:dyDescent="0.25">
      <c r="T33202" s="1"/>
      <c r="U33202" s="1"/>
      <c r="Z33202" s="1"/>
    </row>
    <row r="33203" spans="20:26" x14ac:dyDescent="0.25">
      <c r="T33203" s="1"/>
      <c r="U33203" s="1"/>
      <c r="Z33203" s="1"/>
    </row>
    <row r="33204" spans="20:26" x14ac:dyDescent="0.25">
      <c r="T33204" s="1"/>
      <c r="U33204" s="1"/>
      <c r="Z33204" s="1"/>
    </row>
    <row r="33205" spans="20:26" x14ac:dyDescent="0.25">
      <c r="T33205" s="1"/>
      <c r="U33205" s="1"/>
      <c r="Z33205" s="1"/>
    </row>
    <row r="33206" spans="20:26" x14ac:dyDescent="0.25">
      <c r="T33206" s="1"/>
      <c r="U33206" s="1"/>
      <c r="Z33206" s="1"/>
    </row>
    <row r="33207" spans="20:26" x14ac:dyDescent="0.25">
      <c r="T33207" s="1"/>
      <c r="U33207" s="1"/>
      <c r="Z33207" s="1"/>
    </row>
    <row r="33208" spans="20:26" x14ac:dyDescent="0.25">
      <c r="T33208" s="1"/>
      <c r="U33208" s="1"/>
      <c r="Z33208" s="1"/>
    </row>
    <row r="33209" spans="20:26" x14ac:dyDescent="0.25">
      <c r="T33209" s="1"/>
      <c r="U33209" s="1"/>
      <c r="Z33209" s="1"/>
    </row>
    <row r="33210" spans="20:26" x14ac:dyDescent="0.25">
      <c r="T33210" s="1"/>
      <c r="U33210" s="1"/>
      <c r="Z33210" s="1"/>
    </row>
    <row r="33211" spans="20:26" x14ac:dyDescent="0.25">
      <c r="T33211" s="1"/>
      <c r="U33211" s="1"/>
      <c r="Z33211" s="1"/>
    </row>
    <row r="33212" spans="20:26" x14ac:dyDescent="0.25">
      <c r="T33212" s="1"/>
      <c r="U33212" s="1"/>
      <c r="Z33212" s="1"/>
    </row>
    <row r="33213" spans="20:26" x14ac:dyDescent="0.25">
      <c r="T33213" s="1"/>
      <c r="U33213" s="1"/>
      <c r="Z33213" s="1"/>
    </row>
    <row r="33214" spans="20:26" x14ac:dyDescent="0.25">
      <c r="T33214" s="1"/>
      <c r="U33214" s="1"/>
      <c r="Z33214" s="1"/>
    </row>
    <row r="33215" spans="20:26" x14ac:dyDescent="0.25">
      <c r="T33215" s="1"/>
      <c r="U33215" s="1"/>
      <c r="Z33215" s="1"/>
    </row>
    <row r="33216" spans="20:26" x14ac:dyDescent="0.25">
      <c r="T33216" s="1"/>
      <c r="U33216" s="1"/>
      <c r="Z33216" s="1"/>
    </row>
    <row r="33217" spans="20:26" x14ac:dyDescent="0.25">
      <c r="T33217" s="1"/>
      <c r="U33217" s="1"/>
      <c r="Z33217" s="1"/>
    </row>
    <row r="33218" spans="20:26" x14ac:dyDescent="0.25">
      <c r="T33218" s="1"/>
      <c r="U33218" s="1"/>
      <c r="Z33218" s="1"/>
    </row>
    <row r="33219" spans="20:26" x14ac:dyDescent="0.25">
      <c r="T33219" s="1"/>
      <c r="U33219" s="1"/>
      <c r="Z33219" s="1"/>
    </row>
    <row r="33220" spans="20:26" x14ac:dyDescent="0.25">
      <c r="T33220" s="1"/>
      <c r="U33220" s="1"/>
      <c r="Z33220" s="1"/>
    </row>
    <row r="33221" spans="20:26" x14ac:dyDescent="0.25">
      <c r="T33221" s="1"/>
      <c r="U33221" s="1"/>
      <c r="Z33221" s="1"/>
    </row>
    <row r="33222" spans="20:26" x14ac:dyDescent="0.25">
      <c r="T33222" s="1"/>
      <c r="U33222" s="1"/>
      <c r="Z33222" s="1"/>
    </row>
    <row r="33223" spans="20:26" x14ac:dyDescent="0.25">
      <c r="T33223" s="1"/>
      <c r="U33223" s="1"/>
      <c r="Z33223" s="1"/>
    </row>
    <row r="33224" spans="20:26" x14ac:dyDescent="0.25">
      <c r="T33224" s="1"/>
      <c r="U33224" s="1"/>
      <c r="Z33224" s="1"/>
    </row>
    <row r="33225" spans="20:26" x14ac:dyDescent="0.25">
      <c r="T33225" s="1"/>
      <c r="U33225" s="1"/>
      <c r="Z33225" s="1"/>
    </row>
    <row r="33226" spans="20:26" x14ac:dyDescent="0.25">
      <c r="T33226" s="1"/>
      <c r="U33226" s="1"/>
      <c r="Z33226" s="1"/>
    </row>
    <row r="33227" spans="20:26" x14ac:dyDescent="0.25">
      <c r="T33227" s="1"/>
      <c r="U33227" s="1"/>
      <c r="Z33227" s="1"/>
    </row>
    <row r="33228" spans="20:26" x14ac:dyDescent="0.25">
      <c r="T33228" s="1"/>
      <c r="U33228" s="1"/>
      <c r="Z33228" s="1"/>
    </row>
    <row r="33229" spans="20:26" x14ac:dyDescent="0.25">
      <c r="T33229" s="1"/>
      <c r="U33229" s="1"/>
      <c r="Z33229" s="1"/>
    </row>
    <row r="33230" spans="20:26" x14ac:dyDescent="0.25">
      <c r="T33230" s="1"/>
      <c r="U33230" s="1"/>
      <c r="Z33230" s="1"/>
    </row>
    <row r="33231" spans="20:26" x14ac:dyDescent="0.25">
      <c r="T33231" s="1"/>
      <c r="U33231" s="1"/>
      <c r="Z33231" s="1"/>
    </row>
    <row r="33232" spans="20:26" x14ac:dyDescent="0.25">
      <c r="T33232" s="1"/>
      <c r="U33232" s="1"/>
      <c r="Z33232" s="1"/>
    </row>
    <row r="33233" spans="20:26" x14ac:dyDescent="0.25">
      <c r="T33233" s="1"/>
      <c r="U33233" s="1"/>
      <c r="Z33233" s="1"/>
    </row>
    <row r="33234" spans="20:26" x14ac:dyDescent="0.25">
      <c r="T33234" s="1"/>
      <c r="U33234" s="1"/>
      <c r="Z33234" s="1"/>
    </row>
    <row r="33235" spans="20:26" x14ac:dyDescent="0.25">
      <c r="T33235" s="1"/>
      <c r="U33235" s="1"/>
      <c r="Z33235" s="1"/>
    </row>
    <row r="33236" spans="20:26" x14ac:dyDescent="0.25">
      <c r="T33236" s="1"/>
      <c r="U33236" s="1"/>
      <c r="Z33236" s="1"/>
    </row>
    <row r="33237" spans="20:26" x14ac:dyDescent="0.25">
      <c r="T33237" s="1"/>
      <c r="U33237" s="1"/>
      <c r="Z33237" s="1"/>
    </row>
    <row r="33238" spans="20:26" x14ac:dyDescent="0.25">
      <c r="T33238" s="1"/>
      <c r="U33238" s="1"/>
      <c r="Z33238" s="1"/>
    </row>
    <row r="33239" spans="20:26" x14ac:dyDescent="0.25">
      <c r="T33239" s="1"/>
      <c r="U33239" s="1"/>
      <c r="Z33239" s="1"/>
    </row>
    <row r="33240" spans="20:26" x14ac:dyDescent="0.25">
      <c r="T33240" s="1"/>
      <c r="U33240" s="1"/>
      <c r="Z33240" s="1"/>
    </row>
    <row r="33241" spans="20:26" x14ac:dyDescent="0.25">
      <c r="T33241" s="1"/>
      <c r="U33241" s="1"/>
      <c r="Z33241" s="1"/>
    </row>
    <row r="33242" spans="20:26" x14ac:dyDescent="0.25">
      <c r="T33242" s="1"/>
      <c r="U33242" s="1"/>
      <c r="Z33242" s="1"/>
    </row>
    <row r="33243" spans="20:26" x14ac:dyDescent="0.25">
      <c r="T33243" s="1"/>
      <c r="U33243" s="1"/>
      <c r="Z33243" s="1"/>
    </row>
    <row r="33244" spans="20:26" x14ac:dyDescent="0.25">
      <c r="T33244" s="1"/>
      <c r="U33244" s="1"/>
      <c r="Z33244" s="1"/>
    </row>
    <row r="33245" spans="20:26" x14ac:dyDescent="0.25">
      <c r="T33245" s="1"/>
      <c r="U33245" s="1"/>
      <c r="Z33245" s="1"/>
    </row>
    <row r="33246" spans="20:26" x14ac:dyDescent="0.25">
      <c r="T33246" s="1"/>
      <c r="U33246" s="1"/>
      <c r="Z33246" s="1"/>
    </row>
    <row r="33247" spans="20:26" x14ac:dyDescent="0.25">
      <c r="T33247" s="1"/>
      <c r="U33247" s="1"/>
      <c r="Z33247" s="1"/>
    </row>
    <row r="33248" spans="20:26" x14ac:dyDescent="0.25">
      <c r="T33248" s="1"/>
      <c r="U33248" s="1"/>
      <c r="Z33248" s="1"/>
    </row>
    <row r="33249" spans="20:26" x14ac:dyDescent="0.25">
      <c r="T33249" s="1"/>
      <c r="U33249" s="1"/>
      <c r="Z33249" s="1"/>
    </row>
    <row r="33250" spans="20:26" x14ac:dyDescent="0.25">
      <c r="T33250" s="1"/>
      <c r="U33250" s="1"/>
      <c r="Z33250" s="1"/>
    </row>
    <row r="33251" spans="20:26" x14ac:dyDescent="0.25">
      <c r="T33251" s="1"/>
      <c r="U33251" s="1"/>
      <c r="Z33251" s="1"/>
    </row>
    <row r="33252" spans="20:26" x14ac:dyDescent="0.25">
      <c r="T33252" s="1"/>
      <c r="U33252" s="1"/>
      <c r="Z33252" s="1"/>
    </row>
    <row r="33253" spans="20:26" x14ac:dyDescent="0.25">
      <c r="T33253" s="1"/>
      <c r="U33253" s="1"/>
      <c r="Z33253" s="1"/>
    </row>
    <row r="33254" spans="20:26" x14ac:dyDescent="0.25">
      <c r="T33254" s="1"/>
      <c r="U33254" s="1"/>
      <c r="Z33254" s="1"/>
    </row>
    <row r="33255" spans="20:26" x14ac:dyDescent="0.25">
      <c r="T33255" s="1"/>
      <c r="U33255" s="1"/>
      <c r="Z33255" s="1"/>
    </row>
    <row r="33256" spans="20:26" x14ac:dyDescent="0.25">
      <c r="T33256" s="1"/>
      <c r="U33256" s="1"/>
      <c r="Z33256" s="1"/>
    </row>
    <row r="33257" spans="20:26" x14ac:dyDescent="0.25">
      <c r="T33257" s="1"/>
      <c r="U33257" s="1"/>
      <c r="Z33257" s="1"/>
    </row>
    <row r="33258" spans="20:26" x14ac:dyDescent="0.25">
      <c r="T33258" s="1"/>
      <c r="U33258" s="1"/>
      <c r="Z33258" s="1"/>
    </row>
    <row r="33259" spans="20:26" x14ac:dyDescent="0.25">
      <c r="T33259" s="1"/>
      <c r="U33259" s="1"/>
      <c r="Z33259" s="1"/>
    </row>
    <row r="33260" spans="20:26" x14ac:dyDescent="0.25">
      <c r="T33260" s="1"/>
      <c r="U33260" s="1"/>
      <c r="Z33260" s="1"/>
    </row>
    <row r="33261" spans="20:26" x14ac:dyDescent="0.25">
      <c r="T33261" s="1"/>
      <c r="U33261" s="1"/>
      <c r="Z33261" s="1"/>
    </row>
    <row r="33262" spans="20:26" x14ac:dyDescent="0.25">
      <c r="T33262" s="1"/>
      <c r="U33262" s="1"/>
      <c r="Z33262" s="1"/>
    </row>
    <row r="33263" spans="20:26" x14ac:dyDescent="0.25">
      <c r="T33263" s="1"/>
      <c r="U33263" s="1"/>
      <c r="Z33263" s="1"/>
    </row>
    <row r="33264" spans="20:26" x14ac:dyDescent="0.25">
      <c r="T33264" s="1"/>
      <c r="U33264" s="1"/>
      <c r="Z33264" s="1"/>
    </row>
    <row r="33265" spans="20:26" x14ac:dyDescent="0.25">
      <c r="T33265" s="1"/>
      <c r="U33265" s="1"/>
      <c r="Z33265" s="1"/>
    </row>
    <row r="33266" spans="20:26" x14ac:dyDescent="0.25">
      <c r="T33266" s="1"/>
      <c r="U33266" s="1"/>
      <c r="Z33266" s="1"/>
    </row>
    <row r="33267" spans="20:26" x14ac:dyDescent="0.25">
      <c r="T33267" s="1"/>
      <c r="U33267" s="1"/>
      <c r="Z33267" s="1"/>
    </row>
    <row r="33268" spans="20:26" x14ac:dyDescent="0.25">
      <c r="T33268" s="1"/>
      <c r="U33268" s="1"/>
      <c r="Z33268" s="1"/>
    </row>
    <row r="33269" spans="20:26" x14ac:dyDescent="0.25">
      <c r="T33269" s="1"/>
      <c r="U33269" s="1"/>
      <c r="Z33269" s="1"/>
    </row>
    <row r="33270" spans="20:26" x14ac:dyDescent="0.25">
      <c r="T33270" s="1"/>
      <c r="U33270" s="1"/>
      <c r="Z33270" s="1"/>
    </row>
    <row r="33271" spans="20:26" x14ac:dyDescent="0.25">
      <c r="T33271" s="1"/>
      <c r="U33271" s="1"/>
      <c r="Z33271" s="1"/>
    </row>
    <row r="33272" spans="20:26" x14ac:dyDescent="0.25">
      <c r="T33272" s="1"/>
      <c r="U33272" s="1"/>
      <c r="Z33272" s="1"/>
    </row>
    <row r="33273" spans="20:26" x14ac:dyDescent="0.25">
      <c r="T33273" s="1"/>
      <c r="U33273" s="1"/>
      <c r="Z33273" s="1"/>
    </row>
    <row r="33274" spans="20:26" x14ac:dyDescent="0.25">
      <c r="T33274" s="1"/>
      <c r="U33274" s="1"/>
      <c r="Z33274" s="1"/>
    </row>
    <row r="33275" spans="20:26" x14ac:dyDescent="0.25">
      <c r="T33275" s="1"/>
      <c r="U33275" s="1"/>
      <c r="Z33275" s="1"/>
    </row>
    <row r="33276" spans="20:26" x14ac:dyDescent="0.25">
      <c r="T33276" s="1"/>
      <c r="U33276" s="1"/>
      <c r="Z33276" s="1"/>
    </row>
    <row r="33277" spans="20:26" x14ac:dyDescent="0.25">
      <c r="T33277" s="1"/>
      <c r="U33277" s="1"/>
      <c r="Z33277" s="1"/>
    </row>
    <row r="33278" spans="20:26" x14ac:dyDescent="0.25">
      <c r="T33278" s="1"/>
      <c r="U33278" s="1"/>
      <c r="Z33278" s="1"/>
    </row>
    <row r="33279" spans="20:26" x14ac:dyDescent="0.25">
      <c r="T33279" s="1"/>
      <c r="U33279" s="1"/>
      <c r="Z33279" s="1"/>
    </row>
    <row r="33280" spans="20:26" x14ac:dyDescent="0.25">
      <c r="T33280" s="1"/>
      <c r="U33280" s="1"/>
      <c r="Z33280" s="1"/>
    </row>
    <row r="33281" spans="20:26" x14ac:dyDescent="0.25">
      <c r="T33281" s="1"/>
      <c r="U33281" s="1"/>
      <c r="Z33281" s="1"/>
    </row>
    <row r="33282" spans="20:26" x14ac:dyDescent="0.25">
      <c r="T33282" s="1"/>
      <c r="U33282" s="1"/>
      <c r="Z33282" s="1"/>
    </row>
    <row r="33283" spans="20:26" x14ac:dyDescent="0.25">
      <c r="T33283" s="1"/>
      <c r="U33283" s="1"/>
      <c r="Z33283" s="1"/>
    </row>
    <row r="33284" spans="20:26" x14ac:dyDescent="0.25">
      <c r="T33284" s="1"/>
      <c r="U33284" s="1"/>
      <c r="Z33284" s="1"/>
    </row>
    <row r="33285" spans="20:26" x14ac:dyDescent="0.25">
      <c r="T33285" s="1"/>
      <c r="U33285" s="1"/>
      <c r="Z33285" s="1"/>
    </row>
    <row r="33286" spans="20:26" x14ac:dyDescent="0.25">
      <c r="T33286" s="1"/>
      <c r="U33286" s="1"/>
      <c r="Z33286" s="1"/>
    </row>
    <row r="33287" spans="20:26" x14ac:dyDescent="0.25">
      <c r="T33287" s="1"/>
      <c r="U33287" s="1"/>
      <c r="Z33287" s="1"/>
    </row>
    <row r="33288" spans="20:26" x14ac:dyDescent="0.25">
      <c r="T33288" s="1"/>
      <c r="U33288" s="1"/>
      <c r="Z33288" s="1"/>
    </row>
    <row r="33289" spans="20:26" x14ac:dyDescent="0.25">
      <c r="T33289" s="1"/>
      <c r="U33289" s="1"/>
      <c r="Z33289" s="1"/>
    </row>
    <row r="33290" spans="20:26" x14ac:dyDescent="0.25">
      <c r="T33290" s="1"/>
      <c r="U33290" s="1"/>
      <c r="Z33290" s="1"/>
    </row>
    <row r="33291" spans="20:26" x14ac:dyDescent="0.25">
      <c r="T33291" s="1"/>
      <c r="U33291" s="1"/>
      <c r="Z33291" s="1"/>
    </row>
    <row r="33292" spans="20:26" x14ac:dyDescent="0.25">
      <c r="T33292" s="1"/>
      <c r="U33292" s="1"/>
      <c r="Z33292" s="1"/>
    </row>
    <row r="33293" spans="20:26" x14ac:dyDescent="0.25">
      <c r="T33293" s="1"/>
      <c r="U33293" s="1"/>
      <c r="Z33293" s="1"/>
    </row>
    <row r="33294" spans="20:26" x14ac:dyDescent="0.25">
      <c r="T33294" s="1"/>
      <c r="U33294" s="1"/>
      <c r="Z33294" s="1"/>
    </row>
    <row r="33295" spans="20:26" x14ac:dyDescent="0.25">
      <c r="T33295" s="1"/>
      <c r="U33295" s="1"/>
      <c r="Z33295" s="1"/>
    </row>
    <row r="33296" spans="20:26" x14ac:dyDescent="0.25">
      <c r="T33296" s="1"/>
      <c r="U33296" s="1"/>
      <c r="Z33296" s="1"/>
    </row>
    <row r="33297" spans="20:26" x14ac:dyDescent="0.25">
      <c r="T33297" s="1"/>
      <c r="U33297" s="1"/>
      <c r="Z33297" s="1"/>
    </row>
    <row r="33298" spans="20:26" x14ac:dyDescent="0.25">
      <c r="T33298" s="1"/>
      <c r="U33298" s="1"/>
      <c r="Z33298" s="1"/>
    </row>
    <row r="33299" spans="20:26" x14ac:dyDescent="0.25">
      <c r="T33299" s="1"/>
      <c r="U33299" s="1"/>
      <c r="Z33299" s="1"/>
    </row>
    <row r="33300" spans="20:26" x14ac:dyDescent="0.25">
      <c r="T33300" s="1"/>
      <c r="U33300" s="1"/>
      <c r="Z33300" s="1"/>
    </row>
    <row r="33301" spans="20:26" x14ac:dyDescent="0.25">
      <c r="T33301" s="1"/>
      <c r="U33301" s="1"/>
      <c r="Z33301" s="1"/>
    </row>
    <row r="33302" spans="20:26" x14ac:dyDescent="0.25">
      <c r="T33302" s="1"/>
      <c r="U33302" s="1"/>
      <c r="Z33302" s="1"/>
    </row>
    <row r="33303" spans="20:26" x14ac:dyDescent="0.25">
      <c r="T33303" s="1"/>
      <c r="U33303" s="1"/>
      <c r="Z33303" s="1"/>
    </row>
    <row r="33304" spans="20:26" x14ac:dyDescent="0.25">
      <c r="T33304" s="1"/>
      <c r="U33304" s="1"/>
      <c r="Z33304" s="1"/>
    </row>
    <row r="33305" spans="20:26" x14ac:dyDescent="0.25">
      <c r="T33305" s="1"/>
      <c r="U33305" s="1"/>
      <c r="Z33305" s="1"/>
    </row>
    <row r="33306" spans="20:26" x14ac:dyDescent="0.25">
      <c r="T33306" s="1"/>
      <c r="U33306" s="1"/>
      <c r="Z33306" s="1"/>
    </row>
    <row r="33307" spans="20:26" x14ac:dyDescent="0.25">
      <c r="T33307" s="1"/>
      <c r="U33307" s="1"/>
      <c r="Z33307" s="1"/>
    </row>
    <row r="33308" spans="20:26" x14ac:dyDescent="0.25">
      <c r="T33308" s="1"/>
      <c r="U33308" s="1"/>
      <c r="Z33308" s="1"/>
    </row>
    <row r="33309" spans="20:26" x14ac:dyDescent="0.25">
      <c r="T33309" s="1"/>
      <c r="U33309" s="1"/>
      <c r="Z33309" s="1"/>
    </row>
    <row r="33310" spans="20:26" x14ac:dyDescent="0.25">
      <c r="T33310" s="1"/>
      <c r="U33310" s="1"/>
      <c r="Z33310" s="1"/>
    </row>
    <row r="33311" spans="20:26" x14ac:dyDescent="0.25">
      <c r="T33311" s="1"/>
      <c r="U33311" s="1"/>
      <c r="Z33311" s="1"/>
    </row>
    <row r="33312" spans="20:26" x14ac:dyDescent="0.25">
      <c r="T33312" s="1"/>
      <c r="U33312" s="1"/>
      <c r="Z33312" s="1"/>
    </row>
    <row r="33313" spans="20:26" x14ac:dyDescent="0.25">
      <c r="T33313" s="1"/>
      <c r="U33313" s="1"/>
      <c r="Z33313" s="1"/>
    </row>
    <row r="33314" spans="20:26" x14ac:dyDescent="0.25">
      <c r="T33314" s="1"/>
      <c r="U33314" s="1"/>
      <c r="Z33314" s="1"/>
    </row>
    <row r="33315" spans="20:26" x14ac:dyDescent="0.25">
      <c r="T33315" s="1"/>
      <c r="U33315" s="1"/>
      <c r="Z33315" s="1"/>
    </row>
    <row r="33316" spans="20:26" x14ac:dyDescent="0.25">
      <c r="T33316" s="1"/>
      <c r="U33316" s="1"/>
      <c r="Z33316" s="1"/>
    </row>
    <row r="33317" spans="20:26" x14ac:dyDescent="0.25">
      <c r="T33317" s="1"/>
      <c r="U33317" s="1"/>
      <c r="Z33317" s="1"/>
    </row>
    <row r="33318" spans="20:26" x14ac:dyDescent="0.25">
      <c r="T33318" s="1"/>
      <c r="U33318" s="1"/>
      <c r="Z33318" s="1"/>
    </row>
    <row r="33319" spans="20:26" x14ac:dyDescent="0.25">
      <c r="T33319" s="1"/>
      <c r="U33319" s="1"/>
      <c r="Z33319" s="1"/>
    </row>
    <row r="33320" spans="20:26" x14ac:dyDescent="0.25">
      <c r="T33320" s="1"/>
      <c r="U33320" s="1"/>
      <c r="Z33320" s="1"/>
    </row>
    <row r="33321" spans="20:26" x14ac:dyDescent="0.25">
      <c r="T33321" s="1"/>
      <c r="U33321" s="1"/>
      <c r="Z33321" s="1"/>
    </row>
    <row r="33322" spans="20:26" x14ac:dyDescent="0.25">
      <c r="T33322" s="1"/>
      <c r="U33322" s="1"/>
      <c r="Z33322" s="1"/>
    </row>
    <row r="33323" spans="20:26" x14ac:dyDescent="0.25">
      <c r="T33323" s="1"/>
      <c r="U33323" s="1"/>
      <c r="Z33323" s="1"/>
    </row>
    <row r="33324" spans="20:26" x14ac:dyDescent="0.25">
      <c r="T33324" s="1"/>
      <c r="U33324" s="1"/>
      <c r="Z33324" s="1"/>
    </row>
    <row r="33325" spans="20:26" x14ac:dyDescent="0.25">
      <c r="T33325" s="1"/>
      <c r="U33325" s="1"/>
      <c r="Z33325" s="1"/>
    </row>
    <row r="33326" spans="20:26" x14ac:dyDescent="0.25">
      <c r="T33326" s="1"/>
      <c r="U33326" s="1"/>
      <c r="Z33326" s="1"/>
    </row>
    <row r="33327" spans="20:26" x14ac:dyDescent="0.25">
      <c r="T33327" s="1"/>
      <c r="U33327" s="1"/>
      <c r="Z33327" s="1"/>
    </row>
    <row r="33328" spans="20:26" x14ac:dyDescent="0.25">
      <c r="T33328" s="1"/>
      <c r="U33328" s="1"/>
      <c r="Z33328" s="1"/>
    </row>
    <row r="33329" spans="20:26" x14ac:dyDescent="0.25">
      <c r="T33329" s="1"/>
      <c r="U33329" s="1"/>
      <c r="Z33329" s="1"/>
    </row>
    <row r="33330" spans="20:26" x14ac:dyDescent="0.25">
      <c r="T33330" s="1"/>
      <c r="U33330" s="1"/>
      <c r="Z33330" s="1"/>
    </row>
    <row r="33331" spans="20:26" x14ac:dyDescent="0.25">
      <c r="T33331" s="1"/>
      <c r="U33331" s="1"/>
      <c r="Z33331" s="1"/>
    </row>
    <row r="33332" spans="20:26" x14ac:dyDescent="0.25">
      <c r="T33332" s="1"/>
      <c r="U33332" s="1"/>
      <c r="Z33332" s="1"/>
    </row>
    <row r="33333" spans="20:26" x14ac:dyDescent="0.25">
      <c r="T33333" s="1"/>
      <c r="U33333" s="1"/>
      <c r="Z33333" s="1"/>
    </row>
    <row r="33334" spans="20:26" x14ac:dyDescent="0.25">
      <c r="T33334" s="1"/>
      <c r="U33334" s="1"/>
      <c r="Z33334" s="1"/>
    </row>
    <row r="33335" spans="20:26" x14ac:dyDescent="0.25">
      <c r="T33335" s="1"/>
      <c r="U33335" s="1"/>
      <c r="Z33335" s="1"/>
    </row>
    <row r="33336" spans="20:26" x14ac:dyDescent="0.25">
      <c r="T33336" s="1"/>
      <c r="U33336" s="1"/>
      <c r="Z33336" s="1"/>
    </row>
    <row r="33337" spans="20:26" x14ac:dyDescent="0.25">
      <c r="T33337" s="1"/>
      <c r="U33337" s="1"/>
      <c r="Z33337" s="1"/>
    </row>
    <row r="33338" spans="20:26" x14ac:dyDescent="0.25">
      <c r="T33338" s="1"/>
      <c r="U33338" s="1"/>
      <c r="Z33338" s="1"/>
    </row>
    <row r="33339" spans="20:26" x14ac:dyDescent="0.25">
      <c r="T33339" s="1"/>
      <c r="U33339" s="1"/>
      <c r="Z33339" s="1"/>
    </row>
    <row r="33340" spans="20:26" x14ac:dyDescent="0.25">
      <c r="T33340" s="1"/>
      <c r="U33340" s="1"/>
      <c r="Z33340" s="1"/>
    </row>
    <row r="33341" spans="20:26" x14ac:dyDescent="0.25">
      <c r="T33341" s="1"/>
      <c r="U33341" s="1"/>
      <c r="Z33341" s="1"/>
    </row>
    <row r="33342" spans="20:26" x14ac:dyDescent="0.25">
      <c r="T33342" s="1"/>
      <c r="U33342" s="1"/>
      <c r="Z33342" s="1"/>
    </row>
    <row r="33343" spans="20:26" x14ac:dyDescent="0.25">
      <c r="T33343" s="1"/>
      <c r="U33343" s="1"/>
      <c r="Z33343" s="1"/>
    </row>
    <row r="33344" spans="20:26" x14ac:dyDescent="0.25">
      <c r="T33344" s="1"/>
      <c r="U33344" s="1"/>
      <c r="Z33344" s="1"/>
    </row>
    <row r="33345" spans="20:26" x14ac:dyDescent="0.25">
      <c r="T33345" s="1"/>
      <c r="U33345" s="1"/>
      <c r="Z33345" s="1"/>
    </row>
    <row r="33346" spans="20:26" x14ac:dyDescent="0.25">
      <c r="T33346" s="1"/>
      <c r="U33346" s="1"/>
      <c r="Z33346" s="1"/>
    </row>
    <row r="33347" spans="20:26" x14ac:dyDescent="0.25">
      <c r="T33347" s="1"/>
      <c r="U33347" s="1"/>
      <c r="Z33347" s="1"/>
    </row>
    <row r="33348" spans="20:26" x14ac:dyDescent="0.25">
      <c r="T33348" s="1"/>
      <c r="U33348" s="1"/>
      <c r="Z33348" s="1"/>
    </row>
    <row r="33349" spans="20:26" x14ac:dyDescent="0.25">
      <c r="T33349" s="1"/>
      <c r="U33349" s="1"/>
      <c r="Z33349" s="1"/>
    </row>
    <row r="33350" spans="20:26" x14ac:dyDescent="0.25">
      <c r="T33350" s="1"/>
      <c r="U33350" s="1"/>
      <c r="Z33350" s="1"/>
    </row>
    <row r="33351" spans="20:26" x14ac:dyDescent="0.25">
      <c r="T33351" s="1"/>
      <c r="U33351" s="1"/>
      <c r="Z33351" s="1"/>
    </row>
    <row r="33352" spans="20:26" x14ac:dyDescent="0.25">
      <c r="T33352" s="1"/>
      <c r="U33352" s="1"/>
      <c r="Z33352" s="1"/>
    </row>
    <row r="33353" spans="20:26" x14ac:dyDescent="0.25">
      <c r="T33353" s="1"/>
      <c r="U33353" s="1"/>
      <c r="Z33353" s="1"/>
    </row>
    <row r="33354" spans="20:26" x14ac:dyDescent="0.25">
      <c r="T33354" s="1"/>
      <c r="U33354" s="1"/>
      <c r="Z33354" s="1"/>
    </row>
    <row r="33355" spans="20:26" x14ac:dyDescent="0.25">
      <c r="T33355" s="1"/>
      <c r="U33355" s="1"/>
      <c r="Z33355" s="1"/>
    </row>
    <row r="33356" spans="20:26" x14ac:dyDescent="0.25">
      <c r="T33356" s="1"/>
      <c r="U33356" s="1"/>
      <c r="Z33356" s="1"/>
    </row>
    <row r="33357" spans="20:26" x14ac:dyDescent="0.25">
      <c r="T33357" s="1"/>
      <c r="U33357" s="1"/>
      <c r="Z33357" s="1"/>
    </row>
    <row r="33358" spans="20:26" x14ac:dyDescent="0.25">
      <c r="T33358" s="1"/>
      <c r="U33358" s="1"/>
      <c r="Z33358" s="1"/>
    </row>
    <row r="33359" spans="20:26" x14ac:dyDescent="0.25">
      <c r="T33359" s="1"/>
      <c r="U33359" s="1"/>
      <c r="Z33359" s="1"/>
    </row>
    <row r="33360" spans="20:26" x14ac:dyDescent="0.25">
      <c r="T33360" s="1"/>
      <c r="U33360" s="1"/>
      <c r="Z33360" s="1"/>
    </row>
    <row r="33361" spans="20:26" x14ac:dyDescent="0.25">
      <c r="T33361" s="1"/>
      <c r="U33361" s="1"/>
      <c r="Z33361" s="1"/>
    </row>
    <row r="33362" spans="20:26" x14ac:dyDescent="0.25">
      <c r="T33362" s="1"/>
      <c r="U33362" s="1"/>
      <c r="Z33362" s="1"/>
    </row>
    <row r="33363" spans="20:26" x14ac:dyDescent="0.25">
      <c r="T33363" s="1"/>
      <c r="U33363" s="1"/>
      <c r="Z33363" s="1"/>
    </row>
    <row r="33364" spans="20:26" x14ac:dyDescent="0.25">
      <c r="T33364" s="1"/>
      <c r="U33364" s="1"/>
      <c r="Z33364" s="1"/>
    </row>
    <row r="33365" spans="20:26" x14ac:dyDescent="0.25">
      <c r="T33365" s="1"/>
      <c r="U33365" s="1"/>
      <c r="Z33365" s="1"/>
    </row>
    <row r="33366" spans="20:26" x14ac:dyDescent="0.25">
      <c r="T33366" s="1"/>
      <c r="U33366" s="1"/>
      <c r="Z33366" s="1"/>
    </row>
    <row r="33367" spans="20:26" x14ac:dyDescent="0.25">
      <c r="T33367" s="1"/>
      <c r="U33367" s="1"/>
      <c r="Z33367" s="1"/>
    </row>
    <row r="33368" spans="20:26" x14ac:dyDescent="0.25">
      <c r="T33368" s="1"/>
      <c r="U33368" s="1"/>
      <c r="Z33368" s="1"/>
    </row>
    <row r="33369" spans="20:26" x14ac:dyDescent="0.25">
      <c r="T33369" s="1"/>
      <c r="U33369" s="1"/>
      <c r="Z33369" s="1"/>
    </row>
    <row r="33370" spans="20:26" x14ac:dyDescent="0.25">
      <c r="T33370" s="1"/>
      <c r="U33370" s="1"/>
      <c r="Z33370" s="1"/>
    </row>
    <row r="33371" spans="20:26" x14ac:dyDescent="0.25">
      <c r="T33371" s="1"/>
      <c r="U33371" s="1"/>
      <c r="Z33371" s="1"/>
    </row>
    <row r="33372" spans="20:26" x14ac:dyDescent="0.25">
      <c r="T33372" s="1"/>
      <c r="U33372" s="1"/>
      <c r="Z33372" s="1"/>
    </row>
    <row r="33373" spans="20:26" x14ac:dyDescent="0.25">
      <c r="T33373" s="1"/>
      <c r="U33373" s="1"/>
      <c r="Z33373" s="1"/>
    </row>
    <row r="33374" spans="20:26" x14ac:dyDescent="0.25">
      <c r="T33374" s="1"/>
      <c r="U33374" s="1"/>
      <c r="Z33374" s="1"/>
    </row>
    <row r="33375" spans="20:26" x14ac:dyDescent="0.25">
      <c r="T33375" s="1"/>
      <c r="U33375" s="1"/>
      <c r="Z33375" s="1"/>
    </row>
    <row r="33376" spans="20:26" x14ac:dyDescent="0.25">
      <c r="T33376" s="1"/>
      <c r="U33376" s="1"/>
      <c r="Z33376" s="1"/>
    </row>
    <row r="33377" spans="20:26" x14ac:dyDescent="0.25">
      <c r="T33377" s="1"/>
      <c r="U33377" s="1"/>
      <c r="Z33377" s="1"/>
    </row>
    <row r="33378" spans="20:26" x14ac:dyDescent="0.25">
      <c r="T33378" s="1"/>
      <c r="U33378" s="1"/>
      <c r="Z33378" s="1"/>
    </row>
    <row r="33379" spans="20:26" x14ac:dyDescent="0.25">
      <c r="T33379" s="1"/>
      <c r="U33379" s="1"/>
      <c r="Z33379" s="1"/>
    </row>
    <row r="33380" spans="20:26" x14ac:dyDescent="0.25">
      <c r="T33380" s="1"/>
      <c r="U33380" s="1"/>
      <c r="Z33380" s="1"/>
    </row>
    <row r="33381" spans="20:26" x14ac:dyDescent="0.25">
      <c r="T33381" s="1"/>
      <c r="U33381" s="1"/>
      <c r="Z33381" s="1"/>
    </row>
    <row r="33382" spans="20:26" x14ac:dyDescent="0.25">
      <c r="T33382" s="1"/>
      <c r="U33382" s="1"/>
      <c r="Z33382" s="1"/>
    </row>
    <row r="33383" spans="20:26" x14ac:dyDescent="0.25">
      <c r="T33383" s="1"/>
      <c r="U33383" s="1"/>
      <c r="Z33383" s="1"/>
    </row>
    <row r="33384" spans="20:26" x14ac:dyDescent="0.25">
      <c r="T33384" s="1"/>
      <c r="U33384" s="1"/>
      <c r="Z33384" s="1"/>
    </row>
    <row r="33385" spans="20:26" x14ac:dyDescent="0.25">
      <c r="T33385" s="1"/>
      <c r="U33385" s="1"/>
      <c r="Z33385" s="1"/>
    </row>
    <row r="33386" spans="20:26" x14ac:dyDescent="0.25">
      <c r="T33386" s="1"/>
      <c r="U33386" s="1"/>
      <c r="Z33386" s="1"/>
    </row>
    <row r="33387" spans="20:26" x14ac:dyDescent="0.25">
      <c r="T33387" s="1"/>
      <c r="U33387" s="1"/>
      <c r="Z33387" s="1"/>
    </row>
    <row r="33388" spans="20:26" x14ac:dyDescent="0.25">
      <c r="T33388" s="1"/>
      <c r="U33388" s="1"/>
      <c r="Z33388" s="1"/>
    </row>
    <row r="33389" spans="20:26" x14ac:dyDescent="0.25">
      <c r="T33389" s="1"/>
      <c r="U33389" s="1"/>
      <c r="Z33389" s="1"/>
    </row>
    <row r="33390" spans="20:26" x14ac:dyDescent="0.25">
      <c r="T33390" s="1"/>
      <c r="U33390" s="1"/>
      <c r="Z33390" s="1"/>
    </row>
    <row r="33391" spans="20:26" x14ac:dyDescent="0.25">
      <c r="T33391" s="1"/>
      <c r="U33391" s="1"/>
      <c r="Z33391" s="1"/>
    </row>
    <row r="33392" spans="20:26" x14ac:dyDescent="0.25">
      <c r="T33392" s="1"/>
      <c r="U33392" s="1"/>
      <c r="Z33392" s="1"/>
    </row>
    <row r="33393" spans="20:26" x14ac:dyDescent="0.25">
      <c r="T33393" s="1"/>
      <c r="U33393" s="1"/>
      <c r="Z33393" s="1"/>
    </row>
    <row r="33394" spans="20:26" x14ac:dyDescent="0.25">
      <c r="T33394" s="1"/>
      <c r="U33394" s="1"/>
      <c r="Z33394" s="1"/>
    </row>
    <row r="33395" spans="20:26" x14ac:dyDescent="0.25">
      <c r="T33395" s="1"/>
      <c r="U33395" s="1"/>
      <c r="Z33395" s="1"/>
    </row>
    <row r="33396" spans="20:26" x14ac:dyDescent="0.25">
      <c r="T33396" s="1"/>
      <c r="U33396" s="1"/>
      <c r="Z33396" s="1"/>
    </row>
    <row r="33397" spans="20:26" x14ac:dyDescent="0.25">
      <c r="T33397" s="1"/>
      <c r="U33397" s="1"/>
      <c r="Z33397" s="1"/>
    </row>
    <row r="33398" spans="20:26" x14ac:dyDescent="0.25">
      <c r="T33398" s="1"/>
      <c r="U33398" s="1"/>
      <c r="Z33398" s="1"/>
    </row>
    <row r="33399" spans="20:26" x14ac:dyDescent="0.25">
      <c r="T33399" s="1"/>
      <c r="U33399" s="1"/>
      <c r="Z33399" s="1"/>
    </row>
    <row r="33400" spans="20:26" x14ac:dyDescent="0.25">
      <c r="T33400" s="1"/>
      <c r="U33400" s="1"/>
      <c r="Z33400" s="1"/>
    </row>
    <row r="33401" spans="20:26" x14ac:dyDescent="0.25">
      <c r="T33401" s="1"/>
      <c r="U33401" s="1"/>
      <c r="Z33401" s="1"/>
    </row>
    <row r="33402" spans="20:26" x14ac:dyDescent="0.25">
      <c r="T33402" s="1"/>
      <c r="U33402" s="1"/>
      <c r="Z33402" s="1"/>
    </row>
    <row r="33403" spans="20:26" x14ac:dyDescent="0.25">
      <c r="T33403" s="1"/>
      <c r="U33403" s="1"/>
      <c r="Z33403" s="1"/>
    </row>
    <row r="33404" spans="20:26" x14ac:dyDescent="0.25">
      <c r="T33404" s="1"/>
      <c r="U33404" s="1"/>
      <c r="Z33404" s="1"/>
    </row>
    <row r="33405" spans="20:26" x14ac:dyDescent="0.25">
      <c r="T33405" s="1"/>
      <c r="U33405" s="1"/>
      <c r="Z33405" s="1"/>
    </row>
    <row r="33406" spans="20:26" x14ac:dyDescent="0.25">
      <c r="T33406" s="1"/>
      <c r="U33406" s="1"/>
      <c r="Z33406" s="1"/>
    </row>
    <row r="33407" spans="20:26" x14ac:dyDescent="0.25">
      <c r="T33407" s="1"/>
      <c r="U33407" s="1"/>
      <c r="Z33407" s="1"/>
    </row>
    <row r="33408" spans="20:26" x14ac:dyDescent="0.25">
      <c r="T33408" s="1"/>
      <c r="U33408" s="1"/>
      <c r="Z33408" s="1"/>
    </row>
    <row r="33409" spans="20:26" x14ac:dyDescent="0.25">
      <c r="T33409" s="1"/>
      <c r="U33409" s="1"/>
      <c r="Z33409" s="1"/>
    </row>
    <row r="33410" spans="20:26" x14ac:dyDescent="0.25">
      <c r="T33410" s="1"/>
      <c r="U33410" s="1"/>
      <c r="Z33410" s="1"/>
    </row>
    <row r="33411" spans="20:26" x14ac:dyDescent="0.25">
      <c r="T33411" s="1"/>
      <c r="U33411" s="1"/>
      <c r="Z33411" s="1"/>
    </row>
    <row r="33412" spans="20:26" x14ac:dyDescent="0.25">
      <c r="T33412" s="1"/>
      <c r="U33412" s="1"/>
      <c r="Z33412" s="1"/>
    </row>
    <row r="33413" spans="20:26" x14ac:dyDescent="0.25">
      <c r="T33413" s="1"/>
      <c r="U33413" s="1"/>
      <c r="Z33413" s="1"/>
    </row>
    <row r="33414" spans="20:26" x14ac:dyDescent="0.25">
      <c r="T33414" s="1"/>
      <c r="U33414" s="1"/>
      <c r="Z33414" s="1"/>
    </row>
    <row r="33415" spans="20:26" x14ac:dyDescent="0.25">
      <c r="T33415" s="1"/>
      <c r="U33415" s="1"/>
      <c r="Z33415" s="1"/>
    </row>
    <row r="33416" spans="20:26" x14ac:dyDescent="0.25">
      <c r="T33416" s="1"/>
      <c r="U33416" s="1"/>
      <c r="Z33416" s="1"/>
    </row>
    <row r="33417" spans="20:26" x14ac:dyDescent="0.25">
      <c r="T33417" s="1"/>
      <c r="U33417" s="1"/>
      <c r="Z33417" s="1"/>
    </row>
    <row r="33418" spans="20:26" x14ac:dyDescent="0.25">
      <c r="T33418" s="1"/>
      <c r="U33418" s="1"/>
      <c r="Z33418" s="1"/>
    </row>
    <row r="33419" spans="20:26" x14ac:dyDescent="0.25">
      <c r="T33419" s="1"/>
      <c r="U33419" s="1"/>
      <c r="Z33419" s="1"/>
    </row>
    <row r="33420" spans="20:26" x14ac:dyDescent="0.25">
      <c r="T33420" s="1"/>
      <c r="U33420" s="1"/>
      <c r="Z33420" s="1"/>
    </row>
    <row r="33421" spans="20:26" x14ac:dyDescent="0.25">
      <c r="T33421" s="1"/>
      <c r="U33421" s="1"/>
      <c r="Z33421" s="1"/>
    </row>
    <row r="33422" spans="20:26" x14ac:dyDescent="0.25">
      <c r="T33422" s="1"/>
      <c r="U33422" s="1"/>
      <c r="Z33422" s="1"/>
    </row>
    <row r="33423" spans="20:26" x14ac:dyDescent="0.25">
      <c r="T33423" s="1"/>
      <c r="U33423" s="1"/>
      <c r="Z33423" s="1"/>
    </row>
    <row r="33424" spans="20:26" x14ac:dyDescent="0.25">
      <c r="T33424" s="1"/>
      <c r="U33424" s="1"/>
      <c r="Z33424" s="1"/>
    </row>
    <row r="33425" spans="20:26" x14ac:dyDescent="0.25">
      <c r="T33425" s="1"/>
      <c r="U33425" s="1"/>
      <c r="Z33425" s="1"/>
    </row>
    <row r="33426" spans="20:26" x14ac:dyDescent="0.25">
      <c r="T33426" s="1"/>
      <c r="U33426" s="1"/>
      <c r="Z33426" s="1"/>
    </row>
    <row r="33427" spans="20:26" x14ac:dyDescent="0.25">
      <c r="T33427" s="1"/>
      <c r="U33427" s="1"/>
      <c r="Z33427" s="1"/>
    </row>
    <row r="33428" spans="20:26" x14ac:dyDescent="0.25">
      <c r="T33428" s="1"/>
      <c r="U33428" s="1"/>
      <c r="Z33428" s="1"/>
    </row>
    <row r="33429" spans="20:26" x14ac:dyDescent="0.25">
      <c r="T33429" s="1"/>
      <c r="U33429" s="1"/>
      <c r="Z33429" s="1"/>
    </row>
    <row r="33430" spans="20:26" x14ac:dyDescent="0.25">
      <c r="T33430" s="1"/>
      <c r="U33430" s="1"/>
      <c r="Z33430" s="1"/>
    </row>
    <row r="33431" spans="20:26" x14ac:dyDescent="0.25">
      <c r="T33431" s="1"/>
      <c r="U33431" s="1"/>
      <c r="Z33431" s="1"/>
    </row>
    <row r="33432" spans="20:26" x14ac:dyDescent="0.25">
      <c r="T33432" s="1"/>
      <c r="U33432" s="1"/>
      <c r="Z33432" s="1"/>
    </row>
    <row r="33433" spans="20:26" x14ac:dyDescent="0.25">
      <c r="T33433" s="1"/>
      <c r="U33433" s="1"/>
      <c r="Z33433" s="1"/>
    </row>
    <row r="33434" spans="20:26" x14ac:dyDescent="0.25">
      <c r="T33434" s="1"/>
      <c r="U33434" s="1"/>
      <c r="Z33434" s="1"/>
    </row>
    <row r="33435" spans="20:26" x14ac:dyDescent="0.25">
      <c r="T33435" s="1"/>
      <c r="U33435" s="1"/>
      <c r="Z33435" s="1"/>
    </row>
    <row r="33436" spans="20:26" x14ac:dyDescent="0.25">
      <c r="T33436" s="1"/>
      <c r="U33436" s="1"/>
      <c r="Z33436" s="1"/>
    </row>
    <row r="33437" spans="20:26" x14ac:dyDescent="0.25">
      <c r="T33437" s="1"/>
      <c r="U33437" s="1"/>
      <c r="Z33437" s="1"/>
    </row>
    <row r="33438" spans="20:26" x14ac:dyDescent="0.25">
      <c r="T33438" s="1"/>
      <c r="U33438" s="1"/>
      <c r="Z33438" s="1"/>
    </row>
    <row r="33439" spans="20:26" x14ac:dyDescent="0.25">
      <c r="T33439" s="1"/>
      <c r="U33439" s="1"/>
      <c r="Z33439" s="1"/>
    </row>
    <row r="33440" spans="20:26" x14ac:dyDescent="0.25">
      <c r="T33440" s="1"/>
      <c r="U33440" s="1"/>
      <c r="Z33440" s="1"/>
    </row>
    <row r="33441" spans="20:26" x14ac:dyDescent="0.25">
      <c r="T33441" s="1"/>
      <c r="U33441" s="1"/>
      <c r="Z33441" s="1"/>
    </row>
    <row r="33442" spans="20:26" x14ac:dyDescent="0.25">
      <c r="T33442" s="1"/>
      <c r="U33442" s="1"/>
      <c r="Z33442" s="1"/>
    </row>
    <row r="33443" spans="20:26" x14ac:dyDescent="0.25">
      <c r="T33443" s="1"/>
      <c r="U33443" s="1"/>
      <c r="Z33443" s="1"/>
    </row>
    <row r="33444" spans="20:26" x14ac:dyDescent="0.25">
      <c r="T33444" s="1"/>
      <c r="U33444" s="1"/>
      <c r="Z33444" s="1"/>
    </row>
    <row r="33445" spans="20:26" x14ac:dyDescent="0.25">
      <c r="T33445" s="1"/>
      <c r="U33445" s="1"/>
      <c r="Z33445" s="1"/>
    </row>
    <row r="33446" spans="20:26" x14ac:dyDescent="0.25">
      <c r="T33446" s="1"/>
      <c r="U33446" s="1"/>
      <c r="Z33446" s="1"/>
    </row>
    <row r="33447" spans="20:26" x14ac:dyDescent="0.25">
      <c r="T33447" s="1"/>
      <c r="U33447" s="1"/>
      <c r="Z33447" s="1"/>
    </row>
    <row r="33448" spans="20:26" x14ac:dyDescent="0.25">
      <c r="T33448" s="1"/>
      <c r="U33448" s="1"/>
      <c r="Z33448" s="1"/>
    </row>
    <row r="33449" spans="20:26" x14ac:dyDescent="0.25">
      <c r="T33449" s="1"/>
      <c r="U33449" s="1"/>
      <c r="Z33449" s="1"/>
    </row>
    <row r="33450" spans="20:26" x14ac:dyDescent="0.25">
      <c r="T33450" s="1"/>
      <c r="U33450" s="1"/>
      <c r="Z33450" s="1"/>
    </row>
    <row r="33451" spans="20:26" x14ac:dyDescent="0.25">
      <c r="T33451" s="1"/>
      <c r="U33451" s="1"/>
      <c r="Z33451" s="1"/>
    </row>
    <row r="33452" spans="20:26" x14ac:dyDescent="0.25">
      <c r="T33452" s="1"/>
      <c r="U33452" s="1"/>
      <c r="Z33452" s="1"/>
    </row>
    <row r="33453" spans="20:26" x14ac:dyDescent="0.25">
      <c r="T33453" s="1"/>
      <c r="U33453" s="1"/>
      <c r="Z33453" s="1"/>
    </row>
    <row r="33454" spans="20:26" x14ac:dyDescent="0.25">
      <c r="T33454" s="1"/>
      <c r="U33454" s="1"/>
      <c r="Z33454" s="1"/>
    </row>
    <row r="33455" spans="20:26" x14ac:dyDescent="0.25">
      <c r="T33455" s="1"/>
      <c r="U33455" s="1"/>
      <c r="Z33455" s="1"/>
    </row>
    <row r="33456" spans="20:26" x14ac:dyDescent="0.25">
      <c r="T33456" s="1"/>
      <c r="U33456" s="1"/>
      <c r="Z33456" s="1"/>
    </row>
    <row r="33457" spans="20:26" x14ac:dyDescent="0.25">
      <c r="T33457" s="1"/>
      <c r="U33457" s="1"/>
      <c r="Z33457" s="1"/>
    </row>
    <row r="33458" spans="20:26" x14ac:dyDescent="0.25">
      <c r="T33458" s="1"/>
      <c r="U33458" s="1"/>
      <c r="Z33458" s="1"/>
    </row>
    <row r="33459" spans="20:26" x14ac:dyDescent="0.25">
      <c r="T33459" s="1"/>
      <c r="U33459" s="1"/>
      <c r="Z33459" s="1"/>
    </row>
    <row r="33460" spans="20:26" x14ac:dyDescent="0.25">
      <c r="T33460" s="1"/>
      <c r="U33460" s="1"/>
      <c r="Z33460" s="1"/>
    </row>
    <row r="33461" spans="20:26" x14ac:dyDescent="0.25">
      <c r="T33461" s="1"/>
      <c r="U33461" s="1"/>
      <c r="Z33461" s="1"/>
    </row>
    <row r="33462" spans="20:26" x14ac:dyDescent="0.25">
      <c r="T33462" s="1"/>
      <c r="U33462" s="1"/>
      <c r="Z33462" s="1"/>
    </row>
    <row r="33463" spans="20:26" x14ac:dyDescent="0.25">
      <c r="T33463" s="1"/>
      <c r="U33463" s="1"/>
      <c r="Z33463" s="1"/>
    </row>
    <row r="33464" spans="20:26" x14ac:dyDescent="0.25">
      <c r="T33464" s="1"/>
      <c r="U33464" s="1"/>
      <c r="Z33464" s="1"/>
    </row>
    <row r="33465" spans="20:26" x14ac:dyDescent="0.25">
      <c r="T33465" s="1"/>
      <c r="U33465" s="1"/>
      <c r="Z33465" s="1"/>
    </row>
    <row r="33466" spans="20:26" x14ac:dyDescent="0.25">
      <c r="T33466" s="1"/>
      <c r="U33466" s="1"/>
      <c r="Z33466" s="1"/>
    </row>
    <row r="33467" spans="20:26" x14ac:dyDescent="0.25">
      <c r="T33467" s="1"/>
      <c r="U33467" s="1"/>
      <c r="Z33467" s="1"/>
    </row>
    <row r="33468" spans="20:26" x14ac:dyDescent="0.25">
      <c r="T33468" s="1"/>
      <c r="U33468" s="1"/>
      <c r="Z33468" s="1"/>
    </row>
    <row r="33469" spans="20:26" x14ac:dyDescent="0.25">
      <c r="T33469" s="1"/>
      <c r="U33469" s="1"/>
      <c r="Z33469" s="1"/>
    </row>
    <row r="33470" spans="20:26" x14ac:dyDescent="0.25">
      <c r="T33470" s="1"/>
      <c r="U33470" s="1"/>
      <c r="Z33470" s="1"/>
    </row>
    <row r="33471" spans="20:26" x14ac:dyDescent="0.25">
      <c r="T33471" s="1"/>
      <c r="U33471" s="1"/>
      <c r="Z33471" s="1"/>
    </row>
    <row r="33472" spans="20:26" x14ac:dyDescent="0.25">
      <c r="T33472" s="1"/>
      <c r="U33472" s="1"/>
      <c r="Z33472" s="1"/>
    </row>
    <row r="33473" spans="20:26" x14ac:dyDescent="0.25">
      <c r="T33473" s="1"/>
      <c r="U33473" s="1"/>
      <c r="Z33473" s="1"/>
    </row>
    <row r="33474" spans="20:26" x14ac:dyDescent="0.25">
      <c r="T33474" s="1"/>
      <c r="U33474" s="1"/>
      <c r="Z33474" s="1"/>
    </row>
    <row r="33475" spans="20:26" x14ac:dyDescent="0.25">
      <c r="T33475" s="1"/>
      <c r="U33475" s="1"/>
      <c r="Z33475" s="1"/>
    </row>
    <row r="33476" spans="20:26" x14ac:dyDescent="0.25">
      <c r="T33476" s="1"/>
      <c r="U33476" s="1"/>
      <c r="Z33476" s="1"/>
    </row>
    <row r="33477" spans="20:26" x14ac:dyDescent="0.25">
      <c r="T33477" s="1"/>
      <c r="U33477" s="1"/>
      <c r="Z33477" s="1"/>
    </row>
    <row r="33478" spans="20:26" x14ac:dyDescent="0.25">
      <c r="T33478" s="1"/>
      <c r="U33478" s="1"/>
      <c r="Z33478" s="1"/>
    </row>
    <row r="33479" spans="20:26" x14ac:dyDescent="0.25">
      <c r="T33479" s="1"/>
      <c r="U33479" s="1"/>
      <c r="Z33479" s="1"/>
    </row>
    <row r="33480" spans="20:26" x14ac:dyDescent="0.25">
      <c r="T33480" s="1"/>
      <c r="U33480" s="1"/>
      <c r="Z33480" s="1"/>
    </row>
    <row r="33481" spans="20:26" x14ac:dyDescent="0.25">
      <c r="T33481" s="1"/>
      <c r="U33481" s="1"/>
      <c r="Z33481" s="1"/>
    </row>
    <row r="33482" spans="20:26" x14ac:dyDescent="0.25">
      <c r="T33482" s="1"/>
      <c r="U33482" s="1"/>
      <c r="Z33482" s="1"/>
    </row>
    <row r="33483" spans="20:26" x14ac:dyDescent="0.25">
      <c r="T33483" s="1"/>
      <c r="U33483" s="1"/>
      <c r="Z33483" s="1"/>
    </row>
    <row r="33484" spans="20:26" x14ac:dyDescent="0.25">
      <c r="T33484" s="1"/>
      <c r="U33484" s="1"/>
      <c r="Z33484" s="1"/>
    </row>
    <row r="33485" spans="20:26" x14ac:dyDescent="0.25">
      <c r="T33485" s="1"/>
      <c r="U33485" s="1"/>
      <c r="Z33485" s="1"/>
    </row>
    <row r="33486" spans="20:26" x14ac:dyDescent="0.25">
      <c r="T33486" s="1"/>
      <c r="U33486" s="1"/>
      <c r="Z33486" s="1"/>
    </row>
    <row r="33487" spans="20:26" x14ac:dyDescent="0.25">
      <c r="T33487" s="1"/>
      <c r="U33487" s="1"/>
      <c r="Z33487" s="1"/>
    </row>
    <row r="33488" spans="20:26" x14ac:dyDescent="0.25">
      <c r="T33488" s="1"/>
      <c r="U33488" s="1"/>
      <c r="Z33488" s="1"/>
    </row>
    <row r="33489" spans="20:26" x14ac:dyDescent="0.25">
      <c r="T33489" s="1"/>
      <c r="U33489" s="1"/>
      <c r="Z33489" s="1"/>
    </row>
    <row r="33490" spans="20:26" x14ac:dyDescent="0.25">
      <c r="T33490" s="1"/>
      <c r="U33490" s="1"/>
      <c r="Z33490" s="1"/>
    </row>
    <row r="33491" spans="20:26" x14ac:dyDescent="0.25">
      <c r="T33491" s="1"/>
      <c r="U33491" s="1"/>
      <c r="Z33491" s="1"/>
    </row>
    <row r="33492" spans="20:26" x14ac:dyDescent="0.25">
      <c r="T33492" s="1"/>
      <c r="U33492" s="1"/>
      <c r="Z33492" s="1"/>
    </row>
    <row r="33493" spans="20:26" x14ac:dyDescent="0.25">
      <c r="T33493" s="1"/>
      <c r="U33493" s="1"/>
      <c r="Z33493" s="1"/>
    </row>
    <row r="33494" spans="20:26" x14ac:dyDescent="0.25">
      <c r="T33494" s="1"/>
      <c r="U33494" s="1"/>
      <c r="Z33494" s="1"/>
    </row>
    <row r="33495" spans="20:26" x14ac:dyDescent="0.25">
      <c r="T33495" s="1"/>
      <c r="U33495" s="1"/>
      <c r="Z33495" s="1"/>
    </row>
    <row r="33496" spans="20:26" x14ac:dyDescent="0.25">
      <c r="T33496" s="1"/>
      <c r="U33496" s="1"/>
      <c r="Z33496" s="1"/>
    </row>
    <row r="33497" spans="20:26" x14ac:dyDescent="0.25">
      <c r="T33497" s="1"/>
      <c r="U33497" s="1"/>
      <c r="Z33497" s="1"/>
    </row>
    <row r="33498" spans="20:26" x14ac:dyDescent="0.25">
      <c r="T33498" s="1"/>
      <c r="U33498" s="1"/>
      <c r="Z33498" s="1"/>
    </row>
    <row r="33499" spans="20:26" x14ac:dyDescent="0.25">
      <c r="T33499" s="1"/>
      <c r="U33499" s="1"/>
      <c r="Z33499" s="1"/>
    </row>
    <row r="33500" spans="20:26" x14ac:dyDescent="0.25">
      <c r="T33500" s="1"/>
      <c r="U33500" s="1"/>
      <c r="Z33500" s="1"/>
    </row>
    <row r="33501" spans="20:26" x14ac:dyDescent="0.25">
      <c r="T33501" s="1"/>
      <c r="U33501" s="1"/>
      <c r="Z33501" s="1"/>
    </row>
    <row r="33502" spans="20:26" x14ac:dyDescent="0.25">
      <c r="T33502" s="1"/>
      <c r="U33502" s="1"/>
      <c r="Z33502" s="1"/>
    </row>
    <row r="33503" spans="20:26" x14ac:dyDescent="0.25">
      <c r="T33503" s="1"/>
      <c r="U33503" s="1"/>
      <c r="Z33503" s="1"/>
    </row>
    <row r="33504" spans="20:26" x14ac:dyDescent="0.25">
      <c r="T33504" s="1"/>
      <c r="U33504" s="1"/>
      <c r="Z33504" s="1"/>
    </row>
    <row r="33505" spans="20:26" x14ac:dyDescent="0.25">
      <c r="T33505" s="1"/>
      <c r="U33505" s="1"/>
      <c r="Z33505" s="1"/>
    </row>
    <row r="33506" spans="20:26" x14ac:dyDescent="0.25">
      <c r="T33506" s="1"/>
      <c r="U33506" s="1"/>
      <c r="Z33506" s="1"/>
    </row>
    <row r="33507" spans="20:26" x14ac:dyDescent="0.25">
      <c r="T33507" s="1"/>
      <c r="U33507" s="1"/>
      <c r="Z33507" s="1"/>
    </row>
    <row r="33508" spans="20:26" x14ac:dyDescent="0.25">
      <c r="T33508" s="1"/>
      <c r="U33508" s="1"/>
      <c r="Z33508" s="1"/>
    </row>
    <row r="33509" spans="20:26" x14ac:dyDescent="0.25">
      <c r="T33509" s="1"/>
      <c r="U33509" s="1"/>
      <c r="Z33509" s="1"/>
    </row>
    <row r="33510" spans="20:26" x14ac:dyDescent="0.25">
      <c r="T33510" s="1"/>
      <c r="U33510" s="1"/>
      <c r="Z33510" s="1"/>
    </row>
    <row r="33511" spans="20:26" x14ac:dyDescent="0.25">
      <c r="T33511" s="1"/>
      <c r="U33511" s="1"/>
      <c r="Z33511" s="1"/>
    </row>
    <row r="33512" spans="20:26" x14ac:dyDescent="0.25">
      <c r="T33512" s="1"/>
      <c r="U33512" s="1"/>
      <c r="Z33512" s="1"/>
    </row>
    <row r="33513" spans="20:26" x14ac:dyDescent="0.25">
      <c r="T33513" s="1"/>
      <c r="U33513" s="1"/>
      <c r="Z33513" s="1"/>
    </row>
    <row r="33514" spans="20:26" x14ac:dyDescent="0.25">
      <c r="T33514" s="1"/>
      <c r="U33514" s="1"/>
      <c r="Z33514" s="1"/>
    </row>
    <row r="33515" spans="20:26" x14ac:dyDescent="0.25">
      <c r="T33515" s="1"/>
      <c r="U33515" s="1"/>
      <c r="Z33515" s="1"/>
    </row>
    <row r="33516" spans="20:26" x14ac:dyDescent="0.25">
      <c r="T33516" s="1"/>
      <c r="U33516" s="1"/>
      <c r="Z33516" s="1"/>
    </row>
    <row r="33517" spans="20:26" x14ac:dyDescent="0.25">
      <c r="T33517" s="1"/>
      <c r="U33517" s="1"/>
      <c r="Z33517" s="1"/>
    </row>
    <row r="33518" spans="20:26" x14ac:dyDescent="0.25">
      <c r="T33518" s="1"/>
      <c r="U33518" s="1"/>
      <c r="Z33518" s="1"/>
    </row>
    <row r="33519" spans="20:26" x14ac:dyDescent="0.25">
      <c r="T33519" s="1"/>
      <c r="U33519" s="1"/>
      <c r="Z33519" s="1"/>
    </row>
    <row r="33520" spans="20:26" x14ac:dyDescent="0.25">
      <c r="T33520" s="1"/>
      <c r="U33520" s="1"/>
      <c r="Z33520" s="1"/>
    </row>
    <row r="33521" spans="20:26" x14ac:dyDescent="0.25">
      <c r="T33521" s="1"/>
      <c r="U33521" s="1"/>
      <c r="Z33521" s="1"/>
    </row>
    <row r="33522" spans="20:26" x14ac:dyDescent="0.25">
      <c r="T33522" s="1"/>
      <c r="U33522" s="1"/>
      <c r="Z33522" s="1"/>
    </row>
    <row r="33523" spans="20:26" x14ac:dyDescent="0.25">
      <c r="T33523" s="1"/>
      <c r="U33523" s="1"/>
      <c r="Z33523" s="1"/>
    </row>
    <row r="33524" spans="20:26" x14ac:dyDescent="0.25">
      <c r="T33524" s="1"/>
      <c r="U33524" s="1"/>
      <c r="Z33524" s="1"/>
    </row>
    <row r="33525" spans="20:26" x14ac:dyDescent="0.25">
      <c r="T33525" s="1"/>
      <c r="U33525" s="1"/>
      <c r="Z33525" s="1"/>
    </row>
    <row r="33526" spans="20:26" x14ac:dyDescent="0.25">
      <c r="T33526" s="1"/>
      <c r="U33526" s="1"/>
      <c r="Z33526" s="1"/>
    </row>
    <row r="33527" spans="20:26" x14ac:dyDescent="0.25">
      <c r="T33527" s="1"/>
      <c r="U33527" s="1"/>
      <c r="Z33527" s="1"/>
    </row>
    <row r="33528" spans="20:26" x14ac:dyDescent="0.25">
      <c r="T33528" s="1"/>
      <c r="U33528" s="1"/>
      <c r="Z33528" s="1"/>
    </row>
    <row r="33529" spans="20:26" x14ac:dyDescent="0.25">
      <c r="T33529" s="1"/>
      <c r="U33529" s="1"/>
      <c r="Z33529" s="1"/>
    </row>
    <row r="33530" spans="20:26" x14ac:dyDescent="0.25">
      <c r="T33530" s="1"/>
      <c r="U33530" s="1"/>
      <c r="Z33530" s="1"/>
    </row>
    <row r="33531" spans="20:26" x14ac:dyDescent="0.25">
      <c r="T33531" s="1"/>
      <c r="U33531" s="1"/>
      <c r="Z33531" s="1"/>
    </row>
    <row r="33532" spans="20:26" x14ac:dyDescent="0.25">
      <c r="T33532" s="1"/>
      <c r="U33532" s="1"/>
      <c r="Z33532" s="1"/>
    </row>
    <row r="33533" spans="20:26" x14ac:dyDescent="0.25">
      <c r="T33533" s="1"/>
      <c r="U33533" s="1"/>
      <c r="Z33533" s="1"/>
    </row>
    <row r="33534" spans="20:26" x14ac:dyDescent="0.25">
      <c r="T33534" s="1"/>
      <c r="U33534" s="1"/>
      <c r="Z33534" s="1"/>
    </row>
    <row r="33535" spans="20:26" x14ac:dyDescent="0.25">
      <c r="T33535" s="1"/>
      <c r="U33535" s="1"/>
      <c r="Z33535" s="1"/>
    </row>
    <row r="33536" spans="20:26" x14ac:dyDescent="0.25">
      <c r="T33536" s="1"/>
      <c r="U33536" s="1"/>
      <c r="Z33536" s="1"/>
    </row>
    <row r="33537" spans="20:26" x14ac:dyDescent="0.25">
      <c r="T33537" s="1"/>
      <c r="U33537" s="1"/>
      <c r="Z33537" s="1"/>
    </row>
    <row r="33538" spans="20:26" x14ac:dyDescent="0.25">
      <c r="T33538" s="1"/>
      <c r="U33538" s="1"/>
      <c r="Z33538" s="1"/>
    </row>
    <row r="33539" spans="20:26" x14ac:dyDescent="0.25">
      <c r="T33539" s="1"/>
      <c r="U33539" s="1"/>
      <c r="Z33539" s="1"/>
    </row>
    <row r="33540" spans="20:26" x14ac:dyDescent="0.25">
      <c r="T33540" s="1"/>
      <c r="U33540" s="1"/>
      <c r="Z33540" s="1"/>
    </row>
    <row r="33541" spans="20:26" x14ac:dyDescent="0.25">
      <c r="T33541" s="1"/>
      <c r="U33541" s="1"/>
      <c r="Z33541" s="1"/>
    </row>
    <row r="33542" spans="20:26" x14ac:dyDescent="0.25">
      <c r="T33542" s="1"/>
      <c r="U33542" s="1"/>
      <c r="Z33542" s="1"/>
    </row>
    <row r="33543" spans="20:26" x14ac:dyDescent="0.25">
      <c r="T33543" s="1"/>
      <c r="U33543" s="1"/>
      <c r="Z33543" s="1"/>
    </row>
    <row r="33544" spans="20:26" x14ac:dyDescent="0.25">
      <c r="T33544" s="1"/>
      <c r="U33544" s="1"/>
      <c r="Z33544" s="1"/>
    </row>
    <row r="33545" spans="20:26" x14ac:dyDescent="0.25">
      <c r="T33545" s="1"/>
      <c r="U33545" s="1"/>
      <c r="Z33545" s="1"/>
    </row>
    <row r="33546" spans="20:26" x14ac:dyDescent="0.25">
      <c r="T33546" s="1"/>
      <c r="U33546" s="1"/>
      <c r="Z33546" s="1"/>
    </row>
    <row r="33547" spans="20:26" x14ac:dyDescent="0.25">
      <c r="T33547" s="1"/>
      <c r="U33547" s="1"/>
      <c r="Z33547" s="1"/>
    </row>
    <row r="33548" spans="20:26" x14ac:dyDescent="0.25">
      <c r="T33548" s="1"/>
      <c r="U33548" s="1"/>
      <c r="Z33548" s="1"/>
    </row>
    <row r="33549" spans="20:26" x14ac:dyDescent="0.25">
      <c r="T33549" s="1"/>
      <c r="U33549" s="1"/>
      <c r="Z33549" s="1"/>
    </row>
    <row r="33550" spans="20:26" x14ac:dyDescent="0.25">
      <c r="T33550" s="1"/>
      <c r="U33550" s="1"/>
      <c r="Z33550" s="1"/>
    </row>
    <row r="33551" spans="20:26" x14ac:dyDescent="0.25">
      <c r="T33551" s="1"/>
      <c r="U33551" s="1"/>
      <c r="Z33551" s="1"/>
    </row>
    <row r="33552" spans="20:26" x14ac:dyDescent="0.25">
      <c r="T33552" s="1"/>
      <c r="U33552" s="1"/>
      <c r="Z33552" s="1"/>
    </row>
    <row r="33553" spans="20:26" x14ac:dyDescent="0.25">
      <c r="T33553" s="1"/>
      <c r="U33553" s="1"/>
      <c r="Z33553" s="1"/>
    </row>
    <row r="33554" spans="20:26" x14ac:dyDescent="0.25">
      <c r="T33554" s="1"/>
      <c r="U33554" s="1"/>
      <c r="Z33554" s="1"/>
    </row>
    <row r="33555" spans="20:26" x14ac:dyDescent="0.25">
      <c r="T33555" s="1"/>
      <c r="U33555" s="1"/>
      <c r="Z33555" s="1"/>
    </row>
    <row r="33556" spans="20:26" x14ac:dyDescent="0.25">
      <c r="T33556" s="1"/>
      <c r="U33556" s="1"/>
      <c r="Z33556" s="1"/>
    </row>
    <row r="33557" spans="20:26" x14ac:dyDescent="0.25">
      <c r="T33557" s="1"/>
      <c r="U33557" s="1"/>
      <c r="Z33557" s="1"/>
    </row>
    <row r="33558" spans="20:26" x14ac:dyDescent="0.25">
      <c r="T33558" s="1"/>
      <c r="U33558" s="1"/>
      <c r="Z33558" s="1"/>
    </row>
    <row r="33559" spans="20:26" x14ac:dyDescent="0.25">
      <c r="T33559" s="1"/>
      <c r="U33559" s="1"/>
      <c r="Z33559" s="1"/>
    </row>
    <row r="33560" spans="20:26" x14ac:dyDescent="0.25">
      <c r="T33560" s="1"/>
      <c r="U33560" s="1"/>
      <c r="Z33560" s="1"/>
    </row>
    <row r="33561" spans="20:26" x14ac:dyDescent="0.25">
      <c r="T33561" s="1"/>
      <c r="U33561" s="1"/>
      <c r="Z33561" s="1"/>
    </row>
    <row r="33562" spans="20:26" x14ac:dyDescent="0.25">
      <c r="T33562" s="1"/>
      <c r="U33562" s="1"/>
      <c r="Z33562" s="1"/>
    </row>
    <row r="33563" spans="20:26" x14ac:dyDescent="0.25">
      <c r="T33563" s="1"/>
      <c r="U33563" s="1"/>
      <c r="Z33563" s="1"/>
    </row>
    <row r="33564" spans="20:26" x14ac:dyDescent="0.25">
      <c r="T33564" s="1"/>
      <c r="U33564" s="1"/>
      <c r="Z33564" s="1"/>
    </row>
    <row r="33565" spans="20:26" x14ac:dyDescent="0.25">
      <c r="T33565" s="1"/>
      <c r="U33565" s="1"/>
      <c r="Z33565" s="1"/>
    </row>
    <row r="33566" spans="20:26" x14ac:dyDescent="0.25">
      <c r="T33566" s="1"/>
      <c r="U33566" s="1"/>
      <c r="Z33566" s="1"/>
    </row>
    <row r="33567" spans="20:26" x14ac:dyDescent="0.25">
      <c r="T33567" s="1"/>
      <c r="U33567" s="1"/>
      <c r="Z33567" s="1"/>
    </row>
    <row r="33568" spans="20:26" x14ac:dyDescent="0.25">
      <c r="T33568" s="1"/>
      <c r="U33568" s="1"/>
      <c r="Z33568" s="1"/>
    </row>
    <row r="33569" spans="20:26" x14ac:dyDescent="0.25">
      <c r="T33569" s="1"/>
      <c r="U33569" s="1"/>
      <c r="Z33569" s="1"/>
    </row>
    <row r="33570" spans="20:26" x14ac:dyDescent="0.25">
      <c r="T33570" s="1"/>
      <c r="U33570" s="1"/>
      <c r="Z33570" s="1"/>
    </row>
    <row r="33571" spans="20:26" x14ac:dyDescent="0.25">
      <c r="T33571" s="1"/>
      <c r="U33571" s="1"/>
      <c r="Z33571" s="1"/>
    </row>
    <row r="33572" spans="20:26" x14ac:dyDescent="0.25">
      <c r="T33572" s="1"/>
      <c r="U33572" s="1"/>
      <c r="Z33572" s="1"/>
    </row>
    <row r="33573" spans="20:26" x14ac:dyDescent="0.25">
      <c r="T33573" s="1"/>
      <c r="U33573" s="1"/>
      <c r="Z33573" s="1"/>
    </row>
    <row r="33574" spans="20:26" x14ac:dyDescent="0.25">
      <c r="T33574" s="1"/>
      <c r="U33574" s="1"/>
      <c r="Z33574" s="1"/>
    </row>
    <row r="33575" spans="20:26" x14ac:dyDescent="0.25">
      <c r="T33575" s="1"/>
      <c r="U33575" s="1"/>
      <c r="Z33575" s="1"/>
    </row>
    <row r="33576" spans="20:26" x14ac:dyDescent="0.25">
      <c r="T33576" s="1"/>
      <c r="U33576" s="1"/>
      <c r="Z33576" s="1"/>
    </row>
    <row r="33577" spans="20:26" x14ac:dyDescent="0.25">
      <c r="T33577" s="1"/>
      <c r="U33577" s="1"/>
      <c r="Z33577" s="1"/>
    </row>
    <row r="33578" spans="20:26" x14ac:dyDescent="0.25">
      <c r="T33578" s="1"/>
      <c r="U33578" s="1"/>
      <c r="Z33578" s="1"/>
    </row>
    <row r="33579" spans="20:26" x14ac:dyDescent="0.25">
      <c r="T33579" s="1"/>
      <c r="U33579" s="1"/>
      <c r="Z33579" s="1"/>
    </row>
    <row r="33580" spans="20:26" x14ac:dyDescent="0.25">
      <c r="T33580" s="1"/>
      <c r="U33580" s="1"/>
      <c r="Z33580" s="1"/>
    </row>
    <row r="33581" spans="20:26" x14ac:dyDescent="0.25">
      <c r="T33581" s="1"/>
      <c r="U33581" s="1"/>
      <c r="Z33581" s="1"/>
    </row>
    <row r="33582" spans="20:26" x14ac:dyDescent="0.25">
      <c r="T33582" s="1"/>
      <c r="U33582" s="1"/>
      <c r="Z33582" s="1"/>
    </row>
    <row r="33583" spans="20:26" x14ac:dyDescent="0.25">
      <c r="T33583" s="1"/>
      <c r="U33583" s="1"/>
      <c r="Z33583" s="1"/>
    </row>
    <row r="33584" spans="20:26" x14ac:dyDescent="0.25">
      <c r="T33584" s="1"/>
      <c r="U33584" s="1"/>
      <c r="Z33584" s="1"/>
    </row>
    <row r="33585" spans="20:26" x14ac:dyDescent="0.25">
      <c r="T33585" s="1"/>
      <c r="U33585" s="1"/>
      <c r="Z33585" s="1"/>
    </row>
    <row r="33586" spans="20:26" x14ac:dyDescent="0.25">
      <c r="T33586" s="1"/>
      <c r="U33586" s="1"/>
      <c r="Z33586" s="1"/>
    </row>
    <row r="33587" spans="20:26" x14ac:dyDescent="0.25">
      <c r="T33587" s="1"/>
      <c r="U33587" s="1"/>
      <c r="Z33587" s="1"/>
    </row>
    <row r="33588" spans="20:26" x14ac:dyDescent="0.25">
      <c r="T33588" s="1"/>
      <c r="U33588" s="1"/>
      <c r="Z33588" s="1"/>
    </row>
    <row r="33589" spans="20:26" x14ac:dyDescent="0.25">
      <c r="T33589" s="1"/>
      <c r="U33589" s="1"/>
      <c r="Z33589" s="1"/>
    </row>
    <row r="33590" spans="20:26" x14ac:dyDescent="0.25">
      <c r="T33590" s="1"/>
      <c r="U33590" s="1"/>
      <c r="Z33590" s="1"/>
    </row>
    <row r="33591" spans="20:26" x14ac:dyDescent="0.25">
      <c r="T33591" s="1"/>
      <c r="U33591" s="1"/>
      <c r="Z33591" s="1"/>
    </row>
    <row r="33592" spans="20:26" x14ac:dyDescent="0.25">
      <c r="T33592" s="1"/>
      <c r="U33592" s="1"/>
      <c r="Z33592" s="1"/>
    </row>
    <row r="33593" spans="20:26" x14ac:dyDescent="0.25">
      <c r="T33593" s="1"/>
      <c r="U33593" s="1"/>
      <c r="Z33593" s="1"/>
    </row>
    <row r="33594" spans="20:26" x14ac:dyDescent="0.25">
      <c r="T33594" s="1"/>
      <c r="U33594" s="1"/>
      <c r="Z33594" s="1"/>
    </row>
    <row r="33595" spans="20:26" x14ac:dyDescent="0.25">
      <c r="T33595" s="1"/>
      <c r="U33595" s="1"/>
      <c r="Z33595" s="1"/>
    </row>
    <row r="33596" spans="20:26" x14ac:dyDescent="0.25">
      <c r="T33596" s="1"/>
      <c r="U33596" s="1"/>
      <c r="Z33596" s="1"/>
    </row>
    <row r="33597" spans="20:26" x14ac:dyDescent="0.25">
      <c r="T33597" s="1"/>
      <c r="U33597" s="1"/>
      <c r="Z33597" s="1"/>
    </row>
    <row r="33598" spans="20:26" x14ac:dyDescent="0.25">
      <c r="T33598" s="1"/>
      <c r="U33598" s="1"/>
      <c r="Z33598" s="1"/>
    </row>
    <row r="33599" spans="20:26" x14ac:dyDescent="0.25">
      <c r="T33599" s="1"/>
      <c r="U33599" s="1"/>
      <c r="Z33599" s="1"/>
    </row>
    <row r="33600" spans="20:26" x14ac:dyDescent="0.25">
      <c r="T33600" s="1"/>
      <c r="U33600" s="1"/>
      <c r="Z33600" s="1"/>
    </row>
    <row r="33601" spans="20:26" x14ac:dyDescent="0.25">
      <c r="T33601" s="1"/>
      <c r="U33601" s="1"/>
      <c r="Z33601" s="1"/>
    </row>
    <row r="33602" spans="20:26" x14ac:dyDescent="0.25">
      <c r="T33602" s="1"/>
      <c r="U33602" s="1"/>
      <c r="Z33602" s="1"/>
    </row>
    <row r="33603" spans="20:26" x14ac:dyDescent="0.25">
      <c r="T33603" s="1"/>
      <c r="U33603" s="1"/>
      <c r="Z33603" s="1"/>
    </row>
    <row r="33604" spans="20:26" x14ac:dyDescent="0.25">
      <c r="T33604" s="1"/>
      <c r="U33604" s="1"/>
      <c r="Z33604" s="1"/>
    </row>
    <row r="33605" spans="20:26" x14ac:dyDescent="0.25">
      <c r="T33605" s="1"/>
      <c r="U33605" s="1"/>
      <c r="Z33605" s="1"/>
    </row>
    <row r="33606" spans="20:26" x14ac:dyDescent="0.25">
      <c r="T33606" s="1"/>
      <c r="U33606" s="1"/>
      <c r="Z33606" s="1"/>
    </row>
    <row r="33607" spans="20:26" x14ac:dyDescent="0.25">
      <c r="T33607" s="1"/>
      <c r="U33607" s="1"/>
      <c r="Z33607" s="1"/>
    </row>
    <row r="33608" spans="20:26" x14ac:dyDescent="0.25">
      <c r="T33608" s="1"/>
      <c r="U33608" s="1"/>
      <c r="Z33608" s="1"/>
    </row>
    <row r="33609" spans="20:26" x14ac:dyDescent="0.25">
      <c r="T33609" s="1"/>
      <c r="U33609" s="1"/>
      <c r="Z33609" s="1"/>
    </row>
    <row r="33610" spans="20:26" x14ac:dyDescent="0.25">
      <c r="T33610" s="1"/>
      <c r="U33610" s="1"/>
      <c r="Z33610" s="1"/>
    </row>
    <row r="33611" spans="20:26" x14ac:dyDescent="0.25">
      <c r="T33611" s="1"/>
      <c r="U33611" s="1"/>
      <c r="Z33611" s="1"/>
    </row>
    <row r="33612" spans="20:26" x14ac:dyDescent="0.25">
      <c r="T33612" s="1"/>
      <c r="U33612" s="1"/>
      <c r="Z33612" s="1"/>
    </row>
    <row r="33613" spans="20:26" x14ac:dyDescent="0.25">
      <c r="T33613" s="1"/>
      <c r="U33613" s="1"/>
      <c r="Z33613" s="1"/>
    </row>
    <row r="33614" spans="20:26" x14ac:dyDescent="0.25">
      <c r="T33614" s="1"/>
      <c r="U33614" s="1"/>
      <c r="Z33614" s="1"/>
    </row>
    <row r="33615" spans="20:26" x14ac:dyDescent="0.25">
      <c r="T33615" s="1"/>
      <c r="U33615" s="1"/>
      <c r="Z33615" s="1"/>
    </row>
    <row r="33616" spans="20:26" x14ac:dyDescent="0.25">
      <c r="T33616" s="1"/>
      <c r="U33616" s="1"/>
      <c r="Z33616" s="1"/>
    </row>
    <row r="33617" spans="20:26" x14ac:dyDescent="0.25">
      <c r="T33617" s="1"/>
      <c r="U33617" s="1"/>
      <c r="Z33617" s="1"/>
    </row>
    <row r="33618" spans="20:26" x14ac:dyDescent="0.25">
      <c r="T33618" s="1"/>
      <c r="U33618" s="1"/>
      <c r="Z33618" s="1"/>
    </row>
    <row r="33619" spans="20:26" x14ac:dyDescent="0.25">
      <c r="T33619" s="1"/>
      <c r="U33619" s="1"/>
      <c r="Z33619" s="1"/>
    </row>
    <row r="33620" spans="20:26" x14ac:dyDescent="0.25">
      <c r="T33620" s="1"/>
      <c r="U33620" s="1"/>
      <c r="Z33620" s="1"/>
    </row>
    <row r="33621" spans="20:26" x14ac:dyDescent="0.25">
      <c r="T33621" s="1"/>
      <c r="U33621" s="1"/>
      <c r="Z33621" s="1"/>
    </row>
    <row r="33622" spans="20:26" x14ac:dyDescent="0.25">
      <c r="T33622" s="1"/>
      <c r="U33622" s="1"/>
      <c r="Z33622" s="1"/>
    </row>
    <row r="33623" spans="20:26" x14ac:dyDescent="0.25">
      <c r="T33623" s="1"/>
      <c r="U33623" s="1"/>
      <c r="Z33623" s="1"/>
    </row>
    <row r="33624" spans="20:26" x14ac:dyDescent="0.25">
      <c r="T33624" s="1"/>
      <c r="U33624" s="1"/>
      <c r="Z33624" s="1"/>
    </row>
    <row r="33625" spans="20:26" x14ac:dyDescent="0.25">
      <c r="T33625" s="1"/>
      <c r="U33625" s="1"/>
      <c r="Z33625" s="1"/>
    </row>
    <row r="33626" spans="20:26" x14ac:dyDescent="0.25">
      <c r="T33626" s="1"/>
      <c r="U33626" s="1"/>
      <c r="Z33626" s="1"/>
    </row>
    <row r="33627" spans="20:26" x14ac:dyDescent="0.25">
      <c r="T33627" s="1"/>
      <c r="U33627" s="1"/>
      <c r="Z33627" s="1"/>
    </row>
    <row r="33628" spans="20:26" x14ac:dyDescent="0.25">
      <c r="T33628" s="1"/>
      <c r="U33628" s="1"/>
      <c r="Z33628" s="1"/>
    </row>
    <row r="33629" spans="20:26" x14ac:dyDescent="0.25">
      <c r="T33629" s="1"/>
      <c r="U33629" s="1"/>
      <c r="Z33629" s="1"/>
    </row>
    <row r="33630" spans="20:26" x14ac:dyDescent="0.25">
      <c r="T33630" s="1"/>
      <c r="U33630" s="1"/>
      <c r="Z33630" s="1"/>
    </row>
    <row r="33631" spans="20:26" x14ac:dyDescent="0.25">
      <c r="T33631" s="1"/>
      <c r="U33631" s="1"/>
      <c r="Z33631" s="1"/>
    </row>
    <row r="33632" spans="20:26" x14ac:dyDescent="0.25">
      <c r="T33632" s="1"/>
      <c r="U33632" s="1"/>
      <c r="Z33632" s="1"/>
    </row>
    <row r="33633" spans="20:26" x14ac:dyDescent="0.25">
      <c r="T33633" s="1"/>
      <c r="U33633" s="1"/>
      <c r="Z33633" s="1"/>
    </row>
    <row r="33634" spans="20:26" x14ac:dyDescent="0.25">
      <c r="T33634" s="1"/>
      <c r="U33634" s="1"/>
      <c r="Z33634" s="1"/>
    </row>
    <row r="33635" spans="20:26" x14ac:dyDescent="0.25">
      <c r="T33635" s="1"/>
      <c r="U33635" s="1"/>
      <c r="Z33635" s="1"/>
    </row>
    <row r="33636" spans="20:26" x14ac:dyDescent="0.25">
      <c r="T33636" s="1"/>
      <c r="U33636" s="1"/>
      <c r="Z33636" s="1"/>
    </row>
    <row r="33637" spans="20:26" x14ac:dyDescent="0.25">
      <c r="T33637" s="1"/>
      <c r="U33637" s="1"/>
      <c r="Z33637" s="1"/>
    </row>
    <row r="33638" spans="20:26" x14ac:dyDescent="0.25">
      <c r="T33638" s="1"/>
      <c r="U33638" s="1"/>
      <c r="Z33638" s="1"/>
    </row>
    <row r="33639" spans="20:26" x14ac:dyDescent="0.25">
      <c r="T33639" s="1"/>
      <c r="U33639" s="1"/>
      <c r="Z33639" s="1"/>
    </row>
    <row r="33640" spans="20:26" x14ac:dyDescent="0.25">
      <c r="T33640" s="1"/>
      <c r="U33640" s="1"/>
      <c r="Z33640" s="1"/>
    </row>
    <row r="33641" spans="20:26" x14ac:dyDescent="0.25">
      <c r="T33641" s="1"/>
      <c r="U33641" s="1"/>
      <c r="Z33641" s="1"/>
    </row>
    <row r="33642" spans="20:26" x14ac:dyDescent="0.25">
      <c r="T33642" s="1"/>
      <c r="U33642" s="1"/>
      <c r="Z33642" s="1"/>
    </row>
    <row r="33643" spans="20:26" x14ac:dyDescent="0.25">
      <c r="T33643" s="1"/>
      <c r="U33643" s="1"/>
      <c r="Z33643" s="1"/>
    </row>
    <row r="33644" spans="20:26" x14ac:dyDescent="0.25">
      <c r="T33644" s="1"/>
      <c r="U33644" s="1"/>
      <c r="Z33644" s="1"/>
    </row>
    <row r="33645" spans="20:26" x14ac:dyDescent="0.25">
      <c r="T33645" s="1"/>
      <c r="U33645" s="1"/>
      <c r="Z33645" s="1"/>
    </row>
    <row r="33646" spans="20:26" x14ac:dyDescent="0.25">
      <c r="T33646" s="1"/>
      <c r="U33646" s="1"/>
      <c r="Z33646" s="1"/>
    </row>
    <row r="33647" spans="20:26" x14ac:dyDescent="0.25">
      <c r="T33647" s="1"/>
      <c r="U33647" s="1"/>
      <c r="Z33647" s="1"/>
    </row>
    <row r="33648" spans="20:26" x14ac:dyDescent="0.25">
      <c r="T33648" s="1"/>
      <c r="U33648" s="1"/>
      <c r="Z33648" s="1"/>
    </row>
    <row r="33649" spans="20:26" x14ac:dyDescent="0.25">
      <c r="T33649" s="1"/>
      <c r="U33649" s="1"/>
      <c r="Z33649" s="1"/>
    </row>
    <row r="33650" spans="20:26" x14ac:dyDescent="0.25">
      <c r="T33650" s="1"/>
      <c r="U33650" s="1"/>
      <c r="Z33650" s="1"/>
    </row>
    <row r="33651" spans="20:26" x14ac:dyDescent="0.25">
      <c r="T33651" s="1"/>
      <c r="U33651" s="1"/>
      <c r="Z33651" s="1"/>
    </row>
    <row r="33652" spans="20:26" x14ac:dyDescent="0.25">
      <c r="T33652" s="1"/>
      <c r="U33652" s="1"/>
      <c r="Z33652" s="1"/>
    </row>
    <row r="33653" spans="20:26" x14ac:dyDescent="0.25">
      <c r="T33653" s="1"/>
      <c r="U33653" s="1"/>
      <c r="Z33653" s="1"/>
    </row>
    <row r="33654" spans="20:26" x14ac:dyDescent="0.25">
      <c r="T33654" s="1"/>
      <c r="U33654" s="1"/>
      <c r="Z33654" s="1"/>
    </row>
    <row r="33655" spans="20:26" x14ac:dyDescent="0.25">
      <c r="T33655" s="1"/>
      <c r="U33655" s="1"/>
      <c r="Z33655" s="1"/>
    </row>
    <row r="33656" spans="20:26" x14ac:dyDescent="0.25">
      <c r="T33656" s="1"/>
      <c r="U33656" s="1"/>
      <c r="Z33656" s="1"/>
    </row>
    <row r="33657" spans="20:26" x14ac:dyDescent="0.25">
      <c r="T33657" s="1"/>
      <c r="U33657" s="1"/>
      <c r="Z33657" s="1"/>
    </row>
    <row r="33658" spans="20:26" x14ac:dyDescent="0.25">
      <c r="T33658" s="1"/>
      <c r="U33658" s="1"/>
      <c r="Z33658" s="1"/>
    </row>
    <row r="33659" spans="20:26" x14ac:dyDescent="0.25">
      <c r="T33659" s="1"/>
      <c r="U33659" s="1"/>
      <c r="Z33659" s="1"/>
    </row>
    <row r="33660" spans="20:26" x14ac:dyDescent="0.25">
      <c r="T33660" s="1"/>
      <c r="U33660" s="1"/>
      <c r="Z33660" s="1"/>
    </row>
    <row r="33661" spans="20:26" x14ac:dyDescent="0.25">
      <c r="T33661" s="1"/>
      <c r="U33661" s="1"/>
      <c r="Z33661" s="1"/>
    </row>
    <row r="33662" spans="20:26" x14ac:dyDescent="0.25">
      <c r="T33662" s="1"/>
      <c r="U33662" s="1"/>
      <c r="Z33662" s="1"/>
    </row>
    <row r="33663" spans="20:26" x14ac:dyDescent="0.25">
      <c r="T33663" s="1"/>
      <c r="U33663" s="1"/>
      <c r="Z33663" s="1"/>
    </row>
    <row r="33664" spans="20:26" x14ac:dyDescent="0.25">
      <c r="T33664" s="1"/>
      <c r="U33664" s="1"/>
      <c r="Z33664" s="1"/>
    </row>
    <row r="33665" spans="20:26" x14ac:dyDescent="0.25">
      <c r="T33665" s="1"/>
      <c r="U33665" s="1"/>
      <c r="Z33665" s="1"/>
    </row>
    <row r="33666" spans="20:26" x14ac:dyDescent="0.25">
      <c r="T33666" s="1"/>
      <c r="U33666" s="1"/>
      <c r="Z33666" s="1"/>
    </row>
    <row r="33667" spans="20:26" x14ac:dyDescent="0.25">
      <c r="T33667" s="1"/>
      <c r="U33667" s="1"/>
      <c r="Z33667" s="1"/>
    </row>
    <row r="33668" spans="20:26" x14ac:dyDescent="0.25">
      <c r="T33668" s="1"/>
      <c r="U33668" s="1"/>
      <c r="Z33668" s="1"/>
    </row>
    <row r="33669" spans="20:26" x14ac:dyDescent="0.25">
      <c r="T33669" s="1"/>
      <c r="U33669" s="1"/>
      <c r="Z33669" s="1"/>
    </row>
    <row r="33670" spans="20:26" x14ac:dyDescent="0.25">
      <c r="T33670" s="1"/>
      <c r="U33670" s="1"/>
      <c r="Z33670" s="1"/>
    </row>
    <row r="33671" spans="20:26" x14ac:dyDescent="0.25">
      <c r="T33671" s="1"/>
      <c r="U33671" s="1"/>
      <c r="Z33671" s="1"/>
    </row>
    <row r="33672" spans="20:26" x14ac:dyDescent="0.25">
      <c r="T33672" s="1"/>
      <c r="U33672" s="1"/>
      <c r="Z33672" s="1"/>
    </row>
    <row r="33673" spans="20:26" x14ac:dyDescent="0.25">
      <c r="T33673" s="1"/>
      <c r="U33673" s="1"/>
      <c r="Z33673" s="1"/>
    </row>
    <row r="33674" spans="20:26" x14ac:dyDescent="0.25">
      <c r="T33674" s="1"/>
      <c r="U33674" s="1"/>
      <c r="Z33674" s="1"/>
    </row>
    <row r="33675" spans="20:26" x14ac:dyDescent="0.25">
      <c r="T33675" s="1"/>
      <c r="U33675" s="1"/>
      <c r="Z33675" s="1"/>
    </row>
    <row r="33676" spans="20:26" x14ac:dyDescent="0.25">
      <c r="T33676" s="1"/>
      <c r="U33676" s="1"/>
      <c r="Z33676" s="1"/>
    </row>
    <row r="33677" spans="20:26" x14ac:dyDescent="0.25">
      <c r="T33677" s="1"/>
      <c r="U33677" s="1"/>
      <c r="Z33677" s="1"/>
    </row>
    <row r="33678" spans="20:26" x14ac:dyDescent="0.25">
      <c r="T33678" s="1"/>
      <c r="U33678" s="1"/>
      <c r="Z33678" s="1"/>
    </row>
    <row r="33679" spans="20:26" x14ac:dyDescent="0.25">
      <c r="T33679" s="1"/>
      <c r="U33679" s="1"/>
      <c r="Z33679" s="1"/>
    </row>
    <row r="33680" spans="20:26" x14ac:dyDescent="0.25">
      <c r="T33680" s="1"/>
      <c r="U33680" s="1"/>
      <c r="Z33680" s="1"/>
    </row>
    <row r="33681" spans="20:26" x14ac:dyDescent="0.25">
      <c r="T33681" s="1"/>
      <c r="U33681" s="1"/>
      <c r="Z33681" s="1"/>
    </row>
    <row r="33682" spans="20:26" x14ac:dyDescent="0.25">
      <c r="T33682" s="1"/>
      <c r="U33682" s="1"/>
      <c r="Z33682" s="1"/>
    </row>
    <row r="33683" spans="20:26" x14ac:dyDescent="0.25">
      <c r="T33683" s="1"/>
      <c r="U33683" s="1"/>
      <c r="Z33683" s="1"/>
    </row>
    <row r="33684" spans="20:26" x14ac:dyDescent="0.25">
      <c r="T33684" s="1"/>
      <c r="U33684" s="1"/>
      <c r="Z33684" s="1"/>
    </row>
    <row r="33685" spans="20:26" x14ac:dyDescent="0.25">
      <c r="T33685" s="1"/>
      <c r="U33685" s="1"/>
      <c r="Z33685" s="1"/>
    </row>
    <row r="33686" spans="20:26" x14ac:dyDescent="0.25">
      <c r="T33686" s="1"/>
      <c r="U33686" s="1"/>
      <c r="Z33686" s="1"/>
    </row>
    <row r="33687" spans="20:26" x14ac:dyDescent="0.25">
      <c r="T33687" s="1"/>
      <c r="U33687" s="1"/>
      <c r="Z33687" s="1"/>
    </row>
    <row r="33688" spans="20:26" x14ac:dyDescent="0.25">
      <c r="T33688" s="1"/>
      <c r="U33688" s="1"/>
      <c r="Z33688" s="1"/>
    </row>
    <row r="33689" spans="20:26" x14ac:dyDescent="0.25">
      <c r="T33689" s="1"/>
      <c r="U33689" s="1"/>
      <c r="Z33689" s="1"/>
    </row>
    <row r="33690" spans="20:26" x14ac:dyDescent="0.25">
      <c r="T33690" s="1"/>
      <c r="U33690" s="1"/>
      <c r="Z33690" s="1"/>
    </row>
    <row r="33691" spans="20:26" x14ac:dyDescent="0.25">
      <c r="T33691" s="1"/>
      <c r="U33691" s="1"/>
      <c r="Z33691" s="1"/>
    </row>
    <row r="33692" spans="20:26" x14ac:dyDescent="0.25">
      <c r="T33692" s="1"/>
      <c r="U33692" s="1"/>
      <c r="Z33692" s="1"/>
    </row>
    <row r="33693" spans="20:26" x14ac:dyDescent="0.25">
      <c r="T33693" s="1"/>
      <c r="U33693" s="1"/>
      <c r="Z33693" s="1"/>
    </row>
    <row r="33694" spans="20:26" x14ac:dyDescent="0.25">
      <c r="T33694" s="1"/>
      <c r="U33694" s="1"/>
      <c r="Z33694" s="1"/>
    </row>
    <row r="33695" spans="20:26" x14ac:dyDescent="0.25">
      <c r="T33695" s="1"/>
      <c r="U33695" s="1"/>
      <c r="Z33695" s="1"/>
    </row>
    <row r="33696" spans="20:26" x14ac:dyDescent="0.25">
      <c r="T33696" s="1"/>
      <c r="U33696" s="1"/>
      <c r="Z33696" s="1"/>
    </row>
    <row r="33697" spans="20:26" x14ac:dyDescent="0.25">
      <c r="T33697" s="1"/>
      <c r="U33697" s="1"/>
      <c r="Z33697" s="1"/>
    </row>
    <row r="33698" spans="20:26" x14ac:dyDescent="0.25">
      <c r="T33698" s="1"/>
      <c r="U33698" s="1"/>
      <c r="Z33698" s="1"/>
    </row>
    <row r="33699" spans="20:26" x14ac:dyDescent="0.25">
      <c r="T33699" s="1"/>
      <c r="U33699" s="1"/>
      <c r="Z33699" s="1"/>
    </row>
    <row r="33700" spans="20:26" x14ac:dyDescent="0.25">
      <c r="T33700" s="1"/>
      <c r="U33700" s="1"/>
      <c r="Z33700" s="1"/>
    </row>
    <row r="33701" spans="20:26" x14ac:dyDescent="0.25">
      <c r="T33701" s="1"/>
      <c r="U33701" s="1"/>
      <c r="Z33701" s="1"/>
    </row>
    <row r="33702" spans="20:26" x14ac:dyDescent="0.25">
      <c r="T33702" s="1"/>
      <c r="U33702" s="1"/>
      <c r="Z33702" s="1"/>
    </row>
    <row r="33703" spans="20:26" x14ac:dyDescent="0.25">
      <c r="T33703" s="1"/>
      <c r="U33703" s="1"/>
      <c r="Z33703" s="1"/>
    </row>
    <row r="33704" spans="20:26" x14ac:dyDescent="0.25">
      <c r="T33704" s="1"/>
      <c r="U33704" s="1"/>
      <c r="Z33704" s="1"/>
    </row>
    <row r="33705" spans="20:26" x14ac:dyDescent="0.25">
      <c r="T33705" s="1"/>
      <c r="U33705" s="1"/>
      <c r="Z33705" s="1"/>
    </row>
    <row r="33706" spans="20:26" x14ac:dyDescent="0.25">
      <c r="T33706" s="1"/>
      <c r="U33706" s="1"/>
      <c r="Z33706" s="1"/>
    </row>
    <row r="33707" spans="20:26" x14ac:dyDescent="0.25">
      <c r="T33707" s="1"/>
      <c r="U33707" s="1"/>
      <c r="Z33707" s="1"/>
    </row>
    <row r="33708" spans="20:26" x14ac:dyDescent="0.25">
      <c r="T33708" s="1"/>
      <c r="U33708" s="1"/>
      <c r="Z33708" s="1"/>
    </row>
    <row r="33709" spans="20:26" x14ac:dyDescent="0.25">
      <c r="T33709" s="1"/>
      <c r="U33709" s="1"/>
      <c r="Z33709" s="1"/>
    </row>
    <row r="33710" spans="20:26" x14ac:dyDescent="0.25">
      <c r="T33710" s="1"/>
      <c r="U33710" s="1"/>
      <c r="Z33710" s="1"/>
    </row>
    <row r="33711" spans="20:26" x14ac:dyDescent="0.25">
      <c r="T33711" s="1"/>
      <c r="U33711" s="1"/>
      <c r="Z33711" s="1"/>
    </row>
    <row r="33712" spans="20:26" x14ac:dyDescent="0.25">
      <c r="T33712" s="1"/>
      <c r="U33712" s="1"/>
      <c r="Z33712" s="1"/>
    </row>
    <row r="33713" spans="20:26" x14ac:dyDescent="0.25">
      <c r="T33713" s="1"/>
      <c r="U33713" s="1"/>
      <c r="Z33713" s="1"/>
    </row>
    <row r="33714" spans="20:26" x14ac:dyDescent="0.25">
      <c r="T33714" s="1"/>
      <c r="U33714" s="1"/>
      <c r="Z33714" s="1"/>
    </row>
    <row r="33715" spans="20:26" x14ac:dyDescent="0.25">
      <c r="T33715" s="1"/>
      <c r="U33715" s="1"/>
      <c r="Z33715" s="1"/>
    </row>
    <row r="33716" spans="20:26" x14ac:dyDescent="0.25">
      <c r="T33716" s="1"/>
      <c r="U33716" s="1"/>
      <c r="Z33716" s="1"/>
    </row>
    <row r="33717" spans="20:26" x14ac:dyDescent="0.25">
      <c r="T33717" s="1"/>
      <c r="U33717" s="1"/>
      <c r="Z33717" s="1"/>
    </row>
    <row r="33718" spans="20:26" x14ac:dyDescent="0.25">
      <c r="T33718" s="1"/>
      <c r="U33718" s="1"/>
      <c r="Z33718" s="1"/>
    </row>
    <row r="33719" spans="20:26" x14ac:dyDescent="0.25">
      <c r="T33719" s="1"/>
      <c r="U33719" s="1"/>
      <c r="Z33719" s="1"/>
    </row>
    <row r="33720" spans="20:26" x14ac:dyDescent="0.25">
      <c r="T33720" s="1"/>
      <c r="U33720" s="1"/>
      <c r="Z33720" s="1"/>
    </row>
    <row r="33721" spans="20:26" x14ac:dyDescent="0.25">
      <c r="T33721" s="1"/>
      <c r="U33721" s="1"/>
      <c r="Z33721" s="1"/>
    </row>
    <row r="33722" spans="20:26" x14ac:dyDescent="0.25">
      <c r="T33722" s="1"/>
      <c r="U33722" s="1"/>
      <c r="Z33722" s="1"/>
    </row>
    <row r="33723" spans="20:26" x14ac:dyDescent="0.25">
      <c r="T33723" s="1"/>
      <c r="U33723" s="1"/>
      <c r="Z33723" s="1"/>
    </row>
    <row r="33724" spans="20:26" x14ac:dyDescent="0.25">
      <c r="T33724" s="1"/>
      <c r="U33724" s="1"/>
      <c r="Z33724" s="1"/>
    </row>
    <row r="33725" spans="20:26" x14ac:dyDescent="0.25">
      <c r="T33725" s="1"/>
      <c r="U33725" s="1"/>
      <c r="Z33725" s="1"/>
    </row>
    <row r="33726" spans="20:26" x14ac:dyDescent="0.25">
      <c r="T33726" s="1"/>
      <c r="U33726" s="1"/>
      <c r="Z33726" s="1"/>
    </row>
    <row r="33727" spans="20:26" x14ac:dyDescent="0.25">
      <c r="T33727" s="1"/>
      <c r="U33727" s="1"/>
      <c r="Z33727" s="1"/>
    </row>
    <row r="33728" spans="20:26" x14ac:dyDescent="0.25">
      <c r="T33728" s="1"/>
      <c r="U33728" s="1"/>
      <c r="Z33728" s="1"/>
    </row>
    <row r="33729" spans="20:26" x14ac:dyDescent="0.25">
      <c r="T33729" s="1"/>
      <c r="U33729" s="1"/>
      <c r="Z33729" s="1"/>
    </row>
    <row r="33730" spans="20:26" x14ac:dyDescent="0.25">
      <c r="T33730" s="1"/>
      <c r="U33730" s="1"/>
      <c r="Z33730" s="1"/>
    </row>
    <row r="33731" spans="20:26" x14ac:dyDescent="0.25">
      <c r="T33731" s="1"/>
      <c r="U33731" s="1"/>
      <c r="Z33731" s="1"/>
    </row>
    <row r="33732" spans="20:26" x14ac:dyDescent="0.25">
      <c r="T33732" s="1"/>
      <c r="U33732" s="1"/>
      <c r="Z33732" s="1"/>
    </row>
    <row r="33733" spans="20:26" x14ac:dyDescent="0.25">
      <c r="T33733" s="1"/>
      <c r="U33733" s="1"/>
      <c r="Z33733" s="1"/>
    </row>
    <row r="33734" spans="20:26" x14ac:dyDescent="0.25">
      <c r="T33734" s="1"/>
      <c r="U33734" s="1"/>
      <c r="Z33734" s="1"/>
    </row>
    <row r="33735" spans="20:26" x14ac:dyDescent="0.25">
      <c r="T33735" s="1"/>
      <c r="U33735" s="1"/>
      <c r="Z33735" s="1"/>
    </row>
    <row r="33736" spans="20:26" x14ac:dyDescent="0.25">
      <c r="T33736" s="1"/>
      <c r="U33736" s="1"/>
      <c r="Z33736" s="1"/>
    </row>
    <row r="33737" spans="20:26" x14ac:dyDescent="0.25">
      <c r="T33737" s="1"/>
      <c r="U33737" s="1"/>
      <c r="Z33737" s="1"/>
    </row>
    <row r="33738" spans="20:26" x14ac:dyDescent="0.25">
      <c r="T33738" s="1"/>
      <c r="U33738" s="1"/>
      <c r="Z33738" s="1"/>
    </row>
    <row r="33739" spans="20:26" x14ac:dyDescent="0.25">
      <c r="T33739" s="1"/>
      <c r="U33739" s="1"/>
      <c r="Z33739" s="1"/>
    </row>
    <row r="33740" spans="20:26" x14ac:dyDescent="0.25">
      <c r="T33740" s="1"/>
      <c r="U33740" s="1"/>
      <c r="Z33740" s="1"/>
    </row>
    <row r="33741" spans="20:26" x14ac:dyDescent="0.25">
      <c r="T33741" s="1"/>
      <c r="U33741" s="1"/>
      <c r="Z33741" s="1"/>
    </row>
    <row r="33742" spans="20:26" x14ac:dyDescent="0.25">
      <c r="T33742" s="1"/>
      <c r="U33742" s="1"/>
      <c r="Z33742" s="1"/>
    </row>
    <row r="33743" spans="20:26" x14ac:dyDescent="0.25">
      <c r="T33743" s="1"/>
      <c r="U33743" s="1"/>
      <c r="Z33743" s="1"/>
    </row>
    <row r="33744" spans="20:26" x14ac:dyDescent="0.25">
      <c r="T33744" s="1"/>
      <c r="U33744" s="1"/>
      <c r="Z33744" s="1"/>
    </row>
    <row r="33745" spans="20:26" x14ac:dyDescent="0.25">
      <c r="T33745" s="1"/>
      <c r="U33745" s="1"/>
      <c r="Z33745" s="1"/>
    </row>
    <row r="33746" spans="20:26" x14ac:dyDescent="0.25">
      <c r="T33746" s="1"/>
      <c r="U33746" s="1"/>
      <c r="Z33746" s="1"/>
    </row>
    <row r="33747" spans="20:26" x14ac:dyDescent="0.25">
      <c r="T33747" s="1"/>
      <c r="U33747" s="1"/>
      <c r="Z33747" s="1"/>
    </row>
    <row r="33748" spans="20:26" x14ac:dyDescent="0.25">
      <c r="T33748" s="1"/>
      <c r="U33748" s="1"/>
      <c r="Z33748" s="1"/>
    </row>
    <row r="33749" spans="20:26" x14ac:dyDescent="0.25">
      <c r="T33749" s="1"/>
      <c r="U33749" s="1"/>
      <c r="Z33749" s="1"/>
    </row>
    <row r="33750" spans="20:26" x14ac:dyDescent="0.25">
      <c r="T33750" s="1"/>
      <c r="U33750" s="1"/>
      <c r="Z33750" s="1"/>
    </row>
    <row r="33751" spans="20:26" x14ac:dyDescent="0.25">
      <c r="T33751" s="1"/>
      <c r="U33751" s="1"/>
      <c r="Z33751" s="1"/>
    </row>
    <row r="33752" spans="20:26" x14ac:dyDescent="0.25">
      <c r="T33752" s="1"/>
      <c r="U33752" s="1"/>
      <c r="Z33752" s="1"/>
    </row>
    <row r="33753" spans="20:26" x14ac:dyDescent="0.25">
      <c r="T33753" s="1"/>
      <c r="U33753" s="1"/>
      <c r="Z33753" s="1"/>
    </row>
    <row r="33754" spans="20:26" x14ac:dyDescent="0.25">
      <c r="T33754" s="1"/>
      <c r="U33754" s="1"/>
      <c r="Z33754" s="1"/>
    </row>
    <row r="33755" spans="20:26" x14ac:dyDescent="0.25">
      <c r="T33755" s="1"/>
      <c r="U33755" s="1"/>
      <c r="Z33755" s="1"/>
    </row>
    <row r="33756" spans="20:26" x14ac:dyDescent="0.25">
      <c r="T33756" s="1"/>
      <c r="U33756" s="1"/>
      <c r="Z33756" s="1"/>
    </row>
    <row r="33757" spans="20:26" x14ac:dyDescent="0.25">
      <c r="T33757" s="1"/>
      <c r="U33757" s="1"/>
      <c r="Z33757" s="1"/>
    </row>
    <row r="33758" spans="20:26" x14ac:dyDescent="0.25">
      <c r="T33758" s="1"/>
      <c r="U33758" s="1"/>
      <c r="Z33758" s="1"/>
    </row>
    <row r="33759" spans="20:26" x14ac:dyDescent="0.25">
      <c r="T33759" s="1"/>
      <c r="U33759" s="1"/>
      <c r="Z33759" s="1"/>
    </row>
    <row r="33760" spans="20:26" x14ac:dyDescent="0.25">
      <c r="T33760" s="1"/>
      <c r="U33760" s="1"/>
      <c r="Z33760" s="1"/>
    </row>
    <row r="33761" spans="20:26" x14ac:dyDescent="0.25">
      <c r="T33761" s="1"/>
      <c r="U33761" s="1"/>
      <c r="Z33761" s="1"/>
    </row>
    <row r="33762" spans="20:26" x14ac:dyDescent="0.25">
      <c r="T33762" s="1"/>
      <c r="U33762" s="1"/>
      <c r="Z33762" s="1"/>
    </row>
    <row r="33763" spans="20:26" x14ac:dyDescent="0.25">
      <c r="T33763" s="1"/>
      <c r="U33763" s="1"/>
      <c r="Z33763" s="1"/>
    </row>
    <row r="33764" spans="20:26" x14ac:dyDescent="0.25">
      <c r="T33764" s="1"/>
      <c r="U33764" s="1"/>
      <c r="Z33764" s="1"/>
    </row>
    <row r="33765" spans="20:26" x14ac:dyDescent="0.25">
      <c r="T33765" s="1"/>
      <c r="U33765" s="1"/>
      <c r="Z33765" s="1"/>
    </row>
    <row r="33766" spans="20:26" x14ac:dyDescent="0.25">
      <c r="T33766" s="1"/>
      <c r="U33766" s="1"/>
      <c r="Z33766" s="1"/>
    </row>
    <row r="33767" spans="20:26" x14ac:dyDescent="0.25">
      <c r="T33767" s="1"/>
      <c r="U33767" s="1"/>
      <c r="Z33767" s="1"/>
    </row>
    <row r="33768" spans="20:26" x14ac:dyDescent="0.25">
      <c r="T33768" s="1"/>
      <c r="U33768" s="1"/>
      <c r="Z33768" s="1"/>
    </row>
    <row r="33769" spans="20:26" x14ac:dyDescent="0.25">
      <c r="T33769" s="1"/>
      <c r="U33769" s="1"/>
      <c r="Z33769" s="1"/>
    </row>
    <row r="33770" spans="20:26" x14ac:dyDescent="0.25">
      <c r="T33770" s="1"/>
      <c r="U33770" s="1"/>
      <c r="Z33770" s="1"/>
    </row>
    <row r="33771" spans="20:26" x14ac:dyDescent="0.25">
      <c r="T33771" s="1"/>
      <c r="U33771" s="1"/>
      <c r="Z33771" s="1"/>
    </row>
    <row r="33772" spans="20:26" x14ac:dyDescent="0.25">
      <c r="T33772" s="1"/>
      <c r="U33772" s="1"/>
      <c r="Z33772" s="1"/>
    </row>
    <row r="33773" spans="20:26" x14ac:dyDescent="0.25">
      <c r="T33773" s="1"/>
      <c r="U33773" s="1"/>
      <c r="Z33773" s="1"/>
    </row>
    <row r="33774" spans="20:26" x14ac:dyDescent="0.25">
      <c r="T33774" s="1"/>
      <c r="U33774" s="1"/>
      <c r="Z33774" s="1"/>
    </row>
    <row r="33775" spans="20:26" x14ac:dyDescent="0.25">
      <c r="T33775" s="1"/>
      <c r="U33775" s="1"/>
      <c r="Z33775" s="1"/>
    </row>
    <row r="33776" spans="20:26" x14ac:dyDescent="0.25">
      <c r="T33776" s="1"/>
      <c r="U33776" s="1"/>
      <c r="Z33776" s="1"/>
    </row>
    <row r="33777" spans="20:26" x14ac:dyDescent="0.25">
      <c r="T33777" s="1"/>
      <c r="U33777" s="1"/>
      <c r="Z33777" s="1"/>
    </row>
    <row r="33778" spans="20:26" x14ac:dyDescent="0.25">
      <c r="T33778" s="1"/>
      <c r="U33778" s="1"/>
      <c r="Z33778" s="1"/>
    </row>
    <row r="33779" spans="20:26" x14ac:dyDescent="0.25">
      <c r="T33779" s="1"/>
      <c r="U33779" s="1"/>
      <c r="Z33779" s="1"/>
    </row>
    <row r="33780" spans="20:26" x14ac:dyDescent="0.25">
      <c r="T33780" s="1"/>
      <c r="U33780" s="1"/>
      <c r="Z33780" s="1"/>
    </row>
    <row r="33781" spans="20:26" x14ac:dyDescent="0.25">
      <c r="T33781" s="1"/>
      <c r="U33781" s="1"/>
      <c r="Z33781" s="1"/>
    </row>
    <row r="33782" spans="20:26" x14ac:dyDescent="0.25">
      <c r="T33782" s="1"/>
      <c r="U33782" s="1"/>
      <c r="Z33782" s="1"/>
    </row>
    <row r="33783" spans="20:26" x14ac:dyDescent="0.25">
      <c r="T33783" s="1"/>
      <c r="U33783" s="1"/>
      <c r="Z33783" s="1"/>
    </row>
    <row r="33784" spans="20:26" x14ac:dyDescent="0.25">
      <c r="T33784" s="1"/>
      <c r="U33784" s="1"/>
      <c r="Z33784" s="1"/>
    </row>
    <row r="33785" spans="20:26" x14ac:dyDescent="0.25">
      <c r="T33785" s="1"/>
      <c r="U33785" s="1"/>
      <c r="Z33785" s="1"/>
    </row>
    <row r="33786" spans="20:26" x14ac:dyDescent="0.25">
      <c r="T33786" s="1"/>
      <c r="U33786" s="1"/>
      <c r="Z33786" s="1"/>
    </row>
    <row r="33787" spans="20:26" x14ac:dyDescent="0.25">
      <c r="T33787" s="1"/>
      <c r="U33787" s="1"/>
      <c r="Z33787" s="1"/>
    </row>
    <row r="33788" spans="20:26" x14ac:dyDescent="0.25">
      <c r="T33788" s="1"/>
      <c r="U33788" s="1"/>
      <c r="Z33788" s="1"/>
    </row>
    <row r="33789" spans="20:26" x14ac:dyDescent="0.25">
      <c r="T33789" s="1"/>
      <c r="U33789" s="1"/>
      <c r="Z33789" s="1"/>
    </row>
    <row r="33790" spans="20:26" x14ac:dyDescent="0.25">
      <c r="T33790" s="1"/>
      <c r="U33790" s="1"/>
      <c r="Z33790" s="1"/>
    </row>
    <row r="33791" spans="20:26" x14ac:dyDescent="0.25">
      <c r="T33791" s="1"/>
      <c r="U33791" s="1"/>
      <c r="Z33791" s="1"/>
    </row>
    <row r="33792" spans="20:26" x14ac:dyDescent="0.25">
      <c r="T33792" s="1"/>
      <c r="U33792" s="1"/>
      <c r="Z33792" s="1"/>
    </row>
    <row r="33793" spans="20:26" x14ac:dyDescent="0.25">
      <c r="T33793" s="1"/>
      <c r="U33793" s="1"/>
      <c r="Z33793" s="1"/>
    </row>
    <row r="33794" spans="20:26" x14ac:dyDescent="0.25">
      <c r="T33794" s="1"/>
      <c r="U33794" s="1"/>
      <c r="Z33794" s="1"/>
    </row>
    <row r="33795" spans="20:26" x14ac:dyDescent="0.25">
      <c r="T33795" s="1"/>
      <c r="U33795" s="1"/>
      <c r="Z33795" s="1"/>
    </row>
    <row r="33796" spans="20:26" x14ac:dyDescent="0.25">
      <c r="T33796" s="1"/>
      <c r="U33796" s="1"/>
      <c r="Z33796" s="1"/>
    </row>
    <row r="33797" spans="20:26" x14ac:dyDescent="0.25">
      <c r="T33797" s="1"/>
      <c r="U33797" s="1"/>
      <c r="Z33797" s="1"/>
    </row>
    <row r="33798" spans="20:26" x14ac:dyDescent="0.25">
      <c r="T33798" s="1"/>
      <c r="U33798" s="1"/>
      <c r="Z33798" s="1"/>
    </row>
    <row r="33799" spans="20:26" x14ac:dyDescent="0.25">
      <c r="T33799" s="1"/>
      <c r="U33799" s="1"/>
      <c r="Z33799" s="1"/>
    </row>
    <row r="33800" spans="20:26" x14ac:dyDescent="0.25">
      <c r="T33800" s="1"/>
      <c r="U33800" s="1"/>
      <c r="Z33800" s="1"/>
    </row>
    <row r="33801" spans="20:26" x14ac:dyDescent="0.25">
      <c r="T33801" s="1"/>
      <c r="U33801" s="1"/>
      <c r="Z33801" s="1"/>
    </row>
    <row r="33802" spans="20:26" x14ac:dyDescent="0.25">
      <c r="T33802" s="1"/>
      <c r="U33802" s="1"/>
      <c r="Z33802" s="1"/>
    </row>
    <row r="33803" spans="20:26" x14ac:dyDescent="0.25">
      <c r="T33803" s="1"/>
      <c r="U33803" s="1"/>
      <c r="Z33803" s="1"/>
    </row>
    <row r="33804" spans="20:26" x14ac:dyDescent="0.25">
      <c r="T33804" s="1"/>
      <c r="U33804" s="1"/>
      <c r="Z33804" s="1"/>
    </row>
    <row r="33805" spans="20:26" x14ac:dyDescent="0.25">
      <c r="T33805" s="1"/>
      <c r="U33805" s="1"/>
      <c r="Z33805" s="1"/>
    </row>
    <row r="33806" spans="20:26" x14ac:dyDescent="0.25">
      <c r="T33806" s="1"/>
      <c r="U33806" s="1"/>
      <c r="Z33806" s="1"/>
    </row>
    <row r="33807" spans="20:26" x14ac:dyDescent="0.25">
      <c r="T33807" s="1"/>
      <c r="U33807" s="1"/>
      <c r="Z33807" s="1"/>
    </row>
    <row r="33808" spans="20:26" x14ac:dyDescent="0.25">
      <c r="T33808" s="1"/>
      <c r="U33808" s="1"/>
      <c r="Z33808" s="1"/>
    </row>
    <row r="33809" spans="20:26" x14ac:dyDescent="0.25">
      <c r="T33809" s="1"/>
      <c r="U33809" s="1"/>
      <c r="Z33809" s="1"/>
    </row>
    <row r="33810" spans="20:26" x14ac:dyDescent="0.25">
      <c r="T33810" s="1"/>
      <c r="U33810" s="1"/>
      <c r="Z33810" s="1"/>
    </row>
    <row r="33811" spans="20:26" x14ac:dyDescent="0.25">
      <c r="T33811" s="1"/>
      <c r="U33811" s="1"/>
      <c r="Z33811" s="1"/>
    </row>
    <row r="33812" spans="20:26" x14ac:dyDescent="0.25">
      <c r="T33812" s="1"/>
      <c r="U33812" s="1"/>
      <c r="Z33812" s="1"/>
    </row>
    <row r="33813" spans="20:26" x14ac:dyDescent="0.25">
      <c r="T33813" s="1"/>
      <c r="U33813" s="1"/>
      <c r="Z33813" s="1"/>
    </row>
    <row r="33814" spans="20:26" x14ac:dyDescent="0.25">
      <c r="T33814" s="1"/>
      <c r="U33814" s="1"/>
      <c r="Z33814" s="1"/>
    </row>
    <row r="33815" spans="20:26" x14ac:dyDescent="0.25">
      <c r="T33815" s="1"/>
      <c r="U33815" s="1"/>
      <c r="Z33815" s="1"/>
    </row>
    <row r="33816" spans="20:26" x14ac:dyDescent="0.25">
      <c r="T33816" s="1"/>
      <c r="U33816" s="1"/>
      <c r="Z33816" s="1"/>
    </row>
    <row r="33817" spans="20:26" x14ac:dyDescent="0.25">
      <c r="T33817" s="1"/>
      <c r="U33817" s="1"/>
      <c r="Z33817" s="1"/>
    </row>
    <row r="33818" spans="20:26" x14ac:dyDescent="0.25">
      <c r="T33818" s="1"/>
      <c r="U33818" s="1"/>
      <c r="Z33818" s="1"/>
    </row>
    <row r="33819" spans="20:26" x14ac:dyDescent="0.25">
      <c r="T33819" s="1"/>
      <c r="U33819" s="1"/>
      <c r="Z33819" s="1"/>
    </row>
    <row r="33820" spans="20:26" x14ac:dyDescent="0.25">
      <c r="T33820" s="1"/>
      <c r="U33820" s="1"/>
      <c r="Z33820" s="1"/>
    </row>
    <row r="33821" spans="20:26" x14ac:dyDescent="0.25">
      <c r="T33821" s="1"/>
      <c r="U33821" s="1"/>
      <c r="Z33821" s="1"/>
    </row>
    <row r="33822" spans="20:26" x14ac:dyDescent="0.25">
      <c r="T33822" s="1"/>
      <c r="U33822" s="1"/>
      <c r="Z33822" s="1"/>
    </row>
    <row r="33823" spans="20:26" x14ac:dyDescent="0.25">
      <c r="T33823" s="1"/>
      <c r="U33823" s="1"/>
      <c r="Z33823" s="1"/>
    </row>
    <row r="33824" spans="20:26" x14ac:dyDescent="0.25">
      <c r="T33824" s="1"/>
      <c r="U33824" s="1"/>
      <c r="Z33824" s="1"/>
    </row>
    <row r="33825" spans="20:26" x14ac:dyDescent="0.25">
      <c r="T33825" s="1"/>
      <c r="U33825" s="1"/>
      <c r="Z33825" s="1"/>
    </row>
    <row r="33826" spans="20:26" x14ac:dyDescent="0.25">
      <c r="T33826" s="1"/>
      <c r="U33826" s="1"/>
      <c r="Z33826" s="1"/>
    </row>
    <row r="33827" spans="20:26" x14ac:dyDescent="0.25">
      <c r="T33827" s="1"/>
      <c r="U33827" s="1"/>
      <c r="Z33827" s="1"/>
    </row>
    <row r="33828" spans="20:26" x14ac:dyDescent="0.25">
      <c r="T33828" s="1"/>
      <c r="U33828" s="1"/>
      <c r="Z33828" s="1"/>
    </row>
    <row r="33829" spans="20:26" x14ac:dyDescent="0.25">
      <c r="T33829" s="1"/>
      <c r="U33829" s="1"/>
      <c r="Z33829" s="1"/>
    </row>
    <row r="33830" spans="20:26" x14ac:dyDescent="0.25">
      <c r="T33830" s="1"/>
      <c r="U33830" s="1"/>
      <c r="Z33830" s="1"/>
    </row>
    <row r="33831" spans="20:26" x14ac:dyDescent="0.25">
      <c r="T33831" s="1"/>
      <c r="U33831" s="1"/>
      <c r="Z33831" s="1"/>
    </row>
    <row r="33832" spans="20:26" x14ac:dyDescent="0.25">
      <c r="T33832" s="1"/>
      <c r="U33832" s="1"/>
      <c r="Z33832" s="1"/>
    </row>
    <row r="33833" spans="20:26" x14ac:dyDescent="0.25">
      <c r="T33833" s="1"/>
      <c r="U33833" s="1"/>
      <c r="Z33833" s="1"/>
    </row>
    <row r="33834" spans="20:26" x14ac:dyDescent="0.25">
      <c r="T33834" s="1"/>
      <c r="U33834" s="1"/>
      <c r="Z33834" s="1"/>
    </row>
    <row r="33835" spans="20:26" x14ac:dyDescent="0.25">
      <c r="T33835" s="1"/>
      <c r="U33835" s="1"/>
      <c r="Z33835" s="1"/>
    </row>
    <row r="33836" spans="20:26" x14ac:dyDescent="0.25">
      <c r="T33836" s="1"/>
      <c r="U33836" s="1"/>
      <c r="Z33836" s="1"/>
    </row>
    <row r="33837" spans="20:26" x14ac:dyDescent="0.25">
      <c r="T33837" s="1"/>
      <c r="U33837" s="1"/>
      <c r="Z33837" s="1"/>
    </row>
    <row r="33838" spans="20:26" x14ac:dyDescent="0.25">
      <c r="T33838" s="1"/>
      <c r="U33838" s="1"/>
      <c r="Z33838" s="1"/>
    </row>
    <row r="33839" spans="20:26" x14ac:dyDescent="0.25">
      <c r="T33839" s="1"/>
      <c r="U33839" s="1"/>
      <c r="Z33839" s="1"/>
    </row>
    <row r="33840" spans="20:26" x14ac:dyDescent="0.25">
      <c r="T33840" s="1"/>
      <c r="U33840" s="1"/>
      <c r="Z33840" s="1"/>
    </row>
    <row r="33841" spans="20:26" x14ac:dyDescent="0.25">
      <c r="T33841" s="1"/>
      <c r="U33841" s="1"/>
      <c r="Z33841" s="1"/>
    </row>
    <row r="33842" spans="20:26" x14ac:dyDescent="0.25">
      <c r="T33842" s="1"/>
      <c r="U33842" s="1"/>
      <c r="Z33842" s="1"/>
    </row>
    <row r="33843" spans="20:26" x14ac:dyDescent="0.25">
      <c r="T33843" s="1"/>
      <c r="U33843" s="1"/>
      <c r="Z33843" s="1"/>
    </row>
    <row r="33844" spans="20:26" x14ac:dyDescent="0.25">
      <c r="T33844" s="1"/>
      <c r="U33844" s="1"/>
      <c r="Z33844" s="1"/>
    </row>
    <row r="33845" spans="20:26" x14ac:dyDescent="0.25">
      <c r="T33845" s="1"/>
      <c r="U33845" s="1"/>
      <c r="Z33845" s="1"/>
    </row>
    <row r="33846" spans="20:26" x14ac:dyDescent="0.25">
      <c r="T33846" s="1"/>
      <c r="U33846" s="1"/>
      <c r="Z33846" s="1"/>
    </row>
    <row r="33847" spans="20:26" x14ac:dyDescent="0.25">
      <c r="T33847" s="1"/>
      <c r="U33847" s="1"/>
      <c r="Z33847" s="1"/>
    </row>
    <row r="33848" spans="20:26" x14ac:dyDescent="0.25">
      <c r="T33848" s="1"/>
      <c r="U33848" s="1"/>
      <c r="Z33848" s="1"/>
    </row>
    <row r="33849" spans="20:26" x14ac:dyDescent="0.25">
      <c r="T33849" s="1"/>
      <c r="U33849" s="1"/>
      <c r="Z33849" s="1"/>
    </row>
    <row r="33850" spans="20:26" x14ac:dyDescent="0.25">
      <c r="T33850" s="1"/>
      <c r="U33850" s="1"/>
      <c r="Z33850" s="1"/>
    </row>
    <row r="33851" spans="20:26" x14ac:dyDescent="0.25">
      <c r="T33851" s="1"/>
      <c r="U33851" s="1"/>
      <c r="Z33851" s="1"/>
    </row>
    <row r="33852" spans="20:26" x14ac:dyDescent="0.25">
      <c r="T33852" s="1"/>
      <c r="U33852" s="1"/>
      <c r="Z33852" s="1"/>
    </row>
    <row r="33853" spans="20:26" x14ac:dyDescent="0.25">
      <c r="T33853" s="1"/>
      <c r="U33853" s="1"/>
      <c r="Z33853" s="1"/>
    </row>
    <row r="33854" spans="20:26" x14ac:dyDescent="0.25">
      <c r="T33854" s="1"/>
      <c r="U33854" s="1"/>
      <c r="Z33854" s="1"/>
    </row>
    <row r="33855" spans="20:26" x14ac:dyDescent="0.25">
      <c r="T33855" s="1"/>
      <c r="U33855" s="1"/>
      <c r="Z33855" s="1"/>
    </row>
    <row r="33856" spans="20:26" x14ac:dyDescent="0.25">
      <c r="T33856" s="1"/>
      <c r="U33856" s="1"/>
      <c r="Z33856" s="1"/>
    </row>
    <row r="33857" spans="20:26" x14ac:dyDescent="0.25">
      <c r="T33857" s="1"/>
      <c r="U33857" s="1"/>
      <c r="Z33857" s="1"/>
    </row>
    <row r="33858" spans="20:26" x14ac:dyDescent="0.25">
      <c r="T33858" s="1"/>
      <c r="U33858" s="1"/>
      <c r="Z33858" s="1"/>
    </row>
    <row r="33859" spans="20:26" x14ac:dyDescent="0.25">
      <c r="T33859" s="1"/>
      <c r="U33859" s="1"/>
      <c r="Z33859" s="1"/>
    </row>
    <row r="33860" spans="20:26" x14ac:dyDescent="0.25">
      <c r="T33860" s="1"/>
      <c r="U33860" s="1"/>
      <c r="Z33860" s="1"/>
    </row>
    <row r="33861" spans="20:26" x14ac:dyDescent="0.25">
      <c r="T33861" s="1"/>
      <c r="U33861" s="1"/>
      <c r="Z33861" s="1"/>
    </row>
    <row r="33862" spans="20:26" x14ac:dyDescent="0.25">
      <c r="T33862" s="1"/>
      <c r="U33862" s="1"/>
      <c r="Z33862" s="1"/>
    </row>
    <row r="33863" spans="20:26" x14ac:dyDescent="0.25">
      <c r="T33863" s="1"/>
      <c r="U33863" s="1"/>
      <c r="Z33863" s="1"/>
    </row>
    <row r="33864" spans="20:26" x14ac:dyDescent="0.25">
      <c r="T33864" s="1"/>
      <c r="U33864" s="1"/>
      <c r="Z33864" s="1"/>
    </row>
    <row r="33865" spans="20:26" x14ac:dyDescent="0.25">
      <c r="T33865" s="1"/>
      <c r="U33865" s="1"/>
      <c r="Z33865" s="1"/>
    </row>
    <row r="33866" spans="20:26" x14ac:dyDescent="0.25">
      <c r="T33866" s="1"/>
      <c r="U33866" s="1"/>
      <c r="Z33866" s="1"/>
    </row>
    <row r="33867" spans="20:26" x14ac:dyDescent="0.25">
      <c r="T33867" s="1"/>
      <c r="U33867" s="1"/>
      <c r="Z33867" s="1"/>
    </row>
    <row r="33868" spans="20:26" x14ac:dyDescent="0.25">
      <c r="T33868" s="1"/>
      <c r="U33868" s="1"/>
      <c r="Z33868" s="1"/>
    </row>
    <row r="33869" spans="20:26" x14ac:dyDescent="0.25">
      <c r="T33869" s="1"/>
      <c r="U33869" s="1"/>
      <c r="Z33869" s="1"/>
    </row>
    <row r="33870" spans="20:26" x14ac:dyDescent="0.25">
      <c r="T33870" s="1"/>
      <c r="U33870" s="1"/>
      <c r="Z33870" s="1"/>
    </row>
    <row r="33871" spans="20:26" x14ac:dyDescent="0.25">
      <c r="T33871" s="1"/>
      <c r="U33871" s="1"/>
      <c r="Z33871" s="1"/>
    </row>
    <row r="33872" spans="20:26" x14ac:dyDescent="0.25">
      <c r="T33872" s="1"/>
      <c r="U33872" s="1"/>
      <c r="Z33872" s="1"/>
    </row>
    <row r="33873" spans="20:26" x14ac:dyDescent="0.25">
      <c r="T33873" s="1"/>
      <c r="U33873" s="1"/>
      <c r="Z33873" s="1"/>
    </row>
    <row r="33874" spans="20:26" x14ac:dyDescent="0.25">
      <c r="T33874" s="1"/>
      <c r="U33874" s="1"/>
      <c r="Z33874" s="1"/>
    </row>
    <row r="33875" spans="20:26" x14ac:dyDescent="0.25">
      <c r="T33875" s="1"/>
      <c r="U33875" s="1"/>
      <c r="Z33875" s="1"/>
    </row>
    <row r="33876" spans="20:26" x14ac:dyDescent="0.25">
      <c r="T33876" s="1"/>
      <c r="U33876" s="1"/>
      <c r="Z33876" s="1"/>
    </row>
    <row r="33877" spans="20:26" x14ac:dyDescent="0.25">
      <c r="T33877" s="1"/>
      <c r="U33877" s="1"/>
      <c r="Z33877" s="1"/>
    </row>
    <row r="33878" spans="20:26" x14ac:dyDescent="0.25">
      <c r="T33878" s="1"/>
      <c r="U33878" s="1"/>
      <c r="Z33878" s="1"/>
    </row>
    <row r="33879" spans="20:26" x14ac:dyDescent="0.25">
      <c r="T33879" s="1"/>
      <c r="U33879" s="1"/>
      <c r="Z33879" s="1"/>
    </row>
    <row r="33880" spans="20:26" x14ac:dyDescent="0.25">
      <c r="T33880" s="1"/>
      <c r="U33880" s="1"/>
      <c r="Z33880" s="1"/>
    </row>
    <row r="33881" spans="20:26" x14ac:dyDescent="0.25">
      <c r="T33881" s="1"/>
      <c r="U33881" s="1"/>
      <c r="Z33881" s="1"/>
    </row>
    <row r="33882" spans="20:26" x14ac:dyDescent="0.25">
      <c r="T33882" s="1"/>
      <c r="U33882" s="1"/>
      <c r="Z33882" s="1"/>
    </row>
    <row r="33883" spans="20:26" x14ac:dyDescent="0.25">
      <c r="T33883" s="1"/>
      <c r="U33883" s="1"/>
      <c r="Z33883" s="1"/>
    </row>
    <row r="33884" spans="20:26" x14ac:dyDescent="0.25">
      <c r="T33884" s="1"/>
      <c r="U33884" s="1"/>
      <c r="Z33884" s="1"/>
    </row>
    <row r="33885" spans="20:26" x14ac:dyDescent="0.25">
      <c r="T33885" s="1"/>
      <c r="U33885" s="1"/>
      <c r="Z33885" s="1"/>
    </row>
    <row r="33886" spans="20:26" x14ac:dyDescent="0.25">
      <c r="T33886" s="1"/>
      <c r="U33886" s="1"/>
      <c r="Z33886" s="1"/>
    </row>
    <row r="33887" spans="20:26" x14ac:dyDescent="0.25">
      <c r="T33887" s="1"/>
      <c r="U33887" s="1"/>
      <c r="Z33887" s="1"/>
    </row>
    <row r="33888" spans="20:26" x14ac:dyDescent="0.25">
      <c r="T33888" s="1"/>
      <c r="U33888" s="1"/>
      <c r="Z33888" s="1"/>
    </row>
    <row r="33889" spans="20:26" x14ac:dyDescent="0.25">
      <c r="T33889" s="1"/>
      <c r="U33889" s="1"/>
      <c r="Z33889" s="1"/>
    </row>
    <row r="33890" spans="20:26" x14ac:dyDescent="0.25">
      <c r="T33890" s="1"/>
      <c r="U33890" s="1"/>
      <c r="Z33890" s="1"/>
    </row>
    <row r="33891" spans="20:26" x14ac:dyDescent="0.25">
      <c r="T33891" s="1"/>
      <c r="U33891" s="1"/>
      <c r="Z33891" s="1"/>
    </row>
    <row r="33892" spans="20:26" x14ac:dyDescent="0.25">
      <c r="T33892" s="1"/>
      <c r="U33892" s="1"/>
      <c r="Z33892" s="1"/>
    </row>
    <row r="33893" spans="20:26" x14ac:dyDescent="0.25">
      <c r="T33893" s="1"/>
      <c r="U33893" s="1"/>
      <c r="Z33893" s="1"/>
    </row>
    <row r="33894" spans="20:26" x14ac:dyDescent="0.25">
      <c r="T33894" s="1"/>
      <c r="U33894" s="1"/>
      <c r="Z33894" s="1"/>
    </row>
    <row r="33895" spans="20:26" x14ac:dyDescent="0.25">
      <c r="T33895" s="1"/>
      <c r="U33895" s="1"/>
      <c r="Z33895" s="1"/>
    </row>
    <row r="33896" spans="20:26" x14ac:dyDescent="0.25">
      <c r="T33896" s="1"/>
      <c r="U33896" s="1"/>
      <c r="Z33896" s="1"/>
    </row>
    <row r="33897" spans="20:26" x14ac:dyDescent="0.25">
      <c r="T33897" s="1"/>
      <c r="U33897" s="1"/>
      <c r="Z33897" s="1"/>
    </row>
    <row r="33898" spans="20:26" x14ac:dyDescent="0.25">
      <c r="T33898" s="1"/>
      <c r="U33898" s="1"/>
      <c r="Z33898" s="1"/>
    </row>
    <row r="33899" spans="20:26" x14ac:dyDescent="0.25">
      <c r="T33899" s="1"/>
      <c r="U33899" s="1"/>
      <c r="Z33899" s="1"/>
    </row>
    <row r="33900" spans="20:26" x14ac:dyDescent="0.25">
      <c r="T33900" s="1"/>
      <c r="U33900" s="1"/>
      <c r="Z33900" s="1"/>
    </row>
    <row r="33901" spans="20:26" x14ac:dyDescent="0.25">
      <c r="T33901" s="1"/>
      <c r="U33901" s="1"/>
      <c r="Z33901" s="1"/>
    </row>
    <row r="33902" spans="20:26" x14ac:dyDescent="0.25">
      <c r="T33902" s="1"/>
      <c r="U33902" s="1"/>
      <c r="Z33902" s="1"/>
    </row>
    <row r="33903" spans="20:26" x14ac:dyDescent="0.25">
      <c r="T33903" s="1"/>
      <c r="U33903" s="1"/>
      <c r="Z33903" s="1"/>
    </row>
    <row r="33904" spans="20:26" x14ac:dyDescent="0.25">
      <c r="T33904" s="1"/>
      <c r="U33904" s="1"/>
      <c r="Z33904" s="1"/>
    </row>
    <row r="33905" spans="20:26" x14ac:dyDescent="0.25">
      <c r="T33905" s="1"/>
      <c r="U33905" s="1"/>
      <c r="Z33905" s="1"/>
    </row>
    <row r="33906" spans="20:26" x14ac:dyDescent="0.25">
      <c r="T33906" s="1"/>
      <c r="U33906" s="1"/>
      <c r="Z33906" s="1"/>
    </row>
    <row r="33907" spans="20:26" x14ac:dyDescent="0.25">
      <c r="T33907" s="1"/>
      <c r="U33907" s="1"/>
      <c r="Z33907" s="1"/>
    </row>
    <row r="33908" spans="20:26" x14ac:dyDescent="0.25">
      <c r="T33908" s="1"/>
      <c r="U33908" s="1"/>
      <c r="Z33908" s="1"/>
    </row>
    <row r="33909" spans="20:26" x14ac:dyDescent="0.25">
      <c r="T33909" s="1"/>
      <c r="U33909" s="1"/>
      <c r="Z33909" s="1"/>
    </row>
    <row r="33910" spans="20:26" x14ac:dyDescent="0.25">
      <c r="T33910" s="1"/>
      <c r="U33910" s="1"/>
      <c r="Z33910" s="1"/>
    </row>
    <row r="33911" spans="20:26" x14ac:dyDescent="0.25">
      <c r="T33911" s="1"/>
      <c r="U33911" s="1"/>
      <c r="Z33911" s="1"/>
    </row>
    <row r="33912" spans="20:26" x14ac:dyDescent="0.25">
      <c r="T33912" s="1"/>
      <c r="U33912" s="1"/>
      <c r="Z33912" s="1"/>
    </row>
    <row r="33913" spans="20:26" x14ac:dyDescent="0.25">
      <c r="T33913" s="1"/>
      <c r="U33913" s="1"/>
      <c r="Z33913" s="1"/>
    </row>
    <row r="33914" spans="20:26" x14ac:dyDescent="0.25">
      <c r="T33914" s="1"/>
      <c r="U33914" s="1"/>
      <c r="Z33914" s="1"/>
    </row>
    <row r="33915" spans="20:26" x14ac:dyDescent="0.25">
      <c r="T33915" s="1"/>
      <c r="U33915" s="1"/>
      <c r="Z33915" s="1"/>
    </row>
    <row r="33916" spans="20:26" x14ac:dyDescent="0.25">
      <c r="T33916" s="1"/>
      <c r="U33916" s="1"/>
      <c r="Z33916" s="1"/>
    </row>
    <row r="33917" spans="20:26" x14ac:dyDescent="0.25">
      <c r="T33917" s="1"/>
      <c r="U33917" s="1"/>
      <c r="Z33917" s="1"/>
    </row>
    <row r="33918" spans="20:26" x14ac:dyDescent="0.25">
      <c r="T33918" s="1"/>
      <c r="U33918" s="1"/>
      <c r="Z33918" s="1"/>
    </row>
    <row r="33919" spans="20:26" x14ac:dyDescent="0.25">
      <c r="T33919" s="1"/>
      <c r="U33919" s="1"/>
      <c r="Z33919" s="1"/>
    </row>
    <row r="33920" spans="20:26" x14ac:dyDescent="0.25">
      <c r="T33920" s="1"/>
      <c r="U33920" s="1"/>
      <c r="Z33920" s="1"/>
    </row>
    <row r="33921" spans="20:26" x14ac:dyDescent="0.25">
      <c r="T33921" s="1"/>
      <c r="U33921" s="1"/>
      <c r="Z33921" s="1"/>
    </row>
    <row r="33922" spans="20:26" x14ac:dyDescent="0.25">
      <c r="T33922" s="1"/>
      <c r="U33922" s="1"/>
      <c r="Z33922" s="1"/>
    </row>
    <row r="33923" spans="20:26" x14ac:dyDescent="0.25">
      <c r="T33923" s="1"/>
      <c r="U33923" s="1"/>
      <c r="Z33923" s="1"/>
    </row>
    <row r="33924" spans="20:26" x14ac:dyDescent="0.25">
      <c r="T33924" s="1"/>
      <c r="U33924" s="1"/>
      <c r="Z33924" s="1"/>
    </row>
    <row r="33925" spans="20:26" x14ac:dyDescent="0.25">
      <c r="T33925" s="1"/>
      <c r="U33925" s="1"/>
      <c r="Z33925" s="1"/>
    </row>
    <row r="33926" spans="20:26" x14ac:dyDescent="0.25">
      <c r="T33926" s="1"/>
      <c r="U33926" s="1"/>
      <c r="Z33926" s="1"/>
    </row>
    <row r="33927" spans="20:26" x14ac:dyDescent="0.25">
      <c r="T33927" s="1"/>
      <c r="U33927" s="1"/>
      <c r="Z33927" s="1"/>
    </row>
    <row r="33928" spans="20:26" x14ac:dyDescent="0.25">
      <c r="T33928" s="1"/>
      <c r="U33928" s="1"/>
      <c r="Z33928" s="1"/>
    </row>
    <row r="33929" spans="20:26" x14ac:dyDescent="0.25">
      <c r="T33929" s="1"/>
      <c r="U33929" s="1"/>
      <c r="Z33929" s="1"/>
    </row>
    <row r="33930" spans="20:26" x14ac:dyDescent="0.25">
      <c r="T33930" s="1"/>
      <c r="U33930" s="1"/>
      <c r="Z33930" s="1"/>
    </row>
    <row r="33931" spans="20:26" x14ac:dyDescent="0.25">
      <c r="T33931" s="1"/>
      <c r="U33931" s="1"/>
      <c r="Z33931" s="1"/>
    </row>
    <row r="33932" spans="20:26" x14ac:dyDescent="0.25">
      <c r="T33932" s="1"/>
      <c r="U33932" s="1"/>
      <c r="Z33932" s="1"/>
    </row>
    <row r="33933" spans="20:26" x14ac:dyDescent="0.25">
      <c r="T33933" s="1"/>
      <c r="U33933" s="1"/>
      <c r="Z33933" s="1"/>
    </row>
    <row r="33934" spans="20:26" x14ac:dyDescent="0.25">
      <c r="T33934" s="1"/>
      <c r="U33934" s="1"/>
      <c r="Z33934" s="1"/>
    </row>
    <row r="33935" spans="20:26" x14ac:dyDescent="0.25">
      <c r="T33935" s="1"/>
      <c r="U33935" s="1"/>
      <c r="Z33935" s="1"/>
    </row>
    <row r="33936" spans="20:26" x14ac:dyDescent="0.25">
      <c r="T33936" s="1"/>
      <c r="U33936" s="1"/>
      <c r="Z33936" s="1"/>
    </row>
    <row r="33937" spans="20:26" x14ac:dyDescent="0.25">
      <c r="T33937" s="1"/>
      <c r="U33937" s="1"/>
      <c r="Z33937" s="1"/>
    </row>
    <row r="33938" spans="20:26" x14ac:dyDescent="0.25">
      <c r="T33938" s="1"/>
      <c r="U33938" s="1"/>
      <c r="Z33938" s="1"/>
    </row>
    <row r="33939" spans="20:26" x14ac:dyDescent="0.25">
      <c r="T33939" s="1"/>
      <c r="U33939" s="1"/>
      <c r="Z33939" s="1"/>
    </row>
    <row r="33940" spans="20:26" x14ac:dyDescent="0.25">
      <c r="T33940" s="1"/>
      <c r="U33940" s="1"/>
      <c r="Z33940" s="1"/>
    </row>
    <row r="33941" spans="20:26" x14ac:dyDescent="0.25">
      <c r="T33941" s="1"/>
      <c r="U33941" s="1"/>
      <c r="Z33941" s="1"/>
    </row>
    <row r="33942" spans="20:26" x14ac:dyDescent="0.25">
      <c r="T33942" s="1"/>
      <c r="U33942" s="1"/>
      <c r="Z33942" s="1"/>
    </row>
    <row r="33943" spans="20:26" x14ac:dyDescent="0.25">
      <c r="T33943" s="1"/>
      <c r="U33943" s="1"/>
      <c r="Z33943" s="1"/>
    </row>
    <row r="33944" spans="20:26" x14ac:dyDescent="0.25">
      <c r="T33944" s="1"/>
      <c r="U33944" s="1"/>
      <c r="Z33944" s="1"/>
    </row>
    <row r="33945" spans="20:26" x14ac:dyDescent="0.25">
      <c r="T33945" s="1"/>
      <c r="U33945" s="1"/>
      <c r="Z33945" s="1"/>
    </row>
    <row r="33946" spans="20:26" x14ac:dyDescent="0.25">
      <c r="T33946" s="1"/>
      <c r="U33946" s="1"/>
      <c r="Z33946" s="1"/>
    </row>
    <row r="33947" spans="20:26" x14ac:dyDescent="0.25">
      <c r="T33947" s="1"/>
      <c r="U33947" s="1"/>
      <c r="Z33947" s="1"/>
    </row>
    <row r="33948" spans="20:26" x14ac:dyDescent="0.25">
      <c r="T33948" s="1"/>
      <c r="U33948" s="1"/>
      <c r="Z33948" s="1"/>
    </row>
    <row r="33949" spans="20:26" x14ac:dyDescent="0.25">
      <c r="T33949" s="1"/>
      <c r="U33949" s="1"/>
      <c r="Z33949" s="1"/>
    </row>
    <row r="33950" spans="20:26" x14ac:dyDescent="0.25">
      <c r="T33950" s="1"/>
      <c r="U33950" s="1"/>
      <c r="Z33950" s="1"/>
    </row>
    <row r="33951" spans="20:26" x14ac:dyDescent="0.25">
      <c r="T33951" s="1"/>
      <c r="U33951" s="1"/>
      <c r="Z33951" s="1"/>
    </row>
    <row r="33952" spans="20:26" x14ac:dyDescent="0.25">
      <c r="T33952" s="1"/>
      <c r="U33952" s="1"/>
      <c r="Z33952" s="1"/>
    </row>
    <row r="33953" spans="20:26" x14ac:dyDescent="0.25">
      <c r="T33953" s="1"/>
      <c r="U33953" s="1"/>
      <c r="Z33953" s="1"/>
    </row>
    <row r="33954" spans="20:26" x14ac:dyDescent="0.25">
      <c r="T33954" s="1"/>
      <c r="U33954" s="1"/>
      <c r="Z33954" s="1"/>
    </row>
    <row r="33955" spans="20:26" x14ac:dyDescent="0.25">
      <c r="T33955" s="1"/>
      <c r="U33955" s="1"/>
      <c r="Z33955" s="1"/>
    </row>
    <row r="33956" spans="20:26" x14ac:dyDescent="0.25">
      <c r="T33956" s="1"/>
      <c r="U33956" s="1"/>
      <c r="Z33956" s="1"/>
    </row>
    <row r="33957" spans="20:26" x14ac:dyDescent="0.25">
      <c r="T33957" s="1"/>
      <c r="U33957" s="1"/>
      <c r="Z33957" s="1"/>
    </row>
    <row r="33958" spans="20:26" x14ac:dyDescent="0.25">
      <c r="T33958" s="1"/>
      <c r="U33958" s="1"/>
      <c r="Z33958" s="1"/>
    </row>
    <row r="33959" spans="20:26" x14ac:dyDescent="0.25">
      <c r="T33959" s="1"/>
      <c r="U33959" s="1"/>
      <c r="Z33959" s="1"/>
    </row>
    <row r="33960" spans="20:26" x14ac:dyDescent="0.25">
      <c r="T33960" s="1"/>
      <c r="U33960" s="1"/>
      <c r="Z33960" s="1"/>
    </row>
    <row r="33961" spans="20:26" x14ac:dyDescent="0.25">
      <c r="T33961" s="1"/>
      <c r="U33961" s="1"/>
      <c r="Z33961" s="1"/>
    </row>
    <row r="33962" spans="20:26" x14ac:dyDescent="0.25">
      <c r="T33962" s="1"/>
      <c r="U33962" s="1"/>
      <c r="Z33962" s="1"/>
    </row>
    <row r="33963" spans="20:26" x14ac:dyDescent="0.25">
      <c r="T33963" s="1"/>
      <c r="U33963" s="1"/>
      <c r="Z33963" s="1"/>
    </row>
    <row r="33964" spans="20:26" x14ac:dyDescent="0.25">
      <c r="T33964" s="1"/>
      <c r="U33964" s="1"/>
      <c r="Z33964" s="1"/>
    </row>
    <row r="33965" spans="20:26" x14ac:dyDescent="0.25">
      <c r="T33965" s="1"/>
      <c r="U33965" s="1"/>
      <c r="Z33965" s="1"/>
    </row>
    <row r="33966" spans="20:26" x14ac:dyDescent="0.25">
      <c r="T33966" s="1"/>
      <c r="U33966" s="1"/>
      <c r="Z33966" s="1"/>
    </row>
    <row r="33967" spans="20:26" x14ac:dyDescent="0.25">
      <c r="T33967" s="1"/>
      <c r="U33967" s="1"/>
      <c r="Z33967" s="1"/>
    </row>
    <row r="33968" spans="20:26" x14ac:dyDescent="0.25">
      <c r="T33968" s="1"/>
      <c r="U33968" s="1"/>
      <c r="Z33968" s="1"/>
    </row>
    <row r="33969" spans="20:26" x14ac:dyDescent="0.25">
      <c r="T33969" s="1"/>
      <c r="U33969" s="1"/>
      <c r="Z33969" s="1"/>
    </row>
    <row r="33970" spans="20:26" x14ac:dyDescent="0.25">
      <c r="T33970" s="1"/>
      <c r="U33970" s="1"/>
      <c r="Z33970" s="1"/>
    </row>
    <row r="33971" spans="20:26" x14ac:dyDescent="0.25">
      <c r="T33971" s="1"/>
      <c r="U33971" s="1"/>
      <c r="Z33971" s="1"/>
    </row>
    <row r="33972" spans="20:26" x14ac:dyDescent="0.25">
      <c r="T33972" s="1"/>
      <c r="U33972" s="1"/>
      <c r="Z33972" s="1"/>
    </row>
    <row r="33973" spans="20:26" x14ac:dyDescent="0.25">
      <c r="T33973" s="1"/>
      <c r="U33973" s="1"/>
      <c r="Z33973" s="1"/>
    </row>
    <row r="33974" spans="20:26" x14ac:dyDescent="0.25">
      <c r="T33974" s="1"/>
      <c r="U33974" s="1"/>
      <c r="Z33974" s="1"/>
    </row>
    <row r="33975" spans="20:26" x14ac:dyDescent="0.25">
      <c r="T33975" s="1"/>
      <c r="U33975" s="1"/>
      <c r="Z33975" s="1"/>
    </row>
    <row r="33976" spans="20:26" x14ac:dyDescent="0.25">
      <c r="T33976" s="1"/>
      <c r="U33976" s="1"/>
      <c r="Z33976" s="1"/>
    </row>
    <row r="33977" spans="20:26" x14ac:dyDescent="0.25">
      <c r="T33977" s="1"/>
      <c r="U33977" s="1"/>
      <c r="Z33977" s="1"/>
    </row>
    <row r="33978" spans="20:26" x14ac:dyDescent="0.25">
      <c r="T33978" s="1"/>
      <c r="U33978" s="1"/>
      <c r="Z33978" s="1"/>
    </row>
    <row r="33979" spans="20:26" x14ac:dyDescent="0.25">
      <c r="T33979" s="1"/>
      <c r="U33979" s="1"/>
      <c r="Z33979" s="1"/>
    </row>
    <row r="33980" spans="20:26" x14ac:dyDescent="0.25">
      <c r="T33980" s="1"/>
      <c r="U33980" s="1"/>
      <c r="Z33980" s="1"/>
    </row>
    <row r="33981" spans="20:26" x14ac:dyDescent="0.25">
      <c r="T33981" s="1"/>
      <c r="U33981" s="1"/>
      <c r="Z33981" s="1"/>
    </row>
    <row r="33982" spans="20:26" x14ac:dyDescent="0.25">
      <c r="T33982" s="1"/>
      <c r="U33982" s="1"/>
      <c r="Z33982" s="1"/>
    </row>
    <row r="33983" spans="20:26" x14ac:dyDescent="0.25">
      <c r="T33983" s="1"/>
      <c r="U33983" s="1"/>
      <c r="Z33983" s="1"/>
    </row>
    <row r="33984" spans="20:26" x14ac:dyDescent="0.25">
      <c r="T33984" s="1"/>
      <c r="U33984" s="1"/>
      <c r="Z33984" s="1"/>
    </row>
    <row r="33985" spans="20:26" x14ac:dyDescent="0.25">
      <c r="T33985" s="1"/>
      <c r="U33985" s="1"/>
      <c r="Z33985" s="1"/>
    </row>
    <row r="33986" spans="20:26" x14ac:dyDescent="0.25">
      <c r="T33986" s="1"/>
      <c r="U33986" s="1"/>
      <c r="Z33986" s="1"/>
    </row>
    <row r="33987" spans="20:26" x14ac:dyDescent="0.25">
      <c r="T33987" s="1"/>
      <c r="U33987" s="1"/>
      <c r="Z33987" s="1"/>
    </row>
    <row r="33988" spans="20:26" x14ac:dyDescent="0.25">
      <c r="T33988" s="1"/>
      <c r="U33988" s="1"/>
      <c r="Z33988" s="1"/>
    </row>
    <row r="33989" spans="20:26" x14ac:dyDescent="0.25">
      <c r="T33989" s="1"/>
      <c r="U33989" s="1"/>
      <c r="Z33989" s="1"/>
    </row>
    <row r="33990" spans="20:26" x14ac:dyDescent="0.25">
      <c r="T33990" s="1"/>
      <c r="U33990" s="1"/>
      <c r="Z33990" s="1"/>
    </row>
    <row r="33991" spans="20:26" x14ac:dyDescent="0.25">
      <c r="T33991" s="1"/>
      <c r="U33991" s="1"/>
      <c r="Z33991" s="1"/>
    </row>
    <row r="33992" spans="20:26" x14ac:dyDescent="0.25">
      <c r="T33992" s="1"/>
      <c r="U33992" s="1"/>
      <c r="Z33992" s="1"/>
    </row>
    <row r="33993" spans="20:26" x14ac:dyDescent="0.25">
      <c r="T33993" s="1"/>
      <c r="U33993" s="1"/>
      <c r="Z33993" s="1"/>
    </row>
    <row r="33994" spans="20:26" x14ac:dyDescent="0.25">
      <c r="T33994" s="1"/>
      <c r="U33994" s="1"/>
      <c r="Z33994" s="1"/>
    </row>
    <row r="33995" spans="20:26" x14ac:dyDescent="0.25">
      <c r="T33995" s="1"/>
      <c r="U33995" s="1"/>
      <c r="Z33995" s="1"/>
    </row>
    <row r="33996" spans="20:26" x14ac:dyDescent="0.25">
      <c r="T33996" s="1"/>
      <c r="U33996" s="1"/>
      <c r="Z33996" s="1"/>
    </row>
    <row r="33997" spans="20:26" x14ac:dyDescent="0.25">
      <c r="T33997" s="1"/>
      <c r="U33997" s="1"/>
      <c r="Z33997" s="1"/>
    </row>
    <row r="33998" spans="20:26" x14ac:dyDescent="0.25">
      <c r="T33998" s="1"/>
      <c r="U33998" s="1"/>
      <c r="Z33998" s="1"/>
    </row>
    <row r="33999" spans="20:26" x14ac:dyDescent="0.25">
      <c r="T33999" s="1"/>
      <c r="U33999" s="1"/>
      <c r="Z33999" s="1"/>
    </row>
    <row r="34000" spans="20:26" x14ac:dyDescent="0.25">
      <c r="T34000" s="1"/>
      <c r="U34000" s="1"/>
      <c r="Z34000" s="1"/>
    </row>
    <row r="34001" spans="20:26" x14ac:dyDescent="0.25">
      <c r="T34001" s="1"/>
      <c r="U34001" s="1"/>
      <c r="Z34001" s="1"/>
    </row>
    <row r="34002" spans="20:26" x14ac:dyDescent="0.25">
      <c r="T34002" s="1"/>
      <c r="U34002" s="1"/>
      <c r="Z34002" s="1"/>
    </row>
    <row r="34003" spans="20:26" x14ac:dyDescent="0.25">
      <c r="T34003" s="1"/>
      <c r="U34003" s="1"/>
      <c r="Z34003" s="1"/>
    </row>
    <row r="34004" spans="20:26" x14ac:dyDescent="0.25">
      <c r="T34004" s="1"/>
      <c r="U34004" s="1"/>
      <c r="Z34004" s="1"/>
    </row>
    <row r="34005" spans="20:26" x14ac:dyDescent="0.25">
      <c r="T34005" s="1"/>
      <c r="U34005" s="1"/>
      <c r="Z34005" s="1"/>
    </row>
    <row r="34006" spans="20:26" x14ac:dyDescent="0.25">
      <c r="T34006" s="1"/>
      <c r="U34006" s="1"/>
      <c r="Z34006" s="1"/>
    </row>
    <row r="34007" spans="20:26" x14ac:dyDescent="0.25">
      <c r="T34007" s="1"/>
      <c r="U34007" s="1"/>
      <c r="Z34007" s="1"/>
    </row>
    <row r="34008" spans="20:26" x14ac:dyDescent="0.25">
      <c r="T34008" s="1"/>
      <c r="U34008" s="1"/>
      <c r="Z34008" s="1"/>
    </row>
    <row r="34009" spans="20:26" x14ac:dyDescent="0.25">
      <c r="T34009" s="1"/>
      <c r="U34009" s="1"/>
      <c r="Z34009" s="1"/>
    </row>
    <row r="34010" spans="20:26" x14ac:dyDescent="0.25">
      <c r="T34010" s="1"/>
      <c r="U34010" s="1"/>
      <c r="Z34010" s="1"/>
    </row>
    <row r="34011" spans="20:26" x14ac:dyDescent="0.25">
      <c r="T34011" s="1"/>
      <c r="U34011" s="1"/>
      <c r="Z34011" s="1"/>
    </row>
    <row r="34012" spans="20:26" x14ac:dyDescent="0.25">
      <c r="T34012" s="1"/>
      <c r="U34012" s="1"/>
      <c r="Z34012" s="1"/>
    </row>
    <row r="34013" spans="20:26" x14ac:dyDescent="0.25">
      <c r="T34013" s="1"/>
      <c r="U34013" s="1"/>
      <c r="Z34013" s="1"/>
    </row>
    <row r="34014" spans="20:26" x14ac:dyDescent="0.25">
      <c r="T34014" s="1"/>
      <c r="U34014" s="1"/>
      <c r="Z34014" s="1"/>
    </row>
    <row r="34015" spans="20:26" x14ac:dyDescent="0.25">
      <c r="T34015" s="1"/>
      <c r="U34015" s="1"/>
      <c r="Z34015" s="1"/>
    </row>
    <row r="34016" spans="20:26" x14ac:dyDescent="0.25">
      <c r="T34016" s="1"/>
      <c r="U34016" s="1"/>
      <c r="Z34016" s="1"/>
    </row>
    <row r="34017" spans="20:26" x14ac:dyDescent="0.25">
      <c r="T34017" s="1"/>
      <c r="U34017" s="1"/>
      <c r="Z34017" s="1"/>
    </row>
    <row r="34018" spans="20:26" x14ac:dyDescent="0.25">
      <c r="T34018" s="1"/>
      <c r="U34018" s="1"/>
      <c r="Z34018" s="1"/>
    </row>
    <row r="34019" spans="20:26" x14ac:dyDescent="0.25">
      <c r="T34019" s="1"/>
      <c r="U34019" s="1"/>
      <c r="Z34019" s="1"/>
    </row>
    <row r="34020" spans="20:26" x14ac:dyDescent="0.25">
      <c r="T34020" s="1"/>
      <c r="U34020" s="1"/>
      <c r="Z34020" s="1"/>
    </row>
    <row r="34021" spans="20:26" x14ac:dyDescent="0.25">
      <c r="T34021" s="1"/>
      <c r="U34021" s="1"/>
      <c r="Z34021" s="1"/>
    </row>
    <row r="34022" spans="20:26" x14ac:dyDescent="0.25">
      <c r="T34022" s="1"/>
      <c r="U34022" s="1"/>
      <c r="Z34022" s="1"/>
    </row>
    <row r="34023" spans="20:26" x14ac:dyDescent="0.25">
      <c r="T34023" s="1"/>
      <c r="U34023" s="1"/>
      <c r="Z34023" s="1"/>
    </row>
    <row r="34024" spans="20:26" x14ac:dyDescent="0.25">
      <c r="T34024" s="1"/>
      <c r="U34024" s="1"/>
      <c r="Z34024" s="1"/>
    </row>
    <row r="34025" spans="20:26" x14ac:dyDescent="0.25">
      <c r="T34025" s="1"/>
      <c r="U34025" s="1"/>
      <c r="Z34025" s="1"/>
    </row>
    <row r="34026" spans="20:26" x14ac:dyDescent="0.25">
      <c r="T34026" s="1"/>
      <c r="U34026" s="1"/>
      <c r="Z34026" s="1"/>
    </row>
    <row r="34027" spans="20:26" x14ac:dyDescent="0.25">
      <c r="T34027" s="1"/>
      <c r="U34027" s="1"/>
      <c r="Z34027" s="1"/>
    </row>
    <row r="34028" spans="20:26" x14ac:dyDescent="0.25">
      <c r="T34028" s="1"/>
      <c r="U34028" s="1"/>
      <c r="Z34028" s="1"/>
    </row>
    <row r="34029" spans="20:26" x14ac:dyDescent="0.25">
      <c r="T34029" s="1"/>
      <c r="U34029" s="1"/>
      <c r="Z34029" s="1"/>
    </row>
    <row r="34030" spans="20:26" x14ac:dyDescent="0.25">
      <c r="T34030" s="1"/>
      <c r="U34030" s="1"/>
      <c r="Z34030" s="1"/>
    </row>
    <row r="34031" spans="20:26" x14ac:dyDescent="0.25">
      <c r="T34031" s="1"/>
      <c r="U34031" s="1"/>
      <c r="Z34031" s="1"/>
    </row>
    <row r="34032" spans="20:26" x14ac:dyDescent="0.25">
      <c r="T34032" s="1"/>
      <c r="U34032" s="1"/>
      <c r="Z34032" s="1"/>
    </row>
    <row r="34033" spans="20:26" x14ac:dyDescent="0.25">
      <c r="T34033" s="1"/>
      <c r="U34033" s="1"/>
      <c r="Z34033" s="1"/>
    </row>
    <row r="34034" spans="20:26" x14ac:dyDescent="0.25">
      <c r="T34034" s="1"/>
      <c r="U34034" s="1"/>
      <c r="Z34034" s="1"/>
    </row>
    <row r="34035" spans="20:26" x14ac:dyDescent="0.25">
      <c r="T34035" s="1"/>
      <c r="U34035" s="1"/>
      <c r="Z34035" s="1"/>
    </row>
    <row r="34036" spans="20:26" x14ac:dyDescent="0.25">
      <c r="T34036" s="1"/>
      <c r="U34036" s="1"/>
      <c r="Z34036" s="1"/>
    </row>
    <row r="34037" spans="20:26" x14ac:dyDescent="0.25">
      <c r="T34037" s="1"/>
      <c r="U34037" s="1"/>
      <c r="Z34037" s="1"/>
    </row>
    <row r="34038" spans="20:26" x14ac:dyDescent="0.25">
      <c r="T34038" s="1"/>
      <c r="U34038" s="1"/>
      <c r="Z34038" s="1"/>
    </row>
    <row r="34039" spans="20:26" x14ac:dyDescent="0.25">
      <c r="T34039" s="1"/>
      <c r="U34039" s="1"/>
      <c r="Z34039" s="1"/>
    </row>
    <row r="34040" spans="20:26" x14ac:dyDescent="0.25">
      <c r="T34040" s="1"/>
      <c r="U34040" s="1"/>
      <c r="Z34040" s="1"/>
    </row>
    <row r="34041" spans="20:26" x14ac:dyDescent="0.25">
      <c r="T34041" s="1"/>
      <c r="U34041" s="1"/>
      <c r="Z34041" s="1"/>
    </row>
    <row r="34042" spans="20:26" x14ac:dyDescent="0.25">
      <c r="T34042" s="1"/>
      <c r="U34042" s="1"/>
      <c r="Z34042" s="1"/>
    </row>
    <row r="34043" spans="20:26" x14ac:dyDescent="0.25">
      <c r="T34043" s="1"/>
      <c r="U34043" s="1"/>
      <c r="Z34043" s="1"/>
    </row>
    <row r="34044" spans="20:26" x14ac:dyDescent="0.25">
      <c r="T34044" s="1"/>
      <c r="U34044" s="1"/>
      <c r="Z34044" s="1"/>
    </row>
    <row r="34045" spans="20:26" x14ac:dyDescent="0.25">
      <c r="T34045" s="1"/>
      <c r="U34045" s="1"/>
      <c r="Z34045" s="1"/>
    </row>
    <row r="34046" spans="20:26" x14ac:dyDescent="0.25">
      <c r="T34046" s="1"/>
      <c r="U34046" s="1"/>
      <c r="Z34046" s="1"/>
    </row>
    <row r="34047" spans="20:26" x14ac:dyDescent="0.25">
      <c r="T34047" s="1"/>
      <c r="U34047" s="1"/>
      <c r="Z34047" s="1"/>
    </row>
    <row r="34048" spans="20:26" x14ac:dyDescent="0.25">
      <c r="T34048" s="1"/>
      <c r="U34048" s="1"/>
      <c r="Z34048" s="1"/>
    </row>
    <row r="34049" spans="20:26" x14ac:dyDescent="0.25">
      <c r="T34049" s="1"/>
      <c r="U34049" s="1"/>
      <c r="Z34049" s="1"/>
    </row>
    <row r="34050" spans="20:26" x14ac:dyDescent="0.25">
      <c r="T34050" s="1"/>
      <c r="U34050" s="1"/>
      <c r="Z34050" s="1"/>
    </row>
    <row r="34051" spans="20:26" x14ac:dyDescent="0.25">
      <c r="T34051" s="1"/>
      <c r="U34051" s="1"/>
      <c r="Z34051" s="1"/>
    </row>
    <row r="34052" spans="20:26" x14ac:dyDescent="0.25">
      <c r="T34052" s="1"/>
      <c r="U34052" s="1"/>
      <c r="Z34052" s="1"/>
    </row>
    <row r="34053" spans="20:26" x14ac:dyDescent="0.25">
      <c r="T34053" s="1"/>
      <c r="U34053" s="1"/>
      <c r="Z34053" s="1"/>
    </row>
    <row r="34054" spans="20:26" x14ac:dyDescent="0.25">
      <c r="T34054" s="1"/>
      <c r="U34054" s="1"/>
      <c r="Z34054" s="1"/>
    </row>
    <row r="34055" spans="20:26" x14ac:dyDescent="0.25">
      <c r="T34055" s="1"/>
      <c r="U34055" s="1"/>
      <c r="Z34055" s="1"/>
    </row>
    <row r="34056" spans="20:26" x14ac:dyDescent="0.25">
      <c r="T34056" s="1"/>
      <c r="U34056" s="1"/>
      <c r="Z34056" s="1"/>
    </row>
    <row r="34057" spans="20:26" x14ac:dyDescent="0.25">
      <c r="T34057" s="1"/>
      <c r="U34057" s="1"/>
      <c r="Z34057" s="1"/>
    </row>
    <row r="34058" spans="20:26" x14ac:dyDescent="0.25">
      <c r="T34058" s="1"/>
      <c r="U34058" s="1"/>
      <c r="Z34058" s="1"/>
    </row>
    <row r="34059" spans="20:26" x14ac:dyDescent="0.25">
      <c r="T34059" s="1"/>
      <c r="U34059" s="1"/>
      <c r="Z34059" s="1"/>
    </row>
    <row r="34060" spans="20:26" x14ac:dyDescent="0.25">
      <c r="T34060" s="1"/>
      <c r="U34060" s="1"/>
      <c r="Z34060" s="1"/>
    </row>
    <row r="34061" spans="20:26" x14ac:dyDescent="0.25">
      <c r="T34061" s="1"/>
      <c r="U34061" s="1"/>
      <c r="Z34061" s="1"/>
    </row>
    <row r="34062" spans="20:26" x14ac:dyDescent="0.25">
      <c r="T34062" s="1"/>
      <c r="U34062" s="1"/>
      <c r="Z34062" s="1"/>
    </row>
    <row r="34063" spans="20:26" x14ac:dyDescent="0.25">
      <c r="T34063" s="1"/>
      <c r="U34063" s="1"/>
      <c r="Z34063" s="1"/>
    </row>
    <row r="34064" spans="20:26" x14ac:dyDescent="0.25">
      <c r="T34064" s="1"/>
      <c r="U34064" s="1"/>
      <c r="Z34064" s="1"/>
    </row>
    <row r="34065" spans="20:26" x14ac:dyDescent="0.25">
      <c r="T34065" s="1"/>
      <c r="U34065" s="1"/>
      <c r="Z34065" s="1"/>
    </row>
    <row r="34066" spans="20:26" x14ac:dyDescent="0.25">
      <c r="T34066" s="1"/>
      <c r="U34066" s="1"/>
      <c r="Z34066" s="1"/>
    </row>
    <row r="34067" spans="20:26" x14ac:dyDescent="0.25">
      <c r="T34067" s="1"/>
      <c r="U34067" s="1"/>
      <c r="Z34067" s="1"/>
    </row>
    <row r="34068" spans="20:26" x14ac:dyDescent="0.25">
      <c r="T34068" s="1"/>
      <c r="U34068" s="1"/>
      <c r="Z34068" s="1"/>
    </row>
    <row r="34069" spans="20:26" x14ac:dyDescent="0.25">
      <c r="T34069" s="1"/>
      <c r="U34069" s="1"/>
      <c r="Z34069" s="1"/>
    </row>
    <row r="34070" spans="20:26" x14ac:dyDescent="0.25">
      <c r="T34070" s="1"/>
      <c r="U34070" s="1"/>
      <c r="Z34070" s="1"/>
    </row>
    <row r="34071" spans="20:26" x14ac:dyDescent="0.25">
      <c r="T34071" s="1"/>
      <c r="U34071" s="1"/>
      <c r="Z34071" s="1"/>
    </row>
    <row r="34072" spans="20:26" x14ac:dyDescent="0.25">
      <c r="T34072" s="1"/>
      <c r="U34072" s="1"/>
      <c r="Z34072" s="1"/>
    </row>
    <row r="34073" spans="20:26" x14ac:dyDescent="0.25">
      <c r="T34073" s="1"/>
      <c r="U34073" s="1"/>
      <c r="Z34073" s="1"/>
    </row>
    <row r="34074" spans="20:26" x14ac:dyDescent="0.25">
      <c r="T34074" s="1"/>
      <c r="U34074" s="1"/>
      <c r="Z34074" s="1"/>
    </row>
    <row r="34075" spans="20:26" x14ac:dyDescent="0.25">
      <c r="T34075" s="1"/>
      <c r="U34075" s="1"/>
      <c r="Z34075" s="1"/>
    </row>
    <row r="34076" spans="20:26" x14ac:dyDescent="0.25">
      <c r="T34076" s="1"/>
      <c r="U34076" s="1"/>
      <c r="Z34076" s="1"/>
    </row>
    <row r="34077" spans="20:26" x14ac:dyDescent="0.25">
      <c r="T34077" s="1"/>
      <c r="U34077" s="1"/>
      <c r="Z34077" s="1"/>
    </row>
    <row r="34078" spans="20:26" x14ac:dyDescent="0.25">
      <c r="T34078" s="1"/>
      <c r="U34078" s="1"/>
      <c r="Z34078" s="1"/>
    </row>
    <row r="34079" spans="20:26" x14ac:dyDescent="0.25">
      <c r="T34079" s="1"/>
      <c r="U34079" s="1"/>
      <c r="Z34079" s="1"/>
    </row>
    <row r="34080" spans="20:26" x14ac:dyDescent="0.25">
      <c r="T34080" s="1"/>
      <c r="U34080" s="1"/>
      <c r="Z34080" s="1"/>
    </row>
    <row r="34081" spans="20:26" x14ac:dyDescent="0.25">
      <c r="T34081" s="1"/>
      <c r="U34081" s="1"/>
      <c r="Z34081" s="1"/>
    </row>
    <row r="34082" spans="20:26" x14ac:dyDescent="0.25">
      <c r="T34082" s="1"/>
      <c r="U34082" s="1"/>
      <c r="Z34082" s="1"/>
    </row>
    <row r="34083" spans="20:26" x14ac:dyDescent="0.25">
      <c r="T34083" s="1"/>
      <c r="U34083" s="1"/>
      <c r="Z34083" s="1"/>
    </row>
    <row r="34084" spans="20:26" x14ac:dyDescent="0.25">
      <c r="T34084" s="1"/>
      <c r="U34084" s="1"/>
      <c r="Z34084" s="1"/>
    </row>
    <row r="34085" spans="20:26" x14ac:dyDescent="0.25">
      <c r="T34085" s="1"/>
      <c r="U34085" s="1"/>
      <c r="Z34085" s="1"/>
    </row>
    <row r="34086" spans="20:26" x14ac:dyDescent="0.25">
      <c r="T34086" s="1"/>
      <c r="U34086" s="1"/>
      <c r="Z34086" s="1"/>
    </row>
    <row r="34087" spans="20:26" x14ac:dyDescent="0.25">
      <c r="T34087" s="1"/>
      <c r="U34087" s="1"/>
      <c r="Z34087" s="1"/>
    </row>
    <row r="34088" spans="20:26" x14ac:dyDescent="0.25">
      <c r="T34088" s="1"/>
      <c r="U34088" s="1"/>
      <c r="Z34088" s="1"/>
    </row>
    <row r="34089" spans="20:26" x14ac:dyDescent="0.25">
      <c r="T34089" s="1"/>
      <c r="U34089" s="1"/>
      <c r="Z34089" s="1"/>
    </row>
    <row r="34090" spans="20:26" x14ac:dyDescent="0.25">
      <c r="T34090" s="1"/>
      <c r="U34090" s="1"/>
      <c r="Z34090" s="1"/>
    </row>
    <row r="34091" spans="20:26" x14ac:dyDescent="0.25">
      <c r="T34091" s="1"/>
      <c r="U34091" s="1"/>
      <c r="Z34091" s="1"/>
    </row>
    <row r="34092" spans="20:26" x14ac:dyDescent="0.25">
      <c r="T34092" s="1"/>
      <c r="U34092" s="1"/>
      <c r="Z34092" s="1"/>
    </row>
    <row r="34093" spans="20:26" x14ac:dyDescent="0.25">
      <c r="T34093" s="1"/>
      <c r="U34093" s="1"/>
      <c r="Z34093" s="1"/>
    </row>
    <row r="34094" spans="20:26" x14ac:dyDescent="0.25">
      <c r="T34094" s="1"/>
      <c r="U34094" s="1"/>
      <c r="Z34094" s="1"/>
    </row>
    <row r="34095" spans="20:26" x14ac:dyDescent="0.25">
      <c r="T34095" s="1"/>
      <c r="U34095" s="1"/>
      <c r="Z34095" s="1"/>
    </row>
    <row r="34096" spans="20:26" x14ac:dyDescent="0.25">
      <c r="T34096" s="1"/>
      <c r="U34096" s="1"/>
      <c r="Z34096" s="1"/>
    </row>
    <row r="34097" spans="20:26" x14ac:dyDescent="0.25">
      <c r="T34097" s="1"/>
      <c r="U34097" s="1"/>
      <c r="Z34097" s="1"/>
    </row>
    <row r="34098" spans="20:26" x14ac:dyDescent="0.25">
      <c r="T34098" s="1"/>
      <c r="U34098" s="1"/>
      <c r="Z34098" s="1"/>
    </row>
    <row r="34099" spans="20:26" x14ac:dyDescent="0.25">
      <c r="T34099" s="1"/>
      <c r="U34099" s="1"/>
      <c r="Z34099" s="1"/>
    </row>
    <row r="34100" spans="20:26" x14ac:dyDescent="0.25">
      <c r="T34100" s="1"/>
      <c r="U34100" s="1"/>
      <c r="Z34100" s="1"/>
    </row>
    <row r="34101" spans="20:26" x14ac:dyDescent="0.25">
      <c r="T34101" s="1"/>
      <c r="U34101" s="1"/>
      <c r="Z34101" s="1"/>
    </row>
    <row r="34102" spans="20:26" x14ac:dyDescent="0.25">
      <c r="T34102" s="1"/>
      <c r="U34102" s="1"/>
      <c r="Z34102" s="1"/>
    </row>
    <row r="34103" spans="20:26" x14ac:dyDescent="0.25">
      <c r="T34103" s="1"/>
      <c r="U34103" s="1"/>
      <c r="Z34103" s="1"/>
    </row>
    <row r="34104" spans="20:26" x14ac:dyDescent="0.25">
      <c r="T34104" s="1"/>
      <c r="U34104" s="1"/>
      <c r="Z34104" s="1"/>
    </row>
    <row r="34105" spans="20:26" x14ac:dyDescent="0.25">
      <c r="T34105" s="1"/>
      <c r="U34105" s="1"/>
      <c r="Z34105" s="1"/>
    </row>
    <row r="34106" spans="20:26" x14ac:dyDescent="0.25">
      <c r="T34106" s="1"/>
      <c r="U34106" s="1"/>
      <c r="Z34106" s="1"/>
    </row>
    <row r="34107" spans="20:26" x14ac:dyDescent="0.25">
      <c r="T34107" s="1"/>
      <c r="U34107" s="1"/>
      <c r="Z34107" s="1"/>
    </row>
    <row r="34108" spans="20:26" x14ac:dyDescent="0.25">
      <c r="T34108" s="1"/>
      <c r="U34108" s="1"/>
      <c r="Z34108" s="1"/>
    </row>
    <row r="34109" spans="20:26" x14ac:dyDescent="0.25">
      <c r="T34109" s="1"/>
      <c r="U34109" s="1"/>
      <c r="Z34109" s="1"/>
    </row>
    <row r="34110" spans="20:26" x14ac:dyDescent="0.25">
      <c r="T34110" s="1"/>
      <c r="U34110" s="1"/>
      <c r="Z34110" s="1"/>
    </row>
    <row r="34111" spans="20:26" x14ac:dyDescent="0.25">
      <c r="T34111" s="1"/>
      <c r="U34111" s="1"/>
      <c r="Z34111" s="1"/>
    </row>
    <row r="34112" spans="20:26" x14ac:dyDescent="0.25">
      <c r="T34112" s="1"/>
      <c r="U34112" s="1"/>
      <c r="Z34112" s="1"/>
    </row>
    <row r="34113" spans="20:26" x14ac:dyDescent="0.25">
      <c r="T34113" s="1"/>
      <c r="U34113" s="1"/>
      <c r="Z34113" s="1"/>
    </row>
    <row r="34114" spans="20:26" x14ac:dyDescent="0.25">
      <c r="T34114" s="1"/>
      <c r="U34114" s="1"/>
      <c r="Z34114" s="1"/>
    </row>
    <row r="34115" spans="20:26" x14ac:dyDescent="0.25">
      <c r="T34115" s="1"/>
      <c r="U34115" s="1"/>
      <c r="Z34115" s="1"/>
    </row>
    <row r="34116" spans="20:26" x14ac:dyDescent="0.25">
      <c r="T34116" s="1"/>
      <c r="U34116" s="1"/>
      <c r="Z34116" s="1"/>
    </row>
    <row r="34117" spans="20:26" x14ac:dyDescent="0.25">
      <c r="T34117" s="1"/>
      <c r="U34117" s="1"/>
      <c r="Z34117" s="1"/>
    </row>
    <row r="34118" spans="20:26" x14ac:dyDescent="0.25">
      <c r="T34118" s="1"/>
      <c r="U34118" s="1"/>
      <c r="Z34118" s="1"/>
    </row>
    <row r="34119" spans="20:26" x14ac:dyDescent="0.25">
      <c r="T34119" s="1"/>
      <c r="U34119" s="1"/>
      <c r="Z34119" s="1"/>
    </row>
    <row r="34120" spans="20:26" x14ac:dyDescent="0.25">
      <c r="T34120" s="1"/>
      <c r="U34120" s="1"/>
      <c r="Z34120" s="1"/>
    </row>
    <row r="34121" spans="20:26" x14ac:dyDescent="0.25">
      <c r="T34121" s="1"/>
      <c r="U34121" s="1"/>
      <c r="Z34121" s="1"/>
    </row>
    <row r="34122" spans="20:26" x14ac:dyDescent="0.25">
      <c r="T34122" s="1"/>
      <c r="U34122" s="1"/>
      <c r="Z34122" s="1"/>
    </row>
    <row r="34123" spans="20:26" x14ac:dyDescent="0.25">
      <c r="T34123" s="1"/>
      <c r="U34123" s="1"/>
      <c r="Z34123" s="1"/>
    </row>
    <row r="34124" spans="20:26" x14ac:dyDescent="0.25">
      <c r="T34124" s="1"/>
      <c r="U34124" s="1"/>
      <c r="Z34124" s="1"/>
    </row>
    <row r="34125" spans="20:26" x14ac:dyDescent="0.25">
      <c r="T34125" s="1"/>
      <c r="U34125" s="1"/>
      <c r="Z34125" s="1"/>
    </row>
    <row r="34126" spans="20:26" x14ac:dyDescent="0.25">
      <c r="T34126" s="1"/>
      <c r="U34126" s="1"/>
      <c r="Z34126" s="1"/>
    </row>
    <row r="34127" spans="20:26" x14ac:dyDescent="0.25">
      <c r="T34127" s="1"/>
      <c r="U34127" s="1"/>
      <c r="Z34127" s="1"/>
    </row>
    <row r="34128" spans="20:26" x14ac:dyDescent="0.25">
      <c r="T34128" s="1"/>
      <c r="U34128" s="1"/>
      <c r="Z34128" s="1"/>
    </row>
    <row r="34129" spans="20:26" x14ac:dyDescent="0.25">
      <c r="T34129" s="1"/>
      <c r="U34129" s="1"/>
      <c r="Z34129" s="1"/>
    </row>
    <row r="34130" spans="20:26" x14ac:dyDescent="0.25">
      <c r="T34130" s="1"/>
      <c r="U34130" s="1"/>
      <c r="Z34130" s="1"/>
    </row>
    <row r="34131" spans="20:26" x14ac:dyDescent="0.25">
      <c r="T34131" s="1"/>
      <c r="U34131" s="1"/>
      <c r="Z34131" s="1"/>
    </row>
    <row r="34132" spans="20:26" x14ac:dyDescent="0.25">
      <c r="T34132" s="1"/>
      <c r="U34132" s="1"/>
      <c r="Z34132" s="1"/>
    </row>
    <row r="34133" spans="20:26" x14ac:dyDescent="0.25">
      <c r="T34133" s="1"/>
      <c r="U34133" s="1"/>
      <c r="Z34133" s="1"/>
    </row>
    <row r="34134" spans="20:26" x14ac:dyDescent="0.25">
      <c r="T34134" s="1"/>
      <c r="U34134" s="1"/>
      <c r="Z34134" s="1"/>
    </row>
    <row r="34135" spans="20:26" x14ac:dyDescent="0.25">
      <c r="T34135" s="1"/>
      <c r="U34135" s="1"/>
      <c r="Z34135" s="1"/>
    </row>
    <row r="34136" spans="20:26" x14ac:dyDescent="0.25">
      <c r="T34136" s="1"/>
      <c r="U34136" s="1"/>
      <c r="Z34136" s="1"/>
    </row>
    <row r="34137" spans="20:26" x14ac:dyDescent="0.25">
      <c r="T34137" s="1"/>
      <c r="U34137" s="1"/>
      <c r="Z34137" s="1"/>
    </row>
    <row r="34138" spans="20:26" x14ac:dyDescent="0.25">
      <c r="T34138" s="1"/>
      <c r="U34138" s="1"/>
      <c r="Z34138" s="1"/>
    </row>
    <row r="34139" spans="20:26" x14ac:dyDescent="0.25">
      <c r="T34139" s="1"/>
      <c r="U34139" s="1"/>
      <c r="Z34139" s="1"/>
    </row>
    <row r="34140" spans="20:26" x14ac:dyDescent="0.25">
      <c r="T34140" s="1"/>
      <c r="U34140" s="1"/>
      <c r="Z34140" s="1"/>
    </row>
    <row r="34141" spans="20:26" x14ac:dyDescent="0.25">
      <c r="T34141" s="1"/>
      <c r="U34141" s="1"/>
      <c r="Z34141" s="1"/>
    </row>
    <row r="34142" spans="20:26" x14ac:dyDescent="0.25">
      <c r="T34142" s="1"/>
      <c r="U34142" s="1"/>
      <c r="Z34142" s="1"/>
    </row>
    <row r="34143" spans="20:26" x14ac:dyDescent="0.25">
      <c r="T34143" s="1"/>
      <c r="U34143" s="1"/>
      <c r="Z34143" s="1"/>
    </row>
    <row r="34144" spans="20:26" x14ac:dyDescent="0.25">
      <c r="T34144" s="1"/>
      <c r="U34144" s="1"/>
      <c r="Z34144" s="1"/>
    </row>
    <row r="34145" spans="20:26" x14ac:dyDescent="0.25">
      <c r="T34145" s="1"/>
      <c r="U34145" s="1"/>
      <c r="Z34145" s="1"/>
    </row>
    <row r="34146" spans="20:26" x14ac:dyDescent="0.25">
      <c r="T34146" s="1"/>
      <c r="U34146" s="1"/>
      <c r="Z34146" s="1"/>
    </row>
    <row r="34147" spans="20:26" x14ac:dyDescent="0.25">
      <c r="T34147" s="1"/>
      <c r="U34147" s="1"/>
      <c r="Z34147" s="1"/>
    </row>
    <row r="34148" spans="20:26" x14ac:dyDescent="0.25">
      <c r="T34148" s="1"/>
      <c r="U34148" s="1"/>
      <c r="Z34148" s="1"/>
    </row>
    <row r="34149" spans="20:26" x14ac:dyDescent="0.25">
      <c r="T34149" s="1"/>
      <c r="U34149" s="1"/>
      <c r="Z34149" s="1"/>
    </row>
    <row r="34150" spans="20:26" x14ac:dyDescent="0.25">
      <c r="T34150" s="1"/>
      <c r="U34150" s="1"/>
      <c r="Z34150" s="1"/>
    </row>
    <row r="34151" spans="20:26" x14ac:dyDescent="0.25">
      <c r="T34151" s="1"/>
      <c r="U34151" s="1"/>
      <c r="Z34151" s="1"/>
    </row>
    <row r="34152" spans="20:26" x14ac:dyDescent="0.25">
      <c r="T34152" s="1"/>
      <c r="U34152" s="1"/>
      <c r="Z34152" s="1"/>
    </row>
    <row r="34153" spans="20:26" x14ac:dyDescent="0.25">
      <c r="T34153" s="1"/>
      <c r="U34153" s="1"/>
      <c r="Z34153" s="1"/>
    </row>
    <row r="34154" spans="20:26" x14ac:dyDescent="0.25">
      <c r="T34154" s="1"/>
      <c r="U34154" s="1"/>
      <c r="Z34154" s="1"/>
    </row>
    <row r="34155" spans="20:26" x14ac:dyDescent="0.25">
      <c r="T34155" s="1"/>
      <c r="U34155" s="1"/>
      <c r="Z34155" s="1"/>
    </row>
    <row r="34156" spans="20:26" x14ac:dyDescent="0.25">
      <c r="T34156" s="1"/>
      <c r="U34156" s="1"/>
      <c r="Z34156" s="1"/>
    </row>
    <row r="34157" spans="20:26" x14ac:dyDescent="0.25">
      <c r="T34157" s="1"/>
      <c r="U34157" s="1"/>
      <c r="Z34157" s="1"/>
    </row>
    <row r="34158" spans="20:26" x14ac:dyDescent="0.25">
      <c r="T34158" s="1"/>
      <c r="U34158" s="1"/>
      <c r="Z34158" s="1"/>
    </row>
    <row r="34159" spans="20:26" x14ac:dyDescent="0.25">
      <c r="T34159" s="1"/>
      <c r="U34159" s="1"/>
      <c r="Z34159" s="1"/>
    </row>
    <row r="34160" spans="20:26" x14ac:dyDescent="0.25">
      <c r="T34160" s="1"/>
      <c r="U34160" s="1"/>
      <c r="Z34160" s="1"/>
    </row>
    <row r="34161" spans="20:26" x14ac:dyDescent="0.25">
      <c r="T34161" s="1"/>
      <c r="U34161" s="1"/>
      <c r="Z34161" s="1"/>
    </row>
    <row r="34162" spans="20:26" x14ac:dyDescent="0.25">
      <c r="T34162" s="1"/>
      <c r="U34162" s="1"/>
      <c r="Z34162" s="1"/>
    </row>
    <row r="34163" spans="20:26" x14ac:dyDescent="0.25">
      <c r="T34163" s="1"/>
      <c r="U34163" s="1"/>
      <c r="Z34163" s="1"/>
    </row>
    <row r="34164" spans="20:26" x14ac:dyDescent="0.25">
      <c r="T34164" s="1"/>
      <c r="U34164" s="1"/>
      <c r="Z34164" s="1"/>
    </row>
    <row r="34165" spans="20:26" x14ac:dyDescent="0.25">
      <c r="T34165" s="1"/>
      <c r="U34165" s="1"/>
      <c r="Z34165" s="1"/>
    </row>
    <row r="34166" spans="20:26" x14ac:dyDescent="0.25">
      <c r="T34166" s="1"/>
      <c r="U34166" s="1"/>
      <c r="Z34166" s="1"/>
    </row>
    <row r="34167" spans="20:26" x14ac:dyDescent="0.25">
      <c r="T34167" s="1"/>
      <c r="U34167" s="1"/>
      <c r="Z34167" s="1"/>
    </row>
    <row r="34168" spans="20:26" x14ac:dyDescent="0.25">
      <c r="T34168" s="1"/>
      <c r="U34168" s="1"/>
      <c r="Z34168" s="1"/>
    </row>
    <row r="34169" spans="20:26" x14ac:dyDescent="0.25">
      <c r="T34169" s="1"/>
      <c r="U34169" s="1"/>
      <c r="Z34169" s="1"/>
    </row>
    <row r="34170" spans="20:26" x14ac:dyDescent="0.25">
      <c r="T34170" s="1"/>
      <c r="U34170" s="1"/>
      <c r="Z34170" s="1"/>
    </row>
    <row r="34171" spans="20:26" x14ac:dyDescent="0.25">
      <c r="T34171" s="1"/>
      <c r="U34171" s="1"/>
      <c r="Z34171" s="1"/>
    </row>
    <row r="34172" spans="20:26" x14ac:dyDescent="0.25">
      <c r="T34172" s="1"/>
      <c r="U34172" s="1"/>
      <c r="Z34172" s="1"/>
    </row>
    <row r="34173" spans="20:26" x14ac:dyDescent="0.25">
      <c r="T34173" s="1"/>
      <c r="U34173" s="1"/>
      <c r="Z34173" s="1"/>
    </row>
    <row r="34174" spans="20:26" x14ac:dyDescent="0.25">
      <c r="T34174" s="1"/>
      <c r="U34174" s="1"/>
      <c r="Z34174" s="1"/>
    </row>
    <row r="34175" spans="20:26" x14ac:dyDescent="0.25">
      <c r="T34175" s="1"/>
      <c r="U34175" s="1"/>
      <c r="Z34175" s="1"/>
    </row>
    <row r="34176" spans="20:26" x14ac:dyDescent="0.25">
      <c r="T34176" s="1"/>
      <c r="U34176" s="1"/>
      <c r="Z34176" s="1"/>
    </row>
    <row r="34177" spans="20:26" x14ac:dyDescent="0.25">
      <c r="T34177" s="1"/>
      <c r="U34177" s="1"/>
      <c r="Z34177" s="1"/>
    </row>
    <row r="34178" spans="20:26" x14ac:dyDescent="0.25">
      <c r="T34178" s="1"/>
      <c r="U34178" s="1"/>
      <c r="Z34178" s="1"/>
    </row>
    <row r="34179" spans="20:26" x14ac:dyDescent="0.25">
      <c r="T34179" s="1"/>
      <c r="U34179" s="1"/>
      <c r="Z34179" s="1"/>
    </row>
    <row r="34180" spans="20:26" x14ac:dyDescent="0.25">
      <c r="T34180" s="1"/>
      <c r="U34180" s="1"/>
      <c r="Z34180" s="1"/>
    </row>
    <row r="34181" spans="20:26" x14ac:dyDescent="0.25">
      <c r="T34181" s="1"/>
      <c r="U34181" s="1"/>
      <c r="Z34181" s="1"/>
    </row>
    <row r="34182" spans="20:26" x14ac:dyDescent="0.25">
      <c r="T34182" s="1"/>
      <c r="U34182" s="1"/>
      <c r="Z34182" s="1"/>
    </row>
    <row r="34183" spans="20:26" x14ac:dyDescent="0.25">
      <c r="T34183" s="1"/>
      <c r="U34183" s="1"/>
      <c r="Z34183" s="1"/>
    </row>
    <row r="34184" spans="20:26" x14ac:dyDescent="0.25">
      <c r="T34184" s="1"/>
      <c r="U34184" s="1"/>
      <c r="Z34184" s="1"/>
    </row>
    <row r="34185" spans="20:26" x14ac:dyDescent="0.25">
      <c r="T34185" s="1"/>
      <c r="U34185" s="1"/>
      <c r="Z34185" s="1"/>
    </row>
    <row r="34186" spans="20:26" x14ac:dyDescent="0.25">
      <c r="T34186" s="1"/>
      <c r="U34186" s="1"/>
      <c r="Z34186" s="1"/>
    </row>
    <row r="34187" spans="20:26" x14ac:dyDescent="0.25">
      <c r="T34187" s="1"/>
      <c r="U34187" s="1"/>
      <c r="Z34187" s="1"/>
    </row>
    <row r="34188" spans="20:26" x14ac:dyDescent="0.25">
      <c r="T34188" s="1"/>
      <c r="U34188" s="1"/>
      <c r="Z34188" s="1"/>
    </row>
    <row r="34189" spans="20:26" x14ac:dyDescent="0.25">
      <c r="T34189" s="1"/>
      <c r="U34189" s="1"/>
      <c r="Z34189" s="1"/>
    </row>
    <row r="34190" spans="20:26" x14ac:dyDescent="0.25">
      <c r="T34190" s="1"/>
      <c r="U34190" s="1"/>
      <c r="Z34190" s="1"/>
    </row>
    <row r="34191" spans="20:26" x14ac:dyDescent="0.25">
      <c r="T34191" s="1"/>
      <c r="U34191" s="1"/>
      <c r="Z34191" s="1"/>
    </row>
    <row r="34192" spans="20:26" x14ac:dyDescent="0.25">
      <c r="T34192" s="1"/>
      <c r="U34192" s="1"/>
      <c r="Z34192" s="1"/>
    </row>
    <row r="34193" spans="20:26" x14ac:dyDescent="0.25">
      <c r="T34193" s="1"/>
      <c r="U34193" s="1"/>
      <c r="Z34193" s="1"/>
    </row>
    <row r="34194" spans="20:26" x14ac:dyDescent="0.25">
      <c r="T34194" s="1"/>
      <c r="U34194" s="1"/>
      <c r="Z34194" s="1"/>
    </row>
    <row r="34195" spans="20:26" x14ac:dyDescent="0.25">
      <c r="T34195" s="1"/>
      <c r="U34195" s="1"/>
      <c r="Z34195" s="1"/>
    </row>
    <row r="34196" spans="20:26" x14ac:dyDescent="0.25">
      <c r="T34196" s="1"/>
      <c r="U34196" s="1"/>
      <c r="Z34196" s="1"/>
    </row>
    <row r="34197" spans="20:26" x14ac:dyDescent="0.25">
      <c r="T34197" s="1"/>
      <c r="U34197" s="1"/>
      <c r="Z34197" s="1"/>
    </row>
    <row r="34198" spans="20:26" x14ac:dyDescent="0.25">
      <c r="T34198" s="1"/>
      <c r="U34198" s="1"/>
      <c r="Z34198" s="1"/>
    </row>
    <row r="34199" spans="20:26" x14ac:dyDescent="0.25">
      <c r="T34199" s="1"/>
      <c r="U34199" s="1"/>
      <c r="Z34199" s="1"/>
    </row>
    <row r="34200" spans="20:26" x14ac:dyDescent="0.25">
      <c r="T34200" s="1"/>
      <c r="U34200" s="1"/>
      <c r="Z34200" s="1"/>
    </row>
    <row r="34201" spans="20:26" x14ac:dyDescent="0.25">
      <c r="T34201" s="1"/>
      <c r="U34201" s="1"/>
      <c r="Z34201" s="1"/>
    </row>
    <row r="34202" spans="20:26" x14ac:dyDescent="0.25">
      <c r="T34202" s="1"/>
      <c r="U34202" s="1"/>
      <c r="Z34202" s="1"/>
    </row>
    <row r="34203" spans="20:26" x14ac:dyDescent="0.25">
      <c r="T34203" s="1"/>
      <c r="U34203" s="1"/>
      <c r="Z34203" s="1"/>
    </row>
    <row r="34204" spans="20:26" x14ac:dyDescent="0.25">
      <c r="T34204" s="1"/>
      <c r="U34204" s="1"/>
      <c r="Z34204" s="1"/>
    </row>
    <row r="34205" spans="20:26" x14ac:dyDescent="0.25">
      <c r="T34205" s="1"/>
      <c r="U34205" s="1"/>
      <c r="Z34205" s="1"/>
    </row>
    <row r="34206" spans="20:26" x14ac:dyDescent="0.25">
      <c r="T34206" s="1"/>
      <c r="U34206" s="1"/>
      <c r="Z34206" s="1"/>
    </row>
    <row r="34207" spans="20:26" x14ac:dyDescent="0.25">
      <c r="T34207" s="1"/>
      <c r="U34207" s="1"/>
      <c r="Z34207" s="1"/>
    </row>
    <row r="34208" spans="20:26" x14ac:dyDescent="0.25">
      <c r="T34208" s="1"/>
      <c r="U34208" s="1"/>
      <c r="Z34208" s="1"/>
    </row>
    <row r="34209" spans="20:26" x14ac:dyDescent="0.25">
      <c r="T34209" s="1"/>
      <c r="U34209" s="1"/>
      <c r="Z34209" s="1"/>
    </row>
    <row r="34210" spans="20:26" x14ac:dyDescent="0.25">
      <c r="T34210" s="1"/>
      <c r="U34210" s="1"/>
      <c r="Z34210" s="1"/>
    </row>
    <row r="34211" spans="20:26" x14ac:dyDescent="0.25">
      <c r="T34211" s="1"/>
      <c r="U34211" s="1"/>
      <c r="Z34211" s="1"/>
    </row>
    <row r="34212" spans="20:26" x14ac:dyDescent="0.25">
      <c r="T34212" s="1"/>
      <c r="U34212" s="1"/>
      <c r="Z34212" s="1"/>
    </row>
    <row r="34213" spans="20:26" x14ac:dyDescent="0.25">
      <c r="T34213" s="1"/>
      <c r="U34213" s="1"/>
      <c r="Z34213" s="1"/>
    </row>
    <row r="34214" spans="20:26" x14ac:dyDescent="0.25">
      <c r="T34214" s="1"/>
      <c r="U34214" s="1"/>
      <c r="Z34214" s="1"/>
    </row>
    <row r="34215" spans="20:26" x14ac:dyDescent="0.25">
      <c r="T34215" s="1"/>
      <c r="U34215" s="1"/>
      <c r="Z34215" s="1"/>
    </row>
    <row r="34216" spans="20:26" x14ac:dyDescent="0.25">
      <c r="T34216" s="1"/>
      <c r="U34216" s="1"/>
      <c r="Z34216" s="1"/>
    </row>
    <row r="34217" spans="20:26" x14ac:dyDescent="0.25">
      <c r="T34217" s="1"/>
      <c r="U34217" s="1"/>
      <c r="Z34217" s="1"/>
    </row>
    <row r="34218" spans="20:26" x14ac:dyDescent="0.25">
      <c r="T34218" s="1"/>
      <c r="U34218" s="1"/>
      <c r="Z34218" s="1"/>
    </row>
    <row r="34219" spans="20:26" x14ac:dyDescent="0.25">
      <c r="T34219" s="1"/>
      <c r="U34219" s="1"/>
      <c r="Z34219" s="1"/>
    </row>
    <row r="34220" spans="20:26" x14ac:dyDescent="0.25">
      <c r="T34220" s="1"/>
      <c r="U34220" s="1"/>
      <c r="Z34220" s="1"/>
    </row>
    <row r="34221" spans="20:26" x14ac:dyDescent="0.25">
      <c r="T34221" s="1"/>
      <c r="U34221" s="1"/>
      <c r="Z34221" s="1"/>
    </row>
    <row r="34222" spans="20:26" x14ac:dyDescent="0.25">
      <c r="T34222" s="1"/>
      <c r="U34222" s="1"/>
      <c r="Z34222" s="1"/>
    </row>
    <row r="34223" spans="20:26" x14ac:dyDescent="0.25">
      <c r="T34223" s="1"/>
      <c r="U34223" s="1"/>
      <c r="Z34223" s="1"/>
    </row>
    <row r="34224" spans="20:26" x14ac:dyDescent="0.25">
      <c r="T34224" s="1"/>
      <c r="U34224" s="1"/>
      <c r="Z34224" s="1"/>
    </row>
    <row r="34225" spans="20:26" x14ac:dyDescent="0.25">
      <c r="T34225" s="1"/>
      <c r="U34225" s="1"/>
      <c r="Z34225" s="1"/>
    </row>
    <row r="34226" spans="20:26" x14ac:dyDescent="0.25">
      <c r="T34226" s="1"/>
      <c r="U34226" s="1"/>
      <c r="Z34226" s="1"/>
    </row>
    <row r="34227" spans="20:26" x14ac:dyDescent="0.25">
      <c r="T34227" s="1"/>
      <c r="U34227" s="1"/>
      <c r="Z34227" s="1"/>
    </row>
    <row r="34228" spans="20:26" x14ac:dyDescent="0.25">
      <c r="T34228" s="1"/>
      <c r="U34228" s="1"/>
      <c r="Z34228" s="1"/>
    </row>
    <row r="34229" spans="20:26" x14ac:dyDescent="0.25">
      <c r="T34229" s="1"/>
      <c r="U34229" s="1"/>
      <c r="Z34229" s="1"/>
    </row>
    <row r="34230" spans="20:26" x14ac:dyDescent="0.25">
      <c r="T34230" s="1"/>
      <c r="U34230" s="1"/>
      <c r="Z34230" s="1"/>
    </row>
    <row r="34231" spans="20:26" x14ac:dyDescent="0.25">
      <c r="T34231" s="1"/>
      <c r="U34231" s="1"/>
      <c r="Z34231" s="1"/>
    </row>
    <row r="34232" spans="20:26" x14ac:dyDescent="0.25">
      <c r="T34232" s="1"/>
      <c r="U34232" s="1"/>
      <c r="Z34232" s="1"/>
    </row>
    <row r="34233" spans="20:26" x14ac:dyDescent="0.25">
      <c r="T34233" s="1"/>
      <c r="U34233" s="1"/>
      <c r="Z34233" s="1"/>
    </row>
    <row r="34234" spans="20:26" x14ac:dyDescent="0.25">
      <c r="T34234" s="1"/>
      <c r="U34234" s="1"/>
      <c r="Z34234" s="1"/>
    </row>
    <row r="34235" spans="20:26" x14ac:dyDescent="0.25">
      <c r="T34235" s="1"/>
      <c r="U34235" s="1"/>
      <c r="Z34235" s="1"/>
    </row>
    <row r="34236" spans="20:26" x14ac:dyDescent="0.25">
      <c r="T34236" s="1"/>
      <c r="U34236" s="1"/>
      <c r="Z34236" s="1"/>
    </row>
    <row r="34237" spans="20:26" x14ac:dyDescent="0.25">
      <c r="T34237" s="1"/>
      <c r="U34237" s="1"/>
      <c r="Z34237" s="1"/>
    </row>
    <row r="34238" spans="20:26" x14ac:dyDescent="0.25">
      <c r="T34238" s="1"/>
      <c r="U34238" s="1"/>
      <c r="Z34238" s="1"/>
    </row>
    <row r="34239" spans="20:26" x14ac:dyDescent="0.25">
      <c r="T34239" s="1"/>
      <c r="U34239" s="1"/>
      <c r="Z34239" s="1"/>
    </row>
    <row r="34240" spans="20:26" x14ac:dyDescent="0.25">
      <c r="T34240" s="1"/>
      <c r="U34240" s="1"/>
      <c r="Z34240" s="1"/>
    </row>
    <row r="34241" spans="20:26" x14ac:dyDescent="0.25">
      <c r="T34241" s="1"/>
      <c r="U34241" s="1"/>
      <c r="Z34241" s="1"/>
    </row>
    <row r="34242" spans="20:26" x14ac:dyDescent="0.25">
      <c r="T34242" s="1"/>
      <c r="U34242" s="1"/>
      <c r="Z34242" s="1"/>
    </row>
    <row r="34243" spans="20:26" x14ac:dyDescent="0.25">
      <c r="T34243" s="1"/>
      <c r="U34243" s="1"/>
      <c r="Z34243" s="1"/>
    </row>
    <row r="34244" spans="20:26" x14ac:dyDescent="0.25">
      <c r="T34244" s="1"/>
      <c r="U34244" s="1"/>
      <c r="Z34244" s="1"/>
    </row>
    <row r="34245" spans="20:26" x14ac:dyDescent="0.25">
      <c r="T34245" s="1"/>
      <c r="U34245" s="1"/>
      <c r="Z34245" s="1"/>
    </row>
    <row r="34246" spans="20:26" x14ac:dyDescent="0.25">
      <c r="T34246" s="1"/>
      <c r="U34246" s="1"/>
      <c r="Z34246" s="1"/>
    </row>
    <row r="34247" spans="20:26" x14ac:dyDescent="0.25">
      <c r="T34247" s="1"/>
      <c r="U34247" s="1"/>
      <c r="Z34247" s="1"/>
    </row>
    <row r="34248" spans="20:26" x14ac:dyDescent="0.25">
      <c r="T34248" s="1"/>
      <c r="U34248" s="1"/>
      <c r="Z34248" s="1"/>
    </row>
    <row r="34249" spans="20:26" x14ac:dyDescent="0.25">
      <c r="T34249" s="1"/>
      <c r="U34249" s="1"/>
      <c r="Z34249" s="1"/>
    </row>
    <row r="34250" spans="20:26" x14ac:dyDescent="0.25">
      <c r="T34250" s="1"/>
      <c r="U34250" s="1"/>
      <c r="Z34250" s="1"/>
    </row>
    <row r="34251" spans="20:26" x14ac:dyDescent="0.25">
      <c r="T34251" s="1"/>
      <c r="U34251" s="1"/>
      <c r="Z34251" s="1"/>
    </row>
    <row r="34252" spans="20:26" x14ac:dyDescent="0.25">
      <c r="T34252" s="1"/>
      <c r="U34252" s="1"/>
      <c r="Z34252" s="1"/>
    </row>
    <row r="34253" spans="20:26" x14ac:dyDescent="0.25">
      <c r="T34253" s="1"/>
      <c r="U34253" s="1"/>
      <c r="Z34253" s="1"/>
    </row>
    <row r="34254" spans="20:26" x14ac:dyDescent="0.25">
      <c r="T34254" s="1"/>
      <c r="U34254" s="1"/>
      <c r="Z34254" s="1"/>
    </row>
    <row r="34255" spans="20:26" x14ac:dyDescent="0.25">
      <c r="T34255" s="1"/>
      <c r="U34255" s="1"/>
      <c r="Z34255" s="1"/>
    </row>
    <row r="34256" spans="20:26" x14ac:dyDescent="0.25">
      <c r="T34256" s="1"/>
      <c r="U34256" s="1"/>
      <c r="Z34256" s="1"/>
    </row>
    <row r="34257" spans="20:26" x14ac:dyDescent="0.25">
      <c r="T34257" s="1"/>
      <c r="U34257" s="1"/>
      <c r="Z34257" s="1"/>
    </row>
    <row r="34258" spans="20:26" x14ac:dyDescent="0.25">
      <c r="T34258" s="1"/>
      <c r="U34258" s="1"/>
      <c r="Z34258" s="1"/>
    </row>
    <row r="34259" spans="20:26" x14ac:dyDescent="0.25">
      <c r="T34259" s="1"/>
      <c r="U34259" s="1"/>
      <c r="Z34259" s="1"/>
    </row>
    <row r="34260" spans="20:26" x14ac:dyDescent="0.25">
      <c r="T34260" s="1"/>
      <c r="U34260" s="1"/>
      <c r="Z34260" s="1"/>
    </row>
    <row r="34261" spans="20:26" x14ac:dyDescent="0.25">
      <c r="T34261" s="1"/>
      <c r="U34261" s="1"/>
      <c r="Z34261" s="1"/>
    </row>
    <row r="34262" spans="20:26" x14ac:dyDescent="0.25">
      <c r="T34262" s="1"/>
      <c r="U34262" s="1"/>
      <c r="Z34262" s="1"/>
    </row>
    <row r="34263" spans="20:26" x14ac:dyDescent="0.25">
      <c r="T34263" s="1"/>
      <c r="U34263" s="1"/>
      <c r="Z34263" s="1"/>
    </row>
    <row r="34264" spans="20:26" x14ac:dyDescent="0.25">
      <c r="T34264" s="1"/>
      <c r="U34264" s="1"/>
      <c r="Z34264" s="1"/>
    </row>
    <row r="34265" spans="20:26" x14ac:dyDescent="0.25">
      <c r="T34265" s="1"/>
      <c r="U34265" s="1"/>
      <c r="Z34265" s="1"/>
    </row>
    <row r="34266" spans="20:26" x14ac:dyDescent="0.25">
      <c r="T34266" s="1"/>
      <c r="U34266" s="1"/>
      <c r="Z34266" s="1"/>
    </row>
    <row r="34267" spans="20:26" x14ac:dyDescent="0.25">
      <c r="T34267" s="1"/>
      <c r="U34267" s="1"/>
      <c r="Z34267" s="1"/>
    </row>
    <row r="34268" spans="20:26" x14ac:dyDescent="0.25">
      <c r="T34268" s="1"/>
      <c r="U34268" s="1"/>
      <c r="Z34268" s="1"/>
    </row>
    <row r="34269" spans="20:26" x14ac:dyDescent="0.25">
      <c r="T34269" s="1"/>
      <c r="U34269" s="1"/>
      <c r="Z34269" s="1"/>
    </row>
    <row r="34270" spans="20:26" x14ac:dyDescent="0.25">
      <c r="T34270" s="1"/>
      <c r="U34270" s="1"/>
      <c r="Z34270" s="1"/>
    </row>
    <row r="34271" spans="20:26" x14ac:dyDescent="0.25">
      <c r="T34271" s="1"/>
      <c r="U34271" s="1"/>
      <c r="Z34271" s="1"/>
    </row>
    <row r="34272" spans="20:26" x14ac:dyDescent="0.25">
      <c r="T34272" s="1"/>
      <c r="U34272" s="1"/>
      <c r="Z34272" s="1"/>
    </row>
    <row r="34273" spans="20:26" x14ac:dyDescent="0.25">
      <c r="T34273" s="1"/>
      <c r="U34273" s="1"/>
      <c r="Z34273" s="1"/>
    </row>
    <row r="34274" spans="20:26" x14ac:dyDescent="0.25">
      <c r="T34274" s="1"/>
      <c r="U34274" s="1"/>
      <c r="Z34274" s="1"/>
    </row>
    <row r="34275" spans="20:26" x14ac:dyDescent="0.25">
      <c r="T34275" s="1"/>
      <c r="U34275" s="1"/>
      <c r="Z34275" s="1"/>
    </row>
    <row r="34276" spans="20:26" x14ac:dyDescent="0.25">
      <c r="T34276" s="1"/>
      <c r="U34276" s="1"/>
      <c r="Z34276" s="1"/>
    </row>
    <row r="34277" spans="20:26" x14ac:dyDescent="0.25">
      <c r="T34277" s="1"/>
      <c r="U34277" s="1"/>
      <c r="Z34277" s="1"/>
    </row>
    <row r="34278" spans="20:26" x14ac:dyDescent="0.25">
      <c r="T34278" s="1"/>
      <c r="U34278" s="1"/>
      <c r="Z34278" s="1"/>
    </row>
    <row r="34279" spans="20:26" x14ac:dyDescent="0.25">
      <c r="T34279" s="1"/>
      <c r="U34279" s="1"/>
      <c r="Z34279" s="1"/>
    </row>
    <row r="34280" spans="20:26" x14ac:dyDescent="0.25">
      <c r="T34280" s="1"/>
      <c r="U34280" s="1"/>
      <c r="Z34280" s="1"/>
    </row>
    <row r="34281" spans="20:26" x14ac:dyDescent="0.25">
      <c r="T34281" s="1"/>
      <c r="U34281" s="1"/>
      <c r="Z34281" s="1"/>
    </row>
    <row r="34282" spans="20:26" x14ac:dyDescent="0.25">
      <c r="T34282" s="1"/>
      <c r="U34282" s="1"/>
      <c r="Z34282" s="1"/>
    </row>
    <row r="34283" spans="20:26" x14ac:dyDescent="0.25">
      <c r="T34283" s="1"/>
      <c r="U34283" s="1"/>
      <c r="Z34283" s="1"/>
    </row>
    <row r="34284" spans="20:26" x14ac:dyDescent="0.25">
      <c r="T34284" s="1"/>
      <c r="U34284" s="1"/>
      <c r="Z34284" s="1"/>
    </row>
    <row r="34285" spans="20:26" x14ac:dyDescent="0.25">
      <c r="T34285" s="1"/>
      <c r="U34285" s="1"/>
      <c r="Z34285" s="1"/>
    </row>
    <row r="34286" spans="20:26" x14ac:dyDescent="0.25">
      <c r="T34286" s="1"/>
      <c r="U34286" s="1"/>
      <c r="Z34286" s="1"/>
    </row>
    <row r="34287" spans="20:26" x14ac:dyDescent="0.25">
      <c r="T34287" s="1"/>
      <c r="U34287" s="1"/>
      <c r="Z34287" s="1"/>
    </row>
    <row r="34288" spans="20:26" x14ac:dyDescent="0.25">
      <c r="T34288" s="1"/>
      <c r="U34288" s="1"/>
      <c r="Z34288" s="1"/>
    </row>
    <row r="34289" spans="20:26" x14ac:dyDescent="0.25">
      <c r="T34289" s="1"/>
      <c r="U34289" s="1"/>
      <c r="Z34289" s="1"/>
    </row>
    <row r="34290" spans="20:26" x14ac:dyDescent="0.25">
      <c r="T34290" s="1"/>
      <c r="U34290" s="1"/>
      <c r="Z34290" s="1"/>
    </row>
    <row r="34291" spans="20:26" x14ac:dyDescent="0.25">
      <c r="T34291" s="1"/>
      <c r="U34291" s="1"/>
      <c r="Z34291" s="1"/>
    </row>
    <row r="34292" spans="20:26" x14ac:dyDescent="0.25">
      <c r="T34292" s="1"/>
      <c r="U34292" s="1"/>
      <c r="Z34292" s="1"/>
    </row>
    <row r="34293" spans="20:26" x14ac:dyDescent="0.25">
      <c r="T34293" s="1"/>
      <c r="U34293" s="1"/>
      <c r="Z34293" s="1"/>
    </row>
    <row r="34294" spans="20:26" x14ac:dyDescent="0.25">
      <c r="T34294" s="1"/>
      <c r="U34294" s="1"/>
      <c r="Z34294" s="1"/>
    </row>
    <row r="34295" spans="20:26" x14ac:dyDescent="0.25">
      <c r="T34295" s="1"/>
      <c r="U34295" s="1"/>
      <c r="Z34295" s="1"/>
    </row>
    <row r="34296" spans="20:26" x14ac:dyDescent="0.25">
      <c r="T34296" s="1"/>
      <c r="U34296" s="1"/>
      <c r="Z34296" s="1"/>
    </row>
    <row r="34297" spans="20:26" x14ac:dyDescent="0.25">
      <c r="T34297" s="1"/>
      <c r="U34297" s="1"/>
      <c r="Z34297" s="1"/>
    </row>
    <row r="34298" spans="20:26" x14ac:dyDescent="0.25">
      <c r="T34298" s="1"/>
      <c r="U34298" s="1"/>
      <c r="Z34298" s="1"/>
    </row>
    <row r="34299" spans="20:26" x14ac:dyDescent="0.25">
      <c r="T34299" s="1"/>
      <c r="U34299" s="1"/>
      <c r="Z34299" s="1"/>
    </row>
    <row r="34300" spans="20:26" x14ac:dyDescent="0.25">
      <c r="T34300" s="1"/>
      <c r="U34300" s="1"/>
      <c r="Z34300" s="1"/>
    </row>
    <row r="34301" spans="20:26" x14ac:dyDescent="0.25">
      <c r="T34301" s="1"/>
      <c r="U34301" s="1"/>
      <c r="Z34301" s="1"/>
    </row>
    <row r="34302" spans="20:26" x14ac:dyDescent="0.25">
      <c r="T34302" s="1"/>
      <c r="U34302" s="1"/>
      <c r="Z34302" s="1"/>
    </row>
    <row r="34303" spans="20:26" x14ac:dyDescent="0.25">
      <c r="T34303" s="1"/>
      <c r="U34303" s="1"/>
      <c r="Z34303" s="1"/>
    </row>
    <row r="34304" spans="20:26" x14ac:dyDescent="0.25">
      <c r="T34304" s="1"/>
      <c r="U34304" s="1"/>
      <c r="Z34304" s="1"/>
    </row>
    <row r="34305" spans="20:26" x14ac:dyDescent="0.25">
      <c r="T34305" s="1"/>
      <c r="U34305" s="1"/>
      <c r="Z34305" s="1"/>
    </row>
    <row r="34306" spans="20:26" x14ac:dyDescent="0.25">
      <c r="T34306" s="1"/>
      <c r="U34306" s="1"/>
      <c r="Z34306" s="1"/>
    </row>
    <row r="34307" spans="20:26" x14ac:dyDescent="0.25">
      <c r="T34307" s="1"/>
      <c r="U34307" s="1"/>
      <c r="Z34307" s="1"/>
    </row>
    <row r="34308" spans="20:26" x14ac:dyDescent="0.25">
      <c r="T34308" s="1"/>
      <c r="U34308" s="1"/>
      <c r="Z34308" s="1"/>
    </row>
    <row r="34309" spans="20:26" x14ac:dyDescent="0.25">
      <c r="T34309" s="1"/>
      <c r="U34309" s="1"/>
      <c r="Z34309" s="1"/>
    </row>
    <row r="34310" spans="20:26" x14ac:dyDescent="0.25">
      <c r="T34310" s="1"/>
      <c r="U34310" s="1"/>
      <c r="Z34310" s="1"/>
    </row>
    <row r="34311" spans="20:26" x14ac:dyDescent="0.25">
      <c r="T34311" s="1"/>
      <c r="U34311" s="1"/>
      <c r="Z34311" s="1"/>
    </row>
    <row r="34312" spans="20:26" x14ac:dyDescent="0.25">
      <c r="T34312" s="1"/>
      <c r="U34312" s="1"/>
      <c r="Z34312" s="1"/>
    </row>
    <row r="34313" spans="20:26" x14ac:dyDescent="0.25">
      <c r="T34313" s="1"/>
      <c r="U34313" s="1"/>
      <c r="Z34313" s="1"/>
    </row>
    <row r="34314" spans="20:26" x14ac:dyDescent="0.25">
      <c r="T34314" s="1"/>
      <c r="U34314" s="1"/>
      <c r="Z34314" s="1"/>
    </row>
    <row r="34315" spans="20:26" x14ac:dyDescent="0.25">
      <c r="T34315" s="1"/>
      <c r="U34315" s="1"/>
      <c r="Z34315" s="1"/>
    </row>
    <row r="34316" spans="20:26" x14ac:dyDescent="0.25">
      <c r="T34316" s="1"/>
      <c r="U34316" s="1"/>
      <c r="Z34316" s="1"/>
    </row>
    <row r="34317" spans="20:26" x14ac:dyDescent="0.25">
      <c r="T34317" s="1"/>
      <c r="U34317" s="1"/>
      <c r="Z34317" s="1"/>
    </row>
    <row r="34318" spans="20:26" x14ac:dyDescent="0.25">
      <c r="T34318" s="1"/>
      <c r="U34318" s="1"/>
      <c r="Z34318" s="1"/>
    </row>
    <row r="34319" spans="20:26" x14ac:dyDescent="0.25">
      <c r="T34319" s="1"/>
      <c r="U34319" s="1"/>
      <c r="Z34319" s="1"/>
    </row>
    <row r="34320" spans="20:26" x14ac:dyDescent="0.25">
      <c r="T34320" s="1"/>
      <c r="U34320" s="1"/>
      <c r="Z34320" s="1"/>
    </row>
    <row r="34321" spans="20:26" x14ac:dyDescent="0.25">
      <c r="T34321" s="1"/>
      <c r="U34321" s="1"/>
      <c r="Z34321" s="1"/>
    </row>
    <row r="34322" spans="20:26" x14ac:dyDescent="0.25">
      <c r="T34322" s="1"/>
      <c r="U34322" s="1"/>
      <c r="Z34322" s="1"/>
    </row>
    <row r="34323" spans="20:26" x14ac:dyDescent="0.25">
      <c r="T34323" s="1"/>
      <c r="U34323" s="1"/>
      <c r="Z34323" s="1"/>
    </row>
    <row r="34324" spans="20:26" x14ac:dyDescent="0.25">
      <c r="T34324" s="1"/>
      <c r="U34324" s="1"/>
      <c r="Z34324" s="1"/>
    </row>
    <row r="34325" spans="20:26" x14ac:dyDescent="0.25">
      <c r="T34325" s="1"/>
      <c r="U34325" s="1"/>
      <c r="Z34325" s="1"/>
    </row>
    <row r="34326" spans="20:26" x14ac:dyDescent="0.25">
      <c r="T34326" s="1"/>
      <c r="U34326" s="1"/>
      <c r="Z34326" s="1"/>
    </row>
    <row r="34327" spans="20:26" x14ac:dyDescent="0.25">
      <c r="T34327" s="1"/>
      <c r="U34327" s="1"/>
      <c r="Z34327" s="1"/>
    </row>
    <row r="34328" spans="20:26" x14ac:dyDescent="0.25">
      <c r="T34328" s="1"/>
      <c r="U34328" s="1"/>
      <c r="Z34328" s="1"/>
    </row>
    <row r="34329" spans="20:26" x14ac:dyDescent="0.25">
      <c r="T34329" s="1"/>
      <c r="U34329" s="1"/>
      <c r="Z34329" s="1"/>
    </row>
    <row r="34330" spans="20:26" x14ac:dyDescent="0.25">
      <c r="T34330" s="1"/>
      <c r="U34330" s="1"/>
      <c r="Z34330" s="1"/>
    </row>
    <row r="34331" spans="20:26" x14ac:dyDescent="0.25">
      <c r="T34331" s="1"/>
      <c r="U34331" s="1"/>
      <c r="Z34331" s="1"/>
    </row>
    <row r="34332" spans="20:26" x14ac:dyDescent="0.25">
      <c r="T34332" s="1"/>
      <c r="U34332" s="1"/>
      <c r="Z34332" s="1"/>
    </row>
    <row r="34333" spans="20:26" x14ac:dyDescent="0.25">
      <c r="T34333" s="1"/>
      <c r="U34333" s="1"/>
      <c r="Z34333" s="1"/>
    </row>
    <row r="34334" spans="20:26" x14ac:dyDescent="0.25">
      <c r="T34334" s="1"/>
      <c r="U34334" s="1"/>
      <c r="Z34334" s="1"/>
    </row>
    <row r="34335" spans="20:26" x14ac:dyDescent="0.25">
      <c r="T34335" s="1"/>
      <c r="U34335" s="1"/>
      <c r="Z34335" s="1"/>
    </row>
    <row r="34336" spans="20:26" x14ac:dyDescent="0.25">
      <c r="T34336" s="1"/>
      <c r="U34336" s="1"/>
      <c r="Z34336" s="1"/>
    </row>
    <row r="34337" spans="20:26" x14ac:dyDescent="0.25">
      <c r="T34337" s="1"/>
      <c r="U34337" s="1"/>
      <c r="Z34337" s="1"/>
    </row>
    <row r="34338" spans="20:26" x14ac:dyDescent="0.25">
      <c r="T34338" s="1"/>
      <c r="U34338" s="1"/>
      <c r="Z34338" s="1"/>
    </row>
    <row r="34339" spans="20:26" x14ac:dyDescent="0.25">
      <c r="T34339" s="1"/>
      <c r="U34339" s="1"/>
      <c r="Z34339" s="1"/>
    </row>
    <row r="34340" spans="20:26" x14ac:dyDescent="0.25">
      <c r="T34340" s="1"/>
      <c r="U34340" s="1"/>
      <c r="Z34340" s="1"/>
    </row>
    <row r="34341" spans="20:26" x14ac:dyDescent="0.25">
      <c r="T34341" s="1"/>
      <c r="U34341" s="1"/>
      <c r="Z34341" s="1"/>
    </row>
    <row r="34342" spans="20:26" x14ac:dyDescent="0.25">
      <c r="T34342" s="1"/>
      <c r="U34342" s="1"/>
      <c r="Z34342" s="1"/>
    </row>
    <row r="34343" spans="20:26" x14ac:dyDescent="0.25">
      <c r="T34343" s="1"/>
      <c r="U34343" s="1"/>
      <c r="Z34343" s="1"/>
    </row>
    <row r="34344" spans="20:26" x14ac:dyDescent="0.25">
      <c r="T34344" s="1"/>
      <c r="U34344" s="1"/>
      <c r="Z34344" s="1"/>
    </row>
    <row r="34345" spans="20:26" x14ac:dyDescent="0.25">
      <c r="T34345" s="1"/>
      <c r="U34345" s="1"/>
      <c r="Z34345" s="1"/>
    </row>
    <row r="34346" spans="20:26" x14ac:dyDescent="0.25">
      <c r="T34346" s="1"/>
      <c r="U34346" s="1"/>
      <c r="Z34346" s="1"/>
    </row>
    <row r="34347" spans="20:26" x14ac:dyDescent="0.25">
      <c r="T34347" s="1"/>
      <c r="U34347" s="1"/>
      <c r="Z34347" s="1"/>
    </row>
    <row r="34348" spans="20:26" x14ac:dyDescent="0.25">
      <c r="T34348" s="1"/>
      <c r="U34348" s="1"/>
      <c r="Z34348" s="1"/>
    </row>
    <row r="34349" spans="20:26" x14ac:dyDescent="0.25">
      <c r="T34349" s="1"/>
      <c r="U34349" s="1"/>
      <c r="Z34349" s="1"/>
    </row>
    <row r="34350" spans="20:26" x14ac:dyDescent="0.25">
      <c r="T34350" s="1"/>
      <c r="U34350" s="1"/>
      <c r="Z34350" s="1"/>
    </row>
    <row r="34351" spans="20:26" x14ac:dyDescent="0.25">
      <c r="T34351" s="1"/>
      <c r="U34351" s="1"/>
      <c r="Z34351" s="1"/>
    </row>
    <row r="34352" spans="20:26" x14ac:dyDescent="0.25">
      <c r="T34352" s="1"/>
      <c r="U34352" s="1"/>
      <c r="Z34352" s="1"/>
    </row>
    <row r="34353" spans="20:26" x14ac:dyDescent="0.25">
      <c r="T34353" s="1"/>
      <c r="U34353" s="1"/>
      <c r="Z34353" s="1"/>
    </row>
    <row r="34354" spans="20:26" x14ac:dyDescent="0.25">
      <c r="T34354" s="1"/>
      <c r="U34354" s="1"/>
      <c r="Z34354" s="1"/>
    </row>
    <row r="34355" spans="20:26" x14ac:dyDescent="0.25">
      <c r="T34355" s="1"/>
      <c r="U34355" s="1"/>
      <c r="Z34355" s="1"/>
    </row>
    <row r="34356" spans="20:26" x14ac:dyDescent="0.25">
      <c r="T34356" s="1"/>
      <c r="U34356" s="1"/>
      <c r="Z34356" s="1"/>
    </row>
    <row r="34357" spans="20:26" x14ac:dyDescent="0.25">
      <c r="T34357" s="1"/>
      <c r="U34357" s="1"/>
      <c r="Z34357" s="1"/>
    </row>
    <row r="34358" spans="20:26" x14ac:dyDescent="0.25">
      <c r="T34358" s="1"/>
      <c r="U34358" s="1"/>
      <c r="Z34358" s="1"/>
    </row>
    <row r="34359" spans="20:26" x14ac:dyDescent="0.25">
      <c r="T34359" s="1"/>
      <c r="U34359" s="1"/>
      <c r="Z34359" s="1"/>
    </row>
    <row r="34360" spans="20:26" x14ac:dyDescent="0.25">
      <c r="T34360" s="1"/>
      <c r="U34360" s="1"/>
      <c r="Z34360" s="1"/>
    </row>
    <row r="34361" spans="20:26" x14ac:dyDescent="0.25">
      <c r="T34361" s="1"/>
      <c r="U34361" s="1"/>
      <c r="Z34361" s="1"/>
    </row>
    <row r="34362" spans="20:26" x14ac:dyDescent="0.25">
      <c r="T34362" s="1"/>
      <c r="U34362" s="1"/>
      <c r="Z34362" s="1"/>
    </row>
    <row r="34363" spans="20:26" x14ac:dyDescent="0.25">
      <c r="T34363" s="1"/>
      <c r="U34363" s="1"/>
      <c r="Z34363" s="1"/>
    </row>
    <row r="34364" spans="20:26" x14ac:dyDescent="0.25">
      <c r="T34364" s="1"/>
      <c r="U34364" s="1"/>
      <c r="Z34364" s="1"/>
    </row>
    <row r="34365" spans="20:26" x14ac:dyDescent="0.25">
      <c r="T34365" s="1"/>
      <c r="U34365" s="1"/>
      <c r="Z34365" s="1"/>
    </row>
    <row r="34366" spans="20:26" x14ac:dyDescent="0.25">
      <c r="T34366" s="1"/>
      <c r="U34366" s="1"/>
      <c r="Z34366" s="1"/>
    </row>
    <row r="34367" spans="20:26" x14ac:dyDescent="0.25">
      <c r="T34367" s="1"/>
      <c r="U34367" s="1"/>
      <c r="Z34367" s="1"/>
    </row>
    <row r="34368" spans="20:26" x14ac:dyDescent="0.25">
      <c r="T34368" s="1"/>
      <c r="U34368" s="1"/>
      <c r="Z34368" s="1"/>
    </row>
    <row r="34369" spans="20:26" x14ac:dyDescent="0.25">
      <c r="T34369" s="1"/>
      <c r="U34369" s="1"/>
      <c r="Z34369" s="1"/>
    </row>
    <row r="34370" spans="20:26" x14ac:dyDescent="0.25">
      <c r="T34370" s="1"/>
      <c r="U34370" s="1"/>
      <c r="Z34370" s="1"/>
    </row>
    <row r="34371" spans="20:26" x14ac:dyDescent="0.25">
      <c r="T34371" s="1"/>
      <c r="U34371" s="1"/>
      <c r="Z34371" s="1"/>
    </row>
    <row r="34372" spans="20:26" x14ac:dyDescent="0.25">
      <c r="T34372" s="1"/>
      <c r="U34372" s="1"/>
      <c r="Z34372" s="1"/>
    </row>
    <row r="34373" spans="20:26" x14ac:dyDescent="0.25">
      <c r="T34373" s="1"/>
      <c r="U34373" s="1"/>
      <c r="Z34373" s="1"/>
    </row>
    <row r="34374" spans="20:26" x14ac:dyDescent="0.25">
      <c r="T34374" s="1"/>
      <c r="U34374" s="1"/>
      <c r="Z34374" s="1"/>
    </row>
    <row r="34375" spans="20:26" x14ac:dyDescent="0.25">
      <c r="T34375" s="1"/>
      <c r="U34375" s="1"/>
      <c r="Z34375" s="1"/>
    </row>
    <row r="34376" spans="20:26" x14ac:dyDescent="0.25">
      <c r="T34376" s="1"/>
      <c r="U34376" s="1"/>
      <c r="Z34376" s="1"/>
    </row>
    <row r="34377" spans="20:26" x14ac:dyDescent="0.25">
      <c r="T34377" s="1"/>
      <c r="U34377" s="1"/>
      <c r="Z34377" s="1"/>
    </row>
    <row r="34378" spans="20:26" x14ac:dyDescent="0.25">
      <c r="T34378" s="1"/>
      <c r="U34378" s="1"/>
      <c r="Z34378" s="1"/>
    </row>
    <row r="34379" spans="20:26" x14ac:dyDescent="0.25">
      <c r="T34379" s="1"/>
      <c r="U34379" s="1"/>
      <c r="Z34379" s="1"/>
    </row>
    <row r="34380" spans="20:26" x14ac:dyDescent="0.25">
      <c r="T34380" s="1"/>
      <c r="U34380" s="1"/>
      <c r="Z34380" s="1"/>
    </row>
    <row r="34381" spans="20:26" x14ac:dyDescent="0.25">
      <c r="T34381" s="1"/>
      <c r="U34381" s="1"/>
      <c r="Z34381" s="1"/>
    </row>
    <row r="34382" spans="20:26" x14ac:dyDescent="0.25">
      <c r="T34382" s="1"/>
      <c r="U34382" s="1"/>
      <c r="Z34382" s="1"/>
    </row>
    <row r="34383" spans="20:26" x14ac:dyDescent="0.25">
      <c r="T34383" s="1"/>
      <c r="U34383" s="1"/>
      <c r="Z34383" s="1"/>
    </row>
    <row r="34384" spans="20:26" x14ac:dyDescent="0.25">
      <c r="T34384" s="1"/>
      <c r="U34384" s="1"/>
      <c r="Z34384" s="1"/>
    </row>
    <row r="34385" spans="20:26" x14ac:dyDescent="0.25">
      <c r="T34385" s="1"/>
      <c r="U34385" s="1"/>
      <c r="Z34385" s="1"/>
    </row>
    <row r="34386" spans="20:26" x14ac:dyDescent="0.25">
      <c r="T34386" s="1"/>
      <c r="U34386" s="1"/>
      <c r="Z34386" s="1"/>
    </row>
    <row r="34387" spans="20:26" x14ac:dyDescent="0.25">
      <c r="T34387" s="1"/>
      <c r="U34387" s="1"/>
      <c r="Z34387" s="1"/>
    </row>
    <row r="34388" spans="20:26" x14ac:dyDescent="0.25">
      <c r="T34388" s="1"/>
      <c r="U34388" s="1"/>
      <c r="Z34388" s="1"/>
    </row>
    <row r="34389" spans="20:26" x14ac:dyDescent="0.25">
      <c r="T34389" s="1"/>
      <c r="U34389" s="1"/>
      <c r="Z34389" s="1"/>
    </row>
    <row r="34390" spans="20:26" x14ac:dyDescent="0.25">
      <c r="T34390" s="1"/>
      <c r="U34390" s="1"/>
      <c r="Z34390" s="1"/>
    </row>
    <row r="34391" spans="20:26" x14ac:dyDescent="0.25">
      <c r="T34391" s="1"/>
      <c r="U34391" s="1"/>
      <c r="Z34391" s="1"/>
    </row>
    <row r="34392" spans="20:26" x14ac:dyDescent="0.25">
      <c r="T34392" s="1"/>
      <c r="U34392" s="1"/>
      <c r="Z34392" s="1"/>
    </row>
    <row r="34393" spans="20:26" x14ac:dyDescent="0.25">
      <c r="T34393" s="1"/>
      <c r="U34393" s="1"/>
      <c r="Z34393" s="1"/>
    </row>
    <row r="34394" spans="20:26" x14ac:dyDescent="0.25">
      <c r="T34394" s="1"/>
      <c r="U34394" s="1"/>
      <c r="Z34394" s="1"/>
    </row>
    <row r="34395" spans="20:26" x14ac:dyDescent="0.25">
      <c r="T34395" s="1"/>
      <c r="U34395" s="1"/>
      <c r="Z34395" s="1"/>
    </row>
    <row r="34396" spans="20:26" x14ac:dyDescent="0.25">
      <c r="T34396" s="1"/>
      <c r="U34396" s="1"/>
      <c r="Z34396" s="1"/>
    </row>
    <row r="34397" spans="20:26" x14ac:dyDescent="0.25">
      <c r="T34397" s="1"/>
      <c r="U34397" s="1"/>
      <c r="Z34397" s="1"/>
    </row>
    <row r="34398" spans="20:26" x14ac:dyDescent="0.25">
      <c r="T34398" s="1"/>
      <c r="U34398" s="1"/>
      <c r="Z34398" s="1"/>
    </row>
    <row r="34399" spans="20:26" x14ac:dyDescent="0.25">
      <c r="T34399" s="1"/>
      <c r="U34399" s="1"/>
      <c r="Z34399" s="1"/>
    </row>
    <row r="34400" spans="20:26" x14ac:dyDescent="0.25">
      <c r="T34400" s="1"/>
      <c r="U34400" s="1"/>
      <c r="Z34400" s="1"/>
    </row>
    <row r="34401" spans="20:26" x14ac:dyDescent="0.25">
      <c r="T34401" s="1"/>
      <c r="U34401" s="1"/>
      <c r="Z34401" s="1"/>
    </row>
    <row r="34402" spans="20:26" x14ac:dyDescent="0.25">
      <c r="T34402" s="1"/>
      <c r="U34402" s="1"/>
      <c r="Z34402" s="1"/>
    </row>
    <row r="34403" spans="20:26" x14ac:dyDescent="0.25">
      <c r="T34403" s="1"/>
      <c r="U34403" s="1"/>
      <c r="Z34403" s="1"/>
    </row>
    <row r="34404" spans="20:26" x14ac:dyDescent="0.25">
      <c r="T34404" s="1"/>
      <c r="U34404" s="1"/>
      <c r="Z34404" s="1"/>
    </row>
    <row r="34405" spans="20:26" x14ac:dyDescent="0.25">
      <c r="T34405" s="1"/>
      <c r="U34405" s="1"/>
      <c r="Z34405" s="1"/>
    </row>
    <row r="34406" spans="20:26" x14ac:dyDescent="0.25">
      <c r="T34406" s="1"/>
      <c r="U34406" s="1"/>
      <c r="Z34406" s="1"/>
    </row>
    <row r="34407" spans="20:26" x14ac:dyDescent="0.25">
      <c r="T34407" s="1"/>
      <c r="U34407" s="1"/>
      <c r="Z34407" s="1"/>
    </row>
    <row r="34408" spans="20:26" x14ac:dyDescent="0.25">
      <c r="T34408" s="1"/>
      <c r="U34408" s="1"/>
      <c r="Z34408" s="1"/>
    </row>
    <row r="34409" spans="20:26" x14ac:dyDescent="0.25">
      <c r="T34409" s="1"/>
      <c r="U34409" s="1"/>
      <c r="Z34409" s="1"/>
    </row>
    <row r="34410" spans="20:26" x14ac:dyDescent="0.25">
      <c r="T34410" s="1"/>
      <c r="U34410" s="1"/>
      <c r="Z34410" s="1"/>
    </row>
    <row r="34411" spans="20:26" x14ac:dyDescent="0.25">
      <c r="T34411" s="1"/>
      <c r="U34411" s="1"/>
      <c r="Z34411" s="1"/>
    </row>
    <row r="34412" spans="20:26" x14ac:dyDescent="0.25">
      <c r="T34412" s="1"/>
      <c r="U34412" s="1"/>
      <c r="Z34412" s="1"/>
    </row>
    <row r="34413" spans="20:26" x14ac:dyDescent="0.25">
      <c r="T34413" s="1"/>
      <c r="U34413" s="1"/>
      <c r="Z34413" s="1"/>
    </row>
    <row r="34414" spans="20:26" x14ac:dyDescent="0.25">
      <c r="T34414" s="1"/>
      <c r="U34414" s="1"/>
      <c r="Z34414" s="1"/>
    </row>
    <row r="34415" spans="20:26" x14ac:dyDescent="0.25">
      <c r="T34415" s="1"/>
      <c r="U34415" s="1"/>
      <c r="Z34415" s="1"/>
    </row>
    <row r="34416" spans="20:26" x14ac:dyDescent="0.25">
      <c r="T34416" s="1"/>
      <c r="U34416" s="1"/>
      <c r="Z34416" s="1"/>
    </row>
    <row r="34417" spans="20:26" x14ac:dyDescent="0.25">
      <c r="T34417" s="1"/>
      <c r="U34417" s="1"/>
      <c r="Z34417" s="1"/>
    </row>
    <row r="34418" spans="20:26" x14ac:dyDescent="0.25">
      <c r="T34418" s="1"/>
      <c r="U34418" s="1"/>
      <c r="Z34418" s="1"/>
    </row>
    <row r="34419" spans="20:26" x14ac:dyDescent="0.25">
      <c r="T34419" s="1"/>
      <c r="U34419" s="1"/>
      <c r="Z34419" s="1"/>
    </row>
    <row r="34420" spans="20:26" x14ac:dyDescent="0.25">
      <c r="T34420" s="1"/>
      <c r="U34420" s="1"/>
      <c r="Z34420" s="1"/>
    </row>
    <row r="34421" spans="20:26" x14ac:dyDescent="0.25">
      <c r="T34421" s="1"/>
      <c r="U34421" s="1"/>
      <c r="Z34421" s="1"/>
    </row>
    <row r="34422" spans="20:26" x14ac:dyDescent="0.25">
      <c r="T34422" s="1"/>
      <c r="U34422" s="1"/>
      <c r="Z34422" s="1"/>
    </row>
    <row r="34423" spans="20:26" x14ac:dyDescent="0.25">
      <c r="T34423" s="1"/>
      <c r="U34423" s="1"/>
      <c r="Z34423" s="1"/>
    </row>
    <row r="34424" spans="20:26" x14ac:dyDescent="0.25">
      <c r="T34424" s="1"/>
      <c r="U34424" s="1"/>
      <c r="Z34424" s="1"/>
    </row>
    <row r="34425" spans="20:26" x14ac:dyDescent="0.25">
      <c r="T34425" s="1"/>
      <c r="U34425" s="1"/>
      <c r="Z34425" s="1"/>
    </row>
    <row r="34426" spans="20:26" x14ac:dyDescent="0.25">
      <c r="T34426" s="1"/>
      <c r="U34426" s="1"/>
      <c r="Z34426" s="1"/>
    </row>
    <row r="34427" spans="20:26" x14ac:dyDescent="0.25">
      <c r="T34427" s="1"/>
      <c r="U34427" s="1"/>
      <c r="Z34427" s="1"/>
    </row>
    <row r="34428" spans="20:26" x14ac:dyDescent="0.25">
      <c r="T34428" s="1"/>
      <c r="U34428" s="1"/>
      <c r="Z34428" s="1"/>
    </row>
    <row r="34429" spans="20:26" x14ac:dyDescent="0.25">
      <c r="T34429" s="1"/>
      <c r="U34429" s="1"/>
      <c r="Z34429" s="1"/>
    </row>
    <row r="34430" spans="20:26" x14ac:dyDescent="0.25">
      <c r="T34430" s="1"/>
      <c r="U34430" s="1"/>
      <c r="Z34430" s="1"/>
    </row>
    <row r="34431" spans="20:26" x14ac:dyDescent="0.25">
      <c r="T34431" s="1"/>
      <c r="U34431" s="1"/>
      <c r="Z34431" s="1"/>
    </row>
    <row r="34432" spans="20:26" x14ac:dyDescent="0.25">
      <c r="T34432" s="1"/>
      <c r="U34432" s="1"/>
      <c r="Z34432" s="1"/>
    </row>
    <row r="34433" spans="20:26" x14ac:dyDescent="0.25">
      <c r="T34433" s="1"/>
      <c r="U34433" s="1"/>
      <c r="Z34433" s="1"/>
    </row>
    <row r="34434" spans="20:26" x14ac:dyDescent="0.25">
      <c r="T34434" s="1"/>
      <c r="U34434" s="1"/>
      <c r="Z34434" s="1"/>
    </row>
    <row r="34435" spans="20:26" x14ac:dyDescent="0.25">
      <c r="T34435" s="1"/>
      <c r="U34435" s="1"/>
      <c r="Z34435" s="1"/>
    </row>
    <row r="34436" spans="20:26" x14ac:dyDescent="0.25">
      <c r="T34436" s="1"/>
      <c r="U34436" s="1"/>
      <c r="Z34436" s="1"/>
    </row>
    <row r="34437" spans="20:26" x14ac:dyDescent="0.25">
      <c r="T34437" s="1"/>
      <c r="U34437" s="1"/>
      <c r="Z34437" s="1"/>
    </row>
    <row r="34438" spans="20:26" x14ac:dyDescent="0.25">
      <c r="T34438" s="1"/>
      <c r="U34438" s="1"/>
      <c r="Z34438" s="1"/>
    </row>
    <row r="34439" spans="20:26" x14ac:dyDescent="0.25">
      <c r="T34439" s="1"/>
      <c r="U34439" s="1"/>
      <c r="Z34439" s="1"/>
    </row>
    <row r="34440" spans="20:26" x14ac:dyDescent="0.25">
      <c r="T34440" s="1"/>
      <c r="U34440" s="1"/>
      <c r="Z34440" s="1"/>
    </row>
    <row r="34441" spans="20:26" x14ac:dyDescent="0.25">
      <c r="T34441" s="1"/>
      <c r="U34441" s="1"/>
      <c r="Z34441" s="1"/>
    </row>
    <row r="34442" spans="20:26" x14ac:dyDescent="0.25">
      <c r="T34442" s="1"/>
      <c r="U34442" s="1"/>
      <c r="Z34442" s="1"/>
    </row>
    <row r="34443" spans="20:26" x14ac:dyDescent="0.25">
      <c r="T34443" s="1"/>
      <c r="U34443" s="1"/>
      <c r="Z34443" s="1"/>
    </row>
    <row r="34444" spans="20:26" x14ac:dyDescent="0.25">
      <c r="T34444" s="1"/>
      <c r="U34444" s="1"/>
      <c r="Z34444" s="1"/>
    </row>
    <row r="34445" spans="20:26" x14ac:dyDescent="0.25">
      <c r="T34445" s="1"/>
      <c r="U34445" s="1"/>
      <c r="Z34445" s="1"/>
    </row>
    <row r="34446" spans="20:26" x14ac:dyDescent="0.25">
      <c r="T34446" s="1"/>
      <c r="U34446" s="1"/>
      <c r="Z34446" s="1"/>
    </row>
    <row r="34447" spans="20:26" x14ac:dyDescent="0.25">
      <c r="T34447" s="1"/>
      <c r="U34447" s="1"/>
      <c r="Z34447" s="1"/>
    </row>
    <row r="34448" spans="20:26" x14ac:dyDescent="0.25">
      <c r="T34448" s="1"/>
      <c r="U34448" s="1"/>
      <c r="Z34448" s="1"/>
    </row>
    <row r="34449" spans="20:26" x14ac:dyDescent="0.25">
      <c r="T34449" s="1"/>
      <c r="U34449" s="1"/>
      <c r="Z34449" s="1"/>
    </row>
    <row r="34450" spans="20:26" x14ac:dyDescent="0.25">
      <c r="T34450" s="1"/>
      <c r="U34450" s="1"/>
      <c r="Z34450" s="1"/>
    </row>
    <row r="34451" spans="20:26" x14ac:dyDescent="0.25">
      <c r="T34451" s="1"/>
      <c r="U34451" s="1"/>
      <c r="Z34451" s="1"/>
    </row>
    <row r="34452" spans="20:26" x14ac:dyDescent="0.25">
      <c r="T34452" s="1"/>
      <c r="U34452" s="1"/>
      <c r="Z34452" s="1"/>
    </row>
    <row r="34453" spans="20:26" x14ac:dyDescent="0.25">
      <c r="T34453" s="1"/>
      <c r="U34453" s="1"/>
      <c r="Z34453" s="1"/>
    </row>
    <row r="34454" spans="20:26" x14ac:dyDescent="0.25">
      <c r="T34454" s="1"/>
      <c r="U34454" s="1"/>
      <c r="Z34454" s="1"/>
    </row>
    <row r="34455" spans="20:26" x14ac:dyDescent="0.25">
      <c r="T34455" s="1"/>
      <c r="U34455" s="1"/>
      <c r="Z34455" s="1"/>
    </row>
    <row r="34456" spans="20:26" x14ac:dyDescent="0.25">
      <c r="T34456" s="1"/>
      <c r="U34456" s="1"/>
      <c r="Z34456" s="1"/>
    </row>
    <row r="34457" spans="20:26" x14ac:dyDescent="0.25">
      <c r="T34457" s="1"/>
      <c r="U34457" s="1"/>
      <c r="Z34457" s="1"/>
    </row>
    <row r="34458" spans="20:26" x14ac:dyDescent="0.25">
      <c r="T34458" s="1"/>
      <c r="U34458" s="1"/>
      <c r="Z34458" s="1"/>
    </row>
    <row r="34459" spans="20:26" x14ac:dyDescent="0.25">
      <c r="T34459" s="1"/>
      <c r="U34459" s="1"/>
      <c r="Z34459" s="1"/>
    </row>
    <row r="34460" spans="20:26" x14ac:dyDescent="0.25">
      <c r="T34460" s="1"/>
      <c r="U34460" s="1"/>
      <c r="Z34460" s="1"/>
    </row>
    <row r="34461" spans="20:26" x14ac:dyDescent="0.25">
      <c r="T34461" s="1"/>
      <c r="U34461" s="1"/>
      <c r="Z34461" s="1"/>
    </row>
    <row r="34462" spans="20:26" x14ac:dyDescent="0.25">
      <c r="T34462" s="1"/>
      <c r="U34462" s="1"/>
      <c r="Z34462" s="1"/>
    </row>
    <row r="34463" spans="20:26" x14ac:dyDescent="0.25">
      <c r="T34463" s="1"/>
      <c r="U34463" s="1"/>
      <c r="Z34463" s="1"/>
    </row>
    <row r="34464" spans="20:26" x14ac:dyDescent="0.25">
      <c r="T34464" s="1"/>
      <c r="U34464" s="1"/>
      <c r="Z34464" s="1"/>
    </row>
    <row r="34465" spans="20:26" x14ac:dyDescent="0.25">
      <c r="T34465" s="1"/>
      <c r="U34465" s="1"/>
      <c r="Z34465" s="1"/>
    </row>
    <row r="34466" spans="20:26" x14ac:dyDescent="0.25">
      <c r="T34466" s="1"/>
      <c r="U34466" s="1"/>
      <c r="Z34466" s="1"/>
    </row>
    <row r="34467" spans="20:26" x14ac:dyDescent="0.25">
      <c r="T34467" s="1"/>
      <c r="U34467" s="1"/>
      <c r="Z34467" s="1"/>
    </row>
    <row r="34468" spans="20:26" x14ac:dyDescent="0.25">
      <c r="T34468" s="1"/>
      <c r="U34468" s="1"/>
      <c r="Z34468" s="1"/>
    </row>
    <row r="34469" spans="20:26" x14ac:dyDescent="0.25">
      <c r="T34469" s="1"/>
      <c r="U34469" s="1"/>
      <c r="Z34469" s="1"/>
    </row>
    <row r="34470" spans="20:26" x14ac:dyDescent="0.25">
      <c r="T34470" s="1"/>
      <c r="U34470" s="1"/>
      <c r="Z34470" s="1"/>
    </row>
    <row r="34471" spans="20:26" x14ac:dyDescent="0.25">
      <c r="T34471" s="1"/>
      <c r="U34471" s="1"/>
      <c r="Z34471" s="1"/>
    </row>
    <row r="34472" spans="20:26" x14ac:dyDescent="0.25">
      <c r="T34472" s="1"/>
      <c r="U34472" s="1"/>
      <c r="Z34472" s="1"/>
    </row>
    <row r="34473" spans="20:26" x14ac:dyDescent="0.25">
      <c r="T34473" s="1"/>
      <c r="U34473" s="1"/>
      <c r="Z34473" s="1"/>
    </row>
    <row r="34474" spans="20:26" x14ac:dyDescent="0.25">
      <c r="T34474" s="1"/>
      <c r="U34474" s="1"/>
      <c r="Z34474" s="1"/>
    </row>
    <row r="34475" spans="20:26" x14ac:dyDescent="0.25">
      <c r="T34475" s="1"/>
      <c r="U34475" s="1"/>
      <c r="Z34475" s="1"/>
    </row>
    <row r="34476" spans="20:26" x14ac:dyDescent="0.25">
      <c r="T34476" s="1"/>
      <c r="U34476" s="1"/>
      <c r="Z34476" s="1"/>
    </row>
    <row r="34477" spans="20:26" x14ac:dyDescent="0.25">
      <c r="T34477" s="1"/>
      <c r="U34477" s="1"/>
      <c r="Z34477" s="1"/>
    </row>
    <row r="34478" spans="20:26" x14ac:dyDescent="0.25">
      <c r="T34478" s="1"/>
      <c r="U34478" s="1"/>
      <c r="Z34478" s="1"/>
    </row>
    <row r="34479" spans="20:26" x14ac:dyDescent="0.25">
      <c r="T34479" s="1"/>
      <c r="U34479" s="1"/>
      <c r="Z34479" s="1"/>
    </row>
    <row r="34480" spans="20:26" x14ac:dyDescent="0.25">
      <c r="T34480" s="1"/>
      <c r="U34480" s="1"/>
      <c r="Z34480" s="1"/>
    </row>
    <row r="34481" spans="20:26" x14ac:dyDescent="0.25">
      <c r="T34481" s="1"/>
      <c r="U34481" s="1"/>
      <c r="Z34481" s="1"/>
    </row>
    <row r="34482" spans="20:26" x14ac:dyDescent="0.25">
      <c r="T34482" s="1"/>
      <c r="U34482" s="1"/>
      <c r="Z34482" s="1"/>
    </row>
    <row r="34483" spans="20:26" x14ac:dyDescent="0.25">
      <c r="T34483" s="1"/>
      <c r="U34483" s="1"/>
      <c r="Z34483" s="1"/>
    </row>
    <row r="34484" spans="20:26" x14ac:dyDescent="0.25">
      <c r="T34484" s="1"/>
      <c r="U34484" s="1"/>
      <c r="Z34484" s="1"/>
    </row>
    <row r="34485" spans="20:26" x14ac:dyDescent="0.25">
      <c r="T34485" s="1"/>
      <c r="U34485" s="1"/>
      <c r="Z34485" s="1"/>
    </row>
    <row r="34486" spans="20:26" x14ac:dyDescent="0.25">
      <c r="T34486" s="1"/>
      <c r="U34486" s="1"/>
      <c r="Z34486" s="1"/>
    </row>
    <row r="34487" spans="20:26" x14ac:dyDescent="0.25">
      <c r="T34487" s="1"/>
      <c r="U34487" s="1"/>
      <c r="Z34487" s="1"/>
    </row>
    <row r="34488" spans="20:26" x14ac:dyDescent="0.25">
      <c r="T34488" s="1"/>
      <c r="U34488" s="1"/>
      <c r="Z34488" s="1"/>
    </row>
    <row r="34489" spans="20:26" x14ac:dyDescent="0.25">
      <c r="T34489" s="1"/>
      <c r="U34489" s="1"/>
      <c r="Z34489" s="1"/>
    </row>
    <row r="34490" spans="20:26" x14ac:dyDescent="0.25">
      <c r="T34490" s="1"/>
      <c r="U34490" s="1"/>
      <c r="Z34490" s="1"/>
    </row>
    <row r="34491" spans="20:26" x14ac:dyDescent="0.25">
      <c r="T34491" s="1"/>
      <c r="U34491" s="1"/>
      <c r="Z34491" s="1"/>
    </row>
    <row r="34492" spans="20:26" x14ac:dyDescent="0.25">
      <c r="T34492" s="1"/>
      <c r="U34492" s="1"/>
      <c r="Z34492" s="1"/>
    </row>
    <row r="34493" spans="20:26" x14ac:dyDescent="0.25">
      <c r="T34493" s="1"/>
      <c r="U34493" s="1"/>
      <c r="Z34493" s="1"/>
    </row>
    <row r="34494" spans="20:26" x14ac:dyDescent="0.25">
      <c r="T34494" s="1"/>
      <c r="U34494" s="1"/>
      <c r="Z34494" s="1"/>
    </row>
    <row r="34495" spans="20:26" x14ac:dyDescent="0.25">
      <c r="T34495" s="1"/>
      <c r="U34495" s="1"/>
      <c r="Z34495" s="1"/>
    </row>
    <row r="34496" spans="20:26" x14ac:dyDescent="0.25">
      <c r="T34496" s="1"/>
      <c r="U34496" s="1"/>
      <c r="Z34496" s="1"/>
    </row>
    <row r="34497" spans="20:26" x14ac:dyDescent="0.25">
      <c r="T34497" s="1"/>
      <c r="U34497" s="1"/>
      <c r="Z34497" s="1"/>
    </row>
    <row r="34498" spans="20:26" x14ac:dyDescent="0.25">
      <c r="T34498" s="1"/>
      <c r="U34498" s="1"/>
      <c r="Z34498" s="1"/>
    </row>
    <row r="34499" spans="20:26" x14ac:dyDescent="0.25">
      <c r="T34499" s="1"/>
      <c r="U34499" s="1"/>
      <c r="Z34499" s="1"/>
    </row>
    <row r="34500" spans="20:26" x14ac:dyDescent="0.25">
      <c r="T34500" s="1"/>
      <c r="U34500" s="1"/>
      <c r="Z34500" s="1"/>
    </row>
    <row r="34501" spans="20:26" x14ac:dyDescent="0.25">
      <c r="T34501" s="1"/>
      <c r="U34501" s="1"/>
      <c r="Z34501" s="1"/>
    </row>
    <row r="34502" spans="20:26" x14ac:dyDescent="0.25">
      <c r="T34502" s="1"/>
      <c r="U34502" s="1"/>
      <c r="Z34502" s="1"/>
    </row>
    <row r="34503" spans="20:26" x14ac:dyDescent="0.25">
      <c r="T34503" s="1"/>
      <c r="U34503" s="1"/>
      <c r="Z34503" s="1"/>
    </row>
    <row r="34504" spans="20:26" x14ac:dyDescent="0.25">
      <c r="T34504" s="1"/>
      <c r="U34504" s="1"/>
      <c r="Z34504" s="1"/>
    </row>
    <row r="34505" spans="20:26" x14ac:dyDescent="0.25">
      <c r="T34505" s="1"/>
      <c r="U34505" s="1"/>
      <c r="Z34505" s="1"/>
    </row>
    <row r="34506" spans="20:26" x14ac:dyDescent="0.25">
      <c r="T34506" s="1"/>
      <c r="U34506" s="1"/>
      <c r="Z34506" s="1"/>
    </row>
    <row r="34507" spans="20:26" x14ac:dyDescent="0.25">
      <c r="T34507" s="1"/>
      <c r="U34507" s="1"/>
      <c r="Z34507" s="1"/>
    </row>
    <row r="34508" spans="20:26" x14ac:dyDescent="0.25">
      <c r="T34508" s="1"/>
      <c r="U34508" s="1"/>
      <c r="Z34508" s="1"/>
    </row>
    <row r="34509" spans="20:26" x14ac:dyDescent="0.25">
      <c r="T34509" s="1"/>
      <c r="U34509" s="1"/>
      <c r="Z34509" s="1"/>
    </row>
    <row r="34510" spans="20:26" x14ac:dyDescent="0.25">
      <c r="T34510" s="1"/>
      <c r="U34510" s="1"/>
      <c r="Z34510" s="1"/>
    </row>
    <row r="34511" spans="20:26" x14ac:dyDescent="0.25">
      <c r="T34511" s="1"/>
      <c r="U34511" s="1"/>
      <c r="Z34511" s="1"/>
    </row>
    <row r="34512" spans="20:26" x14ac:dyDescent="0.25">
      <c r="T34512" s="1"/>
      <c r="U34512" s="1"/>
      <c r="Z34512" s="1"/>
    </row>
    <row r="34513" spans="20:26" x14ac:dyDescent="0.25">
      <c r="T34513" s="1"/>
      <c r="U34513" s="1"/>
      <c r="Z34513" s="1"/>
    </row>
    <row r="34514" spans="20:26" x14ac:dyDescent="0.25">
      <c r="T34514" s="1"/>
      <c r="U34514" s="1"/>
      <c r="Z34514" s="1"/>
    </row>
    <row r="34515" spans="20:26" x14ac:dyDescent="0.25">
      <c r="T34515" s="1"/>
      <c r="U34515" s="1"/>
      <c r="Z34515" s="1"/>
    </row>
    <row r="34516" spans="20:26" x14ac:dyDescent="0.25">
      <c r="T34516" s="1"/>
      <c r="U34516" s="1"/>
      <c r="Z34516" s="1"/>
    </row>
    <row r="34517" spans="20:26" x14ac:dyDescent="0.25">
      <c r="T34517" s="1"/>
      <c r="U34517" s="1"/>
      <c r="Z34517" s="1"/>
    </row>
    <row r="34518" spans="20:26" x14ac:dyDescent="0.25">
      <c r="T34518" s="1"/>
      <c r="U34518" s="1"/>
      <c r="Z34518" s="1"/>
    </row>
    <row r="34519" spans="20:26" x14ac:dyDescent="0.25">
      <c r="T34519" s="1"/>
      <c r="U34519" s="1"/>
      <c r="Z34519" s="1"/>
    </row>
    <row r="34520" spans="20:26" x14ac:dyDescent="0.25">
      <c r="T34520" s="1"/>
      <c r="U34520" s="1"/>
      <c r="Z34520" s="1"/>
    </row>
    <row r="34521" spans="20:26" x14ac:dyDescent="0.25">
      <c r="T34521" s="1"/>
      <c r="U34521" s="1"/>
      <c r="Z34521" s="1"/>
    </row>
    <row r="34522" spans="20:26" x14ac:dyDescent="0.25">
      <c r="T34522" s="1"/>
      <c r="U34522" s="1"/>
      <c r="Z34522" s="1"/>
    </row>
    <row r="34523" spans="20:26" x14ac:dyDescent="0.25">
      <c r="T34523" s="1"/>
      <c r="U34523" s="1"/>
      <c r="Z34523" s="1"/>
    </row>
    <row r="34524" spans="20:26" x14ac:dyDescent="0.25">
      <c r="T34524" s="1"/>
      <c r="U34524" s="1"/>
      <c r="Z34524" s="1"/>
    </row>
    <row r="34525" spans="20:26" x14ac:dyDescent="0.25">
      <c r="T34525" s="1"/>
      <c r="U34525" s="1"/>
      <c r="Z34525" s="1"/>
    </row>
    <row r="34526" spans="20:26" x14ac:dyDescent="0.25">
      <c r="T34526" s="1"/>
      <c r="U34526" s="1"/>
      <c r="Z34526" s="1"/>
    </row>
    <row r="34527" spans="20:26" x14ac:dyDescent="0.25">
      <c r="T34527" s="1"/>
      <c r="U34527" s="1"/>
      <c r="Z34527" s="1"/>
    </row>
    <row r="34528" spans="20:26" x14ac:dyDescent="0.25">
      <c r="T34528" s="1"/>
      <c r="U34528" s="1"/>
      <c r="Z34528" s="1"/>
    </row>
    <row r="34529" spans="20:26" x14ac:dyDescent="0.25">
      <c r="T34529" s="1"/>
      <c r="U34529" s="1"/>
      <c r="Z34529" s="1"/>
    </row>
    <row r="34530" spans="20:26" x14ac:dyDescent="0.25">
      <c r="T34530" s="1"/>
      <c r="U34530" s="1"/>
      <c r="Z34530" s="1"/>
    </row>
    <row r="34531" spans="20:26" x14ac:dyDescent="0.25">
      <c r="T34531" s="1"/>
      <c r="U34531" s="1"/>
      <c r="Z34531" s="1"/>
    </row>
    <row r="34532" spans="20:26" x14ac:dyDescent="0.25">
      <c r="T34532" s="1"/>
      <c r="U34532" s="1"/>
      <c r="Z34532" s="1"/>
    </row>
    <row r="34533" spans="20:26" x14ac:dyDescent="0.25">
      <c r="T34533" s="1"/>
      <c r="U34533" s="1"/>
      <c r="Z34533" s="1"/>
    </row>
    <row r="34534" spans="20:26" x14ac:dyDescent="0.25">
      <c r="T34534" s="1"/>
      <c r="U34534" s="1"/>
      <c r="Z34534" s="1"/>
    </row>
    <row r="34535" spans="20:26" x14ac:dyDescent="0.25">
      <c r="T34535" s="1"/>
      <c r="U34535" s="1"/>
      <c r="Z34535" s="1"/>
    </row>
    <row r="34536" spans="20:26" x14ac:dyDescent="0.25">
      <c r="T34536" s="1"/>
      <c r="U34536" s="1"/>
      <c r="Z34536" s="1"/>
    </row>
    <row r="34537" spans="20:26" x14ac:dyDescent="0.25">
      <c r="T34537" s="1"/>
      <c r="U34537" s="1"/>
      <c r="Z34537" s="1"/>
    </row>
    <row r="34538" spans="20:26" x14ac:dyDescent="0.25">
      <c r="T34538" s="1"/>
      <c r="U34538" s="1"/>
      <c r="Z34538" s="1"/>
    </row>
    <row r="34539" spans="20:26" x14ac:dyDescent="0.25">
      <c r="T34539" s="1"/>
      <c r="U34539" s="1"/>
      <c r="Z34539" s="1"/>
    </row>
    <row r="34540" spans="20:26" x14ac:dyDescent="0.25">
      <c r="T34540" s="1"/>
      <c r="U34540" s="1"/>
      <c r="Z34540" s="1"/>
    </row>
    <row r="34541" spans="20:26" x14ac:dyDescent="0.25">
      <c r="T34541" s="1"/>
      <c r="U34541" s="1"/>
      <c r="Z34541" s="1"/>
    </row>
    <row r="34542" spans="20:26" x14ac:dyDescent="0.25">
      <c r="T34542" s="1"/>
      <c r="U34542" s="1"/>
      <c r="Z34542" s="1"/>
    </row>
    <row r="34543" spans="20:26" x14ac:dyDescent="0.25">
      <c r="T34543" s="1"/>
      <c r="U34543" s="1"/>
      <c r="Z34543" s="1"/>
    </row>
    <row r="34544" spans="20:26" x14ac:dyDescent="0.25">
      <c r="T34544" s="1"/>
      <c r="U34544" s="1"/>
      <c r="Z34544" s="1"/>
    </row>
    <row r="34545" spans="20:26" x14ac:dyDescent="0.25">
      <c r="T34545" s="1"/>
      <c r="U34545" s="1"/>
      <c r="Z34545" s="1"/>
    </row>
    <row r="34546" spans="20:26" x14ac:dyDescent="0.25">
      <c r="T34546" s="1"/>
      <c r="U34546" s="1"/>
      <c r="Z34546" s="1"/>
    </row>
    <row r="34547" spans="20:26" x14ac:dyDescent="0.25">
      <c r="T34547" s="1"/>
      <c r="U34547" s="1"/>
      <c r="Z34547" s="1"/>
    </row>
    <row r="34548" spans="20:26" x14ac:dyDescent="0.25">
      <c r="T34548" s="1"/>
      <c r="U34548" s="1"/>
      <c r="Z34548" s="1"/>
    </row>
    <row r="34549" spans="20:26" x14ac:dyDescent="0.25">
      <c r="T34549" s="1"/>
      <c r="U34549" s="1"/>
      <c r="Z34549" s="1"/>
    </row>
    <row r="34550" spans="20:26" x14ac:dyDescent="0.25">
      <c r="T34550" s="1"/>
      <c r="U34550" s="1"/>
      <c r="Z34550" s="1"/>
    </row>
    <row r="34551" spans="20:26" x14ac:dyDescent="0.25">
      <c r="T34551" s="1"/>
      <c r="U34551" s="1"/>
      <c r="Z34551" s="1"/>
    </row>
    <row r="34552" spans="20:26" x14ac:dyDescent="0.25">
      <c r="T34552" s="1"/>
      <c r="U34552" s="1"/>
      <c r="Z34552" s="1"/>
    </row>
    <row r="34553" spans="20:26" x14ac:dyDescent="0.25">
      <c r="T34553" s="1"/>
      <c r="U34553" s="1"/>
      <c r="Z34553" s="1"/>
    </row>
    <row r="34554" spans="20:26" x14ac:dyDescent="0.25">
      <c r="T34554" s="1"/>
      <c r="U34554" s="1"/>
      <c r="Z34554" s="1"/>
    </row>
    <row r="34555" spans="20:26" x14ac:dyDescent="0.25">
      <c r="T34555" s="1"/>
      <c r="U34555" s="1"/>
      <c r="Z34555" s="1"/>
    </row>
    <row r="34556" spans="20:26" x14ac:dyDescent="0.25">
      <c r="T34556" s="1"/>
      <c r="U34556" s="1"/>
      <c r="Z34556" s="1"/>
    </row>
    <row r="34557" spans="20:26" x14ac:dyDescent="0.25">
      <c r="T34557" s="1"/>
      <c r="U34557" s="1"/>
      <c r="Z34557" s="1"/>
    </row>
    <row r="34558" spans="20:26" x14ac:dyDescent="0.25">
      <c r="T34558" s="1"/>
      <c r="U34558" s="1"/>
      <c r="Z34558" s="1"/>
    </row>
    <row r="34559" spans="20:26" x14ac:dyDescent="0.25">
      <c r="T34559" s="1"/>
      <c r="U34559" s="1"/>
      <c r="Z34559" s="1"/>
    </row>
    <row r="34560" spans="20:26" x14ac:dyDescent="0.25">
      <c r="T34560" s="1"/>
      <c r="U34560" s="1"/>
      <c r="Z34560" s="1"/>
    </row>
    <row r="34561" spans="20:26" x14ac:dyDescent="0.25">
      <c r="T34561" s="1"/>
      <c r="U34561" s="1"/>
      <c r="Z34561" s="1"/>
    </row>
    <row r="34562" spans="20:26" x14ac:dyDescent="0.25">
      <c r="T34562" s="1"/>
      <c r="U34562" s="1"/>
      <c r="Z34562" s="1"/>
    </row>
    <row r="34563" spans="20:26" x14ac:dyDescent="0.25">
      <c r="T34563" s="1"/>
      <c r="U34563" s="1"/>
      <c r="Z34563" s="1"/>
    </row>
    <row r="34564" spans="20:26" x14ac:dyDescent="0.25">
      <c r="T34564" s="1"/>
      <c r="U34564" s="1"/>
      <c r="Z34564" s="1"/>
    </row>
    <row r="34565" spans="20:26" x14ac:dyDescent="0.25">
      <c r="T34565" s="1"/>
      <c r="U34565" s="1"/>
      <c r="Z34565" s="1"/>
    </row>
    <row r="34566" spans="20:26" x14ac:dyDescent="0.25">
      <c r="T34566" s="1"/>
      <c r="U34566" s="1"/>
      <c r="Z34566" s="1"/>
    </row>
    <row r="34567" spans="20:26" x14ac:dyDescent="0.25">
      <c r="T34567" s="1"/>
      <c r="U34567" s="1"/>
      <c r="Z34567" s="1"/>
    </row>
    <row r="34568" spans="20:26" x14ac:dyDescent="0.25">
      <c r="T34568" s="1"/>
      <c r="U34568" s="1"/>
      <c r="Z34568" s="1"/>
    </row>
    <row r="34569" spans="20:26" x14ac:dyDescent="0.25">
      <c r="T34569" s="1"/>
      <c r="U34569" s="1"/>
      <c r="Z34569" s="1"/>
    </row>
    <row r="34570" spans="20:26" x14ac:dyDescent="0.25">
      <c r="T34570" s="1"/>
      <c r="U34570" s="1"/>
      <c r="Z34570" s="1"/>
    </row>
    <row r="34571" spans="20:26" x14ac:dyDescent="0.25">
      <c r="T34571" s="1"/>
      <c r="U34571" s="1"/>
      <c r="Z34571" s="1"/>
    </row>
    <row r="34572" spans="20:26" x14ac:dyDescent="0.25">
      <c r="T34572" s="1"/>
      <c r="U34572" s="1"/>
      <c r="Z34572" s="1"/>
    </row>
    <row r="34573" spans="20:26" x14ac:dyDescent="0.25">
      <c r="T34573" s="1"/>
      <c r="U34573" s="1"/>
      <c r="Z34573" s="1"/>
    </row>
    <row r="34574" spans="20:26" x14ac:dyDescent="0.25">
      <c r="T34574" s="1"/>
      <c r="U34574" s="1"/>
      <c r="Z34574" s="1"/>
    </row>
    <row r="34575" spans="20:26" x14ac:dyDescent="0.25">
      <c r="T34575" s="1"/>
      <c r="U34575" s="1"/>
      <c r="Z34575" s="1"/>
    </row>
    <row r="34576" spans="20:26" x14ac:dyDescent="0.25">
      <c r="T34576" s="1"/>
      <c r="U34576" s="1"/>
      <c r="Z34576" s="1"/>
    </row>
    <row r="34577" spans="20:26" x14ac:dyDescent="0.25">
      <c r="T34577" s="1"/>
      <c r="U34577" s="1"/>
      <c r="Z34577" s="1"/>
    </row>
    <row r="34578" spans="20:26" x14ac:dyDescent="0.25">
      <c r="T34578" s="1"/>
      <c r="U34578" s="1"/>
      <c r="Z34578" s="1"/>
    </row>
    <row r="34579" spans="20:26" x14ac:dyDescent="0.25">
      <c r="T34579" s="1"/>
      <c r="U34579" s="1"/>
      <c r="Z34579" s="1"/>
    </row>
    <row r="34580" spans="20:26" x14ac:dyDescent="0.25">
      <c r="T34580" s="1"/>
      <c r="U34580" s="1"/>
      <c r="Z34580" s="1"/>
    </row>
    <row r="34581" spans="20:26" x14ac:dyDescent="0.25">
      <c r="T34581" s="1"/>
      <c r="U34581" s="1"/>
      <c r="Z34581" s="1"/>
    </row>
    <row r="34582" spans="20:26" x14ac:dyDescent="0.25">
      <c r="T34582" s="1"/>
      <c r="U34582" s="1"/>
      <c r="Z34582" s="1"/>
    </row>
    <row r="34583" spans="20:26" x14ac:dyDescent="0.25">
      <c r="T34583" s="1"/>
      <c r="U34583" s="1"/>
      <c r="Z34583" s="1"/>
    </row>
    <row r="34584" spans="20:26" x14ac:dyDescent="0.25">
      <c r="T34584" s="1"/>
      <c r="U34584" s="1"/>
      <c r="Z34584" s="1"/>
    </row>
    <row r="34585" spans="20:26" x14ac:dyDescent="0.25">
      <c r="T34585" s="1"/>
      <c r="U34585" s="1"/>
      <c r="Z34585" s="1"/>
    </row>
    <row r="34586" spans="20:26" x14ac:dyDescent="0.25">
      <c r="T34586" s="1"/>
      <c r="U34586" s="1"/>
      <c r="Z34586" s="1"/>
    </row>
    <row r="34587" spans="20:26" x14ac:dyDescent="0.25">
      <c r="T34587" s="1"/>
      <c r="U34587" s="1"/>
      <c r="Z34587" s="1"/>
    </row>
    <row r="34588" spans="20:26" x14ac:dyDescent="0.25">
      <c r="T34588" s="1"/>
      <c r="U34588" s="1"/>
      <c r="Z34588" s="1"/>
    </row>
    <row r="34589" spans="20:26" x14ac:dyDescent="0.25">
      <c r="T34589" s="1"/>
      <c r="U34589" s="1"/>
      <c r="Z34589" s="1"/>
    </row>
    <row r="34590" spans="20:26" x14ac:dyDescent="0.25">
      <c r="T34590" s="1"/>
      <c r="U34590" s="1"/>
      <c r="Z34590" s="1"/>
    </row>
    <row r="34591" spans="20:26" x14ac:dyDescent="0.25">
      <c r="T34591" s="1"/>
      <c r="U34591" s="1"/>
      <c r="Z34591" s="1"/>
    </row>
    <row r="34592" spans="20:26" x14ac:dyDescent="0.25">
      <c r="T34592" s="1"/>
      <c r="U34592" s="1"/>
      <c r="Z34592" s="1"/>
    </row>
    <row r="34593" spans="20:26" x14ac:dyDescent="0.25">
      <c r="T34593" s="1"/>
      <c r="U34593" s="1"/>
      <c r="Z34593" s="1"/>
    </row>
    <row r="34594" spans="20:26" x14ac:dyDescent="0.25">
      <c r="T34594" s="1"/>
      <c r="U34594" s="1"/>
      <c r="Z34594" s="1"/>
    </row>
    <row r="34595" spans="20:26" x14ac:dyDescent="0.25">
      <c r="T34595" s="1"/>
      <c r="U34595" s="1"/>
      <c r="Z34595" s="1"/>
    </row>
    <row r="34596" spans="20:26" x14ac:dyDescent="0.25">
      <c r="T34596" s="1"/>
      <c r="U34596" s="1"/>
      <c r="Z34596" s="1"/>
    </row>
    <row r="34597" spans="20:26" x14ac:dyDescent="0.25">
      <c r="T34597" s="1"/>
      <c r="U34597" s="1"/>
      <c r="Z34597" s="1"/>
    </row>
    <row r="34598" spans="20:26" x14ac:dyDescent="0.25">
      <c r="T34598" s="1"/>
      <c r="U34598" s="1"/>
      <c r="Z34598" s="1"/>
    </row>
    <row r="34599" spans="20:26" x14ac:dyDescent="0.25">
      <c r="T34599" s="1"/>
      <c r="U34599" s="1"/>
      <c r="Z34599" s="1"/>
    </row>
    <row r="34600" spans="20:26" x14ac:dyDescent="0.25">
      <c r="T34600" s="1"/>
      <c r="U34600" s="1"/>
      <c r="Z34600" s="1"/>
    </row>
    <row r="34601" spans="20:26" x14ac:dyDescent="0.25">
      <c r="T34601" s="1"/>
      <c r="U34601" s="1"/>
      <c r="Z34601" s="1"/>
    </row>
    <row r="34602" spans="20:26" x14ac:dyDescent="0.25">
      <c r="T34602" s="1"/>
      <c r="U34602" s="1"/>
      <c r="Z34602" s="1"/>
    </row>
    <row r="34603" spans="20:26" x14ac:dyDescent="0.25">
      <c r="T34603" s="1"/>
      <c r="U34603" s="1"/>
      <c r="Z34603" s="1"/>
    </row>
    <row r="34604" spans="20:26" x14ac:dyDescent="0.25">
      <c r="T34604" s="1"/>
      <c r="U34604" s="1"/>
      <c r="Z34604" s="1"/>
    </row>
    <row r="34605" spans="20:26" x14ac:dyDescent="0.25">
      <c r="T34605" s="1"/>
      <c r="U34605" s="1"/>
      <c r="Z34605" s="1"/>
    </row>
    <row r="34606" spans="20:26" x14ac:dyDescent="0.25">
      <c r="T34606" s="1"/>
      <c r="U34606" s="1"/>
      <c r="Z34606" s="1"/>
    </row>
    <row r="34607" spans="20:26" x14ac:dyDescent="0.25">
      <c r="T34607" s="1"/>
      <c r="U34607" s="1"/>
      <c r="Z34607" s="1"/>
    </row>
    <row r="34608" spans="20:26" x14ac:dyDescent="0.25">
      <c r="T34608" s="1"/>
      <c r="U34608" s="1"/>
      <c r="Z34608" s="1"/>
    </row>
    <row r="34609" spans="20:26" x14ac:dyDescent="0.25">
      <c r="T34609" s="1"/>
      <c r="U34609" s="1"/>
      <c r="Z34609" s="1"/>
    </row>
    <row r="34610" spans="20:26" x14ac:dyDescent="0.25">
      <c r="T34610" s="1"/>
      <c r="U34610" s="1"/>
      <c r="Z34610" s="1"/>
    </row>
    <row r="34611" spans="20:26" x14ac:dyDescent="0.25">
      <c r="T34611" s="1"/>
      <c r="U34611" s="1"/>
      <c r="Z34611" s="1"/>
    </row>
    <row r="34612" spans="20:26" x14ac:dyDescent="0.25">
      <c r="T34612" s="1"/>
      <c r="U34612" s="1"/>
      <c r="Z34612" s="1"/>
    </row>
    <row r="34613" spans="20:26" x14ac:dyDescent="0.25">
      <c r="T34613" s="1"/>
      <c r="U34613" s="1"/>
      <c r="Z34613" s="1"/>
    </row>
    <row r="34614" spans="20:26" x14ac:dyDescent="0.25">
      <c r="T34614" s="1"/>
      <c r="U34614" s="1"/>
      <c r="Z34614" s="1"/>
    </row>
    <row r="34615" spans="20:26" x14ac:dyDescent="0.25">
      <c r="T34615" s="1"/>
      <c r="U34615" s="1"/>
      <c r="Z34615" s="1"/>
    </row>
    <row r="34616" spans="20:26" x14ac:dyDescent="0.25">
      <c r="T34616" s="1"/>
      <c r="U34616" s="1"/>
      <c r="Z34616" s="1"/>
    </row>
    <row r="34617" spans="20:26" x14ac:dyDescent="0.25">
      <c r="T34617" s="1"/>
      <c r="U34617" s="1"/>
      <c r="Z34617" s="1"/>
    </row>
    <row r="34618" spans="20:26" x14ac:dyDescent="0.25">
      <c r="T34618" s="1"/>
      <c r="U34618" s="1"/>
      <c r="Z34618" s="1"/>
    </row>
    <row r="34619" spans="20:26" x14ac:dyDescent="0.25">
      <c r="T34619" s="1"/>
      <c r="U34619" s="1"/>
      <c r="Z34619" s="1"/>
    </row>
    <row r="34620" spans="20:26" x14ac:dyDescent="0.25">
      <c r="T34620" s="1"/>
      <c r="U34620" s="1"/>
      <c r="Z34620" s="1"/>
    </row>
    <row r="34621" spans="20:26" x14ac:dyDescent="0.25">
      <c r="T34621" s="1"/>
      <c r="U34621" s="1"/>
      <c r="Z34621" s="1"/>
    </row>
    <row r="34622" spans="20:26" x14ac:dyDescent="0.25">
      <c r="T34622" s="1"/>
      <c r="U34622" s="1"/>
      <c r="Z34622" s="1"/>
    </row>
    <row r="34623" spans="20:26" x14ac:dyDescent="0.25">
      <c r="T34623" s="1"/>
      <c r="U34623" s="1"/>
      <c r="Z34623" s="1"/>
    </row>
    <row r="34624" spans="20:26" x14ac:dyDescent="0.25">
      <c r="T34624" s="1"/>
      <c r="U34624" s="1"/>
      <c r="Z34624" s="1"/>
    </row>
    <row r="34625" spans="20:26" x14ac:dyDescent="0.25">
      <c r="T34625" s="1"/>
      <c r="U34625" s="1"/>
      <c r="Z34625" s="1"/>
    </row>
    <row r="34626" spans="20:26" x14ac:dyDescent="0.25">
      <c r="T34626" s="1"/>
      <c r="U34626" s="1"/>
      <c r="Z34626" s="1"/>
    </row>
    <row r="34627" spans="20:26" x14ac:dyDescent="0.25">
      <c r="T34627" s="1"/>
      <c r="U34627" s="1"/>
      <c r="Z34627" s="1"/>
    </row>
    <row r="34628" spans="20:26" x14ac:dyDescent="0.25">
      <c r="T34628" s="1"/>
      <c r="U34628" s="1"/>
      <c r="Z34628" s="1"/>
    </row>
    <row r="34629" spans="20:26" x14ac:dyDescent="0.25">
      <c r="T34629" s="1"/>
      <c r="U34629" s="1"/>
      <c r="Z34629" s="1"/>
    </row>
    <row r="34630" spans="20:26" x14ac:dyDescent="0.25">
      <c r="T34630" s="1"/>
      <c r="U34630" s="1"/>
      <c r="Z34630" s="1"/>
    </row>
    <row r="34631" spans="20:26" x14ac:dyDescent="0.25">
      <c r="T34631" s="1"/>
      <c r="U34631" s="1"/>
      <c r="Z34631" s="1"/>
    </row>
    <row r="34632" spans="20:26" x14ac:dyDescent="0.25">
      <c r="T34632" s="1"/>
      <c r="U34632" s="1"/>
      <c r="Z34632" s="1"/>
    </row>
    <row r="34633" spans="20:26" x14ac:dyDescent="0.25">
      <c r="T34633" s="1"/>
      <c r="U34633" s="1"/>
      <c r="Z34633" s="1"/>
    </row>
    <row r="34634" spans="20:26" x14ac:dyDescent="0.25">
      <c r="T34634" s="1"/>
      <c r="U34634" s="1"/>
      <c r="Z34634" s="1"/>
    </row>
    <row r="34635" spans="20:26" x14ac:dyDescent="0.25">
      <c r="T34635" s="1"/>
      <c r="U34635" s="1"/>
      <c r="Z34635" s="1"/>
    </row>
    <row r="34636" spans="20:26" x14ac:dyDescent="0.25">
      <c r="T34636" s="1"/>
      <c r="U34636" s="1"/>
      <c r="Z34636" s="1"/>
    </row>
    <row r="34637" spans="20:26" x14ac:dyDescent="0.25">
      <c r="T34637" s="1"/>
      <c r="U34637" s="1"/>
      <c r="Z34637" s="1"/>
    </row>
    <row r="34638" spans="20:26" x14ac:dyDescent="0.25">
      <c r="T34638" s="1"/>
      <c r="U34638" s="1"/>
      <c r="Z34638" s="1"/>
    </row>
    <row r="34639" spans="20:26" x14ac:dyDescent="0.25">
      <c r="T34639" s="1"/>
      <c r="U34639" s="1"/>
      <c r="Z34639" s="1"/>
    </row>
    <row r="34640" spans="20:26" x14ac:dyDescent="0.25">
      <c r="T34640" s="1"/>
      <c r="U34640" s="1"/>
      <c r="Z34640" s="1"/>
    </row>
    <row r="34641" spans="20:26" x14ac:dyDescent="0.25">
      <c r="T34641" s="1"/>
      <c r="U34641" s="1"/>
      <c r="Z34641" s="1"/>
    </row>
    <row r="34642" spans="20:26" x14ac:dyDescent="0.25">
      <c r="T34642" s="1"/>
      <c r="U34642" s="1"/>
      <c r="Z34642" s="1"/>
    </row>
    <row r="34643" spans="20:26" x14ac:dyDescent="0.25">
      <c r="T34643" s="1"/>
      <c r="U34643" s="1"/>
      <c r="Z34643" s="1"/>
    </row>
    <row r="34644" spans="20:26" x14ac:dyDescent="0.25">
      <c r="T34644" s="1"/>
      <c r="U34644" s="1"/>
      <c r="Z34644" s="1"/>
    </row>
    <row r="34645" spans="20:26" x14ac:dyDescent="0.25">
      <c r="T34645" s="1"/>
      <c r="U34645" s="1"/>
      <c r="Z34645" s="1"/>
    </row>
    <row r="34646" spans="20:26" x14ac:dyDescent="0.25">
      <c r="T34646" s="1"/>
      <c r="U34646" s="1"/>
      <c r="Z34646" s="1"/>
    </row>
    <row r="34647" spans="20:26" x14ac:dyDescent="0.25">
      <c r="T34647" s="1"/>
      <c r="U34647" s="1"/>
      <c r="Z34647" s="1"/>
    </row>
    <row r="34648" spans="20:26" x14ac:dyDescent="0.25">
      <c r="T34648" s="1"/>
      <c r="U34648" s="1"/>
      <c r="Z34648" s="1"/>
    </row>
    <row r="34649" spans="20:26" x14ac:dyDescent="0.25">
      <c r="T34649" s="1"/>
      <c r="U34649" s="1"/>
      <c r="Z34649" s="1"/>
    </row>
    <row r="34650" spans="20:26" x14ac:dyDescent="0.25">
      <c r="T34650" s="1"/>
      <c r="U34650" s="1"/>
      <c r="Z34650" s="1"/>
    </row>
    <row r="34651" spans="20:26" x14ac:dyDescent="0.25">
      <c r="T34651" s="1"/>
      <c r="U34651" s="1"/>
      <c r="Z34651" s="1"/>
    </row>
    <row r="34652" spans="20:26" x14ac:dyDescent="0.25">
      <c r="T34652" s="1"/>
      <c r="U34652" s="1"/>
      <c r="Z34652" s="1"/>
    </row>
    <row r="34653" spans="20:26" x14ac:dyDescent="0.25">
      <c r="T34653" s="1"/>
      <c r="U34653" s="1"/>
      <c r="Z34653" s="1"/>
    </row>
    <row r="34654" spans="20:26" x14ac:dyDescent="0.25">
      <c r="T34654" s="1"/>
      <c r="U34654" s="1"/>
      <c r="Z34654" s="1"/>
    </row>
    <row r="34655" spans="20:26" x14ac:dyDescent="0.25">
      <c r="T34655" s="1"/>
      <c r="U34655" s="1"/>
      <c r="Z34655" s="1"/>
    </row>
    <row r="34656" spans="20:26" x14ac:dyDescent="0.25">
      <c r="T34656" s="1"/>
      <c r="U34656" s="1"/>
      <c r="Z34656" s="1"/>
    </row>
    <row r="34657" spans="20:26" x14ac:dyDescent="0.25">
      <c r="T34657" s="1"/>
      <c r="U34657" s="1"/>
      <c r="Z34657" s="1"/>
    </row>
    <row r="34658" spans="20:26" x14ac:dyDescent="0.25">
      <c r="T34658" s="1"/>
      <c r="U34658" s="1"/>
      <c r="Z34658" s="1"/>
    </row>
    <row r="34659" spans="20:26" x14ac:dyDescent="0.25">
      <c r="T34659" s="1"/>
      <c r="U34659" s="1"/>
      <c r="Z34659" s="1"/>
    </row>
    <row r="34660" spans="20:26" x14ac:dyDescent="0.25">
      <c r="T34660" s="1"/>
      <c r="U34660" s="1"/>
      <c r="Z34660" s="1"/>
    </row>
    <row r="34661" spans="20:26" x14ac:dyDescent="0.25">
      <c r="T34661" s="1"/>
      <c r="U34661" s="1"/>
      <c r="Z34661" s="1"/>
    </row>
    <row r="34662" spans="20:26" x14ac:dyDescent="0.25">
      <c r="T34662" s="1"/>
      <c r="U34662" s="1"/>
      <c r="Z34662" s="1"/>
    </row>
    <row r="34663" spans="20:26" x14ac:dyDescent="0.25">
      <c r="T34663" s="1"/>
      <c r="U34663" s="1"/>
      <c r="Z34663" s="1"/>
    </row>
    <row r="34664" spans="20:26" x14ac:dyDescent="0.25">
      <c r="T34664" s="1"/>
      <c r="U34664" s="1"/>
      <c r="Z34664" s="1"/>
    </row>
    <row r="34665" spans="20:26" x14ac:dyDescent="0.25">
      <c r="T34665" s="1"/>
      <c r="U34665" s="1"/>
      <c r="Z34665" s="1"/>
    </row>
    <row r="34666" spans="20:26" x14ac:dyDescent="0.25">
      <c r="T34666" s="1"/>
      <c r="U34666" s="1"/>
      <c r="Z34666" s="1"/>
    </row>
    <row r="34667" spans="20:26" x14ac:dyDescent="0.25">
      <c r="T34667" s="1"/>
      <c r="U34667" s="1"/>
      <c r="Z34667" s="1"/>
    </row>
    <row r="34668" spans="20:26" x14ac:dyDescent="0.25">
      <c r="T34668" s="1"/>
      <c r="U34668" s="1"/>
      <c r="Z34668" s="1"/>
    </row>
    <row r="34669" spans="20:26" x14ac:dyDescent="0.25">
      <c r="T34669" s="1"/>
      <c r="U34669" s="1"/>
      <c r="Z34669" s="1"/>
    </row>
    <row r="34670" spans="20:26" x14ac:dyDescent="0.25">
      <c r="T34670" s="1"/>
      <c r="U34670" s="1"/>
      <c r="Z34670" s="1"/>
    </row>
    <row r="34671" spans="20:26" x14ac:dyDescent="0.25">
      <c r="T34671" s="1"/>
      <c r="U34671" s="1"/>
      <c r="Z34671" s="1"/>
    </row>
    <row r="34672" spans="20:26" x14ac:dyDescent="0.25">
      <c r="T34672" s="1"/>
      <c r="U34672" s="1"/>
      <c r="Z34672" s="1"/>
    </row>
    <row r="34673" spans="20:26" x14ac:dyDescent="0.25">
      <c r="T34673" s="1"/>
      <c r="U34673" s="1"/>
      <c r="Z34673" s="1"/>
    </row>
    <row r="34674" spans="20:26" x14ac:dyDescent="0.25">
      <c r="T34674" s="1"/>
      <c r="U34674" s="1"/>
      <c r="Z34674" s="1"/>
    </row>
    <row r="34675" spans="20:26" x14ac:dyDescent="0.25">
      <c r="T34675" s="1"/>
      <c r="U34675" s="1"/>
      <c r="Z34675" s="1"/>
    </row>
    <row r="34676" spans="20:26" x14ac:dyDescent="0.25">
      <c r="T34676" s="1"/>
      <c r="U34676" s="1"/>
      <c r="Z34676" s="1"/>
    </row>
    <row r="34677" spans="20:26" x14ac:dyDescent="0.25">
      <c r="T34677" s="1"/>
      <c r="U34677" s="1"/>
      <c r="Z34677" s="1"/>
    </row>
    <row r="34678" spans="20:26" x14ac:dyDescent="0.25">
      <c r="T34678" s="1"/>
      <c r="U34678" s="1"/>
      <c r="Z34678" s="1"/>
    </row>
    <row r="34679" spans="20:26" x14ac:dyDescent="0.25">
      <c r="T34679" s="1"/>
      <c r="U34679" s="1"/>
      <c r="Z34679" s="1"/>
    </row>
    <row r="34680" spans="20:26" x14ac:dyDescent="0.25">
      <c r="T34680" s="1"/>
      <c r="U34680" s="1"/>
      <c r="Z34680" s="1"/>
    </row>
    <row r="34681" spans="20:26" x14ac:dyDescent="0.25">
      <c r="T34681" s="1"/>
      <c r="U34681" s="1"/>
      <c r="Z34681" s="1"/>
    </row>
    <row r="34682" spans="20:26" x14ac:dyDescent="0.25">
      <c r="T34682" s="1"/>
      <c r="U34682" s="1"/>
      <c r="Z34682" s="1"/>
    </row>
    <row r="34683" spans="20:26" x14ac:dyDescent="0.25">
      <c r="T34683" s="1"/>
      <c r="U34683" s="1"/>
      <c r="Z34683" s="1"/>
    </row>
    <row r="34684" spans="20:26" x14ac:dyDescent="0.25">
      <c r="T34684" s="1"/>
      <c r="U34684" s="1"/>
      <c r="Z34684" s="1"/>
    </row>
    <row r="34685" spans="20:26" x14ac:dyDescent="0.25">
      <c r="T34685" s="1"/>
      <c r="U34685" s="1"/>
      <c r="Z34685" s="1"/>
    </row>
    <row r="34686" spans="20:26" x14ac:dyDescent="0.25">
      <c r="T34686" s="1"/>
      <c r="U34686" s="1"/>
      <c r="Z34686" s="1"/>
    </row>
    <row r="34687" spans="20:26" x14ac:dyDescent="0.25">
      <c r="T34687" s="1"/>
      <c r="U34687" s="1"/>
      <c r="Z34687" s="1"/>
    </row>
    <row r="34688" spans="20:26" x14ac:dyDescent="0.25">
      <c r="T34688" s="1"/>
      <c r="U34688" s="1"/>
      <c r="Z34688" s="1"/>
    </row>
    <row r="34689" spans="20:26" x14ac:dyDescent="0.25">
      <c r="T34689" s="1"/>
      <c r="U34689" s="1"/>
      <c r="Z34689" s="1"/>
    </row>
    <row r="34690" spans="20:26" x14ac:dyDescent="0.25">
      <c r="T34690" s="1"/>
      <c r="U34690" s="1"/>
      <c r="Z34690" s="1"/>
    </row>
    <row r="34691" spans="20:26" x14ac:dyDescent="0.25">
      <c r="T34691" s="1"/>
      <c r="U34691" s="1"/>
      <c r="Z34691" s="1"/>
    </row>
    <row r="34692" spans="20:26" x14ac:dyDescent="0.25">
      <c r="T34692" s="1"/>
      <c r="U34692" s="1"/>
      <c r="Z34692" s="1"/>
    </row>
    <row r="34693" spans="20:26" x14ac:dyDescent="0.25">
      <c r="T34693" s="1"/>
      <c r="U34693" s="1"/>
      <c r="Z34693" s="1"/>
    </row>
    <row r="34694" spans="20:26" x14ac:dyDescent="0.25">
      <c r="T34694" s="1"/>
      <c r="U34694" s="1"/>
      <c r="Z34694" s="1"/>
    </row>
    <row r="34695" spans="20:26" x14ac:dyDescent="0.25">
      <c r="T34695" s="1"/>
      <c r="U34695" s="1"/>
      <c r="Z34695" s="1"/>
    </row>
    <row r="34696" spans="20:26" x14ac:dyDescent="0.25">
      <c r="T34696" s="1"/>
      <c r="U34696" s="1"/>
      <c r="Z34696" s="1"/>
    </row>
    <row r="34697" spans="20:26" x14ac:dyDescent="0.25">
      <c r="T34697" s="1"/>
      <c r="U34697" s="1"/>
      <c r="Z34697" s="1"/>
    </row>
    <row r="34698" spans="20:26" x14ac:dyDescent="0.25">
      <c r="T34698" s="1"/>
      <c r="U34698" s="1"/>
      <c r="Z34698" s="1"/>
    </row>
    <row r="34699" spans="20:26" x14ac:dyDescent="0.25">
      <c r="T34699" s="1"/>
      <c r="U34699" s="1"/>
      <c r="Z34699" s="1"/>
    </row>
    <row r="34700" spans="20:26" x14ac:dyDescent="0.25">
      <c r="T34700" s="1"/>
      <c r="U34700" s="1"/>
      <c r="Z34700" s="1"/>
    </row>
    <row r="34701" spans="20:26" x14ac:dyDescent="0.25">
      <c r="T34701" s="1"/>
      <c r="U34701" s="1"/>
      <c r="Z34701" s="1"/>
    </row>
    <row r="34702" spans="20:26" x14ac:dyDescent="0.25">
      <c r="T34702" s="1"/>
      <c r="U34702" s="1"/>
      <c r="Z34702" s="1"/>
    </row>
    <row r="34703" spans="20:26" x14ac:dyDescent="0.25">
      <c r="T34703" s="1"/>
      <c r="U34703" s="1"/>
      <c r="Z34703" s="1"/>
    </row>
    <row r="34704" spans="20:26" x14ac:dyDescent="0.25">
      <c r="T34704" s="1"/>
      <c r="U34704" s="1"/>
      <c r="Z34704" s="1"/>
    </row>
    <row r="34705" spans="20:26" x14ac:dyDescent="0.25">
      <c r="T34705" s="1"/>
      <c r="U34705" s="1"/>
      <c r="Z34705" s="1"/>
    </row>
    <row r="34706" spans="20:26" x14ac:dyDescent="0.25">
      <c r="T34706" s="1"/>
      <c r="U34706" s="1"/>
      <c r="Z34706" s="1"/>
    </row>
    <row r="34707" spans="20:26" x14ac:dyDescent="0.25">
      <c r="T34707" s="1"/>
      <c r="U34707" s="1"/>
      <c r="Z34707" s="1"/>
    </row>
    <row r="34708" spans="20:26" x14ac:dyDescent="0.25">
      <c r="T34708" s="1"/>
      <c r="U34708" s="1"/>
      <c r="Z34708" s="1"/>
    </row>
    <row r="34709" spans="20:26" x14ac:dyDescent="0.25">
      <c r="T34709" s="1"/>
      <c r="U34709" s="1"/>
      <c r="Z34709" s="1"/>
    </row>
    <row r="34710" spans="20:26" x14ac:dyDescent="0.25">
      <c r="T34710" s="1"/>
      <c r="U34710" s="1"/>
      <c r="Z34710" s="1"/>
    </row>
    <row r="34711" spans="20:26" x14ac:dyDescent="0.25">
      <c r="T34711" s="1"/>
      <c r="U34711" s="1"/>
      <c r="Z34711" s="1"/>
    </row>
    <row r="34712" spans="20:26" x14ac:dyDescent="0.25">
      <c r="T34712" s="1"/>
      <c r="U34712" s="1"/>
      <c r="Z34712" s="1"/>
    </row>
    <row r="34713" spans="20:26" x14ac:dyDescent="0.25">
      <c r="T34713" s="1"/>
      <c r="U34713" s="1"/>
      <c r="Z34713" s="1"/>
    </row>
    <row r="34714" spans="20:26" x14ac:dyDescent="0.25">
      <c r="T34714" s="1"/>
      <c r="U34714" s="1"/>
      <c r="Z34714" s="1"/>
    </row>
    <row r="34715" spans="20:26" x14ac:dyDescent="0.25">
      <c r="T34715" s="1"/>
      <c r="U34715" s="1"/>
      <c r="Z34715" s="1"/>
    </row>
    <row r="34716" spans="20:26" x14ac:dyDescent="0.25">
      <c r="T34716" s="1"/>
      <c r="U34716" s="1"/>
      <c r="Z34716" s="1"/>
    </row>
    <row r="34717" spans="20:26" x14ac:dyDescent="0.25">
      <c r="T34717" s="1"/>
      <c r="U34717" s="1"/>
      <c r="Z34717" s="1"/>
    </row>
    <row r="34718" spans="20:26" x14ac:dyDescent="0.25">
      <c r="T34718" s="1"/>
      <c r="U34718" s="1"/>
      <c r="Z34718" s="1"/>
    </row>
    <row r="34719" spans="20:26" x14ac:dyDescent="0.25">
      <c r="T34719" s="1"/>
      <c r="U34719" s="1"/>
      <c r="Z34719" s="1"/>
    </row>
    <row r="34720" spans="20:26" x14ac:dyDescent="0.25">
      <c r="T34720" s="1"/>
      <c r="U34720" s="1"/>
      <c r="Z34720" s="1"/>
    </row>
    <row r="34721" spans="20:26" x14ac:dyDescent="0.25">
      <c r="T34721" s="1"/>
      <c r="U34721" s="1"/>
      <c r="Z34721" s="1"/>
    </row>
    <row r="34722" spans="20:26" x14ac:dyDescent="0.25">
      <c r="T34722" s="1"/>
      <c r="U34722" s="1"/>
      <c r="Z34722" s="1"/>
    </row>
    <row r="34723" spans="20:26" x14ac:dyDescent="0.25">
      <c r="T34723" s="1"/>
      <c r="U34723" s="1"/>
      <c r="Z34723" s="1"/>
    </row>
    <row r="34724" spans="20:26" x14ac:dyDescent="0.25">
      <c r="T34724" s="1"/>
      <c r="U34724" s="1"/>
      <c r="Z34724" s="1"/>
    </row>
    <row r="34725" spans="20:26" x14ac:dyDescent="0.25">
      <c r="T34725" s="1"/>
      <c r="U34725" s="1"/>
      <c r="Z34725" s="1"/>
    </row>
    <row r="34726" spans="20:26" x14ac:dyDescent="0.25">
      <c r="T34726" s="1"/>
      <c r="U34726" s="1"/>
      <c r="Z34726" s="1"/>
    </row>
    <row r="34727" spans="20:26" x14ac:dyDescent="0.25">
      <c r="T34727" s="1"/>
      <c r="U34727" s="1"/>
      <c r="Z34727" s="1"/>
    </row>
    <row r="34728" spans="20:26" x14ac:dyDescent="0.25">
      <c r="T34728" s="1"/>
      <c r="U34728" s="1"/>
      <c r="Z34728" s="1"/>
    </row>
    <row r="34729" spans="20:26" x14ac:dyDescent="0.25">
      <c r="T34729" s="1"/>
      <c r="U34729" s="1"/>
      <c r="Z34729" s="1"/>
    </row>
    <row r="34730" spans="20:26" x14ac:dyDescent="0.25">
      <c r="T34730" s="1"/>
      <c r="U34730" s="1"/>
      <c r="Z34730" s="1"/>
    </row>
    <row r="34731" spans="20:26" x14ac:dyDescent="0.25">
      <c r="T34731" s="1"/>
      <c r="U34731" s="1"/>
      <c r="Z34731" s="1"/>
    </row>
    <row r="34732" spans="20:26" x14ac:dyDescent="0.25">
      <c r="T34732" s="1"/>
      <c r="U34732" s="1"/>
      <c r="Z34732" s="1"/>
    </row>
    <row r="34733" spans="20:26" x14ac:dyDescent="0.25">
      <c r="T34733" s="1"/>
      <c r="U34733" s="1"/>
      <c r="Z34733" s="1"/>
    </row>
    <row r="34734" spans="20:26" x14ac:dyDescent="0.25">
      <c r="T34734" s="1"/>
      <c r="U34734" s="1"/>
      <c r="Z34734" s="1"/>
    </row>
    <row r="34735" spans="20:26" x14ac:dyDescent="0.25">
      <c r="T34735" s="1"/>
      <c r="U34735" s="1"/>
      <c r="Z34735" s="1"/>
    </row>
    <row r="34736" spans="20:26" x14ac:dyDescent="0.25">
      <c r="T34736" s="1"/>
      <c r="U34736" s="1"/>
      <c r="Z34736" s="1"/>
    </row>
    <row r="34737" spans="20:26" x14ac:dyDescent="0.25">
      <c r="T34737" s="1"/>
      <c r="U34737" s="1"/>
      <c r="Z34737" s="1"/>
    </row>
    <row r="34738" spans="20:26" x14ac:dyDescent="0.25">
      <c r="T34738" s="1"/>
      <c r="U34738" s="1"/>
      <c r="Z34738" s="1"/>
    </row>
    <row r="34739" spans="20:26" x14ac:dyDescent="0.25">
      <c r="T34739" s="1"/>
      <c r="U34739" s="1"/>
      <c r="Z34739" s="1"/>
    </row>
    <row r="34740" spans="20:26" x14ac:dyDescent="0.25">
      <c r="T34740" s="1"/>
      <c r="U34740" s="1"/>
      <c r="Z34740" s="1"/>
    </row>
    <row r="34741" spans="20:26" x14ac:dyDescent="0.25">
      <c r="T34741" s="1"/>
      <c r="U34741" s="1"/>
      <c r="Z34741" s="1"/>
    </row>
    <row r="34742" spans="20:26" x14ac:dyDescent="0.25">
      <c r="T34742" s="1"/>
      <c r="U34742" s="1"/>
      <c r="Z34742" s="1"/>
    </row>
    <row r="34743" spans="20:26" x14ac:dyDescent="0.25">
      <c r="T34743" s="1"/>
      <c r="U34743" s="1"/>
      <c r="Z34743" s="1"/>
    </row>
    <row r="34744" spans="20:26" x14ac:dyDescent="0.25">
      <c r="T34744" s="1"/>
      <c r="U34744" s="1"/>
      <c r="Z34744" s="1"/>
    </row>
    <row r="34745" spans="20:26" x14ac:dyDescent="0.25">
      <c r="T34745" s="1"/>
      <c r="U34745" s="1"/>
      <c r="Z34745" s="1"/>
    </row>
    <row r="34746" spans="20:26" x14ac:dyDescent="0.25">
      <c r="T34746" s="1"/>
      <c r="U34746" s="1"/>
      <c r="Z34746" s="1"/>
    </row>
    <row r="34747" spans="20:26" x14ac:dyDescent="0.25">
      <c r="T34747" s="1"/>
      <c r="U34747" s="1"/>
      <c r="Z34747" s="1"/>
    </row>
    <row r="34748" spans="20:26" x14ac:dyDescent="0.25">
      <c r="T34748" s="1"/>
      <c r="U34748" s="1"/>
      <c r="Z34748" s="1"/>
    </row>
    <row r="34749" spans="20:26" x14ac:dyDescent="0.25">
      <c r="T34749" s="1"/>
      <c r="U34749" s="1"/>
      <c r="Z34749" s="1"/>
    </row>
    <row r="34750" spans="20:26" x14ac:dyDescent="0.25">
      <c r="T34750" s="1"/>
      <c r="U34750" s="1"/>
      <c r="Z34750" s="1"/>
    </row>
    <row r="34751" spans="20:26" x14ac:dyDescent="0.25">
      <c r="T34751" s="1"/>
      <c r="U34751" s="1"/>
      <c r="Z34751" s="1"/>
    </row>
    <row r="34752" spans="20:26" x14ac:dyDescent="0.25">
      <c r="T34752" s="1"/>
      <c r="U34752" s="1"/>
      <c r="Z34752" s="1"/>
    </row>
    <row r="34753" spans="20:26" x14ac:dyDescent="0.25">
      <c r="T34753" s="1"/>
      <c r="U34753" s="1"/>
      <c r="Z34753" s="1"/>
    </row>
    <row r="34754" spans="20:26" x14ac:dyDescent="0.25">
      <c r="T34754" s="1"/>
      <c r="U34754" s="1"/>
      <c r="Z34754" s="1"/>
    </row>
    <row r="34755" spans="20:26" x14ac:dyDescent="0.25">
      <c r="T34755" s="1"/>
      <c r="U34755" s="1"/>
      <c r="Z34755" s="1"/>
    </row>
    <row r="34756" spans="20:26" x14ac:dyDescent="0.25">
      <c r="T34756" s="1"/>
      <c r="U34756" s="1"/>
      <c r="Z34756" s="1"/>
    </row>
    <row r="34757" spans="20:26" x14ac:dyDescent="0.25">
      <c r="T34757" s="1"/>
      <c r="U34757" s="1"/>
      <c r="Z34757" s="1"/>
    </row>
    <row r="34758" spans="20:26" x14ac:dyDescent="0.25">
      <c r="T34758" s="1"/>
      <c r="U34758" s="1"/>
      <c r="Z34758" s="1"/>
    </row>
    <row r="34759" spans="20:26" x14ac:dyDescent="0.25">
      <c r="T34759" s="1"/>
      <c r="U34759" s="1"/>
      <c r="Z34759" s="1"/>
    </row>
    <row r="34760" spans="20:26" x14ac:dyDescent="0.25">
      <c r="T34760" s="1"/>
      <c r="U34760" s="1"/>
      <c r="Z34760" s="1"/>
    </row>
    <row r="34761" spans="20:26" x14ac:dyDescent="0.25">
      <c r="T34761" s="1"/>
      <c r="U34761" s="1"/>
      <c r="Z34761" s="1"/>
    </row>
    <row r="34762" spans="20:26" x14ac:dyDescent="0.25">
      <c r="T34762" s="1"/>
      <c r="U34762" s="1"/>
      <c r="Z34762" s="1"/>
    </row>
    <row r="34763" spans="20:26" x14ac:dyDescent="0.25">
      <c r="T34763" s="1"/>
      <c r="U34763" s="1"/>
      <c r="Z34763" s="1"/>
    </row>
    <row r="34764" spans="20:26" x14ac:dyDescent="0.25">
      <c r="T34764" s="1"/>
      <c r="U34764" s="1"/>
      <c r="Z34764" s="1"/>
    </row>
    <row r="34765" spans="20:26" x14ac:dyDescent="0.25">
      <c r="T34765" s="1"/>
      <c r="U34765" s="1"/>
      <c r="Z34765" s="1"/>
    </row>
    <row r="34766" spans="20:26" x14ac:dyDescent="0.25">
      <c r="T34766" s="1"/>
      <c r="U34766" s="1"/>
      <c r="Z34766" s="1"/>
    </row>
    <row r="34767" spans="20:26" x14ac:dyDescent="0.25">
      <c r="T34767" s="1"/>
      <c r="U34767" s="1"/>
      <c r="Z34767" s="1"/>
    </row>
    <row r="34768" spans="20:26" x14ac:dyDescent="0.25">
      <c r="T34768" s="1"/>
      <c r="U34768" s="1"/>
      <c r="Z34768" s="1"/>
    </row>
    <row r="34769" spans="20:26" x14ac:dyDescent="0.25">
      <c r="T34769" s="1"/>
      <c r="U34769" s="1"/>
      <c r="Z34769" s="1"/>
    </row>
    <row r="34770" spans="20:26" x14ac:dyDescent="0.25">
      <c r="T34770" s="1"/>
      <c r="U34770" s="1"/>
      <c r="Z34770" s="1"/>
    </row>
    <row r="34771" spans="20:26" x14ac:dyDescent="0.25">
      <c r="T34771" s="1"/>
      <c r="U34771" s="1"/>
      <c r="Z34771" s="1"/>
    </row>
    <row r="34772" spans="20:26" x14ac:dyDescent="0.25">
      <c r="T34772" s="1"/>
      <c r="U34772" s="1"/>
      <c r="Z34772" s="1"/>
    </row>
    <row r="34773" spans="20:26" x14ac:dyDescent="0.25">
      <c r="T34773" s="1"/>
      <c r="U34773" s="1"/>
      <c r="Z34773" s="1"/>
    </row>
    <row r="34774" spans="20:26" x14ac:dyDescent="0.25">
      <c r="T34774" s="1"/>
      <c r="U34774" s="1"/>
      <c r="Z34774" s="1"/>
    </row>
    <row r="34775" spans="20:26" x14ac:dyDescent="0.25">
      <c r="T34775" s="1"/>
      <c r="U34775" s="1"/>
      <c r="Z34775" s="1"/>
    </row>
    <row r="34776" spans="20:26" x14ac:dyDescent="0.25">
      <c r="T34776" s="1"/>
      <c r="U34776" s="1"/>
      <c r="Z34776" s="1"/>
    </row>
    <row r="34777" spans="20:26" x14ac:dyDescent="0.25">
      <c r="T34777" s="1"/>
      <c r="U34777" s="1"/>
      <c r="Z34777" s="1"/>
    </row>
    <row r="34778" spans="20:26" x14ac:dyDescent="0.25">
      <c r="T34778" s="1"/>
      <c r="U34778" s="1"/>
      <c r="Z34778" s="1"/>
    </row>
    <row r="34779" spans="20:26" x14ac:dyDescent="0.25">
      <c r="T34779" s="1"/>
      <c r="U34779" s="1"/>
      <c r="Z34779" s="1"/>
    </row>
    <row r="34780" spans="20:26" x14ac:dyDescent="0.25">
      <c r="T34780" s="1"/>
      <c r="U34780" s="1"/>
      <c r="Z34780" s="1"/>
    </row>
    <row r="34781" spans="20:26" x14ac:dyDescent="0.25">
      <c r="T34781" s="1"/>
      <c r="U34781" s="1"/>
      <c r="Z34781" s="1"/>
    </row>
    <row r="34782" spans="20:26" x14ac:dyDescent="0.25">
      <c r="T34782" s="1"/>
      <c r="U34782" s="1"/>
      <c r="Z34782" s="1"/>
    </row>
    <row r="34783" spans="20:26" x14ac:dyDescent="0.25">
      <c r="T34783" s="1"/>
      <c r="U34783" s="1"/>
      <c r="Z34783" s="1"/>
    </row>
    <row r="34784" spans="20:26" x14ac:dyDescent="0.25">
      <c r="T34784" s="1"/>
      <c r="U34784" s="1"/>
      <c r="Z34784" s="1"/>
    </row>
    <row r="34785" spans="20:26" x14ac:dyDescent="0.25">
      <c r="T34785" s="1"/>
      <c r="U34785" s="1"/>
      <c r="Z34785" s="1"/>
    </row>
    <row r="34786" spans="20:26" x14ac:dyDescent="0.25">
      <c r="T34786" s="1"/>
      <c r="U34786" s="1"/>
      <c r="Z34786" s="1"/>
    </row>
    <row r="34787" spans="20:26" x14ac:dyDescent="0.25">
      <c r="T34787" s="1"/>
      <c r="U34787" s="1"/>
      <c r="Z34787" s="1"/>
    </row>
    <row r="34788" spans="20:26" x14ac:dyDescent="0.25">
      <c r="T34788" s="1"/>
      <c r="U34788" s="1"/>
      <c r="Z34788" s="1"/>
    </row>
    <row r="34789" spans="20:26" x14ac:dyDescent="0.25">
      <c r="T34789" s="1"/>
      <c r="U34789" s="1"/>
      <c r="Z34789" s="1"/>
    </row>
    <row r="34790" spans="20:26" x14ac:dyDescent="0.25">
      <c r="T34790" s="1"/>
      <c r="U34790" s="1"/>
      <c r="Z34790" s="1"/>
    </row>
    <row r="34791" spans="20:26" x14ac:dyDescent="0.25">
      <c r="T34791" s="1"/>
      <c r="U34791" s="1"/>
      <c r="Z34791" s="1"/>
    </row>
    <row r="34792" spans="20:26" x14ac:dyDescent="0.25">
      <c r="T34792" s="1"/>
      <c r="U34792" s="1"/>
      <c r="Z34792" s="1"/>
    </row>
    <row r="34793" spans="20:26" x14ac:dyDescent="0.25">
      <c r="T34793" s="1"/>
      <c r="U34793" s="1"/>
      <c r="Z34793" s="1"/>
    </row>
    <row r="34794" spans="20:26" x14ac:dyDescent="0.25">
      <c r="T34794" s="1"/>
      <c r="U34794" s="1"/>
      <c r="Z34794" s="1"/>
    </row>
    <row r="34795" spans="20:26" x14ac:dyDescent="0.25">
      <c r="T34795" s="1"/>
      <c r="U34795" s="1"/>
      <c r="Z34795" s="1"/>
    </row>
    <row r="34796" spans="20:26" x14ac:dyDescent="0.25">
      <c r="T34796" s="1"/>
      <c r="U34796" s="1"/>
      <c r="Z34796" s="1"/>
    </row>
    <row r="34797" spans="20:26" x14ac:dyDescent="0.25">
      <c r="T34797" s="1"/>
      <c r="U34797" s="1"/>
      <c r="Z34797" s="1"/>
    </row>
    <row r="34798" spans="20:26" x14ac:dyDescent="0.25">
      <c r="T34798" s="1"/>
      <c r="U34798" s="1"/>
      <c r="Z34798" s="1"/>
    </row>
    <row r="34799" spans="20:26" x14ac:dyDescent="0.25">
      <c r="T34799" s="1"/>
      <c r="U34799" s="1"/>
      <c r="Z34799" s="1"/>
    </row>
    <row r="34800" spans="20:26" x14ac:dyDescent="0.25">
      <c r="T34800" s="1"/>
      <c r="U34800" s="1"/>
      <c r="Z34800" s="1"/>
    </row>
    <row r="34801" spans="20:26" x14ac:dyDescent="0.25">
      <c r="T34801" s="1"/>
      <c r="U34801" s="1"/>
      <c r="Z34801" s="1"/>
    </row>
    <row r="34802" spans="20:26" x14ac:dyDescent="0.25">
      <c r="T34802" s="1"/>
      <c r="U34802" s="1"/>
      <c r="Z34802" s="1"/>
    </row>
    <row r="34803" spans="20:26" x14ac:dyDescent="0.25">
      <c r="T34803" s="1"/>
      <c r="U34803" s="1"/>
      <c r="Z34803" s="1"/>
    </row>
    <row r="34804" spans="20:26" x14ac:dyDescent="0.25">
      <c r="T34804" s="1"/>
      <c r="U34804" s="1"/>
      <c r="Z34804" s="1"/>
    </row>
    <row r="34805" spans="20:26" x14ac:dyDescent="0.25">
      <c r="T34805" s="1"/>
      <c r="U34805" s="1"/>
      <c r="Z34805" s="1"/>
    </row>
    <row r="34806" spans="20:26" x14ac:dyDescent="0.25">
      <c r="T34806" s="1"/>
      <c r="U34806" s="1"/>
      <c r="Z34806" s="1"/>
    </row>
    <row r="34807" spans="20:26" x14ac:dyDescent="0.25">
      <c r="T34807" s="1"/>
      <c r="U34807" s="1"/>
      <c r="Z34807" s="1"/>
    </row>
    <row r="34808" spans="20:26" x14ac:dyDescent="0.25">
      <c r="T34808" s="1"/>
      <c r="U34808" s="1"/>
      <c r="Z34808" s="1"/>
    </row>
    <row r="34809" spans="20:26" x14ac:dyDescent="0.25">
      <c r="T34809" s="1"/>
      <c r="U34809" s="1"/>
      <c r="Z34809" s="1"/>
    </row>
    <row r="34810" spans="20:26" x14ac:dyDescent="0.25">
      <c r="T34810" s="1"/>
      <c r="U34810" s="1"/>
      <c r="Z34810" s="1"/>
    </row>
    <row r="34811" spans="20:26" x14ac:dyDescent="0.25">
      <c r="T34811" s="1"/>
      <c r="U34811" s="1"/>
      <c r="Z34811" s="1"/>
    </row>
    <row r="34812" spans="20:26" x14ac:dyDescent="0.25">
      <c r="T34812" s="1"/>
      <c r="U34812" s="1"/>
      <c r="Z34812" s="1"/>
    </row>
    <row r="34813" spans="20:26" x14ac:dyDescent="0.25">
      <c r="T34813" s="1"/>
      <c r="U34813" s="1"/>
      <c r="Z34813" s="1"/>
    </row>
    <row r="34814" spans="20:26" x14ac:dyDescent="0.25">
      <c r="T34814" s="1"/>
      <c r="U34814" s="1"/>
      <c r="Z34814" s="1"/>
    </row>
    <row r="34815" spans="20:26" x14ac:dyDescent="0.25">
      <c r="T34815" s="1"/>
      <c r="U34815" s="1"/>
      <c r="Z34815" s="1"/>
    </row>
    <row r="34816" spans="20:26" x14ac:dyDescent="0.25">
      <c r="T34816" s="1"/>
      <c r="U34816" s="1"/>
      <c r="Z34816" s="1"/>
    </row>
    <row r="34817" spans="20:26" x14ac:dyDescent="0.25">
      <c r="T34817" s="1"/>
      <c r="U34817" s="1"/>
      <c r="Z34817" s="1"/>
    </row>
    <row r="34818" spans="20:26" x14ac:dyDescent="0.25">
      <c r="T34818" s="1"/>
      <c r="U34818" s="1"/>
      <c r="Z34818" s="1"/>
    </row>
    <row r="34819" spans="20:26" x14ac:dyDescent="0.25">
      <c r="T34819" s="1"/>
      <c r="U34819" s="1"/>
      <c r="Z34819" s="1"/>
    </row>
    <row r="34820" spans="20:26" x14ac:dyDescent="0.25">
      <c r="T34820" s="1"/>
      <c r="U34820" s="1"/>
      <c r="Z34820" s="1"/>
    </row>
    <row r="34821" spans="20:26" x14ac:dyDescent="0.25">
      <c r="T34821" s="1"/>
      <c r="U34821" s="1"/>
      <c r="Z34821" s="1"/>
    </row>
    <row r="34822" spans="20:26" x14ac:dyDescent="0.25">
      <c r="T34822" s="1"/>
      <c r="U34822" s="1"/>
      <c r="Z34822" s="1"/>
    </row>
    <row r="34823" spans="20:26" x14ac:dyDescent="0.25">
      <c r="T34823" s="1"/>
      <c r="U34823" s="1"/>
      <c r="Z34823" s="1"/>
    </row>
    <row r="34824" spans="20:26" x14ac:dyDescent="0.25">
      <c r="T34824" s="1"/>
      <c r="U34824" s="1"/>
      <c r="Z34824" s="1"/>
    </row>
    <row r="34825" spans="20:26" x14ac:dyDescent="0.25">
      <c r="T34825" s="1"/>
      <c r="U34825" s="1"/>
      <c r="Z34825" s="1"/>
    </row>
    <row r="34826" spans="20:26" x14ac:dyDescent="0.25">
      <c r="T34826" s="1"/>
      <c r="U34826" s="1"/>
      <c r="Z34826" s="1"/>
    </row>
    <row r="34827" spans="20:26" x14ac:dyDescent="0.25">
      <c r="T34827" s="1"/>
      <c r="U34827" s="1"/>
      <c r="Z34827" s="1"/>
    </row>
    <row r="34828" spans="20:26" x14ac:dyDescent="0.25">
      <c r="T34828" s="1"/>
      <c r="U34828" s="1"/>
      <c r="Z34828" s="1"/>
    </row>
    <row r="34829" spans="20:26" x14ac:dyDescent="0.25">
      <c r="T34829" s="1"/>
      <c r="U34829" s="1"/>
      <c r="Z34829" s="1"/>
    </row>
    <row r="34830" spans="20:26" x14ac:dyDescent="0.25">
      <c r="T34830" s="1"/>
      <c r="U34830" s="1"/>
      <c r="Z34830" s="1"/>
    </row>
    <row r="34831" spans="20:26" x14ac:dyDescent="0.25">
      <c r="T34831" s="1"/>
      <c r="U34831" s="1"/>
      <c r="Z34831" s="1"/>
    </row>
    <row r="34832" spans="20:26" x14ac:dyDescent="0.25">
      <c r="T34832" s="1"/>
      <c r="U34832" s="1"/>
      <c r="Z34832" s="1"/>
    </row>
    <row r="34833" spans="20:26" x14ac:dyDescent="0.25">
      <c r="T34833" s="1"/>
      <c r="U34833" s="1"/>
      <c r="Z34833" s="1"/>
    </row>
    <row r="34834" spans="20:26" x14ac:dyDescent="0.25">
      <c r="T34834" s="1"/>
      <c r="U34834" s="1"/>
      <c r="Z34834" s="1"/>
    </row>
    <row r="34835" spans="20:26" x14ac:dyDescent="0.25">
      <c r="T34835" s="1"/>
      <c r="U34835" s="1"/>
      <c r="Z34835" s="1"/>
    </row>
    <row r="34836" spans="20:26" x14ac:dyDescent="0.25">
      <c r="T34836" s="1"/>
      <c r="U34836" s="1"/>
      <c r="Z34836" s="1"/>
    </row>
    <row r="34837" spans="20:26" x14ac:dyDescent="0.25">
      <c r="T34837" s="1"/>
      <c r="U34837" s="1"/>
      <c r="Z34837" s="1"/>
    </row>
    <row r="34838" spans="20:26" x14ac:dyDescent="0.25">
      <c r="T34838" s="1"/>
      <c r="U34838" s="1"/>
      <c r="Z34838" s="1"/>
    </row>
    <row r="34839" spans="20:26" x14ac:dyDescent="0.25">
      <c r="T34839" s="1"/>
      <c r="U34839" s="1"/>
      <c r="Z34839" s="1"/>
    </row>
    <row r="34840" spans="20:26" x14ac:dyDescent="0.25">
      <c r="T34840" s="1"/>
      <c r="U34840" s="1"/>
      <c r="Z34840" s="1"/>
    </row>
    <row r="34841" spans="20:26" x14ac:dyDescent="0.25">
      <c r="T34841" s="1"/>
      <c r="U34841" s="1"/>
      <c r="Z34841" s="1"/>
    </row>
    <row r="34842" spans="20:26" x14ac:dyDescent="0.25">
      <c r="T34842" s="1"/>
      <c r="U34842" s="1"/>
      <c r="Z34842" s="1"/>
    </row>
    <row r="34843" spans="20:26" x14ac:dyDescent="0.25">
      <c r="T34843" s="1"/>
      <c r="U34843" s="1"/>
      <c r="Z34843" s="1"/>
    </row>
    <row r="34844" spans="20:26" x14ac:dyDescent="0.25">
      <c r="T34844" s="1"/>
      <c r="U34844" s="1"/>
      <c r="Z34844" s="1"/>
    </row>
    <row r="34845" spans="20:26" x14ac:dyDescent="0.25">
      <c r="T34845" s="1"/>
      <c r="U34845" s="1"/>
      <c r="Z34845" s="1"/>
    </row>
    <row r="34846" spans="20:26" x14ac:dyDescent="0.25">
      <c r="T34846" s="1"/>
      <c r="U34846" s="1"/>
      <c r="Z34846" s="1"/>
    </row>
    <row r="34847" spans="20:26" x14ac:dyDescent="0.25">
      <c r="T34847" s="1"/>
      <c r="U34847" s="1"/>
      <c r="Z34847" s="1"/>
    </row>
    <row r="34848" spans="20:26" x14ac:dyDescent="0.25">
      <c r="T34848" s="1"/>
      <c r="U34848" s="1"/>
      <c r="Z34848" s="1"/>
    </row>
    <row r="34849" spans="20:26" x14ac:dyDescent="0.25">
      <c r="T34849" s="1"/>
      <c r="U34849" s="1"/>
      <c r="Z34849" s="1"/>
    </row>
    <row r="34850" spans="20:26" x14ac:dyDescent="0.25">
      <c r="T34850" s="1"/>
      <c r="U34850" s="1"/>
      <c r="Z34850" s="1"/>
    </row>
    <row r="34851" spans="20:26" x14ac:dyDescent="0.25">
      <c r="T34851" s="1"/>
      <c r="U34851" s="1"/>
      <c r="Z34851" s="1"/>
    </row>
    <row r="34852" spans="20:26" x14ac:dyDescent="0.25">
      <c r="T34852" s="1"/>
      <c r="U34852" s="1"/>
      <c r="Z34852" s="1"/>
    </row>
    <row r="34853" spans="20:26" x14ac:dyDescent="0.25">
      <c r="T34853" s="1"/>
      <c r="U34853" s="1"/>
      <c r="Z34853" s="1"/>
    </row>
    <row r="34854" spans="20:26" x14ac:dyDescent="0.25">
      <c r="T34854" s="1"/>
      <c r="U34854" s="1"/>
      <c r="Z34854" s="1"/>
    </row>
    <row r="34855" spans="20:26" x14ac:dyDescent="0.25">
      <c r="T34855" s="1"/>
      <c r="U34855" s="1"/>
      <c r="Z34855" s="1"/>
    </row>
    <row r="34856" spans="20:26" x14ac:dyDescent="0.25">
      <c r="T34856" s="1"/>
      <c r="U34856" s="1"/>
      <c r="Z34856" s="1"/>
    </row>
    <row r="34857" spans="20:26" x14ac:dyDescent="0.25">
      <c r="T34857" s="1"/>
      <c r="U34857" s="1"/>
      <c r="Z34857" s="1"/>
    </row>
    <row r="34858" spans="20:26" x14ac:dyDescent="0.25">
      <c r="T34858" s="1"/>
      <c r="U34858" s="1"/>
      <c r="Z34858" s="1"/>
    </row>
    <row r="34859" spans="20:26" x14ac:dyDescent="0.25">
      <c r="T34859" s="1"/>
      <c r="U34859" s="1"/>
      <c r="Z34859" s="1"/>
    </row>
    <row r="34860" spans="20:26" x14ac:dyDescent="0.25">
      <c r="T34860" s="1"/>
      <c r="U34860" s="1"/>
      <c r="Z34860" s="1"/>
    </row>
    <row r="34861" spans="20:26" x14ac:dyDescent="0.25">
      <c r="T34861" s="1"/>
      <c r="U34861" s="1"/>
      <c r="Z34861" s="1"/>
    </row>
    <row r="34862" spans="20:26" x14ac:dyDescent="0.25">
      <c r="T34862" s="1"/>
      <c r="U34862" s="1"/>
      <c r="Z34862" s="1"/>
    </row>
    <row r="34863" spans="20:26" x14ac:dyDescent="0.25">
      <c r="T34863" s="1"/>
      <c r="U34863" s="1"/>
      <c r="Z34863" s="1"/>
    </row>
    <row r="34864" spans="20:26" x14ac:dyDescent="0.25">
      <c r="T34864" s="1"/>
      <c r="U34864" s="1"/>
      <c r="Z34864" s="1"/>
    </row>
    <row r="34865" spans="20:26" x14ac:dyDescent="0.25">
      <c r="T34865" s="1"/>
      <c r="U34865" s="1"/>
      <c r="Z34865" s="1"/>
    </row>
    <row r="34866" spans="20:26" x14ac:dyDescent="0.25">
      <c r="T34866" s="1"/>
      <c r="U34866" s="1"/>
      <c r="Z34866" s="1"/>
    </row>
    <row r="34867" spans="20:26" x14ac:dyDescent="0.25">
      <c r="T34867" s="1"/>
      <c r="U34867" s="1"/>
      <c r="Z34867" s="1"/>
    </row>
    <row r="34868" spans="20:26" x14ac:dyDescent="0.25">
      <c r="T34868" s="1"/>
      <c r="U34868" s="1"/>
      <c r="Z34868" s="1"/>
    </row>
    <row r="34869" spans="20:26" x14ac:dyDescent="0.25">
      <c r="T34869" s="1"/>
      <c r="U34869" s="1"/>
      <c r="Z34869" s="1"/>
    </row>
    <row r="34870" spans="20:26" x14ac:dyDescent="0.25">
      <c r="T34870" s="1"/>
      <c r="U34870" s="1"/>
      <c r="Z34870" s="1"/>
    </row>
    <row r="34871" spans="20:26" x14ac:dyDescent="0.25">
      <c r="T34871" s="1"/>
      <c r="U34871" s="1"/>
      <c r="Z34871" s="1"/>
    </row>
    <row r="34872" spans="20:26" x14ac:dyDescent="0.25">
      <c r="T34872" s="1"/>
      <c r="U34872" s="1"/>
      <c r="Z34872" s="1"/>
    </row>
    <row r="34873" spans="20:26" x14ac:dyDescent="0.25">
      <c r="T34873" s="1"/>
      <c r="U34873" s="1"/>
      <c r="Z34873" s="1"/>
    </row>
    <row r="34874" spans="20:26" x14ac:dyDescent="0.25">
      <c r="T34874" s="1"/>
      <c r="U34874" s="1"/>
      <c r="Z34874" s="1"/>
    </row>
    <row r="34875" spans="20:26" x14ac:dyDescent="0.25">
      <c r="T34875" s="1"/>
      <c r="U34875" s="1"/>
      <c r="Z34875" s="1"/>
    </row>
    <row r="34876" spans="20:26" x14ac:dyDescent="0.25">
      <c r="T34876" s="1"/>
      <c r="U34876" s="1"/>
      <c r="Z34876" s="1"/>
    </row>
    <row r="34877" spans="20:26" x14ac:dyDescent="0.25">
      <c r="T34877" s="1"/>
      <c r="U34877" s="1"/>
      <c r="Z34877" s="1"/>
    </row>
    <row r="34878" spans="20:26" x14ac:dyDescent="0.25">
      <c r="T34878" s="1"/>
      <c r="U34878" s="1"/>
      <c r="Z34878" s="1"/>
    </row>
    <row r="34879" spans="20:26" x14ac:dyDescent="0.25">
      <c r="T34879" s="1"/>
      <c r="U34879" s="1"/>
      <c r="Z34879" s="1"/>
    </row>
    <row r="34880" spans="20:26" x14ac:dyDescent="0.25">
      <c r="T34880" s="1"/>
      <c r="U34880" s="1"/>
      <c r="Z34880" s="1"/>
    </row>
    <row r="34881" spans="20:26" x14ac:dyDescent="0.25">
      <c r="T34881" s="1"/>
      <c r="U34881" s="1"/>
      <c r="Z34881" s="1"/>
    </row>
    <row r="34882" spans="20:26" x14ac:dyDescent="0.25">
      <c r="T34882" s="1"/>
      <c r="U34882" s="1"/>
      <c r="Z34882" s="1"/>
    </row>
    <row r="34883" spans="20:26" x14ac:dyDescent="0.25">
      <c r="T34883" s="1"/>
      <c r="U34883" s="1"/>
      <c r="Z34883" s="1"/>
    </row>
    <row r="34884" spans="20:26" x14ac:dyDescent="0.25">
      <c r="T34884" s="1"/>
      <c r="U34884" s="1"/>
      <c r="Z34884" s="1"/>
    </row>
    <row r="34885" spans="20:26" x14ac:dyDescent="0.25">
      <c r="T34885" s="1"/>
      <c r="U34885" s="1"/>
      <c r="Z34885" s="1"/>
    </row>
    <row r="34886" spans="20:26" x14ac:dyDescent="0.25">
      <c r="T34886" s="1"/>
      <c r="U34886" s="1"/>
      <c r="Z34886" s="1"/>
    </row>
    <row r="34887" spans="20:26" x14ac:dyDescent="0.25">
      <c r="T34887" s="1"/>
      <c r="U34887" s="1"/>
      <c r="Z34887" s="1"/>
    </row>
    <row r="34888" spans="20:26" x14ac:dyDescent="0.25">
      <c r="T34888" s="1"/>
      <c r="U34888" s="1"/>
      <c r="Z34888" s="1"/>
    </row>
    <row r="34889" spans="20:26" x14ac:dyDescent="0.25">
      <c r="T34889" s="1"/>
      <c r="U34889" s="1"/>
      <c r="Z34889" s="1"/>
    </row>
    <row r="34890" spans="20:26" x14ac:dyDescent="0.25">
      <c r="T34890" s="1"/>
      <c r="U34890" s="1"/>
      <c r="Z34890" s="1"/>
    </row>
    <row r="34891" spans="20:26" x14ac:dyDescent="0.25">
      <c r="T34891" s="1"/>
      <c r="U34891" s="1"/>
      <c r="Z34891" s="1"/>
    </row>
    <row r="34892" spans="20:26" x14ac:dyDescent="0.25">
      <c r="T34892" s="1"/>
      <c r="U34892" s="1"/>
      <c r="Z34892" s="1"/>
    </row>
    <row r="34893" spans="20:26" x14ac:dyDescent="0.25">
      <c r="T34893" s="1"/>
      <c r="U34893" s="1"/>
      <c r="Z34893" s="1"/>
    </row>
    <row r="34894" spans="20:26" x14ac:dyDescent="0.25">
      <c r="T34894" s="1"/>
      <c r="U34894" s="1"/>
      <c r="Z34894" s="1"/>
    </row>
    <row r="34895" spans="20:26" x14ac:dyDescent="0.25">
      <c r="T34895" s="1"/>
      <c r="U34895" s="1"/>
      <c r="Z34895" s="1"/>
    </row>
    <row r="34896" spans="20:26" x14ac:dyDescent="0.25">
      <c r="T34896" s="1"/>
      <c r="U34896" s="1"/>
      <c r="Z34896" s="1"/>
    </row>
    <row r="34897" spans="20:26" x14ac:dyDescent="0.25">
      <c r="T34897" s="1"/>
      <c r="U34897" s="1"/>
      <c r="Z34897" s="1"/>
    </row>
    <row r="34898" spans="20:26" x14ac:dyDescent="0.25">
      <c r="T34898" s="1"/>
      <c r="U34898" s="1"/>
      <c r="Z34898" s="1"/>
    </row>
    <row r="34899" spans="20:26" x14ac:dyDescent="0.25">
      <c r="T34899" s="1"/>
      <c r="U34899" s="1"/>
      <c r="Z34899" s="1"/>
    </row>
    <row r="34900" spans="20:26" x14ac:dyDescent="0.25">
      <c r="T34900" s="1"/>
      <c r="U34900" s="1"/>
      <c r="Z34900" s="1"/>
    </row>
    <row r="34901" spans="20:26" x14ac:dyDescent="0.25">
      <c r="T34901" s="1"/>
      <c r="U34901" s="1"/>
      <c r="Z34901" s="1"/>
    </row>
    <row r="34902" spans="20:26" x14ac:dyDescent="0.25">
      <c r="T34902" s="1"/>
      <c r="U34902" s="1"/>
      <c r="Z34902" s="1"/>
    </row>
    <row r="34903" spans="20:26" x14ac:dyDescent="0.25">
      <c r="T34903" s="1"/>
      <c r="U34903" s="1"/>
      <c r="Z34903" s="1"/>
    </row>
    <row r="34904" spans="20:26" x14ac:dyDescent="0.25">
      <c r="T34904" s="1"/>
      <c r="U34904" s="1"/>
      <c r="Z34904" s="1"/>
    </row>
    <row r="34905" spans="20:26" x14ac:dyDescent="0.25">
      <c r="T34905" s="1"/>
      <c r="U34905" s="1"/>
      <c r="Z34905" s="1"/>
    </row>
    <row r="34906" spans="20:26" x14ac:dyDescent="0.25">
      <c r="T34906" s="1"/>
      <c r="U34906" s="1"/>
      <c r="Z34906" s="1"/>
    </row>
    <row r="34907" spans="20:26" x14ac:dyDescent="0.25">
      <c r="T34907" s="1"/>
      <c r="U34907" s="1"/>
      <c r="Z34907" s="1"/>
    </row>
    <row r="34908" spans="20:26" x14ac:dyDescent="0.25">
      <c r="T34908" s="1"/>
      <c r="U34908" s="1"/>
      <c r="Z34908" s="1"/>
    </row>
    <row r="34909" spans="20:26" x14ac:dyDescent="0.25">
      <c r="T34909" s="1"/>
      <c r="U34909" s="1"/>
      <c r="Z34909" s="1"/>
    </row>
    <row r="34910" spans="20:26" x14ac:dyDescent="0.25">
      <c r="T34910" s="1"/>
      <c r="U34910" s="1"/>
      <c r="Z34910" s="1"/>
    </row>
    <row r="34911" spans="20:26" x14ac:dyDescent="0.25">
      <c r="T34911" s="1"/>
      <c r="U34911" s="1"/>
      <c r="Z34911" s="1"/>
    </row>
    <row r="34912" spans="20:26" x14ac:dyDescent="0.25">
      <c r="T34912" s="1"/>
      <c r="U34912" s="1"/>
      <c r="Z34912" s="1"/>
    </row>
    <row r="34913" spans="20:26" x14ac:dyDescent="0.25">
      <c r="T34913" s="1"/>
      <c r="U34913" s="1"/>
      <c r="Z34913" s="1"/>
    </row>
    <row r="34914" spans="20:26" x14ac:dyDescent="0.25">
      <c r="T34914" s="1"/>
      <c r="U34914" s="1"/>
      <c r="Z34914" s="1"/>
    </row>
    <row r="34915" spans="20:26" x14ac:dyDescent="0.25">
      <c r="T34915" s="1"/>
      <c r="U34915" s="1"/>
      <c r="Z34915" s="1"/>
    </row>
    <row r="34916" spans="20:26" x14ac:dyDescent="0.25">
      <c r="T34916" s="1"/>
      <c r="U34916" s="1"/>
      <c r="Z34916" s="1"/>
    </row>
    <row r="34917" spans="20:26" x14ac:dyDescent="0.25">
      <c r="T34917" s="1"/>
      <c r="U34917" s="1"/>
      <c r="Z34917" s="1"/>
    </row>
    <row r="34918" spans="20:26" x14ac:dyDescent="0.25">
      <c r="T34918" s="1"/>
      <c r="U34918" s="1"/>
      <c r="Z34918" s="1"/>
    </row>
    <row r="34919" spans="20:26" x14ac:dyDescent="0.25">
      <c r="T34919" s="1"/>
      <c r="U34919" s="1"/>
      <c r="Z34919" s="1"/>
    </row>
    <row r="34920" spans="20:26" x14ac:dyDescent="0.25">
      <c r="T34920" s="1"/>
      <c r="U34920" s="1"/>
      <c r="Z34920" s="1"/>
    </row>
    <row r="34921" spans="20:26" x14ac:dyDescent="0.25">
      <c r="T34921" s="1"/>
      <c r="U34921" s="1"/>
      <c r="Z34921" s="1"/>
    </row>
    <row r="34922" spans="20:26" x14ac:dyDescent="0.25">
      <c r="T34922" s="1"/>
      <c r="U34922" s="1"/>
      <c r="Z34922" s="1"/>
    </row>
    <row r="34923" spans="20:26" x14ac:dyDescent="0.25">
      <c r="T34923" s="1"/>
      <c r="U34923" s="1"/>
      <c r="Z34923" s="1"/>
    </row>
    <row r="34924" spans="20:26" x14ac:dyDescent="0.25">
      <c r="T34924" s="1"/>
      <c r="U34924" s="1"/>
      <c r="Z34924" s="1"/>
    </row>
    <row r="34925" spans="20:26" x14ac:dyDescent="0.25">
      <c r="T34925" s="1"/>
      <c r="U34925" s="1"/>
      <c r="Z34925" s="1"/>
    </row>
    <row r="34926" spans="20:26" x14ac:dyDescent="0.25">
      <c r="T34926" s="1"/>
      <c r="U34926" s="1"/>
      <c r="Z34926" s="1"/>
    </row>
    <row r="34927" spans="20:26" x14ac:dyDescent="0.25">
      <c r="T34927" s="1"/>
      <c r="U34927" s="1"/>
      <c r="Z34927" s="1"/>
    </row>
    <row r="34928" spans="20:26" x14ac:dyDescent="0.25">
      <c r="T34928" s="1"/>
      <c r="U34928" s="1"/>
      <c r="Z34928" s="1"/>
    </row>
    <row r="34929" spans="20:26" x14ac:dyDescent="0.25">
      <c r="T34929" s="1"/>
      <c r="U34929" s="1"/>
      <c r="Z34929" s="1"/>
    </row>
    <row r="34930" spans="20:26" x14ac:dyDescent="0.25">
      <c r="T34930" s="1"/>
      <c r="U34930" s="1"/>
      <c r="Z34930" s="1"/>
    </row>
    <row r="34931" spans="20:26" x14ac:dyDescent="0.25">
      <c r="T34931" s="1"/>
      <c r="U34931" s="1"/>
      <c r="Z34931" s="1"/>
    </row>
    <row r="34932" spans="20:26" x14ac:dyDescent="0.25">
      <c r="T34932" s="1"/>
      <c r="U34932" s="1"/>
      <c r="Z34932" s="1"/>
    </row>
    <row r="34933" spans="20:26" x14ac:dyDescent="0.25">
      <c r="T34933" s="1"/>
      <c r="U34933" s="1"/>
      <c r="Z34933" s="1"/>
    </row>
    <row r="34934" spans="20:26" x14ac:dyDescent="0.25">
      <c r="T34934" s="1"/>
      <c r="U34934" s="1"/>
      <c r="Z34934" s="1"/>
    </row>
    <row r="34935" spans="20:26" x14ac:dyDescent="0.25">
      <c r="T34935" s="1"/>
      <c r="U34935" s="1"/>
      <c r="Z34935" s="1"/>
    </row>
    <row r="34936" spans="20:26" x14ac:dyDescent="0.25">
      <c r="T34936" s="1"/>
      <c r="U34936" s="1"/>
      <c r="Z34936" s="1"/>
    </row>
    <row r="34937" spans="20:26" x14ac:dyDescent="0.25">
      <c r="T34937" s="1"/>
      <c r="U34937" s="1"/>
      <c r="Z34937" s="1"/>
    </row>
    <row r="34938" spans="20:26" x14ac:dyDescent="0.25">
      <c r="T34938" s="1"/>
      <c r="U34938" s="1"/>
      <c r="Z34938" s="1"/>
    </row>
    <row r="34939" spans="20:26" x14ac:dyDescent="0.25">
      <c r="T34939" s="1"/>
      <c r="U34939" s="1"/>
      <c r="Z34939" s="1"/>
    </row>
    <row r="34940" spans="20:26" x14ac:dyDescent="0.25">
      <c r="T34940" s="1"/>
      <c r="U34940" s="1"/>
      <c r="Z34940" s="1"/>
    </row>
    <row r="34941" spans="20:26" x14ac:dyDescent="0.25">
      <c r="T34941" s="1"/>
      <c r="U34941" s="1"/>
      <c r="Z34941" s="1"/>
    </row>
    <row r="34942" spans="20:26" x14ac:dyDescent="0.25">
      <c r="T34942" s="1"/>
      <c r="U34942" s="1"/>
      <c r="Z34942" s="1"/>
    </row>
    <row r="34943" spans="20:26" x14ac:dyDescent="0.25">
      <c r="T34943" s="1"/>
      <c r="U34943" s="1"/>
      <c r="Z34943" s="1"/>
    </row>
    <row r="34944" spans="20:26" x14ac:dyDescent="0.25">
      <c r="T34944" s="1"/>
      <c r="U34944" s="1"/>
      <c r="Z34944" s="1"/>
    </row>
    <row r="34945" spans="20:26" x14ac:dyDescent="0.25">
      <c r="T34945" s="1"/>
      <c r="U34945" s="1"/>
      <c r="Z34945" s="1"/>
    </row>
    <row r="34946" spans="20:26" x14ac:dyDescent="0.25">
      <c r="T34946" s="1"/>
      <c r="U34946" s="1"/>
      <c r="Z34946" s="1"/>
    </row>
    <row r="34947" spans="20:26" x14ac:dyDescent="0.25">
      <c r="T34947" s="1"/>
      <c r="U34947" s="1"/>
      <c r="Z34947" s="1"/>
    </row>
    <row r="34948" spans="20:26" x14ac:dyDescent="0.25">
      <c r="T34948" s="1"/>
      <c r="U34948" s="1"/>
      <c r="Z34948" s="1"/>
    </row>
    <row r="34949" spans="20:26" x14ac:dyDescent="0.25">
      <c r="T34949" s="1"/>
      <c r="U34949" s="1"/>
      <c r="Z34949" s="1"/>
    </row>
    <row r="34950" spans="20:26" x14ac:dyDescent="0.25">
      <c r="T34950" s="1"/>
      <c r="U34950" s="1"/>
      <c r="Z34950" s="1"/>
    </row>
    <row r="34951" spans="20:26" x14ac:dyDescent="0.25">
      <c r="T34951" s="1"/>
      <c r="U34951" s="1"/>
      <c r="Z34951" s="1"/>
    </row>
    <row r="34952" spans="20:26" x14ac:dyDescent="0.25">
      <c r="T34952" s="1"/>
      <c r="U34952" s="1"/>
      <c r="Z34952" s="1"/>
    </row>
    <row r="34953" spans="20:26" x14ac:dyDescent="0.25">
      <c r="T34953" s="1"/>
      <c r="U34953" s="1"/>
      <c r="Z34953" s="1"/>
    </row>
    <row r="34954" spans="20:26" x14ac:dyDescent="0.25">
      <c r="T34954" s="1"/>
      <c r="U34954" s="1"/>
      <c r="Z34954" s="1"/>
    </row>
    <row r="34955" spans="20:26" x14ac:dyDescent="0.25">
      <c r="T34955" s="1"/>
      <c r="U34955" s="1"/>
      <c r="Z34955" s="1"/>
    </row>
    <row r="34956" spans="20:26" x14ac:dyDescent="0.25">
      <c r="T34956" s="1"/>
      <c r="U34956" s="1"/>
      <c r="Z34956" s="1"/>
    </row>
    <row r="34957" spans="20:26" x14ac:dyDescent="0.25">
      <c r="T34957" s="1"/>
      <c r="U34957" s="1"/>
      <c r="Z34957" s="1"/>
    </row>
    <row r="34958" spans="20:26" x14ac:dyDescent="0.25">
      <c r="T34958" s="1"/>
      <c r="U34958" s="1"/>
      <c r="Z34958" s="1"/>
    </row>
    <row r="34959" spans="20:26" x14ac:dyDescent="0.25">
      <c r="T34959" s="1"/>
      <c r="U34959" s="1"/>
      <c r="Z34959" s="1"/>
    </row>
    <row r="34960" spans="20:26" x14ac:dyDescent="0.25">
      <c r="T34960" s="1"/>
      <c r="U34960" s="1"/>
      <c r="Z34960" s="1"/>
    </row>
    <row r="34961" spans="20:26" x14ac:dyDescent="0.25">
      <c r="T34961" s="1"/>
      <c r="U34961" s="1"/>
      <c r="Z34961" s="1"/>
    </row>
    <row r="34962" spans="20:26" x14ac:dyDescent="0.25">
      <c r="T34962" s="1"/>
      <c r="U34962" s="1"/>
      <c r="Z34962" s="1"/>
    </row>
    <row r="34963" spans="20:26" x14ac:dyDescent="0.25">
      <c r="T34963" s="1"/>
      <c r="U34963" s="1"/>
      <c r="Z34963" s="1"/>
    </row>
    <row r="34964" spans="20:26" x14ac:dyDescent="0.25">
      <c r="T34964" s="1"/>
      <c r="U34964" s="1"/>
      <c r="Z34964" s="1"/>
    </row>
    <row r="34965" spans="20:26" x14ac:dyDescent="0.25">
      <c r="T34965" s="1"/>
      <c r="U34965" s="1"/>
      <c r="Z34965" s="1"/>
    </row>
    <row r="34966" spans="20:26" x14ac:dyDescent="0.25">
      <c r="T34966" s="1"/>
      <c r="U34966" s="1"/>
      <c r="Z34966" s="1"/>
    </row>
    <row r="34967" spans="20:26" x14ac:dyDescent="0.25">
      <c r="T34967" s="1"/>
      <c r="U34967" s="1"/>
      <c r="Z34967" s="1"/>
    </row>
    <row r="34968" spans="20:26" x14ac:dyDescent="0.25">
      <c r="T34968" s="1"/>
      <c r="U34968" s="1"/>
      <c r="Z34968" s="1"/>
    </row>
    <row r="34969" spans="20:26" x14ac:dyDescent="0.25">
      <c r="T34969" s="1"/>
      <c r="U34969" s="1"/>
      <c r="Z34969" s="1"/>
    </row>
    <row r="34970" spans="20:26" x14ac:dyDescent="0.25">
      <c r="T34970" s="1"/>
      <c r="U34970" s="1"/>
      <c r="Z34970" s="1"/>
    </row>
    <row r="34971" spans="20:26" x14ac:dyDescent="0.25">
      <c r="T34971" s="1"/>
      <c r="U34971" s="1"/>
      <c r="Z34971" s="1"/>
    </row>
    <row r="34972" spans="20:26" x14ac:dyDescent="0.25">
      <c r="T34972" s="1"/>
      <c r="U34972" s="1"/>
      <c r="Z34972" s="1"/>
    </row>
    <row r="34973" spans="20:26" x14ac:dyDescent="0.25">
      <c r="T34973" s="1"/>
      <c r="U34973" s="1"/>
      <c r="Z34973" s="1"/>
    </row>
    <row r="34974" spans="20:26" x14ac:dyDescent="0.25">
      <c r="T34974" s="1"/>
      <c r="U34974" s="1"/>
      <c r="Z34974" s="1"/>
    </row>
    <row r="34975" spans="20:26" x14ac:dyDescent="0.25">
      <c r="T34975" s="1"/>
      <c r="U34975" s="1"/>
      <c r="Z34975" s="1"/>
    </row>
    <row r="34976" spans="20:26" x14ac:dyDescent="0.25">
      <c r="T34976" s="1"/>
      <c r="U34976" s="1"/>
      <c r="Z34976" s="1"/>
    </row>
    <row r="34977" spans="20:26" x14ac:dyDescent="0.25">
      <c r="T34977" s="1"/>
      <c r="U34977" s="1"/>
      <c r="Z34977" s="1"/>
    </row>
    <row r="34978" spans="20:26" x14ac:dyDescent="0.25">
      <c r="T34978" s="1"/>
      <c r="U34978" s="1"/>
      <c r="Z34978" s="1"/>
    </row>
    <row r="34979" spans="20:26" x14ac:dyDescent="0.25">
      <c r="T34979" s="1"/>
      <c r="U34979" s="1"/>
      <c r="Z34979" s="1"/>
    </row>
    <row r="34980" spans="20:26" x14ac:dyDescent="0.25">
      <c r="T34980" s="1"/>
      <c r="U34980" s="1"/>
      <c r="Z34980" s="1"/>
    </row>
    <row r="34981" spans="20:26" x14ac:dyDescent="0.25">
      <c r="T34981" s="1"/>
      <c r="U34981" s="1"/>
      <c r="Z34981" s="1"/>
    </row>
    <row r="34982" spans="20:26" x14ac:dyDescent="0.25">
      <c r="T34982" s="1"/>
      <c r="U34982" s="1"/>
      <c r="Z34982" s="1"/>
    </row>
    <row r="34983" spans="20:26" x14ac:dyDescent="0.25">
      <c r="T34983" s="1"/>
      <c r="U34983" s="1"/>
      <c r="Z34983" s="1"/>
    </row>
    <row r="34984" spans="20:26" x14ac:dyDescent="0.25">
      <c r="T34984" s="1"/>
      <c r="U34984" s="1"/>
      <c r="Z34984" s="1"/>
    </row>
    <row r="34985" spans="20:26" x14ac:dyDescent="0.25">
      <c r="T34985" s="1"/>
      <c r="U34985" s="1"/>
      <c r="Z34985" s="1"/>
    </row>
    <row r="34986" spans="20:26" x14ac:dyDescent="0.25">
      <c r="T34986" s="1"/>
      <c r="U34986" s="1"/>
      <c r="Z34986" s="1"/>
    </row>
    <row r="34987" spans="20:26" x14ac:dyDescent="0.25">
      <c r="T34987" s="1"/>
      <c r="U34987" s="1"/>
      <c r="Z34987" s="1"/>
    </row>
    <row r="34988" spans="20:26" x14ac:dyDescent="0.25">
      <c r="T34988" s="1"/>
      <c r="U34988" s="1"/>
      <c r="Z34988" s="1"/>
    </row>
    <row r="34989" spans="20:26" x14ac:dyDescent="0.25">
      <c r="T34989" s="1"/>
      <c r="U34989" s="1"/>
      <c r="Z34989" s="1"/>
    </row>
    <row r="34990" spans="20:26" x14ac:dyDescent="0.25">
      <c r="T34990" s="1"/>
      <c r="U34990" s="1"/>
      <c r="Z34990" s="1"/>
    </row>
    <row r="34991" spans="20:26" x14ac:dyDescent="0.25">
      <c r="T34991" s="1"/>
      <c r="U34991" s="1"/>
      <c r="Z34991" s="1"/>
    </row>
    <row r="34992" spans="20:26" x14ac:dyDescent="0.25">
      <c r="T34992" s="1"/>
      <c r="U34992" s="1"/>
      <c r="Z34992" s="1"/>
    </row>
    <row r="34993" spans="20:26" x14ac:dyDescent="0.25">
      <c r="T34993" s="1"/>
      <c r="U34993" s="1"/>
      <c r="Z34993" s="1"/>
    </row>
    <row r="34994" spans="20:26" x14ac:dyDescent="0.25">
      <c r="T34994" s="1"/>
      <c r="U34994" s="1"/>
      <c r="Z34994" s="1"/>
    </row>
    <row r="34995" spans="20:26" x14ac:dyDescent="0.25">
      <c r="T34995" s="1"/>
      <c r="U34995" s="1"/>
      <c r="Z34995" s="1"/>
    </row>
    <row r="34996" spans="20:26" x14ac:dyDescent="0.25">
      <c r="T34996" s="1"/>
      <c r="U34996" s="1"/>
      <c r="Z34996" s="1"/>
    </row>
    <row r="34997" spans="20:26" x14ac:dyDescent="0.25">
      <c r="T34997" s="1"/>
      <c r="U34997" s="1"/>
      <c r="Z34997" s="1"/>
    </row>
    <row r="34998" spans="20:26" x14ac:dyDescent="0.25">
      <c r="T34998" s="1"/>
      <c r="U34998" s="1"/>
      <c r="Z34998" s="1"/>
    </row>
    <row r="34999" spans="20:26" x14ac:dyDescent="0.25">
      <c r="T34999" s="1"/>
      <c r="U34999" s="1"/>
      <c r="Z34999" s="1"/>
    </row>
    <row r="35000" spans="20:26" x14ac:dyDescent="0.25">
      <c r="T35000" s="1"/>
      <c r="U35000" s="1"/>
      <c r="Z35000" s="1"/>
    </row>
    <row r="35001" spans="20:26" x14ac:dyDescent="0.25">
      <c r="T35001" s="1"/>
      <c r="U35001" s="1"/>
      <c r="Z35001" s="1"/>
    </row>
    <row r="35002" spans="20:26" x14ac:dyDescent="0.25">
      <c r="T35002" s="1"/>
      <c r="U35002" s="1"/>
      <c r="Z35002" s="1"/>
    </row>
    <row r="35003" spans="20:26" x14ac:dyDescent="0.25">
      <c r="T35003" s="1"/>
      <c r="U35003" s="1"/>
      <c r="Z35003" s="1"/>
    </row>
    <row r="35004" spans="20:26" x14ac:dyDescent="0.25">
      <c r="T35004" s="1"/>
      <c r="U35004" s="1"/>
      <c r="Z35004" s="1"/>
    </row>
    <row r="35005" spans="20:26" x14ac:dyDescent="0.25">
      <c r="T35005" s="1"/>
      <c r="U35005" s="1"/>
      <c r="Z35005" s="1"/>
    </row>
    <row r="35006" spans="20:26" x14ac:dyDescent="0.25">
      <c r="T35006" s="1"/>
      <c r="U35006" s="1"/>
      <c r="Z35006" s="1"/>
    </row>
    <row r="35007" spans="20:26" x14ac:dyDescent="0.25">
      <c r="T35007" s="1"/>
      <c r="U35007" s="1"/>
      <c r="Z35007" s="1"/>
    </row>
    <row r="35008" spans="20:26" x14ac:dyDescent="0.25">
      <c r="T35008" s="1"/>
      <c r="U35008" s="1"/>
      <c r="Z35008" s="1"/>
    </row>
    <row r="35009" spans="20:26" x14ac:dyDescent="0.25">
      <c r="T35009" s="1"/>
      <c r="U35009" s="1"/>
      <c r="Z35009" s="1"/>
    </row>
    <row r="35010" spans="20:26" x14ac:dyDescent="0.25">
      <c r="T35010" s="1"/>
      <c r="U35010" s="1"/>
      <c r="Z35010" s="1"/>
    </row>
    <row r="35011" spans="20:26" x14ac:dyDescent="0.25">
      <c r="T35011" s="1"/>
      <c r="U35011" s="1"/>
      <c r="Z35011" s="1"/>
    </row>
    <row r="35012" spans="20:26" x14ac:dyDescent="0.25">
      <c r="T35012" s="1"/>
      <c r="U35012" s="1"/>
      <c r="Z35012" s="1"/>
    </row>
    <row r="35013" spans="20:26" x14ac:dyDescent="0.25">
      <c r="T35013" s="1"/>
      <c r="U35013" s="1"/>
      <c r="Z35013" s="1"/>
    </row>
    <row r="35014" spans="20:26" x14ac:dyDescent="0.25">
      <c r="T35014" s="1"/>
      <c r="U35014" s="1"/>
      <c r="Z35014" s="1"/>
    </row>
    <row r="35015" spans="20:26" x14ac:dyDescent="0.25">
      <c r="T35015" s="1"/>
      <c r="U35015" s="1"/>
      <c r="Z35015" s="1"/>
    </row>
    <row r="35016" spans="20:26" x14ac:dyDescent="0.25">
      <c r="T35016" s="1"/>
      <c r="U35016" s="1"/>
      <c r="Z35016" s="1"/>
    </row>
    <row r="35017" spans="20:26" x14ac:dyDescent="0.25">
      <c r="T35017" s="1"/>
      <c r="U35017" s="1"/>
      <c r="Z35017" s="1"/>
    </row>
    <row r="35018" spans="20:26" x14ac:dyDescent="0.25">
      <c r="T35018" s="1"/>
      <c r="U35018" s="1"/>
      <c r="Z35018" s="1"/>
    </row>
    <row r="35019" spans="20:26" x14ac:dyDescent="0.25">
      <c r="T35019" s="1"/>
      <c r="U35019" s="1"/>
      <c r="Z35019" s="1"/>
    </row>
    <row r="35020" spans="20:26" x14ac:dyDescent="0.25">
      <c r="T35020" s="1"/>
      <c r="U35020" s="1"/>
      <c r="Z35020" s="1"/>
    </row>
    <row r="35021" spans="20:26" x14ac:dyDescent="0.25">
      <c r="T35021" s="1"/>
      <c r="U35021" s="1"/>
      <c r="Z35021" s="1"/>
    </row>
    <row r="35022" spans="20:26" x14ac:dyDescent="0.25">
      <c r="T35022" s="1"/>
      <c r="U35022" s="1"/>
      <c r="Z35022" s="1"/>
    </row>
    <row r="35023" spans="20:26" x14ac:dyDescent="0.25">
      <c r="T35023" s="1"/>
      <c r="U35023" s="1"/>
      <c r="Z35023" s="1"/>
    </row>
    <row r="35024" spans="20:26" x14ac:dyDescent="0.25">
      <c r="T35024" s="1"/>
      <c r="U35024" s="1"/>
      <c r="Z35024" s="1"/>
    </row>
    <row r="35025" spans="20:26" x14ac:dyDescent="0.25">
      <c r="T35025" s="1"/>
      <c r="U35025" s="1"/>
      <c r="Z35025" s="1"/>
    </row>
    <row r="35026" spans="20:26" x14ac:dyDescent="0.25">
      <c r="T35026" s="1"/>
      <c r="U35026" s="1"/>
      <c r="Z35026" s="1"/>
    </row>
    <row r="35027" spans="20:26" x14ac:dyDescent="0.25">
      <c r="T35027" s="1"/>
      <c r="U35027" s="1"/>
      <c r="Z35027" s="1"/>
    </row>
    <row r="35028" spans="20:26" x14ac:dyDescent="0.25">
      <c r="T35028" s="1"/>
      <c r="U35028" s="1"/>
      <c r="Z35028" s="1"/>
    </row>
    <row r="35029" spans="20:26" x14ac:dyDescent="0.25">
      <c r="T35029" s="1"/>
      <c r="U35029" s="1"/>
      <c r="Z35029" s="1"/>
    </row>
    <row r="35030" spans="20:26" x14ac:dyDescent="0.25">
      <c r="T35030" s="1"/>
      <c r="U35030" s="1"/>
      <c r="Z35030" s="1"/>
    </row>
    <row r="35031" spans="20:26" x14ac:dyDescent="0.25">
      <c r="T35031" s="1"/>
      <c r="U35031" s="1"/>
      <c r="Z35031" s="1"/>
    </row>
    <row r="35032" spans="20:26" x14ac:dyDescent="0.25">
      <c r="T35032" s="1"/>
      <c r="U35032" s="1"/>
      <c r="Z35032" s="1"/>
    </row>
    <row r="35033" spans="20:26" x14ac:dyDescent="0.25">
      <c r="T35033" s="1"/>
      <c r="U35033" s="1"/>
      <c r="Z35033" s="1"/>
    </row>
    <row r="35034" spans="20:26" x14ac:dyDescent="0.25">
      <c r="T35034" s="1"/>
      <c r="U35034" s="1"/>
      <c r="Z35034" s="1"/>
    </row>
    <row r="35035" spans="20:26" x14ac:dyDescent="0.25">
      <c r="T35035" s="1"/>
      <c r="U35035" s="1"/>
      <c r="Z35035" s="1"/>
    </row>
    <row r="35036" spans="20:26" x14ac:dyDescent="0.25">
      <c r="T35036" s="1"/>
      <c r="U35036" s="1"/>
      <c r="Z35036" s="1"/>
    </row>
    <row r="35037" spans="20:26" x14ac:dyDescent="0.25">
      <c r="T35037" s="1"/>
      <c r="U35037" s="1"/>
      <c r="Z35037" s="1"/>
    </row>
    <row r="35038" spans="20:26" x14ac:dyDescent="0.25">
      <c r="T35038" s="1"/>
      <c r="U35038" s="1"/>
      <c r="Z35038" s="1"/>
    </row>
    <row r="35039" spans="20:26" x14ac:dyDescent="0.25">
      <c r="T35039" s="1"/>
      <c r="U35039" s="1"/>
      <c r="Z35039" s="1"/>
    </row>
    <row r="35040" spans="20:26" x14ac:dyDescent="0.25">
      <c r="T35040" s="1"/>
      <c r="U35040" s="1"/>
      <c r="Z35040" s="1"/>
    </row>
    <row r="35041" spans="20:26" x14ac:dyDescent="0.25">
      <c r="T35041" s="1"/>
      <c r="U35041" s="1"/>
      <c r="Z35041" s="1"/>
    </row>
    <row r="35042" spans="20:26" x14ac:dyDescent="0.25">
      <c r="T35042" s="1"/>
      <c r="U35042" s="1"/>
      <c r="Z35042" s="1"/>
    </row>
    <row r="35043" spans="20:26" x14ac:dyDescent="0.25">
      <c r="T35043" s="1"/>
      <c r="U35043" s="1"/>
      <c r="Z35043" s="1"/>
    </row>
    <row r="35044" spans="20:26" x14ac:dyDescent="0.25">
      <c r="T35044" s="1"/>
      <c r="U35044" s="1"/>
      <c r="Z35044" s="1"/>
    </row>
    <row r="35045" spans="20:26" x14ac:dyDescent="0.25">
      <c r="T35045" s="1"/>
      <c r="U35045" s="1"/>
      <c r="Z35045" s="1"/>
    </row>
    <row r="35046" spans="20:26" x14ac:dyDescent="0.25">
      <c r="T35046" s="1"/>
      <c r="U35046" s="1"/>
      <c r="Z35046" s="1"/>
    </row>
    <row r="35047" spans="20:26" x14ac:dyDescent="0.25">
      <c r="T35047" s="1"/>
      <c r="U35047" s="1"/>
      <c r="Z35047" s="1"/>
    </row>
    <row r="35048" spans="20:26" x14ac:dyDescent="0.25">
      <c r="T35048" s="1"/>
      <c r="U35048" s="1"/>
      <c r="Z35048" s="1"/>
    </row>
    <row r="35049" spans="20:26" x14ac:dyDescent="0.25">
      <c r="T35049" s="1"/>
      <c r="U35049" s="1"/>
      <c r="Z35049" s="1"/>
    </row>
    <row r="35050" spans="20:26" x14ac:dyDescent="0.25">
      <c r="T35050" s="1"/>
      <c r="U35050" s="1"/>
      <c r="Z35050" s="1"/>
    </row>
    <row r="35051" spans="20:26" x14ac:dyDescent="0.25">
      <c r="T35051" s="1"/>
      <c r="U35051" s="1"/>
      <c r="Z35051" s="1"/>
    </row>
    <row r="35052" spans="20:26" x14ac:dyDescent="0.25">
      <c r="T35052" s="1"/>
      <c r="U35052" s="1"/>
      <c r="Z35052" s="1"/>
    </row>
    <row r="35053" spans="20:26" x14ac:dyDescent="0.25">
      <c r="T35053" s="1"/>
      <c r="U35053" s="1"/>
      <c r="Z35053" s="1"/>
    </row>
    <row r="35054" spans="20:26" x14ac:dyDescent="0.25">
      <c r="T35054" s="1"/>
      <c r="U35054" s="1"/>
      <c r="Z35054" s="1"/>
    </row>
    <row r="35055" spans="20:26" x14ac:dyDescent="0.25">
      <c r="T35055" s="1"/>
      <c r="U35055" s="1"/>
      <c r="Z35055" s="1"/>
    </row>
    <row r="35056" spans="20:26" x14ac:dyDescent="0.25">
      <c r="T35056" s="1"/>
      <c r="U35056" s="1"/>
      <c r="Z35056" s="1"/>
    </row>
    <row r="35057" spans="20:26" x14ac:dyDescent="0.25">
      <c r="T35057" s="1"/>
      <c r="U35057" s="1"/>
      <c r="Z35057" s="1"/>
    </row>
    <row r="35058" spans="20:26" x14ac:dyDescent="0.25">
      <c r="T35058" s="1"/>
      <c r="U35058" s="1"/>
      <c r="Z35058" s="1"/>
    </row>
    <row r="35059" spans="20:26" x14ac:dyDescent="0.25">
      <c r="T35059" s="1"/>
      <c r="U35059" s="1"/>
      <c r="Z35059" s="1"/>
    </row>
    <row r="35060" spans="20:26" x14ac:dyDescent="0.25">
      <c r="T35060" s="1"/>
      <c r="U35060" s="1"/>
      <c r="Z35060" s="1"/>
    </row>
    <row r="35061" spans="20:26" x14ac:dyDescent="0.25">
      <c r="T35061" s="1"/>
      <c r="U35061" s="1"/>
      <c r="Z35061" s="1"/>
    </row>
    <row r="35062" spans="20:26" x14ac:dyDescent="0.25">
      <c r="T35062" s="1"/>
      <c r="U35062" s="1"/>
      <c r="Z35062" s="1"/>
    </row>
    <row r="35063" spans="20:26" x14ac:dyDescent="0.25">
      <c r="T35063" s="1"/>
      <c r="U35063" s="1"/>
      <c r="Z35063" s="1"/>
    </row>
    <row r="35064" spans="20:26" x14ac:dyDescent="0.25">
      <c r="T35064" s="1"/>
      <c r="U35064" s="1"/>
      <c r="Z35064" s="1"/>
    </row>
    <row r="35065" spans="20:26" x14ac:dyDescent="0.25">
      <c r="T35065" s="1"/>
      <c r="U35065" s="1"/>
      <c r="Z35065" s="1"/>
    </row>
    <row r="35066" spans="20:26" x14ac:dyDescent="0.25">
      <c r="T35066" s="1"/>
      <c r="U35066" s="1"/>
      <c r="Z35066" s="1"/>
    </row>
    <row r="35067" spans="20:26" x14ac:dyDescent="0.25">
      <c r="T35067" s="1"/>
      <c r="U35067" s="1"/>
      <c r="Z35067" s="1"/>
    </row>
    <row r="35068" spans="20:26" x14ac:dyDescent="0.25">
      <c r="T35068" s="1"/>
      <c r="U35068" s="1"/>
      <c r="Z35068" s="1"/>
    </row>
    <row r="35069" spans="20:26" x14ac:dyDescent="0.25">
      <c r="T35069" s="1"/>
      <c r="U35069" s="1"/>
      <c r="Z35069" s="1"/>
    </row>
    <row r="35070" spans="20:26" x14ac:dyDescent="0.25">
      <c r="T35070" s="1"/>
      <c r="U35070" s="1"/>
      <c r="Z35070" s="1"/>
    </row>
    <row r="35071" spans="20:26" x14ac:dyDescent="0.25">
      <c r="T35071" s="1"/>
      <c r="U35071" s="1"/>
      <c r="Z35071" s="1"/>
    </row>
    <row r="35072" spans="20:26" x14ac:dyDescent="0.25">
      <c r="T35072" s="1"/>
      <c r="U35072" s="1"/>
      <c r="Z35072" s="1"/>
    </row>
    <row r="35073" spans="20:26" x14ac:dyDescent="0.25">
      <c r="T35073" s="1"/>
      <c r="U35073" s="1"/>
      <c r="Z35073" s="1"/>
    </row>
    <row r="35074" spans="20:26" x14ac:dyDescent="0.25">
      <c r="T35074" s="1"/>
      <c r="U35074" s="1"/>
      <c r="Z35074" s="1"/>
    </row>
    <row r="35075" spans="20:26" x14ac:dyDescent="0.25">
      <c r="T35075" s="1"/>
      <c r="U35075" s="1"/>
      <c r="Z35075" s="1"/>
    </row>
    <row r="35076" spans="20:26" x14ac:dyDescent="0.25">
      <c r="T35076" s="1"/>
      <c r="U35076" s="1"/>
      <c r="Z35076" s="1"/>
    </row>
    <row r="35077" spans="20:26" x14ac:dyDescent="0.25">
      <c r="T35077" s="1"/>
      <c r="U35077" s="1"/>
      <c r="Z35077" s="1"/>
    </row>
    <row r="35078" spans="20:26" x14ac:dyDescent="0.25">
      <c r="T35078" s="1"/>
      <c r="U35078" s="1"/>
      <c r="Z35078" s="1"/>
    </row>
    <row r="35079" spans="20:26" x14ac:dyDescent="0.25">
      <c r="T35079" s="1"/>
      <c r="U35079" s="1"/>
      <c r="Z35079" s="1"/>
    </row>
    <row r="35080" spans="20:26" x14ac:dyDescent="0.25">
      <c r="T35080" s="1"/>
      <c r="U35080" s="1"/>
      <c r="Z35080" s="1"/>
    </row>
    <row r="35081" spans="20:26" x14ac:dyDescent="0.25">
      <c r="T35081" s="1"/>
      <c r="U35081" s="1"/>
      <c r="Z35081" s="1"/>
    </row>
    <row r="35082" spans="20:26" x14ac:dyDescent="0.25">
      <c r="T35082" s="1"/>
      <c r="U35082" s="1"/>
      <c r="Z35082" s="1"/>
    </row>
    <row r="35083" spans="20:26" x14ac:dyDescent="0.25">
      <c r="T35083" s="1"/>
      <c r="U35083" s="1"/>
      <c r="Z35083" s="1"/>
    </row>
    <row r="35084" spans="20:26" x14ac:dyDescent="0.25">
      <c r="T35084" s="1"/>
      <c r="U35084" s="1"/>
      <c r="Z35084" s="1"/>
    </row>
    <row r="35085" spans="20:26" x14ac:dyDescent="0.25">
      <c r="T35085" s="1"/>
      <c r="U35085" s="1"/>
      <c r="Z35085" s="1"/>
    </row>
    <row r="35086" spans="20:26" x14ac:dyDescent="0.25">
      <c r="T35086" s="1"/>
      <c r="U35086" s="1"/>
      <c r="Z35086" s="1"/>
    </row>
    <row r="35087" spans="20:26" x14ac:dyDescent="0.25">
      <c r="T35087" s="1"/>
      <c r="U35087" s="1"/>
      <c r="Z35087" s="1"/>
    </row>
    <row r="35088" spans="20:26" x14ac:dyDescent="0.25">
      <c r="T35088" s="1"/>
      <c r="U35088" s="1"/>
      <c r="Z35088" s="1"/>
    </row>
    <row r="35089" spans="20:26" x14ac:dyDescent="0.25">
      <c r="T35089" s="1"/>
      <c r="U35089" s="1"/>
      <c r="Z35089" s="1"/>
    </row>
    <row r="35090" spans="20:26" x14ac:dyDescent="0.25">
      <c r="T35090" s="1"/>
      <c r="U35090" s="1"/>
      <c r="Z35090" s="1"/>
    </row>
    <row r="35091" spans="20:26" x14ac:dyDescent="0.25">
      <c r="T35091" s="1"/>
      <c r="U35091" s="1"/>
      <c r="Z35091" s="1"/>
    </row>
    <row r="35092" spans="20:26" x14ac:dyDescent="0.25">
      <c r="T35092" s="1"/>
      <c r="U35092" s="1"/>
      <c r="Z35092" s="1"/>
    </row>
    <row r="35093" spans="20:26" x14ac:dyDescent="0.25">
      <c r="T35093" s="1"/>
      <c r="U35093" s="1"/>
      <c r="Z35093" s="1"/>
    </row>
    <row r="35094" spans="20:26" x14ac:dyDescent="0.25">
      <c r="T35094" s="1"/>
      <c r="U35094" s="1"/>
      <c r="Z35094" s="1"/>
    </row>
    <row r="35095" spans="20:26" x14ac:dyDescent="0.25">
      <c r="T35095" s="1"/>
      <c r="U35095" s="1"/>
      <c r="Z35095" s="1"/>
    </row>
    <row r="35096" spans="20:26" x14ac:dyDescent="0.25">
      <c r="T35096" s="1"/>
      <c r="U35096" s="1"/>
      <c r="Z35096" s="1"/>
    </row>
    <row r="35097" spans="20:26" x14ac:dyDescent="0.25">
      <c r="T35097" s="1"/>
      <c r="U35097" s="1"/>
      <c r="Z35097" s="1"/>
    </row>
    <row r="35098" spans="20:26" x14ac:dyDescent="0.25">
      <c r="T35098" s="1"/>
      <c r="U35098" s="1"/>
      <c r="Z35098" s="1"/>
    </row>
    <row r="35099" spans="20:26" x14ac:dyDescent="0.25">
      <c r="T35099" s="1"/>
      <c r="U35099" s="1"/>
      <c r="Z35099" s="1"/>
    </row>
    <row r="35100" spans="20:26" x14ac:dyDescent="0.25">
      <c r="T35100" s="1"/>
      <c r="U35100" s="1"/>
      <c r="Z35100" s="1"/>
    </row>
    <row r="35101" spans="20:26" x14ac:dyDescent="0.25">
      <c r="T35101" s="1"/>
      <c r="U35101" s="1"/>
      <c r="Z35101" s="1"/>
    </row>
    <row r="35102" spans="20:26" x14ac:dyDescent="0.25">
      <c r="T35102" s="1"/>
      <c r="U35102" s="1"/>
      <c r="Z35102" s="1"/>
    </row>
    <row r="35103" spans="20:26" x14ac:dyDescent="0.25">
      <c r="T35103" s="1"/>
      <c r="U35103" s="1"/>
      <c r="Z35103" s="1"/>
    </row>
    <row r="35104" spans="20:26" x14ac:dyDescent="0.25">
      <c r="T35104" s="1"/>
      <c r="U35104" s="1"/>
      <c r="Z35104" s="1"/>
    </row>
    <row r="35105" spans="20:26" x14ac:dyDescent="0.25">
      <c r="T35105" s="1"/>
      <c r="U35105" s="1"/>
      <c r="Z35105" s="1"/>
    </row>
    <row r="35106" spans="20:26" x14ac:dyDescent="0.25">
      <c r="T35106" s="1"/>
      <c r="U35106" s="1"/>
      <c r="Z35106" s="1"/>
    </row>
    <row r="35107" spans="20:26" x14ac:dyDescent="0.25">
      <c r="T35107" s="1"/>
      <c r="U35107" s="1"/>
      <c r="Z35107" s="1"/>
    </row>
    <row r="35108" spans="20:26" x14ac:dyDescent="0.25">
      <c r="T35108" s="1"/>
      <c r="U35108" s="1"/>
      <c r="Z35108" s="1"/>
    </row>
    <row r="35109" spans="20:26" x14ac:dyDescent="0.25">
      <c r="T35109" s="1"/>
      <c r="U35109" s="1"/>
      <c r="Z35109" s="1"/>
    </row>
    <row r="35110" spans="20:26" x14ac:dyDescent="0.25">
      <c r="T35110" s="1"/>
      <c r="U35110" s="1"/>
      <c r="Z35110" s="1"/>
    </row>
    <row r="35111" spans="20:26" x14ac:dyDescent="0.25">
      <c r="T35111" s="1"/>
      <c r="U35111" s="1"/>
      <c r="Z35111" s="1"/>
    </row>
    <row r="35112" spans="20:26" x14ac:dyDescent="0.25">
      <c r="T35112" s="1"/>
      <c r="U35112" s="1"/>
      <c r="Z35112" s="1"/>
    </row>
    <row r="35113" spans="20:26" x14ac:dyDescent="0.25">
      <c r="T35113" s="1"/>
      <c r="U35113" s="1"/>
      <c r="Z35113" s="1"/>
    </row>
    <row r="35114" spans="20:26" x14ac:dyDescent="0.25">
      <c r="T35114" s="1"/>
      <c r="U35114" s="1"/>
      <c r="Z35114" s="1"/>
    </row>
    <row r="35115" spans="20:26" x14ac:dyDescent="0.25">
      <c r="T35115" s="1"/>
      <c r="U35115" s="1"/>
      <c r="Z35115" s="1"/>
    </row>
    <row r="35116" spans="20:26" x14ac:dyDescent="0.25">
      <c r="T35116" s="1"/>
      <c r="U35116" s="1"/>
      <c r="Z35116" s="1"/>
    </row>
    <row r="35117" spans="20:26" x14ac:dyDescent="0.25">
      <c r="T35117" s="1"/>
      <c r="U35117" s="1"/>
      <c r="Z35117" s="1"/>
    </row>
    <row r="35118" spans="20:26" x14ac:dyDescent="0.25">
      <c r="T35118" s="1"/>
      <c r="U35118" s="1"/>
      <c r="Z35118" s="1"/>
    </row>
    <row r="35119" spans="20:26" x14ac:dyDescent="0.25">
      <c r="T35119" s="1"/>
      <c r="U35119" s="1"/>
      <c r="Z35119" s="1"/>
    </row>
    <row r="35120" spans="20:26" x14ac:dyDescent="0.25">
      <c r="T35120" s="1"/>
      <c r="U35120" s="1"/>
      <c r="Z35120" s="1"/>
    </row>
    <row r="35121" spans="20:26" x14ac:dyDescent="0.25">
      <c r="T35121" s="1"/>
      <c r="U35121" s="1"/>
      <c r="Z35121" s="1"/>
    </row>
    <row r="35122" spans="20:26" x14ac:dyDescent="0.25">
      <c r="T35122" s="1"/>
      <c r="U35122" s="1"/>
      <c r="Z35122" s="1"/>
    </row>
    <row r="35123" spans="20:26" x14ac:dyDescent="0.25">
      <c r="T35123" s="1"/>
      <c r="U35123" s="1"/>
      <c r="Z35123" s="1"/>
    </row>
    <row r="35124" spans="20:26" x14ac:dyDescent="0.25">
      <c r="T35124" s="1"/>
      <c r="U35124" s="1"/>
      <c r="Z35124" s="1"/>
    </row>
    <row r="35125" spans="20:26" x14ac:dyDescent="0.25">
      <c r="T35125" s="1"/>
      <c r="U35125" s="1"/>
      <c r="Z35125" s="1"/>
    </row>
    <row r="35126" spans="20:26" x14ac:dyDescent="0.25">
      <c r="T35126" s="1"/>
      <c r="U35126" s="1"/>
      <c r="Z35126" s="1"/>
    </row>
    <row r="35127" spans="20:26" x14ac:dyDescent="0.25">
      <c r="T35127" s="1"/>
      <c r="U35127" s="1"/>
      <c r="Z35127" s="1"/>
    </row>
    <row r="35128" spans="20:26" x14ac:dyDescent="0.25">
      <c r="T35128" s="1"/>
      <c r="U35128" s="1"/>
      <c r="Z35128" s="1"/>
    </row>
    <row r="35129" spans="20:26" x14ac:dyDescent="0.25">
      <c r="T35129" s="1"/>
      <c r="U35129" s="1"/>
      <c r="Z35129" s="1"/>
    </row>
    <row r="35130" spans="20:26" x14ac:dyDescent="0.25">
      <c r="T35130" s="1"/>
      <c r="U35130" s="1"/>
      <c r="Z35130" s="1"/>
    </row>
    <row r="35131" spans="20:26" x14ac:dyDescent="0.25">
      <c r="T35131" s="1"/>
      <c r="U35131" s="1"/>
      <c r="Z35131" s="1"/>
    </row>
    <row r="35132" spans="20:26" x14ac:dyDescent="0.25">
      <c r="T35132" s="1"/>
      <c r="U35132" s="1"/>
      <c r="Z35132" s="1"/>
    </row>
    <row r="35133" spans="20:26" x14ac:dyDescent="0.25">
      <c r="T35133" s="1"/>
      <c r="U35133" s="1"/>
      <c r="Z35133" s="1"/>
    </row>
    <row r="35134" spans="20:26" x14ac:dyDescent="0.25">
      <c r="T35134" s="1"/>
      <c r="U35134" s="1"/>
      <c r="Z35134" s="1"/>
    </row>
    <row r="35135" spans="20:26" x14ac:dyDescent="0.25">
      <c r="T35135" s="1"/>
      <c r="U35135" s="1"/>
      <c r="Z35135" s="1"/>
    </row>
    <row r="35136" spans="20:26" x14ac:dyDescent="0.25">
      <c r="T35136" s="1"/>
      <c r="U35136" s="1"/>
      <c r="Z35136" s="1"/>
    </row>
    <row r="35137" spans="20:26" x14ac:dyDescent="0.25">
      <c r="T35137" s="1"/>
      <c r="U35137" s="1"/>
      <c r="Z35137" s="1"/>
    </row>
    <row r="35138" spans="20:26" x14ac:dyDescent="0.25">
      <c r="T35138" s="1"/>
      <c r="U35138" s="1"/>
      <c r="Z35138" s="1"/>
    </row>
    <row r="35139" spans="20:26" x14ac:dyDescent="0.25">
      <c r="T35139" s="1"/>
      <c r="U35139" s="1"/>
      <c r="Z35139" s="1"/>
    </row>
    <row r="35140" spans="20:26" x14ac:dyDescent="0.25">
      <c r="T35140" s="1"/>
      <c r="U35140" s="1"/>
      <c r="Z35140" s="1"/>
    </row>
    <row r="35141" spans="20:26" x14ac:dyDescent="0.25">
      <c r="T35141" s="1"/>
      <c r="U35141" s="1"/>
      <c r="Z35141" s="1"/>
    </row>
    <row r="35142" spans="20:26" x14ac:dyDescent="0.25">
      <c r="T35142" s="1"/>
      <c r="U35142" s="1"/>
      <c r="Z35142" s="1"/>
    </row>
    <row r="35143" spans="20:26" x14ac:dyDescent="0.25">
      <c r="T35143" s="1"/>
      <c r="U35143" s="1"/>
      <c r="Z35143" s="1"/>
    </row>
    <row r="35144" spans="20:26" x14ac:dyDescent="0.25">
      <c r="T35144" s="1"/>
      <c r="U35144" s="1"/>
      <c r="Z35144" s="1"/>
    </row>
    <row r="35145" spans="20:26" x14ac:dyDescent="0.25">
      <c r="T35145" s="1"/>
      <c r="U35145" s="1"/>
      <c r="Z35145" s="1"/>
    </row>
    <row r="35146" spans="20:26" x14ac:dyDescent="0.25">
      <c r="T35146" s="1"/>
      <c r="U35146" s="1"/>
      <c r="Z35146" s="1"/>
    </row>
    <row r="35147" spans="20:26" x14ac:dyDescent="0.25">
      <c r="T35147" s="1"/>
      <c r="U35147" s="1"/>
      <c r="Z35147" s="1"/>
    </row>
    <row r="35148" spans="20:26" x14ac:dyDescent="0.25">
      <c r="T35148" s="1"/>
      <c r="U35148" s="1"/>
      <c r="Z35148" s="1"/>
    </row>
    <row r="35149" spans="20:26" x14ac:dyDescent="0.25">
      <c r="T35149" s="1"/>
      <c r="U35149" s="1"/>
      <c r="Z35149" s="1"/>
    </row>
    <row r="35150" spans="20:26" x14ac:dyDescent="0.25">
      <c r="T35150" s="1"/>
      <c r="U35150" s="1"/>
      <c r="Z35150" s="1"/>
    </row>
    <row r="35151" spans="20:26" x14ac:dyDescent="0.25">
      <c r="T35151" s="1"/>
      <c r="U35151" s="1"/>
      <c r="Z35151" s="1"/>
    </row>
    <row r="35152" spans="20:26" x14ac:dyDescent="0.25">
      <c r="T35152" s="1"/>
      <c r="U35152" s="1"/>
      <c r="Z35152" s="1"/>
    </row>
    <row r="35153" spans="20:26" x14ac:dyDescent="0.25">
      <c r="T35153" s="1"/>
      <c r="U35153" s="1"/>
      <c r="Z35153" s="1"/>
    </row>
    <row r="35154" spans="20:26" x14ac:dyDescent="0.25">
      <c r="T35154" s="1"/>
      <c r="U35154" s="1"/>
      <c r="Z35154" s="1"/>
    </row>
    <row r="35155" spans="20:26" x14ac:dyDescent="0.25">
      <c r="T35155" s="1"/>
      <c r="U35155" s="1"/>
      <c r="Z35155" s="1"/>
    </row>
    <row r="35156" spans="20:26" x14ac:dyDescent="0.25">
      <c r="T35156" s="1"/>
      <c r="U35156" s="1"/>
      <c r="Z35156" s="1"/>
    </row>
    <row r="35157" spans="20:26" x14ac:dyDescent="0.25">
      <c r="T35157" s="1"/>
      <c r="U35157" s="1"/>
      <c r="Z35157" s="1"/>
    </row>
    <row r="35158" spans="20:26" x14ac:dyDescent="0.25">
      <c r="T35158" s="1"/>
      <c r="U35158" s="1"/>
      <c r="Z35158" s="1"/>
    </row>
    <row r="35159" spans="20:26" x14ac:dyDescent="0.25">
      <c r="T35159" s="1"/>
      <c r="U35159" s="1"/>
      <c r="Z35159" s="1"/>
    </row>
    <row r="35160" spans="20:26" x14ac:dyDescent="0.25">
      <c r="T35160" s="1"/>
      <c r="U35160" s="1"/>
      <c r="Z35160" s="1"/>
    </row>
    <row r="35161" spans="20:26" x14ac:dyDescent="0.25">
      <c r="T35161" s="1"/>
      <c r="U35161" s="1"/>
      <c r="Z35161" s="1"/>
    </row>
    <row r="35162" spans="20:26" x14ac:dyDescent="0.25">
      <c r="T35162" s="1"/>
      <c r="U35162" s="1"/>
      <c r="Z35162" s="1"/>
    </row>
    <row r="35163" spans="20:26" x14ac:dyDescent="0.25">
      <c r="T35163" s="1"/>
      <c r="U35163" s="1"/>
      <c r="Z35163" s="1"/>
    </row>
    <row r="35164" spans="20:26" x14ac:dyDescent="0.25">
      <c r="T35164" s="1"/>
      <c r="U35164" s="1"/>
      <c r="Z35164" s="1"/>
    </row>
    <row r="35165" spans="20:26" x14ac:dyDescent="0.25">
      <c r="T35165" s="1"/>
      <c r="U35165" s="1"/>
      <c r="Z35165" s="1"/>
    </row>
    <row r="35166" spans="20:26" x14ac:dyDescent="0.25">
      <c r="T35166" s="1"/>
      <c r="U35166" s="1"/>
      <c r="Z35166" s="1"/>
    </row>
    <row r="35167" spans="20:26" x14ac:dyDescent="0.25">
      <c r="T35167" s="1"/>
      <c r="U35167" s="1"/>
      <c r="Z35167" s="1"/>
    </row>
    <row r="35168" spans="20:26" x14ac:dyDescent="0.25">
      <c r="T35168" s="1"/>
      <c r="U35168" s="1"/>
      <c r="Z35168" s="1"/>
    </row>
    <row r="35169" spans="20:26" x14ac:dyDescent="0.25">
      <c r="T35169" s="1"/>
      <c r="U35169" s="1"/>
      <c r="Z35169" s="1"/>
    </row>
    <row r="35170" spans="20:26" x14ac:dyDescent="0.25">
      <c r="T35170" s="1"/>
      <c r="U35170" s="1"/>
      <c r="Z35170" s="1"/>
    </row>
    <row r="35171" spans="20:26" x14ac:dyDescent="0.25">
      <c r="T35171" s="1"/>
      <c r="U35171" s="1"/>
      <c r="Z35171" s="1"/>
    </row>
    <row r="35172" spans="20:26" x14ac:dyDescent="0.25">
      <c r="T35172" s="1"/>
      <c r="U35172" s="1"/>
      <c r="Z35172" s="1"/>
    </row>
    <row r="35173" spans="20:26" x14ac:dyDescent="0.25">
      <c r="T35173" s="1"/>
      <c r="U35173" s="1"/>
      <c r="Z35173" s="1"/>
    </row>
    <row r="35174" spans="20:26" x14ac:dyDescent="0.25">
      <c r="T35174" s="1"/>
      <c r="U35174" s="1"/>
      <c r="Z35174" s="1"/>
    </row>
    <row r="35175" spans="20:26" x14ac:dyDescent="0.25">
      <c r="T35175" s="1"/>
      <c r="U35175" s="1"/>
      <c r="Z35175" s="1"/>
    </row>
    <row r="35176" spans="20:26" x14ac:dyDescent="0.25">
      <c r="T35176" s="1"/>
      <c r="U35176" s="1"/>
      <c r="Z35176" s="1"/>
    </row>
    <row r="35177" spans="20:26" x14ac:dyDescent="0.25">
      <c r="T35177" s="1"/>
      <c r="U35177" s="1"/>
      <c r="Z35177" s="1"/>
    </row>
    <row r="35178" spans="20:26" x14ac:dyDescent="0.25">
      <c r="T35178" s="1"/>
      <c r="U35178" s="1"/>
      <c r="Z35178" s="1"/>
    </row>
    <row r="35179" spans="20:26" x14ac:dyDescent="0.25">
      <c r="T35179" s="1"/>
      <c r="U35179" s="1"/>
      <c r="Z35179" s="1"/>
    </row>
    <row r="35180" spans="20:26" x14ac:dyDescent="0.25">
      <c r="T35180" s="1"/>
      <c r="U35180" s="1"/>
      <c r="Z35180" s="1"/>
    </row>
    <row r="35181" spans="20:26" x14ac:dyDescent="0.25">
      <c r="T35181" s="1"/>
      <c r="U35181" s="1"/>
      <c r="Z35181" s="1"/>
    </row>
    <row r="35182" spans="20:26" x14ac:dyDescent="0.25">
      <c r="T35182" s="1"/>
      <c r="U35182" s="1"/>
      <c r="Z35182" s="1"/>
    </row>
    <row r="35183" spans="20:26" x14ac:dyDescent="0.25">
      <c r="T35183" s="1"/>
      <c r="U35183" s="1"/>
      <c r="Z35183" s="1"/>
    </row>
    <row r="35184" spans="20:26" x14ac:dyDescent="0.25">
      <c r="T35184" s="1"/>
      <c r="U35184" s="1"/>
      <c r="Z35184" s="1"/>
    </row>
    <row r="35185" spans="20:26" x14ac:dyDescent="0.25">
      <c r="T35185" s="1"/>
      <c r="U35185" s="1"/>
      <c r="Z35185" s="1"/>
    </row>
    <row r="35186" spans="20:26" x14ac:dyDescent="0.25">
      <c r="T35186" s="1"/>
      <c r="U35186" s="1"/>
      <c r="Z35186" s="1"/>
    </row>
    <row r="35187" spans="20:26" x14ac:dyDescent="0.25">
      <c r="T35187" s="1"/>
      <c r="U35187" s="1"/>
      <c r="Z35187" s="1"/>
    </row>
    <row r="35188" spans="20:26" x14ac:dyDescent="0.25">
      <c r="T35188" s="1"/>
      <c r="U35188" s="1"/>
      <c r="Z35188" s="1"/>
    </row>
    <row r="35189" spans="20:26" x14ac:dyDescent="0.25">
      <c r="T35189" s="1"/>
      <c r="U35189" s="1"/>
      <c r="Z35189" s="1"/>
    </row>
    <row r="35190" spans="20:26" x14ac:dyDescent="0.25">
      <c r="T35190" s="1"/>
      <c r="U35190" s="1"/>
      <c r="Z35190" s="1"/>
    </row>
    <row r="35191" spans="20:26" x14ac:dyDescent="0.25">
      <c r="T35191" s="1"/>
      <c r="U35191" s="1"/>
      <c r="Z35191" s="1"/>
    </row>
    <row r="35192" spans="20:26" x14ac:dyDescent="0.25">
      <c r="T35192" s="1"/>
      <c r="U35192" s="1"/>
      <c r="Z35192" s="1"/>
    </row>
    <row r="35193" spans="20:26" x14ac:dyDescent="0.25">
      <c r="T35193" s="1"/>
      <c r="U35193" s="1"/>
      <c r="Z35193" s="1"/>
    </row>
    <row r="35194" spans="20:26" x14ac:dyDescent="0.25">
      <c r="T35194" s="1"/>
      <c r="U35194" s="1"/>
      <c r="Z35194" s="1"/>
    </row>
    <row r="35195" spans="20:26" x14ac:dyDescent="0.25">
      <c r="T35195" s="1"/>
      <c r="U35195" s="1"/>
      <c r="Z35195" s="1"/>
    </row>
    <row r="35196" spans="20:26" x14ac:dyDescent="0.25">
      <c r="T35196" s="1"/>
      <c r="U35196" s="1"/>
      <c r="Z35196" s="1"/>
    </row>
    <row r="35197" spans="20:26" x14ac:dyDescent="0.25">
      <c r="T35197" s="1"/>
      <c r="U35197" s="1"/>
      <c r="Z35197" s="1"/>
    </row>
    <row r="35198" spans="20:26" x14ac:dyDescent="0.25">
      <c r="T35198" s="1"/>
      <c r="U35198" s="1"/>
      <c r="Z35198" s="1"/>
    </row>
    <row r="35199" spans="20:26" x14ac:dyDescent="0.25">
      <c r="T35199" s="1"/>
      <c r="U35199" s="1"/>
      <c r="Z35199" s="1"/>
    </row>
    <row r="35200" spans="20:26" x14ac:dyDescent="0.25">
      <c r="T35200" s="1"/>
      <c r="U35200" s="1"/>
      <c r="Z35200" s="1"/>
    </row>
    <row r="35201" spans="20:26" x14ac:dyDescent="0.25">
      <c r="T35201" s="1"/>
      <c r="U35201" s="1"/>
      <c r="Z35201" s="1"/>
    </row>
    <row r="35202" spans="20:26" x14ac:dyDescent="0.25">
      <c r="T35202" s="1"/>
      <c r="U35202" s="1"/>
      <c r="Z35202" s="1"/>
    </row>
    <row r="35203" spans="20:26" x14ac:dyDescent="0.25">
      <c r="T35203" s="1"/>
      <c r="U35203" s="1"/>
      <c r="Z35203" s="1"/>
    </row>
    <row r="35204" spans="20:26" x14ac:dyDescent="0.25">
      <c r="T35204" s="1"/>
      <c r="U35204" s="1"/>
      <c r="Z35204" s="1"/>
    </row>
    <row r="35205" spans="20:26" x14ac:dyDescent="0.25">
      <c r="T35205" s="1"/>
      <c r="U35205" s="1"/>
      <c r="Z35205" s="1"/>
    </row>
    <row r="35206" spans="20:26" x14ac:dyDescent="0.25">
      <c r="T35206" s="1"/>
      <c r="U35206" s="1"/>
      <c r="Z35206" s="1"/>
    </row>
    <row r="35207" spans="20:26" x14ac:dyDescent="0.25">
      <c r="T35207" s="1"/>
      <c r="U35207" s="1"/>
      <c r="Z35207" s="1"/>
    </row>
    <row r="35208" spans="20:26" x14ac:dyDescent="0.25">
      <c r="T35208" s="1"/>
      <c r="U35208" s="1"/>
      <c r="Z35208" s="1"/>
    </row>
    <row r="35209" spans="20:26" x14ac:dyDescent="0.25">
      <c r="T35209" s="1"/>
      <c r="U35209" s="1"/>
      <c r="Z35209" s="1"/>
    </row>
    <row r="35210" spans="20:26" x14ac:dyDescent="0.25">
      <c r="T35210" s="1"/>
      <c r="U35210" s="1"/>
      <c r="Z35210" s="1"/>
    </row>
    <row r="35211" spans="20:26" x14ac:dyDescent="0.25">
      <c r="T35211" s="1"/>
      <c r="U35211" s="1"/>
      <c r="Z35211" s="1"/>
    </row>
    <row r="35212" spans="20:26" x14ac:dyDescent="0.25">
      <c r="T35212" s="1"/>
      <c r="U35212" s="1"/>
      <c r="Z35212" s="1"/>
    </row>
    <row r="35213" spans="20:26" x14ac:dyDescent="0.25">
      <c r="T35213" s="1"/>
      <c r="U35213" s="1"/>
      <c r="Z35213" s="1"/>
    </row>
    <row r="35214" spans="20:26" x14ac:dyDescent="0.25">
      <c r="T35214" s="1"/>
      <c r="U35214" s="1"/>
      <c r="Z35214" s="1"/>
    </row>
    <row r="35215" spans="20:26" x14ac:dyDescent="0.25">
      <c r="T35215" s="1"/>
      <c r="U35215" s="1"/>
      <c r="Z35215" s="1"/>
    </row>
    <row r="35216" spans="20:26" x14ac:dyDescent="0.25">
      <c r="T35216" s="1"/>
      <c r="U35216" s="1"/>
      <c r="Z35216" s="1"/>
    </row>
    <row r="35217" spans="20:26" x14ac:dyDescent="0.25">
      <c r="T35217" s="1"/>
      <c r="U35217" s="1"/>
      <c r="Z35217" s="1"/>
    </row>
    <row r="35218" spans="20:26" x14ac:dyDescent="0.25">
      <c r="T35218" s="1"/>
      <c r="U35218" s="1"/>
      <c r="Z35218" s="1"/>
    </row>
    <row r="35219" spans="20:26" x14ac:dyDescent="0.25">
      <c r="T35219" s="1"/>
      <c r="U35219" s="1"/>
      <c r="Z35219" s="1"/>
    </row>
    <row r="35220" spans="20:26" x14ac:dyDescent="0.25">
      <c r="T35220" s="1"/>
      <c r="U35220" s="1"/>
      <c r="Z35220" s="1"/>
    </row>
    <row r="35221" spans="20:26" x14ac:dyDescent="0.25">
      <c r="T35221" s="1"/>
      <c r="U35221" s="1"/>
      <c r="Z35221" s="1"/>
    </row>
    <row r="35222" spans="20:26" x14ac:dyDescent="0.25">
      <c r="T35222" s="1"/>
      <c r="U35222" s="1"/>
      <c r="Z35222" s="1"/>
    </row>
    <row r="35223" spans="20:26" x14ac:dyDescent="0.25">
      <c r="T35223" s="1"/>
      <c r="U35223" s="1"/>
      <c r="Z35223" s="1"/>
    </row>
    <row r="35224" spans="20:26" x14ac:dyDescent="0.25">
      <c r="T35224" s="1"/>
      <c r="U35224" s="1"/>
      <c r="Z35224" s="1"/>
    </row>
    <row r="35225" spans="20:26" x14ac:dyDescent="0.25">
      <c r="T35225" s="1"/>
      <c r="U35225" s="1"/>
      <c r="Z35225" s="1"/>
    </row>
    <row r="35226" spans="20:26" x14ac:dyDescent="0.25">
      <c r="T35226" s="1"/>
      <c r="U35226" s="1"/>
      <c r="Z35226" s="1"/>
    </row>
    <row r="35227" spans="20:26" x14ac:dyDescent="0.25">
      <c r="T35227" s="1"/>
      <c r="U35227" s="1"/>
      <c r="Z35227" s="1"/>
    </row>
    <row r="35228" spans="20:26" x14ac:dyDescent="0.25">
      <c r="T35228" s="1"/>
      <c r="U35228" s="1"/>
      <c r="Z35228" s="1"/>
    </row>
    <row r="35229" spans="20:26" x14ac:dyDescent="0.25">
      <c r="T35229" s="1"/>
      <c r="U35229" s="1"/>
      <c r="Z35229" s="1"/>
    </row>
    <row r="35230" spans="20:26" x14ac:dyDescent="0.25">
      <c r="T35230" s="1"/>
      <c r="U35230" s="1"/>
      <c r="Z35230" s="1"/>
    </row>
    <row r="35231" spans="20:26" x14ac:dyDescent="0.25">
      <c r="T35231" s="1"/>
      <c r="U35231" s="1"/>
      <c r="Z35231" s="1"/>
    </row>
    <row r="35232" spans="20:26" x14ac:dyDescent="0.25">
      <c r="T35232" s="1"/>
      <c r="U35232" s="1"/>
      <c r="Z35232" s="1"/>
    </row>
    <row r="35233" spans="20:26" x14ac:dyDescent="0.25">
      <c r="T35233" s="1"/>
      <c r="U35233" s="1"/>
      <c r="Z35233" s="1"/>
    </row>
    <row r="35234" spans="20:26" x14ac:dyDescent="0.25">
      <c r="T35234" s="1"/>
      <c r="U35234" s="1"/>
      <c r="Z35234" s="1"/>
    </row>
    <row r="35235" spans="20:26" x14ac:dyDescent="0.25">
      <c r="T35235" s="1"/>
      <c r="U35235" s="1"/>
      <c r="Z35235" s="1"/>
    </row>
    <row r="35236" spans="20:26" x14ac:dyDescent="0.25">
      <c r="T35236" s="1"/>
      <c r="U35236" s="1"/>
      <c r="Z35236" s="1"/>
    </row>
    <row r="35237" spans="20:26" x14ac:dyDescent="0.25">
      <c r="T35237" s="1"/>
      <c r="U35237" s="1"/>
      <c r="Z35237" s="1"/>
    </row>
    <row r="35238" spans="20:26" x14ac:dyDescent="0.25">
      <c r="T35238" s="1"/>
      <c r="U35238" s="1"/>
      <c r="Z35238" s="1"/>
    </row>
    <row r="35239" spans="20:26" x14ac:dyDescent="0.25">
      <c r="T35239" s="1"/>
      <c r="U35239" s="1"/>
      <c r="Z35239" s="1"/>
    </row>
    <row r="35240" spans="20:26" x14ac:dyDescent="0.25">
      <c r="T35240" s="1"/>
      <c r="U35240" s="1"/>
      <c r="Z35240" s="1"/>
    </row>
    <row r="35241" spans="20:26" x14ac:dyDescent="0.25">
      <c r="T35241" s="1"/>
      <c r="U35241" s="1"/>
      <c r="Z35241" s="1"/>
    </row>
    <row r="35242" spans="20:26" x14ac:dyDescent="0.25">
      <c r="T35242" s="1"/>
      <c r="U35242" s="1"/>
      <c r="Z35242" s="1"/>
    </row>
    <row r="35243" spans="20:26" x14ac:dyDescent="0.25">
      <c r="T35243" s="1"/>
      <c r="U35243" s="1"/>
      <c r="Z35243" s="1"/>
    </row>
    <row r="35244" spans="20:26" x14ac:dyDescent="0.25">
      <c r="T35244" s="1"/>
      <c r="U35244" s="1"/>
      <c r="Z35244" s="1"/>
    </row>
    <row r="35245" spans="20:26" x14ac:dyDescent="0.25">
      <c r="T35245" s="1"/>
      <c r="U35245" s="1"/>
      <c r="Z35245" s="1"/>
    </row>
    <row r="35246" spans="20:26" x14ac:dyDescent="0.25">
      <c r="T35246" s="1"/>
      <c r="U35246" s="1"/>
      <c r="Z35246" s="1"/>
    </row>
    <row r="35247" spans="20:26" x14ac:dyDescent="0.25">
      <c r="T35247" s="1"/>
      <c r="U35247" s="1"/>
      <c r="Z35247" s="1"/>
    </row>
    <row r="35248" spans="20:26" x14ac:dyDescent="0.25">
      <c r="T35248" s="1"/>
      <c r="U35248" s="1"/>
      <c r="Z35248" s="1"/>
    </row>
    <row r="35249" spans="20:26" x14ac:dyDescent="0.25">
      <c r="T35249" s="1"/>
      <c r="U35249" s="1"/>
      <c r="Z35249" s="1"/>
    </row>
    <row r="35250" spans="20:26" x14ac:dyDescent="0.25">
      <c r="T35250" s="1"/>
      <c r="U35250" s="1"/>
      <c r="Z35250" s="1"/>
    </row>
    <row r="35251" spans="20:26" x14ac:dyDescent="0.25">
      <c r="T35251" s="1"/>
      <c r="U35251" s="1"/>
      <c r="Z35251" s="1"/>
    </row>
    <row r="35252" spans="20:26" x14ac:dyDescent="0.25">
      <c r="T35252" s="1"/>
      <c r="U35252" s="1"/>
      <c r="Z35252" s="1"/>
    </row>
    <row r="35253" spans="20:26" x14ac:dyDescent="0.25">
      <c r="T35253" s="1"/>
      <c r="U35253" s="1"/>
      <c r="Z35253" s="1"/>
    </row>
    <row r="35254" spans="20:26" x14ac:dyDescent="0.25">
      <c r="T35254" s="1"/>
      <c r="U35254" s="1"/>
      <c r="Z35254" s="1"/>
    </row>
    <row r="35255" spans="20:26" x14ac:dyDescent="0.25">
      <c r="T35255" s="1"/>
      <c r="U35255" s="1"/>
      <c r="Z35255" s="1"/>
    </row>
    <row r="35256" spans="20:26" x14ac:dyDescent="0.25">
      <c r="T35256" s="1"/>
      <c r="U35256" s="1"/>
      <c r="Z35256" s="1"/>
    </row>
    <row r="35257" spans="20:26" x14ac:dyDescent="0.25">
      <c r="T35257" s="1"/>
      <c r="U35257" s="1"/>
      <c r="Z35257" s="1"/>
    </row>
    <row r="35258" spans="20:26" x14ac:dyDescent="0.25">
      <c r="T35258" s="1"/>
      <c r="U35258" s="1"/>
      <c r="Z35258" s="1"/>
    </row>
    <row r="35259" spans="20:26" x14ac:dyDescent="0.25">
      <c r="T35259" s="1"/>
      <c r="U35259" s="1"/>
      <c r="Z35259" s="1"/>
    </row>
    <row r="35260" spans="20:26" x14ac:dyDescent="0.25">
      <c r="T35260" s="1"/>
      <c r="U35260" s="1"/>
      <c r="Z35260" s="1"/>
    </row>
    <row r="35261" spans="20:26" x14ac:dyDescent="0.25">
      <c r="T35261" s="1"/>
      <c r="U35261" s="1"/>
      <c r="Z35261" s="1"/>
    </row>
    <row r="35262" spans="20:26" x14ac:dyDescent="0.25">
      <c r="T35262" s="1"/>
      <c r="U35262" s="1"/>
      <c r="Z35262" s="1"/>
    </row>
    <row r="35263" spans="20:26" x14ac:dyDescent="0.25">
      <c r="T35263" s="1"/>
      <c r="U35263" s="1"/>
      <c r="Z35263" s="1"/>
    </row>
    <row r="35264" spans="20:26" x14ac:dyDescent="0.25">
      <c r="T35264" s="1"/>
      <c r="U35264" s="1"/>
      <c r="Z35264" s="1"/>
    </row>
    <row r="35265" spans="20:26" x14ac:dyDescent="0.25">
      <c r="T35265" s="1"/>
      <c r="U35265" s="1"/>
      <c r="Z35265" s="1"/>
    </row>
    <row r="35266" spans="20:26" x14ac:dyDescent="0.25">
      <c r="T35266" s="1"/>
      <c r="U35266" s="1"/>
      <c r="Z35266" s="1"/>
    </row>
    <row r="35267" spans="20:26" x14ac:dyDescent="0.25">
      <c r="T35267" s="1"/>
      <c r="U35267" s="1"/>
      <c r="Z35267" s="1"/>
    </row>
    <row r="35268" spans="20:26" x14ac:dyDescent="0.25">
      <c r="T35268" s="1"/>
      <c r="U35268" s="1"/>
      <c r="Z35268" s="1"/>
    </row>
    <row r="35269" spans="20:26" x14ac:dyDescent="0.25">
      <c r="T35269" s="1"/>
      <c r="U35269" s="1"/>
      <c r="Z35269" s="1"/>
    </row>
    <row r="35270" spans="20:26" x14ac:dyDescent="0.25">
      <c r="T35270" s="1"/>
      <c r="U35270" s="1"/>
      <c r="Z35270" s="1"/>
    </row>
    <row r="35271" spans="20:26" x14ac:dyDescent="0.25">
      <c r="T35271" s="1"/>
      <c r="U35271" s="1"/>
      <c r="Z35271" s="1"/>
    </row>
    <row r="35272" spans="20:26" x14ac:dyDescent="0.25">
      <c r="T35272" s="1"/>
      <c r="U35272" s="1"/>
      <c r="Z35272" s="1"/>
    </row>
    <row r="35273" spans="20:26" x14ac:dyDescent="0.25">
      <c r="T35273" s="1"/>
      <c r="U35273" s="1"/>
      <c r="Z35273" s="1"/>
    </row>
    <row r="35274" spans="20:26" x14ac:dyDescent="0.25">
      <c r="T35274" s="1"/>
      <c r="U35274" s="1"/>
      <c r="Z35274" s="1"/>
    </row>
    <row r="35275" spans="20:26" x14ac:dyDescent="0.25">
      <c r="T35275" s="1"/>
      <c r="U35275" s="1"/>
      <c r="Z35275" s="1"/>
    </row>
    <row r="35276" spans="20:26" x14ac:dyDescent="0.25">
      <c r="T35276" s="1"/>
      <c r="U35276" s="1"/>
      <c r="Z35276" s="1"/>
    </row>
    <row r="35277" spans="20:26" x14ac:dyDescent="0.25">
      <c r="T35277" s="1"/>
      <c r="U35277" s="1"/>
      <c r="Z35277" s="1"/>
    </row>
    <row r="35278" spans="20:26" x14ac:dyDescent="0.25">
      <c r="T35278" s="1"/>
      <c r="U35278" s="1"/>
      <c r="Z35278" s="1"/>
    </row>
    <row r="35279" spans="20:26" x14ac:dyDescent="0.25">
      <c r="T35279" s="1"/>
      <c r="U35279" s="1"/>
      <c r="Z35279" s="1"/>
    </row>
    <row r="35280" spans="20:26" x14ac:dyDescent="0.25">
      <c r="T35280" s="1"/>
      <c r="U35280" s="1"/>
      <c r="Z35280" s="1"/>
    </row>
    <row r="35281" spans="20:26" x14ac:dyDescent="0.25">
      <c r="T35281" s="1"/>
      <c r="U35281" s="1"/>
      <c r="Z35281" s="1"/>
    </row>
    <row r="35282" spans="20:26" x14ac:dyDescent="0.25">
      <c r="T35282" s="1"/>
      <c r="U35282" s="1"/>
      <c r="Z35282" s="1"/>
    </row>
    <row r="35283" spans="20:26" x14ac:dyDescent="0.25">
      <c r="T35283" s="1"/>
      <c r="U35283" s="1"/>
      <c r="Z35283" s="1"/>
    </row>
    <row r="35284" spans="20:26" x14ac:dyDescent="0.25">
      <c r="T35284" s="1"/>
      <c r="U35284" s="1"/>
      <c r="Z35284" s="1"/>
    </row>
    <row r="35285" spans="20:26" x14ac:dyDescent="0.25">
      <c r="T35285" s="1"/>
      <c r="U35285" s="1"/>
      <c r="Z35285" s="1"/>
    </row>
    <row r="35286" spans="20:26" x14ac:dyDescent="0.25">
      <c r="T35286" s="1"/>
      <c r="U35286" s="1"/>
      <c r="Z35286" s="1"/>
    </row>
    <row r="35287" spans="20:26" x14ac:dyDescent="0.25">
      <c r="T35287" s="1"/>
      <c r="U35287" s="1"/>
      <c r="Z35287" s="1"/>
    </row>
    <row r="35288" spans="20:26" x14ac:dyDescent="0.25">
      <c r="T35288" s="1"/>
      <c r="U35288" s="1"/>
      <c r="Z35288" s="1"/>
    </row>
    <row r="35289" spans="20:26" x14ac:dyDescent="0.25">
      <c r="T35289" s="1"/>
      <c r="U35289" s="1"/>
      <c r="Z35289" s="1"/>
    </row>
    <row r="35290" spans="20:26" x14ac:dyDescent="0.25">
      <c r="T35290" s="1"/>
      <c r="U35290" s="1"/>
      <c r="Z35290" s="1"/>
    </row>
    <row r="35291" spans="20:26" x14ac:dyDescent="0.25">
      <c r="T35291" s="1"/>
      <c r="U35291" s="1"/>
      <c r="Z35291" s="1"/>
    </row>
    <row r="35292" spans="20:26" x14ac:dyDescent="0.25">
      <c r="T35292" s="1"/>
      <c r="U35292" s="1"/>
      <c r="Z35292" s="1"/>
    </row>
    <row r="35293" spans="20:26" x14ac:dyDescent="0.25">
      <c r="T35293" s="1"/>
      <c r="U35293" s="1"/>
      <c r="Z35293" s="1"/>
    </row>
    <row r="35294" spans="20:26" x14ac:dyDescent="0.25">
      <c r="T35294" s="1"/>
      <c r="U35294" s="1"/>
      <c r="Z35294" s="1"/>
    </row>
    <row r="35295" spans="20:26" x14ac:dyDescent="0.25">
      <c r="T35295" s="1"/>
      <c r="U35295" s="1"/>
      <c r="Z35295" s="1"/>
    </row>
    <row r="35296" spans="20:26" x14ac:dyDescent="0.25">
      <c r="T35296" s="1"/>
      <c r="U35296" s="1"/>
      <c r="Z35296" s="1"/>
    </row>
    <row r="35297" spans="20:26" x14ac:dyDescent="0.25">
      <c r="T35297" s="1"/>
      <c r="U35297" s="1"/>
      <c r="Z35297" s="1"/>
    </row>
    <row r="35298" spans="20:26" x14ac:dyDescent="0.25">
      <c r="T35298" s="1"/>
      <c r="U35298" s="1"/>
      <c r="Z35298" s="1"/>
    </row>
    <row r="35299" spans="20:26" x14ac:dyDescent="0.25">
      <c r="T35299" s="1"/>
      <c r="U35299" s="1"/>
      <c r="Z35299" s="1"/>
    </row>
    <row r="35300" spans="20:26" x14ac:dyDescent="0.25">
      <c r="T35300" s="1"/>
      <c r="U35300" s="1"/>
      <c r="Z35300" s="1"/>
    </row>
    <row r="35301" spans="20:26" x14ac:dyDescent="0.25">
      <c r="T35301" s="1"/>
      <c r="U35301" s="1"/>
      <c r="Z35301" s="1"/>
    </row>
    <row r="35302" spans="20:26" x14ac:dyDescent="0.25">
      <c r="T35302" s="1"/>
      <c r="U35302" s="1"/>
      <c r="Z35302" s="1"/>
    </row>
    <row r="35303" spans="20:26" x14ac:dyDescent="0.25">
      <c r="T35303" s="1"/>
      <c r="U35303" s="1"/>
      <c r="Z35303" s="1"/>
    </row>
    <row r="35304" spans="20:26" x14ac:dyDescent="0.25">
      <c r="T35304" s="1"/>
      <c r="U35304" s="1"/>
      <c r="Z35304" s="1"/>
    </row>
    <row r="35305" spans="20:26" x14ac:dyDescent="0.25">
      <c r="T35305" s="1"/>
      <c r="U35305" s="1"/>
      <c r="Z35305" s="1"/>
    </row>
    <row r="35306" spans="20:26" x14ac:dyDescent="0.25">
      <c r="T35306" s="1"/>
      <c r="U35306" s="1"/>
      <c r="Z35306" s="1"/>
    </row>
    <row r="35307" spans="20:26" x14ac:dyDescent="0.25">
      <c r="T35307" s="1"/>
      <c r="U35307" s="1"/>
      <c r="Z35307" s="1"/>
    </row>
    <row r="35308" spans="20:26" x14ac:dyDescent="0.25">
      <c r="T35308" s="1"/>
      <c r="U35308" s="1"/>
      <c r="Z35308" s="1"/>
    </row>
    <row r="35309" spans="20:26" x14ac:dyDescent="0.25">
      <c r="T35309" s="1"/>
      <c r="U35309" s="1"/>
      <c r="Z35309" s="1"/>
    </row>
    <row r="35310" spans="20:26" x14ac:dyDescent="0.25">
      <c r="T35310" s="1"/>
      <c r="U35310" s="1"/>
      <c r="Z35310" s="1"/>
    </row>
    <row r="35311" spans="20:26" x14ac:dyDescent="0.25">
      <c r="T35311" s="1"/>
      <c r="U35311" s="1"/>
      <c r="Z35311" s="1"/>
    </row>
    <row r="35312" spans="20:26" x14ac:dyDescent="0.25">
      <c r="T35312" s="1"/>
      <c r="U35312" s="1"/>
      <c r="Z35312" s="1"/>
    </row>
    <row r="35313" spans="20:26" x14ac:dyDescent="0.25">
      <c r="T35313" s="1"/>
      <c r="U35313" s="1"/>
      <c r="Z35313" s="1"/>
    </row>
    <row r="35314" spans="20:26" x14ac:dyDescent="0.25">
      <c r="T35314" s="1"/>
      <c r="U35314" s="1"/>
      <c r="Z35314" s="1"/>
    </row>
    <row r="35315" spans="20:26" x14ac:dyDescent="0.25">
      <c r="T35315" s="1"/>
      <c r="U35315" s="1"/>
      <c r="Z35315" s="1"/>
    </row>
    <row r="35316" spans="20:26" x14ac:dyDescent="0.25">
      <c r="T35316" s="1"/>
      <c r="U35316" s="1"/>
      <c r="Z35316" s="1"/>
    </row>
    <row r="35317" spans="20:26" x14ac:dyDescent="0.25">
      <c r="T35317" s="1"/>
      <c r="U35317" s="1"/>
      <c r="Z35317" s="1"/>
    </row>
    <row r="35318" spans="20:26" x14ac:dyDescent="0.25">
      <c r="T35318" s="1"/>
      <c r="U35318" s="1"/>
      <c r="Z35318" s="1"/>
    </row>
    <row r="35319" spans="20:26" x14ac:dyDescent="0.25">
      <c r="T35319" s="1"/>
      <c r="U35319" s="1"/>
      <c r="Z35319" s="1"/>
    </row>
    <row r="35320" spans="20:26" x14ac:dyDescent="0.25">
      <c r="T35320" s="1"/>
      <c r="U35320" s="1"/>
      <c r="Z35320" s="1"/>
    </row>
    <row r="35321" spans="20:26" x14ac:dyDescent="0.25">
      <c r="T35321" s="1"/>
      <c r="U35321" s="1"/>
      <c r="Z35321" s="1"/>
    </row>
    <row r="35322" spans="20:26" x14ac:dyDescent="0.25">
      <c r="T35322" s="1"/>
      <c r="U35322" s="1"/>
      <c r="Z35322" s="1"/>
    </row>
    <row r="35323" spans="20:26" x14ac:dyDescent="0.25">
      <c r="T35323" s="1"/>
      <c r="U35323" s="1"/>
      <c r="Z35323" s="1"/>
    </row>
    <row r="35324" spans="20:26" x14ac:dyDescent="0.25">
      <c r="T35324" s="1"/>
      <c r="U35324" s="1"/>
      <c r="Z35324" s="1"/>
    </row>
    <row r="35325" spans="20:26" x14ac:dyDescent="0.25">
      <c r="T35325" s="1"/>
      <c r="U35325" s="1"/>
      <c r="Z35325" s="1"/>
    </row>
    <row r="35326" spans="20:26" x14ac:dyDescent="0.25">
      <c r="T35326" s="1"/>
      <c r="U35326" s="1"/>
      <c r="Z35326" s="1"/>
    </row>
    <row r="35327" spans="20:26" x14ac:dyDescent="0.25">
      <c r="T35327" s="1"/>
      <c r="U35327" s="1"/>
      <c r="Z35327" s="1"/>
    </row>
    <row r="35328" spans="20:26" x14ac:dyDescent="0.25">
      <c r="T35328" s="1"/>
      <c r="U35328" s="1"/>
      <c r="Z35328" s="1"/>
    </row>
    <row r="35329" spans="20:26" x14ac:dyDescent="0.25">
      <c r="T35329" s="1"/>
      <c r="U35329" s="1"/>
      <c r="Z35329" s="1"/>
    </row>
    <row r="35330" spans="20:26" x14ac:dyDescent="0.25">
      <c r="T35330" s="1"/>
      <c r="U35330" s="1"/>
      <c r="Z35330" s="1"/>
    </row>
    <row r="35331" spans="20:26" x14ac:dyDescent="0.25">
      <c r="T35331" s="1"/>
      <c r="U35331" s="1"/>
      <c r="Z35331" s="1"/>
    </row>
    <row r="35332" spans="20:26" x14ac:dyDescent="0.25">
      <c r="T35332" s="1"/>
      <c r="U35332" s="1"/>
      <c r="Z35332" s="1"/>
    </row>
    <row r="35333" spans="20:26" x14ac:dyDescent="0.25">
      <c r="T35333" s="1"/>
      <c r="U35333" s="1"/>
      <c r="Z35333" s="1"/>
    </row>
    <row r="35334" spans="20:26" x14ac:dyDescent="0.25">
      <c r="T35334" s="1"/>
      <c r="U35334" s="1"/>
      <c r="Z35334" s="1"/>
    </row>
    <row r="35335" spans="20:26" x14ac:dyDescent="0.25">
      <c r="T35335" s="1"/>
      <c r="U35335" s="1"/>
      <c r="Z35335" s="1"/>
    </row>
    <row r="35336" spans="20:26" x14ac:dyDescent="0.25">
      <c r="T35336" s="1"/>
      <c r="U35336" s="1"/>
      <c r="Z35336" s="1"/>
    </row>
    <row r="35337" spans="20:26" x14ac:dyDescent="0.25">
      <c r="T35337" s="1"/>
      <c r="U35337" s="1"/>
      <c r="Z35337" s="1"/>
    </row>
    <row r="35338" spans="20:26" x14ac:dyDescent="0.25">
      <c r="T35338" s="1"/>
      <c r="U35338" s="1"/>
      <c r="Z35338" s="1"/>
    </row>
    <row r="35339" spans="20:26" x14ac:dyDescent="0.25">
      <c r="T35339" s="1"/>
      <c r="U35339" s="1"/>
      <c r="Z35339" s="1"/>
    </row>
    <row r="35340" spans="20:26" x14ac:dyDescent="0.25">
      <c r="T35340" s="1"/>
      <c r="U35340" s="1"/>
      <c r="Z35340" s="1"/>
    </row>
    <row r="35341" spans="20:26" x14ac:dyDescent="0.25">
      <c r="T35341" s="1"/>
      <c r="U35341" s="1"/>
      <c r="Z35341" s="1"/>
    </row>
    <row r="35342" spans="20:26" x14ac:dyDescent="0.25">
      <c r="T35342" s="1"/>
      <c r="U35342" s="1"/>
      <c r="Z35342" s="1"/>
    </row>
    <row r="35343" spans="20:26" x14ac:dyDescent="0.25">
      <c r="T35343" s="1"/>
      <c r="U35343" s="1"/>
      <c r="Z35343" s="1"/>
    </row>
    <row r="35344" spans="20:26" x14ac:dyDescent="0.25">
      <c r="T35344" s="1"/>
      <c r="U35344" s="1"/>
      <c r="Z35344" s="1"/>
    </row>
    <row r="35345" spans="20:26" x14ac:dyDescent="0.25">
      <c r="T35345" s="1"/>
      <c r="U35345" s="1"/>
      <c r="Z35345" s="1"/>
    </row>
    <row r="35346" spans="20:26" x14ac:dyDescent="0.25">
      <c r="T35346" s="1"/>
      <c r="U35346" s="1"/>
      <c r="Z35346" s="1"/>
    </row>
    <row r="35347" spans="20:26" x14ac:dyDescent="0.25">
      <c r="T35347" s="1"/>
      <c r="U35347" s="1"/>
      <c r="Z35347" s="1"/>
    </row>
    <row r="35348" spans="20:26" x14ac:dyDescent="0.25">
      <c r="T35348" s="1"/>
      <c r="U35348" s="1"/>
      <c r="Z35348" s="1"/>
    </row>
    <row r="35349" spans="20:26" x14ac:dyDescent="0.25">
      <c r="T35349" s="1"/>
      <c r="U35349" s="1"/>
      <c r="Z35349" s="1"/>
    </row>
    <row r="35350" spans="20:26" x14ac:dyDescent="0.25">
      <c r="T35350" s="1"/>
      <c r="U35350" s="1"/>
      <c r="Z35350" s="1"/>
    </row>
    <row r="35351" spans="20:26" x14ac:dyDescent="0.25">
      <c r="T35351" s="1"/>
      <c r="U35351" s="1"/>
      <c r="Z35351" s="1"/>
    </row>
    <row r="35352" spans="20:26" x14ac:dyDescent="0.25">
      <c r="T35352" s="1"/>
      <c r="U35352" s="1"/>
      <c r="Z35352" s="1"/>
    </row>
    <row r="35353" spans="20:26" x14ac:dyDescent="0.25">
      <c r="T35353" s="1"/>
      <c r="U35353" s="1"/>
      <c r="Z35353" s="1"/>
    </row>
    <row r="35354" spans="20:26" x14ac:dyDescent="0.25">
      <c r="T35354" s="1"/>
      <c r="U35354" s="1"/>
      <c r="Z35354" s="1"/>
    </row>
    <row r="35355" spans="20:26" x14ac:dyDescent="0.25">
      <c r="T35355" s="1"/>
      <c r="U35355" s="1"/>
      <c r="Z35355" s="1"/>
    </row>
    <row r="35356" spans="20:26" x14ac:dyDescent="0.25">
      <c r="T35356" s="1"/>
      <c r="U35356" s="1"/>
      <c r="Z35356" s="1"/>
    </row>
    <row r="35357" spans="20:26" x14ac:dyDescent="0.25">
      <c r="T35357" s="1"/>
      <c r="U35357" s="1"/>
      <c r="Z35357" s="1"/>
    </row>
    <row r="35358" spans="20:26" x14ac:dyDescent="0.25">
      <c r="T35358" s="1"/>
      <c r="U35358" s="1"/>
      <c r="Z35358" s="1"/>
    </row>
    <row r="35359" spans="20:26" x14ac:dyDescent="0.25">
      <c r="T35359" s="1"/>
      <c r="U35359" s="1"/>
      <c r="Z35359" s="1"/>
    </row>
    <row r="35360" spans="20:26" x14ac:dyDescent="0.25">
      <c r="T35360" s="1"/>
      <c r="U35360" s="1"/>
      <c r="Z35360" s="1"/>
    </row>
    <row r="35361" spans="20:26" x14ac:dyDescent="0.25">
      <c r="T35361" s="1"/>
      <c r="U35361" s="1"/>
      <c r="Z35361" s="1"/>
    </row>
    <row r="35362" spans="20:26" x14ac:dyDescent="0.25">
      <c r="T35362" s="1"/>
      <c r="U35362" s="1"/>
      <c r="Z35362" s="1"/>
    </row>
    <row r="35363" spans="20:26" x14ac:dyDescent="0.25">
      <c r="T35363" s="1"/>
      <c r="U35363" s="1"/>
      <c r="Z35363" s="1"/>
    </row>
    <row r="35364" spans="20:26" x14ac:dyDescent="0.25">
      <c r="T35364" s="1"/>
      <c r="U35364" s="1"/>
      <c r="Z35364" s="1"/>
    </row>
    <row r="35365" spans="20:26" x14ac:dyDescent="0.25">
      <c r="T35365" s="1"/>
      <c r="U35365" s="1"/>
      <c r="Z35365" s="1"/>
    </row>
    <row r="35366" spans="20:26" x14ac:dyDescent="0.25">
      <c r="T35366" s="1"/>
      <c r="U35366" s="1"/>
      <c r="Z35366" s="1"/>
    </row>
    <row r="35367" spans="20:26" x14ac:dyDescent="0.25">
      <c r="T35367" s="1"/>
      <c r="U35367" s="1"/>
      <c r="Z35367" s="1"/>
    </row>
    <row r="35368" spans="20:26" x14ac:dyDescent="0.25">
      <c r="T35368" s="1"/>
      <c r="U35368" s="1"/>
      <c r="Z35368" s="1"/>
    </row>
    <row r="35369" spans="20:26" x14ac:dyDescent="0.25">
      <c r="T35369" s="1"/>
      <c r="U35369" s="1"/>
      <c r="Z35369" s="1"/>
    </row>
    <row r="35370" spans="20:26" x14ac:dyDescent="0.25">
      <c r="T35370" s="1"/>
      <c r="U35370" s="1"/>
      <c r="Z35370" s="1"/>
    </row>
    <row r="35371" spans="20:26" x14ac:dyDescent="0.25">
      <c r="T35371" s="1"/>
      <c r="U35371" s="1"/>
      <c r="Z35371" s="1"/>
    </row>
    <row r="35372" spans="20:26" x14ac:dyDescent="0.25">
      <c r="T35372" s="1"/>
      <c r="U35372" s="1"/>
      <c r="Z35372" s="1"/>
    </row>
    <row r="35373" spans="20:26" x14ac:dyDescent="0.25">
      <c r="T35373" s="1"/>
      <c r="U35373" s="1"/>
      <c r="Z35373" s="1"/>
    </row>
    <row r="35374" spans="20:26" x14ac:dyDescent="0.25">
      <c r="T35374" s="1"/>
      <c r="U35374" s="1"/>
      <c r="Z35374" s="1"/>
    </row>
    <row r="35375" spans="20:26" x14ac:dyDescent="0.25">
      <c r="T35375" s="1"/>
      <c r="U35375" s="1"/>
      <c r="Z35375" s="1"/>
    </row>
    <row r="35376" spans="20:26" x14ac:dyDescent="0.25">
      <c r="T35376" s="1"/>
      <c r="U35376" s="1"/>
      <c r="Z35376" s="1"/>
    </row>
    <row r="35377" spans="20:26" x14ac:dyDescent="0.25">
      <c r="T35377" s="1"/>
      <c r="U35377" s="1"/>
      <c r="Z35377" s="1"/>
    </row>
    <row r="35378" spans="20:26" x14ac:dyDescent="0.25">
      <c r="T35378" s="1"/>
      <c r="U35378" s="1"/>
      <c r="Z35378" s="1"/>
    </row>
    <row r="35379" spans="20:26" x14ac:dyDescent="0.25">
      <c r="T35379" s="1"/>
      <c r="U35379" s="1"/>
      <c r="Z35379" s="1"/>
    </row>
    <row r="35380" spans="20:26" x14ac:dyDescent="0.25">
      <c r="T35380" s="1"/>
      <c r="U35380" s="1"/>
      <c r="Z35380" s="1"/>
    </row>
    <row r="35381" spans="20:26" x14ac:dyDescent="0.25">
      <c r="T35381" s="1"/>
      <c r="U35381" s="1"/>
      <c r="Z35381" s="1"/>
    </row>
    <row r="35382" spans="20:26" x14ac:dyDescent="0.25">
      <c r="T35382" s="1"/>
      <c r="U35382" s="1"/>
      <c r="Z35382" s="1"/>
    </row>
    <row r="35383" spans="20:26" x14ac:dyDescent="0.25">
      <c r="T35383" s="1"/>
      <c r="U35383" s="1"/>
      <c r="Z35383" s="1"/>
    </row>
    <row r="35384" spans="20:26" x14ac:dyDescent="0.25">
      <c r="T35384" s="1"/>
      <c r="U35384" s="1"/>
      <c r="Z35384" s="1"/>
    </row>
    <row r="35385" spans="20:26" x14ac:dyDescent="0.25">
      <c r="T35385" s="1"/>
      <c r="U35385" s="1"/>
      <c r="Z35385" s="1"/>
    </row>
    <row r="35386" spans="20:26" x14ac:dyDescent="0.25">
      <c r="T35386" s="1"/>
      <c r="U35386" s="1"/>
      <c r="Z35386" s="1"/>
    </row>
    <row r="35387" spans="20:26" x14ac:dyDescent="0.25">
      <c r="T35387" s="1"/>
      <c r="U35387" s="1"/>
      <c r="Z35387" s="1"/>
    </row>
    <row r="35388" spans="20:26" x14ac:dyDescent="0.25">
      <c r="T35388" s="1"/>
      <c r="U35388" s="1"/>
      <c r="Z35388" s="1"/>
    </row>
    <row r="35389" spans="20:26" x14ac:dyDescent="0.25">
      <c r="T35389" s="1"/>
      <c r="U35389" s="1"/>
      <c r="Z35389" s="1"/>
    </row>
    <row r="35390" spans="20:26" x14ac:dyDescent="0.25">
      <c r="T35390" s="1"/>
      <c r="U35390" s="1"/>
      <c r="Z35390" s="1"/>
    </row>
    <row r="35391" spans="20:26" x14ac:dyDescent="0.25">
      <c r="T35391" s="1"/>
      <c r="U35391" s="1"/>
      <c r="Z35391" s="1"/>
    </row>
    <row r="35392" spans="20:26" x14ac:dyDescent="0.25">
      <c r="T35392" s="1"/>
      <c r="U35392" s="1"/>
      <c r="Z35392" s="1"/>
    </row>
    <row r="35393" spans="20:26" x14ac:dyDescent="0.25">
      <c r="T35393" s="1"/>
      <c r="U35393" s="1"/>
      <c r="Z35393" s="1"/>
    </row>
    <row r="35394" spans="20:26" x14ac:dyDescent="0.25">
      <c r="T35394" s="1"/>
      <c r="U35394" s="1"/>
      <c r="Z35394" s="1"/>
    </row>
    <row r="35395" spans="20:26" x14ac:dyDescent="0.25">
      <c r="T35395" s="1"/>
      <c r="U35395" s="1"/>
      <c r="Z35395" s="1"/>
    </row>
    <row r="35396" spans="20:26" x14ac:dyDescent="0.25">
      <c r="T35396" s="1"/>
      <c r="U35396" s="1"/>
      <c r="Z35396" s="1"/>
    </row>
    <row r="35397" spans="20:26" x14ac:dyDescent="0.25">
      <c r="T35397" s="1"/>
      <c r="U35397" s="1"/>
      <c r="Z35397" s="1"/>
    </row>
    <row r="35398" spans="20:26" x14ac:dyDescent="0.25">
      <c r="T35398" s="1"/>
      <c r="U35398" s="1"/>
      <c r="Z35398" s="1"/>
    </row>
    <row r="35399" spans="20:26" x14ac:dyDescent="0.25">
      <c r="T35399" s="1"/>
      <c r="U35399" s="1"/>
      <c r="Z35399" s="1"/>
    </row>
    <row r="35400" spans="20:26" x14ac:dyDescent="0.25">
      <c r="T35400" s="1"/>
      <c r="U35400" s="1"/>
      <c r="Z35400" s="1"/>
    </row>
    <row r="35401" spans="20:26" x14ac:dyDescent="0.25">
      <c r="T35401" s="1"/>
      <c r="U35401" s="1"/>
      <c r="Z35401" s="1"/>
    </row>
    <row r="35402" spans="20:26" x14ac:dyDescent="0.25">
      <c r="T35402" s="1"/>
      <c r="U35402" s="1"/>
      <c r="Z35402" s="1"/>
    </row>
    <row r="35403" spans="20:26" x14ac:dyDescent="0.25">
      <c r="T35403" s="1"/>
      <c r="U35403" s="1"/>
      <c r="Z35403" s="1"/>
    </row>
    <row r="35404" spans="20:26" x14ac:dyDescent="0.25">
      <c r="T35404" s="1"/>
      <c r="U35404" s="1"/>
      <c r="Z35404" s="1"/>
    </row>
    <row r="35405" spans="20:26" x14ac:dyDescent="0.25">
      <c r="T35405" s="1"/>
      <c r="U35405" s="1"/>
      <c r="Z35405" s="1"/>
    </row>
    <row r="35406" spans="20:26" x14ac:dyDescent="0.25">
      <c r="T35406" s="1"/>
      <c r="U35406" s="1"/>
      <c r="Z35406" s="1"/>
    </row>
    <row r="35407" spans="20:26" x14ac:dyDescent="0.25">
      <c r="T35407" s="1"/>
      <c r="U35407" s="1"/>
      <c r="Z35407" s="1"/>
    </row>
    <row r="35408" spans="20:26" x14ac:dyDescent="0.25">
      <c r="T35408" s="1"/>
      <c r="U35408" s="1"/>
      <c r="Z35408" s="1"/>
    </row>
    <row r="35409" spans="20:26" x14ac:dyDescent="0.25">
      <c r="T35409" s="1"/>
      <c r="U35409" s="1"/>
      <c r="Z35409" s="1"/>
    </row>
    <row r="35410" spans="20:26" x14ac:dyDescent="0.25">
      <c r="T35410" s="1"/>
      <c r="U35410" s="1"/>
      <c r="Z35410" s="1"/>
    </row>
    <row r="35411" spans="20:26" x14ac:dyDescent="0.25">
      <c r="T35411" s="1"/>
      <c r="U35411" s="1"/>
      <c r="Z35411" s="1"/>
    </row>
    <row r="35412" spans="20:26" x14ac:dyDescent="0.25">
      <c r="T35412" s="1"/>
      <c r="U35412" s="1"/>
      <c r="Z35412" s="1"/>
    </row>
    <row r="35413" spans="20:26" x14ac:dyDescent="0.25">
      <c r="T35413" s="1"/>
      <c r="U35413" s="1"/>
      <c r="Z35413" s="1"/>
    </row>
    <row r="35414" spans="20:26" x14ac:dyDescent="0.25">
      <c r="T35414" s="1"/>
      <c r="U35414" s="1"/>
      <c r="Z35414" s="1"/>
    </row>
    <row r="35415" spans="20:26" x14ac:dyDescent="0.25">
      <c r="T35415" s="1"/>
      <c r="U35415" s="1"/>
      <c r="Z35415" s="1"/>
    </row>
    <row r="35416" spans="20:26" x14ac:dyDescent="0.25">
      <c r="T35416" s="1"/>
      <c r="U35416" s="1"/>
      <c r="Z35416" s="1"/>
    </row>
    <row r="35417" spans="20:26" x14ac:dyDescent="0.25">
      <c r="T35417" s="1"/>
      <c r="U35417" s="1"/>
      <c r="Z35417" s="1"/>
    </row>
    <row r="35418" spans="20:26" x14ac:dyDescent="0.25">
      <c r="T35418" s="1"/>
      <c r="U35418" s="1"/>
      <c r="Z35418" s="1"/>
    </row>
    <row r="35419" spans="20:26" x14ac:dyDescent="0.25">
      <c r="T35419" s="1"/>
      <c r="U35419" s="1"/>
      <c r="Z35419" s="1"/>
    </row>
    <row r="35420" spans="20:26" x14ac:dyDescent="0.25">
      <c r="T35420" s="1"/>
      <c r="U35420" s="1"/>
      <c r="Z35420" s="1"/>
    </row>
    <row r="35421" spans="20:26" x14ac:dyDescent="0.25">
      <c r="T35421" s="1"/>
      <c r="U35421" s="1"/>
      <c r="Z35421" s="1"/>
    </row>
    <row r="35422" spans="20:26" x14ac:dyDescent="0.25">
      <c r="T35422" s="1"/>
      <c r="U35422" s="1"/>
      <c r="Z35422" s="1"/>
    </row>
    <row r="35423" spans="20:26" x14ac:dyDescent="0.25">
      <c r="T35423" s="1"/>
      <c r="U35423" s="1"/>
      <c r="Z35423" s="1"/>
    </row>
    <row r="35424" spans="20:26" x14ac:dyDescent="0.25">
      <c r="T35424" s="1"/>
      <c r="U35424" s="1"/>
      <c r="Z35424" s="1"/>
    </row>
    <row r="35425" spans="20:26" x14ac:dyDescent="0.25">
      <c r="T35425" s="1"/>
      <c r="U35425" s="1"/>
      <c r="Z35425" s="1"/>
    </row>
    <row r="35426" spans="20:26" x14ac:dyDescent="0.25">
      <c r="T35426" s="1"/>
      <c r="U35426" s="1"/>
      <c r="Z35426" s="1"/>
    </row>
    <row r="35427" spans="20:26" x14ac:dyDescent="0.25">
      <c r="T35427" s="1"/>
      <c r="U35427" s="1"/>
      <c r="Z35427" s="1"/>
    </row>
    <row r="35428" spans="20:26" x14ac:dyDescent="0.25">
      <c r="T35428" s="1"/>
      <c r="U35428" s="1"/>
      <c r="Z35428" s="1"/>
    </row>
    <row r="35429" spans="20:26" x14ac:dyDescent="0.25">
      <c r="T35429" s="1"/>
      <c r="U35429" s="1"/>
      <c r="Z35429" s="1"/>
    </row>
    <row r="35430" spans="20:26" x14ac:dyDescent="0.25">
      <c r="T35430" s="1"/>
      <c r="U35430" s="1"/>
      <c r="Z35430" s="1"/>
    </row>
    <row r="35431" spans="20:26" x14ac:dyDescent="0.25">
      <c r="T35431" s="1"/>
      <c r="U35431" s="1"/>
      <c r="Z35431" s="1"/>
    </row>
    <row r="35432" spans="20:26" x14ac:dyDescent="0.25">
      <c r="T35432" s="1"/>
      <c r="U35432" s="1"/>
      <c r="Z35432" s="1"/>
    </row>
    <row r="35433" spans="20:26" x14ac:dyDescent="0.25">
      <c r="T35433" s="1"/>
      <c r="U35433" s="1"/>
      <c r="Z35433" s="1"/>
    </row>
    <row r="35434" spans="20:26" x14ac:dyDescent="0.25">
      <c r="T35434" s="1"/>
      <c r="U35434" s="1"/>
      <c r="Z35434" s="1"/>
    </row>
    <row r="35435" spans="20:26" x14ac:dyDescent="0.25">
      <c r="T35435" s="1"/>
      <c r="U35435" s="1"/>
      <c r="Z35435" s="1"/>
    </row>
    <row r="35436" spans="20:26" x14ac:dyDescent="0.25">
      <c r="T35436" s="1"/>
      <c r="U35436" s="1"/>
      <c r="Z35436" s="1"/>
    </row>
    <row r="35437" spans="20:26" x14ac:dyDescent="0.25">
      <c r="T35437" s="1"/>
      <c r="U35437" s="1"/>
      <c r="Z35437" s="1"/>
    </row>
    <row r="35438" spans="20:26" x14ac:dyDescent="0.25">
      <c r="T35438" s="1"/>
      <c r="U35438" s="1"/>
      <c r="Z35438" s="1"/>
    </row>
    <row r="35439" spans="20:26" x14ac:dyDescent="0.25">
      <c r="T35439" s="1"/>
      <c r="U35439" s="1"/>
      <c r="Z35439" s="1"/>
    </row>
    <row r="35440" spans="20:26" x14ac:dyDescent="0.25">
      <c r="T35440" s="1"/>
      <c r="U35440" s="1"/>
      <c r="Z35440" s="1"/>
    </row>
    <row r="35441" spans="20:26" x14ac:dyDescent="0.25">
      <c r="T35441" s="1"/>
      <c r="U35441" s="1"/>
      <c r="Z35441" s="1"/>
    </row>
    <row r="35442" spans="20:26" x14ac:dyDescent="0.25">
      <c r="T35442" s="1"/>
      <c r="U35442" s="1"/>
      <c r="Z35442" s="1"/>
    </row>
    <row r="35443" spans="20:26" x14ac:dyDescent="0.25">
      <c r="T35443" s="1"/>
      <c r="U35443" s="1"/>
      <c r="Z35443" s="1"/>
    </row>
    <row r="35444" spans="20:26" x14ac:dyDescent="0.25">
      <c r="T35444" s="1"/>
      <c r="U35444" s="1"/>
      <c r="Z35444" s="1"/>
    </row>
    <row r="35445" spans="20:26" x14ac:dyDescent="0.25">
      <c r="T35445" s="1"/>
      <c r="U35445" s="1"/>
      <c r="Z35445" s="1"/>
    </row>
    <row r="35446" spans="20:26" x14ac:dyDescent="0.25">
      <c r="T35446" s="1"/>
      <c r="U35446" s="1"/>
      <c r="Z35446" s="1"/>
    </row>
    <row r="35447" spans="20:26" x14ac:dyDescent="0.25">
      <c r="T35447" s="1"/>
      <c r="U35447" s="1"/>
      <c r="Z35447" s="1"/>
    </row>
    <row r="35448" spans="20:26" x14ac:dyDescent="0.25">
      <c r="T35448" s="1"/>
      <c r="U35448" s="1"/>
      <c r="Z35448" s="1"/>
    </row>
    <row r="35449" spans="20:26" x14ac:dyDescent="0.25">
      <c r="T35449" s="1"/>
      <c r="U35449" s="1"/>
      <c r="Z35449" s="1"/>
    </row>
    <row r="35450" spans="20:26" x14ac:dyDescent="0.25">
      <c r="T35450" s="1"/>
      <c r="U35450" s="1"/>
      <c r="Z35450" s="1"/>
    </row>
    <row r="35451" spans="20:26" x14ac:dyDescent="0.25">
      <c r="T35451" s="1"/>
      <c r="U35451" s="1"/>
      <c r="Z35451" s="1"/>
    </row>
    <row r="35452" spans="20:26" x14ac:dyDescent="0.25">
      <c r="T35452" s="1"/>
      <c r="U35452" s="1"/>
      <c r="Z35452" s="1"/>
    </row>
    <row r="35453" spans="20:26" x14ac:dyDescent="0.25">
      <c r="T35453" s="1"/>
      <c r="U35453" s="1"/>
      <c r="Z35453" s="1"/>
    </row>
    <row r="35454" spans="20:26" x14ac:dyDescent="0.25">
      <c r="T35454" s="1"/>
      <c r="U35454" s="1"/>
      <c r="Z35454" s="1"/>
    </row>
    <row r="35455" spans="20:26" x14ac:dyDescent="0.25">
      <c r="T35455" s="1"/>
      <c r="U35455" s="1"/>
      <c r="Z35455" s="1"/>
    </row>
    <row r="35456" spans="20:26" x14ac:dyDescent="0.25">
      <c r="T35456" s="1"/>
      <c r="U35456" s="1"/>
      <c r="Z35456" s="1"/>
    </row>
    <row r="35457" spans="20:26" x14ac:dyDescent="0.25">
      <c r="T35457" s="1"/>
      <c r="U35457" s="1"/>
      <c r="Z35457" s="1"/>
    </row>
    <row r="35458" spans="20:26" x14ac:dyDescent="0.25">
      <c r="T35458" s="1"/>
      <c r="U35458" s="1"/>
      <c r="Z35458" s="1"/>
    </row>
    <row r="35459" spans="20:26" x14ac:dyDescent="0.25">
      <c r="T35459" s="1"/>
      <c r="U35459" s="1"/>
      <c r="Z35459" s="1"/>
    </row>
    <row r="35460" spans="20:26" x14ac:dyDescent="0.25">
      <c r="T35460" s="1"/>
      <c r="U35460" s="1"/>
      <c r="Z35460" s="1"/>
    </row>
    <row r="35461" spans="20:26" x14ac:dyDescent="0.25">
      <c r="T35461" s="1"/>
      <c r="U35461" s="1"/>
      <c r="Z35461" s="1"/>
    </row>
    <row r="35462" spans="20:26" x14ac:dyDescent="0.25">
      <c r="T35462" s="1"/>
      <c r="U35462" s="1"/>
      <c r="Z35462" s="1"/>
    </row>
    <row r="35463" spans="20:26" x14ac:dyDescent="0.25">
      <c r="T35463" s="1"/>
      <c r="U35463" s="1"/>
      <c r="Z35463" s="1"/>
    </row>
    <row r="35464" spans="20:26" x14ac:dyDescent="0.25">
      <c r="T35464" s="1"/>
      <c r="U35464" s="1"/>
      <c r="Z35464" s="1"/>
    </row>
    <row r="35465" spans="20:26" x14ac:dyDescent="0.25">
      <c r="T35465" s="1"/>
      <c r="U35465" s="1"/>
      <c r="Z35465" s="1"/>
    </row>
    <row r="35466" spans="20:26" x14ac:dyDescent="0.25">
      <c r="T35466" s="1"/>
      <c r="U35466" s="1"/>
      <c r="Z35466" s="1"/>
    </row>
    <row r="35467" spans="20:26" x14ac:dyDescent="0.25">
      <c r="T35467" s="1"/>
      <c r="U35467" s="1"/>
      <c r="Z35467" s="1"/>
    </row>
    <row r="35468" spans="20:26" x14ac:dyDescent="0.25">
      <c r="T35468" s="1"/>
      <c r="U35468" s="1"/>
      <c r="Z35468" s="1"/>
    </row>
    <row r="35469" spans="20:26" x14ac:dyDescent="0.25">
      <c r="T35469" s="1"/>
      <c r="U35469" s="1"/>
      <c r="Z35469" s="1"/>
    </row>
    <row r="35470" spans="20:26" x14ac:dyDescent="0.25">
      <c r="T35470" s="1"/>
      <c r="U35470" s="1"/>
      <c r="Z35470" s="1"/>
    </row>
    <row r="35471" spans="20:26" x14ac:dyDescent="0.25">
      <c r="T35471" s="1"/>
      <c r="U35471" s="1"/>
      <c r="Z35471" s="1"/>
    </row>
    <row r="35472" spans="20:26" x14ac:dyDescent="0.25">
      <c r="T35472" s="1"/>
      <c r="U35472" s="1"/>
      <c r="Z35472" s="1"/>
    </row>
    <row r="35473" spans="20:26" x14ac:dyDescent="0.25">
      <c r="T35473" s="1"/>
      <c r="U35473" s="1"/>
      <c r="Z35473" s="1"/>
    </row>
    <row r="35474" spans="20:26" x14ac:dyDescent="0.25">
      <c r="T35474" s="1"/>
      <c r="U35474" s="1"/>
      <c r="Z35474" s="1"/>
    </row>
    <row r="35475" spans="20:26" x14ac:dyDescent="0.25">
      <c r="T35475" s="1"/>
      <c r="U35475" s="1"/>
      <c r="Z35475" s="1"/>
    </row>
    <row r="35476" spans="20:26" x14ac:dyDescent="0.25">
      <c r="T35476" s="1"/>
      <c r="U35476" s="1"/>
      <c r="Z35476" s="1"/>
    </row>
    <row r="35477" spans="20:26" x14ac:dyDescent="0.25">
      <c r="T35477" s="1"/>
      <c r="U35477" s="1"/>
      <c r="Z35477" s="1"/>
    </row>
    <row r="35478" spans="20:26" x14ac:dyDescent="0.25">
      <c r="T35478" s="1"/>
      <c r="U35478" s="1"/>
      <c r="Z35478" s="1"/>
    </row>
    <row r="35479" spans="20:26" x14ac:dyDescent="0.25">
      <c r="T35479" s="1"/>
      <c r="U35479" s="1"/>
      <c r="Z35479" s="1"/>
    </row>
    <row r="35480" spans="20:26" x14ac:dyDescent="0.25">
      <c r="T35480" s="1"/>
      <c r="U35480" s="1"/>
      <c r="Z35480" s="1"/>
    </row>
    <row r="35481" spans="20:26" x14ac:dyDescent="0.25">
      <c r="T35481" s="1"/>
      <c r="U35481" s="1"/>
      <c r="Z35481" s="1"/>
    </row>
    <row r="35482" spans="20:26" x14ac:dyDescent="0.25">
      <c r="T35482" s="1"/>
      <c r="U35482" s="1"/>
      <c r="Z35482" s="1"/>
    </row>
    <row r="35483" spans="20:26" x14ac:dyDescent="0.25">
      <c r="T35483" s="1"/>
      <c r="U35483" s="1"/>
      <c r="Z35483" s="1"/>
    </row>
    <row r="35484" spans="20:26" x14ac:dyDescent="0.25">
      <c r="T35484" s="1"/>
      <c r="U35484" s="1"/>
      <c r="Z35484" s="1"/>
    </row>
    <row r="35485" spans="20:26" x14ac:dyDescent="0.25">
      <c r="T35485" s="1"/>
      <c r="U35485" s="1"/>
      <c r="Z35485" s="1"/>
    </row>
    <row r="35486" spans="20:26" x14ac:dyDescent="0.25">
      <c r="T35486" s="1"/>
      <c r="U35486" s="1"/>
      <c r="Z35486" s="1"/>
    </row>
    <row r="35487" spans="20:26" x14ac:dyDescent="0.25">
      <c r="T35487" s="1"/>
      <c r="U35487" s="1"/>
      <c r="Z35487" s="1"/>
    </row>
    <row r="35488" spans="20:26" x14ac:dyDescent="0.25">
      <c r="T35488" s="1"/>
      <c r="U35488" s="1"/>
      <c r="Z35488" s="1"/>
    </row>
    <row r="35489" spans="20:26" x14ac:dyDescent="0.25">
      <c r="T35489" s="1"/>
      <c r="U35489" s="1"/>
      <c r="Z35489" s="1"/>
    </row>
    <row r="35490" spans="20:26" x14ac:dyDescent="0.25">
      <c r="T35490" s="1"/>
      <c r="U35490" s="1"/>
      <c r="Z35490" s="1"/>
    </row>
    <row r="35491" spans="20:26" x14ac:dyDescent="0.25">
      <c r="T35491" s="1"/>
      <c r="U35491" s="1"/>
      <c r="Z35491" s="1"/>
    </row>
    <row r="35492" spans="20:26" x14ac:dyDescent="0.25">
      <c r="T35492" s="1"/>
      <c r="U35492" s="1"/>
      <c r="Z35492" s="1"/>
    </row>
    <row r="35493" spans="20:26" x14ac:dyDescent="0.25">
      <c r="T35493" s="1"/>
      <c r="U35493" s="1"/>
      <c r="Z35493" s="1"/>
    </row>
    <row r="35494" spans="20:26" x14ac:dyDescent="0.25">
      <c r="T35494" s="1"/>
      <c r="U35494" s="1"/>
      <c r="Z35494" s="1"/>
    </row>
    <row r="35495" spans="20:26" x14ac:dyDescent="0.25">
      <c r="T35495" s="1"/>
      <c r="U35495" s="1"/>
      <c r="Z35495" s="1"/>
    </row>
    <row r="35496" spans="20:26" x14ac:dyDescent="0.25">
      <c r="T35496" s="1"/>
      <c r="U35496" s="1"/>
      <c r="Z35496" s="1"/>
    </row>
    <row r="35497" spans="20:26" x14ac:dyDescent="0.25">
      <c r="T35497" s="1"/>
      <c r="U35497" s="1"/>
      <c r="Z35497" s="1"/>
    </row>
    <row r="35498" spans="20:26" x14ac:dyDescent="0.25">
      <c r="T35498" s="1"/>
      <c r="U35498" s="1"/>
      <c r="Z35498" s="1"/>
    </row>
    <row r="35499" spans="20:26" x14ac:dyDescent="0.25">
      <c r="T35499" s="1"/>
      <c r="U35499" s="1"/>
      <c r="Z35499" s="1"/>
    </row>
    <row r="35500" spans="20:26" x14ac:dyDescent="0.25">
      <c r="T35500" s="1"/>
      <c r="U35500" s="1"/>
      <c r="Z35500" s="1"/>
    </row>
    <row r="35501" spans="20:26" x14ac:dyDescent="0.25">
      <c r="T35501" s="1"/>
      <c r="U35501" s="1"/>
      <c r="Z35501" s="1"/>
    </row>
    <row r="35502" spans="20:26" x14ac:dyDescent="0.25">
      <c r="T35502" s="1"/>
      <c r="U35502" s="1"/>
      <c r="Z35502" s="1"/>
    </row>
    <row r="35503" spans="20:26" x14ac:dyDescent="0.25">
      <c r="T35503" s="1"/>
      <c r="U35503" s="1"/>
      <c r="Z35503" s="1"/>
    </row>
    <row r="35504" spans="20:26" x14ac:dyDescent="0.25">
      <c r="T35504" s="1"/>
      <c r="U35504" s="1"/>
      <c r="Z35504" s="1"/>
    </row>
    <row r="35505" spans="20:26" x14ac:dyDescent="0.25">
      <c r="T35505" s="1"/>
      <c r="U35505" s="1"/>
      <c r="Z35505" s="1"/>
    </row>
    <row r="35506" spans="20:26" x14ac:dyDescent="0.25">
      <c r="T35506" s="1"/>
      <c r="U35506" s="1"/>
      <c r="Z35506" s="1"/>
    </row>
    <row r="35507" spans="20:26" x14ac:dyDescent="0.25">
      <c r="T35507" s="1"/>
      <c r="U35507" s="1"/>
      <c r="Z35507" s="1"/>
    </row>
    <row r="35508" spans="20:26" x14ac:dyDescent="0.25">
      <c r="T35508" s="1"/>
      <c r="U35508" s="1"/>
      <c r="Z35508" s="1"/>
    </row>
    <row r="35509" spans="20:26" x14ac:dyDescent="0.25">
      <c r="T35509" s="1"/>
      <c r="U35509" s="1"/>
      <c r="Z35509" s="1"/>
    </row>
    <row r="35510" spans="20:26" x14ac:dyDescent="0.25">
      <c r="T35510" s="1"/>
      <c r="U35510" s="1"/>
      <c r="Z35510" s="1"/>
    </row>
    <row r="35511" spans="20:26" x14ac:dyDescent="0.25">
      <c r="T35511" s="1"/>
      <c r="U35511" s="1"/>
      <c r="Z35511" s="1"/>
    </row>
    <row r="35512" spans="20:26" x14ac:dyDescent="0.25">
      <c r="T35512" s="1"/>
      <c r="U35512" s="1"/>
      <c r="Z35512" s="1"/>
    </row>
    <row r="35513" spans="20:26" x14ac:dyDescent="0.25">
      <c r="T35513" s="1"/>
      <c r="U35513" s="1"/>
      <c r="Z35513" s="1"/>
    </row>
    <row r="35514" spans="20:26" x14ac:dyDescent="0.25">
      <c r="T35514" s="1"/>
      <c r="U35514" s="1"/>
      <c r="Z35514" s="1"/>
    </row>
    <row r="35515" spans="20:26" x14ac:dyDescent="0.25">
      <c r="T35515" s="1"/>
      <c r="U35515" s="1"/>
      <c r="Z35515" s="1"/>
    </row>
    <row r="35516" spans="20:26" x14ac:dyDescent="0.25">
      <c r="T35516" s="1"/>
      <c r="U35516" s="1"/>
      <c r="Z35516" s="1"/>
    </row>
    <row r="35517" spans="20:26" x14ac:dyDescent="0.25">
      <c r="T35517" s="1"/>
      <c r="U35517" s="1"/>
      <c r="Z35517" s="1"/>
    </row>
    <row r="35518" spans="20:26" x14ac:dyDescent="0.25">
      <c r="T35518" s="1"/>
      <c r="U35518" s="1"/>
      <c r="Z35518" s="1"/>
    </row>
    <row r="35519" spans="20:26" x14ac:dyDescent="0.25">
      <c r="T35519" s="1"/>
      <c r="U35519" s="1"/>
      <c r="Z35519" s="1"/>
    </row>
    <row r="35520" spans="20:26" x14ac:dyDescent="0.25">
      <c r="T35520" s="1"/>
      <c r="U35520" s="1"/>
      <c r="Z35520" s="1"/>
    </row>
    <row r="35521" spans="20:26" x14ac:dyDescent="0.25">
      <c r="T35521" s="1"/>
      <c r="U35521" s="1"/>
      <c r="Z35521" s="1"/>
    </row>
    <row r="35522" spans="20:26" x14ac:dyDescent="0.25">
      <c r="T35522" s="1"/>
      <c r="U35522" s="1"/>
      <c r="Z35522" s="1"/>
    </row>
    <row r="35523" spans="20:26" x14ac:dyDescent="0.25">
      <c r="T35523" s="1"/>
      <c r="U35523" s="1"/>
      <c r="Z35523" s="1"/>
    </row>
    <row r="35524" spans="20:26" x14ac:dyDescent="0.25">
      <c r="T35524" s="1"/>
      <c r="U35524" s="1"/>
      <c r="Z35524" s="1"/>
    </row>
    <row r="35525" spans="20:26" x14ac:dyDescent="0.25">
      <c r="T35525" s="1"/>
      <c r="U35525" s="1"/>
      <c r="Z35525" s="1"/>
    </row>
    <row r="35526" spans="20:26" x14ac:dyDescent="0.25">
      <c r="T35526" s="1"/>
      <c r="U35526" s="1"/>
      <c r="Z35526" s="1"/>
    </row>
    <row r="35527" spans="20:26" x14ac:dyDescent="0.25">
      <c r="T35527" s="1"/>
      <c r="U35527" s="1"/>
      <c r="Z35527" s="1"/>
    </row>
    <row r="35528" spans="20:26" x14ac:dyDescent="0.25">
      <c r="T35528" s="1"/>
      <c r="U35528" s="1"/>
      <c r="Z35528" s="1"/>
    </row>
    <row r="35529" spans="20:26" x14ac:dyDescent="0.25">
      <c r="T35529" s="1"/>
      <c r="U35529" s="1"/>
      <c r="Z35529" s="1"/>
    </row>
    <row r="35530" spans="20:26" x14ac:dyDescent="0.25">
      <c r="T35530" s="1"/>
      <c r="U35530" s="1"/>
      <c r="Z35530" s="1"/>
    </row>
    <row r="35531" spans="20:26" x14ac:dyDescent="0.25">
      <c r="T35531" s="1"/>
      <c r="U35531" s="1"/>
      <c r="Z35531" s="1"/>
    </row>
    <row r="35532" spans="20:26" x14ac:dyDescent="0.25">
      <c r="T35532" s="1"/>
      <c r="U35532" s="1"/>
      <c r="Z35532" s="1"/>
    </row>
    <row r="35533" spans="20:26" x14ac:dyDescent="0.25">
      <c r="T35533" s="1"/>
      <c r="U35533" s="1"/>
      <c r="Z35533" s="1"/>
    </row>
    <row r="35534" spans="20:26" x14ac:dyDescent="0.25">
      <c r="T35534" s="1"/>
      <c r="U35534" s="1"/>
      <c r="Z35534" s="1"/>
    </row>
    <row r="35535" spans="20:26" x14ac:dyDescent="0.25">
      <c r="T35535" s="1"/>
      <c r="U35535" s="1"/>
      <c r="Z35535" s="1"/>
    </row>
    <row r="35536" spans="20:26" x14ac:dyDescent="0.25">
      <c r="T35536" s="1"/>
      <c r="U35536" s="1"/>
      <c r="Z35536" s="1"/>
    </row>
    <row r="35537" spans="20:26" x14ac:dyDescent="0.25">
      <c r="T35537" s="1"/>
      <c r="U35537" s="1"/>
      <c r="Z35537" s="1"/>
    </row>
    <row r="35538" spans="20:26" x14ac:dyDescent="0.25">
      <c r="T35538" s="1"/>
      <c r="U35538" s="1"/>
      <c r="Z35538" s="1"/>
    </row>
    <row r="35539" spans="20:26" x14ac:dyDescent="0.25">
      <c r="T35539" s="1"/>
      <c r="U35539" s="1"/>
      <c r="Z35539" s="1"/>
    </row>
    <row r="35540" spans="20:26" x14ac:dyDescent="0.25">
      <c r="T35540" s="1"/>
      <c r="U35540" s="1"/>
      <c r="Z35540" s="1"/>
    </row>
    <row r="35541" spans="20:26" x14ac:dyDescent="0.25">
      <c r="T35541" s="1"/>
      <c r="U35541" s="1"/>
      <c r="Z35541" s="1"/>
    </row>
    <row r="35542" spans="20:26" x14ac:dyDescent="0.25">
      <c r="T35542" s="1"/>
      <c r="U35542" s="1"/>
      <c r="Z35542" s="1"/>
    </row>
    <row r="35543" spans="20:26" x14ac:dyDescent="0.25">
      <c r="T35543" s="1"/>
      <c r="U35543" s="1"/>
      <c r="Z35543" s="1"/>
    </row>
    <row r="35544" spans="20:26" x14ac:dyDescent="0.25">
      <c r="T35544" s="1"/>
      <c r="U35544" s="1"/>
      <c r="Z35544" s="1"/>
    </row>
    <row r="35545" spans="20:26" x14ac:dyDescent="0.25">
      <c r="T35545" s="1"/>
      <c r="U35545" s="1"/>
      <c r="Z35545" s="1"/>
    </row>
    <row r="35546" spans="20:26" x14ac:dyDescent="0.25">
      <c r="T35546" s="1"/>
      <c r="U35546" s="1"/>
      <c r="Z35546" s="1"/>
    </row>
    <row r="35547" spans="20:26" x14ac:dyDescent="0.25">
      <c r="T35547" s="1"/>
      <c r="U35547" s="1"/>
      <c r="Z35547" s="1"/>
    </row>
    <row r="35548" spans="20:26" x14ac:dyDescent="0.25">
      <c r="T35548" s="1"/>
      <c r="U35548" s="1"/>
      <c r="Z35548" s="1"/>
    </row>
    <row r="35549" spans="20:26" x14ac:dyDescent="0.25">
      <c r="T35549" s="1"/>
      <c r="U35549" s="1"/>
      <c r="Z35549" s="1"/>
    </row>
    <row r="35550" spans="20:26" x14ac:dyDescent="0.25">
      <c r="T35550" s="1"/>
      <c r="U35550" s="1"/>
      <c r="Z35550" s="1"/>
    </row>
    <row r="35551" spans="20:26" x14ac:dyDescent="0.25">
      <c r="T35551" s="1"/>
      <c r="U35551" s="1"/>
      <c r="Z35551" s="1"/>
    </row>
    <row r="35552" spans="20:26" x14ac:dyDescent="0.25">
      <c r="T35552" s="1"/>
      <c r="U35552" s="1"/>
      <c r="Z35552" s="1"/>
    </row>
    <row r="35553" spans="20:26" x14ac:dyDescent="0.25">
      <c r="T35553" s="1"/>
      <c r="U35553" s="1"/>
      <c r="Z35553" s="1"/>
    </row>
    <row r="35554" spans="20:26" x14ac:dyDescent="0.25">
      <c r="T35554" s="1"/>
      <c r="U35554" s="1"/>
      <c r="Z35554" s="1"/>
    </row>
    <row r="35555" spans="20:26" x14ac:dyDescent="0.25">
      <c r="T35555" s="1"/>
      <c r="U35555" s="1"/>
      <c r="Z35555" s="1"/>
    </row>
    <row r="35556" spans="20:26" x14ac:dyDescent="0.25">
      <c r="T35556" s="1"/>
      <c r="U35556" s="1"/>
      <c r="Z35556" s="1"/>
    </row>
    <row r="35557" spans="20:26" x14ac:dyDescent="0.25">
      <c r="T35557" s="1"/>
      <c r="U35557" s="1"/>
      <c r="Z35557" s="1"/>
    </row>
    <row r="35558" spans="20:26" x14ac:dyDescent="0.25">
      <c r="T35558" s="1"/>
      <c r="U35558" s="1"/>
      <c r="Z35558" s="1"/>
    </row>
    <row r="35559" spans="20:26" x14ac:dyDescent="0.25">
      <c r="T35559" s="1"/>
      <c r="U35559" s="1"/>
      <c r="Z35559" s="1"/>
    </row>
    <row r="35560" spans="20:26" x14ac:dyDescent="0.25">
      <c r="T35560" s="1"/>
      <c r="U35560" s="1"/>
      <c r="Z35560" s="1"/>
    </row>
    <row r="35561" spans="20:26" x14ac:dyDescent="0.25">
      <c r="T35561" s="1"/>
      <c r="U35561" s="1"/>
      <c r="Z35561" s="1"/>
    </row>
    <row r="35562" spans="20:26" x14ac:dyDescent="0.25">
      <c r="T35562" s="1"/>
      <c r="U35562" s="1"/>
      <c r="Z35562" s="1"/>
    </row>
    <row r="35563" spans="20:26" x14ac:dyDescent="0.25">
      <c r="T35563" s="1"/>
      <c r="U35563" s="1"/>
      <c r="Z35563" s="1"/>
    </row>
    <row r="35564" spans="20:26" x14ac:dyDescent="0.25">
      <c r="T35564" s="1"/>
      <c r="U35564" s="1"/>
      <c r="Z35564" s="1"/>
    </row>
    <row r="35565" spans="20:26" x14ac:dyDescent="0.25">
      <c r="T35565" s="1"/>
      <c r="U35565" s="1"/>
      <c r="Z35565" s="1"/>
    </row>
    <row r="35566" spans="20:26" x14ac:dyDescent="0.25">
      <c r="T35566" s="1"/>
      <c r="U35566" s="1"/>
      <c r="Z35566" s="1"/>
    </row>
    <row r="35567" spans="20:26" x14ac:dyDescent="0.25">
      <c r="T35567" s="1"/>
      <c r="U35567" s="1"/>
      <c r="Z35567" s="1"/>
    </row>
    <row r="35568" spans="20:26" x14ac:dyDescent="0.25">
      <c r="T35568" s="1"/>
      <c r="U35568" s="1"/>
      <c r="Z35568" s="1"/>
    </row>
    <row r="35569" spans="20:26" x14ac:dyDescent="0.25">
      <c r="T35569" s="1"/>
      <c r="U35569" s="1"/>
      <c r="Z35569" s="1"/>
    </row>
    <row r="35570" spans="20:26" x14ac:dyDescent="0.25">
      <c r="T35570" s="1"/>
      <c r="U35570" s="1"/>
      <c r="Z35570" s="1"/>
    </row>
    <row r="35571" spans="20:26" x14ac:dyDescent="0.25">
      <c r="T35571" s="1"/>
      <c r="U35571" s="1"/>
      <c r="Z35571" s="1"/>
    </row>
    <row r="35572" spans="20:26" x14ac:dyDescent="0.25">
      <c r="T35572" s="1"/>
      <c r="U35572" s="1"/>
      <c r="Z35572" s="1"/>
    </row>
    <row r="35573" spans="20:26" x14ac:dyDescent="0.25">
      <c r="T35573" s="1"/>
      <c r="U35573" s="1"/>
      <c r="Z35573" s="1"/>
    </row>
    <row r="35574" spans="20:26" x14ac:dyDescent="0.25">
      <c r="T35574" s="1"/>
      <c r="U35574" s="1"/>
      <c r="Z35574" s="1"/>
    </row>
    <row r="35575" spans="20:26" x14ac:dyDescent="0.25">
      <c r="T35575" s="1"/>
      <c r="U35575" s="1"/>
      <c r="Z35575" s="1"/>
    </row>
    <row r="35576" spans="20:26" x14ac:dyDescent="0.25">
      <c r="T35576" s="1"/>
      <c r="U35576" s="1"/>
      <c r="Z35576" s="1"/>
    </row>
    <row r="35577" spans="20:26" x14ac:dyDescent="0.25">
      <c r="T35577" s="1"/>
      <c r="U35577" s="1"/>
      <c r="Z35577" s="1"/>
    </row>
    <row r="35578" spans="20:26" x14ac:dyDescent="0.25">
      <c r="T35578" s="1"/>
      <c r="U35578" s="1"/>
      <c r="Z35578" s="1"/>
    </row>
    <row r="35579" spans="20:26" x14ac:dyDescent="0.25">
      <c r="T35579" s="1"/>
      <c r="U35579" s="1"/>
      <c r="Z35579" s="1"/>
    </row>
    <row r="35580" spans="20:26" x14ac:dyDescent="0.25">
      <c r="T35580" s="1"/>
      <c r="U35580" s="1"/>
      <c r="Z35580" s="1"/>
    </row>
    <row r="35581" spans="20:26" x14ac:dyDescent="0.25">
      <c r="T35581" s="1"/>
      <c r="U35581" s="1"/>
      <c r="Z35581" s="1"/>
    </row>
    <row r="35582" spans="20:26" x14ac:dyDescent="0.25">
      <c r="T35582" s="1"/>
      <c r="U35582" s="1"/>
      <c r="Z35582" s="1"/>
    </row>
    <row r="35583" spans="20:26" x14ac:dyDescent="0.25">
      <c r="T35583" s="1"/>
      <c r="U35583" s="1"/>
      <c r="Z35583" s="1"/>
    </row>
    <row r="35584" spans="20:26" x14ac:dyDescent="0.25">
      <c r="T35584" s="1"/>
      <c r="U35584" s="1"/>
      <c r="Z35584" s="1"/>
    </row>
    <row r="35585" spans="20:26" x14ac:dyDescent="0.25">
      <c r="T35585" s="1"/>
      <c r="U35585" s="1"/>
      <c r="Z35585" s="1"/>
    </row>
    <row r="35586" spans="20:26" x14ac:dyDescent="0.25">
      <c r="T35586" s="1"/>
      <c r="U35586" s="1"/>
      <c r="Z35586" s="1"/>
    </row>
    <row r="35587" spans="20:26" x14ac:dyDescent="0.25">
      <c r="T35587" s="1"/>
      <c r="U35587" s="1"/>
      <c r="Z35587" s="1"/>
    </row>
    <row r="35588" spans="20:26" x14ac:dyDescent="0.25">
      <c r="T35588" s="1"/>
      <c r="U35588" s="1"/>
      <c r="Z35588" s="1"/>
    </row>
    <row r="35589" spans="20:26" x14ac:dyDescent="0.25">
      <c r="T35589" s="1"/>
      <c r="U35589" s="1"/>
      <c r="Z35589" s="1"/>
    </row>
    <row r="35590" spans="20:26" x14ac:dyDescent="0.25">
      <c r="T35590" s="1"/>
      <c r="U35590" s="1"/>
      <c r="Z35590" s="1"/>
    </row>
    <row r="35591" spans="20:26" x14ac:dyDescent="0.25">
      <c r="T35591" s="1"/>
      <c r="U35591" s="1"/>
      <c r="Z35591" s="1"/>
    </row>
    <row r="35592" spans="20:26" x14ac:dyDescent="0.25">
      <c r="T35592" s="1"/>
      <c r="U35592" s="1"/>
      <c r="Z35592" s="1"/>
    </row>
    <row r="35593" spans="20:26" x14ac:dyDescent="0.25">
      <c r="T35593" s="1"/>
      <c r="U35593" s="1"/>
      <c r="Z35593" s="1"/>
    </row>
    <row r="35594" spans="20:26" x14ac:dyDescent="0.25">
      <c r="T35594" s="1"/>
      <c r="U35594" s="1"/>
      <c r="Z35594" s="1"/>
    </row>
    <row r="35595" spans="20:26" x14ac:dyDescent="0.25">
      <c r="T35595" s="1"/>
      <c r="U35595" s="1"/>
      <c r="Z35595" s="1"/>
    </row>
    <row r="35596" spans="20:26" x14ac:dyDescent="0.25">
      <c r="T35596" s="1"/>
      <c r="U35596" s="1"/>
      <c r="Z35596" s="1"/>
    </row>
    <row r="35597" spans="20:26" x14ac:dyDescent="0.25">
      <c r="T35597" s="1"/>
      <c r="U35597" s="1"/>
      <c r="Z35597" s="1"/>
    </row>
    <row r="35598" spans="20:26" x14ac:dyDescent="0.25">
      <c r="T35598" s="1"/>
      <c r="U35598" s="1"/>
      <c r="Z35598" s="1"/>
    </row>
    <row r="35599" spans="20:26" x14ac:dyDescent="0.25">
      <c r="T35599" s="1"/>
      <c r="U35599" s="1"/>
      <c r="Z35599" s="1"/>
    </row>
    <row r="35600" spans="20:26" x14ac:dyDescent="0.25">
      <c r="T35600" s="1"/>
      <c r="U35600" s="1"/>
      <c r="Z35600" s="1"/>
    </row>
    <row r="35601" spans="20:26" x14ac:dyDescent="0.25">
      <c r="T35601" s="1"/>
      <c r="U35601" s="1"/>
      <c r="Z35601" s="1"/>
    </row>
    <row r="35602" spans="20:26" x14ac:dyDescent="0.25">
      <c r="T35602" s="1"/>
      <c r="U35602" s="1"/>
      <c r="Z35602" s="1"/>
    </row>
    <row r="35603" spans="20:26" x14ac:dyDescent="0.25">
      <c r="T35603" s="1"/>
      <c r="U35603" s="1"/>
      <c r="Z35603" s="1"/>
    </row>
    <row r="35604" spans="20:26" x14ac:dyDescent="0.25">
      <c r="T35604" s="1"/>
      <c r="U35604" s="1"/>
      <c r="Z35604" s="1"/>
    </row>
    <row r="35605" spans="20:26" x14ac:dyDescent="0.25">
      <c r="T35605" s="1"/>
      <c r="U35605" s="1"/>
      <c r="Z35605" s="1"/>
    </row>
    <row r="35606" spans="20:26" x14ac:dyDescent="0.25">
      <c r="T35606" s="1"/>
      <c r="U35606" s="1"/>
      <c r="Z35606" s="1"/>
    </row>
    <row r="35607" spans="20:26" x14ac:dyDescent="0.25">
      <c r="T35607" s="1"/>
      <c r="U35607" s="1"/>
      <c r="Z35607" s="1"/>
    </row>
    <row r="35608" spans="20:26" x14ac:dyDescent="0.25">
      <c r="T35608" s="1"/>
      <c r="U35608" s="1"/>
      <c r="Z35608" s="1"/>
    </row>
    <row r="35609" spans="20:26" x14ac:dyDescent="0.25">
      <c r="T35609" s="1"/>
      <c r="U35609" s="1"/>
      <c r="Z35609" s="1"/>
    </row>
    <row r="35610" spans="20:26" x14ac:dyDescent="0.25">
      <c r="T35610" s="1"/>
      <c r="U35610" s="1"/>
      <c r="Z35610" s="1"/>
    </row>
    <row r="35611" spans="20:26" x14ac:dyDescent="0.25">
      <c r="T35611" s="1"/>
      <c r="U35611" s="1"/>
      <c r="Z35611" s="1"/>
    </row>
    <row r="35612" spans="20:26" x14ac:dyDescent="0.25">
      <c r="T35612" s="1"/>
      <c r="U35612" s="1"/>
      <c r="Z35612" s="1"/>
    </row>
    <row r="35613" spans="20:26" x14ac:dyDescent="0.25">
      <c r="T35613" s="1"/>
      <c r="U35613" s="1"/>
      <c r="Z35613" s="1"/>
    </row>
    <row r="35614" spans="20:26" x14ac:dyDescent="0.25">
      <c r="T35614" s="1"/>
      <c r="U35614" s="1"/>
      <c r="Z35614" s="1"/>
    </row>
    <row r="35615" spans="20:26" x14ac:dyDescent="0.25">
      <c r="T35615" s="1"/>
      <c r="U35615" s="1"/>
      <c r="Z35615" s="1"/>
    </row>
    <row r="35616" spans="20:26" x14ac:dyDescent="0.25">
      <c r="T35616" s="1"/>
      <c r="U35616" s="1"/>
      <c r="Z35616" s="1"/>
    </row>
    <row r="35617" spans="20:26" x14ac:dyDescent="0.25">
      <c r="T35617" s="1"/>
      <c r="U35617" s="1"/>
      <c r="Z35617" s="1"/>
    </row>
    <row r="35618" spans="20:26" x14ac:dyDescent="0.25">
      <c r="T35618" s="1"/>
      <c r="U35618" s="1"/>
      <c r="Z35618" s="1"/>
    </row>
    <row r="35619" spans="20:26" x14ac:dyDescent="0.25">
      <c r="T35619" s="1"/>
      <c r="U35619" s="1"/>
      <c r="Z35619" s="1"/>
    </row>
    <row r="35620" spans="20:26" x14ac:dyDescent="0.25">
      <c r="T35620" s="1"/>
      <c r="U35620" s="1"/>
      <c r="Z35620" s="1"/>
    </row>
    <row r="35621" spans="20:26" x14ac:dyDescent="0.25">
      <c r="T35621" s="1"/>
      <c r="U35621" s="1"/>
      <c r="Z35621" s="1"/>
    </row>
    <row r="35622" spans="20:26" x14ac:dyDescent="0.25">
      <c r="T35622" s="1"/>
      <c r="U35622" s="1"/>
      <c r="Z35622" s="1"/>
    </row>
    <row r="35623" spans="20:26" x14ac:dyDescent="0.25">
      <c r="T35623" s="1"/>
      <c r="U35623" s="1"/>
      <c r="Z35623" s="1"/>
    </row>
    <row r="35624" spans="20:26" x14ac:dyDescent="0.25">
      <c r="T35624" s="1"/>
      <c r="U35624" s="1"/>
      <c r="Z35624" s="1"/>
    </row>
    <row r="35625" spans="20:26" x14ac:dyDescent="0.25">
      <c r="T35625" s="1"/>
      <c r="U35625" s="1"/>
      <c r="Z35625" s="1"/>
    </row>
    <row r="35626" spans="20:26" x14ac:dyDescent="0.25">
      <c r="T35626" s="1"/>
      <c r="U35626" s="1"/>
      <c r="Z35626" s="1"/>
    </row>
    <row r="35627" spans="20:26" x14ac:dyDescent="0.25">
      <c r="T35627" s="1"/>
      <c r="U35627" s="1"/>
      <c r="Z35627" s="1"/>
    </row>
    <row r="35628" spans="20:26" x14ac:dyDescent="0.25">
      <c r="T35628" s="1"/>
      <c r="U35628" s="1"/>
      <c r="Z35628" s="1"/>
    </row>
    <row r="35629" spans="20:26" x14ac:dyDescent="0.25">
      <c r="T35629" s="1"/>
      <c r="U35629" s="1"/>
      <c r="Z35629" s="1"/>
    </row>
    <row r="35630" spans="20:26" x14ac:dyDescent="0.25">
      <c r="T35630" s="1"/>
      <c r="U35630" s="1"/>
      <c r="Z35630" s="1"/>
    </row>
    <row r="35631" spans="20:26" x14ac:dyDescent="0.25">
      <c r="T35631" s="1"/>
      <c r="U35631" s="1"/>
      <c r="Z35631" s="1"/>
    </row>
    <row r="35632" spans="20:26" x14ac:dyDescent="0.25">
      <c r="T35632" s="1"/>
      <c r="U35632" s="1"/>
      <c r="Z35632" s="1"/>
    </row>
    <row r="35633" spans="20:26" x14ac:dyDescent="0.25">
      <c r="T35633" s="1"/>
      <c r="U35633" s="1"/>
      <c r="Z35633" s="1"/>
    </row>
    <row r="35634" spans="20:26" x14ac:dyDescent="0.25">
      <c r="T35634" s="1"/>
      <c r="U35634" s="1"/>
      <c r="Z35634" s="1"/>
    </row>
    <row r="35635" spans="20:26" x14ac:dyDescent="0.25">
      <c r="T35635" s="1"/>
      <c r="U35635" s="1"/>
      <c r="Z35635" s="1"/>
    </row>
    <row r="35636" spans="20:26" x14ac:dyDescent="0.25">
      <c r="T35636" s="1"/>
      <c r="U35636" s="1"/>
      <c r="Z35636" s="1"/>
    </row>
    <row r="35637" spans="20:26" x14ac:dyDescent="0.25">
      <c r="T35637" s="1"/>
      <c r="U35637" s="1"/>
      <c r="Z35637" s="1"/>
    </row>
    <row r="35638" spans="20:26" x14ac:dyDescent="0.25">
      <c r="T35638" s="1"/>
      <c r="U35638" s="1"/>
      <c r="Z35638" s="1"/>
    </row>
    <row r="35639" spans="20:26" x14ac:dyDescent="0.25">
      <c r="T35639" s="1"/>
      <c r="U35639" s="1"/>
      <c r="Z35639" s="1"/>
    </row>
    <row r="35640" spans="20:26" x14ac:dyDescent="0.25">
      <c r="T35640" s="1"/>
      <c r="U35640" s="1"/>
      <c r="Z35640" s="1"/>
    </row>
    <row r="35641" spans="20:26" x14ac:dyDescent="0.25">
      <c r="T35641" s="1"/>
      <c r="U35641" s="1"/>
      <c r="Z35641" s="1"/>
    </row>
    <row r="35642" spans="20:26" x14ac:dyDescent="0.25">
      <c r="T35642" s="1"/>
      <c r="U35642" s="1"/>
      <c r="Z35642" s="1"/>
    </row>
    <row r="35643" spans="20:26" x14ac:dyDescent="0.25">
      <c r="T35643" s="1"/>
      <c r="U35643" s="1"/>
      <c r="Z35643" s="1"/>
    </row>
    <row r="35644" spans="20:26" x14ac:dyDescent="0.25">
      <c r="T35644" s="1"/>
      <c r="U35644" s="1"/>
      <c r="Z35644" s="1"/>
    </row>
    <row r="35645" spans="20:26" x14ac:dyDescent="0.25">
      <c r="T35645" s="1"/>
      <c r="U35645" s="1"/>
      <c r="Z35645" s="1"/>
    </row>
    <row r="35646" spans="20:26" x14ac:dyDescent="0.25">
      <c r="T35646" s="1"/>
      <c r="U35646" s="1"/>
      <c r="Z35646" s="1"/>
    </row>
    <row r="35647" spans="20:26" x14ac:dyDescent="0.25">
      <c r="T35647" s="1"/>
      <c r="U35647" s="1"/>
      <c r="Z35647" s="1"/>
    </row>
    <row r="35648" spans="20:26" x14ac:dyDescent="0.25">
      <c r="T35648" s="1"/>
      <c r="U35648" s="1"/>
      <c r="Z35648" s="1"/>
    </row>
    <row r="35649" spans="20:26" x14ac:dyDescent="0.25">
      <c r="T35649" s="1"/>
      <c r="U35649" s="1"/>
      <c r="Z35649" s="1"/>
    </row>
    <row r="35650" spans="20:26" x14ac:dyDescent="0.25">
      <c r="T35650" s="1"/>
      <c r="U35650" s="1"/>
      <c r="Z35650" s="1"/>
    </row>
    <row r="35651" spans="20:26" x14ac:dyDescent="0.25">
      <c r="T35651" s="1"/>
      <c r="U35651" s="1"/>
      <c r="Z35651" s="1"/>
    </row>
    <row r="35652" spans="20:26" x14ac:dyDescent="0.25">
      <c r="T35652" s="1"/>
      <c r="U35652" s="1"/>
      <c r="Z35652" s="1"/>
    </row>
    <row r="35653" spans="20:26" x14ac:dyDescent="0.25">
      <c r="T35653" s="1"/>
      <c r="U35653" s="1"/>
      <c r="Z35653" s="1"/>
    </row>
    <row r="35654" spans="20:26" x14ac:dyDescent="0.25">
      <c r="T35654" s="1"/>
      <c r="U35654" s="1"/>
      <c r="Z35654" s="1"/>
    </row>
    <row r="35655" spans="20:26" x14ac:dyDescent="0.25">
      <c r="T35655" s="1"/>
      <c r="U35655" s="1"/>
      <c r="Z35655" s="1"/>
    </row>
    <row r="35656" spans="20:26" x14ac:dyDescent="0.25">
      <c r="T35656" s="1"/>
      <c r="U35656" s="1"/>
      <c r="Z35656" s="1"/>
    </row>
    <row r="35657" spans="20:26" x14ac:dyDescent="0.25">
      <c r="T35657" s="1"/>
      <c r="U35657" s="1"/>
      <c r="Z35657" s="1"/>
    </row>
    <row r="35658" spans="20:26" x14ac:dyDescent="0.25">
      <c r="T35658" s="1"/>
      <c r="U35658" s="1"/>
      <c r="Z35658" s="1"/>
    </row>
    <row r="35659" spans="20:26" x14ac:dyDescent="0.25">
      <c r="T35659" s="1"/>
      <c r="U35659" s="1"/>
      <c r="Z35659" s="1"/>
    </row>
    <row r="35660" spans="20:26" x14ac:dyDescent="0.25">
      <c r="T35660" s="1"/>
      <c r="U35660" s="1"/>
      <c r="Z35660" s="1"/>
    </row>
    <row r="35661" spans="20:26" x14ac:dyDescent="0.25">
      <c r="T35661" s="1"/>
      <c r="U35661" s="1"/>
      <c r="Z35661" s="1"/>
    </row>
    <row r="35662" spans="20:26" x14ac:dyDescent="0.25">
      <c r="T35662" s="1"/>
      <c r="U35662" s="1"/>
      <c r="Z35662" s="1"/>
    </row>
    <row r="35663" spans="20:26" x14ac:dyDescent="0.25">
      <c r="T35663" s="1"/>
      <c r="U35663" s="1"/>
      <c r="Z35663" s="1"/>
    </row>
    <row r="35664" spans="20:26" x14ac:dyDescent="0.25">
      <c r="T35664" s="1"/>
      <c r="U35664" s="1"/>
      <c r="Z35664" s="1"/>
    </row>
    <row r="35665" spans="20:26" x14ac:dyDescent="0.25">
      <c r="T35665" s="1"/>
      <c r="U35665" s="1"/>
      <c r="Z35665" s="1"/>
    </row>
    <row r="35666" spans="20:26" x14ac:dyDescent="0.25">
      <c r="T35666" s="1"/>
      <c r="U35666" s="1"/>
      <c r="Z35666" s="1"/>
    </row>
    <row r="35667" spans="20:26" x14ac:dyDescent="0.25">
      <c r="T35667" s="1"/>
      <c r="U35667" s="1"/>
      <c r="Z35667" s="1"/>
    </row>
    <row r="35668" spans="20:26" x14ac:dyDescent="0.25">
      <c r="T35668" s="1"/>
      <c r="U35668" s="1"/>
      <c r="Z35668" s="1"/>
    </row>
    <row r="35669" spans="20:26" x14ac:dyDescent="0.25">
      <c r="T35669" s="1"/>
      <c r="U35669" s="1"/>
      <c r="Z35669" s="1"/>
    </row>
    <row r="35670" spans="20:26" x14ac:dyDescent="0.25">
      <c r="T35670" s="1"/>
      <c r="U35670" s="1"/>
      <c r="Z35670" s="1"/>
    </row>
    <row r="35671" spans="20:26" x14ac:dyDescent="0.25">
      <c r="T35671" s="1"/>
      <c r="U35671" s="1"/>
      <c r="Z35671" s="1"/>
    </row>
    <row r="35672" spans="20:26" x14ac:dyDescent="0.25">
      <c r="T35672" s="1"/>
      <c r="U35672" s="1"/>
      <c r="Z35672" s="1"/>
    </row>
    <row r="35673" spans="20:26" x14ac:dyDescent="0.25">
      <c r="T35673" s="1"/>
      <c r="U35673" s="1"/>
      <c r="Z35673" s="1"/>
    </row>
    <row r="35674" spans="20:26" x14ac:dyDescent="0.25">
      <c r="T35674" s="1"/>
      <c r="U35674" s="1"/>
      <c r="Z35674" s="1"/>
    </row>
    <row r="35675" spans="20:26" x14ac:dyDescent="0.25">
      <c r="T35675" s="1"/>
      <c r="U35675" s="1"/>
      <c r="Z35675" s="1"/>
    </row>
    <row r="35676" spans="20:26" x14ac:dyDescent="0.25">
      <c r="T35676" s="1"/>
      <c r="U35676" s="1"/>
      <c r="Z35676" s="1"/>
    </row>
    <row r="35677" spans="20:26" x14ac:dyDescent="0.25">
      <c r="T35677" s="1"/>
      <c r="U35677" s="1"/>
      <c r="Z35677" s="1"/>
    </row>
    <row r="35678" spans="20:26" x14ac:dyDescent="0.25">
      <c r="T35678" s="1"/>
      <c r="U35678" s="1"/>
      <c r="Z35678" s="1"/>
    </row>
    <row r="35679" spans="20:26" x14ac:dyDescent="0.25">
      <c r="T35679" s="1"/>
      <c r="U35679" s="1"/>
      <c r="Z35679" s="1"/>
    </row>
    <row r="35680" spans="20:26" x14ac:dyDescent="0.25">
      <c r="T35680" s="1"/>
      <c r="U35680" s="1"/>
      <c r="Z35680" s="1"/>
    </row>
    <row r="35681" spans="20:26" x14ac:dyDescent="0.25">
      <c r="T35681" s="1"/>
      <c r="U35681" s="1"/>
      <c r="Z35681" s="1"/>
    </row>
    <row r="35682" spans="20:26" x14ac:dyDescent="0.25">
      <c r="T35682" s="1"/>
      <c r="U35682" s="1"/>
      <c r="Z35682" s="1"/>
    </row>
    <row r="35683" spans="20:26" x14ac:dyDescent="0.25">
      <c r="T35683" s="1"/>
      <c r="U35683" s="1"/>
      <c r="Z35683" s="1"/>
    </row>
    <row r="35684" spans="20:26" x14ac:dyDescent="0.25">
      <c r="T35684" s="1"/>
      <c r="U35684" s="1"/>
      <c r="Z35684" s="1"/>
    </row>
    <row r="35685" spans="20:26" x14ac:dyDescent="0.25">
      <c r="T35685" s="1"/>
      <c r="U35685" s="1"/>
      <c r="Z35685" s="1"/>
    </row>
    <row r="35686" spans="20:26" x14ac:dyDescent="0.25">
      <c r="T35686" s="1"/>
      <c r="U35686" s="1"/>
      <c r="Z35686" s="1"/>
    </row>
    <row r="35687" spans="20:26" x14ac:dyDescent="0.25">
      <c r="T35687" s="1"/>
      <c r="U35687" s="1"/>
      <c r="Z35687" s="1"/>
    </row>
    <row r="35688" spans="20:26" x14ac:dyDescent="0.25">
      <c r="T35688" s="1"/>
      <c r="U35688" s="1"/>
      <c r="Z35688" s="1"/>
    </row>
    <row r="35689" spans="20:26" x14ac:dyDescent="0.25">
      <c r="T35689" s="1"/>
      <c r="U35689" s="1"/>
      <c r="Z35689" s="1"/>
    </row>
    <row r="35690" spans="20:26" x14ac:dyDescent="0.25">
      <c r="T35690" s="1"/>
      <c r="U35690" s="1"/>
      <c r="Z35690" s="1"/>
    </row>
    <row r="35691" spans="20:26" x14ac:dyDescent="0.25">
      <c r="T35691" s="1"/>
      <c r="U35691" s="1"/>
      <c r="Z35691" s="1"/>
    </row>
    <row r="35692" spans="20:26" x14ac:dyDescent="0.25">
      <c r="T35692" s="1"/>
      <c r="U35692" s="1"/>
      <c r="Z35692" s="1"/>
    </row>
    <row r="35693" spans="20:26" x14ac:dyDescent="0.25">
      <c r="T35693" s="1"/>
      <c r="U35693" s="1"/>
      <c r="Z35693" s="1"/>
    </row>
    <row r="35694" spans="20:26" x14ac:dyDescent="0.25">
      <c r="T35694" s="1"/>
      <c r="U35694" s="1"/>
      <c r="Z35694" s="1"/>
    </row>
    <row r="35695" spans="20:26" x14ac:dyDescent="0.25">
      <c r="T35695" s="1"/>
      <c r="U35695" s="1"/>
      <c r="Z35695" s="1"/>
    </row>
    <row r="35696" spans="20:26" x14ac:dyDescent="0.25">
      <c r="T35696" s="1"/>
      <c r="U35696" s="1"/>
      <c r="Z35696" s="1"/>
    </row>
    <row r="35697" spans="20:26" x14ac:dyDescent="0.25">
      <c r="T35697" s="1"/>
      <c r="U35697" s="1"/>
      <c r="Z35697" s="1"/>
    </row>
    <row r="35698" spans="20:26" x14ac:dyDescent="0.25">
      <c r="T35698" s="1"/>
      <c r="U35698" s="1"/>
      <c r="Z35698" s="1"/>
    </row>
    <row r="35699" spans="20:26" x14ac:dyDescent="0.25">
      <c r="T35699" s="1"/>
      <c r="U35699" s="1"/>
      <c r="Z35699" s="1"/>
    </row>
    <row r="35700" spans="20:26" x14ac:dyDescent="0.25">
      <c r="T35700" s="1"/>
      <c r="U35700" s="1"/>
      <c r="Z35700" s="1"/>
    </row>
    <row r="35701" spans="20:26" x14ac:dyDescent="0.25">
      <c r="T35701" s="1"/>
      <c r="U35701" s="1"/>
      <c r="Z35701" s="1"/>
    </row>
    <row r="35702" spans="20:26" x14ac:dyDescent="0.25">
      <c r="T35702" s="1"/>
      <c r="U35702" s="1"/>
      <c r="Z35702" s="1"/>
    </row>
    <row r="35703" spans="20:26" x14ac:dyDescent="0.25">
      <c r="T35703" s="1"/>
      <c r="U35703" s="1"/>
      <c r="Z35703" s="1"/>
    </row>
    <row r="35704" spans="20:26" x14ac:dyDescent="0.25">
      <c r="T35704" s="1"/>
      <c r="U35704" s="1"/>
      <c r="Z35704" s="1"/>
    </row>
    <row r="35705" spans="20:26" x14ac:dyDescent="0.25">
      <c r="T35705" s="1"/>
      <c r="U35705" s="1"/>
      <c r="Z35705" s="1"/>
    </row>
    <row r="35706" spans="20:26" x14ac:dyDescent="0.25">
      <c r="T35706" s="1"/>
      <c r="U35706" s="1"/>
      <c r="Z35706" s="1"/>
    </row>
    <row r="35707" spans="20:26" x14ac:dyDescent="0.25">
      <c r="T35707" s="1"/>
      <c r="U35707" s="1"/>
      <c r="Z35707" s="1"/>
    </row>
    <row r="35708" spans="20:26" x14ac:dyDescent="0.25">
      <c r="T35708" s="1"/>
      <c r="U35708" s="1"/>
      <c r="Z35708" s="1"/>
    </row>
    <row r="35709" spans="20:26" x14ac:dyDescent="0.25">
      <c r="T35709" s="1"/>
      <c r="U35709" s="1"/>
      <c r="Z35709" s="1"/>
    </row>
    <row r="35710" spans="20:26" x14ac:dyDescent="0.25">
      <c r="T35710" s="1"/>
      <c r="U35710" s="1"/>
      <c r="Z35710" s="1"/>
    </row>
    <row r="35711" spans="20:26" x14ac:dyDescent="0.25">
      <c r="T35711" s="1"/>
      <c r="U35711" s="1"/>
      <c r="Z35711" s="1"/>
    </row>
    <row r="35712" spans="20:26" x14ac:dyDescent="0.25">
      <c r="T35712" s="1"/>
      <c r="U35712" s="1"/>
      <c r="Z35712" s="1"/>
    </row>
    <row r="35713" spans="20:26" x14ac:dyDescent="0.25">
      <c r="T35713" s="1"/>
      <c r="U35713" s="1"/>
      <c r="Z35713" s="1"/>
    </row>
    <row r="35714" spans="20:26" x14ac:dyDescent="0.25">
      <c r="T35714" s="1"/>
      <c r="U35714" s="1"/>
      <c r="Z35714" s="1"/>
    </row>
    <row r="35715" spans="20:26" x14ac:dyDescent="0.25">
      <c r="T35715" s="1"/>
      <c r="U35715" s="1"/>
      <c r="Z35715" s="1"/>
    </row>
    <row r="35716" spans="20:26" x14ac:dyDescent="0.25">
      <c r="T35716" s="1"/>
      <c r="U35716" s="1"/>
      <c r="Z35716" s="1"/>
    </row>
    <row r="35717" spans="20:26" x14ac:dyDescent="0.25">
      <c r="T35717" s="1"/>
      <c r="U35717" s="1"/>
      <c r="Z35717" s="1"/>
    </row>
    <row r="35718" spans="20:26" x14ac:dyDescent="0.25">
      <c r="T35718" s="1"/>
      <c r="U35718" s="1"/>
      <c r="Z35718" s="1"/>
    </row>
    <row r="35719" spans="20:26" x14ac:dyDescent="0.25">
      <c r="T35719" s="1"/>
      <c r="U35719" s="1"/>
      <c r="Z35719" s="1"/>
    </row>
    <row r="35720" spans="20:26" x14ac:dyDescent="0.25">
      <c r="T35720" s="1"/>
      <c r="U35720" s="1"/>
      <c r="Z35720" s="1"/>
    </row>
    <row r="35721" spans="20:26" x14ac:dyDescent="0.25">
      <c r="T35721" s="1"/>
      <c r="U35721" s="1"/>
      <c r="Z35721" s="1"/>
    </row>
    <row r="35722" spans="20:26" x14ac:dyDescent="0.25">
      <c r="T35722" s="1"/>
      <c r="U35722" s="1"/>
      <c r="Z35722" s="1"/>
    </row>
    <row r="35723" spans="20:26" x14ac:dyDescent="0.25">
      <c r="T35723" s="1"/>
      <c r="U35723" s="1"/>
      <c r="Z35723" s="1"/>
    </row>
    <row r="35724" spans="20:26" x14ac:dyDescent="0.25">
      <c r="T35724" s="1"/>
      <c r="U35724" s="1"/>
      <c r="Z35724" s="1"/>
    </row>
    <row r="35725" spans="20:26" x14ac:dyDescent="0.25">
      <c r="T35725" s="1"/>
      <c r="U35725" s="1"/>
      <c r="Z35725" s="1"/>
    </row>
    <row r="35726" spans="20:26" x14ac:dyDescent="0.25">
      <c r="T35726" s="1"/>
      <c r="U35726" s="1"/>
      <c r="Z35726" s="1"/>
    </row>
    <row r="35727" spans="20:26" x14ac:dyDescent="0.25">
      <c r="T35727" s="1"/>
      <c r="U35727" s="1"/>
      <c r="Z35727" s="1"/>
    </row>
    <row r="35728" spans="20:26" x14ac:dyDescent="0.25">
      <c r="T35728" s="1"/>
      <c r="U35728" s="1"/>
      <c r="Z35728" s="1"/>
    </row>
    <row r="35729" spans="20:26" x14ac:dyDescent="0.25">
      <c r="T35729" s="1"/>
      <c r="U35729" s="1"/>
      <c r="Z35729" s="1"/>
    </row>
    <row r="35730" spans="20:26" x14ac:dyDescent="0.25">
      <c r="T35730" s="1"/>
      <c r="U35730" s="1"/>
      <c r="Z35730" s="1"/>
    </row>
    <row r="35731" spans="20:26" x14ac:dyDescent="0.25">
      <c r="T35731" s="1"/>
      <c r="U35731" s="1"/>
      <c r="Z35731" s="1"/>
    </row>
    <row r="35732" spans="20:26" x14ac:dyDescent="0.25">
      <c r="T35732" s="1"/>
      <c r="U35732" s="1"/>
      <c r="Z35732" s="1"/>
    </row>
    <row r="35733" spans="20:26" x14ac:dyDescent="0.25">
      <c r="T35733" s="1"/>
      <c r="U35733" s="1"/>
      <c r="Z35733" s="1"/>
    </row>
    <row r="35734" spans="20:26" x14ac:dyDescent="0.25">
      <c r="T35734" s="1"/>
      <c r="U35734" s="1"/>
      <c r="Z35734" s="1"/>
    </row>
    <row r="35735" spans="20:26" x14ac:dyDescent="0.25">
      <c r="T35735" s="1"/>
      <c r="U35735" s="1"/>
      <c r="Z35735" s="1"/>
    </row>
    <row r="35736" spans="20:26" x14ac:dyDescent="0.25">
      <c r="T35736" s="1"/>
      <c r="U35736" s="1"/>
      <c r="Z35736" s="1"/>
    </row>
    <row r="35737" spans="20:26" x14ac:dyDescent="0.25">
      <c r="T35737" s="1"/>
      <c r="U35737" s="1"/>
      <c r="Z35737" s="1"/>
    </row>
    <row r="35738" spans="20:26" x14ac:dyDescent="0.25">
      <c r="T35738" s="1"/>
      <c r="U35738" s="1"/>
      <c r="Z35738" s="1"/>
    </row>
    <row r="35739" spans="20:26" x14ac:dyDescent="0.25">
      <c r="T35739" s="1"/>
      <c r="U35739" s="1"/>
      <c r="Z35739" s="1"/>
    </row>
    <row r="35740" spans="20:26" x14ac:dyDescent="0.25">
      <c r="T35740" s="1"/>
      <c r="U35740" s="1"/>
      <c r="Z35740" s="1"/>
    </row>
    <row r="35741" spans="20:26" x14ac:dyDescent="0.25">
      <c r="T35741" s="1"/>
      <c r="U35741" s="1"/>
      <c r="Z35741" s="1"/>
    </row>
    <row r="35742" spans="20:26" x14ac:dyDescent="0.25">
      <c r="T35742" s="1"/>
      <c r="U35742" s="1"/>
      <c r="Z35742" s="1"/>
    </row>
    <row r="35743" spans="20:26" x14ac:dyDescent="0.25">
      <c r="T35743" s="1"/>
      <c r="U35743" s="1"/>
      <c r="Z35743" s="1"/>
    </row>
    <row r="35744" spans="20:26" x14ac:dyDescent="0.25">
      <c r="T35744" s="1"/>
      <c r="U35744" s="1"/>
      <c r="Z35744" s="1"/>
    </row>
    <row r="35745" spans="20:26" x14ac:dyDescent="0.25">
      <c r="T35745" s="1"/>
      <c r="U35745" s="1"/>
      <c r="Z35745" s="1"/>
    </row>
    <row r="35746" spans="20:26" x14ac:dyDescent="0.25">
      <c r="T35746" s="1"/>
      <c r="U35746" s="1"/>
      <c r="Z35746" s="1"/>
    </row>
    <row r="35747" spans="20:26" x14ac:dyDescent="0.25">
      <c r="T35747" s="1"/>
      <c r="U35747" s="1"/>
      <c r="Z35747" s="1"/>
    </row>
    <row r="35748" spans="20:26" x14ac:dyDescent="0.25">
      <c r="T35748" s="1"/>
      <c r="U35748" s="1"/>
      <c r="Z35748" s="1"/>
    </row>
    <row r="35749" spans="20:26" x14ac:dyDescent="0.25">
      <c r="T35749" s="1"/>
      <c r="U35749" s="1"/>
      <c r="Z35749" s="1"/>
    </row>
    <row r="35750" spans="20:26" x14ac:dyDescent="0.25">
      <c r="T35750" s="1"/>
      <c r="U35750" s="1"/>
      <c r="Z35750" s="1"/>
    </row>
    <row r="35751" spans="20:26" x14ac:dyDescent="0.25">
      <c r="T35751" s="1"/>
      <c r="U35751" s="1"/>
      <c r="Z35751" s="1"/>
    </row>
    <row r="35752" spans="20:26" x14ac:dyDescent="0.25">
      <c r="T35752" s="1"/>
      <c r="U35752" s="1"/>
      <c r="Z35752" s="1"/>
    </row>
    <row r="35753" spans="20:26" x14ac:dyDescent="0.25">
      <c r="T35753" s="1"/>
      <c r="U35753" s="1"/>
      <c r="Z35753" s="1"/>
    </row>
    <row r="35754" spans="20:26" x14ac:dyDescent="0.25">
      <c r="T35754" s="1"/>
      <c r="U35754" s="1"/>
      <c r="Z35754" s="1"/>
    </row>
    <row r="35755" spans="20:26" x14ac:dyDescent="0.25">
      <c r="T35755" s="1"/>
      <c r="U35755" s="1"/>
      <c r="Z35755" s="1"/>
    </row>
    <row r="35756" spans="20:26" x14ac:dyDescent="0.25">
      <c r="T35756" s="1"/>
      <c r="U35756" s="1"/>
      <c r="Z35756" s="1"/>
    </row>
    <row r="35757" spans="20:26" x14ac:dyDescent="0.25">
      <c r="T35757" s="1"/>
      <c r="U35757" s="1"/>
      <c r="Z35757" s="1"/>
    </row>
    <row r="35758" spans="20:26" x14ac:dyDescent="0.25">
      <c r="T35758" s="1"/>
      <c r="U35758" s="1"/>
      <c r="Z35758" s="1"/>
    </row>
    <row r="35759" spans="20:26" x14ac:dyDescent="0.25">
      <c r="T35759" s="1"/>
      <c r="U35759" s="1"/>
      <c r="Z35759" s="1"/>
    </row>
    <row r="35760" spans="20:26" x14ac:dyDescent="0.25">
      <c r="T35760" s="1"/>
      <c r="U35760" s="1"/>
      <c r="Z35760" s="1"/>
    </row>
    <row r="35761" spans="20:26" x14ac:dyDescent="0.25">
      <c r="T35761" s="1"/>
      <c r="U35761" s="1"/>
      <c r="Z35761" s="1"/>
    </row>
    <row r="35762" spans="20:26" x14ac:dyDescent="0.25">
      <c r="T35762" s="1"/>
      <c r="U35762" s="1"/>
      <c r="Z35762" s="1"/>
    </row>
    <row r="35763" spans="20:26" x14ac:dyDescent="0.25">
      <c r="T35763" s="1"/>
      <c r="U35763" s="1"/>
      <c r="Z35763" s="1"/>
    </row>
    <row r="35764" spans="20:26" x14ac:dyDescent="0.25">
      <c r="T35764" s="1"/>
      <c r="U35764" s="1"/>
      <c r="Z35764" s="1"/>
    </row>
    <row r="35765" spans="20:26" x14ac:dyDescent="0.25">
      <c r="T35765" s="1"/>
      <c r="U35765" s="1"/>
      <c r="Z35765" s="1"/>
    </row>
    <row r="35766" spans="20:26" x14ac:dyDescent="0.25">
      <c r="T35766" s="1"/>
      <c r="U35766" s="1"/>
      <c r="Z35766" s="1"/>
    </row>
    <row r="35767" spans="20:26" x14ac:dyDescent="0.25">
      <c r="T35767" s="1"/>
      <c r="U35767" s="1"/>
      <c r="Z35767" s="1"/>
    </row>
    <row r="35768" spans="20:26" x14ac:dyDescent="0.25">
      <c r="T35768" s="1"/>
      <c r="U35768" s="1"/>
      <c r="Z35768" s="1"/>
    </row>
    <row r="35769" spans="20:26" x14ac:dyDescent="0.25">
      <c r="T35769" s="1"/>
      <c r="U35769" s="1"/>
      <c r="Z35769" s="1"/>
    </row>
    <row r="35770" spans="20:26" x14ac:dyDescent="0.25">
      <c r="T35770" s="1"/>
      <c r="U35770" s="1"/>
      <c r="Z35770" s="1"/>
    </row>
    <row r="35771" spans="20:26" x14ac:dyDescent="0.25">
      <c r="T35771" s="1"/>
      <c r="U35771" s="1"/>
      <c r="Z35771" s="1"/>
    </row>
    <row r="35772" spans="20:26" x14ac:dyDescent="0.25">
      <c r="T35772" s="1"/>
      <c r="U35772" s="1"/>
      <c r="Z35772" s="1"/>
    </row>
    <row r="35773" spans="20:26" x14ac:dyDescent="0.25">
      <c r="T35773" s="1"/>
      <c r="U35773" s="1"/>
      <c r="Z35773" s="1"/>
    </row>
    <row r="35774" spans="20:26" x14ac:dyDescent="0.25">
      <c r="T35774" s="1"/>
      <c r="U35774" s="1"/>
      <c r="Z35774" s="1"/>
    </row>
    <row r="35775" spans="20:26" x14ac:dyDescent="0.25">
      <c r="T35775" s="1"/>
      <c r="U35775" s="1"/>
      <c r="Z35775" s="1"/>
    </row>
    <row r="35776" spans="20:26" x14ac:dyDescent="0.25">
      <c r="T35776" s="1"/>
      <c r="U35776" s="1"/>
      <c r="Z35776" s="1"/>
    </row>
    <row r="35777" spans="20:26" x14ac:dyDescent="0.25">
      <c r="T35777" s="1"/>
      <c r="U35777" s="1"/>
      <c r="Z35777" s="1"/>
    </row>
    <row r="35778" spans="20:26" x14ac:dyDescent="0.25">
      <c r="T35778" s="1"/>
      <c r="U35778" s="1"/>
      <c r="Z35778" s="1"/>
    </row>
    <row r="35779" spans="20:26" x14ac:dyDescent="0.25">
      <c r="T35779" s="1"/>
      <c r="U35779" s="1"/>
      <c r="Z35779" s="1"/>
    </row>
    <row r="35780" spans="20:26" x14ac:dyDescent="0.25">
      <c r="T35780" s="1"/>
      <c r="U35780" s="1"/>
      <c r="Z35780" s="1"/>
    </row>
    <row r="35781" spans="20:26" x14ac:dyDescent="0.25">
      <c r="T35781" s="1"/>
      <c r="U35781" s="1"/>
      <c r="Z35781" s="1"/>
    </row>
    <row r="35782" spans="20:26" x14ac:dyDescent="0.25">
      <c r="T35782" s="1"/>
      <c r="U35782" s="1"/>
      <c r="Z35782" s="1"/>
    </row>
    <row r="35783" spans="20:26" x14ac:dyDescent="0.25">
      <c r="T35783" s="1"/>
      <c r="U35783" s="1"/>
      <c r="Z35783" s="1"/>
    </row>
    <row r="35784" spans="20:26" x14ac:dyDescent="0.25">
      <c r="T35784" s="1"/>
      <c r="U35784" s="1"/>
      <c r="Z35784" s="1"/>
    </row>
    <row r="35785" spans="20:26" x14ac:dyDescent="0.25">
      <c r="T35785" s="1"/>
      <c r="U35785" s="1"/>
      <c r="Z35785" s="1"/>
    </row>
    <row r="35786" spans="20:26" x14ac:dyDescent="0.25">
      <c r="T35786" s="1"/>
      <c r="U35786" s="1"/>
      <c r="Z35786" s="1"/>
    </row>
    <row r="35787" spans="20:26" x14ac:dyDescent="0.25">
      <c r="T35787" s="1"/>
      <c r="U35787" s="1"/>
      <c r="Z35787" s="1"/>
    </row>
    <row r="35788" spans="20:26" x14ac:dyDescent="0.25">
      <c r="T35788" s="1"/>
      <c r="U35788" s="1"/>
      <c r="Z35788" s="1"/>
    </row>
    <row r="35789" spans="20:26" x14ac:dyDescent="0.25">
      <c r="T35789" s="1"/>
      <c r="U35789" s="1"/>
      <c r="Z35789" s="1"/>
    </row>
    <row r="35790" spans="20:26" x14ac:dyDescent="0.25">
      <c r="T35790" s="1"/>
      <c r="U35790" s="1"/>
      <c r="Z35790" s="1"/>
    </row>
    <row r="35791" spans="20:26" x14ac:dyDescent="0.25">
      <c r="T35791" s="1"/>
      <c r="U35791" s="1"/>
      <c r="Z35791" s="1"/>
    </row>
    <row r="35792" spans="20:26" x14ac:dyDescent="0.25">
      <c r="T35792" s="1"/>
      <c r="U35792" s="1"/>
      <c r="Z35792" s="1"/>
    </row>
    <row r="35793" spans="20:26" x14ac:dyDescent="0.25">
      <c r="T35793" s="1"/>
      <c r="U35793" s="1"/>
      <c r="Z35793" s="1"/>
    </row>
    <row r="35794" spans="20:26" x14ac:dyDescent="0.25">
      <c r="T35794" s="1"/>
      <c r="U35794" s="1"/>
      <c r="Z35794" s="1"/>
    </row>
    <row r="35795" spans="20:26" x14ac:dyDescent="0.25">
      <c r="T35795" s="1"/>
      <c r="U35795" s="1"/>
      <c r="Z35795" s="1"/>
    </row>
    <row r="35796" spans="20:26" x14ac:dyDescent="0.25">
      <c r="T35796" s="1"/>
      <c r="U35796" s="1"/>
      <c r="Z35796" s="1"/>
    </row>
    <row r="35797" spans="20:26" x14ac:dyDescent="0.25">
      <c r="T35797" s="1"/>
      <c r="U35797" s="1"/>
      <c r="Z35797" s="1"/>
    </row>
    <row r="35798" spans="20:26" x14ac:dyDescent="0.25">
      <c r="T35798" s="1"/>
      <c r="U35798" s="1"/>
      <c r="Z35798" s="1"/>
    </row>
    <row r="35799" spans="20:26" x14ac:dyDescent="0.25">
      <c r="T35799" s="1"/>
      <c r="U35799" s="1"/>
      <c r="Z35799" s="1"/>
    </row>
    <row r="35800" spans="20:26" x14ac:dyDescent="0.25">
      <c r="T35800" s="1"/>
      <c r="U35800" s="1"/>
      <c r="Z35800" s="1"/>
    </row>
    <row r="35801" spans="20:26" x14ac:dyDescent="0.25">
      <c r="T35801" s="1"/>
      <c r="U35801" s="1"/>
      <c r="Z35801" s="1"/>
    </row>
    <row r="35802" spans="20:26" x14ac:dyDescent="0.25">
      <c r="T35802" s="1"/>
      <c r="U35802" s="1"/>
      <c r="Z35802" s="1"/>
    </row>
    <row r="35803" spans="20:26" x14ac:dyDescent="0.25">
      <c r="T35803" s="1"/>
      <c r="U35803" s="1"/>
      <c r="Z35803" s="1"/>
    </row>
    <row r="35804" spans="20:26" x14ac:dyDescent="0.25">
      <c r="T35804" s="1"/>
      <c r="U35804" s="1"/>
      <c r="Z35804" s="1"/>
    </row>
    <row r="35805" spans="20:26" x14ac:dyDescent="0.25">
      <c r="T35805" s="1"/>
      <c r="U35805" s="1"/>
      <c r="Z35805" s="1"/>
    </row>
    <row r="35806" spans="20:26" x14ac:dyDescent="0.25">
      <c r="T35806" s="1"/>
      <c r="U35806" s="1"/>
      <c r="Z35806" s="1"/>
    </row>
    <row r="35807" spans="20:26" x14ac:dyDescent="0.25">
      <c r="T35807" s="1"/>
      <c r="U35807" s="1"/>
      <c r="Z35807" s="1"/>
    </row>
    <row r="35808" spans="20:26" x14ac:dyDescent="0.25">
      <c r="T35808" s="1"/>
      <c r="U35808" s="1"/>
      <c r="Z35808" s="1"/>
    </row>
    <row r="35809" spans="20:26" x14ac:dyDescent="0.25">
      <c r="T35809" s="1"/>
      <c r="U35809" s="1"/>
      <c r="Z35809" s="1"/>
    </row>
    <row r="35810" spans="20:26" x14ac:dyDescent="0.25">
      <c r="T35810" s="1"/>
      <c r="U35810" s="1"/>
      <c r="Z35810" s="1"/>
    </row>
    <row r="35811" spans="20:26" x14ac:dyDescent="0.25">
      <c r="T35811" s="1"/>
      <c r="U35811" s="1"/>
      <c r="Z35811" s="1"/>
    </row>
    <row r="35812" spans="20:26" x14ac:dyDescent="0.25">
      <c r="T35812" s="1"/>
      <c r="U35812" s="1"/>
      <c r="Z35812" s="1"/>
    </row>
    <row r="35813" spans="20:26" x14ac:dyDescent="0.25">
      <c r="T35813" s="1"/>
      <c r="U35813" s="1"/>
      <c r="Z35813" s="1"/>
    </row>
    <row r="35814" spans="20:26" x14ac:dyDescent="0.25">
      <c r="T35814" s="1"/>
      <c r="U35814" s="1"/>
      <c r="Z35814" s="1"/>
    </row>
    <row r="35815" spans="20:26" x14ac:dyDescent="0.25">
      <c r="T35815" s="1"/>
      <c r="U35815" s="1"/>
      <c r="Z35815" s="1"/>
    </row>
    <row r="35816" spans="20:26" x14ac:dyDescent="0.25">
      <c r="T35816" s="1"/>
      <c r="U35816" s="1"/>
      <c r="Z35816" s="1"/>
    </row>
    <row r="35817" spans="20:26" x14ac:dyDescent="0.25">
      <c r="T35817" s="1"/>
      <c r="U35817" s="1"/>
      <c r="Z35817" s="1"/>
    </row>
    <row r="35818" spans="20:26" x14ac:dyDescent="0.25">
      <c r="T35818" s="1"/>
      <c r="U35818" s="1"/>
      <c r="Z35818" s="1"/>
    </row>
    <row r="35819" spans="20:26" x14ac:dyDescent="0.25">
      <c r="T35819" s="1"/>
      <c r="U35819" s="1"/>
      <c r="Z35819" s="1"/>
    </row>
    <row r="35820" spans="20:26" x14ac:dyDescent="0.25">
      <c r="T35820" s="1"/>
      <c r="U35820" s="1"/>
      <c r="Z35820" s="1"/>
    </row>
    <row r="35821" spans="20:26" x14ac:dyDescent="0.25">
      <c r="T35821" s="1"/>
      <c r="U35821" s="1"/>
      <c r="Z35821" s="1"/>
    </row>
    <row r="35822" spans="20:26" x14ac:dyDescent="0.25">
      <c r="T35822" s="1"/>
      <c r="U35822" s="1"/>
      <c r="Z35822" s="1"/>
    </row>
    <row r="35823" spans="20:26" x14ac:dyDescent="0.25">
      <c r="T35823" s="1"/>
      <c r="U35823" s="1"/>
      <c r="Z35823" s="1"/>
    </row>
    <row r="35824" spans="20:26" x14ac:dyDescent="0.25">
      <c r="T35824" s="1"/>
      <c r="U35824" s="1"/>
      <c r="Z35824" s="1"/>
    </row>
    <row r="35825" spans="20:26" x14ac:dyDescent="0.25">
      <c r="T35825" s="1"/>
      <c r="U35825" s="1"/>
      <c r="Z35825" s="1"/>
    </row>
    <row r="35826" spans="20:26" x14ac:dyDescent="0.25">
      <c r="T35826" s="1"/>
      <c r="U35826" s="1"/>
      <c r="Z35826" s="1"/>
    </row>
    <row r="35827" spans="20:26" x14ac:dyDescent="0.25">
      <c r="T35827" s="1"/>
      <c r="U35827" s="1"/>
      <c r="Z35827" s="1"/>
    </row>
    <row r="35828" spans="20:26" x14ac:dyDescent="0.25">
      <c r="T35828" s="1"/>
      <c r="U35828" s="1"/>
      <c r="Z35828" s="1"/>
    </row>
    <row r="35829" spans="20:26" x14ac:dyDescent="0.25">
      <c r="T35829" s="1"/>
      <c r="U35829" s="1"/>
      <c r="Z35829" s="1"/>
    </row>
    <row r="35830" spans="20:26" x14ac:dyDescent="0.25">
      <c r="T35830" s="1"/>
      <c r="U35830" s="1"/>
      <c r="Z35830" s="1"/>
    </row>
    <row r="35831" spans="20:26" x14ac:dyDescent="0.25">
      <c r="T35831" s="1"/>
      <c r="U35831" s="1"/>
      <c r="Z35831" s="1"/>
    </row>
    <row r="35832" spans="20:26" x14ac:dyDescent="0.25">
      <c r="T35832" s="1"/>
      <c r="U35832" s="1"/>
      <c r="Z35832" s="1"/>
    </row>
    <row r="35833" spans="20:26" x14ac:dyDescent="0.25">
      <c r="T35833" s="1"/>
      <c r="U35833" s="1"/>
      <c r="Z35833" s="1"/>
    </row>
    <row r="35834" spans="20:26" x14ac:dyDescent="0.25">
      <c r="T35834" s="1"/>
      <c r="U35834" s="1"/>
      <c r="Z35834" s="1"/>
    </row>
    <row r="35835" spans="20:26" x14ac:dyDescent="0.25">
      <c r="T35835" s="1"/>
      <c r="U35835" s="1"/>
      <c r="Z35835" s="1"/>
    </row>
    <row r="35836" spans="20:26" x14ac:dyDescent="0.25">
      <c r="T35836" s="1"/>
      <c r="U35836" s="1"/>
      <c r="Z35836" s="1"/>
    </row>
    <row r="35837" spans="20:26" x14ac:dyDescent="0.25">
      <c r="T35837" s="1"/>
      <c r="U35837" s="1"/>
      <c r="Z35837" s="1"/>
    </row>
    <row r="35838" spans="20:26" x14ac:dyDescent="0.25">
      <c r="T35838" s="1"/>
      <c r="U35838" s="1"/>
      <c r="Z35838" s="1"/>
    </row>
    <row r="35839" spans="20:26" x14ac:dyDescent="0.25">
      <c r="T35839" s="1"/>
      <c r="U35839" s="1"/>
      <c r="Z35839" s="1"/>
    </row>
    <row r="35840" spans="20:26" x14ac:dyDescent="0.25">
      <c r="T35840" s="1"/>
      <c r="U35840" s="1"/>
      <c r="Z35840" s="1"/>
    </row>
    <row r="35841" spans="20:26" x14ac:dyDescent="0.25">
      <c r="T35841" s="1"/>
      <c r="U35841" s="1"/>
      <c r="Z35841" s="1"/>
    </row>
    <row r="35842" spans="20:26" x14ac:dyDescent="0.25">
      <c r="T35842" s="1"/>
      <c r="U35842" s="1"/>
      <c r="Z35842" s="1"/>
    </row>
    <row r="35843" spans="20:26" x14ac:dyDescent="0.25">
      <c r="T35843" s="1"/>
      <c r="U35843" s="1"/>
      <c r="Z35843" s="1"/>
    </row>
    <row r="35844" spans="20:26" x14ac:dyDescent="0.25">
      <c r="T35844" s="1"/>
      <c r="U35844" s="1"/>
      <c r="Z35844" s="1"/>
    </row>
    <row r="35845" spans="20:26" x14ac:dyDescent="0.25">
      <c r="T35845" s="1"/>
      <c r="U35845" s="1"/>
      <c r="Z35845" s="1"/>
    </row>
    <row r="35846" spans="20:26" x14ac:dyDescent="0.25">
      <c r="T35846" s="1"/>
      <c r="U35846" s="1"/>
      <c r="Z35846" s="1"/>
    </row>
    <row r="35847" spans="20:26" x14ac:dyDescent="0.25">
      <c r="T35847" s="1"/>
      <c r="U35847" s="1"/>
      <c r="Z35847" s="1"/>
    </row>
    <row r="35848" spans="20:26" x14ac:dyDescent="0.25">
      <c r="T35848" s="1"/>
      <c r="U35848" s="1"/>
      <c r="Z35848" s="1"/>
    </row>
    <row r="35849" spans="20:26" x14ac:dyDescent="0.25">
      <c r="T35849" s="1"/>
      <c r="U35849" s="1"/>
      <c r="Z35849" s="1"/>
    </row>
    <row r="35850" spans="20:26" x14ac:dyDescent="0.25">
      <c r="T35850" s="1"/>
      <c r="U35850" s="1"/>
      <c r="Z35850" s="1"/>
    </row>
    <row r="35851" spans="20:26" x14ac:dyDescent="0.25">
      <c r="T35851" s="1"/>
      <c r="U35851" s="1"/>
      <c r="Z35851" s="1"/>
    </row>
    <row r="35852" spans="20:26" x14ac:dyDescent="0.25">
      <c r="T35852" s="1"/>
      <c r="U35852" s="1"/>
      <c r="Z35852" s="1"/>
    </row>
    <row r="35853" spans="20:26" x14ac:dyDescent="0.25">
      <c r="T35853" s="1"/>
      <c r="U35853" s="1"/>
      <c r="Z35853" s="1"/>
    </row>
    <row r="35854" spans="20:26" x14ac:dyDescent="0.25">
      <c r="T35854" s="1"/>
      <c r="U35854" s="1"/>
      <c r="Z35854" s="1"/>
    </row>
    <row r="35855" spans="20:26" x14ac:dyDescent="0.25">
      <c r="T35855" s="1"/>
      <c r="U35855" s="1"/>
      <c r="Z35855" s="1"/>
    </row>
    <row r="35856" spans="20:26" x14ac:dyDescent="0.25">
      <c r="T35856" s="1"/>
      <c r="U35856" s="1"/>
      <c r="Z35856" s="1"/>
    </row>
    <row r="35857" spans="20:26" x14ac:dyDescent="0.25">
      <c r="T35857" s="1"/>
      <c r="U35857" s="1"/>
      <c r="Z35857" s="1"/>
    </row>
    <row r="35858" spans="20:26" x14ac:dyDescent="0.25">
      <c r="T35858" s="1"/>
      <c r="U35858" s="1"/>
      <c r="Z35858" s="1"/>
    </row>
    <row r="35859" spans="20:26" x14ac:dyDescent="0.25">
      <c r="T35859" s="1"/>
      <c r="U35859" s="1"/>
      <c r="Z35859" s="1"/>
    </row>
    <row r="35860" spans="20:26" x14ac:dyDescent="0.25">
      <c r="T35860" s="1"/>
      <c r="U35860" s="1"/>
      <c r="Z35860" s="1"/>
    </row>
    <row r="35861" spans="20:26" x14ac:dyDescent="0.25">
      <c r="T35861" s="1"/>
      <c r="U35861" s="1"/>
      <c r="Z35861" s="1"/>
    </row>
    <row r="35862" spans="20:26" x14ac:dyDescent="0.25">
      <c r="T35862" s="1"/>
      <c r="U35862" s="1"/>
      <c r="Z35862" s="1"/>
    </row>
    <row r="35863" spans="20:26" x14ac:dyDescent="0.25">
      <c r="T35863" s="1"/>
      <c r="U35863" s="1"/>
      <c r="Z35863" s="1"/>
    </row>
    <row r="35864" spans="20:26" x14ac:dyDescent="0.25">
      <c r="T35864" s="1"/>
      <c r="U35864" s="1"/>
      <c r="Z35864" s="1"/>
    </row>
    <row r="35865" spans="20:26" x14ac:dyDescent="0.25">
      <c r="T35865" s="1"/>
      <c r="U35865" s="1"/>
      <c r="Z35865" s="1"/>
    </row>
    <row r="35866" spans="20:26" x14ac:dyDescent="0.25">
      <c r="T35866" s="1"/>
      <c r="U35866" s="1"/>
      <c r="Z35866" s="1"/>
    </row>
    <row r="35867" spans="20:26" x14ac:dyDescent="0.25">
      <c r="T35867" s="1"/>
      <c r="U35867" s="1"/>
      <c r="Z35867" s="1"/>
    </row>
    <row r="35868" spans="20:26" x14ac:dyDescent="0.25">
      <c r="T35868" s="1"/>
      <c r="U35868" s="1"/>
      <c r="Z35868" s="1"/>
    </row>
    <row r="35869" spans="20:26" x14ac:dyDescent="0.25">
      <c r="T35869" s="1"/>
      <c r="U35869" s="1"/>
      <c r="Z35869" s="1"/>
    </row>
    <row r="35870" spans="20:26" x14ac:dyDescent="0.25">
      <c r="T35870" s="1"/>
      <c r="U35870" s="1"/>
      <c r="Z35870" s="1"/>
    </row>
    <row r="35871" spans="20:26" x14ac:dyDescent="0.25">
      <c r="T35871" s="1"/>
      <c r="U35871" s="1"/>
      <c r="Z35871" s="1"/>
    </row>
    <row r="35872" spans="20:26" x14ac:dyDescent="0.25">
      <c r="T35872" s="1"/>
      <c r="U35872" s="1"/>
      <c r="Z35872" s="1"/>
    </row>
    <row r="35873" spans="20:26" x14ac:dyDescent="0.25">
      <c r="T35873" s="1"/>
      <c r="U35873" s="1"/>
      <c r="Z35873" s="1"/>
    </row>
    <row r="35874" spans="20:26" x14ac:dyDescent="0.25">
      <c r="T35874" s="1"/>
      <c r="U35874" s="1"/>
      <c r="Z35874" s="1"/>
    </row>
    <row r="35875" spans="20:26" x14ac:dyDescent="0.25">
      <c r="T35875" s="1"/>
      <c r="U35875" s="1"/>
      <c r="Z35875" s="1"/>
    </row>
    <row r="35876" spans="20:26" x14ac:dyDescent="0.25">
      <c r="T35876" s="1"/>
      <c r="U35876" s="1"/>
      <c r="Z35876" s="1"/>
    </row>
    <row r="35877" spans="20:26" x14ac:dyDescent="0.25">
      <c r="T35877" s="1"/>
      <c r="U35877" s="1"/>
      <c r="Z35877" s="1"/>
    </row>
    <row r="35878" spans="20:26" x14ac:dyDescent="0.25">
      <c r="T35878" s="1"/>
      <c r="U35878" s="1"/>
      <c r="Z35878" s="1"/>
    </row>
    <row r="35879" spans="20:26" x14ac:dyDescent="0.25">
      <c r="T35879" s="1"/>
      <c r="U35879" s="1"/>
      <c r="Z35879" s="1"/>
    </row>
    <row r="35880" spans="20:26" x14ac:dyDescent="0.25">
      <c r="T35880" s="1"/>
      <c r="U35880" s="1"/>
      <c r="Z35880" s="1"/>
    </row>
    <row r="35881" spans="20:26" x14ac:dyDescent="0.25">
      <c r="T35881" s="1"/>
      <c r="U35881" s="1"/>
      <c r="Z35881" s="1"/>
    </row>
    <row r="35882" spans="20:26" x14ac:dyDescent="0.25">
      <c r="T35882" s="1"/>
      <c r="U35882" s="1"/>
      <c r="Z35882" s="1"/>
    </row>
    <row r="35883" spans="20:26" x14ac:dyDescent="0.25">
      <c r="T35883" s="1"/>
      <c r="U35883" s="1"/>
      <c r="Z35883" s="1"/>
    </row>
    <row r="35884" spans="20:26" x14ac:dyDescent="0.25">
      <c r="T35884" s="1"/>
      <c r="U35884" s="1"/>
      <c r="Z35884" s="1"/>
    </row>
    <row r="35885" spans="20:26" x14ac:dyDescent="0.25">
      <c r="T35885" s="1"/>
      <c r="U35885" s="1"/>
      <c r="Z35885" s="1"/>
    </row>
    <row r="35886" spans="20:26" x14ac:dyDescent="0.25">
      <c r="T35886" s="1"/>
      <c r="U35886" s="1"/>
      <c r="Z35886" s="1"/>
    </row>
    <row r="35887" spans="20:26" x14ac:dyDescent="0.25">
      <c r="T35887" s="1"/>
      <c r="U35887" s="1"/>
      <c r="Z35887" s="1"/>
    </row>
    <row r="35888" spans="20:26" x14ac:dyDescent="0.25">
      <c r="T35888" s="1"/>
      <c r="U35888" s="1"/>
      <c r="Z35888" s="1"/>
    </row>
    <row r="35889" spans="20:26" x14ac:dyDescent="0.25">
      <c r="T35889" s="1"/>
      <c r="U35889" s="1"/>
      <c r="Z35889" s="1"/>
    </row>
    <row r="35890" spans="20:26" x14ac:dyDescent="0.25">
      <c r="T35890" s="1"/>
      <c r="U35890" s="1"/>
      <c r="Z35890" s="1"/>
    </row>
    <row r="35891" spans="20:26" x14ac:dyDescent="0.25">
      <c r="T35891" s="1"/>
      <c r="U35891" s="1"/>
      <c r="Z35891" s="1"/>
    </row>
    <row r="35892" spans="20:26" x14ac:dyDescent="0.25">
      <c r="T35892" s="1"/>
      <c r="U35892" s="1"/>
      <c r="Z35892" s="1"/>
    </row>
    <row r="35893" spans="20:26" x14ac:dyDescent="0.25">
      <c r="T35893" s="1"/>
      <c r="U35893" s="1"/>
      <c r="Z35893" s="1"/>
    </row>
    <row r="35894" spans="20:26" x14ac:dyDescent="0.25">
      <c r="T35894" s="1"/>
      <c r="U35894" s="1"/>
      <c r="Z35894" s="1"/>
    </row>
    <row r="35895" spans="20:26" x14ac:dyDescent="0.25">
      <c r="T35895" s="1"/>
      <c r="U35895" s="1"/>
      <c r="Z35895" s="1"/>
    </row>
    <row r="35896" spans="20:26" x14ac:dyDescent="0.25">
      <c r="T35896" s="1"/>
      <c r="U35896" s="1"/>
      <c r="Z35896" s="1"/>
    </row>
    <row r="35897" spans="20:26" x14ac:dyDescent="0.25">
      <c r="T35897" s="1"/>
      <c r="U35897" s="1"/>
      <c r="Z35897" s="1"/>
    </row>
    <row r="35898" spans="20:26" x14ac:dyDescent="0.25">
      <c r="T35898" s="1"/>
      <c r="U35898" s="1"/>
      <c r="Z35898" s="1"/>
    </row>
    <row r="35899" spans="20:26" x14ac:dyDescent="0.25">
      <c r="T35899" s="1"/>
      <c r="U35899" s="1"/>
      <c r="Z35899" s="1"/>
    </row>
    <row r="35900" spans="20:26" x14ac:dyDescent="0.25">
      <c r="T35900" s="1"/>
      <c r="U35900" s="1"/>
      <c r="Z35900" s="1"/>
    </row>
    <row r="35901" spans="20:26" x14ac:dyDescent="0.25">
      <c r="T35901" s="1"/>
      <c r="U35901" s="1"/>
      <c r="Z35901" s="1"/>
    </row>
    <row r="35902" spans="20:26" x14ac:dyDescent="0.25">
      <c r="T35902" s="1"/>
      <c r="U35902" s="1"/>
      <c r="Z35902" s="1"/>
    </row>
    <row r="35903" spans="20:26" x14ac:dyDescent="0.25">
      <c r="T35903" s="1"/>
      <c r="U35903" s="1"/>
      <c r="Z35903" s="1"/>
    </row>
    <row r="35904" spans="20:26" x14ac:dyDescent="0.25">
      <c r="T35904" s="1"/>
      <c r="U35904" s="1"/>
      <c r="Z35904" s="1"/>
    </row>
    <row r="35905" spans="20:26" x14ac:dyDescent="0.25">
      <c r="T35905" s="1"/>
      <c r="U35905" s="1"/>
      <c r="Z35905" s="1"/>
    </row>
    <row r="35906" spans="20:26" x14ac:dyDescent="0.25">
      <c r="T35906" s="1"/>
      <c r="U35906" s="1"/>
      <c r="Z35906" s="1"/>
    </row>
    <row r="35907" spans="20:26" x14ac:dyDescent="0.25">
      <c r="T35907" s="1"/>
      <c r="U35907" s="1"/>
      <c r="Z35907" s="1"/>
    </row>
    <row r="35908" spans="20:26" x14ac:dyDescent="0.25">
      <c r="T35908" s="1"/>
      <c r="U35908" s="1"/>
      <c r="Z35908" s="1"/>
    </row>
    <row r="35909" spans="20:26" x14ac:dyDescent="0.25">
      <c r="T35909" s="1"/>
      <c r="U35909" s="1"/>
      <c r="Z35909" s="1"/>
    </row>
    <row r="35910" spans="20:26" x14ac:dyDescent="0.25">
      <c r="T35910" s="1"/>
      <c r="U35910" s="1"/>
      <c r="Z35910" s="1"/>
    </row>
    <row r="35911" spans="20:26" x14ac:dyDescent="0.25">
      <c r="T35911" s="1"/>
      <c r="U35911" s="1"/>
      <c r="Z35911" s="1"/>
    </row>
    <row r="35912" spans="20:26" x14ac:dyDescent="0.25">
      <c r="T35912" s="1"/>
      <c r="U35912" s="1"/>
      <c r="Z35912" s="1"/>
    </row>
    <row r="35913" spans="20:26" x14ac:dyDescent="0.25">
      <c r="T35913" s="1"/>
      <c r="U35913" s="1"/>
      <c r="Z35913" s="1"/>
    </row>
    <row r="35914" spans="20:26" x14ac:dyDescent="0.25">
      <c r="T35914" s="1"/>
      <c r="U35914" s="1"/>
      <c r="Z35914" s="1"/>
    </row>
    <row r="35915" spans="20:26" x14ac:dyDescent="0.25">
      <c r="T35915" s="1"/>
      <c r="U35915" s="1"/>
      <c r="Z35915" s="1"/>
    </row>
    <row r="35916" spans="20:26" x14ac:dyDescent="0.25">
      <c r="T35916" s="1"/>
      <c r="U35916" s="1"/>
      <c r="Z35916" s="1"/>
    </row>
    <row r="35917" spans="20:26" x14ac:dyDescent="0.25">
      <c r="T35917" s="1"/>
      <c r="U35917" s="1"/>
      <c r="Z35917" s="1"/>
    </row>
    <row r="35918" spans="20:26" x14ac:dyDescent="0.25">
      <c r="T35918" s="1"/>
      <c r="U35918" s="1"/>
      <c r="Z35918" s="1"/>
    </row>
    <row r="35919" spans="20:26" x14ac:dyDescent="0.25">
      <c r="T35919" s="1"/>
      <c r="U35919" s="1"/>
      <c r="Z35919" s="1"/>
    </row>
    <row r="35920" spans="20:26" x14ac:dyDescent="0.25">
      <c r="T35920" s="1"/>
      <c r="U35920" s="1"/>
      <c r="Z35920" s="1"/>
    </row>
    <row r="35921" spans="20:26" x14ac:dyDescent="0.25">
      <c r="T35921" s="1"/>
      <c r="U35921" s="1"/>
      <c r="Z35921" s="1"/>
    </row>
    <row r="35922" spans="20:26" x14ac:dyDescent="0.25">
      <c r="T35922" s="1"/>
      <c r="U35922" s="1"/>
      <c r="Z35922" s="1"/>
    </row>
    <row r="35923" spans="20:26" x14ac:dyDescent="0.25">
      <c r="T35923" s="1"/>
      <c r="U35923" s="1"/>
      <c r="Z35923" s="1"/>
    </row>
    <row r="35924" spans="20:26" x14ac:dyDescent="0.25">
      <c r="T35924" s="1"/>
      <c r="U35924" s="1"/>
      <c r="Z35924" s="1"/>
    </row>
    <row r="35925" spans="20:26" x14ac:dyDescent="0.25">
      <c r="T35925" s="1"/>
      <c r="U35925" s="1"/>
      <c r="Z35925" s="1"/>
    </row>
    <row r="35926" spans="20:26" x14ac:dyDescent="0.25">
      <c r="T35926" s="1"/>
      <c r="U35926" s="1"/>
      <c r="Z35926" s="1"/>
    </row>
    <row r="35927" spans="20:26" x14ac:dyDescent="0.25">
      <c r="T35927" s="1"/>
      <c r="U35927" s="1"/>
      <c r="Z35927" s="1"/>
    </row>
    <row r="35928" spans="20:26" x14ac:dyDescent="0.25">
      <c r="T35928" s="1"/>
      <c r="U35928" s="1"/>
      <c r="Z35928" s="1"/>
    </row>
    <row r="35929" spans="20:26" x14ac:dyDescent="0.25">
      <c r="T35929" s="1"/>
      <c r="U35929" s="1"/>
      <c r="Z35929" s="1"/>
    </row>
    <row r="35930" spans="20:26" x14ac:dyDescent="0.25">
      <c r="T35930" s="1"/>
      <c r="U35930" s="1"/>
      <c r="Z35930" s="1"/>
    </row>
    <row r="35931" spans="20:26" x14ac:dyDescent="0.25">
      <c r="T35931" s="1"/>
      <c r="U35931" s="1"/>
      <c r="Z35931" s="1"/>
    </row>
    <row r="35932" spans="20:26" x14ac:dyDescent="0.25">
      <c r="T35932" s="1"/>
      <c r="U35932" s="1"/>
      <c r="Z35932" s="1"/>
    </row>
    <row r="35933" spans="20:26" x14ac:dyDescent="0.25">
      <c r="T35933" s="1"/>
      <c r="U35933" s="1"/>
      <c r="Z35933" s="1"/>
    </row>
    <row r="35934" spans="20:26" x14ac:dyDescent="0.25">
      <c r="T35934" s="1"/>
      <c r="U35934" s="1"/>
      <c r="Z35934" s="1"/>
    </row>
    <row r="35935" spans="20:26" x14ac:dyDescent="0.25">
      <c r="T35935" s="1"/>
      <c r="U35935" s="1"/>
      <c r="Z35935" s="1"/>
    </row>
    <row r="35936" spans="20:26" x14ac:dyDescent="0.25">
      <c r="T35936" s="1"/>
      <c r="U35936" s="1"/>
      <c r="Z35936" s="1"/>
    </row>
    <row r="35937" spans="20:26" x14ac:dyDescent="0.25">
      <c r="T35937" s="1"/>
      <c r="U35937" s="1"/>
      <c r="Z35937" s="1"/>
    </row>
    <row r="35938" spans="20:26" x14ac:dyDescent="0.25">
      <c r="T35938" s="1"/>
      <c r="U35938" s="1"/>
      <c r="Z35938" s="1"/>
    </row>
    <row r="35939" spans="20:26" x14ac:dyDescent="0.25">
      <c r="T35939" s="1"/>
      <c r="U35939" s="1"/>
      <c r="Z35939" s="1"/>
    </row>
    <row r="35940" spans="20:26" x14ac:dyDescent="0.25">
      <c r="T35940" s="1"/>
      <c r="U35940" s="1"/>
      <c r="Z35940" s="1"/>
    </row>
    <row r="35941" spans="20:26" x14ac:dyDescent="0.25">
      <c r="T35941" s="1"/>
      <c r="U35941" s="1"/>
      <c r="Z35941" s="1"/>
    </row>
    <row r="35942" spans="20:26" x14ac:dyDescent="0.25">
      <c r="T35942" s="1"/>
      <c r="U35942" s="1"/>
      <c r="Z35942" s="1"/>
    </row>
    <row r="35943" spans="20:26" x14ac:dyDescent="0.25">
      <c r="T35943" s="1"/>
      <c r="U35943" s="1"/>
      <c r="Z35943" s="1"/>
    </row>
    <row r="35944" spans="20:26" x14ac:dyDescent="0.25">
      <c r="T35944" s="1"/>
      <c r="U35944" s="1"/>
      <c r="Z35944" s="1"/>
    </row>
    <row r="35945" spans="20:26" x14ac:dyDescent="0.25">
      <c r="T35945" s="1"/>
      <c r="U35945" s="1"/>
      <c r="Z35945" s="1"/>
    </row>
    <row r="35946" spans="20:26" x14ac:dyDescent="0.25">
      <c r="T35946" s="1"/>
      <c r="U35946" s="1"/>
      <c r="Z35946" s="1"/>
    </row>
    <row r="35947" spans="20:26" x14ac:dyDescent="0.25">
      <c r="T35947" s="1"/>
      <c r="U35947" s="1"/>
      <c r="Z35947" s="1"/>
    </row>
    <row r="35948" spans="20:26" x14ac:dyDescent="0.25">
      <c r="T35948" s="1"/>
      <c r="U35948" s="1"/>
      <c r="Z35948" s="1"/>
    </row>
    <row r="35949" spans="20:26" x14ac:dyDescent="0.25">
      <c r="T35949" s="1"/>
      <c r="U35949" s="1"/>
      <c r="Z35949" s="1"/>
    </row>
    <row r="35950" spans="20:26" x14ac:dyDescent="0.25">
      <c r="T35950" s="1"/>
      <c r="U35950" s="1"/>
      <c r="Z35950" s="1"/>
    </row>
    <row r="35951" spans="20:26" x14ac:dyDescent="0.25">
      <c r="T35951" s="1"/>
      <c r="U35951" s="1"/>
      <c r="Z35951" s="1"/>
    </row>
    <row r="35952" spans="20:26" x14ac:dyDescent="0.25">
      <c r="T35952" s="1"/>
      <c r="U35952" s="1"/>
      <c r="Z35952" s="1"/>
    </row>
    <row r="35953" spans="20:26" x14ac:dyDescent="0.25">
      <c r="T35953" s="1"/>
      <c r="U35953" s="1"/>
      <c r="Z35953" s="1"/>
    </row>
    <row r="35954" spans="20:26" x14ac:dyDescent="0.25">
      <c r="T35954" s="1"/>
      <c r="U35954" s="1"/>
      <c r="Z35954" s="1"/>
    </row>
    <row r="35955" spans="20:26" x14ac:dyDescent="0.25">
      <c r="T35955" s="1"/>
      <c r="U35955" s="1"/>
      <c r="Z35955" s="1"/>
    </row>
    <row r="35956" spans="20:26" x14ac:dyDescent="0.25">
      <c r="T35956" s="1"/>
      <c r="U35956" s="1"/>
      <c r="Z35956" s="1"/>
    </row>
    <row r="35957" spans="20:26" x14ac:dyDescent="0.25">
      <c r="T35957" s="1"/>
      <c r="U35957" s="1"/>
      <c r="Z35957" s="1"/>
    </row>
    <row r="35958" spans="20:26" x14ac:dyDescent="0.25">
      <c r="T35958" s="1"/>
      <c r="U35958" s="1"/>
      <c r="Z35958" s="1"/>
    </row>
    <row r="35959" spans="20:26" x14ac:dyDescent="0.25">
      <c r="T35959" s="1"/>
      <c r="U35959" s="1"/>
      <c r="Z35959" s="1"/>
    </row>
    <row r="35960" spans="20:26" x14ac:dyDescent="0.25">
      <c r="T35960" s="1"/>
      <c r="U35960" s="1"/>
      <c r="Z35960" s="1"/>
    </row>
    <row r="35961" spans="20:26" x14ac:dyDescent="0.25">
      <c r="T35961" s="1"/>
      <c r="U35961" s="1"/>
      <c r="Z35961" s="1"/>
    </row>
    <row r="35962" spans="20:26" x14ac:dyDescent="0.25">
      <c r="T35962" s="1"/>
      <c r="U35962" s="1"/>
      <c r="Z35962" s="1"/>
    </row>
    <row r="35963" spans="20:26" x14ac:dyDescent="0.25">
      <c r="T35963" s="1"/>
      <c r="U35963" s="1"/>
      <c r="Z35963" s="1"/>
    </row>
    <row r="35964" spans="20:26" x14ac:dyDescent="0.25">
      <c r="T35964" s="1"/>
      <c r="U35964" s="1"/>
      <c r="Z35964" s="1"/>
    </row>
    <row r="35965" spans="20:26" x14ac:dyDescent="0.25">
      <c r="T35965" s="1"/>
      <c r="U35965" s="1"/>
      <c r="Z35965" s="1"/>
    </row>
    <row r="35966" spans="20:26" x14ac:dyDescent="0.25">
      <c r="T35966" s="1"/>
      <c r="U35966" s="1"/>
      <c r="Z35966" s="1"/>
    </row>
    <row r="35967" spans="20:26" x14ac:dyDescent="0.25">
      <c r="T35967" s="1"/>
      <c r="U35967" s="1"/>
      <c r="Z35967" s="1"/>
    </row>
    <row r="35968" spans="20:26" x14ac:dyDescent="0.25">
      <c r="T35968" s="1"/>
      <c r="U35968" s="1"/>
      <c r="Z35968" s="1"/>
    </row>
    <row r="35969" spans="20:26" x14ac:dyDescent="0.25">
      <c r="T35969" s="1"/>
      <c r="U35969" s="1"/>
      <c r="Z35969" s="1"/>
    </row>
    <row r="35970" spans="20:26" x14ac:dyDescent="0.25">
      <c r="T35970" s="1"/>
      <c r="U35970" s="1"/>
      <c r="Z35970" s="1"/>
    </row>
    <row r="35971" spans="20:26" x14ac:dyDescent="0.25">
      <c r="T35971" s="1"/>
      <c r="U35971" s="1"/>
      <c r="Z35971" s="1"/>
    </row>
    <row r="35972" spans="20:26" x14ac:dyDescent="0.25">
      <c r="T35972" s="1"/>
      <c r="U35972" s="1"/>
      <c r="Z35972" s="1"/>
    </row>
    <row r="35973" spans="20:26" x14ac:dyDescent="0.25">
      <c r="T35973" s="1"/>
      <c r="U35973" s="1"/>
      <c r="Z35973" s="1"/>
    </row>
    <row r="35974" spans="20:26" x14ac:dyDescent="0.25">
      <c r="T35974" s="1"/>
      <c r="U35974" s="1"/>
      <c r="Z35974" s="1"/>
    </row>
    <row r="35975" spans="20:26" x14ac:dyDescent="0.25">
      <c r="T35975" s="1"/>
      <c r="U35975" s="1"/>
      <c r="Z35975" s="1"/>
    </row>
    <row r="35976" spans="20:26" x14ac:dyDescent="0.25">
      <c r="T35976" s="1"/>
      <c r="U35976" s="1"/>
      <c r="Z35976" s="1"/>
    </row>
    <row r="35977" spans="20:26" x14ac:dyDescent="0.25">
      <c r="T35977" s="1"/>
      <c r="U35977" s="1"/>
      <c r="Z35977" s="1"/>
    </row>
    <row r="35978" spans="20:26" x14ac:dyDescent="0.25">
      <c r="T35978" s="1"/>
      <c r="U35978" s="1"/>
      <c r="Z35978" s="1"/>
    </row>
    <row r="35979" spans="20:26" x14ac:dyDescent="0.25">
      <c r="T35979" s="1"/>
      <c r="U35979" s="1"/>
      <c r="Z35979" s="1"/>
    </row>
    <row r="35980" spans="20:26" x14ac:dyDescent="0.25">
      <c r="T35980" s="1"/>
      <c r="U35980" s="1"/>
      <c r="Z35980" s="1"/>
    </row>
    <row r="35981" spans="20:26" x14ac:dyDescent="0.25">
      <c r="T35981" s="1"/>
      <c r="U35981" s="1"/>
      <c r="Z35981" s="1"/>
    </row>
    <row r="35982" spans="20:26" x14ac:dyDescent="0.25">
      <c r="T35982" s="1"/>
      <c r="U35982" s="1"/>
      <c r="Z35982" s="1"/>
    </row>
    <row r="35983" spans="20:26" x14ac:dyDescent="0.25">
      <c r="T35983" s="1"/>
      <c r="U35983" s="1"/>
      <c r="Z35983" s="1"/>
    </row>
    <row r="35984" spans="20:26" x14ac:dyDescent="0.25">
      <c r="T35984" s="1"/>
      <c r="U35984" s="1"/>
      <c r="Z35984" s="1"/>
    </row>
    <row r="35985" spans="20:26" x14ac:dyDescent="0.25">
      <c r="T35985" s="1"/>
      <c r="U35985" s="1"/>
      <c r="Z35985" s="1"/>
    </row>
    <row r="35986" spans="20:26" x14ac:dyDescent="0.25">
      <c r="T35986" s="1"/>
      <c r="U35986" s="1"/>
      <c r="Z35986" s="1"/>
    </row>
    <row r="35987" spans="20:26" x14ac:dyDescent="0.25">
      <c r="T35987" s="1"/>
      <c r="U35987" s="1"/>
      <c r="Z35987" s="1"/>
    </row>
    <row r="35988" spans="20:26" x14ac:dyDescent="0.25">
      <c r="T35988" s="1"/>
      <c r="U35988" s="1"/>
      <c r="Z35988" s="1"/>
    </row>
    <row r="35989" spans="20:26" x14ac:dyDescent="0.25">
      <c r="T35989" s="1"/>
      <c r="U35989" s="1"/>
      <c r="Z35989" s="1"/>
    </row>
    <row r="35990" spans="20:26" x14ac:dyDescent="0.25">
      <c r="T35990" s="1"/>
      <c r="U35990" s="1"/>
      <c r="Z35990" s="1"/>
    </row>
    <row r="35991" spans="20:26" x14ac:dyDescent="0.25">
      <c r="T35991" s="1"/>
      <c r="U35991" s="1"/>
      <c r="Z35991" s="1"/>
    </row>
    <row r="35992" spans="20:26" x14ac:dyDescent="0.25">
      <c r="T35992" s="1"/>
      <c r="U35992" s="1"/>
      <c r="Z35992" s="1"/>
    </row>
    <row r="35993" spans="20:26" x14ac:dyDescent="0.25">
      <c r="T35993" s="1"/>
      <c r="U35993" s="1"/>
      <c r="Z35993" s="1"/>
    </row>
    <row r="35994" spans="20:26" x14ac:dyDescent="0.25">
      <c r="T35994" s="1"/>
      <c r="U35994" s="1"/>
      <c r="Z35994" s="1"/>
    </row>
    <row r="35995" spans="20:26" x14ac:dyDescent="0.25">
      <c r="T35995" s="1"/>
      <c r="U35995" s="1"/>
      <c r="Z35995" s="1"/>
    </row>
    <row r="35996" spans="20:26" x14ac:dyDescent="0.25">
      <c r="T35996" s="1"/>
      <c r="U35996" s="1"/>
      <c r="Z35996" s="1"/>
    </row>
    <row r="35997" spans="20:26" x14ac:dyDescent="0.25">
      <c r="T35997" s="1"/>
      <c r="U35997" s="1"/>
      <c r="Z35997" s="1"/>
    </row>
    <row r="35998" spans="20:26" x14ac:dyDescent="0.25">
      <c r="T35998" s="1"/>
      <c r="U35998" s="1"/>
      <c r="Z35998" s="1"/>
    </row>
    <row r="35999" spans="20:26" x14ac:dyDescent="0.25">
      <c r="T35999" s="1"/>
      <c r="U35999" s="1"/>
      <c r="Z35999" s="1"/>
    </row>
    <row r="36000" spans="20:26" x14ac:dyDescent="0.25">
      <c r="T36000" s="1"/>
      <c r="U36000" s="1"/>
      <c r="Z36000" s="1"/>
    </row>
    <row r="36001" spans="20:26" x14ac:dyDescent="0.25">
      <c r="T36001" s="1"/>
      <c r="U36001" s="1"/>
      <c r="Z36001" s="1"/>
    </row>
    <row r="36002" spans="20:26" x14ac:dyDescent="0.25">
      <c r="T36002" s="1"/>
      <c r="U36002" s="1"/>
      <c r="Z36002" s="1"/>
    </row>
    <row r="36003" spans="20:26" x14ac:dyDescent="0.25">
      <c r="T36003" s="1"/>
      <c r="U36003" s="1"/>
      <c r="Z36003" s="1"/>
    </row>
    <row r="36004" spans="20:26" x14ac:dyDescent="0.25">
      <c r="T36004" s="1"/>
      <c r="U36004" s="1"/>
      <c r="Z36004" s="1"/>
    </row>
    <row r="36005" spans="20:26" x14ac:dyDescent="0.25">
      <c r="T36005" s="1"/>
      <c r="U36005" s="1"/>
      <c r="Z36005" s="1"/>
    </row>
    <row r="36006" spans="20:26" x14ac:dyDescent="0.25">
      <c r="T36006" s="1"/>
      <c r="U36006" s="1"/>
      <c r="Z36006" s="1"/>
    </row>
    <row r="36007" spans="20:26" x14ac:dyDescent="0.25">
      <c r="T36007" s="1"/>
      <c r="U36007" s="1"/>
      <c r="Z36007" s="1"/>
    </row>
    <row r="36008" spans="20:26" x14ac:dyDescent="0.25">
      <c r="T36008" s="1"/>
      <c r="U36008" s="1"/>
      <c r="Z36008" s="1"/>
    </row>
    <row r="36009" spans="20:26" x14ac:dyDescent="0.25">
      <c r="T36009" s="1"/>
      <c r="U36009" s="1"/>
      <c r="Z36009" s="1"/>
    </row>
    <row r="36010" spans="20:26" x14ac:dyDescent="0.25">
      <c r="T36010" s="1"/>
      <c r="U36010" s="1"/>
      <c r="Z36010" s="1"/>
    </row>
    <row r="36011" spans="20:26" x14ac:dyDescent="0.25">
      <c r="T36011" s="1"/>
      <c r="U36011" s="1"/>
      <c r="Z36011" s="1"/>
    </row>
    <row r="36012" spans="20:26" x14ac:dyDescent="0.25">
      <c r="T36012" s="1"/>
      <c r="U36012" s="1"/>
      <c r="Z36012" s="1"/>
    </row>
    <row r="36013" spans="20:26" x14ac:dyDescent="0.25">
      <c r="T36013" s="1"/>
      <c r="U36013" s="1"/>
      <c r="Z36013" s="1"/>
    </row>
    <row r="36014" spans="20:26" x14ac:dyDescent="0.25">
      <c r="T36014" s="1"/>
      <c r="U36014" s="1"/>
      <c r="Z36014" s="1"/>
    </row>
    <row r="36015" spans="20:26" x14ac:dyDescent="0.25">
      <c r="T36015" s="1"/>
      <c r="U36015" s="1"/>
      <c r="Z36015" s="1"/>
    </row>
    <row r="36016" spans="20:26" x14ac:dyDescent="0.25">
      <c r="T36016" s="1"/>
      <c r="U36016" s="1"/>
      <c r="Z36016" s="1"/>
    </row>
    <row r="36017" spans="20:26" x14ac:dyDescent="0.25">
      <c r="T36017" s="1"/>
      <c r="U36017" s="1"/>
      <c r="Z36017" s="1"/>
    </row>
    <row r="36018" spans="20:26" x14ac:dyDescent="0.25">
      <c r="T36018" s="1"/>
      <c r="U36018" s="1"/>
      <c r="Z36018" s="1"/>
    </row>
    <row r="36019" spans="20:26" x14ac:dyDescent="0.25">
      <c r="T36019" s="1"/>
      <c r="U36019" s="1"/>
      <c r="Z36019" s="1"/>
    </row>
    <row r="36020" spans="20:26" x14ac:dyDescent="0.25">
      <c r="T36020" s="1"/>
      <c r="U36020" s="1"/>
      <c r="Z36020" s="1"/>
    </row>
    <row r="36021" spans="20:26" x14ac:dyDescent="0.25">
      <c r="T36021" s="1"/>
      <c r="U36021" s="1"/>
      <c r="Z36021" s="1"/>
    </row>
    <row r="36022" spans="20:26" x14ac:dyDescent="0.25">
      <c r="T36022" s="1"/>
      <c r="U36022" s="1"/>
      <c r="Z36022" s="1"/>
    </row>
    <row r="36023" spans="20:26" x14ac:dyDescent="0.25">
      <c r="T36023" s="1"/>
      <c r="U36023" s="1"/>
      <c r="Z36023" s="1"/>
    </row>
    <row r="36024" spans="20:26" x14ac:dyDescent="0.25">
      <c r="T36024" s="1"/>
      <c r="U36024" s="1"/>
      <c r="Z36024" s="1"/>
    </row>
    <row r="36025" spans="20:26" x14ac:dyDescent="0.25">
      <c r="T36025" s="1"/>
      <c r="U36025" s="1"/>
      <c r="Z36025" s="1"/>
    </row>
    <row r="36026" spans="20:26" x14ac:dyDescent="0.25">
      <c r="T36026" s="1"/>
      <c r="U36026" s="1"/>
      <c r="Z36026" s="1"/>
    </row>
    <row r="36027" spans="20:26" x14ac:dyDescent="0.25">
      <c r="T36027" s="1"/>
      <c r="U36027" s="1"/>
      <c r="Z36027" s="1"/>
    </row>
    <row r="36028" spans="20:26" x14ac:dyDescent="0.25">
      <c r="T36028" s="1"/>
      <c r="U36028" s="1"/>
      <c r="Z36028" s="1"/>
    </row>
    <row r="36029" spans="20:26" x14ac:dyDescent="0.25">
      <c r="T36029" s="1"/>
      <c r="U36029" s="1"/>
      <c r="Z36029" s="1"/>
    </row>
    <row r="36030" spans="20:26" x14ac:dyDescent="0.25">
      <c r="T36030" s="1"/>
      <c r="U36030" s="1"/>
      <c r="Z36030" s="1"/>
    </row>
    <row r="36031" spans="20:26" x14ac:dyDescent="0.25">
      <c r="T36031" s="1"/>
      <c r="U36031" s="1"/>
      <c r="Z36031" s="1"/>
    </row>
    <row r="36032" spans="20:26" x14ac:dyDescent="0.25">
      <c r="T36032" s="1"/>
      <c r="U36032" s="1"/>
      <c r="Z36032" s="1"/>
    </row>
    <row r="36033" spans="20:26" x14ac:dyDescent="0.25">
      <c r="T36033" s="1"/>
      <c r="U36033" s="1"/>
      <c r="Z36033" s="1"/>
    </row>
    <row r="36034" spans="20:26" x14ac:dyDescent="0.25">
      <c r="T36034" s="1"/>
      <c r="U36034" s="1"/>
      <c r="Z36034" s="1"/>
    </row>
    <row r="36035" spans="20:26" x14ac:dyDescent="0.25">
      <c r="T36035" s="1"/>
      <c r="U36035" s="1"/>
      <c r="Z36035" s="1"/>
    </row>
    <row r="36036" spans="20:26" x14ac:dyDescent="0.25">
      <c r="T36036" s="1"/>
      <c r="U36036" s="1"/>
      <c r="Z36036" s="1"/>
    </row>
    <row r="36037" spans="20:26" x14ac:dyDescent="0.25">
      <c r="T36037" s="1"/>
      <c r="U36037" s="1"/>
      <c r="Z36037" s="1"/>
    </row>
    <row r="36038" spans="20:26" x14ac:dyDescent="0.25">
      <c r="T36038" s="1"/>
      <c r="U36038" s="1"/>
      <c r="Z36038" s="1"/>
    </row>
    <row r="36039" spans="20:26" x14ac:dyDescent="0.25">
      <c r="T36039" s="1"/>
      <c r="U36039" s="1"/>
      <c r="Z36039" s="1"/>
    </row>
    <row r="36040" spans="20:26" x14ac:dyDescent="0.25">
      <c r="T36040" s="1"/>
      <c r="U36040" s="1"/>
      <c r="Z36040" s="1"/>
    </row>
    <row r="36041" spans="20:26" x14ac:dyDescent="0.25">
      <c r="T36041" s="1"/>
      <c r="U36041" s="1"/>
      <c r="Z36041" s="1"/>
    </row>
    <row r="36042" spans="20:26" x14ac:dyDescent="0.25">
      <c r="T36042" s="1"/>
      <c r="U36042" s="1"/>
      <c r="Z36042" s="1"/>
    </row>
    <row r="36043" spans="20:26" x14ac:dyDescent="0.25">
      <c r="T36043" s="1"/>
      <c r="U36043" s="1"/>
      <c r="Z36043" s="1"/>
    </row>
    <row r="36044" spans="20:26" x14ac:dyDescent="0.25">
      <c r="T36044" s="1"/>
      <c r="U36044" s="1"/>
      <c r="Z36044" s="1"/>
    </row>
    <row r="36045" spans="20:26" x14ac:dyDescent="0.25">
      <c r="T36045" s="1"/>
      <c r="U36045" s="1"/>
      <c r="Z36045" s="1"/>
    </row>
    <row r="36046" spans="20:26" x14ac:dyDescent="0.25">
      <c r="T36046" s="1"/>
      <c r="U36046" s="1"/>
      <c r="Z36046" s="1"/>
    </row>
    <row r="36047" spans="20:26" x14ac:dyDescent="0.25">
      <c r="T36047" s="1"/>
      <c r="U36047" s="1"/>
      <c r="Z36047" s="1"/>
    </row>
    <row r="36048" spans="20:26" x14ac:dyDescent="0.25">
      <c r="T36048" s="1"/>
      <c r="U36048" s="1"/>
      <c r="Z36048" s="1"/>
    </row>
    <row r="36049" spans="20:26" x14ac:dyDescent="0.25">
      <c r="T36049" s="1"/>
      <c r="U36049" s="1"/>
      <c r="Z36049" s="1"/>
    </row>
    <row r="36050" spans="20:26" x14ac:dyDescent="0.25">
      <c r="T36050" s="1"/>
      <c r="U36050" s="1"/>
      <c r="Z36050" s="1"/>
    </row>
    <row r="36051" spans="20:26" x14ac:dyDescent="0.25">
      <c r="T36051" s="1"/>
      <c r="U36051" s="1"/>
      <c r="Z36051" s="1"/>
    </row>
    <row r="36052" spans="20:26" x14ac:dyDescent="0.25">
      <c r="T36052" s="1"/>
      <c r="U36052" s="1"/>
      <c r="Z36052" s="1"/>
    </row>
    <row r="36053" spans="20:26" x14ac:dyDescent="0.25">
      <c r="T36053" s="1"/>
      <c r="U36053" s="1"/>
      <c r="Z36053" s="1"/>
    </row>
    <row r="36054" spans="20:26" x14ac:dyDescent="0.25">
      <c r="T36054" s="1"/>
      <c r="U36054" s="1"/>
      <c r="Z36054" s="1"/>
    </row>
    <row r="36055" spans="20:26" x14ac:dyDescent="0.25">
      <c r="T36055" s="1"/>
      <c r="U36055" s="1"/>
      <c r="Z36055" s="1"/>
    </row>
    <row r="36056" spans="20:26" x14ac:dyDescent="0.25">
      <c r="T36056" s="1"/>
      <c r="U36056" s="1"/>
      <c r="Z36056" s="1"/>
    </row>
    <row r="36057" spans="20:26" x14ac:dyDescent="0.25">
      <c r="T36057" s="1"/>
      <c r="U36057" s="1"/>
      <c r="Z36057" s="1"/>
    </row>
    <row r="36058" spans="20:26" x14ac:dyDescent="0.25">
      <c r="T36058" s="1"/>
      <c r="U36058" s="1"/>
      <c r="Z36058" s="1"/>
    </row>
    <row r="36059" spans="20:26" x14ac:dyDescent="0.25">
      <c r="T36059" s="1"/>
      <c r="U36059" s="1"/>
      <c r="Z36059" s="1"/>
    </row>
    <row r="36060" spans="20:26" x14ac:dyDescent="0.25">
      <c r="T36060" s="1"/>
      <c r="U36060" s="1"/>
      <c r="Z36060" s="1"/>
    </row>
    <row r="36061" spans="20:26" x14ac:dyDescent="0.25">
      <c r="T36061" s="1"/>
      <c r="U36061" s="1"/>
      <c r="Z36061" s="1"/>
    </row>
    <row r="36062" spans="20:26" x14ac:dyDescent="0.25">
      <c r="T36062" s="1"/>
      <c r="U36062" s="1"/>
      <c r="Z36062" s="1"/>
    </row>
    <row r="36063" spans="20:26" x14ac:dyDescent="0.25">
      <c r="T36063" s="1"/>
      <c r="U36063" s="1"/>
      <c r="Z36063" s="1"/>
    </row>
    <row r="36064" spans="20:26" x14ac:dyDescent="0.25">
      <c r="T36064" s="1"/>
      <c r="U36064" s="1"/>
      <c r="Z36064" s="1"/>
    </row>
    <row r="36065" spans="20:26" x14ac:dyDescent="0.25">
      <c r="T36065" s="1"/>
      <c r="U36065" s="1"/>
      <c r="Z36065" s="1"/>
    </row>
    <row r="36066" spans="20:26" x14ac:dyDescent="0.25">
      <c r="T36066" s="1"/>
      <c r="U36066" s="1"/>
      <c r="Z36066" s="1"/>
    </row>
    <row r="36067" spans="20:26" x14ac:dyDescent="0.25">
      <c r="T36067" s="1"/>
      <c r="U36067" s="1"/>
      <c r="Z36067" s="1"/>
    </row>
    <row r="36068" spans="20:26" x14ac:dyDescent="0.25">
      <c r="T36068" s="1"/>
      <c r="U36068" s="1"/>
      <c r="Z36068" s="1"/>
    </row>
    <row r="36069" spans="20:26" x14ac:dyDescent="0.25">
      <c r="T36069" s="1"/>
      <c r="U36069" s="1"/>
      <c r="Z36069" s="1"/>
    </row>
    <row r="36070" spans="20:26" x14ac:dyDescent="0.25">
      <c r="T36070" s="1"/>
      <c r="U36070" s="1"/>
      <c r="Z36070" s="1"/>
    </row>
    <row r="36071" spans="20:26" x14ac:dyDescent="0.25">
      <c r="T36071" s="1"/>
      <c r="U36071" s="1"/>
      <c r="Z36071" s="1"/>
    </row>
    <row r="36072" spans="20:26" x14ac:dyDescent="0.25">
      <c r="T36072" s="1"/>
      <c r="U36072" s="1"/>
      <c r="Z36072" s="1"/>
    </row>
    <row r="36073" spans="20:26" x14ac:dyDescent="0.25">
      <c r="T36073" s="1"/>
      <c r="U36073" s="1"/>
      <c r="Z36073" s="1"/>
    </row>
    <row r="36074" spans="20:26" x14ac:dyDescent="0.25">
      <c r="T36074" s="1"/>
      <c r="U36074" s="1"/>
      <c r="Z36074" s="1"/>
    </row>
    <row r="36075" spans="20:26" x14ac:dyDescent="0.25">
      <c r="T36075" s="1"/>
      <c r="U36075" s="1"/>
      <c r="Z36075" s="1"/>
    </row>
    <row r="36076" spans="20:26" x14ac:dyDescent="0.25">
      <c r="T36076" s="1"/>
      <c r="U36076" s="1"/>
      <c r="Z36076" s="1"/>
    </row>
    <row r="36077" spans="20:26" x14ac:dyDescent="0.25">
      <c r="T36077" s="1"/>
      <c r="U36077" s="1"/>
      <c r="Z36077" s="1"/>
    </row>
    <row r="36078" spans="20:26" x14ac:dyDescent="0.25">
      <c r="T36078" s="1"/>
      <c r="U36078" s="1"/>
      <c r="Z36078" s="1"/>
    </row>
    <row r="36079" spans="20:26" x14ac:dyDescent="0.25">
      <c r="T36079" s="1"/>
      <c r="U36079" s="1"/>
      <c r="Z36079" s="1"/>
    </row>
    <row r="36080" spans="20:26" x14ac:dyDescent="0.25">
      <c r="T36080" s="1"/>
      <c r="U36080" s="1"/>
      <c r="Z36080" s="1"/>
    </row>
    <row r="36081" spans="20:26" x14ac:dyDescent="0.25">
      <c r="T36081" s="1"/>
      <c r="U36081" s="1"/>
      <c r="Z36081" s="1"/>
    </row>
    <row r="36082" spans="20:26" x14ac:dyDescent="0.25">
      <c r="T36082" s="1"/>
      <c r="U36082" s="1"/>
      <c r="Z36082" s="1"/>
    </row>
    <row r="36083" spans="20:26" x14ac:dyDescent="0.25">
      <c r="T36083" s="1"/>
      <c r="U36083" s="1"/>
      <c r="Z36083" s="1"/>
    </row>
    <row r="36084" spans="20:26" x14ac:dyDescent="0.25">
      <c r="T36084" s="1"/>
      <c r="U36084" s="1"/>
      <c r="Z36084" s="1"/>
    </row>
    <row r="36085" spans="20:26" x14ac:dyDescent="0.25">
      <c r="T36085" s="1"/>
      <c r="U36085" s="1"/>
      <c r="Z36085" s="1"/>
    </row>
    <row r="36086" spans="20:26" x14ac:dyDescent="0.25">
      <c r="T36086" s="1"/>
      <c r="U36086" s="1"/>
      <c r="Z36086" s="1"/>
    </row>
    <row r="36087" spans="20:26" x14ac:dyDescent="0.25">
      <c r="T36087" s="1"/>
      <c r="U36087" s="1"/>
      <c r="Z36087" s="1"/>
    </row>
    <row r="36088" spans="20:26" x14ac:dyDescent="0.25">
      <c r="T36088" s="1"/>
      <c r="U36088" s="1"/>
      <c r="Z36088" s="1"/>
    </row>
    <row r="36089" spans="20:26" x14ac:dyDescent="0.25">
      <c r="T36089" s="1"/>
      <c r="U36089" s="1"/>
      <c r="Z36089" s="1"/>
    </row>
    <row r="36090" spans="20:26" x14ac:dyDescent="0.25">
      <c r="T36090" s="1"/>
      <c r="U36090" s="1"/>
      <c r="Z36090" s="1"/>
    </row>
    <row r="36091" spans="20:26" x14ac:dyDescent="0.25">
      <c r="T36091" s="1"/>
      <c r="U36091" s="1"/>
      <c r="Z36091" s="1"/>
    </row>
    <row r="36092" spans="20:26" x14ac:dyDescent="0.25">
      <c r="T36092" s="1"/>
      <c r="U36092" s="1"/>
      <c r="Z36092" s="1"/>
    </row>
    <row r="36093" spans="20:26" x14ac:dyDescent="0.25">
      <c r="T36093" s="1"/>
      <c r="U36093" s="1"/>
      <c r="Z36093" s="1"/>
    </row>
    <row r="36094" spans="20:26" x14ac:dyDescent="0.25">
      <c r="T36094" s="1"/>
      <c r="U36094" s="1"/>
      <c r="Z36094" s="1"/>
    </row>
    <row r="36095" spans="20:26" x14ac:dyDescent="0.25">
      <c r="T36095" s="1"/>
      <c r="U36095" s="1"/>
      <c r="Z36095" s="1"/>
    </row>
    <row r="36096" spans="20:26" x14ac:dyDescent="0.25">
      <c r="T36096" s="1"/>
      <c r="U36096" s="1"/>
      <c r="Z36096" s="1"/>
    </row>
    <row r="36097" spans="20:26" x14ac:dyDescent="0.25">
      <c r="T36097" s="1"/>
      <c r="U36097" s="1"/>
      <c r="Z36097" s="1"/>
    </row>
    <row r="36098" spans="20:26" x14ac:dyDescent="0.25">
      <c r="T36098" s="1"/>
      <c r="U36098" s="1"/>
      <c r="Z36098" s="1"/>
    </row>
    <row r="36099" spans="20:26" x14ac:dyDescent="0.25">
      <c r="T36099" s="1"/>
      <c r="U36099" s="1"/>
      <c r="Z36099" s="1"/>
    </row>
    <row r="36100" spans="20:26" x14ac:dyDescent="0.25">
      <c r="T36100" s="1"/>
      <c r="U36100" s="1"/>
      <c r="Z36100" s="1"/>
    </row>
    <row r="36101" spans="20:26" x14ac:dyDescent="0.25">
      <c r="T36101" s="1"/>
      <c r="U36101" s="1"/>
      <c r="Z36101" s="1"/>
    </row>
    <row r="36102" spans="20:26" x14ac:dyDescent="0.25">
      <c r="T36102" s="1"/>
      <c r="U36102" s="1"/>
      <c r="Z36102" s="1"/>
    </row>
    <row r="36103" spans="20:26" x14ac:dyDescent="0.25">
      <c r="T36103" s="1"/>
      <c r="U36103" s="1"/>
      <c r="Z36103" s="1"/>
    </row>
    <row r="36104" spans="20:26" x14ac:dyDescent="0.25">
      <c r="T36104" s="1"/>
      <c r="U36104" s="1"/>
      <c r="Z36104" s="1"/>
    </row>
    <row r="36105" spans="20:26" x14ac:dyDescent="0.25">
      <c r="T36105" s="1"/>
      <c r="U36105" s="1"/>
      <c r="Z36105" s="1"/>
    </row>
    <row r="36106" spans="20:26" x14ac:dyDescent="0.25">
      <c r="T36106" s="1"/>
      <c r="U36106" s="1"/>
      <c r="Z36106" s="1"/>
    </row>
    <row r="36107" spans="20:26" x14ac:dyDescent="0.25">
      <c r="T36107" s="1"/>
      <c r="U36107" s="1"/>
      <c r="Z36107" s="1"/>
    </row>
    <row r="36108" spans="20:26" x14ac:dyDescent="0.25">
      <c r="T36108" s="1"/>
      <c r="U36108" s="1"/>
      <c r="Z36108" s="1"/>
    </row>
    <row r="36109" spans="20:26" x14ac:dyDescent="0.25">
      <c r="T36109" s="1"/>
      <c r="U36109" s="1"/>
      <c r="Z36109" s="1"/>
    </row>
    <row r="36110" spans="20:26" x14ac:dyDescent="0.25">
      <c r="T36110" s="1"/>
      <c r="U36110" s="1"/>
      <c r="Z36110" s="1"/>
    </row>
    <row r="36111" spans="20:26" x14ac:dyDescent="0.25">
      <c r="T36111" s="1"/>
      <c r="U36111" s="1"/>
      <c r="Z36111" s="1"/>
    </row>
    <row r="36112" spans="20:26" x14ac:dyDescent="0.25">
      <c r="T36112" s="1"/>
      <c r="U36112" s="1"/>
      <c r="Z36112" s="1"/>
    </row>
    <row r="36113" spans="20:26" x14ac:dyDescent="0.25">
      <c r="T36113" s="1"/>
      <c r="U36113" s="1"/>
      <c r="Z36113" s="1"/>
    </row>
    <row r="36114" spans="20:26" x14ac:dyDescent="0.25">
      <c r="T36114" s="1"/>
      <c r="U36114" s="1"/>
      <c r="Z36114" s="1"/>
    </row>
    <row r="36115" spans="20:26" x14ac:dyDescent="0.25">
      <c r="T36115" s="1"/>
      <c r="U36115" s="1"/>
      <c r="Z36115" s="1"/>
    </row>
    <row r="36116" spans="20:26" x14ac:dyDescent="0.25">
      <c r="T36116" s="1"/>
      <c r="U36116" s="1"/>
      <c r="Z36116" s="1"/>
    </row>
    <row r="36117" spans="20:26" x14ac:dyDescent="0.25">
      <c r="T36117" s="1"/>
      <c r="U36117" s="1"/>
      <c r="Z36117" s="1"/>
    </row>
    <row r="36118" spans="20:26" x14ac:dyDescent="0.25">
      <c r="T36118" s="1"/>
      <c r="U36118" s="1"/>
      <c r="Z36118" s="1"/>
    </row>
    <row r="36119" spans="20:26" x14ac:dyDescent="0.25">
      <c r="T36119" s="1"/>
      <c r="U36119" s="1"/>
      <c r="Z36119" s="1"/>
    </row>
    <row r="36120" spans="20:26" x14ac:dyDescent="0.25">
      <c r="T36120" s="1"/>
      <c r="U36120" s="1"/>
      <c r="Z36120" s="1"/>
    </row>
    <row r="36121" spans="20:26" x14ac:dyDescent="0.25">
      <c r="T36121" s="1"/>
      <c r="U36121" s="1"/>
      <c r="Z36121" s="1"/>
    </row>
    <row r="36122" spans="20:26" x14ac:dyDescent="0.25">
      <c r="T36122" s="1"/>
      <c r="U36122" s="1"/>
      <c r="Z36122" s="1"/>
    </row>
    <row r="36123" spans="20:26" x14ac:dyDescent="0.25">
      <c r="T36123" s="1"/>
      <c r="U36123" s="1"/>
      <c r="Z36123" s="1"/>
    </row>
    <row r="36124" spans="20:26" x14ac:dyDescent="0.25">
      <c r="T36124" s="1"/>
      <c r="U36124" s="1"/>
      <c r="Z36124" s="1"/>
    </row>
    <row r="36125" spans="20:26" x14ac:dyDescent="0.25">
      <c r="T36125" s="1"/>
      <c r="U36125" s="1"/>
      <c r="Z36125" s="1"/>
    </row>
    <row r="36126" spans="20:26" x14ac:dyDescent="0.25">
      <c r="T36126" s="1"/>
      <c r="U36126" s="1"/>
      <c r="Z36126" s="1"/>
    </row>
    <row r="36127" spans="20:26" x14ac:dyDescent="0.25">
      <c r="T36127" s="1"/>
      <c r="U36127" s="1"/>
      <c r="Z36127" s="1"/>
    </row>
    <row r="36128" spans="20:26" x14ac:dyDescent="0.25">
      <c r="T36128" s="1"/>
      <c r="U36128" s="1"/>
      <c r="Z36128" s="1"/>
    </row>
    <row r="36129" spans="20:26" x14ac:dyDescent="0.25">
      <c r="T36129" s="1"/>
      <c r="U36129" s="1"/>
      <c r="Z36129" s="1"/>
    </row>
    <row r="36130" spans="20:26" x14ac:dyDescent="0.25">
      <c r="T36130" s="1"/>
      <c r="U36130" s="1"/>
      <c r="Z36130" s="1"/>
    </row>
    <row r="36131" spans="20:26" x14ac:dyDescent="0.25">
      <c r="T36131" s="1"/>
      <c r="U36131" s="1"/>
      <c r="Z36131" s="1"/>
    </row>
    <row r="36132" spans="20:26" x14ac:dyDescent="0.25">
      <c r="T36132" s="1"/>
      <c r="U36132" s="1"/>
      <c r="Z36132" s="1"/>
    </row>
    <row r="36133" spans="20:26" x14ac:dyDescent="0.25">
      <c r="T36133" s="1"/>
      <c r="U36133" s="1"/>
      <c r="Z36133" s="1"/>
    </row>
    <row r="36134" spans="20:26" x14ac:dyDescent="0.25">
      <c r="T36134" s="1"/>
      <c r="U36134" s="1"/>
      <c r="Z36134" s="1"/>
    </row>
    <row r="36135" spans="20:26" x14ac:dyDescent="0.25">
      <c r="T36135" s="1"/>
      <c r="U36135" s="1"/>
      <c r="Z36135" s="1"/>
    </row>
    <row r="36136" spans="20:26" x14ac:dyDescent="0.25">
      <c r="T36136" s="1"/>
      <c r="U36136" s="1"/>
      <c r="Z36136" s="1"/>
    </row>
    <row r="36137" spans="20:26" x14ac:dyDescent="0.25">
      <c r="T36137" s="1"/>
      <c r="U36137" s="1"/>
      <c r="Z36137" s="1"/>
    </row>
    <row r="36138" spans="20:26" x14ac:dyDescent="0.25">
      <c r="T36138" s="1"/>
      <c r="U36138" s="1"/>
      <c r="Z36138" s="1"/>
    </row>
    <row r="36139" spans="20:26" x14ac:dyDescent="0.25">
      <c r="T36139" s="1"/>
      <c r="U36139" s="1"/>
      <c r="Z36139" s="1"/>
    </row>
    <row r="36140" spans="20:26" x14ac:dyDescent="0.25">
      <c r="T36140" s="1"/>
      <c r="U36140" s="1"/>
      <c r="Z36140" s="1"/>
    </row>
    <row r="36141" spans="20:26" x14ac:dyDescent="0.25">
      <c r="T36141" s="1"/>
      <c r="U36141" s="1"/>
      <c r="Z36141" s="1"/>
    </row>
    <row r="36142" spans="20:26" x14ac:dyDescent="0.25">
      <c r="T36142" s="1"/>
      <c r="U36142" s="1"/>
      <c r="Z36142" s="1"/>
    </row>
    <row r="36143" spans="20:26" x14ac:dyDescent="0.25">
      <c r="T36143" s="1"/>
      <c r="U36143" s="1"/>
      <c r="Z36143" s="1"/>
    </row>
    <row r="36144" spans="20:26" x14ac:dyDescent="0.25">
      <c r="T36144" s="1"/>
      <c r="U36144" s="1"/>
      <c r="Z36144" s="1"/>
    </row>
    <row r="36145" spans="20:26" x14ac:dyDescent="0.25">
      <c r="T36145" s="1"/>
      <c r="U36145" s="1"/>
      <c r="Z36145" s="1"/>
    </row>
    <row r="36146" spans="20:26" x14ac:dyDescent="0.25">
      <c r="T36146" s="1"/>
      <c r="U36146" s="1"/>
      <c r="Z36146" s="1"/>
    </row>
    <row r="36147" spans="20:26" x14ac:dyDescent="0.25">
      <c r="T36147" s="1"/>
      <c r="U36147" s="1"/>
      <c r="Z36147" s="1"/>
    </row>
    <row r="36148" spans="20:26" x14ac:dyDescent="0.25">
      <c r="T36148" s="1"/>
      <c r="U36148" s="1"/>
      <c r="Z36148" s="1"/>
    </row>
    <row r="36149" spans="20:26" x14ac:dyDescent="0.25">
      <c r="T36149" s="1"/>
      <c r="U36149" s="1"/>
      <c r="Z36149" s="1"/>
    </row>
    <row r="36150" spans="20:26" x14ac:dyDescent="0.25">
      <c r="T36150" s="1"/>
      <c r="U36150" s="1"/>
      <c r="Z36150" s="1"/>
    </row>
    <row r="36151" spans="20:26" x14ac:dyDescent="0.25">
      <c r="T36151" s="1"/>
      <c r="U36151" s="1"/>
      <c r="Z36151" s="1"/>
    </row>
    <row r="36152" spans="20:26" x14ac:dyDescent="0.25">
      <c r="T36152" s="1"/>
      <c r="U36152" s="1"/>
      <c r="Z36152" s="1"/>
    </row>
    <row r="36153" spans="20:26" x14ac:dyDescent="0.25">
      <c r="T36153" s="1"/>
      <c r="U36153" s="1"/>
      <c r="Z36153" s="1"/>
    </row>
    <row r="36154" spans="20:26" x14ac:dyDescent="0.25">
      <c r="T36154" s="1"/>
      <c r="U36154" s="1"/>
      <c r="Z36154" s="1"/>
    </row>
    <row r="36155" spans="20:26" x14ac:dyDescent="0.25">
      <c r="T36155" s="1"/>
      <c r="U36155" s="1"/>
      <c r="Z36155" s="1"/>
    </row>
    <row r="36156" spans="20:26" x14ac:dyDescent="0.25">
      <c r="T36156" s="1"/>
      <c r="U36156" s="1"/>
      <c r="Z36156" s="1"/>
    </row>
    <row r="36157" spans="20:26" x14ac:dyDescent="0.25">
      <c r="T36157" s="1"/>
      <c r="U36157" s="1"/>
      <c r="Z36157" s="1"/>
    </row>
    <row r="36158" spans="20:26" x14ac:dyDescent="0.25">
      <c r="T36158" s="1"/>
      <c r="U36158" s="1"/>
      <c r="Z36158" s="1"/>
    </row>
    <row r="36159" spans="20:26" x14ac:dyDescent="0.25">
      <c r="T36159" s="1"/>
      <c r="U36159" s="1"/>
      <c r="Z36159" s="1"/>
    </row>
    <row r="36160" spans="20:26" x14ac:dyDescent="0.25">
      <c r="T36160" s="1"/>
      <c r="U36160" s="1"/>
      <c r="Z36160" s="1"/>
    </row>
    <row r="36161" spans="20:26" x14ac:dyDescent="0.25">
      <c r="T36161" s="1"/>
      <c r="U36161" s="1"/>
      <c r="Z36161" s="1"/>
    </row>
    <row r="36162" spans="20:26" x14ac:dyDescent="0.25">
      <c r="T36162" s="1"/>
      <c r="U36162" s="1"/>
      <c r="Z36162" s="1"/>
    </row>
    <row r="36163" spans="20:26" x14ac:dyDescent="0.25">
      <c r="T36163" s="1"/>
      <c r="U36163" s="1"/>
      <c r="Z36163" s="1"/>
    </row>
    <row r="36164" spans="20:26" x14ac:dyDescent="0.25">
      <c r="T36164" s="1"/>
      <c r="U36164" s="1"/>
      <c r="Z36164" s="1"/>
    </row>
    <row r="36165" spans="20:26" x14ac:dyDescent="0.25">
      <c r="T36165" s="1"/>
      <c r="U36165" s="1"/>
      <c r="Z36165" s="1"/>
    </row>
    <row r="36166" spans="20:26" x14ac:dyDescent="0.25">
      <c r="T36166" s="1"/>
      <c r="U36166" s="1"/>
      <c r="Z36166" s="1"/>
    </row>
    <row r="36167" spans="20:26" x14ac:dyDescent="0.25">
      <c r="T36167" s="1"/>
      <c r="U36167" s="1"/>
      <c r="Z36167" s="1"/>
    </row>
    <row r="36168" spans="20:26" x14ac:dyDescent="0.25">
      <c r="T36168" s="1"/>
      <c r="U36168" s="1"/>
      <c r="Z36168" s="1"/>
    </row>
    <row r="36169" spans="20:26" x14ac:dyDescent="0.25">
      <c r="T36169" s="1"/>
      <c r="U36169" s="1"/>
      <c r="Z36169" s="1"/>
    </row>
    <row r="36170" spans="20:26" x14ac:dyDescent="0.25">
      <c r="T36170" s="1"/>
      <c r="U36170" s="1"/>
      <c r="Z36170" s="1"/>
    </row>
    <row r="36171" spans="20:26" x14ac:dyDescent="0.25">
      <c r="T36171" s="1"/>
      <c r="U36171" s="1"/>
      <c r="Z36171" s="1"/>
    </row>
    <row r="36172" spans="20:26" x14ac:dyDescent="0.25">
      <c r="T36172" s="1"/>
      <c r="U36172" s="1"/>
      <c r="Z36172" s="1"/>
    </row>
    <row r="36173" spans="20:26" x14ac:dyDescent="0.25">
      <c r="T36173" s="1"/>
      <c r="U36173" s="1"/>
      <c r="Z36173" s="1"/>
    </row>
    <row r="36174" spans="20:26" x14ac:dyDescent="0.25">
      <c r="T36174" s="1"/>
      <c r="U36174" s="1"/>
      <c r="Z36174" s="1"/>
    </row>
    <row r="36175" spans="20:26" x14ac:dyDescent="0.25">
      <c r="T36175" s="1"/>
      <c r="U36175" s="1"/>
      <c r="Z36175" s="1"/>
    </row>
    <row r="36176" spans="20:26" x14ac:dyDescent="0.25">
      <c r="T36176" s="1"/>
      <c r="U36176" s="1"/>
      <c r="Z36176" s="1"/>
    </row>
    <row r="36177" spans="20:26" x14ac:dyDescent="0.25">
      <c r="T36177" s="1"/>
      <c r="U36177" s="1"/>
      <c r="Z36177" s="1"/>
    </row>
    <row r="36178" spans="20:26" x14ac:dyDescent="0.25">
      <c r="T36178" s="1"/>
      <c r="U36178" s="1"/>
      <c r="Z36178" s="1"/>
    </row>
    <row r="36179" spans="20:26" x14ac:dyDescent="0.25">
      <c r="T36179" s="1"/>
      <c r="U36179" s="1"/>
      <c r="Z36179" s="1"/>
    </row>
    <row r="36180" spans="20:26" x14ac:dyDescent="0.25">
      <c r="T36180" s="1"/>
      <c r="U36180" s="1"/>
      <c r="Z36180" s="1"/>
    </row>
    <row r="36181" spans="20:26" x14ac:dyDescent="0.25">
      <c r="T36181" s="1"/>
      <c r="U36181" s="1"/>
      <c r="Z36181" s="1"/>
    </row>
    <row r="36182" spans="20:26" x14ac:dyDescent="0.25">
      <c r="T36182" s="1"/>
      <c r="U36182" s="1"/>
      <c r="Z36182" s="1"/>
    </row>
    <row r="36183" spans="20:26" x14ac:dyDescent="0.25">
      <c r="T36183" s="1"/>
      <c r="U36183" s="1"/>
      <c r="Z36183" s="1"/>
    </row>
    <row r="36184" spans="20:26" x14ac:dyDescent="0.25">
      <c r="T36184" s="1"/>
      <c r="U36184" s="1"/>
      <c r="Z36184" s="1"/>
    </row>
    <row r="36185" spans="20:26" x14ac:dyDescent="0.25">
      <c r="T36185" s="1"/>
      <c r="U36185" s="1"/>
      <c r="Z36185" s="1"/>
    </row>
    <row r="36186" spans="20:26" x14ac:dyDescent="0.25">
      <c r="T36186" s="1"/>
      <c r="U36186" s="1"/>
      <c r="Z36186" s="1"/>
    </row>
    <row r="36187" spans="20:26" x14ac:dyDescent="0.25">
      <c r="T36187" s="1"/>
      <c r="U36187" s="1"/>
      <c r="Z36187" s="1"/>
    </row>
    <row r="36188" spans="20:26" x14ac:dyDescent="0.25">
      <c r="T36188" s="1"/>
      <c r="U36188" s="1"/>
      <c r="Z36188" s="1"/>
    </row>
    <row r="36189" spans="20:26" x14ac:dyDescent="0.25">
      <c r="T36189" s="1"/>
      <c r="U36189" s="1"/>
      <c r="Z36189" s="1"/>
    </row>
    <row r="36190" spans="20:26" x14ac:dyDescent="0.25">
      <c r="T36190" s="1"/>
      <c r="U36190" s="1"/>
      <c r="Z36190" s="1"/>
    </row>
    <row r="36191" spans="20:26" x14ac:dyDescent="0.25">
      <c r="T36191" s="1"/>
      <c r="U36191" s="1"/>
      <c r="Z36191" s="1"/>
    </row>
    <row r="36192" spans="20:26" x14ac:dyDescent="0.25">
      <c r="T36192" s="1"/>
      <c r="U36192" s="1"/>
      <c r="Z36192" s="1"/>
    </row>
    <row r="36193" spans="20:26" x14ac:dyDescent="0.25">
      <c r="T36193" s="1"/>
      <c r="U36193" s="1"/>
      <c r="Z36193" s="1"/>
    </row>
    <row r="36194" spans="20:26" x14ac:dyDescent="0.25">
      <c r="T36194" s="1"/>
      <c r="U36194" s="1"/>
      <c r="Z36194" s="1"/>
    </row>
    <row r="36195" spans="20:26" x14ac:dyDescent="0.25">
      <c r="T36195" s="1"/>
      <c r="U36195" s="1"/>
      <c r="Z36195" s="1"/>
    </row>
    <row r="36196" spans="20:26" x14ac:dyDescent="0.25">
      <c r="T36196" s="1"/>
      <c r="U36196" s="1"/>
      <c r="Z36196" s="1"/>
    </row>
    <row r="36197" spans="20:26" x14ac:dyDescent="0.25">
      <c r="T36197" s="1"/>
      <c r="U36197" s="1"/>
      <c r="Z36197" s="1"/>
    </row>
    <row r="36198" spans="20:26" x14ac:dyDescent="0.25">
      <c r="T36198" s="1"/>
      <c r="U36198" s="1"/>
      <c r="Z36198" s="1"/>
    </row>
    <row r="36199" spans="20:26" x14ac:dyDescent="0.25">
      <c r="T36199" s="1"/>
      <c r="U36199" s="1"/>
      <c r="Z36199" s="1"/>
    </row>
    <row r="36200" spans="20:26" x14ac:dyDescent="0.25">
      <c r="T36200" s="1"/>
      <c r="U36200" s="1"/>
      <c r="Z36200" s="1"/>
    </row>
    <row r="36201" spans="20:26" x14ac:dyDescent="0.25">
      <c r="T36201" s="1"/>
      <c r="U36201" s="1"/>
      <c r="Z36201" s="1"/>
    </row>
    <row r="36202" spans="20:26" x14ac:dyDescent="0.25">
      <c r="T36202" s="1"/>
      <c r="U36202" s="1"/>
      <c r="Z36202" s="1"/>
    </row>
    <row r="36203" spans="20:26" x14ac:dyDescent="0.25">
      <c r="T36203" s="1"/>
      <c r="U36203" s="1"/>
      <c r="Z36203" s="1"/>
    </row>
    <row r="36204" spans="20:26" x14ac:dyDescent="0.25">
      <c r="T36204" s="1"/>
      <c r="U36204" s="1"/>
      <c r="Z36204" s="1"/>
    </row>
    <row r="36205" spans="20:26" x14ac:dyDescent="0.25">
      <c r="T36205" s="1"/>
      <c r="U36205" s="1"/>
      <c r="Z36205" s="1"/>
    </row>
    <row r="36206" spans="20:26" x14ac:dyDescent="0.25">
      <c r="T36206" s="1"/>
      <c r="U36206" s="1"/>
      <c r="Z36206" s="1"/>
    </row>
    <row r="36207" spans="20:26" x14ac:dyDescent="0.25">
      <c r="T36207" s="1"/>
      <c r="U36207" s="1"/>
      <c r="Z36207" s="1"/>
    </row>
    <row r="36208" spans="20:26" x14ac:dyDescent="0.25">
      <c r="T36208" s="1"/>
      <c r="U36208" s="1"/>
      <c r="Z36208" s="1"/>
    </row>
    <row r="36209" spans="20:26" x14ac:dyDescent="0.25">
      <c r="T36209" s="1"/>
      <c r="U36209" s="1"/>
      <c r="Z36209" s="1"/>
    </row>
    <row r="36210" spans="20:26" x14ac:dyDescent="0.25">
      <c r="T36210" s="1"/>
      <c r="U36210" s="1"/>
      <c r="Z36210" s="1"/>
    </row>
    <row r="36211" spans="20:26" x14ac:dyDescent="0.25">
      <c r="T36211" s="1"/>
      <c r="U36211" s="1"/>
      <c r="Z36211" s="1"/>
    </row>
    <row r="36212" spans="20:26" x14ac:dyDescent="0.25">
      <c r="T36212" s="1"/>
      <c r="U36212" s="1"/>
      <c r="Z36212" s="1"/>
    </row>
    <row r="36213" spans="20:26" x14ac:dyDescent="0.25">
      <c r="T36213" s="1"/>
      <c r="U36213" s="1"/>
      <c r="Z36213" s="1"/>
    </row>
    <row r="36214" spans="20:26" x14ac:dyDescent="0.25">
      <c r="T36214" s="1"/>
      <c r="U36214" s="1"/>
      <c r="Z36214" s="1"/>
    </row>
    <row r="36215" spans="20:26" x14ac:dyDescent="0.25">
      <c r="T36215" s="1"/>
      <c r="U36215" s="1"/>
      <c r="Z36215" s="1"/>
    </row>
    <row r="36216" spans="20:26" x14ac:dyDescent="0.25">
      <c r="T36216" s="1"/>
      <c r="U36216" s="1"/>
      <c r="Z36216" s="1"/>
    </row>
    <row r="36217" spans="20:26" x14ac:dyDescent="0.25">
      <c r="T36217" s="1"/>
      <c r="U36217" s="1"/>
      <c r="Z36217" s="1"/>
    </row>
    <row r="36218" spans="20:26" x14ac:dyDescent="0.25">
      <c r="T36218" s="1"/>
      <c r="U36218" s="1"/>
      <c r="Z36218" s="1"/>
    </row>
    <row r="36219" spans="20:26" x14ac:dyDescent="0.25">
      <c r="T36219" s="1"/>
      <c r="U36219" s="1"/>
      <c r="Z36219" s="1"/>
    </row>
    <row r="36220" spans="20:26" x14ac:dyDescent="0.25">
      <c r="T36220" s="1"/>
      <c r="U36220" s="1"/>
      <c r="Z36220" s="1"/>
    </row>
    <row r="36221" spans="20:26" x14ac:dyDescent="0.25">
      <c r="T36221" s="1"/>
      <c r="U36221" s="1"/>
      <c r="Z36221" s="1"/>
    </row>
    <row r="36222" spans="20:26" x14ac:dyDescent="0.25">
      <c r="T36222" s="1"/>
      <c r="U36222" s="1"/>
      <c r="Z36222" s="1"/>
    </row>
    <row r="36223" spans="20:26" x14ac:dyDescent="0.25">
      <c r="T36223" s="1"/>
      <c r="U36223" s="1"/>
      <c r="Z36223" s="1"/>
    </row>
    <row r="36224" spans="20:26" x14ac:dyDescent="0.25">
      <c r="T36224" s="1"/>
      <c r="U36224" s="1"/>
      <c r="Z36224" s="1"/>
    </row>
    <row r="36225" spans="20:26" x14ac:dyDescent="0.25">
      <c r="T36225" s="1"/>
      <c r="U36225" s="1"/>
      <c r="Z36225" s="1"/>
    </row>
    <row r="36226" spans="20:26" x14ac:dyDescent="0.25">
      <c r="T36226" s="1"/>
      <c r="U36226" s="1"/>
      <c r="Z36226" s="1"/>
    </row>
    <row r="36227" spans="20:26" x14ac:dyDescent="0.25">
      <c r="T36227" s="1"/>
      <c r="U36227" s="1"/>
      <c r="Z36227" s="1"/>
    </row>
    <row r="36228" spans="20:26" x14ac:dyDescent="0.25">
      <c r="T36228" s="1"/>
      <c r="U36228" s="1"/>
      <c r="Z36228" s="1"/>
    </row>
    <row r="36229" spans="20:26" x14ac:dyDescent="0.25">
      <c r="T36229" s="1"/>
      <c r="U36229" s="1"/>
      <c r="Z36229" s="1"/>
    </row>
    <row r="36230" spans="20:26" x14ac:dyDescent="0.25">
      <c r="T36230" s="1"/>
      <c r="U36230" s="1"/>
      <c r="Z36230" s="1"/>
    </row>
    <row r="36231" spans="20:26" x14ac:dyDescent="0.25">
      <c r="T36231" s="1"/>
      <c r="U36231" s="1"/>
      <c r="Z36231" s="1"/>
    </row>
    <row r="36232" spans="20:26" x14ac:dyDescent="0.25">
      <c r="T36232" s="1"/>
      <c r="U36232" s="1"/>
      <c r="Z36232" s="1"/>
    </row>
    <row r="36233" spans="20:26" x14ac:dyDescent="0.25">
      <c r="T36233" s="1"/>
      <c r="U36233" s="1"/>
      <c r="Z36233" s="1"/>
    </row>
    <row r="36234" spans="20:26" x14ac:dyDescent="0.25">
      <c r="T36234" s="1"/>
      <c r="U36234" s="1"/>
      <c r="Z36234" s="1"/>
    </row>
    <row r="36235" spans="20:26" x14ac:dyDescent="0.25">
      <c r="T36235" s="1"/>
      <c r="U36235" s="1"/>
      <c r="Z36235" s="1"/>
    </row>
    <row r="36236" spans="20:26" x14ac:dyDescent="0.25">
      <c r="T36236" s="1"/>
      <c r="U36236" s="1"/>
      <c r="Z36236" s="1"/>
    </row>
    <row r="36237" spans="20:26" x14ac:dyDescent="0.25">
      <c r="T36237" s="1"/>
      <c r="U36237" s="1"/>
      <c r="Z36237" s="1"/>
    </row>
    <row r="36238" spans="20:26" x14ac:dyDescent="0.25">
      <c r="T36238" s="1"/>
      <c r="U36238" s="1"/>
      <c r="Z36238" s="1"/>
    </row>
    <row r="36239" spans="20:26" x14ac:dyDescent="0.25">
      <c r="T36239" s="1"/>
      <c r="U36239" s="1"/>
      <c r="Z36239" s="1"/>
    </row>
    <row r="36240" spans="20:26" x14ac:dyDescent="0.25">
      <c r="T36240" s="1"/>
      <c r="U36240" s="1"/>
      <c r="Z36240" s="1"/>
    </row>
    <row r="36241" spans="20:26" x14ac:dyDescent="0.25">
      <c r="T36241" s="1"/>
      <c r="U36241" s="1"/>
      <c r="Z36241" s="1"/>
    </row>
    <row r="36242" spans="20:26" x14ac:dyDescent="0.25">
      <c r="T36242" s="1"/>
      <c r="U36242" s="1"/>
      <c r="Z36242" s="1"/>
    </row>
    <row r="36243" spans="20:26" x14ac:dyDescent="0.25">
      <c r="T36243" s="1"/>
      <c r="U36243" s="1"/>
      <c r="Z36243" s="1"/>
    </row>
    <row r="36244" spans="20:26" x14ac:dyDescent="0.25">
      <c r="T36244" s="1"/>
      <c r="U36244" s="1"/>
      <c r="Z36244" s="1"/>
    </row>
    <row r="36245" spans="20:26" x14ac:dyDescent="0.25">
      <c r="T36245" s="1"/>
      <c r="U36245" s="1"/>
      <c r="Z36245" s="1"/>
    </row>
    <row r="36246" spans="20:26" x14ac:dyDescent="0.25">
      <c r="T36246" s="1"/>
      <c r="U36246" s="1"/>
      <c r="Z36246" s="1"/>
    </row>
    <row r="36247" spans="20:26" x14ac:dyDescent="0.25">
      <c r="T36247" s="1"/>
      <c r="U36247" s="1"/>
      <c r="Z36247" s="1"/>
    </row>
    <row r="36248" spans="20:26" x14ac:dyDescent="0.25">
      <c r="T36248" s="1"/>
      <c r="U36248" s="1"/>
      <c r="Z36248" s="1"/>
    </row>
    <row r="36249" spans="20:26" x14ac:dyDescent="0.25">
      <c r="T36249" s="1"/>
      <c r="U36249" s="1"/>
      <c r="Z36249" s="1"/>
    </row>
    <row r="36250" spans="20:26" x14ac:dyDescent="0.25">
      <c r="T36250" s="1"/>
      <c r="U36250" s="1"/>
      <c r="Z36250" s="1"/>
    </row>
    <row r="36251" spans="20:26" x14ac:dyDescent="0.25">
      <c r="T36251" s="1"/>
      <c r="U36251" s="1"/>
      <c r="Z36251" s="1"/>
    </row>
    <row r="36252" spans="20:26" x14ac:dyDescent="0.25">
      <c r="T36252" s="1"/>
      <c r="U36252" s="1"/>
      <c r="Z36252" s="1"/>
    </row>
    <row r="36253" spans="20:26" x14ac:dyDescent="0.25">
      <c r="T36253" s="1"/>
      <c r="U36253" s="1"/>
      <c r="Z36253" s="1"/>
    </row>
    <row r="36254" spans="20:26" x14ac:dyDescent="0.25">
      <c r="T36254" s="1"/>
      <c r="U36254" s="1"/>
      <c r="Z36254" s="1"/>
    </row>
    <row r="36255" spans="20:26" x14ac:dyDescent="0.25">
      <c r="T36255" s="1"/>
      <c r="U36255" s="1"/>
      <c r="Z36255" s="1"/>
    </row>
    <row r="36256" spans="20:26" x14ac:dyDescent="0.25">
      <c r="T36256" s="1"/>
      <c r="U36256" s="1"/>
      <c r="Z36256" s="1"/>
    </row>
    <row r="36257" spans="20:26" x14ac:dyDescent="0.25">
      <c r="T36257" s="1"/>
      <c r="U36257" s="1"/>
      <c r="Z36257" s="1"/>
    </row>
    <row r="36258" spans="20:26" x14ac:dyDescent="0.25">
      <c r="T36258" s="1"/>
      <c r="U36258" s="1"/>
      <c r="Z36258" s="1"/>
    </row>
    <row r="36259" spans="20:26" x14ac:dyDescent="0.25">
      <c r="T36259" s="1"/>
      <c r="U36259" s="1"/>
      <c r="Z36259" s="1"/>
    </row>
    <row r="36260" spans="20:26" x14ac:dyDescent="0.25">
      <c r="T36260" s="1"/>
      <c r="U36260" s="1"/>
      <c r="Z36260" s="1"/>
    </row>
    <row r="36261" spans="20:26" x14ac:dyDescent="0.25">
      <c r="T36261" s="1"/>
      <c r="U36261" s="1"/>
      <c r="Z36261" s="1"/>
    </row>
    <row r="36262" spans="20:26" x14ac:dyDescent="0.25">
      <c r="T36262" s="1"/>
      <c r="U36262" s="1"/>
      <c r="Z36262" s="1"/>
    </row>
    <row r="36263" spans="20:26" x14ac:dyDescent="0.25">
      <c r="T36263" s="1"/>
      <c r="U36263" s="1"/>
      <c r="Z36263" s="1"/>
    </row>
    <row r="36264" spans="20:26" x14ac:dyDescent="0.25">
      <c r="T36264" s="1"/>
      <c r="U36264" s="1"/>
      <c r="Z36264" s="1"/>
    </row>
    <row r="36265" spans="20:26" x14ac:dyDescent="0.25">
      <c r="T36265" s="1"/>
      <c r="U36265" s="1"/>
      <c r="Z36265" s="1"/>
    </row>
    <row r="36266" spans="20:26" x14ac:dyDescent="0.25">
      <c r="T36266" s="1"/>
      <c r="U36266" s="1"/>
      <c r="Z36266" s="1"/>
    </row>
    <row r="36267" spans="20:26" x14ac:dyDescent="0.25">
      <c r="T36267" s="1"/>
      <c r="U36267" s="1"/>
      <c r="Z36267" s="1"/>
    </row>
    <row r="36268" spans="20:26" x14ac:dyDescent="0.25">
      <c r="T36268" s="1"/>
      <c r="U36268" s="1"/>
      <c r="Z36268" s="1"/>
    </row>
    <row r="36269" spans="20:26" x14ac:dyDescent="0.25">
      <c r="T36269" s="1"/>
      <c r="U36269" s="1"/>
      <c r="Z36269" s="1"/>
    </row>
    <row r="36270" spans="20:26" x14ac:dyDescent="0.25">
      <c r="T36270" s="1"/>
      <c r="U36270" s="1"/>
      <c r="Z36270" s="1"/>
    </row>
    <row r="36271" spans="20:26" x14ac:dyDescent="0.25">
      <c r="T36271" s="1"/>
      <c r="U36271" s="1"/>
      <c r="Z36271" s="1"/>
    </row>
    <row r="36272" spans="20:26" x14ac:dyDescent="0.25">
      <c r="T36272" s="1"/>
      <c r="U36272" s="1"/>
      <c r="Z36272" s="1"/>
    </row>
    <row r="36273" spans="20:26" x14ac:dyDescent="0.25">
      <c r="T36273" s="1"/>
      <c r="U36273" s="1"/>
      <c r="Z36273" s="1"/>
    </row>
    <row r="36274" spans="20:26" x14ac:dyDescent="0.25">
      <c r="T36274" s="1"/>
      <c r="U36274" s="1"/>
      <c r="Z36274" s="1"/>
    </row>
    <row r="36275" spans="20:26" x14ac:dyDescent="0.25">
      <c r="T36275" s="1"/>
      <c r="U36275" s="1"/>
      <c r="Z36275" s="1"/>
    </row>
    <row r="36276" spans="20:26" x14ac:dyDescent="0.25">
      <c r="T36276" s="1"/>
      <c r="U36276" s="1"/>
      <c r="Z36276" s="1"/>
    </row>
    <row r="36277" spans="20:26" x14ac:dyDescent="0.25">
      <c r="T36277" s="1"/>
      <c r="U36277" s="1"/>
      <c r="Z36277" s="1"/>
    </row>
    <row r="36278" spans="20:26" x14ac:dyDescent="0.25">
      <c r="T36278" s="1"/>
      <c r="U36278" s="1"/>
      <c r="Z36278" s="1"/>
    </row>
    <row r="36279" spans="20:26" x14ac:dyDescent="0.25">
      <c r="T36279" s="1"/>
      <c r="U36279" s="1"/>
      <c r="Z36279" s="1"/>
    </row>
    <row r="36280" spans="20:26" x14ac:dyDescent="0.25">
      <c r="T36280" s="1"/>
      <c r="U36280" s="1"/>
      <c r="Z36280" s="1"/>
    </row>
    <row r="36281" spans="20:26" x14ac:dyDescent="0.25">
      <c r="T36281" s="1"/>
      <c r="U36281" s="1"/>
      <c r="Z36281" s="1"/>
    </row>
    <row r="36282" spans="20:26" x14ac:dyDescent="0.25">
      <c r="T36282" s="1"/>
      <c r="U36282" s="1"/>
      <c r="Z36282" s="1"/>
    </row>
    <row r="36283" spans="20:26" x14ac:dyDescent="0.25">
      <c r="T36283" s="1"/>
      <c r="U36283" s="1"/>
      <c r="Z36283" s="1"/>
    </row>
    <row r="36284" spans="20:26" x14ac:dyDescent="0.25">
      <c r="T36284" s="1"/>
      <c r="U36284" s="1"/>
      <c r="Z36284" s="1"/>
    </row>
    <row r="36285" spans="20:26" x14ac:dyDescent="0.25">
      <c r="T36285" s="1"/>
      <c r="U36285" s="1"/>
      <c r="Z36285" s="1"/>
    </row>
    <row r="36286" spans="20:26" x14ac:dyDescent="0.25">
      <c r="T36286" s="1"/>
      <c r="U36286" s="1"/>
      <c r="Z36286" s="1"/>
    </row>
    <row r="36287" spans="20:26" x14ac:dyDescent="0.25">
      <c r="T36287" s="1"/>
      <c r="U36287" s="1"/>
      <c r="Z36287" s="1"/>
    </row>
    <row r="36288" spans="20:26" x14ac:dyDescent="0.25">
      <c r="T36288" s="1"/>
      <c r="U36288" s="1"/>
      <c r="Z36288" s="1"/>
    </row>
    <row r="36289" spans="20:26" x14ac:dyDescent="0.25">
      <c r="T36289" s="1"/>
      <c r="U36289" s="1"/>
      <c r="Z36289" s="1"/>
    </row>
    <row r="36290" spans="20:26" x14ac:dyDescent="0.25">
      <c r="T36290" s="1"/>
      <c r="U36290" s="1"/>
      <c r="Z36290" s="1"/>
    </row>
    <row r="36291" spans="20:26" x14ac:dyDescent="0.25">
      <c r="T36291" s="1"/>
      <c r="U36291" s="1"/>
      <c r="Z36291" s="1"/>
    </row>
    <row r="36292" spans="20:26" x14ac:dyDescent="0.25">
      <c r="T36292" s="1"/>
      <c r="U36292" s="1"/>
      <c r="Z36292" s="1"/>
    </row>
    <row r="36293" spans="20:26" x14ac:dyDescent="0.25">
      <c r="T36293" s="1"/>
      <c r="U36293" s="1"/>
      <c r="Z36293" s="1"/>
    </row>
    <row r="36294" spans="20:26" x14ac:dyDescent="0.25">
      <c r="T36294" s="1"/>
      <c r="U36294" s="1"/>
      <c r="Z36294" s="1"/>
    </row>
    <row r="36295" spans="20:26" x14ac:dyDescent="0.25">
      <c r="T36295" s="1"/>
      <c r="U36295" s="1"/>
      <c r="Z36295" s="1"/>
    </row>
    <row r="36296" spans="20:26" x14ac:dyDescent="0.25">
      <c r="T36296" s="1"/>
      <c r="U36296" s="1"/>
      <c r="Z36296" s="1"/>
    </row>
    <row r="36297" spans="20:26" x14ac:dyDescent="0.25">
      <c r="T36297" s="1"/>
      <c r="U36297" s="1"/>
      <c r="Z36297" s="1"/>
    </row>
    <row r="36298" spans="20:26" x14ac:dyDescent="0.25">
      <c r="T36298" s="1"/>
      <c r="U36298" s="1"/>
      <c r="Z36298" s="1"/>
    </row>
    <row r="36299" spans="20:26" x14ac:dyDescent="0.25">
      <c r="T36299" s="1"/>
      <c r="U36299" s="1"/>
      <c r="Z36299" s="1"/>
    </row>
    <row r="36300" spans="20:26" x14ac:dyDescent="0.25">
      <c r="T36300" s="1"/>
      <c r="U36300" s="1"/>
      <c r="Z36300" s="1"/>
    </row>
    <row r="36301" spans="20:26" x14ac:dyDescent="0.25">
      <c r="T36301" s="1"/>
      <c r="U36301" s="1"/>
      <c r="Z36301" s="1"/>
    </row>
    <row r="36302" spans="20:26" x14ac:dyDescent="0.25">
      <c r="T36302" s="1"/>
      <c r="U36302" s="1"/>
      <c r="Z36302" s="1"/>
    </row>
    <row r="36303" spans="20:26" x14ac:dyDescent="0.25">
      <c r="T36303" s="1"/>
      <c r="U36303" s="1"/>
      <c r="Z36303" s="1"/>
    </row>
    <row r="36304" spans="20:26" x14ac:dyDescent="0.25">
      <c r="T36304" s="1"/>
      <c r="U36304" s="1"/>
      <c r="Z36304" s="1"/>
    </row>
    <row r="36305" spans="20:26" x14ac:dyDescent="0.25">
      <c r="T36305" s="1"/>
      <c r="U36305" s="1"/>
      <c r="Z36305" s="1"/>
    </row>
    <row r="36306" spans="20:26" x14ac:dyDescent="0.25">
      <c r="T36306" s="1"/>
      <c r="U36306" s="1"/>
      <c r="Z36306" s="1"/>
    </row>
    <row r="36307" spans="20:26" x14ac:dyDescent="0.25">
      <c r="T36307" s="1"/>
      <c r="U36307" s="1"/>
      <c r="Z36307" s="1"/>
    </row>
    <row r="36308" spans="20:26" x14ac:dyDescent="0.25">
      <c r="T36308" s="1"/>
      <c r="U36308" s="1"/>
      <c r="Z36308" s="1"/>
    </row>
    <row r="36309" spans="20:26" x14ac:dyDescent="0.25">
      <c r="T36309" s="1"/>
      <c r="U36309" s="1"/>
      <c r="Z36309" s="1"/>
    </row>
    <row r="36310" spans="20:26" x14ac:dyDescent="0.25">
      <c r="T36310" s="1"/>
      <c r="U36310" s="1"/>
      <c r="Z36310" s="1"/>
    </row>
    <row r="36311" spans="20:26" x14ac:dyDescent="0.25">
      <c r="T36311" s="1"/>
      <c r="U36311" s="1"/>
      <c r="Z36311" s="1"/>
    </row>
    <row r="36312" spans="20:26" x14ac:dyDescent="0.25">
      <c r="T36312" s="1"/>
      <c r="U36312" s="1"/>
      <c r="Z36312" s="1"/>
    </row>
    <row r="36313" spans="20:26" x14ac:dyDescent="0.25">
      <c r="T36313" s="1"/>
      <c r="U36313" s="1"/>
      <c r="Z36313" s="1"/>
    </row>
    <row r="36314" spans="20:26" x14ac:dyDescent="0.25">
      <c r="T36314" s="1"/>
      <c r="U36314" s="1"/>
      <c r="Z36314" s="1"/>
    </row>
    <row r="36315" spans="20:26" x14ac:dyDescent="0.25">
      <c r="T36315" s="1"/>
      <c r="U36315" s="1"/>
      <c r="Z36315" s="1"/>
    </row>
    <row r="36316" spans="20:26" x14ac:dyDescent="0.25">
      <c r="T36316" s="1"/>
      <c r="U36316" s="1"/>
      <c r="Z36316" s="1"/>
    </row>
    <row r="36317" spans="20:26" x14ac:dyDescent="0.25">
      <c r="T36317" s="1"/>
      <c r="U36317" s="1"/>
      <c r="Z36317" s="1"/>
    </row>
    <row r="36318" spans="20:26" x14ac:dyDescent="0.25">
      <c r="T36318" s="1"/>
      <c r="U36318" s="1"/>
      <c r="Z36318" s="1"/>
    </row>
    <row r="36319" spans="20:26" x14ac:dyDescent="0.25">
      <c r="T36319" s="1"/>
      <c r="U36319" s="1"/>
      <c r="Z36319" s="1"/>
    </row>
    <row r="36320" spans="20:26" x14ac:dyDescent="0.25">
      <c r="T36320" s="1"/>
      <c r="U36320" s="1"/>
      <c r="Z36320" s="1"/>
    </row>
    <row r="36321" spans="20:26" x14ac:dyDescent="0.25">
      <c r="T36321" s="1"/>
      <c r="U36321" s="1"/>
      <c r="Z36321" s="1"/>
    </row>
    <row r="36322" spans="20:26" x14ac:dyDescent="0.25">
      <c r="T36322" s="1"/>
      <c r="U36322" s="1"/>
      <c r="Z36322" s="1"/>
    </row>
    <row r="36323" spans="20:26" x14ac:dyDescent="0.25">
      <c r="T36323" s="1"/>
      <c r="U36323" s="1"/>
      <c r="Z36323" s="1"/>
    </row>
    <row r="36324" spans="20:26" x14ac:dyDescent="0.25">
      <c r="T36324" s="1"/>
      <c r="U36324" s="1"/>
      <c r="Z36324" s="1"/>
    </row>
    <row r="36325" spans="20:26" x14ac:dyDescent="0.25">
      <c r="T36325" s="1"/>
      <c r="U36325" s="1"/>
      <c r="Z36325" s="1"/>
    </row>
    <row r="36326" spans="20:26" x14ac:dyDescent="0.25">
      <c r="T36326" s="1"/>
      <c r="U36326" s="1"/>
      <c r="Z36326" s="1"/>
    </row>
    <row r="36327" spans="20:26" x14ac:dyDescent="0.25">
      <c r="T36327" s="1"/>
      <c r="U36327" s="1"/>
      <c r="Z36327" s="1"/>
    </row>
    <row r="36328" spans="20:26" x14ac:dyDescent="0.25">
      <c r="T36328" s="1"/>
      <c r="U36328" s="1"/>
      <c r="Z36328" s="1"/>
    </row>
    <row r="36329" spans="20:26" x14ac:dyDescent="0.25">
      <c r="T36329" s="1"/>
      <c r="U36329" s="1"/>
      <c r="Z36329" s="1"/>
    </row>
    <row r="36330" spans="20:26" x14ac:dyDescent="0.25">
      <c r="T36330" s="1"/>
      <c r="U36330" s="1"/>
      <c r="Z36330" s="1"/>
    </row>
    <row r="36331" spans="20:26" x14ac:dyDescent="0.25">
      <c r="T36331" s="1"/>
      <c r="U36331" s="1"/>
      <c r="Z36331" s="1"/>
    </row>
    <row r="36332" spans="20:26" x14ac:dyDescent="0.25">
      <c r="T36332" s="1"/>
      <c r="U36332" s="1"/>
      <c r="Z36332" s="1"/>
    </row>
    <row r="36333" spans="20:26" x14ac:dyDescent="0.25">
      <c r="T36333" s="1"/>
      <c r="U36333" s="1"/>
      <c r="Z36333" s="1"/>
    </row>
    <row r="36334" spans="20:26" x14ac:dyDescent="0.25">
      <c r="T36334" s="1"/>
      <c r="U36334" s="1"/>
      <c r="Z36334" s="1"/>
    </row>
    <row r="36335" spans="20:26" x14ac:dyDescent="0.25">
      <c r="T36335" s="1"/>
      <c r="U36335" s="1"/>
      <c r="Z36335" s="1"/>
    </row>
    <row r="36336" spans="20:26" x14ac:dyDescent="0.25">
      <c r="T36336" s="1"/>
      <c r="U36336" s="1"/>
      <c r="Z36336" s="1"/>
    </row>
    <row r="36337" spans="20:26" x14ac:dyDescent="0.25">
      <c r="T36337" s="1"/>
      <c r="U36337" s="1"/>
      <c r="Z36337" s="1"/>
    </row>
    <row r="36338" spans="20:26" x14ac:dyDescent="0.25">
      <c r="T36338" s="1"/>
      <c r="U36338" s="1"/>
      <c r="Z36338" s="1"/>
    </row>
    <row r="36339" spans="20:26" x14ac:dyDescent="0.25">
      <c r="T36339" s="1"/>
      <c r="U36339" s="1"/>
      <c r="Z36339" s="1"/>
    </row>
    <row r="36340" spans="20:26" x14ac:dyDescent="0.25">
      <c r="T36340" s="1"/>
      <c r="U36340" s="1"/>
      <c r="Z36340" s="1"/>
    </row>
    <row r="36341" spans="20:26" x14ac:dyDescent="0.25">
      <c r="T36341" s="1"/>
      <c r="U36341" s="1"/>
      <c r="Z36341" s="1"/>
    </row>
    <row r="36342" spans="20:26" x14ac:dyDescent="0.25">
      <c r="T36342" s="1"/>
      <c r="U36342" s="1"/>
      <c r="Z36342" s="1"/>
    </row>
    <row r="36343" spans="20:26" x14ac:dyDescent="0.25">
      <c r="T36343" s="1"/>
      <c r="U36343" s="1"/>
      <c r="Z36343" s="1"/>
    </row>
    <row r="36344" spans="20:26" x14ac:dyDescent="0.25">
      <c r="T36344" s="1"/>
      <c r="U36344" s="1"/>
      <c r="Z36344" s="1"/>
    </row>
    <row r="36345" spans="20:26" x14ac:dyDescent="0.25">
      <c r="T36345" s="1"/>
      <c r="U36345" s="1"/>
      <c r="Z36345" s="1"/>
    </row>
    <row r="36346" spans="20:26" x14ac:dyDescent="0.25">
      <c r="T36346" s="1"/>
      <c r="U36346" s="1"/>
      <c r="Z36346" s="1"/>
    </row>
    <row r="36347" spans="20:26" x14ac:dyDescent="0.25">
      <c r="T36347" s="1"/>
      <c r="U36347" s="1"/>
      <c r="Z36347" s="1"/>
    </row>
    <row r="36348" spans="20:26" x14ac:dyDescent="0.25">
      <c r="T36348" s="1"/>
      <c r="U36348" s="1"/>
      <c r="Z36348" s="1"/>
    </row>
    <row r="36349" spans="20:26" x14ac:dyDescent="0.25">
      <c r="T36349" s="1"/>
      <c r="U36349" s="1"/>
      <c r="Z36349" s="1"/>
    </row>
    <row r="36350" spans="20:26" x14ac:dyDescent="0.25">
      <c r="T36350" s="1"/>
      <c r="U36350" s="1"/>
      <c r="Z36350" s="1"/>
    </row>
    <row r="36351" spans="20:26" x14ac:dyDescent="0.25">
      <c r="T36351" s="1"/>
      <c r="U36351" s="1"/>
      <c r="Z36351" s="1"/>
    </row>
    <row r="36352" spans="20:26" x14ac:dyDescent="0.25">
      <c r="T36352" s="1"/>
      <c r="U36352" s="1"/>
      <c r="Z36352" s="1"/>
    </row>
    <row r="36353" spans="20:26" x14ac:dyDescent="0.25">
      <c r="T36353" s="1"/>
      <c r="U36353" s="1"/>
      <c r="Z36353" s="1"/>
    </row>
    <row r="36354" spans="20:26" x14ac:dyDescent="0.25">
      <c r="T36354" s="1"/>
      <c r="U36354" s="1"/>
      <c r="Z36354" s="1"/>
    </row>
    <row r="36355" spans="20:26" x14ac:dyDescent="0.25">
      <c r="T36355" s="1"/>
      <c r="U36355" s="1"/>
      <c r="Z36355" s="1"/>
    </row>
    <row r="36356" spans="20:26" x14ac:dyDescent="0.25">
      <c r="T36356" s="1"/>
      <c r="U36356" s="1"/>
      <c r="Z36356" s="1"/>
    </row>
    <row r="36357" spans="20:26" x14ac:dyDescent="0.25">
      <c r="T36357" s="1"/>
      <c r="U36357" s="1"/>
      <c r="Z36357" s="1"/>
    </row>
    <row r="36358" spans="20:26" x14ac:dyDescent="0.25">
      <c r="T36358" s="1"/>
      <c r="U36358" s="1"/>
      <c r="Z36358" s="1"/>
    </row>
    <row r="36359" spans="20:26" x14ac:dyDescent="0.25">
      <c r="T36359" s="1"/>
      <c r="U36359" s="1"/>
      <c r="Z36359" s="1"/>
    </row>
    <row r="36360" spans="20:26" x14ac:dyDescent="0.25">
      <c r="T36360" s="1"/>
      <c r="U36360" s="1"/>
      <c r="Z36360" s="1"/>
    </row>
    <row r="36361" spans="20:26" x14ac:dyDescent="0.25">
      <c r="T36361" s="1"/>
      <c r="U36361" s="1"/>
      <c r="Z36361" s="1"/>
    </row>
    <row r="36362" spans="20:26" x14ac:dyDescent="0.25">
      <c r="T36362" s="1"/>
      <c r="U36362" s="1"/>
      <c r="Z36362" s="1"/>
    </row>
    <row r="36363" spans="20:26" x14ac:dyDescent="0.25">
      <c r="T36363" s="1"/>
      <c r="U36363" s="1"/>
      <c r="Z36363" s="1"/>
    </row>
    <row r="36364" spans="20:26" x14ac:dyDescent="0.25">
      <c r="T36364" s="1"/>
      <c r="U36364" s="1"/>
      <c r="Z36364" s="1"/>
    </row>
    <row r="36365" spans="20:26" x14ac:dyDescent="0.25">
      <c r="T36365" s="1"/>
      <c r="U36365" s="1"/>
      <c r="Z36365" s="1"/>
    </row>
    <row r="36366" spans="20:26" x14ac:dyDescent="0.25">
      <c r="T36366" s="1"/>
      <c r="U36366" s="1"/>
      <c r="Z36366" s="1"/>
    </row>
    <row r="36367" spans="20:26" x14ac:dyDescent="0.25">
      <c r="T36367" s="1"/>
      <c r="U36367" s="1"/>
      <c r="Z36367" s="1"/>
    </row>
    <row r="36368" spans="20:26" x14ac:dyDescent="0.25">
      <c r="T36368" s="1"/>
      <c r="U36368" s="1"/>
      <c r="Z36368" s="1"/>
    </row>
    <row r="36369" spans="20:26" x14ac:dyDescent="0.25">
      <c r="T36369" s="1"/>
      <c r="U36369" s="1"/>
      <c r="Z36369" s="1"/>
    </row>
    <row r="36370" spans="20:26" x14ac:dyDescent="0.25">
      <c r="T36370" s="1"/>
      <c r="U36370" s="1"/>
      <c r="Z36370" s="1"/>
    </row>
    <row r="36371" spans="20:26" x14ac:dyDescent="0.25">
      <c r="T36371" s="1"/>
      <c r="U36371" s="1"/>
      <c r="Z36371" s="1"/>
    </row>
    <row r="36372" spans="20:26" x14ac:dyDescent="0.25">
      <c r="T36372" s="1"/>
      <c r="U36372" s="1"/>
      <c r="Z36372" s="1"/>
    </row>
    <row r="36373" spans="20:26" x14ac:dyDescent="0.25">
      <c r="T36373" s="1"/>
      <c r="U36373" s="1"/>
      <c r="Z36373" s="1"/>
    </row>
    <row r="36374" spans="20:26" x14ac:dyDescent="0.25">
      <c r="T36374" s="1"/>
      <c r="U36374" s="1"/>
      <c r="Z36374" s="1"/>
    </row>
    <row r="36375" spans="20:26" x14ac:dyDescent="0.25">
      <c r="T36375" s="1"/>
      <c r="U36375" s="1"/>
      <c r="Z36375" s="1"/>
    </row>
    <row r="36376" spans="20:26" x14ac:dyDescent="0.25">
      <c r="T36376" s="1"/>
      <c r="U36376" s="1"/>
      <c r="Z36376" s="1"/>
    </row>
    <row r="36377" spans="20:26" x14ac:dyDescent="0.25">
      <c r="T36377" s="1"/>
      <c r="U36377" s="1"/>
      <c r="Z36377" s="1"/>
    </row>
    <row r="36378" spans="20:26" x14ac:dyDescent="0.25">
      <c r="T36378" s="1"/>
      <c r="U36378" s="1"/>
      <c r="Z36378" s="1"/>
    </row>
    <row r="36379" spans="20:26" x14ac:dyDescent="0.25">
      <c r="T36379" s="1"/>
      <c r="U36379" s="1"/>
      <c r="Z36379" s="1"/>
    </row>
    <row r="36380" spans="20:26" x14ac:dyDescent="0.25">
      <c r="T36380" s="1"/>
      <c r="U36380" s="1"/>
      <c r="Z36380" s="1"/>
    </row>
    <row r="36381" spans="20:26" x14ac:dyDescent="0.25">
      <c r="T36381" s="1"/>
      <c r="U36381" s="1"/>
      <c r="Z36381" s="1"/>
    </row>
    <row r="36382" spans="20:26" x14ac:dyDescent="0.25">
      <c r="T36382" s="1"/>
      <c r="U36382" s="1"/>
      <c r="Z36382" s="1"/>
    </row>
    <row r="36383" spans="20:26" x14ac:dyDescent="0.25">
      <c r="T36383" s="1"/>
      <c r="U36383" s="1"/>
      <c r="Z36383" s="1"/>
    </row>
    <row r="36384" spans="20:26" x14ac:dyDescent="0.25">
      <c r="T36384" s="1"/>
      <c r="U36384" s="1"/>
      <c r="Z36384" s="1"/>
    </row>
    <row r="36385" spans="20:26" x14ac:dyDescent="0.25">
      <c r="T36385" s="1"/>
      <c r="U36385" s="1"/>
      <c r="Z36385" s="1"/>
    </row>
    <row r="36386" spans="20:26" x14ac:dyDescent="0.25">
      <c r="T36386" s="1"/>
      <c r="U36386" s="1"/>
      <c r="Z36386" s="1"/>
    </row>
    <row r="36387" spans="20:26" x14ac:dyDescent="0.25">
      <c r="T36387" s="1"/>
      <c r="U36387" s="1"/>
      <c r="Z36387" s="1"/>
    </row>
    <row r="36388" spans="20:26" x14ac:dyDescent="0.25">
      <c r="T36388" s="1"/>
      <c r="U36388" s="1"/>
      <c r="Z36388" s="1"/>
    </row>
    <row r="36389" spans="20:26" x14ac:dyDescent="0.25">
      <c r="T36389" s="1"/>
      <c r="U36389" s="1"/>
      <c r="Z36389" s="1"/>
    </row>
    <row r="36390" spans="20:26" x14ac:dyDescent="0.25">
      <c r="T36390" s="1"/>
      <c r="U36390" s="1"/>
      <c r="Z36390" s="1"/>
    </row>
    <row r="36391" spans="20:26" x14ac:dyDescent="0.25">
      <c r="T36391" s="1"/>
      <c r="U36391" s="1"/>
      <c r="Z36391" s="1"/>
    </row>
    <row r="36392" spans="20:26" x14ac:dyDescent="0.25">
      <c r="T36392" s="1"/>
      <c r="U36392" s="1"/>
      <c r="Z36392" s="1"/>
    </row>
    <row r="36393" spans="20:26" x14ac:dyDescent="0.25">
      <c r="T36393" s="1"/>
      <c r="U36393" s="1"/>
      <c r="Z36393" s="1"/>
    </row>
    <row r="36394" spans="20:26" x14ac:dyDescent="0.25">
      <c r="T36394" s="1"/>
      <c r="U36394" s="1"/>
      <c r="Z36394" s="1"/>
    </row>
    <row r="36395" spans="20:26" x14ac:dyDescent="0.25">
      <c r="T36395" s="1"/>
      <c r="U36395" s="1"/>
      <c r="Z36395" s="1"/>
    </row>
    <row r="36396" spans="20:26" x14ac:dyDescent="0.25">
      <c r="T36396" s="1"/>
      <c r="U36396" s="1"/>
      <c r="Z36396" s="1"/>
    </row>
    <row r="36397" spans="20:26" x14ac:dyDescent="0.25">
      <c r="T36397" s="1"/>
      <c r="U36397" s="1"/>
      <c r="Z36397" s="1"/>
    </row>
    <row r="36398" spans="20:26" x14ac:dyDescent="0.25">
      <c r="T36398" s="1"/>
      <c r="U36398" s="1"/>
      <c r="Z36398" s="1"/>
    </row>
    <row r="36399" spans="20:26" x14ac:dyDescent="0.25">
      <c r="T36399" s="1"/>
      <c r="U36399" s="1"/>
      <c r="Z36399" s="1"/>
    </row>
    <row r="36400" spans="20:26" x14ac:dyDescent="0.25">
      <c r="T36400" s="1"/>
      <c r="U36400" s="1"/>
      <c r="Z36400" s="1"/>
    </row>
    <row r="36401" spans="20:26" x14ac:dyDescent="0.25">
      <c r="T36401" s="1"/>
      <c r="U36401" s="1"/>
      <c r="Z36401" s="1"/>
    </row>
    <row r="36402" spans="20:26" x14ac:dyDescent="0.25">
      <c r="T36402" s="1"/>
      <c r="U36402" s="1"/>
      <c r="Z36402" s="1"/>
    </row>
    <row r="36403" spans="20:26" x14ac:dyDescent="0.25">
      <c r="T36403" s="1"/>
      <c r="U36403" s="1"/>
      <c r="Z36403" s="1"/>
    </row>
    <row r="36404" spans="20:26" x14ac:dyDescent="0.25">
      <c r="T36404" s="1"/>
      <c r="U36404" s="1"/>
      <c r="Z36404" s="1"/>
    </row>
    <row r="36405" spans="20:26" x14ac:dyDescent="0.25">
      <c r="T36405" s="1"/>
      <c r="U36405" s="1"/>
      <c r="Z36405" s="1"/>
    </row>
    <row r="36406" spans="20:26" x14ac:dyDescent="0.25">
      <c r="T36406" s="1"/>
      <c r="U36406" s="1"/>
      <c r="Z36406" s="1"/>
    </row>
    <row r="36407" spans="20:26" x14ac:dyDescent="0.25">
      <c r="T36407" s="1"/>
      <c r="U36407" s="1"/>
      <c r="Z36407" s="1"/>
    </row>
    <row r="36408" spans="20:26" x14ac:dyDescent="0.25">
      <c r="T36408" s="1"/>
      <c r="U36408" s="1"/>
      <c r="Z36408" s="1"/>
    </row>
    <row r="36409" spans="20:26" x14ac:dyDescent="0.25">
      <c r="T36409" s="1"/>
      <c r="U36409" s="1"/>
      <c r="Z36409" s="1"/>
    </row>
    <row r="36410" spans="20:26" x14ac:dyDescent="0.25">
      <c r="T36410" s="1"/>
      <c r="U36410" s="1"/>
      <c r="Z36410" s="1"/>
    </row>
    <row r="36411" spans="20:26" x14ac:dyDescent="0.25">
      <c r="T36411" s="1"/>
      <c r="U36411" s="1"/>
      <c r="Z36411" s="1"/>
    </row>
    <row r="36412" spans="20:26" x14ac:dyDescent="0.25">
      <c r="T36412" s="1"/>
      <c r="U36412" s="1"/>
      <c r="Z36412" s="1"/>
    </row>
    <row r="36413" spans="20:26" x14ac:dyDescent="0.25">
      <c r="T36413" s="1"/>
      <c r="U36413" s="1"/>
      <c r="Z36413" s="1"/>
    </row>
    <row r="36414" spans="20:26" x14ac:dyDescent="0.25">
      <c r="T36414" s="1"/>
      <c r="U36414" s="1"/>
      <c r="Z36414" s="1"/>
    </row>
    <row r="36415" spans="20:26" x14ac:dyDescent="0.25">
      <c r="T36415" s="1"/>
      <c r="U36415" s="1"/>
      <c r="Z36415" s="1"/>
    </row>
    <row r="36416" spans="20:26" x14ac:dyDescent="0.25">
      <c r="T36416" s="1"/>
      <c r="U36416" s="1"/>
      <c r="Z36416" s="1"/>
    </row>
    <row r="36417" spans="20:26" x14ac:dyDescent="0.25">
      <c r="T36417" s="1"/>
      <c r="U36417" s="1"/>
      <c r="Z36417" s="1"/>
    </row>
    <row r="36418" spans="20:26" x14ac:dyDescent="0.25">
      <c r="T36418" s="1"/>
      <c r="U36418" s="1"/>
      <c r="Z36418" s="1"/>
    </row>
    <row r="36419" spans="20:26" x14ac:dyDescent="0.25">
      <c r="T36419" s="1"/>
      <c r="U36419" s="1"/>
      <c r="Z36419" s="1"/>
    </row>
    <row r="36420" spans="20:26" x14ac:dyDescent="0.25">
      <c r="T36420" s="1"/>
      <c r="U36420" s="1"/>
      <c r="Z36420" s="1"/>
    </row>
    <row r="36421" spans="20:26" x14ac:dyDescent="0.25">
      <c r="T36421" s="1"/>
      <c r="U36421" s="1"/>
      <c r="Z36421" s="1"/>
    </row>
    <row r="36422" spans="20:26" x14ac:dyDescent="0.25">
      <c r="T36422" s="1"/>
      <c r="U36422" s="1"/>
      <c r="Z36422" s="1"/>
    </row>
    <row r="36423" spans="20:26" x14ac:dyDescent="0.25">
      <c r="T36423" s="1"/>
      <c r="U36423" s="1"/>
      <c r="Z36423" s="1"/>
    </row>
    <row r="36424" spans="20:26" x14ac:dyDescent="0.25">
      <c r="T36424" s="1"/>
      <c r="U36424" s="1"/>
      <c r="Z36424" s="1"/>
    </row>
    <row r="36425" spans="20:26" x14ac:dyDescent="0.25">
      <c r="T36425" s="1"/>
      <c r="U36425" s="1"/>
      <c r="Z36425" s="1"/>
    </row>
    <row r="36426" spans="20:26" x14ac:dyDescent="0.25">
      <c r="T36426" s="1"/>
      <c r="U36426" s="1"/>
      <c r="Z36426" s="1"/>
    </row>
    <row r="36427" spans="20:26" x14ac:dyDescent="0.25">
      <c r="T36427" s="1"/>
      <c r="U36427" s="1"/>
      <c r="Z36427" s="1"/>
    </row>
    <row r="36428" spans="20:26" x14ac:dyDescent="0.25">
      <c r="T36428" s="1"/>
      <c r="U36428" s="1"/>
      <c r="Z36428" s="1"/>
    </row>
    <row r="36429" spans="20:26" x14ac:dyDescent="0.25">
      <c r="T36429" s="1"/>
      <c r="U36429" s="1"/>
      <c r="Z36429" s="1"/>
    </row>
    <row r="36430" spans="20:26" x14ac:dyDescent="0.25">
      <c r="T36430" s="1"/>
      <c r="U36430" s="1"/>
      <c r="Z36430" s="1"/>
    </row>
    <row r="36431" spans="20:26" x14ac:dyDescent="0.25">
      <c r="T36431" s="1"/>
      <c r="U36431" s="1"/>
      <c r="Z36431" s="1"/>
    </row>
    <row r="36432" spans="20:26" x14ac:dyDescent="0.25">
      <c r="T36432" s="1"/>
      <c r="U36432" s="1"/>
      <c r="Z36432" s="1"/>
    </row>
    <row r="36433" spans="20:26" x14ac:dyDescent="0.25">
      <c r="T36433" s="1"/>
      <c r="U36433" s="1"/>
      <c r="Z36433" s="1"/>
    </row>
    <row r="36434" spans="20:26" x14ac:dyDescent="0.25">
      <c r="T36434" s="1"/>
      <c r="U36434" s="1"/>
      <c r="Z36434" s="1"/>
    </row>
    <row r="36435" spans="20:26" x14ac:dyDescent="0.25">
      <c r="T36435" s="1"/>
      <c r="U36435" s="1"/>
      <c r="Z36435" s="1"/>
    </row>
    <row r="36436" spans="20:26" x14ac:dyDescent="0.25">
      <c r="T36436" s="1"/>
      <c r="U36436" s="1"/>
      <c r="Z36436" s="1"/>
    </row>
    <row r="36437" spans="20:26" x14ac:dyDescent="0.25">
      <c r="T36437" s="1"/>
      <c r="U36437" s="1"/>
      <c r="Z36437" s="1"/>
    </row>
    <row r="36438" spans="20:26" x14ac:dyDescent="0.25">
      <c r="T36438" s="1"/>
      <c r="U36438" s="1"/>
      <c r="Z36438" s="1"/>
    </row>
    <row r="36439" spans="20:26" x14ac:dyDescent="0.25">
      <c r="T36439" s="1"/>
      <c r="U36439" s="1"/>
      <c r="Z36439" s="1"/>
    </row>
    <row r="36440" spans="20:26" x14ac:dyDescent="0.25">
      <c r="T36440" s="1"/>
      <c r="U36440" s="1"/>
      <c r="Z36440" s="1"/>
    </row>
    <row r="36441" spans="20:26" x14ac:dyDescent="0.25">
      <c r="T36441" s="1"/>
      <c r="U36441" s="1"/>
      <c r="Z36441" s="1"/>
    </row>
    <row r="36442" spans="20:26" x14ac:dyDescent="0.25">
      <c r="T36442" s="1"/>
      <c r="U36442" s="1"/>
      <c r="Z36442" s="1"/>
    </row>
    <row r="36443" spans="20:26" x14ac:dyDescent="0.25">
      <c r="T36443" s="1"/>
      <c r="U36443" s="1"/>
      <c r="Z36443" s="1"/>
    </row>
    <row r="36444" spans="20:26" x14ac:dyDescent="0.25">
      <c r="T36444" s="1"/>
      <c r="U36444" s="1"/>
      <c r="Z36444" s="1"/>
    </row>
    <row r="36445" spans="20:26" x14ac:dyDescent="0.25">
      <c r="T36445" s="1"/>
      <c r="U36445" s="1"/>
      <c r="Z36445" s="1"/>
    </row>
    <row r="36446" spans="20:26" x14ac:dyDescent="0.25">
      <c r="T36446" s="1"/>
      <c r="U36446" s="1"/>
      <c r="Z36446" s="1"/>
    </row>
    <row r="36447" spans="20:26" x14ac:dyDescent="0.25">
      <c r="T36447" s="1"/>
      <c r="U36447" s="1"/>
      <c r="Z36447" s="1"/>
    </row>
    <row r="36448" spans="20:26" x14ac:dyDescent="0.25">
      <c r="T36448" s="1"/>
      <c r="U36448" s="1"/>
      <c r="Z36448" s="1"/>
    </row>
    <row r="36449" spans="20:26" x14ac:dyDescent="0.25">
      <c r="T36449" s="1"/>
      <c r="U36449" s="1"/>
      <c r="Z36449" s="1"/>
    </row>
    <row r="36450" spans="20:26" x14ac:dyDescent="0.25">
      <c r="T36450" s="1"/>
      <c r="U36450" s="1"/>
      <c r="Z36450" s="1"/>
    </row>
    <row r="36451" spans="20:26" x14ac:dyDescent="0.25">
      <c r="T36451" s="1"/>
      <c r="U36451" s="1"/>
      <c r="Z36451" s="1"/>
    </row>
    <row r="36452" spans="20:26" x14ac:dyDescent="0.25">
      <c r="T36452" s="1"/>
      <c r="U36452" s="1"/>
      <c r="Z36452" s="1"/>
    </row>
    <row r="36453" spans="20:26" x14ac:dyDescent="0.25">
      <c r="T36453" s="1"/>
      <c r="U36453" s="1"/>
      <c r="Z36453" s="1"/>
    </row>
    <row r="36454" spans="20:26" x14ac:dyDescent="0.25">
      <c r="T36454" s="1"/>
      <c r="U36454" s="1"/>
      <c r="Z36454" s="1"/>
    </row>
    <row r="36455" spans="20:26" x14ac:dyDescent="0.25">
      <c r="T36455" s="1"/>
      <c r="U36455" s="1"/>
      <c r="Z36455" s="1"/>
    </row>
    <row r="36456" spans="20:26" x14ac:dyDescent="0.25">
      <c r="T36456" s="1"/>
      <c r="U36456" s="1"/>
      <c r="Z36456" s="1"/>
    </row>
    <row r="36457" spans="20:26" x14ac:dyDescent="0.25">
      <c r="T36457" s="1"/>
      <c r="U36457" s="1"/>
      <c r="Z36457" s="1"/>
    </row>
    <row r="36458" spans="20:26" x14ac:dyDescent="0.25">
      <c r="T36458" s="1"/>
      <c r="U36458" s="1"/>
      <c r="Z36458" s="1"/>
    </row>
    <row r="36459" spans="20:26" x14ac:dyDescent="0.25">
      <c r="T36459" s="1"/>
      <c r="U36459" s="1"/>
      <c r="Z36459" s="1"/>
    </row>
    <row r="36460" spans="20:26" x14ac:dyDescent="0.25">
      <c r="T36460" s="1"/>
      <c r="U36460" s="1"/>
      <c r="Z36460" s="1"/>
    </row>
    <row r="36461" spans="20:26" x14ac:dyDescent="0.25">
      <c r="T36461" s="1"/>
      <c r="U36461" s="1"/>
      <c r="Z36461" s="1"/>
    </row>
    <row r="36462" spans="20:26" x14ac:dyDescent="0.25">
      <c r="T36462" s="1"/>
      <c r="U36462" s="1"/>
      <c r="Z36462" s="1"/>
    </row>
    <row r="36463" spans="20:26" x14ac:dyDescent="0.25">
      <c r="T36463" s="1"/>
      <c r="U36463" s="1"/>
      <c r="Z36463" s="1"/>
    </row>
    <row r="36464" spans="20:26" x14ac:dyDescent="0.25">
      <c r="T36464" s="1"/>
      <c r="U36464" s="1"/>
      <c r="Z36464" s="1"/>
    </row>
    <row r="36465" spans="20:26" x14ac:dyDescent="0.25">
      <c r="T36465" s="1"/>
      <c r="U36465" s="1"/>
      <c r="Z36465" s="1"/>
    </row>
    <row r="36466" spans="20:26" x14ac:dyDescent="0.25">
      <c r="T36466" s="1"/>
      <c r="U36466" s="1"/>
      <c r="Z36466" s="1"/>
    </row>
    <row r="36467" spans="20:26" x14ac:dyDescent="0.25">
      <c r="T36467" s="1"/>
      <c r="U36467" s="1"/>
      <c r="Z36467" s="1"/>
    </row>
    <row r="36468" spans="20:26" x14ac:dyDescent="0.25">
      <c r="T36468" s="1"/>
      <c r="U36468" s="1"/>
      <c r="Z36468" s="1"/>
    </row>
    <row r="36469" spans="20:26" x14ac:dyDescent="0.25">
      <c r="T36469" s="1"/>
      <c r="U36469" s="1"/>
      <c r="Z36469" s="1"/>
    </row>
    <row r="36470" spans="20:26" x14ac:dyDescent="0.25">
      <c r="T36470" s="1"/>
      <c r="U36470" s="1"/>
      <c r="Z36470" s="1"/>
    </row>
    <row r="36471" spans="20:26" x14ac:dyDescent="0.25">
      <c r="T36471" s="1"/>
      <c r="U36471" s="1"/>
      <c r="Z36471" s="1"/>
    </row>
    <row r="36472" spans="20:26" x14ac:dyDescent="0.25">
      <c r="T36472" s="1"/>
      <c r="U36472" s="1"/>
      <c r="Z36472" s="1"/>
    </row>
    <row r="36473" spans="20:26" x14ac:dyDescent="0.25">
      <c r="T36473" s="1"/>
      <c r="U36473" s="1"/>
      <c r="Z36473" s="1"/>
    </row>
    <row r="36474" spans="20:26" x14ac:dyDescent="0.25">
      <c r="T36474" s="1"/>
      <c r="U36474" s="1"/>
      <c r="Z36474" s="1"/>
    </row>
    <row r="36475" spans="20:26" x14ac:dyDescent="0.25">
      <c r="T36475" s="1"/>
      <c r="U36475" s="1"/>
      <c r="Z36475" s="1"/>
    </row>
    <row r="36476" spans="20:26" x14ac:dyDescent="0.25">
      <c r="T36476" s="1"/>
      <c r="U36476" s="1"/>
      <c r="Z36476" s="1"/>
    </row>
    <row r="36477" spans="20:26" x14ac:dyDescent="0.25">
      <c r="T36477" s="1"/>
      <c r="U36477" s="1"/>
      <c r="Z36477" s="1"/>
    </row>
    <row r="36478" spans="20:26" x14ac:dyDescent="0.25">
      <c r="T36478" s="1"/>
      <c r="U36478" s="1"/>
      <c r="Z36478" s="1"/>
    </row>
    <row r="36479" spans="20:26" x14ac:dyDescent="0.25">
      <c r="T36479" s="1"/>
      <c r="U36479" s="1"/>
      <c r="Z36479" s="1"/>
    </row>
    <row r="36480" spans="20:26" x14ac:dyDescent="0.25">
      <c r="T36480" s="1"/>
      <c r="U36480" s="1"/>
      <c r="Z36480" s="1"/>
    </row>
    <row r="36481" spans="20:26" x14ac:dyDescent="0.25">
      <c r="T36481" s="1"/>
      <c r="U36481" s="1"/>
      <c r="Z36481" s="1"/>
    </row>
    <row r="36482" spans="20:26" x14ac:dyDescent="0.25">
      <c r="T36482" s="1"/>
      <c r="U36482" s="1"/>
      <c r="Z36482" s="1"/>
    </row>
    <row r="36483" spans="20:26" x14ac:dyDescent="0.25">
      <c r="T36483" s="1"/>
      <c r="U36483" s="1"/>
      <c r="Z36483" s="1"/>
    </row>
    <row r="36484" spans="20:26" x14ac:dyDescent="0.25">
      <c r="T36484" s="1"/>
      <c r="U36484" s="1"/>
      <c r="Z36484" s="1"/>
    </row>
    <row r="36485" spans="20:26" x14ac:dyDescent="0.25">
      <c r="T36485" s="1"/>
      <c r="U36485" s="1"/>
      <c r="Z36485" s="1"/>
    </row>
    <row r="36486" spans="20:26" x14ac:dyDescent="0.25">
      <c r="T36486" s="1"/>
      <c r="U36486" s="1"/>
      <c r="Z36486" s="1"/>
    </row>
    <row r="36487" spans="20:26" x14ac:dyDescent="0.25">
      <c r="T36487" s="1"/>
      <c r="U36487" s="1"/>
      <c r="Z36487" s="1"/>
    </row>
    <row r="36488" spans="20:26" x14ac:dyDescent="0.25">
      <c r="T36488" s="1"/>
      <c r="U36488" s="1"/>
      <c r="Z36488" s="1"/>
    </row>
    <row r="36489" spans="20:26" x14ac:dyDescent="0.25">
      <c r="T36489" s="1"/>
      <c r="U36489" s="1"/>
      <c r="Z36489" s="1"/>
    </row>
    <row r="36490" spans="20:26" x14ac:dyDescent="0.25">
      <c r="T36490" s="1"/>
      <c r="U36490" s="1"/>
      <c r="Z36490" s="1"/>
    </row>
    <row r="36491" spans="20:26" x14ac:dyDescent="0.25">
      <c r="T36491" s="1"/>
      <c r="U36491" s="1"/>
      <c r="Z36491" s="1"/>
    </row>
    <row r="36492" spans="20:26" x14ac:dyDescent="0.25">
      <c r="T36492" s="1"/>
      <c r="U36492" s="1"/>
      <c r="Z36492" s="1"/>
    </row>
    <row r="36493" spans="20:26" x14ac:dyDescent="0.25">
      <c r="T36493" s="1"/>
      <c r="U36493" s="1"/>
      <c r="Z36493" s="1"/>
    </row>
    <row r="36494" spans="20:26" x14ac:dyDescent="0.25">
      <c r="T36494" s="1"/>
      <c r="U36494" s="1"/>
      <c r="Z36494" s="1"/>
    </row>
    <row r="36495" spans="20:26" x14ac:dyDescent="0.25">
      <c r="T36495" s="1"/>
      <c r="U36495" s="1"/>
      <c r="Z36495" s="1"/>
    </row>
    <row r="36496" spans="20:26" x14ac:dyDescent="0.25">
      <c r="T36496" s="1"/>
      <c r="U36496" s="1"/>
      <c r="Z36496" s="1"/>
    </row>
    <row r="36497" spans="20:26" x14ac:dyDescent="0.25">
      <c r="T36497" s="1"/>
      <c r="U36497" s="1"/>
      <c r="Z36497" s="1"/>
    </row>
    <row r="36498" spans="20:26" x14ac:dyDescent="0.25">
      <c r="T36498" s="1"/>
      <c r="U36498" s="1"/>
      <c r="Z36498" s="1"/>
    </row>
    <row r="36499" spans="20:26" x14ac:dyDescent="0.25">
      <c r="T36499" s="1"/>
      <c r="U36499" s="1"/>
      <c r="Z36499" s="1"/>
    </row>
    <row r="36500" spans="20:26" x14ac:dyDescent="0.25">
      <c r="T36500" s="1"/>
      <c r="U36500" s="1"/>
      <c r="Z36500" s="1"/>
    </row>
    <row r="36501" spans="20:26" x14ac:dyDescent="0.25">
      <c r="T36501" s="1"/>
      <c r="U36501" s="1"/>
      <c r="Z36501" s="1"/>
    </row>
    <row r="36502" spans="20:26" x14ac:dyDescent="0.25">
      <c r="T36502" s="1"/>
      <c r="U36502" s="1"/>
      <c r="Z36502" s="1"/>
    </row>
    <row r="36503" spans="20:26" x14ac:dyDescent="0.25">
      <c r="T36503" s="1"/>
      <c r="U36503" s="1"/>
      <c r="Z36503" s="1"/>
    </row>
    <row r="36504" spans="20:26" x14ac:dyDescent="0.25">
      <c r="T36504" s="1"/>
      <c r="U36504" s="1"/>
      <c r="Z36504" s="1"/>
    </row>
    <row r="36505" spans="20:26" x14ac:dyDescent="0.25">
      <c r="T36505" s="1"/>
      <c r="U36505" s="1"/>
      <c r="Z36505" s="1"/>
    </row>
    <row r="36506" spans="20:26" x14ac:dyDescent="0.25">
      <c r="T36506" s="1"/>
      <c r="U36506" s="1"/>
      <c r="Z36506" s="1"/>
    </row>
    <row r="36507" spans="20:26" x14ac:dyDescent="0.25">
      <c r="T36507" s="1"/>
      <c r="U36507" s="1"/>
      <c r="Z36507" s="1"/>
    </row>
    <row r="36508" spans="20:26" x14ac:dyDescent="0.25">
      <c r="T36508" s="1"/>
      <c r="U36508" s="1"/>
      <c r="Z36508" s="1"/>
    </row>
    <row r="36509" spans="20:26" x14ac:dyDescent="0.25">
      <c r="T36509" s="1"/>
      <c r="U36509" s="1"/>
      <c r="Z36509" s="1"/>
    </row>
    <row r="36510" spans="20:26" x14ac:dyDescent="0.25">
      <c r="T36510" s="1"/>
      <c r="U36510" s="1"/>
      <c r="Z36510" s="1"/>
    </row>
    <row r="36511" spans="20:26" x14ac:dyDescent="0.25">
      <c r="T36511" s="1"/>
      <c r="U36511" s="1"/>
      <c r="Z36511" s="1"/>
    </row>
    <row r="36512" spans="20:26" x14ac:dyDescent="0.25">
      <c r="T36512" s="1"/>
      <c r="U36512" s="1"/>
      <c r="Z36512" s="1"/>
    </row>
    <row r="36513" spans="20:26" x14ac:dyDescent="0.25">
      <c r="T36513" s="1"/>
      <c r="U36513" s="1"/>
      <c r="Z36513" s="1"/>
    </row>
    <row r="36514" spans="20:26" x14ac:dyDescent="0.25">
      <c r="T36514" s="1"/>
      <c r="U36514" s="1"/>
      <c r="Z36514" s="1"/>
    </row>
    <row r="36515" spans="20:26" x14ac:dyDescent="0.25">
      <c r="T36515" s="1"/>
      <c r="U36515" s="1"/>
      <c r="Z36515" s="1"/>
    </row>
    <row r="36516" spans="20:26" x14ac:dyDescent="0.25">
      <c r="T36516" s="1"/>
      <c r="U36516" s="1"/>
      <c r="Z36516" s="1"/>
    </row>
    <row r="36517" spans="20:26" x14ac:dyDescent="0.25">
      <c r="T36517" s="1"/>
      <c r="U36517" s="1"/>
      <c r="Z36517" s="1"/>
    </row>
    <row r="36518" spans="20:26" x14ac:dyDescent="0.25">
      <c r="T36518" s="1"/>
      <c r="U36518" s="1"/>
      <c r="Z36518" s="1"/>
    </row>
    <row r="36519" spans="20:26" x14ac:dyDescent="0.25">
      <c r="T36519" s="1"/>
      <c r="U36519" s="1"/>
      <c r="Z36519" s="1"/>
    </row>
    <row r="36520" spans="20:26" x14ac:dyDescent="0.25">
      <c r="T36520" s="1"/>
      <c r="U36520" s="1"/>
      <c r="Z36520" s="1"/>
    </row>
    <row r="36521" spans="20:26" x14ac:dyDescent="0.25">
      <c r="T36521" s="1"/>
      <c r="U36521" s="1"/>
      <c r="Z36521" s="1"/>
    </row>
    <row r="36522" spans="20:26" x14ac:dyDescent="0.25">
      <c r="T36522" s="1"/>
      <c r="U36522" s="1"/>
      <c r="Z36522" s="1"/>
    </row>
    <row r="36523" spans="20:26" x14ac:dyDescent="0.25">
      <c r="T36523" s="1"/>
      <c r="U36523" s="1"/>
      <c r="Z36523" s="1"/>
    </row>
    <row r="36524" spans="20:26" x14ac:dyDescent="0.25">
      <c r="T36524" s="1"/>
      <c r="U36524" s="1"/>
      <c r="Z36524" s="1"/>
    </row>
    <row r="36525" spans="20:26" x14ac:dyDescent="0.25">
      <c r="T36525" s="1"/>
      <c r="U36525" s="1"/>
      <c r="Z36525" s="1"/>
    </row>
    <row r="36526" spans="20:26" x14ac:dyDescent="0.25">
      <c r="T36526" s="1"/>
      <c r="U36526" s="1"/>
      <c r="Z36526" s="1"/>
    </row>
    <row r="36527" spans="20:26" x14ac:dyDescent="0.25">
      <c r="T36527" s="1"/>
      <c r="U36527" s="1"/>
      <c r="Z36527" s="1"/>
    </row>
    <row r="36528" spans="20:26" x14ac:dyDescent="0.25">
      <c r="T36528" s="1"/>
      <c r="U36528" s="1"/>
      <c r="Z36528" s="1"/>
    </row>
    <row r="36529" spans="20:26" x14ac:dyDescent="0.25">
      <c r="T36529" s="1"/>
      <c r="U36529" s="1"/>
      <c r="Z36529" s="1"/>
    </row>
    <row r="36530" spans="20:26" x14ac:dyDescent="0.25">
      <c r="T36530" s="1"/>
      <c r="U36530" s="1"/>
      <c r="Z36530" s="1"/>
    </row>
    <row r="36531" spans="20:26" x14ac:dyDescent="0.25">
      <c r="T36531" s="1"/>
      <c r="U36531" s="1"/>
      <c r="Z36531" s="1"/>
    </row>
    <row r="36532" spans="20:26" x14ac:dyDescent="0.25">
      <c r="T36532" s="1"/>
      <c r="U36532" s="1"/>
      <c r="Z36532" s="1"/>
    </row>
    <row r="36533" spans="20:26" x14ac:dyDescent="0.25">
      <c r="T36533" s="1"/>
      <c r="U36533" s="1"/>
      <c r="Z36533" s="1"/>
    </row>
    <row r="36534" spans="20:26" x14ac:dyDescent="0.25">
      <c r="T36534" s="1"/>
      <c r="U36534" s="1"/>
      <c r="Z36534" s="1"/>
    </row>
    <row r="36535" spans="20:26" x14ac:dyDescent="0.25">
      <c r="T36535" s="1"/>
      <c r="U36535" s="1"/>
      <c r="Z36535" s="1"/>
    </row>
    <row r="36536" spans="20:26" x14ac:dyDescent="0.25">
      <c r="T36536" s="1"/>
      <c r="U36536" s="1"/>
      <c r="Z36536" s="1"/>
    </row>
    <row r="36537" spans="20:26" x14ac:dyDescent="0.25">
      <c r="T36537" s="1"/>
      <c r="U36537" s="1"/>
      <c r="Z36537" s="1"/>
    </row>
    <row r="36538" spans="20:26" x14ac:dyDescent="0.25">
      <c r="T36538" s="1"/>
      <c r="U36538" s="1"/>
      <c r="Z36538" s="1"/>
    </row>
    <row r="36539" spans="20:26" x14ac:dyDescent="0.25">
      <c r="T36539" s="1"/>
      <c r="U36539" s="1"/>
      <c r="Z36539" s="1"/>
    </row>
    <row r="36540" spans="20:26" x14ac:dyDescent="0.25">
      <c r="T36540" s="1"/>
      <c r="U36540" s="1"/>
      <c r="Z36540" s="1"/>
    </row>
    <row r="36541" spans="20:26" x14ac:dyDescent="0.25">
      <c r="T36541" s="1"/>
      <c r="U36541" s="1"/>
      <c r="Z36541" s="1"/>
    </row>
    <row r="36542" spans="20:26" x14ac:dyDescent="0.25">
      <c r="T36542" s="1"/>
      <c r="U36542" s="1"/>
      <c r="Z36542" s="1"/>
    </row>
    <row r="36543" spans="20:26" x14ac:dyDescent="0.25">
      <c r="T36543" s="1"/>
      <c r="U36543" s="1"/>
      <c r="Z36543" s="1"/>
    </row>
    <row r="36544" spans="20:26" x14ac:dyDescent="0.25">
      <c r="T36544" s="1"/>
      <c r="U36544" s="1"/>
      <c r="Z36544" s="1"/>
    </row>
    <row r="36545" spans="20:26" x14ac:dyDescent="0.25">
      <c r="T36545" s="1"/>
      <c r="U36545" s="1"/>
      <c r="Z36545" s="1"/>
    </row>
    <row r="36546" spans="20:26" x14ac:dyDescent="0.25">
      <c r="T36546" s="1"/>
      <c r="U36546" s="1"/>
      <c r="Z36546" s="1"/>
    </row>
    <row r="36547" spans="20:26" x14ac:dyDescent="0.25">
      <c r="T36547" s="1"/>
      <c r="U36547" s="1"/>
      <c r="Z36547" s="1"/>
    </row>
    <row r="36548" spans="20:26" x14ac:dyDescent="0.25">
      <c r="T36548" s="1"/>
      <c r="U36548" s="1"/>
      <c r="Z36548" s="1"/>
    </row>
    <row r="36549" spans="20:26" x14ac:dyDescent="0.25">
      <c r="T36549" s="1"/>
      <c r="U36549" s="1"/>
      <c r="Z36549" s="1"/>
    </row>
    <row r="36550" spans="20:26" x14ac:dyDescent="0.25">
      <c r="T36550" s="1"/>
      <c r="U36550" s="1"/>
      <c r="Z36550" s="1"/>
    </row>
    <row r="36551" spans="20:26" x14ac:dyDescent="0.25">
      <c r="T36551" s="1"/>
      <c r="U36551" s="1"/>
      <c r="Z36551" s="1"/>
    </row>
    <row r="36552" spans="20:26" x14ac:dyDescent="0.25">
      <c r="T36552" s="1"/>
      <c r="U36552" s="1"/>
      <c r="Z36552" s="1"/>
    </row>
    <row r="36553" spans="20:26" x14ac:dyDescent="0.25">
      <c r="T36553" s="1"/>
      <c r="U36553" s="1"/>
      <c r="Z36553" s="1"/>
    </row>
    <row r="36554" spans="20:26" x14ac:dyDescent="0.25">
      <c r="T36554" s="1"/>
      <c r="U36554" s="1"/>
      <c r="Z36554" s="1"/>
    </row>
    <row r="36555" spans="20:26" x14ac:dyDescent="0.25">
      <c r="T36555" s="1"/>
      <c r="U36555" s="1"/>
      <c r="Z36555" s="1"/>
    </row>
    <row r="36556" spans="20:26" x14ac:dyDescent="0.25">
      <c r="T36556" s="1"/>
      <c r="U36556" s="1"/>
      <c r="Z36556" s="1"/>
    </row>
    <row r="36557" spans="20:26" x14ac:dyDescent="0.25">
      <c r="T36557" s="1"/>
      <c r="U36557" s="1"/>
      <c r="Z36557" s="1"/>
    </row>
    <row r="36558" spans="20:26" x14ac:dyDescent="0.25">
      <c r="T36558" s="1"/>
      <c r="U36558" s="1"/>
      <c r="Z36558" s="1"/>
    </row>
    <row r="36559" spans="20:26" x14ac:dyDescent="0.25">
      <c r="T36559" s="1"/>
      <c r="U36559" s="1"/>
      <c r="Z36559" s="1"/>
    </row>
    <row r="36560" spans="20:26" x14ac:dyDescent="0.25">
      <c r="T36560" s="1"/>
      <c r="U36560" s="1"/>
      <c r="Z36560" s="1"/>
    </row>
    <row r="36561" spans="20:26" x14ac:dyDescent="0.25">
      <c r="T36561" s="1"/>
      <c r="U36561" s="1"/>
      <c r="Z36561" s="1"/>
    </row>
    <row r="36562" spans="20:26" x14ac:dyDescent="0.25">
      <c r="T36562" s="1"/>
      <c r="U36562" s="1"/>
      <c r="Z36562" s="1"/>
    </row>
    <row r="36563" spans="20:26" x14ac:dyDescent="0.25">
      <c r="T36563" s="1"/>
      <c r="U36563" s="1"/>
      <c r="Z36563" s="1"/>
    </row>
    <row r="36564" spans="20:26" x14ac:dyDescent="0.25">
      <c r="T36564" s="1"/>
      <c r="U36564" s="1"/>
      <c r="Z36564" s="1"/>
    </row>
    <row r="36565" spans="20:26" x14ac:dyDescent="0.25">
      <c r="T36565" s="1"/>
      <c r="U36565" s="1"/>
      <c r="Z36565" s="1"/>
    </row>
    <row r="36566" spans="20:26" x14ac:dyDescent="0.25">
      <c r="T36566" s="1"/>
      <c r="U36566" s="1"/>
      <c r="Z36566" s="1"/>
    </row>
    <row r="36567" spans="20:26" x14ac:dyDescent="0.25">
      <c r="T36567" s="1"/>
      <c r="U36567" s="1"/>
      <c r="Z36567" s="1"/>
    </row>
    <row r="36568" spans="20:26" x14ac:dyDescent="0.25">
      <c r="T36568" s="1"/>
      <c r="U36568" s="1"/>
      <c r="Z36568" s="1"/>
    </row>
    <row r="36569" spans="20:26" x14ac:dyDescent="0.25">
      <c r="T36569" s="1"/>
      <c r="U36569" s="1"/>
      <c r="Z36569" s="1"/>
    </row>
    <row r="36570" spans="20:26" x14ac:dyDescent="0.25">
      <c r="T36570" s="1"/>
      <c r="U36570" s="1"/>
      <c r="Z36570" s="1"/>
    </row>
    <row r="36571" spans="20:26" x14ac:dyDescent="0.25">
      <c r="T36571" s="1"/>
      <c r="U36571" s="1"/>
      <c r="Z36571" s="1"/>
    </row>
    <row r="36572" spans="20:26" x14ac:dyDescent="0.25">
      <c r="T36572" s="1"/>
      <c r="U36572" s="1"/>
      <c r="Z36572" s="1"/>
    </row>
    <row r="36573" spans="20:26" x14ac:dyDescent="0.25">
      <c r="T36573" s="1"/>
      <c r="U36573" s="1"/>
      <c r="Z36573" s="1"/>
    </row>
    <row r="36574" spans="20:26" x14ac:dyDescent="0.25">
      <c r="T36574" s="1"/>
      <c r="U36574" s="1"/>
      <c r="Z36574" s="1"/>
    </row>
    <row r="36575" spans="20:26" x14ac:dyDescent="0.25">
      <c r="T36575" s="1"/>
      <c r="U36575" s="1"/>
      <c r="Z36575" s="1"/>
    </row>
    <row r="36576" spans="20:26" x14ac:dyDescent="0.25">
      <c r="T36576" s="1"/>
      <c r="U36576" s="1"/>
      <c r="Z36576" s="1"/>
    </row>
    <row r="36577" spans="20:26" x14ac:dyDescent="0.25">
      <c r="T36577" s="1"/>
      <c r="U36577" s="1"/>
      <c r="Z36577" s="1"/>
    </row>
    <row r="36578" spans="20:26" x14ac:dyDescent="0.25">
      <c r="T36578" s="1"/>
      <c r="U36578" s="1"/>
      <c r="Z36578" s="1"/>
    </row>
    <row r="36579" spans="20:26" x14ac:dyDescent="0.25">
      <c r="T36579" s="1"/>
      <c r="U36579" s="1"/>
      <c r="Z36579" s="1"/>
    </row>
    <row r="36580" spans="20:26" x14ac:dyDescent="0.25">
      <c r="T36580" s="1"/>
      <c r="U36580" s="1"/>
      <c r="Z36580" s="1"/>
    </row>
    <row r="36581" spans="20:26" x14ac:dyDescent="0.25">
      <c r="T36581" s="1"/>
      <c r="U36581" s="1"/>
      <c r="Z36581" s="1"/>
    </row>
    <row r="36582" spans="20:26" x14ac:dyDescent="0.25">
      <c r="T36582" s="1"/>
      <c r="U36582" s="1"/>
      <c r="Z36582" s="1"/>
    </row>
    <row r="36583" spans="20:26" x14ac:dyDescent="0.25">
      <c r="T36583" s="1"/>
      <c r="U36583" s="1"/>
      <c r="Z36583" s="1"/>
    </row>
    <row r="36584" spans="20:26" x14ac:dyDescent="0.25">
      <c r="T36584" s="1"/>
      <c r="U36584" s="1"/>
      <c r="Z36584" s="1"/>
    </row>
    <row r="36585" spans="20:26" x14ac:dyDescent="0.25">
      <c r="T36585" s="1"/>
      <c r="U36585" s="1"/>
      <c r="Z36585" s="1"/>
    </row>
    <row r="36586" spans="20:26" x14ac:dyDescent="0.25">
      <c r="T36586" s="1"/>
      <c r="U36586" s="1"/>
      <c r="Z36586" s="1"/>
    </row>
    <row r="36587" spans="20:26" x14ac:dyDescent="0.25">
      <c r="T36587" s="1"/>
      <c r="U36587" s="1"/>
      <c r="Z36587" s="1"/>
    </row>
    <row r="36588" spans="20:26" x14ac:dyDescent="0.25">
      <c r="T36588" s="1"/>
      <c r="U36588" s="1"/>
      <c r="Z36588" s="1"/>
    </row>
    <row r="36589" spans="20:26" x14ac:dyDescent="0.25">
      <c r="T36589" s="1"/>
      <c r="U36589" s="1"/>
      <c r="Z36589" s="1"/>
    </row>
    <row r="36590" spans="20:26" x14ac:dyDescent="0.25">
      <c r="T36590" s="1"/>
      <c r="U36590" s="1"/>
      <c r="Z36590" s="1"/>
    </row>
    <row r="36591" spans="20:26" x14ac:dyDescent="0.25">
      <c r="T36591" s="1"/>
      <c r="U36591" s="1"/>
      <c r="Z36591" s="1"/>
    </row>
    <row r="36592" spans="20:26" x14ac:dyDescent="0.25">
      <c r="T36592" s="1"/>
      <c r="U36592" s="1"/>
      <c r="Z36592" s="1"/>
    </row>
    <row r="36593" spans="20:26" x14ac:dyDescent="0.25">
      <c r="T36593" s="1"/>
      <c r="U36593" s="1"/>
      <c r="Z36593" s="1"/>
    </row>
    <row r="36594" spans="20:26" x14ac:dyDescent="0.25">
      <c r="T36594" s="1"/>
      <c r="U36594" s="1"/>
      <c r="Z36594" s="1"/>
    </row>
    <row r="36595" spans="20:26" x14ac:dyDescent="0.25">
      <c r="T36595" s="1"/>
      <c r="U36595" s="1"/>
      <c r="Z36595" s="1"/>
    </row>
    <row r="36596" spans="20:26" x14ac:dyDescent="0.25">
      <c r="T36596" s="1"/>
      <c r="U36596" s="1"/>
      <c r="Z36596" s="1"/>
    </row>
    <row r="36597" spans="20:26" x14ac:dyDescent="0.25">
      <c r="T36597" s="1"/>
      <c r="U36597" s="1"/>
      <c r="Z36597" s="1"/>
    </row>
    <row r="36598" spans="20:26" x14ac:dyDescent="0.25">
      <c r="T36598" s="1"/>
      <c r="U36598" s="1"/>
      <c r="Z36598" s="1"/>
    </row>
    <row r="36599" spans="20:26" x14ac:dyDescent="0.25">
      <c r="T36599" s="1"/>
      <c r="U36599" s="1"/>
      <c r="Z36599" s="1"/>
    </row>
    <row r="36600" spans="20:26" x14ac:dyDescent="0.25">
      <c r="T36600" s="1"/>
      <c r="U36600" s="1"/>
      <c r="Z36600" s="1"/>
    </row>
    <row r="36601" spans="20:26" x14ac:dyDescent="0.25">
      <c r="T36601" s="1"/>
      <c r="U36601" s="1"/>
      <c r="Z36601" s="1"/>
    </row>
    <row r="36602" spans="20:26" x14ac:dyDescent="0.25">
      <c r="T36602" s="1"/>
      <c r="U36602" s="1"/>
      <c r="Z36602" s="1"/>
    </row>
    <row r="36603" spans="20:26" x14ac:dyDescent="0.25">
      <c r="T36603" s="1"/>
      <c r="U36603" s="1"/>
      <c r="Z36603" s="1"/>
    </row>
    <row r="36604" spans="20:26" x14ac:dyDescent="0.25">
      <c r="T36604" s="1"/>
      <c r="U36604" s="1"/>
      <c r="Z36604" s="1"/>
    </row>
    <row r="36605" spans="20:26" x14ac:dyDescent="0.25">
      <c r="T36605" s="1"/>
      <c r="U36605" s="1"/>
      <c r="Z36605" s="1"/>
    </row>
    <row r="36606" spans="20:26" x14ac:dyDescent="0.25">
      <c r="T36606" s="1"/>
      <c r="U36606" s="1"/>
      <c r="Z36606" s="1"/>
    </row>
    <row r="36607" spans="20:26" x14ac:dyDescent="0.25">
      <c r="T36607" s="1"/>
      <c r="U36607" s="1"/>
      <c r="Z36607" s="1"/>
    </row>
    <row r="36608" spans="20:26" x14ac:dyDescent="0.25">
      <c r="T36608" s="1"/>
      <c r="U36608" s="1"/>
      <c r="Z36608" s="1"/>
    </row>
    <row r="36609" spans="20:26" x14ac:dyDescent="0.25">
      <c r="T36609" s="1"/>
      <c r="U36609" s="1"/>
      <c r="Z36609" s="1"/>
    </row>
    <row r="36610" spans="20:26" x14ac:dyDescent="0.25">
      <c r="T36610" s="1"/>
      <c r="U36610" s="1"/>
      <c r="Z36610" s="1"/>
    </row>
    <row r="36611" spans="20:26" x14ac:dyDescent="0.25">
      <c r="T36611" s="1"/>
      <c r="U36611" s="1"/>
      <c r="Z36611" s="1"/>
    </row>
    <row r="36612" spans="20:26" x14ac:dyDescent="0.25">
      <c r="T36612" s="1"/>
      <c r="U36612" s="1"/>
      <c r="Z36612" s="1"/>
    </row>
    <row r="36613" spans="20:26" x14ac:dyDescent="0.25">
      <c r="T36613" s="1"/>
      <c r="U36613" s="1"/>
      <c r="Z36613" s="1"/>
    </row>
    <row r="36614" spans="20:26" x14ac:dyDescent="0.25">
      <c r="T36614" s="1"/>
      <c r="U36614" s="1"/>
      <c r="Z36614" s="1"/>
    </row>
    <row r="36615" spans="20:26" x14ac:dyDescent="0.25">
      <c r="T36615" s="1"/>
      <c r="U36615" s="1"/>
      <c r="Z36615" s="1"/>
    </row>
    <row r="36616" spans="20:26" x14ac:dyDescent="0.25">
      <c r="T36616" s="1"/>
      <c r="U36616" s="1"/>
      <c r="Z36616" s="1"/>
    </row>
    <row r="36617" spans="20:26" x14ac:dyDescent="0.25">
      <c r="T36617" s="1"/>
      <c r="U36617" s="1"/>
      <c r="Z36617" s="1"/>
    </row>
    <row r="36618" spans="20:26" x14ac:dyDescent="0.25">
      <c r="T36618" s="1"/>
      <c r="U36618" s="1"/>
      <c r="Z36618" s="1"/>
    </row>
    <row r="36619" spans="20:26" x14ac:dyDescent="0.25">
      <c r="T36619" s="1"/>
      <c r="U36619" s="1"/>
      <c r="Z36619" s="1"/>
    </row>
    <row r="36620" spans="20:26" x14ac:dyDescent="0.25">
      <c r="T36620" s="1"/>
      <c r="U36620" s="1"/>
      <c r="Z36620" s="1"/>
    </row>
    <row r="36621" spans="20:26" x14ac:dyDescent="0.25">
      <c r="T36621" s="1"/>
      <c r="U36621" s="1"/>
      <c r="Z36621" s="1"/>
    </row>
    <row r="36622" spans="20:26" x14ac:dyDescent="0.25">
      <c r="T36622" s="1"/>
      <c r="U36622" s="1"/>
      <c r="Z36622" s="1"/>
    </row>
    <row r="36623" spans="20:26" x14ac:dyDescent="0.25">
      <c r="T36623" s="1"/>
      <c r="U36623" s="1"/>
      <c r="Z36623" s="1"/>
    </row>
    <row r="36624" spans="20:26" x14ac:dyDescent="0.25">
      <c r="T36624" s="1"/>
      <c r="U36624" s="1"/>
      <c r="Z36624" s="1"/>
    </row>
    <row r="36625" spans="20:26" x14ac:dyDescent="0.25">
      <c r="T36625" s="1"/>
      <c r="U36625" s="1"/>
      <c r="Z36625" s="1"/>
    </row>
    <row r="36626" spans="20:26" x14ac:dyDescent="0.25">
      <c r="T36626" s="1"/>
      <c r="U36626" s="1"/>
      <c r="Z36626" s="1"/>
    </row>
    <row r="36627" spans="20:26" x14ac:dyDescent="0.25">
      <c r="T36627" s="1"/>
      <c r="U36627" s="1"/>
      <c r="Z36627" s="1"/>
    </row>
    <row r="36628" spans="20:26" x14ac:dyDescent="0.25">
      <c r="T36628" s="1"/>
      <c r="U36628" s="1"/>
      <c r="Z36628" s="1"/>
    </row>
    <row r="36629" spans="20:26" x14ac:dyDescent="0.25">
      <c r="T36629" s="1"/>
      <c r="U36629" s="1"/>
      <c r="Z36629" s="1"/>
    </row>
    <row r="36630" spans="20:26" x14ac:dyDescent="0.25">
      <c r="T36630" s="1"/>
      <c r="U36630" s="1"/>
      <c r="Z36630" s="1"/>
    </row>
    <row r="36631" spans="20:26" x14ac:dyDescent="0.25">
      <c r="T36631" s="1"/>
      <c r="U36631" s="1"/>
      <c r="Z36631" s="1"/>
    </row>
    <row r="36632" spans="20:26" x14ac:dyDescent="0.25">
      <c r="T36632" s="1"/>
      <c r="U36632" s="1"/>
      <c r="Z36632" s="1"/>
    </row>
    <row r="36633" spans="20:26" x14ac:dyDescent="0.25">
      <c r="T36633" s="1"/>
      <c r="U36633" s="1"/>
      <c r="Z36633" s="1"/>
    </row>
    <row r="36634" spans="20:26" x14ac:dyDescent="0.25">
      <c r="T36634" s="1"/>
      <c r="U36634" s="1"/>
      <c r="Z36634" s="1"/>
    </row>
    <row r="36635" spans="20:26" x14ac:dyDescent="0.25">
      <c r="T36635" s="1"/>
      <c r="U36635" s="1"/>
      <c r="Z36635" s="1"/>
    </row>
    <row r="36636" spans="20:26" x14ac:dyDescent="0.25">
      <c r="T36636" s="1"/>
      <c r="U36636" s="1"/>
      <c r="Z36636" s="1"/>
    </row>
    <row r="36637" spans="20:26" x14ac:dyDescent="0.25">
      <c r="T36637" s="1"/>
      <c r="U36637" s="1"/>
      <c r="Z36637" s="1"/>
    </row>
    <row r="36638" spans="20:26" x14ac:dyDescent="0.25">
      <c r="T36638" s="1"/>
      <c r="U36638" s="1"/>
      <c r="Z36638" s="1"/>
    </row>
    <row r="36639" spans="20:26" x14ac:dyDescent="0.25">
      <c r="T36639" s="1"/>
      <c r="U36639" s="1"/>
      <c r="Z36639" s="1"/>
    </row>
    <row r="36640" spans="20:26" x14ac:dyDescent="0.25">
      <c r="T36640" s="1"/>
      <c r="U36640" s="1"/>
      <c r="Z36640" s="1"/>
    </row>
    <row r="36641" spans="20:26" x14ac:dyDescent="0.25">
      <c r="T36641" s="1"/>
      <c r="U36641" s="1"/>
      <c r="Z36641" s="1"/>
    </row>
    <row r="36642" spans="20:26" x14ac:dyDescent="0.25">
      <c r="T36642" s="1"/>
      <c r="U36642" s="1"/>
      <c r="Z36642" s="1"/>
    </row>
    <row r="36643" spans="20:26" x14ac:dyDescent="0.25">
      <c r="T36643" s="1"/>
      <c r="U36643" s="1"/>
      <c r="Z36643" s="1"/>
    </row>
    <row r="36644" spans="20:26" x14ac:dyDescent="0.25">
      <c r="T36644" s="1"/>
      <c r="U36644" s="1"/>
      <c r="Z36644" s="1"/>
    </row>
    <row r="36645" spans="20:26" x14ac:dyDescent="0.25">
      <c r="T36645" s="1"/>
      <c r="U36645" s="1"/>
      <c r="Z36645" s="1"/>
    </row>
    <row r="36646" spans="20:26" x14ac:dyDescent="0.25">
      <c r="T36646" s="1"/>
      <c r="U36646" s="1"/>
      <c r="Z36646" s="1"/>
    </row>
    <row r="36647" spans="20:26" x14ac:dyDescent="0.25">
      <c r="T36647" s="1"/>
      <c r="U36647" s="1"/>
      <c r="Z36647" s="1"/>
    </row>
    <row r="36648" spans="20:26" x14ac:dyDescent="0.25">
      <c r="T36648" s="1"/>
      <c r="U36648" s="1"/>
      <c r="Z36648" s="1"/>
    </row>
    <row r="36649" spans="20:26" x14ac:dyDescent="0.25">
      <c r="T36649" s="1"/>
      <c r="U36649" s="1"/>
      <c r="Z36649" s="1"/>
    </row>
    <row r="36650" spans="20:26" x14ac:dyDescent="0.25">
      <c r="T36650" s="1"/>
      <c r="U36650" s="1"/>
      <c r="Z36650" s="1"/>
    </row>
    <row r="36651" spans="20:26" x14ac:dyDescent="0.25">
      <c r="T36651" s="1"/>
      <c r="U36651" s="1"/>
      <c r="Z36651" s="1"/>
    </row>
    <row r="36652" spans="20:26" x14ac:dyDescent="0.25">
      <c r="T36652" s="1"/>
      <c r="U36652" s="1"/>
      <c r="Z36652" s="1"/>
    </row>
    <row r="36653" spans="20:26" x14ac:dyDescent="0.25">
      <c r="T36653" s="1"/>
      <c r="U36653" s="1"/>
      <c r="Z36653" s="1"/>
    </row>
    <row r="36654" spans="20:26" x14ac:dyDescent="0.25">
      <c r="T36654" s="1"/>
      <c r="U36654" s="1"/>
      <c r="Z36654" s="1"/>
    </row>
    <row r="36655" spans="20:26" x14ac:dyDescent="0.25">
      <c r="T36655" s="1"/>
      <c r="U36655" s="1"/>
      <c r="Z36655" s="1"/>
    </row>
    <row r="36656" spans="20:26" x14ac:dyDescent="0.25">
      <c r="T36656" s="1"/>
      <c r="U36656" s="1"/>
      <c r="Z36656" s="1"/>
    </row>
    <row r="36657" spans="20:26" x14ac:dyDescent="0.25">
      <c r="T36657" s="1"/>
      <c r="U36657" s="1"/>
      <c r="Z36657" s="1"/>
    </row>
    <row r="36658" spans="20:26" x14ac:dyDescent="0.25">
      <c r="T36658" s="1"/>
      <c r="U36658" s="1"/>
      <c r="Z36658" s="1"/>
    </row>
    <row r="36659" spans="20:26" x14ac:dyDescent="0.25">
      <c r="T36659" s="1"/>
      <c r="U36659" s="1"/>
      <c r="Z36659" s="1"/>
    </row>
    <row r="36660" spans="20:26" x14ac:dyDescent="0.25">
      <c r="T36660" s="1"/>
      <c r="U36660" s="1"/>
      <c r="Z36660" s="1"/>
    </row>
    <row r="36661" spans="20:26" x14ac:dyDescent="0.25">
      <c r="T36661" s="1"/>
      <c r="U36661" s="1"/>
      <c r="Z36661" s="1"/>
    </row>
    <row r="36662" spans="20:26" x14ac:dyDescent="0.25">
      <c r="T36662" s="1"/>
      <c r="U36662" s="1"/>
      <c r="Z36662" s="1"/>
    </row>
    <row r="36663" spans="20:26" x14ac:dyDescent="0.25">
      <c r="T36663" s="1"/>
      <c r="U36663" s="1"/>
      <c r="Z36663" s="1"/>
    </row>
    <row r="36664" spans="20:26" x14ac:dyDescent="0.25">
      <c r="T36664" s="1"/>
      <c r="U36664" s="1"/>
      <c r="Z36664" s="1"/>
    </row>
    <row r="36665" spans="20:26" x14ac:dyDescent="0.25">
      <c r="T36665" s="1"/>
      <c r="U36665" s="1"/>
      <c r="Z36665" s="1"/>
    </row>
    <row r="36666" spans="20:26" x14ac:dyDescent="0.25">
      <c r="T36666" s="1"/>
      <c r="U36666" s="1"/>
      <c r="Z36666" s="1"/>
    </row>
    <row r="36667" spans="20:26" x14ac:dyDescent="0.25">
      <c r="T36667" s="1"/>
      <c r="U36667" s="1"/>
      <c r="Z36667" s="1"/>
    </row>
    <row r="36668" spans="20:26" x14ac:dyDescent="0.25">
      <c r="T36668" s="1"/>
      <c r="U36668" s="1"/>
      <c r="Z36668" s="1"/>
    </row>
    <row r="36669" spans="20:26" x14ac:dyDescent="0.25">
      <c r="T36669" s="1"/>
      <c r="U36669" s="1"/>
      <c r="Z36669" s="1"/>
    </row>
    <row r="36670" spans="20:26" x14ac:dyDescent="0.25">
      <c r="T36670" s="1"/>
      <c r="U36670" s="1"/>
      <c r="Z36670" s="1"/>
    </row>
    <row r="36671" spans="20:26" x14ac:dyDescent="0.25">
      <c r="T36671" s="1"/>
      <c r="U36671" s="1"/>
      <c r="Z36671" s="1"/>
    </row>
    <row r="36672" spans="20:26" x14ac:dyDescent="0.25">
      <c r="T36672" s="1"/>
      <c r="U36672" s="1"/>
      <c r="Z36672" s="1"/>
    </row>
    <row r="36673" spans="20:26" x14ac:dyDescent="0.25">
      <c r="T36673" s="1"/>
      <c r="U36673" s="1"/>
      <c r="Z36673" s="1"/>
    </row>
    <row r="36674" spans="20:26" x14ac:dyDescent="0.25">
      <c r="T36674" s="1"/>
      <c r="U36674" s="1"/>
      <c r="Z36674" s="1"/>
    </row>
    <row r="36675" spans="20:26" x14ac:dyDescent="0.25">
      <c r="T36675" s="1"/>
      <c r="U36675" s="1"/>
      <c r="Z36675" s="1"/>
    </row>
    <row r="36676" spans="20:26" x14ac:dyDescent="0.25">
      <c r="T36676" s="1"/>
      <c r="U36676" s="1"/>
      <c r="Z36676" s="1"/>
    </row>
    <row r="36677" spans="20:26" x14ac:dyDescent="0.25">
      <c r="T36677" s="1"/>
      <c r="U36677" s="1"/>
      <c r="Z36677" s="1"/>
    </row>
    <row r="36678" spans="20:26" x14ac:dyDescent="0.25">
      <c r="T36678" s="1"/>
      <c r="U36678" s="1"/>
      <c r="Z36678" s="1"/>
    </row>
    <row r="36679" spans="20:26" x14ac:dyDescent="0.25">
      <c r="T36679" s="1"/>
      <c r="U36679" s="1"/>
      <c r="Z36679" s="1"/>
    </row>
    <row r="36680" spans="20:26" x14ac:dyDescent="0.25">
      <c r="T36680" s="1"/>
      <c r="U36680" s="1"/>
      <c r="Z36680" s="1"/>
    </row>
    <row r="36681" spans="20:26" x14ac:dyDescent="0.25">
      <c r="T36681" s="1"/>
      <c r="U36681" s="1"/>
      <c r="Z36681" s="1"/>
    </row>
    <row r="36682" spans="20:26" x14ac:dyDescent="0.25">
      <c r="T36682" s="1"/>
      <c r="U36682" s="1"/>
      <c r="Z36682" s="1"/>
    </row>
    <row r="36683" spans="20:26" x14ac:dyDescent="0.25">
      <c r="T36683" s="1"/>
      <c r="U36683" s="1"/>
      <c r="Z36683" s="1"/>
    </row>
    <row r="36684" spans="20:26" x14ac:dyDescent="0.25">
      <c r="T36684" s="1"/>
      <c r="U36684" s="1"/>
      <c r="Z36684" s="1"/>
    </row>
    <row r="36685" spans="20:26" x14ac:dyDescent="0.25">
      <c r="T36685" s="1"/>
      <c r="U36685" s="1"/>
      <c r="Z36685" s="1"/>
    </row>
    <row r="36686" spans="20:26" x14ac:dyDescent="0.25">
      <c r="T36686" s="1"/>
      <c r="U36686" s="1"/>
      <c r="Z36686" s="1"/>
    </row>
    <row r="36687" spans="20:26" x14ac:dyDescent="0.25">
      <c r="T36687" s="1"/>
      <c r="U36687" s="1"/>
      <c r="Z36687" s="1"/>
    </row>
    <row r="36688" spans="20:26" x14ac:dyDescent="0.25">
      <c r="T36688" s="1"/>
      <c r="U36688" s="1"/>
      <c r="Z36688" s="1"/>
    </row>
    <row r="36689" spans="20:26" x14ac:dyDescent="0.25">
      <c r="T36689" s="1"/>
      <c r="U36689" s="1"/>
      <c r="Z36689" s="1"/>
    </row>
    <row r="36690" spans="20:26" x14ac:dyDescent="0.25">
      <c r="T36690" s="1"/>
      <c r="U36690" s="1"/>
      <c r="Z36690" s="1"/>
    </row>
    <row r="36691" spans="20:26" x14ac:dyDescent="0.25">
      <c r="T36691" s="1"/>
      <c r="U36691" s="1"/>
      <c r="Z36691" s="1"/>
    </row>
    <row r="36692" spans="20:26" x14ac:dyDescent="0.25">
      <c r="T36692" s="1"/>
      <c r="U36692" s="1"/>
      <c r="Z36692" s="1"/>
    </row>
    <row r="36693" spans="20:26" x14ac:dyDescent="0.25">
      <c r="T36693" s="1"/>
      <c r="U36693" s="1"/>
      <c r="Z36693" s="1"/>
    </row>
    <row r="36694" spans="20:26" x14ac:dyDescent="0.25">
      <c r="T36694" s="1"/>
      <c r="U36694" s="1"/>
      <c r="Z36694" s="1"/>
    </row>
    <row r="36695" spans="20:26" x14ac:dyDescent="0.25">
      <c r="T36695" s="1"/>
      <c r="U36695" s="1"/>
      <c r="Z36695" s="1"/>
    </row>
    <row r="36696" spans="20:26" x14ac:dyDescent="0.25">
      <c r="T36696" s="1"/>
      <c r="U36696" s="1"/>
      <c r="Z36696" s="1"/>
    </row>
    <row r="36697" spans="20:26" x14ac:dyDescent="0.25">
      <c r="T36697" s="1"/>
      <c r="U36697" s="1"/>
      <c r="Z36697" s="1"/>
    </row>
    <row r="36698" spans="20:26" x14ac:dyDescent="0.25">
      <c r="T36698" s="1"/>
      <c r="U36698" s="1"/>
      <c r="Z36698" s="1"/>
    </row>
    <row r="36699" spans="20:26" x14ac:dyDescent="0.25">
      <c r="T36699" s="1"/>
      <c r="U36699" s="1"/>
      <c r="Z36699" s="1"/>
    </row>
    <row r="36700" spans="20:26" x14ac:dyDescent="0.25">
      <c r="T36700" s="1"/>
      <c r="U36700" s="1"/>
      <c r="Z36700" s="1"/>
    </row>
    <row r="36701" spans="20:26" x14ac:dyDescent="0.25">
      <c r="T36701" s="1"/>
      <c r="U36701" s="1"/>
      <c r="Z36701" s="1"/>
    </row>
    <row r="36702" spans="20:26" x14ac:dyDescent="0.25">
      <c r="T36702" s="1"/>
      <c r="U36702" s="1"/>
      <c r="Z36702" s="1"/>
    </row>
    <row r="36703" spans="20:26" x14ac:dyDescent="0.25">
      <c r="T36703" s="1"/>
      <c r="U36703" s="1"/>
      <c r="Z36703" s="1"/>
    </row>
    <row r="36704" spans="20:26" x14ac:dyDescent="0.25">
      <c r="T36704" s="1"/>
      <c r="U36704" s="1"/>
      <c r="Z36704" s="1"/>
    </row>
    <row r="36705" spans="20:26" x14ac:dyDescent="0.25">
      <c r="T36705" s="1"/>
      <c r="U36705" s="1"/>
      <c r="Z36705" s="1"/>
    </row>
    <row r="36706" spans="20:26" x14ac:dyDescent="0.25">
      <c r="T36706" s="1"/>
      <c r="U36706" s="1"/>
      <c r="Z36706" s="1"/>
    </row>
    <row r="36707" spans="20:26" x14ac:dyDescent="0.25">
      <c r="T36707" s="1"/>
      <c r="U36707" s="1"/>
      <c r="Z36707" s="1"/>
    </row>
    <row r="36708" spans="20:26" x14ac:dyDescent="0.25">
      <c r="T36708" s="1"/>
      <c r="U36708" s="1"/>
      <c r="Z36708" s="1"/>
    </row>
    <row r="36709" spans="20:26" x14ac:dyDescent="0.25">
      <c r="T36709" s="1"/>
      <c r="U36709" s="1"/>
      <c r="Z36709" s="1"/>
    </row>
    <row r="36710" spans="20:26" x14ac:dyDescent="0.25">
      <c r="T36710" s="1"/>
      <c r="U36710" s="1"/>
      <c r="Z36710" s="1"/>
    </row>
    <row r="36711" spans="20:26" x14ac:dyDescent="0.25">
      <c r="T36711" s="1"/>
      <c r="U36711" s="1"/>
      <c r="Z36711" s="1"/>
    </row>
    <row r="36712" spans="20:26" x14ac:dyDescent="0.25">
      <c r="T36712" s="1"/>
      <c r="U36712" s="1"/>
      <c r="Z36712" s="1"/>
    </row>
    <row r="36713" spans="20:26" x14ac:dyDescent="0.25">
      <c r="T36713" s="1"/>
      <c r="U36713" s="1"/>
      <c r="Z36713" s="1"/>
    </row>
    <row r="36714" spans="20:26" x14ac:dyDescent="0.25">
      <c r="T36714" s="1"/>
      <c r="U36714" s="1"/>
      <c r="Z36714" s="1"/>
    </row>
    <row r="36715" spans="20:26" x14ac:dyDescent="0.25">
      <c r="T36715" s="1"/>
      <c r="U36715" s="1"/>
      <c r="Z36715" s="1"/>
    </row>
    <row r="36716" spans="20:26" x14ac:dyDescent="0.25">
      <c r="T36716" s="1"/>
      <c r="U36716" s="1"/>
      <c r="Z36716" s="1"/>
    </row>
    <row r="36717" spans="20:26" x14ac:dyDescent="0.25">
      <c r="T36717" s="1"/>
      <c r="U36717" s="1"/>
      <c r="Z36717" s="1"/>
    </row>
    <row r="36718" spans="20:26" x14ac:dyDescent="0.25">
      <c r="T36718" s="1"/>
      <c r="U36718" s="1"/>
      <c r="Z36718" s="1"/>
    </row>
    <row r="36719" spans="20:26" x14ac:dyDescent="0.25">
      <c r="T36719" s="1"/>
      <c r="U36719" s="1"/>
      <c r="Z36719" s="1"/>
    </row>
    <row r="36720" spans="20:26" x14ac:dyDescent="0.25">
      <c r="T36720" s="1"/>
      <c r="U36720" s="1"/>
      <c r="Z36720" s="1"/>
    </row>
    <row r="36721" spans="20:26" x14ac:dyDescent="0.25">
      <c r="T36721" s="1"/>
      <c r="U36721" s="1"/>
      <c r="Z36721" s="1"/>
    </row>
    <row r="36722" spans="20:26" x14ac:dyDescent="0.25">
      <c r="T36722" s="1"/>
      <c r="U36722" s="1"/>
      <c r="Z36722" s="1"/>
    </row>
    <row r="36723" spans="20:26" x14ac:dyDescent="0.25">
      <c r="T36723" s="1"/>
      <c r="U36723" s="1"/>
      <c r="Z36723" s="1"/>
    </row>
    <row r="36724" spans="20:26" x14ac:dyDescent="0.25">
      <c r="T36724" s="1"/>
      <c r="U36724" s="1"/>
      <c r="Z36724" s="1"/>
    </row>
    <row r="36725" spans="20:26" x14ac:dyDescent="0.25">
      <c r="T36725" s="1"/>
      <c r="U36725" s="1"/>
      <c r="Z36725" s="1"/>
    </row>
    <row r="36726" spans="20:26" x14ac:dyDescent="0.25">
      <c r="T36726" s="1"/>
      <c r="U36726" s="1"/>
      <c r="Z36726" s="1"/>
    </row>
    <row r="36727" spans="20:26" x14ac:dyDescent="0.25">
      <c r="T36727" s="1"/>
      <c r="U36727" s="1"/>
      <c r="Z36727" s="1"/>
    </row>
    <row r="36728" spans="20:26" x14ac:dyDescent="0.25">
      <c r="T36728" s="1"/>
      <c r="U36728" s="1"/>
      <c r="Z36728" s="1"/>
    </row>
    <row r="36729" spans="20:26" x14ac:dyDescent="0.25">
      <c r="T36729" s="1"/>
      <c r="U36729" s="1"/>
      <c r="Z36729" s="1"/>
    </row>
    <row r="36730" spans="20:26" x14ac:dyDescent="0.25">
      <c r="T36730" s="1"/>
      <c r="U36730" s="1"/>
      <c r="Z36730" s="1"/>
    </row>
    <row r="36731" spans="20:26" x14ac:dyDescent="0.25">
      <c r="T36731" s="1"/>
      <c r="U36731" s="1"/>
      <c r="Z36731" s="1"/>
    </row>
    <row r="36732" spans="20:26" x14ac:dyDescent="0.25">
      <c r="T36732" s="1"/>
      <c r="U36732" s="1"/>
      <c r="Z36732" s="1"/>
    </row>
    <row r="36733" spans="20:26" x14ac:dyDescent="0.25">
      <c r="T36733" s="1"/>
      <c r="U36733" s="1"/>
      <c r="Z36733" s="1"/>
    </row>
    <row r="36734" spans="20:26" x14ac:dyDescent="0.25">
      <c r="T36734" s="1"/>
      <c r="U36734" s="1"/>
      <c r="Z36734" s="1"/>
    </row>
    <row r="36735" spans="20:26" x14ac:dyDescent="0.25">
      <c r="T36735" s="1"/>
      <c r="U36735" s="1"/>
      <c r="Z36735" s="1"/>
    </row>
    <row r="36736" spans="20:26" x14ac:dyDescent="0.25">
      <c r="T36736" s="1"/>
      <c r="U36736" s="1"/>
      <c r="Z36736" s="1"/>
    </row>
    <row r="36737" spans="20:26" x14ac:dyDescent="0.25">
      <c r="T36737" s="1"/>
      <c r="U36737" s="1"/>
      <c r="Z36737" s="1"/>
    </row>
    <row r="36738" spans="20:26" x14ac:dyDescent="0.25">
      <c r="T36738" s="1"/>
      <c r="U36738" s="1"/>
      <c r="Z36738" s="1"/>
    </row>
    <row r="36739" spans="20:26" x14ac:dyDescent="0.25">
      <c r="T36739" s="1"/>
      <c r="U36739" s="1"/>
      <c r="Z36739" s="1"/>
    </row>
    <row r="36740" spans="20:26" x14ac:dyDescent="0.25">
      <c r="T36740" s="1"/>
      <c r="U36740" s="1"/>
      <c r="Z36740" s="1"/>
    </row>
    <row r="36741" spans="20:26" x14ac:dyDescent="0.25">
      <c r="T36741" s="1"/>
      <c r="U36741" s="1"/>
      <c r="Z36741" s="1"/>
    </row>
    <row r="36742" spans="20:26" x14ac:dyDescent="0.25">
      <c r="T36742" s="1"/>
      <c r="U36742" s="1"/>
      <c r="Z36742" s="1"/>
    </row>
    <row r="36743" spans="20:26" x14ac:dyDescent="0.25">
      <c r="T36743" s="1"/>
      <c r="U36743" s="1"/>
      <c r="Z36743" s="1"/>
    </row>
    <row r="36744" spans="20:26" x14ac:dyDescent="0.25">
      <c r="T36744" s="1"/>
      <c r="U36744" s="1"/>
      <c r="Z36744" s="1"/>
    </row>
    <row r="36745" spans="20:26" x14ac:dyDescent="0.25">
      <c r="T36745" s="1"/>
      <c r="U36745" s="1"/>
      <c r="Z36745" s="1"/>
    </row>
    <row r="36746" spans="20:26" x14ac:dyDescent="0.25">
      <c r="T36746" s="1"/>
      <c r="U36746" s="1"/>
      <c r="Z36746" s="1"/>
    </row>
    <row r="36747" spans="20:26" x14ac:dyDescent="0.25">
      <c r="T36747" s="1"/>
      <c r="U36747" s="1"/>
      <c r="Z36747" s="1"/>
    </row>
    <row r="36748" spans="20:26" x14ac:dyDescent="0.25">
      <c r="T36748" s="1"/>
      <c r="U36748" s="1"/>
      <c r="Z36748" s="1"/>
    </row>
    <row r="36749" spans="20:26" x14ac:dyDescent="0.25">
      <c r="T36749" s="1"/>
      <c r="U36749" s="1"/>
      <c r="Z36749" s="1"/>
    </row>
    <row r="36750" spans="20:26" x14ac:dyDescent="0.25">
      <c r="T36750" s="1"/>
      <c r="U36750" s="1"/>
      <c r="Z36750" s="1"/>
    </row>
    <row r="36751" spans="20:26" x14ac:dyDescent="0.25">
      <c r="T36751" s="1"/>
      <c r="U36751" s="1"/>
      <c r="Z36751" s="1"/>
    </row>
    <row r="36752" spans="20:26" x14ac:dyDescent="0.25">
      <c r="T36752" s="1"/>
      <c r="U36752" s="1"/>
      <c r="Z36752" s="1"/>
    </row>
    <row r="36753" spans="20:26" x14ac:dyDescent="0.25">
      <c r="T36753" s="1"/>
      <c r="U36753" s="1"/>
      <c r="Z36753" s="1"/>
    </row>
    <row r="36754" spans="20:26" x14ac:dyDescent="0.25">
      <c r="T36754" s="1"/>
      <c r="U36754" s="1"/>
      <c r="Z36754" s="1"/>
    </row>
    <row r="36755" spans="20:26" x14ac:dyDescent="0.25">
      <c r="T36755" s="1"/>
      <c r="U36755" s="1"/>
      <c r="Z36755" s="1"/>
    </row>
    <row r="36756" spans="20:26" x14ac:dyDescent="0.25">
      <c r="T36756" s="1"/>
      <c r="U36756" s="1"/>
      <c r="Z36756" s="1"/>
    </row>
    <row r="36757" spans="20:26" x14ac:dyDescent="0.25">
      <c r="T36757" s="1"/>
      <c r="U36757" s="1"/>
      <c r="Z36757" s="1"/>
    </row>
    <row r="36758" spans="20:26" x14ac:dyDescent="0.25">
      <c r="T36758" s="1"/>
      <c r="U36758" s="1"/>
      <c r="Z36758" s="1"/>
    </row>
    <row r="36759" spans="20:26" x14ac:dyDescent="0.25">
      <c r="T36759" s="1"/>
      <c r="U36759" s="1"/>
      <c r="Z36759" s="1"/>
    </row>
    <row r="36760" spans="20:26" x14ac:dyDescent="0.25">
      <c r="T36760" s="1"/>
      <c r="U36760" s="1"/>
      <c r="Z36760" s="1"/>
    </row>
    <row r="36761" spans="20:26" x14ac:dyDescent="0.25">
      <c r="T36761" s="1"/>
      <c r="U36761" s="1"/>
      <c r="Z36761" s="1"/>
    </row>
    <row r="36762" spans="20:26" x14ac:dyDescent="0.25">
      <c r="T36762" s="1"/>
      <c r="U36762" s="1"/>
      <c r="Z36762" s="1"/>
    </row>
    <row r="36763" spans="20:26" x14ac:dyDescent="0.25">
      <c r="T36763" s="1"/>
      <c r="U36763" s="1"/>
      <c r="Z36763" s="1"/>
    </row>
    <row r="36764" spans="20:26" x14ac:dyDescent="0.25">
      <c r="T36764" s="1"/>
      <c r="U36764" s="1"/>
      <c r="Z36764" s="1"/>
    </row>
    <row r="36765" spans="20:26" x14ac:dyDescent="0.25">
      <c r="T36765" s="1"/>
      <c r="U36765" s="1"/>
      <c r="Z36765" s="1"/>
    </row>
    <row r="36766" spans="20:26" x14ac:dyDescent="0.25">
      <c r="T36766" s="1"/>
      <c r="U36766" s="1"/>
      <c r="Z36766" s="1"/>
    </row>
    <row r="36767" spans="20:26" x14ac:dyDescent="0.25">
      <c r="T36767" s="1"/>
      <c r="U36767" s="1"/>
      <c r="Z36767" s="1"/>
    </row>
    <row r="36768" spans="20:26" x14ac:dyDescent="0.25">
      <c r="T36768" s="1"/>
      <c r="U36768" s="1"/>
      <c r="Z36768" s="1"/>
    </row>
    <row r="36769" spans="20:26" x14ac:dyDescent="0.25">
      <c r="T36769" s="1"/>
      <c r="U36769" s="1"/>
      <c r="Z36769" s="1"/>
    </row>
    <row r="36770" spans="20:26" x14ac:dyDescent="0.25">
      <c r="T36770" s="1"/>
      <c r="U36770" s="1"/>
      <c r="Z36770" s="1"/>
    </row>
    <row r="36771" spans="20:26" x14ac:dyDescent="0.25">
      <c r="T36771" s="1"/>
      <c r="U36771" s="1"/>
      <c r="Z36771" s="1"/>
    </row>
    <row r="36772" spans="20:26" x14ac:dyDescent="0.25">
      <c r="T36772" s="1"/>
      <c r="U36772" s="1"/>
      <c r="Z36772" s="1"/>
    </row>
    <row r="36773" spans="20:26" x14ac:dyDescent="0.25">
      <c r="T36773" s="1"/>
      <c r="U36773" s="1"/>
      <c r="Z36773" s="1"/>
    </row>
    <row r="36774" spans="20:26" x14ac:dyDescent="0.25">
      <c r="T36774" s="1"/>
      <c r="U36774" s="1"/>
      <c r="Z36774" s="1"/>
    </row>
    <row r="36775" spans="20:26" x14ac:dyDescent="0.25">
      <c r="T36775" s="1"/>
      <c r="U36775" s="1"/>
      <c r="Z36775" s="1"/>
    </row>
    <row r="36776" spans="20:26" x14ac:dyDescent="0.25">
      <c r="T36776" s="1"/>
      <c r="U36776" s="1"/>
      <c r="Z36776" s="1"/>
    </row>
    <row r="36777" spans="20:26" x14ac:dyDescent="0.25">
      <c r="T36777" s="1"/>
      <c r="U36777" s="1"/>
      <c r="Z36777" s="1"/>
    </row>
    <row r="36778" spans="20:26" x14ac:dyDescent="0.25">
      <c r="T36778" s="1"/>
      <c r="U36778" s="1"/>
      <c r="Z36778" s="1"/>
    </row>
    <row r="36779" spans="20:26" x14ac:dyDescent="0.25">
      <c r="T36779" s="1"/>
      <c r="U36779" s="1"/>
      <c r="Z36779" s="1"/>
    </row>
    <row r="36780" spans="20:26" x14ac:dyDescent="0.25">
      <c r="T36780" s="1"/>
      <c r="U36780" s="1"/>
      <c r="Z36780" s="1"/>
    </row>
    <row r="36781" spans="20:26" x14ac:dyDescent="0.25">
      <c r="T36781" s="1"/>
      <c r="U36781" s="1"/>
      <c r="Z36781" s="1"/>
    </row>
    <row r="36782" spans="20:26" x14ac:dyDescent="0.25">
      <c r="T36782" s="1"/>
      <c r="U36782" s="1"/>
      <c r="Z36782" s="1"/>
    </row>
    <row r="36783" spans="20:26" x14ac:dyDescent="0.25">
      <c r="T36783" s="1"/>
      <c r="U36783" s="1"/>
      <c r="Z36783" s="1"/>
    </row>
    <row r="36784" spans="20:26" x14ac:dyDescent="0.25">
      <c r="T36784" s="1"/>
      <c r="U36784" s="1"/>
      <c r="Z36784" s="1"/>
    </row>
    <row r="36785" spans="20:26" x14ac:dyDescent="0.25">
      <c r="T36785" s="1"/>
      <c r="U36785" s="1"/>
      <c r="Z36785" s="1"/>
    </row>
    <row r="36786" spans="20:26" x14ac:dyDescent="0.25">
      <c r="T36786" s="1"/>
      <c r="U36786" s="1"/>
      <c r="Z36786" s="1"/>
    </row>
    <row r="36787" spans="20:26" x14ac:dyDescent="0.25">
      <c r="T36787" s="1"/>
      <c r="U36787" s="1"/>
      <c r="Z36787" s="1"/>
    </row>
    <row r="36788" spans="20:26" x14ac:dyDescent="0.25">
      <c r="T36788" s="1"/>
      <c r="U36788" s="1"/>
      <c r="Z36788" s="1"/>
    </row>
    <row r="36789" spans="20:26" x14ac:dyDescent="0.25">
      <c r="T36789" s="1"/>
      <c r="U36789" s="1"/>
      <c r="Z36789" s="1"/>
    </row>
    <row r="36790" spans="20:26" x14ac:dyDescent="0.25">
      <c r="T36790" s="1"/>
      <c r="U36790" s="1"/>
      <c r="Z36790" s="1"/>
    </row>
    <row r="36791" spans="20:26" x14ac:dyDescent="0.25">
      <c r="T36791" s="1"/>
      <c r="U36791" s="1"/>
      <c r="Z36791" s="1"/>
    </row>
    <row r="36792" spans="20:26" x14ac:dyDescent="0.25">
      <c r="T36792" s="1"/>
      <c r="U36792" s="1"/>
      <c r="Z36792" s="1"/>
    </row>
    <row r="36793" spans="20:26" x14ac:dyDescent="0.25">
      <c r="T36793" s="1"/>
      <c r="U36793" s="1"/>
      <c r="Z36793" s="1"/>
    </row>
    <row r="36794" spans="20:26" x14ac:dyDescent="0.25">
      <c r="T36794" s="1"/>
      <c r="U36794" s="1"/>
      <c r="Z36794" s="1"/>
    </row>
    <row r="36795" spans="20:26" x14ac:dyDescent="0.25">
      <c r="T36795" s="1"/>
      <c r="U36795" s="1"/>
      <c r="Z36795" s="1"/>
    </row>
    <row r="36796" spans="20:26" x14ac:dyDescent="0.25">
      <c r="T36796" s="1"/>
      <c r="U36796" s="1"/>
      <c r="Z36796" s="1"/>
    </row>
    <row r="36797" spans="20:26" x14ac:dyDescent="0.25">
      <c r="T36797" s="1"/>
      <c r="U36797" s="1"/>
      <c r="Z36797" s="1"/>
    </row>
    <row r="36798" spans="20:26" x14ac:dyDescent="0.25">
      <c r="T36798" s="1"/>
      <c r="U36798" s="1"/>
      <c r="Z36798" s="1"/>
    </row>
    <row r="36799" spans="20:26" x14ac:dyDescent="0.25">
      <c r="T36799" s="1"/>
      <c r="U36799" s="1"/>
      <c r="Z36799" s="1"/>
    </row>
    <row r="36800" spans="20:26" x14ac:dyDescent="0.25">
      <c r="T36800" s="1"/>
      <c r="U36800" s="1"/>
      <c r="Z36800" s="1"/>
    </row>
    <row r="36801" spans="20:26" x14ac:dyDescent="0.25">
      <c r="T36801" s="1"/>
      <c r="U36801" s="1"/>
      <c r="Z36801" s="1"/>
    </row>
    <row r="36802" spans="20:26" x14ac:dyDescent="0.25">
      <c r="T36802" s="1"/>
      <c r="U36802" s="1"/>
      <c r="Z36802" s="1"/>
    </row>
    <row r="36803" spans="20:26" x14ac:dyDescent="0.25">
      <c r="T36803" s="1"/>
      <c r="U36803" s="1"/>
      <c r="Z36803" s="1"/>
    </row>
    <row r="36804" spans="20:26" x14ac:dyDescent="0.25">
      <c r="T36804" s="1"/>
      <c r="U36804" s="1"/>
      <c r="Z36804" s="1"/>
    </row>
    <row r="36805" spans="20:26" x14ac:dyDescent="0.25">
      <c r="T36805" s="1"/>
      <c r="U36805" s="1"/>
      <c r="Z36805" s="1"/>
    </row>
    <row r="36806" spans="20:26" x14ac:dyDescent="0.25">
      <c r="T36806" s="1"/>
      <c r="U36806" s="1"/>
      <c r="Z36806" s="1"/>
    </row>
    <row r="36807" spans="20:26" x14ac:dyDescent="0.25">
      <c r="T36807" s="1"/>
      <c r="U36807" s="1"/>
      <c r="Z36807" s="1"/>
    </row>
    <row r="36808" spans="20:26" x14ac:dyDescent="0.25">
      <c r="T36808" s="1"/>
      <c r="U36808" s="1"/>
      <c r="Z36808" s="1"/>
    </row>
    <row r="36809" spans="20:26" x14ac:dyDescent="0.25">
      <c r="T36809" s="1"/>
      <c r="U36809" s="1"/>
      <c r="Z36809" s="1"/>
    </row>
    <row r="36810" spans="20:26" x14ac:dyDescent="0.25">
      <c r="T36810" s="1"/>
      <c r="U36810" s="1"/>
      <c r="Z36810" s="1"/>
    </row>
    <row r="36811" spans="20:26" x14ac:dyDescent="0.25">
      <c r="T36811" s="1"/>
      <c r="U36811" s="1"/>
      <c r="Z36811" s="1"/>
    </row>
    <row r="36812" spans="20:26" x14ac:dyDescent="0.25">
      <c r="T36812" s="1"/>
      <c r="U36812" s="1"/>
      <c r="Z36812" s="1"/>
    </row>
    <row r="36813" spans="20:26" x14ac:dyDescent="0.25">
      <c r="T36813" s="1"/>
      <c r="U36813" s="1"/>
      <c r="Z36813" s="1"/>
    </row>
    <row r="36814" spans="20:26" x14ac:dyDescent="0.25">
      <c r="T36814" s="1"/>
      <c r="U36814" s="1"/>
      <c r="Z36814" s="1"/>
    </row>
    <row r="36815" spans="20:26" x14ac:dyDescent="0.25">
      <c r="T36815" s="1"/>
      <c r="U36815" s="1"/>
      <c r="Z36815" s="1"/>
    </row>
    <row r="36816" spans="20:26" x14ac:dyDescent="0.25">
      <c r="T36816" s="1"/>
      <c r="U36816" s="1"/>
      <c r="Z36816" s="1"/>
    </row>
    <row r="36817" spans="20:26" x14ac:dyDescent="0.25">
      <c r="T36817" s="1"/>
      <c r="U36817" s="1"/>
      <c r="Z36817" s="1"/>
    </row>
    <row r="36818" spans="20:26" x14ac:dyDescent="0.25">
      <c r="T36818" s="1"/>
      <c r="U36818" s="1"/>
      <c r="Z36818" s="1"/>
    </row>
    <row r="36819" spans="20:26" x14ac:dyDescent="0.25">
      <c r="T36819" s="1"/>
      <c r="U36819" s="1"/>
      <c r="Z36819" s="1"/>
    </row>
    <row r="36820" spans="20:26" x14ac:dyDescent="0.25">
      <c r="T36820" s="1"/>
      <c r="U36820" s="1"/>
      <c r="Z36820" s="1"/>
    </row>
    <row r="36821" spans="20:26" x14ac:dyDescent="0.25">
      <c r="T36821" s="1"/>
      <c r="U36821" s="1"/>
      <c r="Z36821" s="1"/>
    </row>
    <row r="36822" spans="20:26" x14ac:dyDescent="0.25">
      <c r="T36822" s="1"/>
      <c r="U36822" s="1"/>
      <c r="Z36822" s="1"/>
    </row>
    <row r="36823" spans="20:26" x14ac:dyDescent="0.25">
      <c r="T36823" s="1"/>
      <c r="U36823" s="1"/>
      <c r="Z36823" s="1"/>
    </row>
    <row r="36824" spans="20:26" x14ac:dyDescent="0.25">
      <c r="T36824" s="1"/>
      <c r="U36824" s="1"/>
      <c r="Z36824" s="1"/>
    </row>
    <row r="36825" spans="20:26" x14ac:dyDescent="0.25">
      <c r="T36825" s="1"/>
      <c r="U36825" s="1"/>
      <c r="Z36825" s="1"/>
    </row>
    <row r="36826" spans="20:26" x14ac:dyDescent="0.25">
      <c r="T36826" s="1"/>
      <c r="U36826" s="1"/>
      <c r="Z36826" s="1"/>
    </row>
    <row r="36827" spans="20:26" x14ac:dyDescent="0.25">
      <c r="T36827" s="1"/>
      <c r="U36827" s="1"/>
      <c r="Z36827" s="1"/>
    </row>
    <row r="36828" spans="20:26" x14ac:dyDescent="0.25">
      <c r="T36828" s="1"/>
      <c r="U36828" s="1"/>
      <c r="Z36828" s="1"/>
    </row>
    <row r="36829" spans="20:26" x14ac:dyDescent="0.25">
      <c r="T36829" s="1"/>
      <c r="U36829" s="1"/>
      <c r="Z36829" s="1"/>
    </row>
    <row r="36830" spans="20:26" x14ac:dyDescent="0.25">
      <c r="T36830" s="1"/>
      <c r="U36830" s="1"/>
      <c r="Z36830" s="1"/>
    </row>
    <row r="36831" spans="20:26" x14ac:dyDescent="0.25">
      <c r="T36831" s="1"/>
      <c r="U36831" s="1"/>
      <c r="Z36831" s="1"/>
    </row>
    <row r="36832" spans="20:26" x14ac:dyDescent="0.25">
      <c r="T36832" s="1"/>
      <c r="U36832" s="1"/>
      <c r="Z36832" s="1"/>
    </row>
    <row r="36833" spans="20:26" x14ac:dyDescent="0.25">
      <c r="T36833" s="1"/>
      <c r="U36833" s="1"/>
      <c r="Z36833" s="1"/>
    </row>
    <row r="36834" spans="20:26" x14ac:dyDescent="0.25">
      <c r="T36834" s="1"/>
      <c r="U36834" s="1"/>
      <c r="Z36834" s="1"/>
    </row>
    <row r="36835" spans="20:26" x14ac:dyDescent="0.25">
      <c r="T36835" s="1"/>
      <c r="U36835" s="1"/>
      <c r="Z36835" s="1"/>
    </row>
    <row r="36836" spans="20:26" x14ac:dyDescent="0.25">
      <c r="T36836" s="1"/>
      <c r="U36836" s="1"/>
      <c r="Z36836" s="1"/>
    </row>
    <row r="36837" spans="20:26" x14ac:dyDescent="0.25">
      <c r="T36837" s="1"/>
      <c r="U36837" s="1"/>
      <c r="Z36837" s="1"/>
    </row>
    <row r="36838" spans="20:26" x14ac:dyDescent="0.25">
      <c r="T36838" s="1"/>
      <c r="U36838" s="1"/>
      <c r="Z36838" s="1"/>
    </row>
    <row r="36839" spans="20:26" x14ac:dyDescent="0.25">
      <c r="T36839" s="1"/>
      <c r="U36839" s="1"/>
      <c r="Z36839" s="1"/>
    </row>
    <row r="36840" spans="20:26" x14ac:dyDescent="0.25">
      <c r="T36840" s="1"/>
      <c r="U36840" s="1"/>
      <c r="Z36840" s="1"/>
    </row>
    <row r="36841" spans="20:26" x14ac:dyDescent="0.25">
      <c r="T36841" s="1"/>
      <c r="U36841" s="1"/>
      <c r="Z36841" s="1"/>
    </row>
    <row r="36842" spans="20:26" x14ac:dyDescent="0.25">
      <c r="T36842" s="1"/>
      <c r="U36842" s="1"/>
      <c r="Z36842" s="1"/>
    </row>
    <row r="36843" spans="20:26" x14ac:dyDescent="0.25">
      <c r="T36843" s="1"/>
      <c r="U36843" s="1"/>
      <c r="Z36843" s="1"/>
    </row>
    <row r="36844" spans="20:26" x14ac:dyDescent="0.25">
      <c r="T36844" s="1"/>
      <c r="U36844" s="1"/>
      <c r="Z36844" s="1"/>
    </row>
    <row r="36845" spans="20:26" x14ac:dyDescent="0.25">
      <c r="T36845" s="1"/>
      <c r="U36845" s="1"/>
      <c r="Z36845" s="1"/>
    </row>
    <row r="36846" spans="20:26" x14ac:dyDescent="0.25">
      <c r="T36846" s="1"/>
      <c r="U36846" s="1"/>
      <c r="Z36846" s="1"/>
    </row>
    <row r="36847" spans="20:26" x14ac:dyDescent="0.25">
      <c r="T36847" s="1"/>
      <c r="U36847" s="1"/>
      <c r="Z36847" s="1"/>
    </row>
    <row r="36848" spans="20:26" x14ac:dyDescent="0.25">
      <c r="T36848" s="1"/>
      <c r="U36848" s="1"/>
      <c r="Z36848" s="1"/>
    </row>
    <row r="36849" spans="20:26" x14ac:dyDescent="0.25">
      <c r="T36849" s="1"/>
      <c r="U36849" s="1"/>
      <c r="Z36849" s="1"/>
    </row>
    <row r="36850" spans="20:26" x14ac:dyDescent="0.25">
      <c r="T36850" s="1"/>
      <c r="U36850" s="1"/>
      <c r="Z36850" s="1"/>
    </row>
    <row r="36851" spans="20:26" x14ac:dyDescent="0.25">
      <c r="T36851" s="1"/>
      <c r="U36851" s="1"/>
      <c r="Z36851" s="1"/>
    </row>
    <row r="36852" spans="20:26" x14ac:dyDescent="0.25">
      <c r="T36852" s="1"/>
      <c r="U36852" s="1"/>
      <c r="Z36852" s="1"/>
    </row>
    <row r="36853" spans="20:26" x14ac:dyDescent="0.25">
      <c r="T36853" s="1"/>
      <c r="U36853" s="1"/>
      <c r="Z36853" s="1"/>
    </row>
    <row r="36854" spans="20:26" x14ac:dyDescent="0.25">
      <c r="T36854" s="1"/>
      <c r="U36854" s="1"/>
      <c r="Z36854" s="1"/>
    </row>
    <row r="36855" spans="20:26" x14ac:dyDescent="0.25">
      <c r="T36855" s="1"/>
      <c r="U36855" s="1"/>
      <c r="Z36855" s="1"/>
    </row>
    <row r="36856" spans="20:26" x14ac:dyDescent="0.25">
      <c r="T36856" s="1"/>
      <c r="U36856" s="1"/>
      <c r="Z36856" s="1"/>
    </row>
    <row r="36857" spans="20:26" x14ac:dyDescent="0.25">
      <c r="T36857" s="1"/>
      <c r="U36857" s="1"/>
      <c r="Z36857" s="1"/>
    </row>
    <row r="36858" spans="20:26" x14ac:dyDescent="0.25">
      <c r="T36858" s="1"/>
      <c r="U36858" s="1"/>
      <c r="Z36858" s="1"/>
    </row>
    <row r="36859" spans="20:26" x14ac:dyDescent="0.25">
      <c r="T36859" s="1"/>
      <c r="U36859" s="1"/>
      <c r="Z36859" s="1"/>
    </row>
    <row r="36860" spans="20:26" x14ac:dyDescent="0.25">
      <c r="T36860" s="1"/>
      <c r="U36860" s="1"/>
      <c r="Z36860" s="1"/>
    </row>
    <row r="36861" spans="20:26" x14ac:dyDescent="0.25">
      <c r="T36861" s="1"/>
      <c r="U36861" s="1"/>
      <c r="Z36861" s="1"/>
    </row>
    <row r="36862" spans="20:26" x14ac:dyDescent="0.25">
      <c r="T36862" s="1"/>
      <c r="U36862" s="1"/>
      <c r="Z36862" s="1"/>
    </row>
    <row r="36863" spans="20:26" x14ac:dyDescent="0.25">
      <c r="T36863" s="1"/>
      <c r="U36863" s="1"/>
      <c r="Z36863" s="1"/>
    </row>
    <row r="36864" spans="20:26" x14ac:dyDescent="0.25">
      <c r="T36864" s="1"/>
      <c r="U36864" s="1"/>
      <c r="Z36864" s="1"/>
    </row>
    <row r="36865" spans="20:26" x14ac:dyDescent="0.25">
      <c r="T36865" s="1"/>
      <c r="U36865" s="1"/>
      <c r="Z36865" s="1"/>
    </row>
    <row r="36866" spans="20:26" x14ac:dyDescent="0.25">
      <c r="T36866" s="1"/>
      <c r="U36866" s="1"/>
      <c r="Z36866" s="1"/>
    </row>
    <row r="36867" spans="20:26" x14ac:dyDescent="0.25">
      <c r="T36867" s="1"/>
      <c r="U36867" s="1"/>
      <c r="Z36867" s="1"/>
    </row>
    <row r="36868" spans="20:26" x14ac:dyDescent="0.25">
      <c r="T36868" s="1"/>
      <c r="U36868" s="1"/>
      <c r="Z36868" s="1"/>
    </row>
    <row r="36869" spans="20:26" x14ac:dyDescent="0.25">
      <c r="T36869" s="1"/>
      <c r="U36869" s="1"/>
      <c r="Z36869" s="1"/>
    </row>
    <row r="36870" spans="20:26" x14ac:dyDescent="0.25">
      <c r="T36870" s="1"/>
      <c r="U36870" s="1"/>
      <c r="Z36870" s="1"/>
    </row>
    <row r="36871" spans="20:26" x14ac:dyDescent="0.25">
      <c r="T36871" s="1"/>
      <c r="U36871" s="1"/>
      <c r="Z36871" s="1"/>
    </row>
    <row r="36872" spans="20:26" x14ac:dyDescent="0.25">
      <c r="T36872" s="1"/>
      <c r="U36872" s="1"/>
      <c r="Z36872" s="1"/>
    </row>
    <row r="36873" spans="20:26" x14ac:dyDescent="0.25">
      <c r="T36873" s="1"/>
      <c r="U36873" s="1"/>
      <c r="Z36873" s="1"/>
    </row>
    <row r="36874" spans="20:26" x14ac:dyDescent="0.25">
      <c r="T36874" s="1"/>
      <c r="U36874" s="1"/>
      <c r="Z36874" s="1"/>
    </row>
    <row r="36875" spans="20:26" x14ac:dyDescent="0.25">
      <c r="T36875" s="1"/>
      <c r="U36875" s="1"/>
      <c r="Z36875" s="1"/>
    </row>
    <row r="36876" spans="20:26" x14ac:dyDescent="0.25">
      <c r="T36876" s="1"/>
      <c r="U36876" s="1"/>
      <c r="Z36876" s="1"/>
    </row>
    <row r="36877" spans="20:26" x14ac:dyDescent="0.25">
      <c r="T36877" s="1"/>
      <c r="U36877" s="1"/>
      <c r="Z36877" s="1"/>
    </row>
    <row r="36878" spans="20:26" x14ac:dyDescent="0.25">
      <c r="T36878" s="1"/>
      <c r="U36878" s="1"/>
      <c r="Z36878" s="1"/>
    </row>
    <row r="36879" spans="20:26" x14ac:dyDescent="0.25">
      <c r="T36879" s="1"/>
      <c r="U36879" s="1"/>
      <c r="Z36879" s="1"/>
    </row>
    <row r="36880" spans="20:26" x14ac:dyDescent="0.25">
      <c r="T36880" s="1"/>
      <c r="U36880" s="1"/>
      <c r="Z36880" s="1"/>
    </row>
    <row r="36881" spans="20:26" x14ac:dyDescent="0.25">
      <c r="T36881" s="1"/>
      <c r="U36881" s="1"/>
      <c r="Z36881" s="1"/>
    </row>
    <row r="36882" spans="20:26" x14ac:dyDescent="0.25">
      <c r="T36882" s="1"/>
      <c r="U36882" s="1"/>
      <c r="Z36882" s="1"/>
    </row>
    <row r="36883" spans="20:26" x14ac:dyDescent="0.25">
      <c r="T36883" s="1"/>
      <c r="U36883" s="1"/>
      <c r="Z36883" s="1"/>
    </row>
    <row r="36884" spans="20:26" x14ac:dyDescent="0.25">
      <c r="T36884" s="1"/>
      <c r="U36884" s="1"/>
      <c r="Z36884" s="1"/>
    </row>
    <row r="36885" spans="20:26" x14ac:dyDescent="0.25">
      <c r="T36885" s="1"/>
      <c r="U36885" s="1"/>
      <c r="Z36885" s="1"/>
    </row>
    <row r="36886" spans="20:26" x14ac:dyDescent="0.25">
      <c r="T36886" s="1"/>
      <c r="U36886" s="1"/>
      <c r="Z36886" s="1"/>
    </row>
    <row r="36887" spans="20:26" x14ac:dyDescent="0.25">
      <c r="T36887" s="1"/>
      <c r="U36887" s="1"/>
      <c r="Z36887" s="1"/>
    </row>
    <row r="36888" spans="20:26" x14ac:dyDescent="0.25">
      <c r="T36888" s="1"/>
      <c r="U36888" s="1"/>
      <c r="Z36888" s="1"/>
    </row>
    <row r="36889" spans="20:26" x14ac:dyDescent="0.25">
      <c r="T36889" s="1"/>
      <c r="U36889" s="1"/>
      <c r="Z36889" s="1"/>
    </row>
    <row r="36890" spans="20:26" x14ac:dyDescent="0.25">
      <c r="T36890" s="1"/>
      <c r="U36890" s="1"/>
      <c r="Z36890" s="1"/>
    </row>
    <row r="36891" spans="20:26" x14ac:dyDescent="0.25">
      <c r="T36891" s="1"/>
      <c r="U36891" s="1"/>
      <c r="Z36891" s="1"/>
    </row>
    <row r="36892" spans="20:26" x14ac:dyDescent="0.25">
      <c r="T36892" s="1"/>
      <c r="U36892" s="1"/>
      <c r="Z36892" s="1"/>
    </row>
    <row r="36893" spans="20:26" x14ac:dyDescent="0.25">
      <c r="T36893" s="1"/>
      <c r="U36893" s="1"/>
      <c r="Z36893" s="1"/>
    </row>
    <row r="36894" spans="20:26" x14ac:dyDescent="0.25">
      <c r="T36894" s="1"/>
      <c r="U36894" s="1"/>
      <c r="Z36894" s="1"/>
    </row>
    <row r="36895" spans="20:26" x14ac:dyDescent="0.25">
      <c r="T36895" s="1"/>
      <c r="U36895" s="1"/>
      <c r="Z36895" s="1"/>
    </row>
    <row r="36896" spans="20:26" x14ac:dyDescent="0.25">
      <c r="T36896" s="1"/>
      <c r="U36896" s="1"/>
      <c r="Z36896" s="1"/>
    </row>
    <row r="36897" spans="20:26" x14ac:dyDescent="0.25">
      <c r="T36897" s="1"/>
      <c r="U36897" s="1"/>
      <c r="Z36897" s="1"/>
    </row>
    <row r="36898" spans="20:26" x14ac:dyDescent="0.25">
      <c r="T36898" s="1"/>
      <c r="U36898" s="1"/>
      <c r="Z36898" s="1"/>
    </row>
    <row r="36899" spans="20:26" x14ac:dyDescent="0.25">
      <c r="T36899" s="1"/>
      <c r="U36899" s="1"/>
      <c r="Z36899" s="1"/>
    </row>
    <row r="36900" spans="20:26" x14ac:dyDescent="0.25">
      <c r="T36900" s="1"/>
      <c r="U36900" s="1"/>
      <c r="Z36900" s="1"/>
    </row>
    <row r="36901" spans="20:26" x14ac:dyDescent="0.25">
      <c r="T36901" s="1"/>
      <c r="U36901" s="1"/>
      <c r="Z36901" s="1"/>
    </row>
    <row r="36902" spans="20:26" x14ac:dyDescent="0.25">
      <c r="T36902" s="1"/>
      <c r="U36902" s="1"/>
      <c r="Z36902" s="1"/>
    </row>
    <row r="36903" spans="20:26" x14ac:dyDescent="0.25">
      <c r="T36903" s="1"/>
      <c r="U36903" s="1"/>
      <c r="Z36903" s="1"/>
    </row>
    <row r="36904" spans="20:26" x14ac:dyDescent="0.25">
      <c r="T36904" s="1"/>
      <c r="U36904" s="1"/>
      <c r="Z36904" s="1"/>
    </row>
    <row r="36905" spans="20:26" x14ac:dyDescent="0.25">
      <c r="T36905" s="1"/>
      <c r="U36905" s="1"/>
      <c r="Z36905" s="1"/>
    </row>
    <row r="36906" spans="20:26" x14ac:dyDescent="0.25">
      <c r="T36906" s="1"/>
      <c r="U36906" s="1"/>
      <c r="Z36906" s="1"/>
    </row>
    <row r="36907" spans="20:26" x14ac:dyDescent="0.25">
      <c r="T36907" s="1"/>
      <c r="U36907" s="1"/>
      <c r="Z36907" s="1"/>
    </row>
    <row r="36908" spans="20:26" x14ac:dyDescent="0.25">
      <c r="T36908" s="1"/>
      <c r="U36908" s="1"/>
      <c r="Z36908" s="1"/>
    </row>
    <row r="36909" spans="20:26" x14ac:dyDescent="0.25">
      <c r="T36909" s="1"/>
      <c r="U36909" s="1"/>
      <c r="Z36909" s="1"/>
    </row>
    <row r="36910" spans="20:26" x14ac:dyDescent="0.25">
      <c r="T36910" s="1"/>
      <c r="U36910" s="1"/>
      <c r="Z36910" s="1"/>
    </row>
    <row r="36911" spans="20:26" x14ac:dyDescent="0.25">
      <c r="T36911" s="1"/>
      <c r="U36911" s="1"/>
      <c r="Z36911" s="1"/>
    </row>
    <row r="36912" spans="20:26" x14ac:dyDescent="0.25">
      <c r="T36912" s="1"/>
      <c r="U36912" s="1"/>
      <c r="Z36912" s="1"/>
    </row>
    <row r="36913" spans="20:26" x14ac:dyDescent="0.25">
      <c r="T36913" s="1"/>
      <c r="U36913" s="1"/>
      <c r="Z36913" s="1"/>
    </row>
    <row r="36914" spans="20:26" x14ac:dyDescent="0.25">
      <c r="T36914" s="1"/>
      <c r="U36914" s="1"/>
      <c r="Z36914" s="1"/>
    </row>
    <row r="36915" spans="20:26" x14ac:dyDescent="0.25">
      <c r="T36915" s="1"/>
      <c r="U36915" s="1"/>
      <c r="Z36915" s="1"/>
    </row>
    <row r="36916" spans="20:26" x14ac:dyDescent="0.25">
      <c r="T36916" s="1"/>
      <c r="U36916" s="1"/>
      <c r="Z36916" s="1"/>
    </row>
    <row r="36917" spans="20:26" x14ac:dyDescent="0.25">
      <c r="T36917" s="1"/>
      <c r="U36917" s="1"/>
      <c r="Z36917" s="1"/>
    </row>
    <row r="36918" spans="20:26" x14ac:dyDescent="0.25">
      <c r="T36918" s="1"/>
      <c r="U36918" s="1"/>
      <c r="Z36918" s="1"/>
    </row>
    <row r="36919" spans="20:26" x14ac:dyDescent="0.25">
      <c r="T36919" s="1"/>
      <c r="U36919" s="1"/>
      <c r="Z36919" s="1"/>
    </row>
    <row r="36920" spans="20:26" x14ac:dyDescent="0.25">
      <c r="T36920" s="1"/>
      <c r="U36920" s="1"/>
      <c r="Z36920" s="1"/>
    </row>
    <row r="36921" spans="20:26" x14ac:dyDescent="0.25">
      <c r="T36921" s="1"/>
      <c r="U36921" s="1"/>
      <c r="Z36921" s="1"/>
    </row>
    <row r="36922" spans="20:26" x14ac:dyDescent="0.25">
      <c r="T36922" s="1"/>
      <c r="U36922" s="1"/>
      <c r="Z36922" s="1"/>
    </row>
    <row r="36923" spans="20:26" x14ac:dyDescent="0.25">
      <c r="T36923" s="1"/>
      <c r="U36923" s="1"/>
      <c r="Z36923" s="1"/>
    </row>
    <row r="36924" spans="20:26" x14ac:dyDescent="0.25">
      <c r="T36924" s="1"/>
      <c r="U36924" s="1"/>
      <c r="Z36924" s="1"/>
    </row>
    <row r="36925" spans="20:26" x14ac:dyDescent="0.25">
      <c r="T36925" s="1"/>
      <c r="U36925" s="1"/>
      <c r="Z36925" s="1"/>
    </row>
    <row r="36926" spans="20:26" x14ac:dyDescent="0.25">
      <c r="T36926" s="1"/>
      <c r="U36926" s="1"/>
      <c r="Z36926" s="1"/>
    </row>
    <row r="36927" spans="20:26" x14ac:dyDescent="0.25">
      <c r="T36927" s="1"/>
      <c r="U36927" s="1"/>
      <c r="Z36927" s="1"/>
    </row>
    <row r="36928" spans="20:26" x14ac:dyDescent="0.25">
      <c r="T36928" s="1"/>
      <c r="U36928" s="1"/>
      <c r="Z36928" s="1"/>
    </row>
    <row r="36929" spans="20:26" x14ac:dyDescent="0.25">
      <c r="T36929" s="1"/>
      <c r="U36929" s="1"/>
      <c r="Z36929" s="1"/>
    </row>
    <row r="36930" spans="20:26" x14ac:dyDescent="0.25">
      <c r="T36930" s="1"/>
      <c r="U36930" s="1"/>
      <c r="Z36930" s="1"/>
    </row>
    <row r="36931" spans="20:26" x14ac:dyDescent="0.25">
      <c r="T36931" s="1"/>
      <c r="U36931" s="1"/>
      <c r="Z36931" s="1"/>
    </row>
    <row r="36932" spans="20:26" x14ac:dyDescent="0.25">
      <c r="T36932" s="1"/>
      <c r="U36932" s="1"/>
      <c r="Z36932" s="1"/>
    </row>
    <row r="36933" spans="20:26" x14ac:dyDescent="0.25">
      <c r="T36933" s="1"/>
      <c r="U36933" s="1"/>
      <c r="Z36933" s="1"/>
    </row>
    <row r="36934" spans="20:26" x14ac:dyDescent="0.25">
      <c r="T36934" s="1"/>
      <c r="U36934" s="1"/>
      <c r="Z36934" s="1"/>
    </row>
    <row r="36935" spans="20:26" x14ac:dyDescent="0.25">
      <c r="T36935" s="1"/>
      <c r="U36935" s="1"/>
      <c r="Z36935" s="1"/>
    </row>
    <row r="36936" spans="20:26" x14ac:dyDescent="0.25">
      <c r="T36936" s="1"/>
      <c r="U36936" s="1"/>
      <c r="Z36936" s="1"/>
    </row>
    <row r="36937" spans="20:26" x14ac:dyDescent="0.25">
      <c r="T36937" s="1"/>
      <c r="U36937" s="1"/>
      <c r="Z36937" s="1"/>
    </row>
    <row r="36938" spans="20:26" x14ac:dyDescent="0.25">
      <c r="T36938" s="1"/>
      <c r="U36938" s="1"/>
      <c r="Z36938" s="1"/>
    </row>
    <row r="36939" spans="20:26" x14ac:dyDescent="0.25">
      <c r="T36939" s="1"/>
      <c r="U36939" s="1"/>
      <c r="Z36939" s="1"/>
    </row>
    <row r="36940" spans="20:26" x14ac:dyDescent="0.25">
      <c r="T36940" s="1"/>
      <c r="U36940" s="1"/>
      <c r="Z36940" s="1"/>
    </row>
    <row r="36941" spans="20:26" x14ac:dyDescent="0.25">
      <c r="T36941" s="1"/>
      <c r="U36941" s="1"/>
      <c r="Z36941" s="1"/>
    </row>
    <row r="36942" spans="20:26" x14ac:dyDescent="0.25">
      <c r="T36942" s="1"/>
      <c r="U36942" s="1"/>
      <c r="Z36942" s="1"/>
    </row>
    <row r="36943" spans="20:26" x14ac:dyDescent="0.25">
      <c r="T36943" s="1"/>
      <c r="U36943" s="1"/>
      <c r="Z36943" s="1"/>
    </row>
    <row r="36944" spans="20:26" x14ac:dyDescent="0.25">
      <c r="T36944" s="1"/>
      <c r="U36944" s="1"/>
      <c r="Z36944" s="1"/>
    </row>
    <row r="36945" spans="20:26" x14ac:dyDescent="0.25">
      <c r="T36945" s="1"/>
      <c r="U36945" s="1"/>
      <c r="Z36945" s="1"/>
    </row>
    <row r="36946" spans="20:26" x14ac:dyDescent="0.25">
      <c r="T36946" s="1"/>
      <c r="U36946" s="1"/>
      <c r="Z36946" s="1"/>
    </row>
    <row r="36947" spans="20:26" x14ac:dyDescent="0.25">
      <c r="T36947" s="1"/>
      <c r="U36947" s="1"/>
      <c r="Z36947" s="1"/>
    </row>
    <row r="36948" spans="20:26" x14ac:dyDescent="0.25">
      <c r="T36948" s="1"/>
      <c r="U36948" s="1"/>
      <c r="Z36948" s="1"/>
    </row>
    <row r="36949" spans="20:26" x14ac:dyDescent="0.25">
      <c r="T36949" s="1"/>
      <c r="U36949" s="1"/>
      <c r="Z36949" s="1"/>
    </row>
    <row r="36950" spans="20:26" x14ac:dyDescent="0.25">
      <c r="T36950" s="1"/>
      <c r="U36950" s="1"/>
      <c r="Z36950" s="1"/>
    </row>
    <row r="36951" spans="20:26" x14ac:dyDescent="0.25">
      <c r="T36951" s="1"/>
      <c r="U36951" s="1"/>
      <c r="Z36951" s="1"/>
    </row>
    <row r="36952" spans="20:26" x14ac:dyDescent="0.25">
      <c r="T36952" s="1"/>
      <c r="U36952" s="1"/>
      <c r="Z36952" s="1"/>
    </row>
    <row r="36953" spans="20:26" x14ac:dyDescent="0.25">
      <c r="T36953" s="1"/>
      <c r="U36953" s="1"/>
      <c r="Z36953" s="1"/>
    </row>
    <row r="36954" spans="20:26" x14ac:dyDescent="0.25">
      <c r="T36954" s="1"/>
      <c r="U36954" s="1"/>
      <c r="Z36954" s="1"/>
    </row>
    <row r="36955" spans="20:26" x14ac:dyDescent="0.25">
      <c r="T36955" s="1"/>
      <c r="U36955" s="1"/>
      <c r="Z36955" s="1"/>
    </row>
    <row r="36956" spans="20:26" x14ac:dyDescent="0.25">
      <c r="T36956" s="1"/>
      <c r="U36956" s="1"/>
      <c r="Z36956" s="1"/>
    </row>
    <row r="36957" spans="20:26" x14ac:dyDescent="0.25">
      <c r="T36957" s="1"/>
      <c r="U36957" s="1"/>
      <c r="Z36957" s="1"/>
    </row>
    <row r="36958" spans="20:26" x14ac:dyDescent="0.25">
      <c r="T36958" s="1"/>
      <c r="U36958" s="1"/>
      <c r="Z36958" s="1"/>
    </row>
    <row r="36959" spans="20:26" x14ac:dyDescent="0.25">
      <c r="T36959" s="1"/>
      <c r="U36959" s="1"/>
      <c r="Z36959" s="1"/>
    </row>
    <row r="36960" spans="20:26" x14ac:dyDescent="0.25">
      <c r="T36960" s="1"/>
      <c r="U36960" s="1"/>
      <c r="Z36960" s="1"/>
    </row>
    <row r="36961" spans="20:26" x14ac:dyDescent="0.25">
      <c r="T36961" s="1"/>
      <c r="U36961" s="1"/>
      <c r="Z36961" s="1"/>
    </row>
    <row r="36962" spans="20:26" x14ac:dyDescent="0.25">
      <c r="T36962" s="1"/>
      <c r="U36962" s="1"/>
      <c r="Z36962" s="1"/>
    </row>
    <row r="36963" spans="20:26" x14ac:dyDescent="0.25">
      <c r="T36963" s="1"/>
      <c r="U36963" s="1"/>
      <c r="Z36963" s="1"/>
    </row>
    <row r="36964" spans="20:26" x14ac:dyDescent="0.25">
      <c r="T36964" s="1"/>
      <c r="U36964" s="1"/>
      <c r="Z36964" s="1"/>
    </row>
    <row r="36965" spans="20:26" x14ac:dyDescent="0.25">
      <c r="T36965" s="1"/>
      <c r="U36965" s="1"/>
      <c r="Z36965" s="1"/>
    </row>
    <row r="36966" spans="20:26" x14ac:dyDescent="0.25">
      <c r="T36966" s="1"/>
      <c r="U36966" s="1"/>
      <c r="Z36966" s="1"/>
    </row>
    <row r="36967" spans="20:26" x14ac:dyDescent="0.25">
      <c r="T36967" s="1"/>
      <c r="U36967" s="1"/>
      <c r="Z36967" s="1"/>
    </row>
    <row r="36968" spans="20:26" x14ac:dyDescent="0.25">
      <c r="T36968" s="1"/>
      <c r="U36968" s="1"/>
      <c r="Z36968" s="1"/>
    </row>
    <row r="36969" spans="20:26" x14ac:dyDescent="0.25">
      <c r="T36969" s="1"/>
      <c r="U36969" s="1"/>
      <c r="Z36969" s="1"/>
    </row>
    <row r="36970" spans="20:26" x14ac:dyDescent="0.25">
      <c r="T36970" s="1"/>
      <c r="U36970" s="1"/>
      <c r="Z36970" s="1"/>
    </row>
    <row r="36971" spans="20:26" x14ac:dyDescent="0.25">
      <c r="T36971" s="1"/>
      <c r="U36971" s="1"/>
      <c r="Z36971" s="1"/>
    </row>
    <row r="36972" spans="20:26" x14ac:dyDescent="0.25">
      <c r="T36972" s="1"/>
      <c r="U36972" s="1"/>
      <c r="Z36972" s="1"/>
    </row>
    <row r="36973" spans="20:26" x14ac:dyDescent="0.25">
      <c r="T36973" s="1"/>
      <c r="U36973" s="1"/>
      <c r="Z36973" s="1"/>
    </row>
    <row r="36974" spans="20:26" x14ac:dyDescent="0.25">
      <c r="T36974" s="1"/>
      <c r="U36974" s="1"/>
      <c r="Z36974" s="1"/>
    </row>
    <row r="36975" spans="20:26" x14ac:dyDescent="0.25">
      <c r="T36975" s="1"/>
      <c r="U36975" s="1"/>
      <c r="Z36975" s="1"/>
    </row>
    <row r="36976" spans="20:26" x14ac:dyDescent="0.25">
      <c r="T36976" s="1"/>
      <c r="U36976" s="1"/>
      <c r="Z36976" s="1"/>
    </row>
    <row r="36977" spans="20:26" x14ac:dyDescent="0.25">
      <c r="T36977" s="1"/>
      <c r="U36977" s="1"/>
      <c r="Z36977" s="1"/>
    </row>
    <row r="36978" spans="20:26" x14ac:dyDescent="0.25">
      <c r="T36978" s="1"/>
      <c r="U36978" s="1"/>
      <c r="Z36978" s="1"/>
    </row>
    <row r="36979" spans="20:26" x14ac:dyDescent="0.25">
      <c r="T36979" s="1"/>
      <c r="U36979" s="1"/>
      <c r="Z36979" s="1"/>
    </row>
    <row r="36980" spans="20:26" x14ac:dyDescent="0.25">
      <c r="T36980" s="1"/>
      <c r="U36980" s="1"/>
      <c r="Z36980" s="1"/>
    </row>
    <row r="36981" spans="20:26" x14ac:dyDescent="0.25">
      <c r="T36981" s="1"/>
      <c r="U36981" s="1"/>
      <c r="Z36981" s="1"/>
    </row>
    <row r="36982" spans="20:26" x14ac:dyDescent="0.25">
      <c r="T36982" s="1"/>
      <c r="U36982" s="1"/>
      <c r="Z36982" s="1"/>
    </row>
    <row r="36983" spans="20:26" x14ac:dyDescent="0.25">
      <c r="T36983" s="1"/>
      <c r="U36983" s="1"/>
      <c r="Z36983" s="1"/>
    </row>
    <row r="36984" spans="20:26" x14ac:dyDescent="0.25">
      <c r="T36984" s="1"/>
      <c r="U36984" s="1"/>
      <c r="Z36984" s="1"/>
    </row>
    <row r="36985" spans="20:26" x14ac:dyDescent="0.25">
      <c r="T36985" s="1"/>
      <c r="U36985" s="1"/>
      <c r="Z36985" s="1"/>
    </row>
    <row r="36986" spans="20:26" x14ac:dyDescent="0.25">
      <c r="T36986" s="1"/>
      <c r="U36986" s="1"/>
      <c r="Z36986" s="1"/>
    </row>
    <row r="36987" spans="20:26" x14ac:dyDescent="0.25">
      <c r="T36987" s="1"/>
      <c r="U36987" s="1"/>
      <c r="Z36987" s="1"/>
    </row>
    <row r="36988" spans="20:26" x14ac:dyDescent="0.25">
      <c r="T36988" s="1"/>
      <c r="U36988" s="1"/>
      <c r="Z36988" s="1"/>
    </row>
    <row r="36989" spans="20:26" x14ac:dyDescent="0.25">
      <c r="T36989" s="1"/>
      <c r="U36989" s="1"/>
      <c r="Z36989" s="1"/>
    </row>
    <row r="36990" spans="20:26" x14ac:dyDescent="0.25">
      <c r="T36990" s="1"/>
      <c r="U36990" s="1"/>
      <c r="Z36990" s="1"/>
    </row>
    <row r="36991" spans="20:26" x14ac:dyDescent="0.25">
      <c r="T36991" s="1"/>
      <c r="U36991" s="1"/>
      <c r="Z36991" s="1"/>
    </row>
    <row r="36992" spans="20:26" x14ac:dyDescent="0.25">
      <c r="T36992" s="1"/>
      <c r="U36992" s="1"/>
      <c r="Z36992" s="1"/>
    </row>
    <row r="36993" spans="20:26" x14ac:dyDescent="0.25">
      <c r="T36993" s="1"/>
      <c r="U36993" s="1"/>
      <c r="Z36993" s="1"/>
    </row>
    <row r="36994" spans="20:26" x14ac:dyDescent="0.25">
      <c r="T36994" s="1"/>
      <c r="U36994" s="1"/>
      <c r="Z36994" s="1"/>
    </row>
    <row r="36995" spans="20:26" x14ac:dyDescent="0.25">
      <c r="T36995" s="1"/>
      <c r="U36995" s="1"/>
      <c r="Z36995" s="1"/>
    </row>
    <row r="36996" spans="20:26" x14ac:dyDescent="0.25">
      <c r="T36996" s="1"/>
      <c r="U36996" s="1"/>
      <c r="Z36996" s="1"/>
    </row>
    <row r="36997" spans="20:26" x14ac:dyDescent="0.25">
      <c r="T36997" s="1"/>
      <c r="U36997" s="1"/>
      <c r="Z36997" s="1"/>
    </row>
    <row r="36998" spans="20:26" x14ac:dyDescent="0.25">
      <c r="T36998" s="1"/>
      <c r="U36998" s="1"/>
      <c r="Z36998" s="1"/>
    </row>
    <row r="36999" spans="20:26" x14ac:dyDescent="0.25">
      <c r="T36999" s="1"/>
      <c r="U36999" s="1"/>
      <c r="Z36999" s="1"/>
    </row>
    <row r="37000" spans="20:26" x14ac:dyDescent="0.25">
      <c r="T37000" s="1"/>
      <c r="U37000" s="1"/>
      <c r="Z37000" s="1"/>
    </row>
    <row r="37001" spans="20:26" x14ac:dyDescent="0.25">
      <c r="T37001" s="1"/>
      <c r="U37001" s="1"/>
      <c r="Z37001" s="1"/>
    </row>
    <row r="37002" spans="20:26" x14ac:dyDescent="0.25">
      <c r="T37002" s="1"/>
      <c r="U37002" s="1"/>
      <c r="Z37002" s="1"/>
    </row>
    <row r="37003" spans="20:26" x14ac:dyDescent="0.25">
      <c r="T37003" s="1"/>
      <c r="U37003" s="1"/>
      <c r="Z37003" s="1"/>
    </row>
    <row r="37004" spans="20:26" x14ac:dyDescent="0.25">
      <c r="T37004" s="1"/>
      <c r="U37004" s="1"/>
      <c r="Z37004" s="1"/>
    </row>
    <row r="37005" spans="20:26" x14ac:dyDescent="0.25">
      <c r="T37005" s="1"/>
      <c r="U37005" s="1"/>
      <c r="Z37005" s="1"/>
    </row>
    <row r="37006" spans="20:26" x14ac:dyDescent="0.25">
      <c r="T37006" s="1"/>
      <c r="U37006" s="1"/>
      <c r="Z37006" s="1"/>
    </row>
    <row r="37007" spans="20:26" x14ac:dyDescent="0.25">
      <c r="T37007" s="1"/>
      <c r="U37007" s="1"/>
      <c r="Z37007" s="1"/>
    </row>
    <row r="37008" spans="20:26" x14ac:dyDescent="0.25">
      <c r="T37008" s="1"/>
      <c r="U37008" s="1"/>
      <c r="Z37008" s="1"/>
    </row>
    <row r="37009" spans="20:26" x14ac:dyDescent="0.25">
      <c r="T37009" s="1"/>
      <c r="U37009" s="1"/>
      <c r="Z37009" s="1"/>
    </row>
    <row r="37010" spans="20:26" x14ac:dyDescent="0.25">
      <c r="T37010" s="1"/>
      <c r="U37010" s="1"/>
      <c r="Z37010" s="1"/>
    </row>
    <row r="37011" spans="20:26" x14ac:dyDescent="0.25">
      <c r="T37011" s="1"/>
      <c r="U37011" s="1"/>
      <c r="Z37011" s="1"/>
    </row>
    <row r="37012" spans="20:26" x14ac:dyDescent="0.25">
      <c r="T37012" s="1"/>
      <c r="U37012" s="1"/>
      <c r="Z37012" s="1"/>
    </row>
    <row r="37013" spans="20:26" x14ac:dyDescent="0.25">
      <c r="T37013" s="1"/>
      <c r="U37013" s="1"/>
      <c r="Z37013" s="1"/>
    </row>
    <row r="37014" spans="20:26" x14ac:dyDescent="0.25">
      <c r="T37014" s="1"/>
      <c r="U37014" s="1"/>
      <c r="Z37014" s="1"/>
    </row>
    <row r="37015" spans="20:26" x14ac:dyDescent="0.25">
      <c r="T37015" s="1"/>
      <c r="U37015" s="1"/>
      <c r="Z37015" s="1"/>
    </row>
    <row r="37016" spans="20:26" x14ac:dyDescent="0.25">
      <c r="T37016" s="1"/>
      <c r="U37016" s="1"/>
      <c r="Z37016" s="1"/>
    </row>
    <row r="37017" spans="20:26" x14ac:dyDescent="0.25">
      <c r="T37017" s="1"/>
      <c r="U37017" s="1"/>
      <c r="Z37017" s="1"/>
    </row>
    <row r="37018" spans="20:26" x14ac:dyDescent="0.25">
      <c r="T37018" s="1"/>
      <c r="U37018" s="1"/>
      <c r="Z37018" s="1"/>
    </row>
    <row r="37019" spans="20:26" x14ac:dyDescent="0.25">
      <c r="T37019" s="1"/>
      <c r="U37019" s="1"/>
      <c r="Z37019" s="1"/>
    </row>
    <row r="37020" spans="20:26" x14ac:dyDescent="0.25">
      <c r="T37020" s="1"/>
      <c r="U37020" s="1"/>
      <c r="Z37020" s="1"/>
    </row>
    <row r="37021" spans="20:26" x14ac:dyDescent="0.25">
      <c r="T37021" s="1"/>
      <c r="U37021" s="1"/>
      <c r="Z37021" s="1"/>
    </row>
    <row r="37022" spans="20:26" x14ac:dyDescent="0.25">
      <c r="T37022" s="1"/>
      <c r="U37022" s="1"/>
      <c r="Z37022" s="1"/>
    </row>
    <row r="37023" spans="20:26" x14ac:dyDescent="0.25">
      <c r="T37023" s="1"/>
      <c r="U37023" s="1"/>
      <c r="Z37023" s="1"/>
    </row>
    <row r="37024" spans="20:26" x14ac:dyDescent="0.25">
      <c r="T37024" s="1"/>
      <c r="U37024" s="1"/>
      <c r="Z37024" s="1"/>
    </row>
    <row r="37025" spans="20:26" x14ac:dyDescent="0.25">
      <c r="T37025" s="1"/>
      <c r="U37025" s="1"/>
      <c r="Z37025" s="1"/>
    </row>
    <row r="37026" spans="20:26" x14ac:dyDescent="0.25">
      <c r="T37026" s="1"/>
      <c r="U37026" s="1"/>
      <c r="Z37026" s="1"/>
    </row>
    <row r="37027" spans="20:26" x14ac:dyDescent="0.25">
      <c r="T37027" s="1"/>
      <c r="U37027" s="1"/>
      <c r="Z37027" s="1"/>
    </row>
    <row r="37028" spans="20:26" x14ac:dyDescent="0.25">
      <c r="T37028" s="1"/>
      <c r="U37028" s="1"/>
      <c r="Z37028" s="1"/>
    </row>
    <row r="37029" spans="20:26" x14ac:dyDescent="0.25">
      <c r="T37029" s="1"/>
      <c r="U37029" s="1"/>
      <c r="Z37029" s="1"/>
    </row>
    <row r="37030" spans="20:26" x14ac:dyDescent="0.25">
      <c r="T37030" s="1"/>
      <c r="U37030" s="1"/>
      <c r="Z37030" s="1"/>
    </row>
    <row r="37031" spans="20:26" x14ac:dyDescent="0.25">
      <c r="T37031" s="1"/>
      <c r="U37031" s="1"/>
      <c r="Z37031" s="1"/>
    </row>
    <row r="37032" spans="20:26" x14ac:dyDescent="0.25">
      <c r="T37032" s="1"/>
      <c r="U37032" s="1"/>
      <c r="Z37032" s="1"/>
    </row>
    <row r="37033" spans="20:26" x14ac:dyDescent="0.25">
      <c r="T37033" s="1"/>
      <c r="U37033" s="1"/>
      <c r="Z37033" s="1"/>
    </row>
    <row r="37034" spans="20:26" x14ac:dyDescent="0.25">
      <c r="T37034" s="1"/>
      <c r="U37034" s="1"/>
      <c r="Z37034" s="1"/>
    </row>
    <row r="37035" spans="20:26" x14ac:dyDescent="0.25">
      <c r="T37035" s="1"/>
      <c r="U37035" s="1"/>
      <c r="Z37035" s="1"/>
    </row>
    <row r="37036" spans="20:26" x14ac:dyDescent="0.25">
      <c r="T37036" s="1"/>
      <c r="U37036" s="1"/>
      <c r="Z37036" s="1"/>
    </row>
    <row r="37037" spans="20:26" x14ac:dyDescent="0.25">
      <c r="T37037" s="1"/>
      <c r="U37037" s="1"/>
      <c r="Z37037" s="1"/>
    </row>
    <row r="37038" spans="20:26" x14ac:dyDescent="0.25">
      <c r="T37038" s="1"/>
      <c r="U37038" s="1"/>
      <c r="Z37038" s="1"/>
    </row>
    <row r="37039" spans="20:26" x14ac:dyDescent="0.25">
      <c r="T37039" s="1"/>
      <c r="U37039" s="1"/>
      <c r="Z37039" s="1"/>
    </row>
    <row r="37040" spans="20:26" x14ac:dyDescent="0.25">
      <c r="T37040" s="1"/>
      <c r="U37040" s="1"/>
      <c r="Z37040" s="1"/>
    </row>
    <row r="37041" spans="20:26" x14ac:dyDescent="0.25">
      <c r="T37041" s="1"/>
      <c r="U37041" s="1"/>
      <c r="Z37041" s="1"/>
    </row>
    <row r="37042" spans="20:26" x14ac:dyDescent="0.25">
      <c r="T37042" s="1"/>
      <c r="U37042" s="1"/>
      <c r="Z37042" s="1"/>
    </row>
    <row r="37043" spans="20:26" x14ac:dyDescent="0.25">
      <c r="T37043" s="1"/>
      <c r="U37043" s="1"/>
      <c r="Z37043" s="1"/>
    </row>
    <row r="37044" spans="20:26" x14ac:dyDescent="0.25">
      <c r="T37044" s="1"/>
      <c r="U37044" s="1"/>
      <c r="Z37044" s="1"/>
    </row>
    <row r="37045" spans="20:26" x14ac:dyDescent="0.25">
      <c r="T37045" s="1"/>
      <c r="U37045" s="1"/>
      <c r="Z37045" s="1"/>
    </row>
    <row r="37046" spans="20:26" x14ac:dyDescent="0.25">
      <c r="T37046" s="1"/>
      <c r="U37046" s="1"/>
      <c r="Z37046" s="1"/>
    </row>
    <row r="37047" spans="20:26" x14ac:dyDescent="0.25">
      <c r="T37047" s="1"/>
      <c r="U37047" s="1"/>
      <c r="Z37047" s="1"/>
    </row>
    <row r="37048" spans="20:26" x14ac:dyDescent="0.25">
      <c r="T37048" s="1"/>
      <c r="U37048" s="1"/>
      <c r="Z37048" s="1"/>
    </row>
    <row r="37049" spans="20:26" x14ac:dyDescent="0.25">
      <c r="T37049" s="1"/>
      <c r="U37049" s="1"/>
      <c r="Z37049" s="1"/>
    </row>
    <row r="37050" spans="20:26" x14ac:dyDescent="0.25">
      <c r="T37050" s="1"/>
      <c r="U37050" s="1"/>
      <c r="Z37050" s="1"/>
    </row>
    <row r="37051" spans="20:26" x14ac:dyDescent="0.25">
      <c r="T37051" s="1"/>
      <c r="U37051" s="1"/>
      <c r="Z37051" s="1"/>
    </row>
    <row r="37052" spans="20:26" x14ac:dyDescent="0.25">
      <c r="T37052" s="1"/>
      <c r="U37052" s="1"/>
      <c r="Z37052" s="1"/>
    </row>
    <row r="37053" spans="20:26" x14ac:dyDescent="0.25">
      <c r="T37053" s="1"/>
      <c r="U37053" s="1"/>
      <c r="Z37053" s="1"/>
    </row>
    <row r="37054" spans="20:26" x14ac:dyDescent="0.25">
      <c r="T37054" s="1"/>
      <c r="U37054" s="1"/>
      <c r="Z37054" s="1"/>
    </row>
    <row r="37055" spans="20:26" x14ac:dyDescent="0.25">
      <c r="T37055" s="1"/>
      <c r="U37055" s="1"/>
      <c r="Z37055" s="1"/>
    </row>
    <row r="37056" spans="20:26" x14ac:dyDescent="0.25">
      <c r="T37056" s="1"/>
      <c r="U37056" s="1"/>
      <c r="Z37056" s="1"/>
    </row>
    <row r="37057" spans="20:26" x14ac:dyDescent="0.25">
      <c r="T37057" s="1"/>
      <c r="U37057" s="1"/>
      <c r="Z37057" s="1"/>
    </row>
    <row r="37058" spans="20:26" x14ac:dyDescent="0.25">
      <c r="T37058" s="1"/>
      <c r="U37058" s="1"/>
      <c r="Z37058" s="1"/>
    </row>
    <row r="37059" spans="20:26" x14ac:dyDescent="0.25">
      <c r="T37059" s="1"/>
      <c r="U37059" s="1"/>
      <c r="Z37059" s="1"/>
    </row>
    <row r="37060" spans="20:26" x14ac:dyDescent="0.25">
      <c r="T37060" s="1"/>
      <c r="U37060" s="1"/>
      <c r="Z37060" s="1"/>
    </row>
    <row r="37061" spans="20:26" x14ac:dyDescent="0.25">
      <c r="T37061" s="1"/>
      <c r="U37061" s="1"/>
      <c r="Z37061" s="1"/>
    </row>
    <row r="37062" spans="20:26" x14ac:dyDescent="0.25">
      <c r="T37062" s="1"/>
      <c r="U37062" s="1"/>
      <c r="Z37062" s="1"/>
    </row>
    <row r="37063" spans="20:26" x14ac:dyDescent="0.25">
      <c r="T37063" s="1"/>
      <c r="U37063" s="1"/>
      <c r="Z37063" s="1"/>
    </row>
    <row r="37064" spans="20:26" x14ac:dyDescent="0.25">
      <c r="T37064" s="1"/>
      <c r="U37064" s="1"/>
      <c r="Z37064" s="1"/>
    </row>
    <row r="37065" spans="20:26" x14ac:dyDescent="0.25">
      <c r="T37065" s="1"/>
      <c r="U37065" s="1"/>
      <c r="Z37065" s="1"/>
    </row>
    <row r="37066" spans="20:26" x14ac:dyDescent="0.25">
      <c r="T37066" s="1"/>
      <c r="U37066" s="1"/>
      <c r="Z37066" s="1"/>
    </row>
    <row r="37067" spans="20:26" x14ac:dyDescent="0.25">
      <c r="T37067" s="1"/>
      <c r="U37067" s="1"/>
      <c r="Z37067" s="1"/>
    </row>
    <row r="37068" spans="20:26" x14ac:dyDescent="0.25">
      <c r="T37068" s="1"/>
      <c r="U37068" s="1"/>
      <c r="Z37068" s="1"/>
    </row>
    <row r="37069" spans="20:26" x14ac:dyDescent="0.25">
      <c r="T37069" s="1"/>
      <c r="U37069" s="1"/>
      <c r="Z37069" s="1"/>
    </row>
    <row r="37070" spans="20:26" x14ac:dyDescent="0.25">
      <c r="T37070" s="1"/>
      <c r="U37070" s="1"/>
      <c r="Z37070" s="1"/>
    </row>
    <row r="37071" spans="20:26" x14ac:dyDescent="0.25">
      <c r="T37071" s="1"/>
      <c r="U37071" s="1"/>
      <c r="Z37071" s="1"/>
    </row>
    <row r="37072" spans="20:26" x14ac:dyDescent="0.25">
      <c r="T37072" s="1"/>
      <c r="U37072" s="1"/>
      <c r="Z37072" s="1"/>
    </row>
    <row r="37073" spans="20:26" x14ac:dyDescent="0.25">
      <c r="T37073" s="1"/>
      <c r="U37073" s="1"/>
      <c r="Z37073" s="1"/>
    </row>
    <row r="37074" spans="20:26" x14ac:dyDescent="0.25">
      <c r="T37074" s="1"/>
      <c r="U37074" s="1"/>
      <c r="Z37074" s="1"/>
    </row>
    <row r="37075" spans="20:26" x14ac:dyDescent="0.25">
      <c r="T37075" s="1"/>
      <c r="U37075" s="1"/>
      <c r="Z37075" s="1"/>
    </row>
    <row r="37076" spans="20:26" x14ac:dyDescent="0.25">
      <c r="T37076" s="1"/>
      <c r="U37076" s="1"/>
      <c r="Z37076" s="1"/>
    </row>
    <row r="37077" spans="20:26" x14ac:dyDescent="0.25">
      <c r="T37077" s="1"/>
      <c r="U37077" s="1"/>
      <c r="Z37077" s="1"/>
    </row>
    <row r="37078" spans="20:26" x14ac:dyDescent="0.25">
      <c r="T37078" s="1"/>
      <c r="U37078" s="1"/>
      <c r="Z37078" s="1"/>
    </row>
    <row r="37079" spans="20:26" x14ac:dyDescent="0.25">
      <c r="T37079" s="1"/>
      <c r="U37079" s="1"/>
      <c r="Z37079" s="1"/>
    </row>
    <row r="37080" spans="20:26" x14ac:dyDescent="0.25">
      <c r="T37080" s="1"/>
      <c r="U37080" s="1"/>
      <c r="Z37080" s="1"/>
    </row>
    <row r="37081" spans="20:26" x14ac:dyDescent="0.25">
      <c r="T37081" s="1"/>
      <c r="U37081" s="1"/>
      <c r="Z37081" s="1"/>
    </row>
    <row r="37082" spans="20:26" x14ac:dyDescent="0.25">
      <c r="T37082" s="1"/>
      <c r="U37082" s="1"/>
      <c r="Z37082" s="1"/>
    </row>
    <row r="37083" spans="20:26" x14ac:dyDescent="0.25">
      <c r="T37083" s="1"/>
      <c r="U37083" s="1"/>
      <c r="Z37083" s="1"/>
    </row>
    <row r="37084" spans="20:26" x14ac:dyDescent="0.25">
      <c r="T37084" s="1"/>
      <c r="U37084" s="1"/>
      <c r="Z37084" s="1"/>
    </row>
    <row r="37085" spans="20:26" x14ac:dyDescent="0.25">
      <c r="T37085" s="1"/>
      <c r="U37085" s="1"/>
      <c r="Z37085" s="1"/>
    </row>
    <row r="37086" spans="20:26" x14ac:dyDescent="0.25">
      <c r="T37086" s="1"/>
      <c r="U37086" s="1"/>
      <c r="Z37086" s="1"/>
    </row>
    <row r="37087" spans="20:26" x14ac:dyDescent="0.25">
      <c r="T37087" s="1"/>
      <c r="U37087" s="1"/>
      <c r="Z37087" s="1"/>
    </row>
    <row r="37088" spans="20:26" x14ac:dyDescent="0.25">
      <c r="T37088" s="1"/>
      <c r="U37088" s="1"/>
      <c r="Z37088" s="1"/>
    </row>
    <row r="37089" spans="20:26" x14ac:dyDescent="0.25">
      <c r="T37089" s="1"/>
      <c r="U37089" s="1"/>
      <c r="Z37089" s="1"/>
    </row>
    <row r="37090" spans="20:26" x14ac:dyDescent="0.25">
      <c r="T37090" s="1"/>
      <c r="U37090" s="1"/>
      <c r="Z37090" s="1"/>
    </row>
    <row r="37091" spans="20:26" x14ac:dyDescent="0.25">
      <c r="T37091" s="1"/>
      <c r="U37091" s="1"/>
      <c r="Z37091" s="1"/>
    </row>
    <row r="37092" spans="20:26" x14ac:dyDescent="0.25">
      <c r="T37092" s="1"/>
      <c r="U37092" s="1"/>
      <c r="Z37092" s="1"/>
    </row>
    <row r="37093" spans="20:26" x14ac:dyDescent="0.25">
      <c r="T37093" s="1"/>
      <c r="U37093" s="1"/>
      <c r="Z37093" s="1"/>
    </row>
    <row r="37094" spans="20:26" x14ac:dyDescent="0.25">
      <c r="T37094" s="1"/>
      <c r="U37094" s="1"/>
      <c r="Z37094" s="1"/>
    </row>
    <row r="37095" spans="20:26" x14ac:dyDescent="0.25">
      <c r="T37095" s="1"/>
      <c r="U37095" s="1"/>
      <c r="Z37095" s="1"/>
    </row>
    <row r="37096" spans="20:26" x14ac:dyDescent="0.25">
      <c r="T37096" s="1"/>
      <c r="U37096" s="1"/>
      <c r="Z37096" s="1"/>
    </row>
    <row r="37097" spans="20:26" x14ac:dyDescent="0.25">
      <c r="T37097" s="1"/>
      <c r="U37097" s="1"/>
      <c r="Z37097" s="1"/>
    </row>
    <row r="37098" spans="20:26" x14ac:dyDescent="0.25">
      <c r="T37098" s="1"/>
      <c r="U37098" s="1"/>
      <c r="Z37098" s="1"/>
    </row>
    <row r="37099" spans="20:26" x14ac:dyDescent="0.25">
      <c r="T37099" s="1"/>
      <c r="U37099" s="1"/>
      <c r="Z37099" s="1"/>
    </row>
    <row r="37100" spans="20:26" x14ac:dyDescent="0.25">
      <c r="T37100" s="1"/>
      <c r="U37100" s="1"/>
      <c r="Z37100" s="1"/>
    </row>
    <row r="37101" spans="20:26" x14ac:dyDescent="0.25">
      <c r="T37101" s="1"/>
      <c r="U37101" s="1"/>
      <c r="Z37101" s="1"/>
    </row>
    <row r="37102" spans="20:26" x14ac:dyDescent="0.25">
      <c r="T37102" s="1"/>
      <c r="U37102" s="1"/>
      <c r="Z37102" s="1"/>
    </row>
    <row r="37103" spans="20:26" x14ac:dyDescent="0.25">
      <c r="T37103" s="1"/>
      <c r="U37103" s="1"/>
      <c r="Z37103" s="1"/>
    </row>
    <row r="37104" spans="20:26" x14ac:dyDescent="0.25">
      <c r="T37104" s="1"/>
      <c r="U37104" s="1"/>
      <c r="Z37104" s="1"/>
    </row>
    <row r="37105" spans="20:26" x14ac:dyDescent="0.25">
      <c r="T37105" s="1"/>
      <c r="U37105" s="1"/>
      <c r="Z37105" s="1"/>
    </row>
    <row r="37106" spans="20:26" x14ac:dyDescent="0.25">
      <c r="T37106" s="1"/>
      <c r="U37106" s="1"/>
      <c r="Z37106" s="1"/>
    </row>
    <row r="37107" spans="20:26" x14ac:dyDescent="0.25">
      <c r="T37107" s="1"/>
      <c r="U37107" s="1"/>
      <c r="Z37107" s="1"/>
    </row>
    <row r="37108" spans="20:26" x14ac:dyDescent="0.25">
      <c r="T37108" s="1"/>
      <c r="U37108" s="1"/>
      <c r="Z37108" s="1"/>
    </row>
    <row r="37109" spans="20:26" x14ac:dyDescent="0.25">
      <c r="T37109" s="1"/>
      <c r="U37109" s="1"/>
      <c r="Z37109" s="1"/>
    </row>
    <row r="37110" spans="20:26" x14ac:dyDescent="0.25">
      <c r="T37110" s="1"/>
      <c r="U37110" s="1"/>
      <c r="Z37110" s="1"/>
    </row>
    <row r="37111" spans="20:26" x14ac:dyDescent="0.25">
      <c r="T37111" s="1"/>
      <c r="U37111" s="1"/>
      <c r="Z37111" s="1"/>
    </row>
    <row r="37112" spans="20:26" x14ac:dyDescent="0.25">
      <c r="T37112" s="1"/>
      <c r="U37112" s="1"/>
      <c r="Z37112" s="1"/>
    </row>
    <row r="37113" spans="20:26" x14ac:dyDescent="0.25">
      <c r="T37113" s="1"/>
      <c r="U37113" s="1"/>
      <c r="Z37113" s="1"/>
    </row>
    <row r="37114" spans="20:26" x14ac:dyDescent="0.25">
      <c r="T37114" s="1"/>
      <c r="U37114" s="1"/>
      <c r="Z37114" s="1"/>
    </row>
    <row r="37115" spans="20:26" x14ac:dyDescent="0.25">
      <c r="T37115" s="1"/>
      <c r="U37115" s="1"/>
      <c r="Z37115" s="1"/>
    </row>
    <row r="37116" spans="20:26" x14ac:dyDescent="0.25">
      <c r="T37116" s="1"/>
      <c r="U37116" s="1"/>
      <c r="Z37116" s="1"/>
    </row>
    <row r="37117" spans="20:26" x14ac:dyDescent="0.25">
      <c r="T37117" s="1"/>
      <c r="U37117" s="1"/>
      <c r="Z37117" s="1"/>
    </row>
    <row r="37118" spans="20:26" x14ac:dyDescent="0.25">
      <c r="T37118" s="1"/>
      <c r="U37118" s="1"/>
      <c r="Z37118" s="1"/>
    </row>
    <row r="37119" spans="20:26" x14ac:dyDescent="0.25">
      <c r="T37119" s="1"/>
      <c r="U37119" s="1"/>
      <c r="Z37119" s="1"/>
    </row>
    <row r="37120" spans="20:26" x14ac:dyDescent="0.25">
      <c r="T37120" s="1"/>
      <c r="U37120" s="1"/>
      <c r="Z37120" s="1"/>
    </row>
    <row r="37121" spans="20:26" x14ac:dyDescent="0.25">
      <c r="T37121" s="1"/>
      <c r="U37121" s="1"/>
      <c r="Z37121" s="1"/>
    </row>
    <row r="37122" spans="20:26" x14ac:dyDescent="0.25">
      <c r="T37122" s="1"/>
      <c r="U37122" s="1"/>
      <c r="Z37122" s="1"/>
    </row>
    <row r="37123" spans="20:26" x14ac:dyDescent="0.25">
      <c r="T37123" s="1"/>
      <c r="U37123" s="1"/>
      <c r="Z37123" s="1"/>
    </row>
    <row r="37124" spans="20:26" x14ac:dyDescent="0.25">
      <c r="T37124" s="1"/>
      <c r="U37124" s="1"/>
      <c r="Z37124" s="1"/>
    </row>
    <row r="37125" spans="20:26" x14ac:dyDescent="0.25">
      <c r="T37125" s="1"/>
      <c r="U37125" s="1"/>
      <c r="Z37125" s="1"/>
    </row>
    <row r="37126" spans="20:26" x14ac:dyDescent="0.25">
      <c r="T37126" s="1"/>
      <c r="U37126" s="1"/>
      <c r="Z37126" s="1"/>
    </row>
    <row r="37127" spans="20:26" x14ac:dyDescent="0.25">
      <c r="T37127" s="1"/>
      <c r="U37127" s="1"/>
      <c r="Z37127" s="1"/>
    </row>
    <row r="37128" spans="20:26" x14ac:dyDescent="0.25">
      <c r="T37128" s="1"/>
      <c r="U37128" s="1"/>
      <c r="Z37128" s="1"/>
    </row>
    <row r="37129" spans="20:26" x14ac:dyDescent="0.25">
      <c r="T37129" s="1"/>
      <c r="U37129" s="1"/>
      <c r="Z37129" s="1"/>
    </row>
    <row r="37130" spans="20:26" x14ac:dyDescent="0.25">
      <c r="T37130" s="1"/>
      <c r="U37130" s="1"/>
      <c r="Z37130" s="1"/>
    </row>
    <row r="37131" spans="20:26" x14ac:dyDescent="0.25">
      <c r="T37131" s="1"/>
      <c r="U37131" s="1"/>
      <c r="Z37131" s="1"/>
    </row>
    <row r="37132" spans="20:26" x14ac:dyDescent="0.25">
      <c r="T37132" s="1"/>
      <c r="U37132" s="1"/>
      <c r="Z37132" s="1"/>
    </row>
    <row r="37133" spans="20:26" x14ac:dyDescent="0.25">
      <c r="T37133" s="1"/>
      <c r="U37133" s="1"/>
      <c r="Z37133" s="1"/>
    </row>
    <row r="37134" spans="20:26" x14ac:dyDescent="0.25">
      <c r="T37134" s="1"/>
      <c r="U37134" s="1"/>
      <c r="Z37134" s="1"/>
    </row>
    <row r="37135" spans="20:26" x14ac:dyDescent="0.25">
      <c r="T37135" s="1"/>
      <c r="U37135" s="1"/>
      <c r="Z37135" s="1"/>
    </row>
    <row r="37136" spans="20:26" x14ac:dyDescent="0.25">
      <c r="T37136" s="1"/>
      <c r="U37136" s="1"/>
      <c r="Z37136" s="1"/>
    </row>
    <row r="37137" spans="20:26" x14ac:dyDescent="0.25">
      <c r="T37137" s="1"/>
      <c r="U37137" s="1"/>
      <c r="Z37137" s="1"/>
    </row>
    <row r="37138" spans="20:26" x14ac:dyDescent="0.25">
      <c r="T37138" s="1"/>
      <c r="U37138" s="1"/>
      <c r="Z37138" s="1"/>
    </row>
    <row r="37139" spans="20:26" x14ac:dyDescent="0.25">
      <c r="T37139" s="1"/>
      <c r="U37139" s="1"/>
      <c r="Z37139" s="1"/>
    </row>
    <row r="37140" spans="20:26" x14ac:dyDescent="0.25">
      <c r="T37140" s="1"/>
      <c r="U37140" s="1"/>
      <c r="Z37140" s="1"/>
    </row>
    <row r="37141" spans="20:26" x14ac:dyDescent="0.25">
      <c r="T37141" s="1"/>
      <c r="U37141" s="1"/>
      <c r="Z37141" s="1"/>
    </row>
    <row r="37142" spans="20:26" x14ac:dyDescent="0.25">
      <c r="T37142" s="1"/>
      <c r="U37142" s="1"/>
      <c r="Z37142" s="1"/>
    </row>
    <row r="37143" spans="20:26" x14ac:dyDescent="0.25">
      <c r="T37143" s="1"/>
      <c r="U37143" s="1"/>
      <c r="Z37143" s="1"/>
    </row>
    <row r="37144" spans="20:26" x14ac:dyDescent="0.25">
      <c r="T37144" s="1"/>
      <c r="U37144" s="1"/>
      <c r="Z37144" s="1"/>
    </row>
    <row r="37145" spans="20:26" x14ac:dyDescent="0.25">
      <c r="T37145" s="1"/>
      <c r="U37145" s="1"/>
      <c r="Z37145" s="1"/>
    </row>
    <row r="37146" spans="20:26" x14ac:dyDescent="0.25">
      <c r="T37146" s="1"/>
      <c r="U37146" s="1"/>
      <c r="Z37146" s="1"/>
    </row>
    <row r="37147" spans="20:26" x14ac:dyDescent="0.25">
      <c r="T37147" s="1"/>
      <c r="U37147" s="1"/>
      <c r="Z37147" s="1"/>
    </row>
    <row r="37148" spans="20:26" x14ac:dyDescent="0.25">
      <c r="T37148" s="1"/>
      <c r="U37148" s="1"/>
      <c r="Z37148" s="1"/>
    </row>
    <row r="37149" spans="20:26" x14ac:dyDescent="0.25">
      <c r="T37149" s="1"/>
      <c r="U37149" s="1"/>
      <c r="Z37149" s="1"/>
    </row>
    <row r="37150" spans="20:26" x14ac:dyDescent="0.25">
      <c r="T37150" s="1"/>
      <c r="U37150" s="1"/>
      <c r="Z37150" s="1"/>
    </row>
    <row r="37151" spans="20:26" x14ac:dyDescent="0.25">
      <c r="T37151" s="1"/>
      <c r="U37151" s="1"/>
      <c r="Z37151" s="1"/>
    </row>
    <row r="37152" spans="20:26" x14ac:dyDescent="0.25">
      <c r="T37152" s="1"/>
      <c r="U37152" s="1"/>
      <c r="Z37152" s="1"/>
    </row>
    <row r="37153" spans="20:26" x14ac:dyDescent="0.25">
      <c r="T37153" s="1"/>
      <c r="U37153" s="1"/>
      <c r="Z37153" s="1"/>
    </row>
    <row r="37154" spans="20:26" x14ac:dyDescent="0.25">
      <c r="T37154" s="1"/>
      <c r="U37154" s="1"/>
      <c r="Z37154" s="1"/>
    </row>
    <row r="37155" spans="20:26" x14ac:dyDescent="0.25">
      <c r="T37155" s="1"/>
      <c r="U37155" s="1"/>
      <c r="Z37155" s="1"/>
    </row>
    <row r="37156" spans="20:26" x14ac:dyDescent="0.25">
      <c r="T37156" s="1"/>
      <c r="U37156" s="1"/>
      <c r="Z37156" s="1"/>
    </row>
    <row r="37157" spans="20:26" x14ac:dyDescent="0.25">
      <c r="T37157" s="1"/>
      <c r="U37157" s="1"/>
      <c r="Z37157" s="1"/>
    </row>
    <row r="37158" spans="20:26" x14ac:dyDescent="0.25">
      <c r="T37158" s="1"/>
      <c r="U37158" s="1"/>
      <c r="Z37158" s="1"/>
    </row>
    <row r="37159" spans="20:26" x14ac:dyDescent="0.25">
      <c r="T37159" s="1"/>
      <c r="U37159" s="1"/>
      <c r="Z37159" s="1"/>
    </row>
    <row r="37160" spans="20:26" x14ac:dyDescent="0.25">
      <c r="T37160" s="1"/>
      <c r="U37160" s="1"/>
      <c r="Z37160" s="1"/>
    </row>
    <row r="37161" spans="20:26" x14ac:dyDescent="0.25">
      <c r="T37161" s="1"/>
      <c r="U37161" s="1"/>
      <c r="Z37161" s="1"/>
    </row>
    <row r="37162" spans="20:26" x14ac:dyDescent="0.25">
      <c r="T37162" s="1"/>
      <c r="U37162" s="1"/>
      <c r="Z37162" s="1"/>
    </row>
    <row r="37163" spans="20:26" x14ac:dyDescent="0.25">
      <c r="T37163" s="1"/>
      <c r="U37163" s="1"/>
      <c r="Z37163" s="1"/>
    </row>
    <row r="37164" spans="20:26" x14ac:dyDescent="0.25">
      <c r="T37164" s="1"/>
      <c r="U37164" s="1"/>
      <c r="Z37164" s="1"/>
    </row>
    <row r="37165" spans="20:26" x14ac:dyDescent="0.25">
      <c r="T37165" s="1"/>
      <c r="U37165" s="1"/>
      <c r="Z37165" s="1"/>
    </row>
    <row r="37166" spans="20:26" x14ac:dyDescent="0.25">
      <c r="T37166" s="1"/>
      <c r="U37166" s="1"/>
      <c r="Z37166" s="1"/>
    </row>
    <row r="37167" spans="20:26" x14ac:dyDescent="0.25">
      <c r="T37167" s="1"/>
      <c r="U37167" s="1"/>
      <c r="Z37167" s="1"/>
    </row>
    <row r="37168" spans="20:26" x14ac:dyDescent="0.25">
      <c r="T37168" s="1"/>
      <c r="U37168" s="1"/>
      <c r="Z37168" s="1"/>
    </row>
    <row r="37169" spans="20:26" x14ac:dyDescent="0.25">
      <c r="T37169" s="1"/>
      <c r="U37169" s="1"/>
      <c r="Z37169" s="1"/>
    </row>
    <row r="37170" spans="20:26" x14ac:dyDescent="0.25">
      <c r="T37170" s="1"/>
      <c r="U37170" s="1"/>
      <c r="Z37170" s="1"/>
    </row>
    <row r="37171" spans="20:26" x14ac:dyDescent="0.25">
      <c r="T37171" s="1"/>
      <c r="U37171" s="1"/>
      <c r="Z37171" s="1"/>
    </row>
    <row r="37172" spans="20:26" x14ac:dyDescent="0.25">
      <c r="T37172" s="1"/>
      <c r="U37172" s="1"/>
      <c r="Z37172" s="1"/>
    </row>
    <row r="37173" spans="20:26" x14ac:dyDescent="0.25">
      <c r="T37173" s="1"/>
      <c r="U37173" s="1"/>
      <c r="Z37173" s="1"/>
    </row>
    <row r="37174" spans="20:26" x14ac:dyDescent="0.25">
      <c r="T37174" s="1"/>
      <c r="U37174" s="1"/>
      <c r="Z37174" s="1"/>
    </row>
    <row r="37175" spans="20:26" x14ac:dyDescent="0.25">
      <c r="T37175" s="1"/>
      <c r="U37175" s="1"/>
      <c r="Z37175" s="1"/>
    </row>
    <row r="37176" spans="20:26" x14ac:dyDescent="0.25">
      <c r="T37176" s="1"/>
      <c r="U37176" s="1"/>
      <c r="Z37176" s="1"/>
    </row>
    <row r="37177" spans="20:26" x14ac:dyDescent="0.25">
      <c r="T37177" s="1"/>
      <c r="U37177" s="1"/>
      <c r="Z37177" s="1"/>
    </row>
    <row r="37178" spans="20:26" x14ac:dyDescent="0.25">
      <c r="T37178" s="1"/>
      <c r="U37178" s="1"/>
      <c r="Z37178" s="1"/>
    </row>
    <row r="37179" spans="20:26" x14ac:dyDescent="0.25">
      <c r="T37179" s="1"/>
      <c r="U37179" s="1"/>
      <c r="Z37179" s="1"/>
    </row>
    <row r="37180" spans="20:26" x14ac:dyDescent="0.25">
      <c r="T37180" s="1"/>
      <c r="U37180" s="1"/>
      <c r="Z37180" s="1"/>
    </row>
    <row r="37181" spans="20:26" x14ac:dyDescent="0.25">
      <c r="T37181" s="1"/>
      <c r="U37181" s="1"/>
      <c r="Z37181" s="1"/>
    </row>
    <row r="37182" spans="20:26" x14ac:dyDescent="0.25">
      <c r="T37182" s="1"/>
      <c r="U37182" s="1"/>
      <c r="Z37182" s="1"/>
    </row>
    <row r="37183" spans="20:26" x14ac:dyDescent="0.25">
      <c r="T37183" s="1"/>
      <c r="U37183" s="1"/>
      <c r="Z37183" s="1"/>
    </row>
    <row r="37184" spans="20:26" x14ac:dyDescent="0.25">
      <c r="T37184" s="1"/>
      <c r="U37184" s="1"/>
      <c r="Z37184" s="1"/>
    </row>
    <row r="37185" spans="20:26" x14ac:dyDescent="0.25">
      <c r="T37185" s="1"/>
      <c r="U37185" s="1"/>
      <c r="Z37185" s="1"/>
    </row>
    <row r="37186" spans="20:26" x14ac:dyDescent="0.25">
      <c r="T37186" s="1"/>
      <c r="U37186" s="1"/>
      <c r="Z37186" s="1"/>
    </row>
    <row r="37187" spans="20:26" x14ac:dyDescent="0.25">
      <c r="T37187" s="1"/>
      <c r="U37187" s="1"/>
      <c r="Z37187" s="1"/>
    </row>
    <row r="37188" spans="20:26" x14ac:dyDescent="0.25">
      <c r="T37188" s="1"/>
      <c r="U37188" s="1"/>
      <c r="Z37188" s="1"/>
    </row>
    <row r="37189" spans="20:26" x14ac:dyDescent="0.25">
      <c r="T37189" s="1"/>
      <c r="U37189" s="1"/>
      <c r="Z37189" s="1"/>
    </row>
    <row r="37190" spans="20:26" x14ac:dyDescent="0.25">
      <c r="T37190" s="1"/>
      <c r="U37190" s="1"/>
      <c r="Z37190" s="1"/>
    </row>
    <row r="37191" spans="20:26" x14ac:dyDescent="0.25">
      <c r="T37191" s="1"/>
      <c r="U37191" s="1"/>
      <c r="Z37191" s="1"/>
    </row>
    <row r="37192" spans="20:26" x14ac:dyDescent="0.25">
      <c r="T37192" s="1"/>
      <c r="U37192" s="1"/>
      <c r="Z37192" s="1"/>
    </row>
    <row r="37193" spans="20:26" x14ac:dyDescent="0.25">
      <c r="T37193" s="1"/>
      <c r="U37193" s="1"/>
      <c r="Z37193" s="1"/>
    </row>
    <row r="37194" spans="20:26" x14ac:dyDescent="0.25">
      <c r="T37194" s="1"/>
      <c r="U37194" s="1"/>
      <c r="Z37194" s="1"/>
    </row>
    <row r="37195" spans="20:26" x14ac:dyDescent="0.25">
      <c r="T37195" s="1"/>
      <c r="U37195" s="1"/>
      <c r="Z37195" s="1"/>
    </row>
    <row r="37196" spans="20:26" x14ac:dyDescent="0.25">
      <c r="T37196" s="1"/>
      <c r="U37196" s="1"/>
      <c r="Z37196" s="1"/>
    </row>
    <row r="37197" spans="20:26" x14ac:dyDescent="0.25">
      <c r="T37197" s="1"/>
      <c r="U37197" s="1"/>
      <c r="Z37197" s="1"/>
    </row>
    <row r="37198" spans="20:26" x14ac:dyDescent="0.25">
      <c r="T37198" s="1"/>
      <c r="U37198" s="1"/>
      <c r="Z37198" s="1"/>
    </row>
    <row r="37199" spans="20:26" x14ac:dyDescent="0.25">
      <c r="T37199" s="1"/>
      <c r="U37199" s="1"/>
      <c r="Z37199" s="1"/>
    </row>
    <row r="37200" spans="20:26" x14ac:dyDescent="0.25">
      <c r="T37200" s="1"/>
      <c r="U37200" s="1"/>
      <c r="Z37200" s="1"/>
    </row>
    <row r="37201" spans="20:26" x14ac:dyDescent="0.25">
      <c r="T37201" s="1"/>
      <c r="U37201" s="1"/>
      <c r="Z37201" s="1"/>
    </row>
    <row r="37202" spans="20:26" x14ac:dyDescent="0.25">
      <c r="T37202" s="1"/>
      <c r="U37202" s="1"/>
      <c r="Z37202" s="1"/>
    </row>
    <row r="37203" spans="20:26" x14ac:dyDescent="0.25">
      <c r="T37203" s="1"/>
      <c r="U37203" s="1"/>
      <c r="Z37203" s="1"/>
    </row>
    <row r="37204" spans="20:26" x14ac:dyDescent="0.25">
      <c r="T37204" s="1"/>
      <c r="U37204" s="1"/>
      <c r="Z37204" s="1"/>
    </row>
    <row r="37205" spans="20:26" x14ac:dyDescent="0.25">
      <c r="T37205" s="1"/>
      <c r="U37205" s="1"/>
      <c r="Z37205" s="1"/>
    </row>
    <row r="37206" spans="20:26" x14ac:dyDescent="0.25">
      <c r="T37206" s="1"/>
      <c r="U37206" s="1"/>
      <c r="Z37206" s="1"/>
    </row>
    <row r="37207" spans="20:26" x14ac:dyDescent="0.25">
      <c r="T37207" s="1"/>
      <c r="U37207" s="1"/>
      <c r="Z37207" s="1"/>
    </row>
    <row r="37208" spans="20:26" x14ac:dyDescent="0.25">
      <c r="T37208" s="1"/>
      <c r="U37208" s="1"/>
      <c r="Z37208" s="1"/>
    </row>
    <row r="37209" spans="20:26" x14ac:dyDescent="0.25">
      <c r="T37209" s="1"/>
      <c r="U37209" s="1"/>
      <c r="Z37209" s="1"/>
    </row>
    <row r="37210" spans="20:26" x14ac:dyDescent="0.25">
      <c r="T37210" s="1"/>
      <c r="U37210" s="1"/>
      <c r="Z37210" s="1"/>
    </row>
    <row r="37211" spans="20:26" x14ac:dyDescent="0.25">
      <c r="T37211" s="1"/>
      <c r="U37211" s="1"/>
      <c r="Z37211" s="1"/>
    </row>
    <row r="37212" spans="20:26" x14ac:dyDescent="0.25">
      <c r="T37212" s="1"/>
      <c r="U37212" s="1"/>
      <c r="Z37212" s="1"/>
    </row>
    <row r="37213" spans="20:26" x14ac:dyDescent="0.25">
      <c r="T37213" s="1"/>
      <c r="U37213" s="1"/>
      <c r="Z37213" s="1"/>
    </row>
    <row r="37214" spans="20:26" x14ac:dyDescent="0.25">
      <c r="T37214" s="1"/>
      <c r="U37214" s="1"/>
      <c r="Z37214" s="1"/>
    </row>
    <row r="37215" spans="20:26" x14ac:dyDescent="0.25">
      <c r="T37215" s="1"/>
      <c r="U37215" s="1"/>
      <c r="Z37215" s="1"/>
    </row>
    <row r="37216" spans="20:26" x14ac:dyDescent="0.25">
      <c r="T37216" s="1"/>
      <c r="U37216" s="1"/>
      <c r="Z37216" s="1"/>
    </row>
    <row r="37217" spans="20:26" x14ac:dyDescent="0.25">
      <c r="T37217" s="1"/>
      <c r="U37217" s="1"/>
      <c r="Z37217" s="1"/>
    </row>
    <row r="37218" spans="20:26" x14ac:dyDescent="0.25">
      <c r="T37218" s="1"/>
      <c r="U37218" s="1"/>
      <c r="Z37218" s="1"/>
    </row>
    <row r="37219" spans="20:26" x14ac:dyDescent="0.25">
      <c r="T37219" s="1"/>
      <c r="U37219" s="1"/>
      <c r="Z37219" s="1"/>
    </row>
    <row r="37220" spans="20:26" x14ac:dyDescent="0.25">
      <c r="T37220" s="1"/>
      <c r="U37220" s="1"/>
      <c r="Z37220" s="1"/>
    </row>
    <row r="37221" spans="20:26" x14ac:dyDescent="0.25">
      <c r="T37221" s="1"/>
      <c r="U37221" s="1"/>
      <c r="Z37221" s="1"/>
    </row>
    <row r="37222" spans="20:26" x14ac:dyDescent="0.25">
      <c r="T37222" s="1"/>
      <c r="U37222" s="1"/>
      <c r="Z37222" s="1"/>
    </row>
    <row r="37223" spans="20:26" x14ac:dyDescent="0.25">
      <c r="T37223" s="1"/>
      <c r="U37223" s="1"/>
      <c r="Z37223" s="1"/>
    </row>
    <row r="37224" spans="20:26" x14ac:dyDescent="0.25">
      <c r="T37224" s="1"/>
      <c r="U37224" s="1"/>
      <c r="Z37224" s="1"/>
    </row>
    <row r="37225" spans="20:26" x14ac:dyDescent="0.25">
      <c r="T37225" s="1"/>
      <c r="U37225" s="1"/>
      <c r="Z37225" s="1"/>
    </row>
    <row r="37226" spans="20:26" x14ac:dyDescent="0.25">
      <c r="T37226" s="1"/>
      <c r="U37226" s="1"/>
      <c r="Z37226" s="1"/>
    </row>
    <row r="37227" spans="20:26" x14ac:dyDescent="0.25">
      <c r="T37227" s="1"/>
      <c r="U37227" s="1"/>
      <c r="Z37227" s="1"/>
    </row>
    <row r="37228" spans="20:26" x14ac:dyDescent="0.25">
      <c r="T37228" s="1"/>
      <c r="U37228" s="1"/>
      <c r="Z37228" s="1"/>
    </row>
    <row r="37229" spans="20:26" x14ac:dyDescent="0.25">
      <c r="T37229" s="1"/>
      <c r="U37229" s="1"/>
      <c r="Z37229" s="1"/>
    </row>
    <row r="37230" spans="20:26" x14ac:dyDescent="0.25">
      <c r="T37230" s="1"/>
      <c r="U37230" s="1"/>
      <c r="Z37230" s="1"/>
    </row>
    <row r="37231" spans="20:26" x14ac:dyDescent="0.25">
      <c r="T37231" s="1"/>
      <c r="U37231" s="1"/>
      <c r="Z37231" s="1"/>
    </row>
    <row r="37232" spans="20:26" x14ac:dyDescent="0.25">
      <c r="T37232" s="1"/>
      <c r="U37232" s="1"/>
      <c r="Z37232" s="1"/>
    </row>
    <row r="37233" spans="20:26" x14ac:dyDescent="0.25">
      <c r="T37233" s="1"/>
      <c r="U37233" s="1"/>
      <c r="Z37233" s="1"/>
    </row>
    <row r="37234" spans="20:26" x14ac:dyDescent="0.25">
      <c r="T37234" s="1"/>
      <c r="U37234" s="1"/>
      <c r="Z37234" s="1"/>
    </row>
    <row r="37235" spans="20:26" x14ac:dyDescent="0.25">
      <c r="T37235" s="1"/>
      <c r="U37235" s="1"/>
      <c r="Z37235" s="1"/>
    </row>
    <row r="37236" spans="20:26" x14ac:dyDescent="0.25">
      <c r="T37236" s="1"/>
      <c r="U37236" s="1"/>
      <c r="Z37236" s="1"/>
    </row>
    <row r="37237" spans="20:26" x14ac:dyDescent="0.25">
      <c r="T37237" s="1"/>
      <c r="U37237" s="1"/>
      <c r="Z37237" s="1"/>
    </row>
    <row r="37238" spans="20:26" x14ac:dyDescent="0.25">
      <c r="T37238" s="1"/>
      <c r="U37238" s="1"/>
      <c r="Z37238" s="1"/>
    </row>
    <row r="37239" spans="20:26" x14ac:dyDescent="0.25">
      <c r="T37239" s="1"/>
      <c r="U37239" s="1"/>
      <c r="Z37239" s="1"/>
    </row>
    <row r="37240" spans="20:26" x14ac:dyDescent="0.25">
      <c r="T37240" s="1"/>
      <c r="U37240" s="1"/>
      <c r="Z37240" s="1"/>
    </row>
    <row r="37241" spans="20:26" x14ac:dyDescent="0.25">
      <c r="T37241" s="1"/>
      <c r="U37241" s="1"/>
      <c r="Z37241" s="1"/>
    </row>
    <row r="37242" spans="20:26" x14ac:dyDescent="0.25">
      <c r="T37242" s="1"/>
      <c r="U37242" s="1"/>
      <c r="Z37242" s="1"/>
    </row>
    <row r="37243" spans="20:26" x14ac:dyDescent="0.25">
      <c r="T37243" s="1"/>
      <c r="U37243" s="1"/>
      <c r="Z37243" s="1"/>
    </row>
    <row r="37244" spans="20:26" x14ac:dyDescent="0.25">
      <c r="T37244" s="1"/>
      <c r="U37244" s="1"/>
      <c r="Z37244" s="1"/>
    </row>
    <row r="37245" spans="20:26" x14ac:dyDescent="0.25">
      <c r="T37245" s="1"/>
      <c r="U37245" s="1"/>
      <c r="Z37245" s="1"/>
    </row>
    <row r="37246" spans="20:26" x14ac:dyDescent="0.25">
      <c r="T37246" s="1"/>
      <c r="U37246" s="1"/>
      <c r="Z37246" s="1"/>
    </row>
    <row r="37247" spans="20:26" x14ac:dyDescent="0.25">
      <c r="T37247" s="1"/>
      <c r="U37247" s="1"/>
      <c r="Z37247" s="1"/>
    </row>
    <row r="37248" spans="20:26" x14ac:dyDescent="0.25">
      <c r="T37248" s="1"/>
      <c r="U37248" s="1"/>
      <c r="Z37248" s="1"/>
    </row>
    <row r="37249" spans="20:26" x14ac:dyDescent="0.25">
      <c r="T37249" s="1"/>
      <c r="U37249" s="1"/>
      <c r="Z37249" s="1"/>
    </row>
    <row r="37250" spans="20:26" x14ac:dyDescent="0.25">
      <c r="T37250" s="1"/>
      <c r="U37250" s="1"/>
      <c r="Z37250" s="1"/>
    </row>
    <row r="37251" spans="20:26" x14ac:dyDescent="0.25">
      <c r="T37251" s="1"/>
      <c r="U37251" s="1"/>
      <c r="Z37251" s="1"/>
    </row>
    <row r="37252" spans="20:26" x14ac:dyDescent="0.25">
      <c r="T37252" s="1"/>
      <c r="U37252" s="1"/>
      <c r="Z37252" s="1"/>
    </row>
    <row r="37253" spans="20:26" x14ac:dyDescent="0.25">
      <c r="T37253" s="1"/>
      <c r="U37253" s="1"/>
      <c r="Z37253" s="1"/>
    </row>
    <row r="37254" spans="20:26" x14ac:dyDescent="0.25">
      <c r="T37254" s="1"/>
      <c r="U37254" s="1"/>
      <c r="Z37254" s="1"/>
    </row>
    <row r="37255" spans="20:26" x14ac:dyDescent="0.25">
      <c r="T37255" s="1"/>
      <c r="U37255" s="1"/>
      <c r="Z37255" s="1"/>
    </row>
    <row r="37256" spans="20:26" x14ac:dyDescent="0.25">
      <c r="T37256" s="1"/>
      <c r="U37256" s="1"/>
      <c r="Z37256" s="1"/>
    </row>
    <row r="37257" spans="20:26" x14ac:dyDescent="0.25">
      <c r="T37257" s="1"/>
      <c r="U37257" s="1"/>
      <c r="Z37257" s="1"/>
    </row>
    <row r="37258" spans="20:26" x14ac:dyDescent="0.25">
      <c r="T37258" s="1"/>
      <c r="U37258" s="1"/>
      <c r="Z37258" s="1"/>
    </row>
    <row r="37259" spans="20:26" x14ac:dyDescent="0.25">
      <c r="T37259" s="1"/>
      <c r="U37259" s="1"/>
      <c r="Z37259" s="1"/>
    </row>
    <row r="37260" spans="20:26" x14ac:dyDescent="0.25">
      <c r="T37260" s="1"/>
      <c r="U37260" s="1"/>
      <c r="Z37260" s="1"/>
    </row>
    <row r="37261" spans="20:26" x14ac:dyDescent="0.25">
      <c r="T37261" s="1"/>
      <c r="U37261" s="1"/>
      <c r="Z37261" s="1"/>
    </row>
    <row r="37262" spans="20:26" x14ac:dyDescent="0.25">
      <c r="T37262" s="1"/>
      <c r="U37262" s="1"/>
      <c r="Z37262" s="1"/>
    </row>
    <row r="37263" spans="20:26" x14ac:dyDescent="0.25">
      <c r="T37263" s="1"/>
      <c r="U37263" s="1"/>
      <c r="Z37263" s="1"/>
    </row>
    <row r="37264" spans="20:26" x14ac:dyDescent="0.25">
      <c r="T37264" s="1"/>
      <c r="U37264" s="1"/>
      <c r="Z37264" s="1"/>
    </row>
    <row r="37265" spans="20:26" x14ac:dyDescent="0.25">
      <c r="T37265" s="1"/>
      <c r="U37265" s="1"/>
      <c r="Z37265" s="1"/>
    </row>
    <row r="37266" spans="20:26" x14ac:dyDescent="0.25">
      <c r="T37266" s="1"/>
      <c r="U37266" s="1"/>
      <c r="Z37266" s="1"/>
    </row>
    <row r="37267" spans="20:26" x14ac:dyDescent="0.25">
      <c r="T37267" s="1"/>
      <c r="U37267" s="1"/>
      <c r="Z37267" s="1"/>
    </row>
    <row r="37268" spans="20:26" x14ac:dyDescent="0.25">
      <c r="T37268" s="1"/>
      <c r="U37268" s="1"/>
      <c r="Z37268" s="1"/>
    </row>
    <row r="37269" spans="20:26" x14ac:dyDescent="0.25">
      <c r="T37269" s="1"/>
      <c r="U37269" s="1"/>
      <c r="Z37269" s="1"/>
    </row>
    <row r="37270" spans="20:26" x14ac:dyDescent="0.25">
      <c r="T37270" s="1"/>
      <c r="U37270" s="1"/>
      <c r="Z37270" s="1"/>
    </row>
    <row r="37271" spans="20:26" x14ac:dyDescent="0.25">
      <c r="T37271" s="1"/>
      <c r="U37271" s="1"/>
      <c r="Z37271" s="1"/>
    </row>
    <row r="37272" spans="20:26" x14ac:dyDescent="0.25">
      <c r="T37272" s="1"/>
      <c r="U37272" s="1"/>
      <c r="Z37272" s="1"/>
    </row>
    <row r="37273" spans="20:26" x14ac:dyDescent="0.25">
      <c r="T37273" s="1"/>
      <c r="U37273" s="1"/>
      <c r="Z37273" s="1"/>
    </row>
    <row r="37274" spans="20:26" x14ac:dyDescent="0.25">
      <c r="T37274" s="1"/>
      <c r="U37274" s="1"/>
      <c r="Z37274" s="1"/>
    </row>
    <row r="37275" spans="20:26" x14ac:dyDescent="0.25">
      <c r="T37275" s="1"/>
      <c r="U37275" s="1"/>
      <c r="Z37275" s="1"/>
    </row>
    <row r="37276" spans="20:26" x14ac:dyDescent="0.25">
      <c r="T37276" s="1"/>
      <c r="U37276" s="1"/>
      <c r="Z37276" s="1"/>
    </row>
    <row r="37277" spans="20:26" x14ac:dyDescent="0.25">
      <c r="T37277" s="1"/>
      <c r="U37277" s="1"/>
      <c r="Z37277" s="1"/>
    </row>
    <row r="37278" spans="20:26" x14ac:dyDescent="0.25">
      <c r="T37278" s="1"/>
      <c r="U37278" s="1"/>
      <c r="Z37278" s="1"/>
    </row>
    <row r="37279" spans="20:26" x14ac:dyDescent="0.25">
      <c r="T37279" s="1"/>
      <c r="U37279" s="1"/>
      <c r="Z37279" s="1"/>
    </row>
    <row r="37280" spans="20:26" x14ac:dyDescent="0.25">
      <c r="T37280" s="1"/>
      <c r="U37280" s="1"/>
      <c r="Z37280" s="1"/>
    </row>
    <row r="37281" spans="20:26" x14ac:dyDescent="0.25">
      <c r="T37281" s="1"/>
      <c r="U37281" s="1"/>
      <c r="Z37281" s="1"/>
    </row>
    <row r="37282" spans="20:26" x14ac:dyDescent="0.25">
      <c r="T37282" s="1"/>
      <c r="U37282" s="1"/>
      <c r="Z37282" s="1"/>
    </row>
    <row r="37283" spans="20:26" x14ac:dyDescent="0.25">
      <c r="T37283" s="1"/>
      <c r="U37283" s="1"/>
      <c r="Z37283" s="1"/>
    </row>
    <row r="37284" spans="20:26" x14ac:dyDescent="0.25">
      <c r="T37284" s="1"/>
      <c r="U37284" s="1"/>
      <c r="Z37284" s="1"/>
    </row>
    <row r="37285" spans="20:26" x14ac:dyDescent="0.25">
      <c r="T37285" s="1"/>
      <c r="U37285" s="1"/>
      <c r="Z37285" s="1"/>
    </row>
    <row r="37286" spans="20:26" x14ac:dyDescent="0.25">
      <c r="T37286" s="1"/>
      <c r="U37286" s="1"/>
      <c r="Z37286" s="1"/>
    </row>
    <row r="37287" spans="20:26" x14ac:dyDescent="0.25">
      <c r="T37287" s="1"/>
      <c r="U37287" s="1"/>
      <c r="Z37287" s="1"/>
    </row>
    <row r="37288" spans="20:26" x14ac:dyDescent="0.25">
      <c r="T37288" s="1"/>
      <c r="U37288" s="1"/>
      <c r="Z37288" s="1"/>
    </row>
    <row r="37289" spans="20:26" x14ac:dyDescent="0.25">
      <c r="T37289" s="1"/>
      <c r="U37289" s="1"/>
      <c r="Z37289" s="1"/>
    </row>
    <row r="37290" spans="20:26" x14ac:dyDescent="0.25">
      <c r="T37290" s="1"/>
      <c r="U37290" s="1"/>
      <c r="Z37290" s="1"/>
    </row>
    <row r="37291" spans="20:26" x14ac:dyDescent="0.25">
      <c r="T37291" s="1"/>
      <c r="U37291" s="1"/>
      <c r="Z37291" s="1"/>
    </row>
    <row r="37292" spans="20:26" x14ac:dyDescent="0.25">
      <c r="T37292" s="1"/>
      <c r="U37292" s="1"/>
      <c r="Z37292" s="1"/>
    </row>
    <row r="37293" spans="20:26" x14ac:dyDescent="0.25">
      <c r="T37293" s="1"/>
      <c r="U37293" s="1"/>
      <c r="Z37293" s="1"/>
    </row>
    <row r="37294" spans="20:26" x14ac:dyDescent="0.25">
      <c r="T37294" s="1"/>
      <c r="U37294" s="1"/>
      <c r="Z37294" s="1"/>
    </row>
    <row r="37295" spans="20:26" x14ac:dyDescent="0.25">
      <c r="T37295" s="1"/>
      <c r="U37295" s="1"/>
      <c r="Z37295" s="1"/>
    </row>
    <row r="37296" spans="20:26" x14ac:dyDescent="0.25">
      <c r="T37296" s="1"/>
      <c r="U37296" s="1"/>
      <c r="Z37296" s="1"/>
    </row>
    <row r="37297" spans="20:26" x14ac:dyDescent="0.25">
      <c r="T37297" s="1"/>
      <c r="U37297" s="1"/>
      <c r="Z37297" s="1"/>
    </row>
    <row r="37298" spans="20:26" x14ac:dyDescent="0.25">
      <c r="T37298" s="1"/>
      <c r="U37298" s="1"/>
      <c r="Z37298" s="1"/>
    </row>
    <row r="37299" spans="20:26" x14ac:dyDescent="0.25">
      <c r="T37299" s="1"/>
      <c r="U37299" s="1"/>
      <c r="Z37299" s="1"/>
    </row>
    <row r="37300" spans="20:26" x14ac:dyDescent="0.25">
      <c r="T37300" s="1"/>
      <c r="U37300" s="1"/>
      <c r="Z37300" s="1"/>
    </row>
    <row r="37301" spans="20:26" x14ac:dyDescent="0.25">
      <c r="T37301" s="1"/>
      <c r="U37301" s="1"/>
      <c r="Z37301" s="1"/>
    </row>
    <row r="37302" spans="20:26" x14ac:dyDescent="0.25">
      <c r="T37302" s="1"/>
      <c r="U37302" s="1"/>
      <c r="Z37302" s="1"/>
    </row>
    <row r="37303" spans="20:26" x14ac:dyDescent="0.25">
      <c r="T37303" s="1"/>
      <c r="U37303" s="1"/>
      <c r="Z37303" s="1"/>
    </row>
    <row r="37304" spans="20:26" x14ac:dyDescent="0.25">
      <c r="T37304" s="1"/>
      <c r="U37304" s="1"/>
      <c r="Z37304" s="1"/>
    </row>
    <row r="37305" spans="20:26" x14ac:dyDescent="0.25">
      <c r="T37305" s="1"/>
      <c r="U37305" s="1"/>
      <c r="Z37305" s="1"/>
    </row>
    <row r="37306" spans="20:26" x14ac:dyDescent="0.25">
      <c r="T37306" s="1"/>
      <c r="U37306" s="1"/>
      <c r="Z37306" s="1"/>
    </row>
    <row r="37307" spans="20:26" x14ac:dyDescent="0.25">
      <c r="T37307" s="1"/>
      <c r="U37307" s="1"/>
      <c r="Z37307" s="1"/>
    </row>
    <row r="37308" spans="20:26" x14ac:dyDescent="0.25">
      <c r="T37308" s="1"/>
      <c r="U37308" s="1"/>
      <c r="Z37308" s="1"/>
    </row>
    <row r="37309" spans="20:26" x14ac:dyDescent="0.25">
      <c r="T37309" s="1"/>
      <c r="U37309" s="1"/>
      <c r="Z37309" s="1"/>
    </row>
    <row r="37310" spans="20:26" x14ac:dyDescent="0.25">
      <c r="T37310" s="1"/>
      <c r="U37310" s="1"/>
      <c r="Z37310" s="1"/>
    </row>
    <row r="37311" spans="20:26" x14ac:dyDescent="0.25">
      <c r="T37311" s="1"/>
      <c r="U37311" s="1"/>
      <c r="Z37311" s="1"/>
    </row>
    <row r="37312" spans="20:26" x14ac:dyDescent="0.25">
      <c r="T37312" s="1"/>
      <c r="U37312" s="1"/>
      <c r="Z37312" s="1"/>
    </row>
    <row r="37313" spans="20:26" x14ac:dyDescent="0.25">
      <c r="T37313" s="1"/>
      <c r="U37313" s="1"/>
      <c r="Z37313" s="1"/>
    </row>
    <row r="37314" spans="20:26" x14ac:dyDescent="0.25">
      <c r="T37314" s="1"/>
      <c r="U37314" s="1"/>
      <c r="Z37314" s="1"/>
    </row>
    <row r="37315" spans="20:26" x14ac:dyDescent="0.25">
      <c r="T37315" s="1"/>
      <c r="U37315" s="1"/>
      <c r="Z37315" s="1"/>
    </row>
    <row r="37316" spans="20:26" x14ac:dyDescent="0.25">
      <c r="T37316" s="1"/>
      <c r="U37316" s="1"/>
      <c r="Z37316" s="1"/>
    </row>
    <row r="37317" spans="20:26" x14ac:dyDescent="0.25">
      <c r="T37317" s="1"/>
      <c r="U37317" s="1"/>
      <c r="Z37317" s="1"/>
    </row>
    <row r="37318" spans="20:26" x14ac:dyDescent="0.25">
      <c r="T37318" s="1"/>
      <c r="U37318" s="1"/>
      <c r="Z37318" s="1"/>
    </row>
    <row r="37319" spans="20:26" x14ac:dyDescent="0.25">
      <c r="T37319" s="1"/>
      <c r="U37319" s="1"/>
      <c r="Z37319" s="1"/>
    </row>
    <row r="37320" spans="20:26" x14ac:dyDescent="0.25">
      <c r="T37320" s="1"/>
      <c r="U37320" s="1"/>
      <c r="Z37320" s="1"/>
    </row>
    <row r="37321" spans="20:26" x14ac:dyDescent="0.25">
      <c r="T37321" s="1"/>
      <c r="U37321" s="1"/>
      <c r="Z37321" s="1"/>
    </row>
    <row r="37322" spans="20:26" x14ac:dyDescent="0.25">
      <c r="T37322" s="1"/>
      <c r="U37322" s="1"/>
      <c r="Z37322" s="1"/>
    </row>
    <row r="37323" spans="20:26" x14ac:dyDescent="0.25">
      <c r="T37323" s="1"/>
      <c r="U37323" s="1"/>
      <c r="Z37323" s="1"/>
    </row>
    <row r="37324" spans="20:26" x14ac:dyDescent="0.25">
      <c r="T37324" s="1"/>
      <c r="U37324" s="1"/>
      <c r="Z37324" s="1"/>
    </row>
    <row r="37325" spans="20:26" x14ac:dyDescent="0.25">
      <c r="T37325" s="1"/>
      <c r="U37325" s="1"/>
      <c r="Z37325" s="1"/>
    </row>
    <row r="37326" spans="20:26" x14ac:dyDescent="0.25">
      <c r="T37326" s="1"/>
      <c r="U37326" s="1"/>
      <c r="Z37326" s="1"/>
    </row>
    <row r="37327" spans="20:26" x14ac:dyDescent="0.25">
      <c r="T37327" s="1"/>
      <c r="U37327" s="1"/>
      <c r="Z37327" s="1"/>
    </row>
    <row r="37328" spans="20:26" x14ac:dyDescent="0.25">
      <c r="T37328" s="1"/>
      <c r="U37328" s="1"/>
      <c r="Z37328" s="1"/>
    </row>
    <row r="37329" spans="20:26" x14ac:dyDescent="0.25">
      <c r="T37329" s="1"/>
      <c r="U37329" s="1"/>
      <c r="Z37329" s="1"/>
    </row>
    <row r="37330" spans="20:26" x14ac:dyDescent="0.25">
      <c r="T37330" s="1"/>
      <c r="U37330" s="1"/>
      <c r="Z37330" s="1"/>
    </row>
    <row r="37331" spans="20:26" x14ac:dyDescent="0.25">
      <c r="T37331" s="1"/>
      <c r="U37331" s="1"/>
      <c r="Z37331" s="1"/>
    </row>
    <row r="37332" spans="20:26" x14ac:dyDescent="0.25">
      <c r="T37332" s="1"/>
      <c r="U37332" s="1"/>
      <c r="Z37332" s="1"/>
    </row>
    <row r="37333" spans="20:26" x14ac:dyDescent="0.25">
      <c r="T37333" s="1"/>
      <c r="U37333" s="1"/>
      <c r="Z37333" s="1"/>
    </row>
    <row r="37334" spans="20:26" x14ac:dyDescent="0.25">
      <c r="T37334" s="1"/>
      <c r="U37334" s="1"/>
      <c r="Z37334" s="1"/>
    </row>
    <row r="37335" spans="20:26" x14ac:dyDescent="0.25">
      <c r="T37335" s="1"/>
      <c r="U37335" s="1"/>
      <c r="Z37335" s="1"/>
    </row>
    <row r="37336" spans="20:26" x14ac:dyDescent="0.25">
      <c r="T37336" s="1"/>
      <c r="U37336" s="1"/>
      <c r="Z37336" s="1"/>
    </row>
    <row r="37337" spans="20:26" x14ac:dyDescent="0.25">
      <c r="T37337" s="1"/>
      <c r="U37337" s="1"/>
      <c r="Z37337" s="1"/>
    </row>
    <row r="37338" spans="20:26" x14ac:dyDescent="0.25">
      <c r="T37338" s="1"/>
      <c r="U37338" s="1"/>
      <c r="Z37338" s="1"/>
    </row>
    <row r="37339" spans="20:26" x14ac:dyDescent="0.25">
      <c r="T37339" s="1"/>
      <c r="U37339" s="1"/>
      <c r="Z37339" s="1"/>
    </row>
    <row r="37340" spans="20:26" x14ac:dyDescent="0.25">
      <c r="T37340" s="1"/>
      <c r="U37340" s="1"/>
      <c r="Z37340" s="1"/>
    </row>
    <row r="37341" spans="20:26" x14ac:dyDescent="0.25">
      <c r="T37341" s="1"/>
      <c r="U37341" s="1"/>
      <c r="Z37341" s="1"/>
    </row>
    <row r="37342" spans="20:26" x14ac:dyDescent="0.25">
      <c r="T37342" s="1"/>
      <c r="U37342" s="1"/>
      <c r="Z37342" s="1"/>
    </row>
    <row r="37343" spans="20:26" x14ac:dyDescent="0.25">
      <c r="T37343" s="1"/>
      <c r="U37343" s="1"/>
      <c r="Z37343" s="1"/>
    </row>
    <row r="37344" spans="20:26" x14ac:dyDescent="0.25">
      <c r="T37344" s="1"/>
      <c r="U37344" s="1"/>
      <c r="Z37344" s="1"/>
    </row>
    <row r="37345" spans="20:26" x14ac:dyDescent="0.25">
      <c r="T37345" s="1"/>
      <c r="U37345" s="1"/>
      <c r="Z37345" s="1"/>
    </row>
    <row r="37346" spans="20:26" x14ac:dyDescent="0.25">
      <c r="T37346" s="1"/>
      <c r="U37346" s="1"/>
      <c r="Z37346" s="1"/>
    </row>
    <row r="37347" spans="20:26" x14ac:dyDescent="0.25">
      <c r="T37347" s="1"/>
      <c r="U37347" s="1"/>
      <c r="Z37347" s="1"/>
    </row>
    <row r="37348" spans="20:26" x14ac:dyDescent="0.25">
      <c r="T37348" s="1"/>
      <c r="U37348" s="1"/>
      <c r="Z37348" s="1"/>
    </row>
    <row r="37349" spans="20:26" x14ac:dyDescent="0.25">
      <c r="T37349" s="1"/>
      <c r="U37349" s="1"/>
      <c r="Z37349" s="1"/>
    </row>
    <row r="37350" spans="20:26" x14ac:dyDescent="0.25">
      <c r="T37350" s="1"/>
      <c r="U37350" s="1"/>
      <c r="Z37350" s="1"/>
    </row>
    <row r="37351" spans="20:26" x14ac:dyDescent="0.25">
      <c r="T37351" s="1"/>
      <c r="U37351" s="1"/>
      <c r="Z37351" s="1"/>
    </row>
    <row r="37352" spans="20:26" x14ac:dyDescent="0.25">
      <c r="T37352" s="1"/>
      <c r="U37352" s="1"/>
      <c r="Z37352" s="1"/>
    </row>
    <row r="37353" spans="20:26" x14ac:dyDescent="0.25">
      <c r="T37353" s="1"/>
      <c r="U37353" s="1"/>
      <c r="Z37353" s="1"/>
    </row>
    <row r="37354" spans="20:26" x14ac:dyDescent="0.25">
      <c r="T37354" s="1"/>
      <c r="U37354" s="1"/>
      <c r="Z37354" s="1"/>
    </row>
    <row r="37355" spans="20:26" x14ac:dyDescent="0.25">
      <c r="T37355" s="1"/>
      <c r="U37355" s="1"/>
      <c r="Z37355" s="1"/>
    </row>
    <row r="37356" spans="20:26" x14ac:dyDescent="0.25">
      <c r="T37356" s="1"/>
      <c r="U37356" s="1"/>
      <c r="Z37356" s="1"/>
    </row>
    <row r="37357" spans="20:26" x14ac:dyDescent="0.25">
      <c r="T37357" s="1"/>
      <c r="U37357" s="1"/>
      <c r="Z37357" s="1"/>
    </row>
    <row r="37358" spans="20:26" x14ac:dyDescent="0.25">
      <c r="T37358" s="1"/>
      <c r="U37358" s="1"/>
      <c r="Z37358" s="1"/>
    </row>
    <row r="37359" spans="20:26" x14ac:dyDescent="0.25">
      <c r="T37359" s="1"/>
      <c r="U37359" s="1"/>
      <c r="Z37359" s="1"/>
    </row>
    <row r="37360" spans="20:26" x14ac:dyDescent="0.25">
      <c r="T37360" s="1"/>
      <c r="U37360" s="1"/>
      <c r="Z37360" s="1"/>
    </row>
    <row r="37361" spans="20:26" x14ac:dyDescent="0.25">
      <c r="T37361" s="1"/>
      <c r="U37361" s="1"/>
      <c r="Z37361" s="1"/>
    </row>
    <row r="37362" spans="20:26" x14ac:dyDescent="0.25">
      <c r="T37362" s="1"/>
      <c r="U37362" s="1"/>
      <c r="Z37362" s="1"/>
    </row>
    <row r="37363" spans="20:26" x14ac:dyDescent="0.25">
      <c r="T37363" s="1"/>
      <c r="U37363" s="1"/>
      <c r="Z37363" s="1"/>
    </row>
    <row r="37364" spans="20:26" x14ac:dyDescent="0.25">
      <c r="T37364" s="1"/>
      <c r="U37364" s="1"/>
      <c r="Z37364" s="1"/>
    </row>
    <row r="37365" spans="20:26" x14ac:dyDescent="0.25">
      <c r="T37365" s="1"/>
      <c r="U37365" s="1"/>
      <c r="Z37365" s="1"/>
    </row>
    <row r="37366" spans="20:26" x14ac:dyDescent="0.25">
      <c r="T37366" s="1"/>
      <c r="U37366" s="1"/>
      <c r="Z37366" s="1"/>
    </row>
    <row r="37367" spans="20:26" x14ac:dyDescent="0.25">
      <c r="T37367" s="1"/>
      <c r="U37367" s="1"/>
      <c r="Z37367" s="1"/>
    </row>
    <row r="37368" spans="20:26" x14ac:dyDescent="0.25">
      <c r="T37368" s="1"/>
      <c r="U37368" s="1"/>
      <c r="Z37368" s="1"/>
    </row>
    <row r="37369" spans="20:26" x14ac:dyDescent="0.25">
      <c r="T37369" s="1"/>
      <c r="U37369" s="1"/>
      <c r="Z37369" s="1"/>
    </row>
    <row r="37370" spans="20:26" x14ac:dyDescent="0.25">
      <c r="T37370" s="1"/>
      <c r="U37370" s="1"/>
      <c r="Z37370" s="1"/>
    </row>
    <row r="37371" spans="20:26" x14ac:dyDescent="0.25">
      <c r="T37371" s="1"/>
      <c r="U37371" s="1"/>
      <c r="Z37371" s="1"/>
    </row>
    <row r="37372" spans="20:26" x14ac:dyDescent="0.25">
      <c r="T37372" s="1"/>
      <c r="U37372" s="1"/>
      <c r="Z37372" s="1"/>
    </row>
    <row r="37373" spans="20:26" x14ac:dyDescent="0.25">
      <c r="T37373" s="1"/>
      <c r="U37373" s="1"/>
      <c r="Z37373" s="1"/>
    </row>
    <row r="37374" spans="20:26" x14ac:dyDescent="0.25">
      <c r="T37374" s="1"/>
      <c r="U37374" s="1"/>
      <c r="Z37374" s="1"/>
    </row>
    <row r="37375" spans="20:26" x14ac:dyDescent="0.25">
      <c r="T37375" s="1"/>
      <c r="U37375" s="1"/>
      <c r="Z37375" s="1"/>
    </row>
    <row r="37376" spans="20:26" x14ac:dyDescent="0.25">
      <c r="T37376" s="1"/>
      <c r="U37376" s="1"/>
      <c r="Z37376" s="1"/>
    </row>
    <row r="37377" spans="20:26" x14ac:dyDescent="0.25">
      <c r="T37377" s="1"/>
      <c r="U37377" s="1"/>
      <c r="Z37377" s="1"/>
    </row>
    <row r="37378" spans="20:26" x14ac:dyDescent="0.25">
      <c r="T37378" s="1"/>
      <c r="U37378" s="1"/>
      <c r="Z37378" s="1"/>
    </row>
    <row r="37379" spans="20:26" x14ac:dyDescent="0.25">
      <c r="T37379" s="1"/>
      <c r="U37379" s="1"/>
      <c r="Z37379" s="1"/>
    </row>
    <row r="37380" spans="20:26" x14ac:dyDescent="0.25">
      <c r="T37380" s="1"/>
      <c r="U37380" s="1"/>
      <c r="Z37380" s="1"/>
    </row>
    <row r="37381" spans="20:26" x14ac:dyDescent="0.25">
      <c r="T37381" s="1"/>
      <c r="U37381" s="1"/>
      <c r="Z37381" s="1"/>
    </row>
    <row r="37382" spans="20:26" x14ac:dyDescent="0.25">
      <c r="T37382" s="1"/>
      <c r="U37382" s="1"/>
      <c r="Z37382" s="1"/>
    </row>
    <row r="37383" spans="20:26" x14ac:dyDescent="0.25">
      <c r="T37383" s="1"/>
      <c r="U37383" s="1"/>
      <c r="Z37383" s="1"/>
    </row>
    <row r="37384" spans="20:26" x14ac:dyDescent="0.25">
      <c r="T37384" s="1"/>
      <c r="U37384" s="1"/>
      <c r="Z37384" s="1"/>
    </row>
    <row r="37385" spans="20:26" x14ac:dyDescent="0.25">
      <c r="T37385" s="1"/>
      <c r="U37385" s="1"/>
      <c r="Z37385" s="1"/>
    </row>
    <row r="37386" spans="20:26" x14ac:dyDescent="0.25">
      <c r="T37386" s="1"/>
      <c r="U37386" s="1"/>
      <c r="Z37386" s="1"/>
    </row>
    <row r="37387" spans="20:26" x14ac:dyDescent="0.25">
      <c r="T37387" s="1"/>
      <c r="U37387" s="1"/>
      <c r="Z37387" s="1"/>
    </row>
    <row r="37388" spans="20:26" x14ac:dyDescent="0.25">
      <c r="T37388" s="1"/>
      <c r="U37388" s="1"/>
      <c r="Z37388" s="1"/>
    </row>
    <row r="37389" spans="20:26" x14ac:dyDescent="0.25">
      <c r="T37389" s="1"/>
      <c r="U37389" s="1"/>
      <c r="Z37389" s="1"/>
    </row>
    <row r="37390" spans="20:26" x14ac:dyDescent="0.25">
      <c r="T37390" s="1"/>
      <c r="U37390" s="1"/>
      <c r="Z37390" s="1"/>
    </row>
    <row r="37391" spans="20:26" x14ac:dyDescent="0.25">
      <c r="T37391" s="1"/>
      <c r="U37391" s="1"/>
      <c r="Z37391" s="1"/>
    </row>
    <row r="37392" spans="20:26" x14ac:dyDescent="0.25">
      <c r="T37392" s="1"/>
      <c r="U37392" s="1"/>
      <c r="Z37392" s="1"/>
    </row>
    <row r="37393" spans="20:26" x14ac:dyDescent="0.25">
      <c r="T37393" s="1"/>
      <c r="U37393" s="1"/>
      <c r="Z37393" s="1"/>
    </row>
    <row r="37394" spans="20:26" x14ac:dyDescent="0.25">
      <c r="T37394" s="1"/>
      <c r="U37394" s="1"/>
      <c r="Z37394" s="1"/>
    </row>
    <row r="37395" spans="20:26" x14ac:dyDescent="0.25">
      <c r="T37395" s="1"/>
      <c r="U37395" s="1"/>
      <c r="Z37395" s="1"/>
    </row>
    <row r="37396" spans="20:26" x14ac:dyDescent="0.25">
      <c r="T37396" s="1"/>
      <c r="U37396" s="1"/>
      <c r="Z37396" s="1"/>
    </row>
    <row r="37397" spans="20:26" x14ac:dyDescent="0.25">
      <c r="T37397" s="1"/>
      <c r="U37397" s="1"/>
      <c r="Z37397" s="1"/>
    </row>
    <row r="37398" spans="20:26" x14ac:dyDescent="0.25">
      <c r="T37398" s="1"/>
      <c r="U37398" s="1"/>
      <c r="Z37398" s="1"/>
    </row>
    <row r="37399" spans="20:26" x14ac:dyDescent="0.25">
      <c r="T37399" s="1"/>
      <c r="U37399" s="1"/>
      <c r="Z37399" s="1"/>
    </row>
    <row r="37400" spans="20:26" x14ac:dyDescent="0.25">
      <c r="T37400" s="1"/>
      <c r="U37400" s="1"/>
      <c r="Z37400" s="1"/>
    </row>
    <row r="37401" spans="20:26" x14ac:dyDescent="0.25">
      <c r="T37401" s="1"/>
      <c r="U37401" s="1"/>
      <c r="Z37401" s="1"/>
    </row>
    <row r="37402" spans="20:26" x14ac:dyDescent="0.25">
      <c r="T37402" s="1"/>
      <c r="U37402" s="1"/>
      <c r="Z37402" s="1"/>
    </row>
    <row r="37403" spans="20:26" x14ac:dyDescent="0.25">
      <c r="T37403" s="1"/>
      <c r="U37403" s="1"/>
      <c r="Z37403" s="1"/>
    </row>
    <row r="37404" spans="20:26" x14ac:dyDescent="0.25">
      <c r="T37404" s="1"/>
      <c r="U37404" s="1"/>
      <c r="Z37404" s="1"/>
    </row>
    <row r="37405" spans="20:26" x14ac:dyDescent="0.25">
      <c r="T37405" s="1"/>
      <c r="U37405" s="1"/>
      <c r="Z37405" s="1"/>
    </row>
    <row r="37406" spans="20:26" x14ac:dyDescent="0.25">
      <c r="T37406" s="1"/>
      <c r="U37406" s="1"/>
      <c r="Z37406" s="1"/>
    </row>
    <row r="37407" spans="20:26" x14ac:dyDescent="0.25">
      <c r="T37407" s="1"/>
      <c r="U37407" s="1"/>
      <c r="Z37407" s="1"/>
    </row>
    <row r="37408" spans="20:26" x14ac:dyDescent="0.25">
      <c r="T37408" s="1"/>
      <c r="U37408" s="1"/>
      <c r="Z37408" s="1"/>
    </row>
    <row r="37409" spans="20:26" x14ac:dyDescent="0.25">
      <c r="T37409" s="1"/>
      <c r="U37409" s="1"/>
      <c r="Z37409" s="1"/>
    </row>
    <row r="37410" spans="20:26" x14ac:dyDescent="0.25">
      <c r="T37410" s="1"/>
      <c r="U37410" s="1"/>
      <c r="Z37410" s="1"/>
    </row>
    <row r="37411" spans="20:26" x14ac:dyDescent="0.25">
      <c r="T37411" s="1"/>
      <c r="U37411" s="1"/>
      <c r="Z37411" s="1"/>
    </row>
    <row r="37412" spans="20:26" x14ac:dyDescent="0.25">
      <c r="T37412" s="1"/>
      <c r="U37412" s="1"/>
      <c r="Z37412" s="1"/>
    </row>
    <row r="37413" spans="20:26" x14ac:dyDescent="0.25">
      <c r="T37413" s="1"/>
      <c r="U37413" s="1"/>
      <c r="Z37413" s="1"/>
    </row>
    <row r="37414" spans="20:26" x14ac:dyDescent="0.25">
      <c r="T37414" s="1"/>
      <c r="U37414" s="1"/>
      <c r="Z37414" s="1"/>
    </row>
    <row r="37415" spans="20:26" x14ac:dyDescent="0.25">
      <c r="T37415" s="1"/>
      <c r="U37415" s="1"/>
      <c r="Z37415" s="1"/>
    </row>
    <row r="37416" spans="20:26" x14ac:dyDescent="0.25">
      <c r="T37416" s="1"/>
      <c r="U37416" s="1"/>
      <c r="Z37416" s="1"/>
    </row>
    <row r="37417" spans="20:26" x14ac:dyDescent="0.25">
      <c r="T37417" s="1"/>
      <c r="U37417" s="1"/>
      <c r="Z37417" s="1"/>
    </row>
    <row r="37418" spans="20:26" x14ac:dyDescent="0.25">
      <c r="T37418" s="1"/>
      <c r="U37418" s="1"/>
      <c r="Z37418" s="1"/>
    </row>
    <row r="37419" spans="20:26" x14ac:dyDescent="0.25">
      <c r="T37419" s="1"/>
      <c r="U37419" s="1"/>
      <c r="Z37419" s="1"/>
    </row>
    <row r="37420" spans="20:26" x14ac:dyDescent="0.25">
      <c r="T37420" s="1"/>
      <c r="U37420" s="1"/>
      <c r="Z37420" s="1"/>
    </row>
    <row r="37421" spans="20:26" x14ac:dyDescent="0.25">
      <c r="T37421" s="1"/>
      <c r="U37421" s="1"/>
      <c r="Z37421" s="1"/>
    </row>
    <row r="37422" spans="20:26" x14ac:dyDescent="0.25">
      <c r="T37422" s="1"/>
      <c r="U37422" s="1"/>
      <c r="Z37422" s="1"/>
    </row>
    <row r="37423" spans="20:26" x14ac:dyDescent="0.25">
      <c r="T37423" s="1"/>
      <c r="U37423" s="1"/>
      <c r="Z37423" s="1"/>
    </row>
    <row r="37424" spans="20:26" x14ac:dyDescent="0.25">
      <c r="T37424" s="1"/>
      <c r="U37424" s="1"/>
      <c r="Z37424" s="1"/>
    </row>
    <row r="37425" spans="20:26" x14ac:dyDescent="0.25">
      <c r="T37425" s="1"/>
      <c r="U37425" s="1"/>
      <c r="Z37425" s="1"/>
    </row>
    <row r="37426" spans="20:26" x14ac:dyDescent="0.25">
      <c r="T37426" s="1"/>
      <c r="U37426" s="1"/>
      <c r="Z37426" s="1"/>
    </row>
    <row r="37427" spans="20:26" x14ac:dyDescent="0.25">
      <c r="T37427" s="1"/>
      <c r="U37427" s="1"/>
      <c r="Z37427" s="1"/>
    </row>
    <row r="37428" spans="20:26" x14ac:dyDescent="0.25">
      <c r="T37428" s="1"/>
      <c r="U37428" s="1"/>
      <c r="Z37428" s="1"/>
    </row>
    <row r="37429" spans="20:26" x14ac:dyDescent="0.25">
      <c r="T37429" s="1"/>
      <c r="U37429" s="1"/>
      <c r="Z37429" s="1"/>
    </row>
    <row r="37430" spans="20:26" x14ac:dyDescent="0.25">
      <c r="T37430" s="1"/>
      <c r="U37430" s="1"/>
      <c r="Z37430" s="1"/>
    </row>
    <row r="37431" spans="20:26" x14ac:dyDescent="0.25">
      <c r="T37431" s="1"/>
      <c r="U37431" s="1"/>
      <c r="Z37431" s="1"/>
    </row>
    <row r="37432" spans="20:26" x14ac:dyDescent="0.25">
      <c r="T37432" s="1"/>
      <c r="U37432" s="1"/>
      <c r="Z37432" s="1"/>
    </row>
    <row r="37433" spans="20:26" x14ac:dyDescent="0.25">
      <c r="T37433" s="1"/>
      <c r="U37433" s="1"/>
      <c r="Z37433" s="1"/>
    </row>
    <row r="37434" spans="20:26" x14ac:dyDescent="0.25">
      <c r="T37434" s="1"/>
      <c r="U37434" s="1"/>
      <c r="Z37434" s="1"/>
    </row>
    <row r="37435" spans="20:26" x14ac:dyDescent="0.25">
      <c r="T37435" s="1"/>
      <c r="U37435" s="1"/>
      <c r="Z37435" s="1"/>
    </row>
    <row r="37436" spans="20:26" x14ac:dyDescent="0.25">
      <c r="T37436" s="1"/>
      <c r="U37436" s="1"/>
      <c r="Z37436" s="1"/>
    </row>
    <row r="37437" spans="20:26" x14ac:dyDescent="0.25">
      <c r="T37437" s="1"/>
      <c r="U37437" s="1"/>
      <c r="Z37437" s="1"/>
    </row>
    <row r="37438" spans="20:26" x14ac:dyDescent="0.25">
      <c r="T37438" s="1"/>
      <c r="U37438" s="1"/>
      <c r="Z37438" s="1"/>
    </row>
    <row r="37439" spans="20:26" x14ac:dyDescent="0.25">
      <c r="T37439" s="1"/>
      <c r="U37439" s="1"/>
      <c r="Z37439" s="1"/>
    </row>
    <row r="37440" spans="20:26" x14ac:dyDescent="0.25">
      <c r="T37440" s="1"/>
      <c r="U37440" s="1"/>
      <c r="Z37440" s="1"/>
    </row>
    <row r="37441" spans="20:26" x14ac:dyDescent="0.25">
      <c r="T37441" s="1"/>
      <c r="U37441" s="1"/>
      <c r="Z37441" s="1"/>
    </row>
    <row r="37442" spans="20:26" x14ac:dyDescent="0.25">
      <c r="T37442" s="1"/>
      <c r="U37442" s="1"/>
      <c r="Z37442" s="1"/>
    </row>
    <row r="37443" spans="20:26" x14ac:dyDescent="0.25">
      <c r="T37443" s="1"/>
      <c r="U37443" s="1"/>
      <c r="Z37443" s="1"/>
    </row>
    <row r="37444" spans="20:26" x14ac:dyDescent="0.25">
      <c r="T37444" s="1"/>
      <c r="U37444" s="1"/>
      <c r="Z37444" s="1"/>
    </row>
    <row r="37445" spans="20:26" x14ac:dyDescent="0.25">
      <c r="T37445" s="1"/>
      <c r="U37445" s="1"/>
      <c r="Z37445" s="1"/>
    </row>
    <row r="37446" spans="20:26" x14ac:dyDescent="0.25">
      <c r="T37446" s="1"/>
      <c r="U37446" s="1"/>
      <c r="Z37446" s="1"/>
    </row>
    <row r="37447" spans="20:26" x14ac:dyDescent="0.25">
      <c r="T37447" s="1"/>
      <c r="U37447" s="1"/>
      <c r="Z37447" s="1"/>
    </row>
    <row r="37448" spans="20:26" x14ac:dyDescent="0.25">
      <c r="T37448" s="1"/>
      <c r="U37448" s="1"/>
      <c r="Z37448" s="1"/>
    </row>
    <row r="37449" spans="20:26" x14ac:dyDescent="0.25">
      <c r="T37449" s="1"/>
      <c r="U37449" s="1"/>
      <c r="Z37449" s="1"/>
    </row>
    <row r="37450" spans="20:26" x14ac:dyDescent="0.25">
      <c r="T37450" s="1"/>
      <c r="U37450" s="1"/>
      <c r="Z37450" s="1"/>
    </row>
    <row r="37451" spans="20:26" x14ac:dyDescent="0.25">
      <c r="T37451" s="1"/>
      <c r="U37451" s="1"/>
      <c r="Z37451" s="1"/>
    </row>
    <row r="37452" spans="20:26" x14ac:dyDescent="0.25">
      <c r="T37452" s="1"/>
      <c r="U37452" s="1"/>
      <c r="Z37452" s="1"/>
    </row>
    <row r="37453" spans="20:26" x14ac:dyDescent="0.25">
      <c r="T37453" s="1"/>
      <c r="U37453" s="1"/>
      <c r="Z37453" s="1"/>
    </row>
    <row r="37454" spans="20:26" x14ac:dyDescent="0.25">
      <c r="T37454" s="1"/>
      <c r="U37454" s="1"/>
      <c r="Z37454" s="1"/>
    </row>
    <row r="37455" spans="20:26" x14ac:dyDescent="0.25">
      <c r="T37455" s="1"/>
      <c r="U37455" s="1"/>
      <c r="Z37455" s="1"/>
    </row>
    <row r="37456" spans="20:26" x14ac:dyDescent="0.25">
      <c r="T37456" s="1"/>
      <c r="U37456" s="1"/>
      <c r="Z37456" s="1"/>
    </row>
    <row r="37457" spans="20:26" x14ac:dyDescent="0.25">
      <c r="T37457" s="1"/>
      <c r="U37457" s="1"/>
      <c r="Z37457" s="1"/>
    </row>
    <row r="37458" spans="20:26" x14ac:dyDescent="0.25">
      <c r="T37458" s="1"/>
      <c r="U37458" s="1"/>
      <c r="Z37458" s="1"/>
    </row>
    <row r="37459" spans="20:26" x14ac:dyDescent="0.25">
      <c r="T37459" s="1"/>
      <c r="U37459" s="1"/>
      <c r="Z37459" s="1"/>
    </row>
    <row r="37460" spans="20:26" x14ac:dyDescent="0.25">
      <c r="T37460" s="1"/>
      <c r="U37460" s="1"/>
      <c r="Z37460" s="1"/>
    </row>
    <row r="37461" spans="20:26" x14ac:dyDescent="0.25">
      <c r="T37461" s="1"/>
      <c r="U37461" s="1"/>
      <c r="Z37461" s="1"/>
    </row>
    <row r="37462" spans="20:26" x14ac:dyDescent="0.25">
      <c r="T37462" s="1"/>
      <c r="U37462" s="1"/>
      <c r="Z37462" s="1"/>
    </row>
    <row r="37463" spans="20:26" x14ac:dyDescent="0.25">
      <c r="T37463" s="1"/>
      <c r="U37463" s="1"/>
      <c r="Z37463" s="1"/>
    </row>
    <row r="37464" spans="20:26" x14ac:dyDescent="0.25">
      <c r="T37464" s="1"/>
      <c r="U37464" s="1"/>
      <c r="Z37464" s="1"/>
    </row>
    <row r="37465" spans="20:26" x14ac:dyDescent="0.25">
      <c r="T37465" s="1"/>
      <c r="U37465" s="1"/>
      <c r="Z37465" s="1"/>
    </row>
    <row r="37466" spans="20:26" x14ac:dyDescent="0.25">
      <c r="T37466" s="1"/>
      <c r="U37466" s="1"/>
      <c r="Z37466" s="1"/>
    </row>
    <row r="37467" spans="20:26" x14ac:dyDescent="0.25">
      <c r="T37467" s="1"/>
      <c r="U37467" s="1"/>
      <c r="Z37467" s="1"/>
    </row>
    <row r="37468" spans="20:26" x14ac:dyDescent="0.25">
      <c r="T37468" s="1"/>
      <c r="U37468" s="1"/>
      <c r="Z37468" s="1"/>
    </row>
    <row r="37469" spans="20:26" x14ac:dyDescent="0.25">
      <c r="T37469" s="1"/>
      <c r="U37469" s="1"/>
      <c r="Z37469" s="1"/>
    </row>
    <row r="37470" spans="20:26" x14ac:dyDescent="0.25">
      <c r="T37470" s="1"/>
      <c r="U37470" s="1"/>
      <c r="Z37470" s="1"/>
    </row>
    <row r="37471" spans="20:26" x14ac:dyDescent="0.25">
      <c r="T37471" s="1"/>
      <c r="U37471" s="1"/>
      <c r="Z37471" s="1"/>
    </row>
    <row r="37472" spans="20:26" x14ac:dyDescent="0.25">
      <c r="T37472" s="1"/>
      <c r="U37472" s="1"/>
      <c r="Z37472" s="1"/>
    </row>
    <row r="37473" spans="20:26" x14ac:dyDescent="0.25">
      <c r="T37473" s="1"/>
      <c r="U37473" s="1"/>
      <c r="Z37473" s="1"/>
    </row>
    <row r="37474" spans="20:26" x14ac:dyDescent="0.25">
      <c r="T37474" s="1"/>
      <c r="U37474" s="1"/>
      <c r="Z37474" s="1"/>
    </row>
    <row r="37475" spans="20:26" x14ac:dyDescent="0.25">
      <c r="T37475" s="1"/>
      <c r="U37475" s="1"/>
      <c r="Z37475" s="1"/>
    </row>
    <row r="37476" spans="20:26" x14ac:dyDescent="0.25">
      <c r="T37476" s="1"/>
      <c r="U37476" s="1"/>
      <c r="Z37476" s="1"/>
    </row>
    <row r="37477" spans="20:26" x14ac:dyDescent="0.25">
      <c r="T37477" s="1"/>
      <c r="U37477" s="1"/>
      <c r="Z37477" s="1"/>
    </row>
    <row r="37478" spans="20:26" x14ac:dyDescent="0.25">
      <c r="T37478" s="1"/>
      <c r="U37478" s="1"/>
      <c r="Z37478" s="1"/>
    </row>
    <row r="37479" spans="20:26" x14ac:dyDescent="0.25">
      <c r="T37479" s="1"/>
      <c r="U37479" s="1"/>
      <c r="Z37479" s="1"/>
    </row>
    <row r="37480" spans="20:26" x14ac:dyDescent="0.25">
      <c r="T37480" s="1"/>
      <c r="U37480" s="1"/>
      <c r="Z37480" s="1"/>
    </row>
    <row r="37481" spans="20:26" x14ac:dyDescent="0.25">
      <c r="T37481" s="1"/>
      <c r="U37481" s="1"/>
      <c r="Z37481" s="1"/>
    </row>
    <row r="37482" spans="20:26" x14ac:dyDescent="0.25">
      <c r="T37482" s="1"/>
      <c r="U37482" s="1"/>
      <c r="Z37482" s="1"/>
    </row>
    <row r="37483" spans="20:26" x14ac:dyDescent="0.25">
      <c r="T37483" s="1"/>
      <c r="U37483" s="1"/>
      <c r="Z37483" s="1"/>
    </row>
    <row r="37484" spans="20:26" x14ac:dyDescent="0.25">
      <c r="T37484" s="1"/>
      <c r="U37484" s="1"/>
      <c r="Z37484" s="1"/>
    </row>
    <row r="37485" spans="20:26" x14ac:dyDescent="0.25">
      <c r="T37485" s="1"/>
      <c r="U37485" s="1"/>
      <c r="Z37485" s="1"/>
    </row>
    <row r="37486" spans="20:26" x14ac:dyDescent="0.25">
      <c r="T37486" s="1"/>
      <c r="U37486" s="1"/>
      <c r="Z37486" s="1"/>
    </row>
    <row r="37487" spans="20:26" x14ac:dyDescent="0.25">
      <c r="T37487" s="1"/>
      <c r="U37487" s="1"/>
      <c r="Z37487" s="1"/>
    </row>
    <row r="37488" spans="20:26" x14ac:dyDescent="0.25">
      <c r="T37488" s="1"/>
      <c r="U37488" s="1"/>
      <c r="Z37488" s="1"/>
    </row>
    <row r="37489" spans="20:26" x14ac:dyDescent="0.25">
      <c r="T37489" s="1"/>
      <c r="U37489" s="1"/>
      <c r="Z37489" s="1"/>
    </row>
    <row r="37490" spans="20:26" x14ac:dyDescent="0.25">
      <c r="T37490" s="1"/>
      <c r="U37490" s="1"/>
      <c r="Z37490" s="1"/>
    </row>
    <row r="37491" spans="20:26" x14ac:dyDescent="0.25">
      <c r="T37491" s="1"/>
      <c r="U37491" s="1"/>
      <c r="Z37491" s="1"/>
    </row>
    <row r="37492" spans="20:26" x14ac:dyDescent="0.25">
      <c r="T37492" s="1"/>
      <c r="U37492" s="1"/>
      <c r="Z37492" s="1"/>
    </row>
    <row r="37493" spans="20:26" x14ac:dyDescent="0.25">
      <c r="T37493" s="1"/>
      <c r="U37493" s="1"/>
      <c r="Z37493" s="1"/>
    </row>
    <row r="37494" spans="20:26" x14ac:dyDescent="0.25">
      <c r="T37494" s="1"/>
      <c r="U37494" s="1"/>
      <c r="Z37494" s="1"/>
    </row>
    <row r="37495" spans="20:26" x14ac:dyDescent="0.25">
      <c r="T37495" s="1"/>
      <c r="U37495" s="1"/>
      <c r="Z37495" s="1"/>
    </row>
    <row r="37496" spans="20:26" x14ac:dyDescent="0.25">
      <c r="T37496" s="1"/>
      <c r="U37496" s="1"/>
      <c r="Z37496" s="1"/>
    </row>
    <row r="37497" spans="20:26" x14ac:dyDescent="0.25">
      <c r="T37497" s="1"/>
      <c r="U37497" s="1"/>
      <c r="Z37497" s="1"/>
    </row>
    <row r="37498" spans="20:26" x14ac:dyDescent="0.25">
      <c r="T37498" s="1"/>
      <c r="U37498" s="1"/>
      <c r="Z37498" s="1"/>
    </row>
    <row r="37499" spans="20:26" x14ac:dyDescent="0.25">
      <c r="T37499" s="1"/>
      <c r="U37499" s="1"/>
      <c r="Z37499" s="1"/>
    </row>
    <row r="37500" spans="20:26" x14ac:dyDescent="0.25">
      <c r="T37500" s="1"/>
      <c r="U37500" s="1"/>
      <c r="Z37500" s="1"/>
    </row>
    <row r="37501" spans="20:26" x14ac:dyDescent="0.25">
      <c r="T37501" s="1"/>
      <c r="U37501" s="1"/>
      <c r="Z37501" s="1"/>
    </row>
    <row r="37502" spans="20:26" x14ac:dyDescent="0.25">
      <c r="T37502" s="1"/>
      <c r="U37502" s="1"/>
      <c r="Z37502" s="1"/>
    </row>
    <row r="37503" spans="20:26" x14ac:dyDescent="0.25">
      <c r="T37503" s="1"/>
      <c r="U37503" s="1"/>
      <c r="Z37503" s="1"/>
    </row>
    <row r="37504" spans="20:26" x14ac:dyDescent="0.25">
      <c r="T37504" s="1"/>
      <c r="U37504" s="1"/>
      <c r="Z37504" s="1"/>
    </row>
    <row r="37505" spans="20:26" x14ac:dyDescent="0.25">
      <c r="T37505" s="1"/>
      <c r="U37505" s="1"/>
      <c r="Z37505" s="1"/>
    </row>
    <row r="37506" spans="20:26" x14ac:dyDescent="0.25">
      <c r="T37506" s="1"/>
      <c r="U37506" s="1"/>
      <c r="Z37506" s="1"/>
    </row>
    <row r="37507" spans="20:26" x14ac:dyDescent="0.25">
      <c r="T37507" s="1"/>
      <c r="U37507" s="1"/>
      <c r="Z37507" s="1"/>
    </row>
    <row r="37508" spans="20:26" x14ac:dyDescent="0.25">
      <c r="T37508" s="1"/>
      <c r="U37508" s="1"/>
      <c r="Z37508" s="1"/>
    </row>
    <row r="37509" spans="20:26" x14ac:dyDescent="0.25">
      <c r="T37509" s="1"/>
      <c r="U37509" s="1"/>
      <c r="Z37509" s="1"/>
    </row>
    <row r="37510" spans="20:26" x14ac:dyDescent="0.25">
      <c r="T37510" s="1"/>
      <c r="U37510" s="1"/>
      <c r="Z37510" s="1"/>
    </row>
    <row r="37511" spans="20:26" x14ac:dyDescent="0.25">
      <c r="T37511" s="1"/>
      <c r="U37511" s="1"/>
      <c r="Z37511" s="1"/>
    </row>
    <row r="37512" spans="20:26" x14ac:dyDescent="0.25">
      <c r="T37512" s="1"/>
      <c r="U37512" s="1"/>
      <c r="Z37512" s="1"/>
    </row>
    <row r="37513" spans="20:26" x14ac:dyDescent="0.25">
      <c r="T37513" s="1"/>
      <c r="U37513" s="1"/>
      <c r="Z37513" s="1"/>
    </row>
    <row r="37514" spans="20:26" x14ac:dyDescent="0.25">
      <c r="T37514" s="1"/>
      <c r="U37514" s="1"/>
      <c r="Z37514" s="1"/>
    </row>
    <row r="37515" spans="20:26" x14ac:dyDescent="0.25">
      <c r="T37515" s="1"/>
      <c r="U37515" s="1"/>
      <c r="Z37515" s="1"/>
    </row>
    <row r="37516" spans="20:26" x14ac:dyDescent="0.25">
      <c r="T37516" s="1"/>
      <c r="U37516" s="1"/>
      <c r="Z37516" s="1"/>
    </row>
    <row r="37517" spans="20:26" x14ac:dyDescent="0.25">
      <c r="T37517" s="1"/>
      <c r="U37517" s="1"/>
      <c r="Z37517" s="1"/>
    </row>
    <row r="37518" spans="20:26" x14ac:dyDescent="0.25">
      <c r="T37518" s="1"/>
      <c r="U37518" s="1"/>
      <c r="Z37518" s="1"/>
    </row>
    <row r="37519" spans="20:26" x14ac:dyDescent="0.25">
      <c r="T37519" s="1"/>
      <c r="U37519" s="1"/>
      <c r="Z37519" s="1"/>
    </row>
    <row r="37520" spans="20:26" x14ac:dyDescent="0.25">
      <c r="T37520" s="1"/>
      <c r="U37520" s="1"/>
      <c r="Z37520" s="1"/>
    </row>
    <row r="37521" spans="20:26" x14ac:dyDescent="0.25">
      <c r="T37521" s="1"/>
      <c r="U37521" s="1"/>
      <c r="Z37521" s="1"/>
    </row>
    <row r="37522" spans="20:26" x14ac:dyDescent="0.25">
      <c r="T37522" s="1"/>
      <c r="U37522" s="1"/>
      <c r="Z37522" s="1"/>
    </row>
    <row r="37523" spans="20:26" x14ac:dyDescent="0.25">
      <c r="T37523" s="1"/>
      <c r="U37523" s="1"/>
      <c r="Z37523" s="1"/>
    </row>
    <row r="37524" spans="20:26" x14ac:dyDescent="0.25">
      <c r="T37524" s="1"/>
      <c r="U37524" s="1"/>
      <c r="Z37524" s="1"/>
    </row>
    <row r="37525" spans="20:26" x14ac:dyDescent="0.25">
      <c r="T37525" s="1"/>
      <c r="U37525" s="1"/>
      <c r="Z37525" s="1"/>
    </row>
    <row r="37526" spans="20:26" x14ac:dyDescent="0.25">
      <c r="T37526" s="1"/>
      <c r="U37526" s="1"/>
      <c r="Z37526" s="1"/>
    </row>
    <row r="37527" spans="20:26" x14ac:dyDescent="0.25">
      <c r="T37527" s="1"/>
      <c r="U37527" s="1"/>
      <c r="Z37527" s="1"/>
    </row>
    <row r="37528" spans="20:26" x14ac:dyDescent="0.25">
      <c r="T37528" s="1"/>
      <c r="U37528" s="1"/>
      <c r="Z37528" s="1"/>
    </row>
    <row r="37529" spans="20:26" x14ac:dyDescent="0.25">
      <c r="T37529" s="1"/>
      <c r="U37529" s="1"/>
      <c r="Z37529" s="1"/>
    </row>
    <row r="37530" spans="20:26" x14ac:dyDescent="0.25">
      <c r="T37530" s="1"/>
      <c r="U37530" s="1"/>
      <c r="Z37530" s="1"/>
    </row>
    <row r="37531" spans="20:26" x14ac:dyDescent="0.25">
      <c r="T37531" s="1"/>
      <c r="U37531" s="1"/>
      <c r="Z37531" s="1"/>
    </row>
    <row r="37532" spans="20:26" x14ac:dyDescent="0.25">
      <c r="T37532" s="1"/>
      <c r="U37532" s="1"/>
      <c r="Z37532" s="1"/>
    </row>
    <row r="37533" spans="20:26" x14ac:dyDescent="0.25">
      <c r="T37533" s="1"/>
      <c r="U37533" s="1"/>
      <c r="Z37533" s="1"/>
    </row>
    <row r="37534" spans="20:26" x14ac:dyDescent="0.25">
      <c r="T37534" s="1"/>
      <c r="U37534" s="1"/>
      <c r="Z37534" s="1"/>
    </row>
    <row r="37535" spans="20:26" x14ac:dyDescent="0.25">
      <c r="T37535" s="1"/>
      <c r="U37535" s="1"/>
      <c r="Z37535" s="1"/>
    </row>
    <row r="37536" spans="20:26" x14ac:dyDescent="0.25">
      <c r="T37536" s="1"/>
      <c r="U37536" s="1"/>
      <c r="Z37536" s="1"/>
    </row>
    <row r="37537" spans="20:26" x14ac:dyDescent="0.25">
      <c r="T37537" s="1"/>
      <c r="U37537" s="1"/>
      <c r="Z37537" s="1"/>
    </row>
    <row r="37538" spans="20:26" x14ac:dyDescent="0.25">
      <c r="T37538" s="1"/>
      <c r="U37538" s="1"/>
      <c r="Z37538" s="1"/>
    </row>
    <row r="37539" spans="20:26" x14ac:dyDescent="0.25">
      <c r="T37539" s="1"/>
      <c r="U37539" s="1"/>
      <c r="Z37539" s="1"/>
    </row>
    <row r="37540" spans="20:26" x14ac:dyDescent="0.25">
      <c r="T37540" s="1"/>
      <c r="U37540" s="1"/>
      <c r="Z37540" s="1"/>
    </row>
    <row r="37541" spans="20:26" x14ac:dyDescent="0.25">
      <c r="T37541" s="1"/>
      <c r="U37541" s="1"/>
      <c r="Z37541" s="1"/>
    </row>
    <row r="37542" spans="20:26" x14ac:dyDescent="0.25">
      <c r="T37542" s="1"/>
      <c r="U37542" s="1"/>
      <c r="Z37542" s="1"/>
    </row>
    <row r="37543" spans="20:26" x14ac:dyDescent="0.25">
      <c r="T37543" s="1"/>
      <c r="U37543" s="1"/>
      <c r="Z37543" s="1"/>
    </row>
    <row r="37544" spans="20:26" x14ac:dyDescent="0.25">
      <c r="T37544" s="1"/>
      <c r="U37544" s="1"/>
      <c r="Z37544" s="1"/>
    </row>
    <row r="37545" spans="20:26" x14ac:dyDescent="0.25">
      <c r="T37545" s="1"/>
      <c r="U37545" s="1"/>
      <c r="Z37545" s="1"/>
    </row>
    <row r="37546" spans="20:26" x14ac:dyDescent="0.25">
      <c r="T37546" s="1"/>
      <c r="U37546" s="1"/>
      <c r="Z37546" s="1"/>
    </row>
    <row r="37547" spans="20:26" x14ac:dyDescent="0.25">
      <c r="T37547" s="1"/>
      <c r="U37547" s="1"/>
      <c r="Z37547" s="1"/>
    </row>
    <row r="37548" spans="20:26" x14ac:dyDescent="0.25">
      <c r="T37548" s="1"/>
      <c r="U37548" s="1"/>
      <c r="Z37548" s="1"/>
    </row>
    <row r="37549" spans="20:26" x14ac:dyDescent="0.25">
      <c r="T37549" s="1"/>
      <c r="U37549" s="1"/>
      <c r="Z37549" s="1"/>
    </row>
    <row r="37550" spans="20:26" x14ac:dyDescent="0.25">
      <c r="T37550" s="1"/>
      <c r="U37550" s="1"/>
      <c r="Z37550" s="1"/>
    </row>
    <row r="37551" spans="20:26" x14ac:dyDescent="0.25">
      <c r="T37551" s="1"/>
      <c r="U37551" s="1"/>
      <c r="Z37551" s="1"/>
    </row>
    <row r="37552" spans="20:26" x14ac:dyDescent="0.25">
      <c r="T37552" s="1"/>
      <c r="U37552" s="1"/>
      <c r="Z37552" s="1"/>
    </row>
    <row r="37553" spans="20:26" x14ac:dyDescent="0.25">
      <c r="T37553" s="1"/>
      <c r="U37553" s="1"/>
      <c r="Z37553" s="1"/>
    </row>
    <row r="37554" spans="20:26" x14ac:dyDescent="0.25">
      <c r="T37554" s="1"/>
      <c r="U37554" s="1"/>
      <c r="Z37554" s="1"/>
    </row>
    <row r="37555" spans="20:26" x14ac:dyDescent="0.25">
      <c r="T37555" s="1"/>
      <c r="U37555" s="1"/>
      <c r="Z37555" s="1"/>
    </row>
    <row r="37556" spans="20:26" x14ac:dyDescent="0.25">
      <c r="T37556" s="1"/>
      <c r="U37556" s="1"/>
      <c r="Z37556" s="1"/>
    </row>
    <row r="37557" spans="20:26" x14ac:dyDescent="0.25">
      <c r="T37557" s="1"/>
      <c r="U37557" s="1"/>
      <c r="Z37557" s="1"/>
    </row>
    <row r="37558" spans="20:26" x14ac:dyDescent="0.25">
      <c r="T37558" s="1"/>
      <c r="U37558" s="1"/>
      <c r="Z37558" s="1"/>
    </row>
    <row r="37559" spans="20:26" x14ac:dyDescent="0.25">
      <c r="T37559" s="1"/>
      <c r="U37559" s="1"/>
      <c r="Z37559" s="1"/>
    </row>
    <row r="37560" spans="20:26" x14ac:dyDescent="0.25">
      <c r="T37560" s="1"/>
      <c r="U37560" s="1"/>
      <c r="Z37560" s="1"/>
    </row>
    <row r="37561" spans="20:26" x14ac:dyDescent="0.25">
      <c r="T37561" s="1"/>
      <c r="U37561" s="1"/>
      <c r="Z37561" s="1"/>
    </row>
    <row r="37562" spans="20:26" x14ac:dyDescent="0.25">
      <c r="T37562" s="1"/>
      <c r="U37562" s="1"/>
      <c r="Z37562" s="1"/>
    </row>
    <row r="37563" spans="20:26" x14ac:dyDescent="0.25">
      <c r="T37563" s="1"/>
      <c r="U37563" s="1"/>
      <c r="Z37563" s="1"/>
    </row>
    <row r="37564" spans="20:26" x14ac:dyDescent="0.25">
      <c r="T37564" s="1"/>
      <c r="U37564" s="1"/>
      <c r="Z37564" s="1"/>
    </row>
    <row r="37565" spans="20:26" x14ac:dyDescent="0.25">
      <c r="T37565" s="1"/>
      <c r="U37565" s="1"/>
      <c r="Z37565" s="1"/>
    </row>
    <row r="37566" spans="20:26" x14ac:dyDescent="0.25">
      <c r="T37566" s="1"/>
      <c r="U37566" s="1"/>
      <c r="Z37566" s="1"/>
    </row>
    <row r="37567" spans="20:26" x14ac:dyDescent="0.25">
      <c r="T37567" s="1"/>
      <c r="U37567" s="1"/>
      <c r="Z37567" s="1"/>
    </row>
    <row r="37568" spans="20:26" x14ac:dyDescent="0.25">
      <c r="T37568" s="1"/>
      <c r="U37568" s="1"/>
      <c r="Z37568" s="1"/>
    </row>
    <row r="37569" spans="20:26" x14ac:dyDescent="0.25">
      <c r="T37569" s="1"/>
      <c r="U37569" s="1"/>
      <c r="Z37569" s="1"/>
    </row>
    <row r="37570" spans="20:26" x14ac:dyDescent="0.25">
      <c r="T37570" s="1"/>
      <c r="U37570" s="1"/>
      <c r="Z37570" s="1"/>
    </row>
    <row r="37571" spans="20:26" x14ac:dyDescent="0.25">
      <c r="T37571" s="1"/>
      <c r="U37571" s="1"/>
      <c r="Z37571" s="1"/>
    </row>
    <row r="37572" spans="20:26" x14ac:dyDescent="0.25">
      <c r="T37572" s="1"/>
      <c r="U37572" s="1"/>
      <c r="Z37572" s="1"/>
    </row>
    <row r="37573" spans="20:26" x14ac:dyDescent="0.25">
      <c r="T37573" s="1"/>
      <c r="U37573" s="1"/>
      <c r="Z37573" s="1"/>
    </row>
    <row r="37574" spans="20:26" x14ac:dyDescent="0.25">
      <c r="T37574" s="1"/>
      <c r="U37574" s="1"/>
      <c r="Z37574" s="1"/>
    </row>
    <row r="37575" spans="20:26" x14ac:dyDescent="0.25">
      <c r="T37575" s="1"/>
      <c r="U37575" s="1"/>
      <c r="Z37575" s="1"/>
    </row>
    <row r="37576" spans="20:26" x14ac:dyDescent="0.25">
      <c r="T37576" s="1"/>
      <c r="U37576" s="1"/>
      <c r="Z37576" s="1"/>
    </row>
    <row r="37577" spans="20:26" x14ac:dyDescent="0.25">
      <c r="T37577" s="1"/>
      <c r="U37577" s="1"/>
      <c r="Z37577" s="1"/>
    </row>
    <row r="37578" spans="20:26" x14ac:dyDescent="0.25">
      <c r="T37578" s="1"/>
      <c r="U37578" s="1"/>
      <c r="Z37578" s="1"/>
    </row>
    <row r="37579" spans="20:26" x14ac:dyDescent="0.25">
      <c r="T37579" s="1"/>
      <c r="U37579" s="1"/>
      <c r="Z37579" s="1"/>
    </row>
    <row r="37580" spans="20:26" x14ac:dyDescent="0.25">
      <c r="T37580" s="1"/>
      <c r="U37580" s="1"/>
      <c r="Z37580" s="1"/>
    </row>
    <row r="37581" spans="20:26" x14ac:dyDescent="0.25">
      <c r="T37581" s="1"/>
      <c r="U37581" s="1"/>
      <c r="Z37581" s="1"/>
    </row>
    <row r="37582" spans="20:26" x14ac:dyDescent="0.25">
      <c r="T37582" s="1"/>
      <c r="U37582" s="1"/>
      <c r="Z37582" s="1"/>
    </row>
    <row r="37583" spans="20:26" x14ac:dyDescent="0.25">
      <c r="T37583" s="1"/>
      <c r="U37583" s="1"/>
      <c r="Z37583" s="1"/>
    </row>
    <row r="37584" spans="20:26" x14ac:dyDescent="0.25">
      <c r="T37584" s="1"/>
      <c r="U37584" s="1"/>
      <c r="Z37584" s="1"/>
    </row>
    <row r="37585" spans="20:26" x14ac:dyDescent="0.25">
      <c r="T37585" s="1"/>
      <c r="U37585" s="1"/>
      <c r="Z37585" s="1"/>
    </row>
    <row r="37586" spans="20:26" x14ac:dyDescent="0.25">
      <c r="T37586" s="1"/>
      <c r="U37586" s="1"/>
      <c r="Z37586" s="1"/>
    </row>
    <row r="37587" spans="20:26" x14ac:dyDescent="0.25">
      <c r="T37587" s="1"/>
      <c r="U37587" s="1"/>
      <c r="Z37587" s="1"/>
    </row>
    <row r="37588" spans="20:26" x14ac:dyDescent="0.25">
      <c r="T37588" s="1"/>
      <c r="U37588" s="1"/>
      <c r="Z37588" s="1"/>
    </row>
    <row r="37589" spans="20:26" x14ac:dyDescent="0.25">
      <c r="T37589" s="1"/>
      <c r="U37589" s="1"/>
      <c r="Z37589" s="1"/>
    </row>
    <row r="37590" spans="20:26" x14ac:dyDescent="0.25">
      <c r="T37590" s="1"/>
      <c r="U37590" s="1"/>
      <c r="Z37590" s="1"/>
    </row>
    <row r="37591" spans="20:26" x14ac:dyDescent="0.25">
      <c r="T37591" s="1"/>
      <c r="U37591" s="1"/>
      <c r="Z37591" s="1"/>
    </row>
    <row r="37592" spans="20:26" x14ac:dyDescent="0.25">
      <c r="T37592" s="1"/>
      <c r="U37592" s="1"/>
      <c r="Z37592" s="1"/>
    </row>
    <row r="37593" spans="20:26" x14ac:dyDescent="0.25">
      <c r="T37593" s="1"/>
      <c r="U37593" s="1"/>
      <c r="Z37593" s="1"/>
    </row>
    <row r="37594" spans="20:26" x14ac:dyDescent="0.25">
      <c r="T37594" s="1"/>
      <c r="U37594" s="1"/>
      <c r="Z37594" s="1"/>
    </row>
    <row r="37595" spans="20:26" x14ac:dyDescent="0.25">
      <c r="T37595" s="1"/>
      <c r="U37595" s="1"/>
      <c r="Z37595" s="1"/>
    </row>
    <row r="37596" spans="20:26" x14ac:dyDescent="0.25">
      <c r="T37596" s="1"/>
      <c r="U37596" s="1"/>
      <c r="Z37596" s="1"/>
    </row>
    <row r="37597" spans="20:26" x14ac:dyDescent="0.25">
      <c r="T37597" s="1"/>
      <c r="U37597" s="1"/>
      <c r="Z37597" s="1"/>
    </row>
    <row r="37598" spans="20:26" x14ac:dyDescent="0.25">
      <c r="T37598" s="1"/>
      <c r="U37598" s="1"/>
      <c r="Z37598" s="1"/>
    </row>
    <row r="37599" spans="20:26" x14ac:dyDescent="0.25">
      <c r="T37599" s="1"/>
      <c r="U37599" s="1"/>
      <c r="Z37599" s="1"/>
    </row>
    <row r="37600" spans="20:26" x14ac:dyDescent="0.25">
      <c r="T37600" s="1"/>
      <c r="U37600" s="1"/>
      <c r="Z37600" s="1"/>
    </row>
    <row r="37601" spans="20:26" x14ac:dyDescent="0.25">
      <c r="T37601" s="1"/>
      <c r="U37601" s="1"/>
      <c r="Z37601" s="1"/>
    </row>
    <row r="37602" spans="20:26" x14ac:dyDescent="0.25">
      <c r="T37602" s="1"/>
      <c r="U37602" s="1"/>
      <c r="Z37602" s="1"/>
    </row>
    <row r="37603" spans="20:26" x14ac:dyDescent="0.25">
      <c r="T37603" s="1"/>
      <c r="U37603" s="1"/>
      <c r="Z37603" s="1"/>
    </row>
    <row r="37604" spans="20:26" x14ac:dyDescent="0.25">
      <c r="T37604" s="1"/>
      <c r="U37604" s="1"/>
      <c r="Z37604" s="1"/>
    </row>
    <row r="37605" spans="20:26" x14ac:dyDescent="0.25">
      <c r="T37605" s="1"/>
      <c r="U37605" s="1"/>
      <c r="Z37605" s="1"/>
    </row>
    <row r="37606" spans="20:26" x14ac:dyDescent="0.25">
      <c r="T37606" s="1"/>
      <c r="U37606" s="1"/>
      <c r="Z37606" s="1"/>
    </row>
    <row r="37607" spans="20:26" x14ac:dyDescent="0.25">
      <c r="T37607" s="1"/>
      <c r="U37607" s="1"/>
      <c r="Z37607" s="1"/>
    </row>
    <row r="37608" spans="20:26" x14ac:dyDescent="0.25">
      <c r="T37608" s="1"/>
      <c r="U37608" s="1"/>
      <c r="Z37608" s="1"/>
    </row>
    <row r="37609" spans="20:26" x14ac:dyDescent="0.25">
      <c r="T37609" s="1"/>
      <c r="U37609" s="1"/>
      <c r="Z37609" s="1"/>
    </row>
    <row r="37610" spans="20:26" x14ac:dyDescent="0.25">
      <c r="T37610" s="1"/>
      <c r="U37610" s="1"/>
      <c r="Z37610" s="1"/>
    </row>
    <row r="37611" spans="20:26" x14ac:dyDescent="0.25">
      <c r="T37611" s="1"/>
      <c r="U37611" s="1"/>
      <c r="Z37611" s="1"/>
    </row>
    <row r="37612" spans="20:26" x14ac:dyDescent="0.25">
      <c r="T37612" s="1"/>
      <c r="U37612" s="1"/>
      <c r="Z37612" s="1"/>
    </row>
    <row r="37613" spans="20:26" x14ac:dyDescent="0.25">
      <c r="T37613" s="1"/>
      <c r="U37613" s="1"/>
      <c r="Z37613" s="1"/>
    </row>
    <row r="37614" spans="20:26" x14ac:dyDescent="0.25">
      <c r="T37614" s="1"/>
      <c r="U37614" s="1"/>
      <c r="Z37614" s="1"/>
    </row>
    <row r="37615" spans="20:26" x14ac:dyDescent="0.25">
      <c r="T37615" s="1"/>
      <c r="U37615" s="1"/>
      <c r="Z37615" s="1"/>
    </row>
    <row r="37616" spans="20:26" x14ac:dyDescent="0.25">
      <c r="T37616" s="1"/>
      <c r="U37616" s="1"/>
      <c r="Z37616" s="1"/>
    </row>
    <row r="37617" spans="20:26" x14ac:dyDescent="0.25">
      <c r="T37617" s="1"/>
      <c r="U37617" s="1"/>
      <c r="Z37617" s="1"/>
    </row>
    <row r="37618" spans="20:26" x14ac:dyDescent="0.25">
      <c r="T37618" s="1"/>
      <c r="U37618" s="1"/>
      <c r="Z37618" s="1"/>
    </row>
    <row r="37619" spans="20:26" x14ac:dyDescent="0.25">
      <c r="T37619" s="1"/>
      <c r="U37619" s="1"/>
      <c r="Z37619" s="1"/>
    </row>
    <row r="37620" spans="20:26" x14ac:dyDescent="0.25">
      <c r="T37620" s="1"/>
      <c r="U37620" s="1"/>
      <c r="Z37620" s="1"/>
    </row>
    <row r="37621" spans="20:26" x14ac:dyDescent="0.25">
      <c r="T37621" s="1"/>
      <c r="U37621" s="1"/>
      <c r="Z37621" s="1"/>
    </row>
    <row r="37622" spans="20:26" x14ac:dyDescent="0.25">
      <c r="T37622" s="1"/>
      <c r="U37622" s="1"/>
      <c r="Z37622" s="1"/>
    </row>
    <row r="37623" spans="20:26" x14ac:dyDescent="0.25">
      <c r="T37623" s="1"/>
      <c r="U37623" s="1"/>
      <c r="Z37623" s="1"/>
    </row>
    <row r="37624" spans="20:26" x14ac:dyDescent="0.25">
      <c r="T37624" s="1"/>
      <c r="U37624" s="1"/>
      <c r="Z37624" s="1"/>
    </row>
    <row r="37625" spans="20:26" x14ac:dyDescent="0.25">
      <c r="T37625" s="1"/>
      <c r="U37625" s="1"/>
      <c r="Z37625" s="1"/>
    </row>
    <row r="37626" spans="20:26" x14ac:dyDescent="0.25">
      <c r="T37626" s="1"/>
      <c r="U37626" s="1"/>
      <c r="Z37626" s="1"/>
    </row>
    <row r="37627" spans="20:26" x14ac:dyDescent="0.25">
      <c r="T37627" s="1"/>
      <c r="U37627" s="1"/>
      <c r="Z37627" s="1"/>
    </row>
    <row r="37628" spans="20:26" x14ac:dyDescent="0.25">
      <c r="T37628" s="1"/>
      <c r="U37628" s="1"/>
      <c r="Z37628" s="1"/>
    </row>
    <row r="37629" spans="20:26" x14ac:dyDescent="0.25">
      <c r="T37629" s="1"/>
      <c r="U37629" s="1"/>
      <c r="Z37629" s="1"/>
    </row>
    <row r="37630" spans="20:26" x14ac:dyDescent="0.25">
      <c r="T37630" s="1"/>
      <c r="U37630" s="1"/>
      <c r="Z37630" s="1"/>
    </row>
    <row r="37631" spans="20:26" x14ac:dyDescent="0.25">
      <c r="T37631" s="1"/>
      <c r="U37631" s="1"/>
      <c r="Z37631" s="1"/>
    </row>
    <row r="37632" spans="20:26" x14ac:dyDescent="0.25">
      <c r="T37632" s="1"/>
      <c r="U37632" s="1"/>
      <c r="Z37632" s="1"/>
    </row>
    <row r="37633" spans="20:26" x14ac:dyDescent="0.25">
      <c r="T37633" s="1"/>
      <c r="U37633" s="1"/>
      <c r="Z37633" s="1"/>
    </row>
    <row r="37634" spans="20:26" x14ac:dyDescent="0.25">
      <c r="T37634" s="1"/>
      <c r="U37634" s="1"/>
      <c r="Z37634" s="1"/>
    </row>
    <row r="37635" spans="20:26" x14ac:dyDescent="0.25">
      <c r="T37635" s="1"/>
      <c r="U37635" s="1"/>
      <c r="Z37635" s="1"/>
    </row>
    <row r="37636" spans="20:26" x14ac:dyDescent="0.25">
      <c r="T37636" s="1"/>
      <c r="U37636" s="1"/>
      <c r="Z37636" s="1"/>
    </row>
    <row r="37637" spans="20:26" x14ac:dyDescent="0.25">
      <c r="T37637" s="1"/>
      <c r="U37637" s="1"/>
      <c r="Z37637" s="1"/>
    </row>
    <row r="37638" spans="20:26" x14ac:dyDescent="0.25">
      <c r="T37638" s="1"/>
      <c r="U37638" s="1"/>
      <c r="Z37638" s="1"/>
    </row>
    <row r="37639" spans="20:26" x14ac:dyDescent="0.25">
      <c r="T37639" s="1"/>
      <c r="U37639" s="1"/>
      <c r="Z37639" s="1"/>
    </row>
    <row r="37640" spans="20:26" x14ac:dyDescent="0.25">
      <c r="T37640" s="1"/>
      <c r="U37640" s="1"/>
      <c r="Z37640" s="1"/>
    </row>
    <row r="37641" spans="20:26" x14ac:dyDescent="0.25">
      <c r="T37641" s="1"/>
      <c r="U37641" s="1"/>
      <c r="Z37641" s="1"/>
    </row>
    <row r="37642" spans="20:26" x14ac:dyDescent="0.25">
      <c r="T37642" s="1"/>
      <c r="U37642" s="1"/>
      <c r="Z37642" s="1"/>
    </row>
    <row r="37643" spans="20:26" x14ac:dyDescent="0.25">
      <c r="T37643" s="1"/>
      <c r="U37643" s="1"/>
      <c r="Z37643" s="1"/>
    </row>
    <row r="37644" spans="20:26" x14ac:dyDescent="0.25">
      <c r="T37644" s="1"/>
      <c r="U37644" s="1"/>
      <c r="Z37644" s="1"/>
    </row>
    <row r="37645" spans="20:26" x14ac:dyDescent="0.25">
      <c r="T37645" s="1"/>
      <c r="U37645" s="1"/>
      <c r="Z37645" s="1"/>
    </row>
    <row r="37646" spans="20:26" x14ac:dyDescent="0.25">
      <c r="T37646" s="1"/>
      <c r="U37646" s="1"/>
      <c r="Z37646" s="1"/>
    </row>
    <row r="37647" spans="20:26" x14ac:dyDescent="0.25">
      <c r="T37647" s="1"/>
      <c r="U37647" s="1"/>
      <c r="Z37647" s="1"/>
    </row>
    <row r="37648" spans="20:26" x14ac:dyDescent="0.25">
      <c r="T37648" s="1"/>
      <c r="U37648" s="1"/>
      <c r="Z37648" s="1"/>
    </row>
    <row r="37649" spans="20:26" x14ac:dyDescent="0.25">
      <c r="T37649" s="1"/>
      <c r="U37649" s="1"/>
      <c r="Z37649" s="1"/>
    </row>
    <row r="37650" spans="20:26" x14ac:dyDescent="0.25">
      <c r="T37650" s="1"/>
      <c r="U37650" s="1"/>
      <c r="Z37650" s="1"/>
    </row>
    <row r="37651" spans="20:26" x14ac:dyDescent="0.25">
      <c r="T37651" s="1"/>
      <c r="U37651" s="1"/>
      <c r="Z37651" s="1"/>
    </row>
    <row r="37652" spans="20:26" x14ac:dyDescent="0.25">
      <c r="T37652" s="1"/>
      <c r="U37652" s="1"/>
      <c r="Z37652" s="1"/>
    </row>
    <row r="37653" spans="20:26" x14ac:dyDescent="0.25">
      <c r="T37653" s="1"/>
      <c r="U37653" s="1"/>
      <c r="Z37653" s="1"/>
    </row>
    <row r="37654" spans="20:26" x14ac:dyDescent="0.25">
      <c r="T37654" s="1"/>
      <c r="U37654" s="1"/>
      <c r="Z37654" s="1"/>
    </row>
    <row r="37655" spans="20:26" x14ac:dyDescent="0.25">
      <c r="T37655" s="1"/>
      <c r="U37655" s="1"/>
      <c r="Z37655" s="1"/>
    </row>
    <row r="37656" spans="20:26" x14ac:dyDescent="0.25">
      <c r="T37656" s="1"/>
      <c r="U37656" s="1"/>
      <c r="Z37656" s="1"/>
    </row>
    <row r="37657" spans="20:26" x14ac:dyDescent="0.25">
      <c r="T37657" s="1"/>
      <c r="U37657" s="1"/>
      <c r="Z37657" s="1"/>
    </row>
    <row r="37658" spans="20:26" x14ac:dyDescent="0.25">
      <c r="T37658" s="1"/>
      <c r="U37658" s="1"/>
      <c r="Z37658" s="1"/>
    </row>
    <row r="37659" spans="20:26" x14ac:dyDescent="0.25">
      <c r="T37659" s="1"/>
      <c r="U37659" s="1"/>
      <c r="Z37659" s="1"/>
    </row>
    <row r="37660" spans="20:26" x14ac:dyDescent="0.25">
      <c r="T37660" s="1"/>
      <c r="U37660" s="1"/>
      <c r="Z37660" s="1"/>
    </row>
    <row r="37661" spans="20:26" x14ac:dyDescent="0.25">
      <c r="T37661" s="1"/>
      <c r="U37661" s="1"/>
      <c r="Z37661" s="1"/>
    </row>
    <row r="37662" spans="20:26" x14ac:dyDescent="0.25">
      <c r="T37662" s="1"/>
      <c r="U37662" s="1"/>
      <c r="Z37662" s="1"/>
    </row>
    <row r="37663" spans="20:26" x14ac:dyDescent="0.25">
      <c r="T37663" s="1"/>
      <c r="U37663" s="1"/>
      <c r="Z37663" s="1"/>
    </row>
    <row r="37664" spans="20:26" x14ac:dyDescent="0.25">
      <c r="T37664" s="1"/>
      <c r="U37664" s="1"/>
      <c r="Z37664" s="1"/>
    </row>
    <row r="37665" spans="20:26" x14ac:dyDescent="0.25">
      <c r="T37665" s="1"/>
      <c r="U37665" s="1"/>
      <c r="Z37665" s="1"/>
    </row>
    <row r="37666" spans="20:26" x14ac:dyDescent="0.25">
      <c r="T37666" s="1"/>
      <c r="U37666" s="1"/>
      <c r="Z37666" s="1"/>
    </row>
    <row r="37667" spans="20:26" x14ac:dyDescent="0.25">
      <c r="T37667" s="1"/>
      <c r="U37667" s="1"/>
      <c r="Z37667" s="1"/>
    </row>
    <row r="37668" spans="20:26" x14ac:dyDescent="0.25">
      <c r="T37668" s="1"/>
      <c r="U37668" s="1"/>
      <c r="Z37668" s="1"/>
    </row>
    <row r="37669" spans="20:26" x14ac:dyDescent="0.25">
      <c r="T37669" s="1"/>
      <c r="U37669" s="1"/>
      <c r="Z37669" s="1"/>
    </row>
    <row r="37670" spans="20:26" x14ac:dyDescent="0.25">
      <c r="T37670" s="1"/>
      <c r="U37670" s="1"/>
      <c r="Z37670" s="1"/>
    </row>
    <row r="37671" spans="20:26" x14ac:dyDescent="0.25">
      <c r="T37671" s="1"/>
      <c r="U37671" s="1"/>
      <c r="Z37671" s="1"/>
    </row>
    <row r="37672" spans="20:26" x14ac:dyDescent="0.25">
      <c r="T37672" s="1"/>
      <c r="U37672" s="1"/>
      <c r="Z37672" s="1"/>
    </row>
    <row r="37673" spans="20:26" x14ac:dyDescent="0.25">
      <c r="T37673" s="1"/>
      <c r="U37673" s="1"/>
      <c r="Z37673" s="1"/>
    </row>
    <row r="37674" spans="20:26" x14ac:dyDescent="0.25">
      <c r="T37674" s="1"/>
      <c r="U37674" s="1"/>
      <c r="Z37674" s="1"/>
    </row>
    <row r="37675" spans="20:26" x14ac:dyDescent="0.25">
      <c r="T37675" s="1"/>
      <c r="U37675" s="1"/>
      <c r="Z37675" s="1"/>
    </row>
    <row r="37676" spans="20:26" x14ac:dyDescent="0.25">
      <c r="T37676" s="1"/>
      <c r="U37676" s="1"/>
      <c r="Z37676" s="1"/>
    </row>
    <row r="37677" spans="20:26" x14ac:dyDescent="0.25">
      <c r="T37677" s="1"/>
      <c r="U37677" s="1"/>
      <c r="Z37677" s="1"/>
    </row>
    <row r="37678" spans="20:26" x14ac:dyDescent="0.25">
      <c r="T37678" s="1"/>
      <c r="U37678" s="1"/>
      <c r="Z37678" s="1"/>
    </row>
    <row r="37679" spans="20:26" x14ac:dyDescent="0.25">
      <c r="T37679" s="1"/>
      <c r="U37679" s="1"/>
      <c r="Z37679" s="1"/>
    </row>
    <row r="37680" spans="20:26" x14ac:dyDescent="0.25">
      <c r="T37680" s="1"/>
      <c r="U37680" s="1"/>
      <c r="Z37680" s="1"/>
    </row>
    <row r="37681" spans="20:26" x14ac:dyDescent="0.25">
      <c r="T37681" s="1"/>
      <c r="U37681" s="1"/>
      <c r="Z37681" s="1"/>
    </row>
    <row r="37682" spans="20:26" x14ac:dyDescent="0.25">
      <c r="T37682" s="1"/>
      <c r="U37682" s="1"/>
      <c r="Z37682" s="1"/>
    </row>
    <row r="37683" spans="20:26" x14ac:dyDescent="0.25">
      <c r="T37683" s="1"/>
      <c r="U37683" s="1"/>
      <c r="Z37683" s="1"/>
    </row>
    <row r="37684" spans="20:26" x14ac:dyDescent="0.25">
      <c r="T37684" s="1"/>
      <c r="U37684" s="1"/>
      <c r="Z37684" s="1"/>
    </row>
    <row r="37685" spans="20:26" x14ac:dyDescent="0.25">
      <c r="T37685" s="1"/>
      <c r="U37685" s="1"/>
      <c r="Z37685" s="1"/>
    </row>
    <row r="37686" spans="20:26" x14ac:dyDescent="0.25">
      <c r="T37686" s="1"/>
      <c r="U37686" s="1"/>
      <c r="Z37686" s="1"/>
    </row>
    <row r="37687" spans="20:26" x14ac:dyDescent="0.25">
      <c r="T37687" s="1"/>
      <c r="U37687" s="1"/>
      <c r="Z37687" s="1"/>
    </row>
    <row r="37688" spans="20:26" x14ac:dyDescent="0.25">
      <c r="T37688" s="1"/>
      <c r="U37688" s="1"/>
      <c r="Z37688" s="1"/>
    </row>
    <row r="37689" spans="20:26" x14ac:dyDescent="0.25">
      <c r="T37689" s="1"/>
      <c r="U37689" s="1"/>
      <c r="Z37689" s="1"/>
    </row>
    <row r="37690" spans="20:26" x14ac:dyDescent="0.25">
      <c r="T37690" s="1"/>
      <c r="U37690" s="1"/>
      <c r="Z37690" s="1"/>
    </row>
    <row r="37691" spans="20:26" x14ac:dyDescent="0.25">
      <c r="T37691" s="1"/>
      <c r="U37691" s="1"/>
      <c r="Z37691" s="1"/>
    </row>
    <row r="37692" spans="20:26" x14ac:dyDescent="0.25">
      <c r="T37692" s="1"/>
      <c r="U37692" s="1"/>
      <c r="Z37692" s="1"/>
    </row>
    <row r="37693" spans="20:26" x14ac:dyDescent="0.25">
      <c r="T37693" s="1"/>
      <c r="U37693" s="1"/>
      <c r="Z37693" s="1"/>
    </row>
    <row r="37694" spans="20:26" x14ac:dyDescent="0.25">
      <c r="T37694" s="1"/>
      <c r="U37694" s="1"/>
      <c r="Z37694" s="1"/>
    </row>
    <row r="37695" spans="20:26" x14ac:dyDescent="0.25">
      <c r="T37695" s="1"/>
      <c r="U37695" s="1"/>
      <c r="Z37695" s="1"/>
    </row>
    <row r="37696" spans="20:26" x14ac:dyDescent="0.25">
      <c r="T37696" s="1"/>
      <c r="U37696" s="1"/>
      <c r="Z37696" s="1"/>
    </row>
    <row r="37697" spans="20:26" x14ac:dyDescent="0.25">
      <c r="T37697" s="1"/>
      <c r="U37697" s="1"/>
      <c r="Z37697" s="1"/>
    </row>
    <row r="37698" spans="20:26" x14ac:dyDescent="0.25">
      <c r="T37698" s="1"/>
      <c r="U37698" s="1"/>
      <c r="Z37698" s="1"/>
    </row>
    <row r="37699" spans="20:26" x14ac:dyDescent="0.25">
      <c r="T37699" s="1"/>
      <c r="U37699" s="1"/>
      <c r="Z37699" s="1"/>
    </row>
    <row r="37700" spans="20:26" x14ac:dyDescent="0.25">
      <c r="T37700" s="1"/>
      <c r="U37700" s="1"/>
      <c r="Z37700" s="1"/>
    </row>
    <row r="37701" spans="20:26" x14ac:dyDescent="0.25">
      <c r="T37701" s="1"/>
      <c r="U37701" s="1"/>
      <c r="Z37701" s="1"/>
    </row>
    <row r="37702" spans="20:26" x14ac:dyDescent="0.25">
      <c r="T37702" s="1"/>
      <c r="U37702" s="1"/>
      <c r="Z37702" s="1"/>
    </row>
    <row r="37703" spans="20:26" x14ac:dyDescent="0.25">
      <c r="T37703" s="1"/>
      <c r="U37703" s="1"/>
      <c r="Z37703" s="1"/>
    </row>
    <row r="37704" spans="20:26" x14ac:dyDescent="0.25">
      <c r="T37704" s="1"/>
      <c r="U37704" s="1"/>
      <c r="Z37704" s="1"/>
    </row>
    <row r="37705" spans="20:26" x14ac:dyDescent="0.25">
      <c r="T37705" s="1"/>
      <c r="U37705" s="1"/>
      <c r="Z37705" s="1"/>
    </row>
    <row r="37706" spans="20:26" x14ac:dyDescent="0.25">
      <c r="T37706" s="1"/>
      <c r="U37706" s="1"/>
      <c r="Z37706" s="1"/>
    </row>
    <row r="37707" spans="20:26" x14ac:dyDescent="0.25">
      <c r="T37707" s="1"/>
      <c r="U37707" s="1"/>
      <c r="Z37707" s="1"/>
    </row>
    <row r="37708" spans="20:26" x14ac:dyDescent="0.25">
      <c r="T37708" s="1"/>
      <c r="U37708" s="1"/>
      <c r="Z37708" s="1"/>
    </row>
    <row r="37709" spans="20:26" x14ac:dyDescent="0.25">
      <c r="T37709" s="1"/>
      <c r="U37709" s="1"/>
      <c r="Z37709" s="1"/>
    </row>
    <row r="37710" spans="20:26" x14ac:dyDescent="0.25">
      <c r="T37710" s="1"/>
      <c r="U37710" s="1"/>
      <c r="Z37710" s="1"/>
    </row>
    <row r="37711" spans="20:26" x14ac:dyDescent="0.25">
      <c r="T37711" s="1"/>
      <c r="U37711" s="1"/>
      <c r="Z37711" s="1"/>
    </row>
    <row r="37712" spans="20:26" x14ac:dyDescent="0.25">
      <c r="T37712" s="1"/>
      <c r="U37712" s="1"/>
      <c r="Z37712" s="1"/>
    </row>
    <row r="37713" spans="20:26" x14ac:dyDescent="0.25">
      <c r="T37713" s="1"/>
      <c r="U37713" s="1"/>
      <c r="Z37713" s="1"/>
    </row>
    <row r="37714" spans="20:26" x14ac:dyDescent="0.25">
      <c r="T37714" s="1"/>
      <c r="U37714" s="1"/>
      <c r="Z37714" s="1"/>
    </row>
    <row r="37715" spans="20:26" x14ac:dyDescent="0.25">
      <c r="T37715" s="1"/>
      <c r="U37715" s="1"/>
      <c r="Z37715" s="1"/>
    </row>
    <row r="37716" spans="20:26" x14ac:dyDescent="0.25">
      <c r="T37716" s="1"/>
      <c r="U37716" s="1"/>
      <c r="Z37716" s="1"/>
    </row>
    <row r="37717" spans="20:26" x14ac:dyDescent="0.25">
      <c r="T37717" s="1"/>
      <c r="U37717" s="1"/>
      <c r="Z37717" s="1"/>
    </row>
    <row r="37718" spans="20:26" x14ac:dyDescent="0.25">
      <c r="T37718" s="1"/>
      <c r="U37718" s="1"/>
      <c r="Z37718" s="1"/>
    </row>
    <row r="37719" spans="20:26" x14ac:dyDescent="0.25">
      <c r="T37719" s="1"/>
      <c r="U37719" s="1"/>
      <c r="Z37719" s="1"/>
    </row>
    <row r="37720" spans="20:26" x14ac:dyDescent="0.25">
      <c r="T37720" s="1"/>
      <c r="U37720" s="1"/>
      <c r="Z37720" s="1"/>
    </row>
    <row r="37721" spans="20:26" x14ac:dyDescent="0.25">
      <c r="T37721" s="1"/>
      <c r="U37721" s="1"/>
      <c r="Z37721" s="1"/>
    </row>
    <row r="37722" spans="20:26" x14ac:dyDescent="0.25">
      <c r="T37722" s="1"/>
      <c r="U37722" s="1"/>
      <c r="Z37722" s="1"/>
    </row>
    <row r="37723" spans="20:26" x14ac:dyDescent="0.25">
      <c r="T37723" s="1"/>
      <c r="U37723" s="1"/>
      <c r="Z37723" s="1"/>
    </row>
    <row r="37724" spans="20:26" x14ac:dyDescent="0.25">
      <c r="T37724" s="1"/>
      <c r="U37724" s="1"/>
      <c r="Z37724" s="1"/>
    </row>
    <row r="37725" spans="20:26" x14ac:dyDescent="0.25">
      <c r="T37725" s="1"/>
      <c r="U37725" s="1"/>
      <c r="Z37725" s="1"/>
    </row>
    <row r="37726" spans="20:26" x14ac:dyDescent="0.25">
      <c r="T37726" s="1"/>
      <c r="U37726" s="1"/>
      <c r="Z37726" s="1"/>
    </row>
    <row r="37727" spans="20:26" x14ac:dyDescent="0.25">
      <c r="T37727" s="1"/>
      <c r="U37727" s="1"/>
      <c r="Z37727" s="1"/>
    </row>
    <row r="37728" spans="20:26" x14ac:dyDescent="0.25">
      <c r="T37728" s="1"/>
      <c r="U37728" s="1"/>
      <c r="Z37728" s="1"/>
    </row>
    <row r="37729" spans="20:26" x14ac:dyDescent="0.25">
      <c r="T37729" s="1"/>
      <c r="U37729" s="1"/>
      <c r="Z37729" s="1"/>
    </row>
    <row r="37730" spans="20:26" x14ac:dyDescent="0.25">
      <c r="T37730" s="1"/>
      <c r="U37730" s="1"/>
      <c r="Z37730" s="1"/>
    </row>
    <row r="37731" spans="20:26" x14ac:dyDescent="0.25">
      <c r="T37731" s="1"/>
      <c r="U37731" s="1"/>
      <c r="Z37731" s="1"/>
    </row>
    <row r="37732" spans="20:26" x14ac:dyDescent="0.25">
      <c r="T37732" s="1"/>
      <c r="U37732" s="1"/>
      <c r="Z37732" s="1"/>
    </row>
    <row r="37733" spans="20:26" x14ac:dyDescent="0.25">
      <c r="T37733" s="1"/>
      <c r="U37733" s="1"/>
      <c r="Z37733" s="1"/>
    </row>
    <row r="37734" spans="20:26" x14ac:dyDescent="0.25">
      <c r="T37734" s="1"/>
      <c r="U37734" s="1"/>
      <c r="Z37734" s="1"/>
    </row>
    <row r="37735" spans="20:26" x14ac:dyDescent="0.25">
      <c r="T37735" s="1"/>
      <c r="U37735" s="1"/>
      <c r="Z37735" s="1"/>
    </row>
    <row r="37736" spans="20:26" x14ac:dyDescent="0.25">
      <c r="T37736" s="1"/>
      <c r="U37736" s="1"/>
      <c r="Z37736" s="1"/>
    </row>
    <row r="37737" spans="20:26" x14ac:dyDescent="0.25">
      <c r="T37737" s="1"/>
      <c r="U37737" s="1"/>
      <c r="Z37737" s="1"/>
    </row>
    <row r="37738" spans="20:26" x14ac:dyDescent="0.25">
      <c r="T37738" s="1"/>
      <c r="U37738" s="1"/>
      <c r="Z37738" s="1"/>
    </row>
    <row r="37739" spans="20:26" x14ac:dyDescent="0.25">
      <c r="T37739" s="1"/>
      <c r="U37739" s="1"/>
      <c r="Z37739" s="1"/>
    </row>
    <row r="37740" spans="20:26" x14ac:dyDescent="0.25">
      <c r="T37740" s="1"/>
      <c r="U37740" s="1"/>
      <c r="Z37740" s="1"/>
    </row>
    <row r="37741" spans="20:26" x14ac:dyDescent="0.25">
      <c r="T37741" s="1"/>
      <c r="U37741" s="1"/>
      <c r="Z37741" s="1"/>
    </row>
    <row r="37742" spans="20:26" x14ac:dyDescent="0.25">
      <c r="T37742" s="1"/>
      <c r="U37742" s="1"/>
      <c r="Z37742" s="1"/>
    </row>
    <row r="37743" spans="20:26" x14ac:dyDescent="0.25">
      <c r="T37743" s="1"/>
      <c r="U37743" s="1"/>
      <c r="Z37743" s="1"/>
    </row>
    <row r="37744" spans="20:26" x14ac:dyDescent="0.25">
      <c r="T37744" s="1"/>
      <c r="U37744" s="1"/>
      <c r="Z37744" s="1"/>
    </row>
    <row r="37745" spans="20:26" x14ac:dyDescent="0.25">
      <c r="T37745" s="1"/>
      <c r="U37745" s="1"/>
      <c r="Z37745" s="1"/>
    </row>
    <row r="37746" spans="20:26" x14ac:dyDescent="0.25">
      <c r="T37746" s="1"/>
      <c r="U37746" s="1"/>
      <c r="Z37746" s="1"/>
    </row>
    <row r="37747" spans="20:26" x14ac:dyDescent="0.25">
      <c r="T37747" s="1"/>
      <c r="U37747" s="1"/>
      <c r="Z37747" s="1"/>
    </row>
    <row r="37748" spans="20:26" x14ac:dyDescent="0.25">
      <c r="T37748" s="1"/>
      <c r="U37748" s="1"/>
      <c r="Z37748" s="1"/>
    </row>
    <row r="37749" spans="20:26" x14ac:dyDescent="0.25">
      <c r="T37749" s="1"/>
      <c r="U37749" s="1"/>
      <c r="Z37749" s="1"/>
    </row>
    <row r="37750" spans="20:26" x14ac:dyDescent="0.25">
      <c r="T37750" s="1"/>
      <c r="U37750" s="1"/>
      <c r="Z37750" s="1"/>
    </row>
    <row r="37751" spans="20:26" x14ac:dyDescent="0.25">
      <c r="T37751" s="1"/>
      <c r="U37751" s="1"/>
      <c r="Z37751" s="1"/>
    </row>
    <row r="37752" spans="20:26" x14ac:dyDescent="0.25">
      <c r="T37752" s="1"/>
      <c r="U37752" s="1"/>
      <c r="Z37752" s="1"/>
    </row>
    <row r="37753" spans="20:26" x14ac:dyDescent="0.25">
      <c r="T37753" s="1"/>
      <c r="U37753" s="1"/>
      <c r="Z37753" s="1"/>
    </row>
    <row r="37754" spans="20:26" x14ac:dyDescent="0.25">
      <c r="T37754" s="1"/>
      <c r="U37754" s="1"/>
      <c r="Z37754" s="1"/>
    </row>
    <row r="37755" spans="20:26" x14ac:dyDescent="0.25">
      <c r="T37755" s="1"/>
      <c r="U37755" s="1"/>
      <c r="Z37755" s="1"/>
    </row>
    <row r="37756" spans="20:26" x14ac:dyDescent="0.25">
      <c r="T37756" s="1"/>
      <c r="U37756" s="1"/>
      <c r="Z37756" s="1"/>
    </row>
    <row r="37757" spans="20:26" x14ac:dyDescent="0.25">
      <c r="T37757" s="1"/>
      <c r="U37757" s="1"/>
      <c r="Z37757" s="1"/>
    </row>
    <row r="37758" spans="20:26" x14ac:dyDescent="0.25">
      <c r="T37758" s="1"/>
      <c r="U37758" s="1"/>
      <c r="Z37758" s="1"/>
    </row>
    <row r="37759" spans="20:26" x14ac:dyDescent="0.25">
      <c r="T37759" s="1"/>
      <c r="U37759" s="1"/>
      <c r="Z37759" s="1"/>
    </row>
    <row r="37760" spans="20:26" x14ac:dyDescent="0.25">
      <c r="T37760" s="1"/>
      <c r="U37760" s="1"/>
      <c r="Z37760" s="1"/>
    </row>
    <row r="37761" spans="20:26" x14ac:dyDescent="0.25">
      <c r="T37761" s="1"/>
      <c r="U37761" s="1"/>
      <c r="Z37761" s="1"/>
    </row>
    <row r="37762" spans="20:26" x14ac:dyDescent="0.25">
      <c r="T37762" s="1"/>
      <c r="U37762" s="1"/>
      <c r="Z37762" s="1"/>
    </row>
    <row r="37763" spans="20:26" x14ac:dyDescent="0.25">
      <c r="T37763" s="1"/>
      <c r="U37763" s="1"/>
      <c r="Z37763" s="1"/>
    </row>
    <row r="37764" spans="20:26" x14ac:dyDescent="0.25">
      <c r="T37764" s="1"/>
      <c r="U37764" s="1"/>
      <c r="Z37764" s="1"/>
    </row>
    <row r="37765" spans="20:26" x14ac:dyDescent="0.25">
      <c r="T37765" s="1"/>
      <c r="U37765" s="1"/>
      <c r="Z37765" s="1"/>
    </row>
    <row r="37766" spans="20:26" x14ac:dyDescent="0.25">
      <c r="T37766" s="1"/>
      <c r="U37766" s="1"/>
      <c r="Z37766" s="1"/>
    </row>
    <row r="37767" spans="20:26" x14ac:dyDescent="0.25">
      <c r="T37767" s="1"/>
      <c r="U37767" s="1"/>
      <c r="Z37767" s="1"/>
    </row>
    <row r="37768" spans="20:26" x14ac:dyDescent="0.25">
      <c r="T37768" s="1"/>
      <c r="U37768" s="1"/>
      <c r="Z37768" s="1"/>
    </row>
    <row r="37769" spans="20:26" x14ac:dyDescent="0.25">
      <c r="T37769" s="1"/>
      <c r="U37769" s="1"/>
      <c r="Z37769" s="1"/>
    </row>
    <row r="37770" spans="20:26" x14ac:dyDescent="0.25">
      <c r="T37770" s="1"/>
      <c r="U37770" s="1"/>
      <c r="Z37770" s="1"/>
    </row>
    <row r="37771" spans="20:26" x14ac:dyDescent="0.25">
      <c r="T37771" s="1"/>
      <c r="U37771" s="1"/>
      <c r="Z37771" s="1"/>
    </row>
    <row r="37772" spans="20:26" x14ac:dyDescent="0.25">
      <c r="T37772" s="1"/>
      <c r="U37772" s="1"/>
      <c r="Z37772" s="1"/>
    </row>
    <row r="37773" spans="20:26" x14ac:dyDescent="0.25">
      <c r="T37773" s="1"/>
      <c r="U37773" s="1"/>
      <c r="Z37773" s="1"/>
    </row>
    <row r="37774" spans="20:26" x14ac:dyDescent="0.25">
      <c r="T37774" s="1"/>
      <c r="U37774" s="1"/>
      <c r="Z37774" s="1"/>
    </row>
    <row r="37775" spans="20:26" x14ac:dyDescent="0.25">
      <c r="T37775" s="1"/>
      <c r="U37775" s="1"/>
      <c r="Z37775" s="1"/>
    </row>
    <row r="37776" spans="20:26" x14ac:dyDescent="0.25">
      <c r="T37776" s="1"/>
      <c r="U37776" s="1"/>
      <c r="Z37776" s="1"/>
    </row>
    <row r="37777" spans="20:26" x14ac:dyDescent="0.25">
      <c r="T37777" s="1"/>
      <c r="U37777" s="1"/>
      <c r="Z37777" s="1"/>
    </row>
    <row r="37778" spans="20:26" x14ac:dyDescent="0.25">
      <c r="T37778" s="1"/>
      <c r="U37778" s="1"/>
      <c r="Z37778" s="1"/>
    </row>
    <row r="37779" spans="20:26" x14ac:dyDescent="0.25">
      <c r="T37779" s="1"/>
      <c r="U37779" s="1"/>
      <c r="Z37779" s="1"/>
    </row>
    <row r="37780" spans="20:26" x14ac:dyDescent="0.25">
      <c r="T37780" s="1"/>
      <c r="U37780" s="1"/>
      <c r="Z37780" s="1"/>
    </row>
    <row r="37781" spans="20:26" x14ac:dyDescent="0.25">
      <c r="T37781" s="1"/>
      <c r="U37781" s="1"/>
      <c r="Z37781" s="1"/>
    </row>
    <row r="37782" spans="20:26" x14ac:dyDescent="0.25">
      <c r="T37782" s="1"/>
      <c r="U37782" s="1"/>
      <c r="Z37782" s="1"/>
    </row>
    <row r="37783" spans="20:26" x14ac:dyDescent="0.25">
      <c r="T37783" s="1"/>
      <c r="U37783" s="1"/>
      <c r="Z37783" s="1"/>
    </row>
    <row r="37784" spans="20:26" x14ac:dyDescent="0.25">
      <c r="T37784" s="1"/>
      <c r="U37784" s="1"/>
      <c r="Z37784" s="1"/>
    </row>
    <row r="37785" spans="20:26" x14ac:dyDescent="0.25">
      <c r="T37785" s="1"/>
      <c r="U37785" s="1"/>
      <c r="Z37785" s="1"/>
    </row>
    <row r="37786" spans="20:26" x14ac:dyDescent="0.25">
      <c r="T37786" s="1"/>
      <c r="U37786" s="1"/>
      <c r="Z37786" s="1"/>
    </row>
    <row r="37787" spans="20:26" x14ac:dyDescent="0.25">
      <c r="T37787" s="1"/>
      <c r="U37787" s="1"/>
      <c r="Z37787" s="1"/>
    </row>
    <row r="37788" spans="20:26" x14ac:dyDescent="0.25">
      <c r="T37788" s="1"/>
      <c r="U37788" s="1"/>
      <c r="Z37788" s="1"/>
    </row>
    <row r="37789" spans="20:26" x14ac:dyDescent="0.25">
      <c r="T37789" s="1"/>
      <c r="U37789" s="1"/>
      <c r="Z37789" s="1"/>
    </row>
    <row r="37790" spans="20:26" x14ac:dyDescent="0.25">
      <c r="T37790" s="1"/>
      <c r="U37790" s="1"/>
      <c r="Z37790" s="1"/>
    </row>
    <row r="37791" spans="20:26" x14ac:dyDescent="0.25">
      <c r="T37791" s="1"/>
      <c r="U37791" s="1"/>
      <c r="Z37791" s="1"/>
    </row>
    <row r="37792" spans="20:26" x14ac:dyDescent="0.25">
      <c r="T37792" s="1"/>
      <c r="U37792" s="1"/>
      <c r="Z37792" s="1"/>
    </row>
    <row r="37793" spans="20:26" x14ac:dyDescent="0.25">
      <c r="T37793" s="1"/>
      <c r="U37793" s="1"/>
      <c r="Z37793" s="1"/>
    </row>
    <row r="37794" spans="20:26" x14ac:dyDescent="0.25">
      <c r="T37794" s="1"/>
      <c r="U37794" s="1"/>
      <c r="Z37794" s="1"/>
    </row>
    <row r="37795" spans="20:26" x14ac:dyDescent="0.25">
      <c r="T37795" s="1"/>
      <c r="U37795" s="1"/>
      <c r="Z37795" s="1"/>
    </row>
    <row r="37796" spans="20:26" x14ac:dyDescent="0.25">
      <c r="T37796" s="1"/>
      <c r="U37796" s="1"/>
      <c r="Z37796" s="1"/>
    </row>
    <row r="37797" spans="20:26" x14ac:dyDescent="0.25">
      <c r="T37797" s="1"/>
      <c r="U37797" s="1"/>
      <c r="Z37797" s="1"/>
    </row>
    <row r="37798" spans="20:26" x14ac:dyDescent="0.25">
      <c r="T37798" s="1"/>
      <c r="U37798" s="1"/>
      <c r="Z37798" s="1"/>
    </row>
    <row r="37799" spans="20:26" x14ac:dyDescent="0.25">
      <c r="T37799" s="1"/>
      <c r="U37799" s="1"/>
      <c r="Z37799" s="1"/>
    </row>
    <row r="37800" spans="20:26" x14ac:dyDescent="0.25">
      <c r="T37800" s="1"/>
      <c r="U37800" s="1"/>
      <c r="Z37800" s="1"/>
    </row>
    <row r="37801" spans="20:26" x14ac:dyDescent="0.25">
      <c r="T37801" s="1"/>
      <c r="U37801" s="1"/>
      <c r="Z37801" s="1"/>
    </row>
    <row r="37802" spans="20:26" x14ac:dyDescent="0.25">
      <c r="T37802" s="1"/>
      <c r="U37802" s="1"/>
      <c r="Z37802" s="1"/>
    </row>
    <row r="37803" spans="20:26" x14ac:dyDescent="0.25">
      <c r="T37803" s="1"/>
      <c r="U37803" s="1"/>
      <c r="Z37803" s="1"/>
    </row>
    <row r="37804" spans="20:26" x14ac:dyDescent="0.25">
      <c r="T37804" s="1"/>
      <c r="U37804" s="1"/>
      <c r="Z37804" s="1"/>
    </row>
    <row r="37805" spans="20:26" x14ac:dyDescent="0.25">
      <c r="T37805" s="1"/>
      <c r="U37805" s="1"/>
      <c r="Z37805" s="1"/>
    </row>
    <row r="37806" spans="20:26" x14ac:dyDescent="0.25">
      <c r="T37806" s="1"/>
      <c r="U37806" s="1"/>
      <c r="Z37806" s="1"/>
    </row>
    <row r="37807" spans="20:26" x14ac:dyDescent="0.25">
      <c r="T37807" s="1"/>
      <c r="U37807" s="1"/>
      <c r="Z37807" s="1"/>
    </row>
    <row r="37808" spans="20:26" x14ac:dyDescent="0.25">
      <c r="T37808" s="1"/>
      <c r="U37808" s="1"/>
      <c r="Z37808" s="1"/>
    </row>
    <row r="37809" spans="20:26" x14ac:dyDescent="0.25">
      <c r="T37809" s="1"/>
      <c r="U37809" s="1"/>
      <c r="Z37809" s="1"/>
    </row>
    <row r="37810" spans="20:26" x14ac:dyDescent="0.25">
      <c r="T37810" s="1"/>
      <c r="U37810" s="1"/>
      <c r="Z37810" s="1"/>
    </row>
    <row r="37811" spans="20:26" x14ac:dyDescent="0.25">
      <c r="T37811" s="1"/>
      <c r="U37811" s="1"/>
      <c r="Z37811" s="1"/>
    </row>
    <row r="37812" spans="20:26" x14ac:dyDescent="0.25">
      <c r="T37812" s="1"/>
      <c r="U37812" s="1"/>
      <c r="Z37812" s="1"/>
    </row>
    <row r="37813" spans="20:26" x14ac:dyDescent="0.25">
      <c r="T37813" s="1"/>
      <c r="U37813" s="1"/>
      <c r="Z37813" s="1"/>
    </row>
    <row r="37814" spans="20:26" x14ac:dyDescent="0.25">
      <c r="T37814" s="1"/>
      <c r="U37814" s="1"/>
      <c r="Z37814" s="1"/>
    </row>
    <row r="37815" spans="20:26" x14ac:dyDescent="0.25">
      <c r="T37815" s="1"/>
      <c r="U37815" s="1"/>
      <c r="Z37815" s="1"/>
    </row>
    <row r="37816" spans="20:26" x14ac:dyDescent="0.25">
      <c r="T37816" s="1"/>
      <c r="U37816" s="1"/>
      <c r="Z37816" s="1"/>
    </row>
    <row r="37817" spans="20:26" x14ac:dyDescent="0.25">
      <c r="T37817" s="1"/>
      <c r="U37817" s="1"/>
      <c r="Z37817" s="1"/>
    </row>
    <row r="37818" spans="20:26" x14ac:dyDescent="0.25">
      <c r="T37818" s="1"/>
      <c r="U37818" s="1"/>
      <c r="Z37818" s="1"/>
    </row>
    <row r="37819" spans="20:26" x14ac:dyDescent="0.25">
      <c r="T37819" s="1"/>
      <c r="U37819" s="1"/>
      <c r="Z37819" s="1"/>
    </row>
    <row r="37820" spans="20:26" x14ac:dyDescent="0.25">
      <c r="T37820" s="1"/>
      <c r="U37820" s="1"/>
      <c r="Z37820" s="1"/>
    </row>
    <row r="37821" spans="20:26" x14ac:dyDescent="0.25">
      <c r="T37821" s="1"/>
      <c r="U37821" s="1"/>
      <c r="Z37821" s="1"/>
    </row>
    <row r="37822" spans="20:26" x14ac:dyDescent="0.25">
      <c r="T37822" s="1"/>
      <c r="U37822" s="1"/>
      <c r="Z37822" s="1"/>
    </row>
    <row r="37823" spans="20:26" x14ac:dyDescent="0.25">
      <c r="T37823" s="1"/>
      <c r="U37823" s="1"/>
      <c r="Z37823" s="1"/>
    </row>
    <row r="37824" spans="20:26" x14ac:dyDescent="0.25">
      <c r="T37824" s="1"/>
      <c r="U37824" s="1"/>
      <c r="Z37824" s="1"/>
    </row>
    <row r="37825" spans="20:26" x14ac:dyDescent="0.25">
      <c r="T37825" s="1"/>
      <c r="U37825" s="1"/>
      <c r="Z37825" s="1"/>
    </row>
    <row r="37826" spans="20:26" x14ac:dyDescent="0.25">
      <c r="T37826" s="1"/>
      <c r="U37826" s="1"/>
      <c r="Z37826" s="1"/>
    </row>
    <row r="37827" spans="20:26" x14ac:dyDescent="0.25">
      <c r="T37827" s="1"/>
      <c r="U37827" s="1"/>
      <c r="Z37827" s="1"/>
    </row>
    <row r="37828" spans="20:26" x14ac:dyDescent="0.25">
      <c r="T37828" s="1"/>
      <c r="U37828" s="1"/>
      <c r="Z37828" s="1"/>
    </row>
    <row r="37829" spans="20:26" x14ac:dyDescent="0.25">
      <c r="T37829" s="1"/>
      <c r="U37829" s="1"/>
      <c r="Z37829" s="1"/>
    </row>
    <row r="37830" spans="20:26" x14ac:dyDescent="0.25">
      <c r="T37830" s="1"/>
      <c r="U37830" s="1"/>
      <c r="Z37830" s="1"/>
    </row>
    <row r="37831" spans="20:26" x14ac:dyDescent="0.25">
      <c r="T37831" s="1"/>
      <c r="U37831" s="1"/>
      <c r="Z37831" s="1"/>
    </row>
    <row r="37832" spans="20:26" x14ac:dyDescent="0.25">
      <c r="T37832" s="1"/>
      <c r="U37832" s="1"/>
      <c r="Z37832" s="1"/>
    </row>
    <row r="37833" spans="20:26" x14ac:dyDescent="0.25">
      <c r="T37833" s="1"/>
      <c r="U37833" s="1"/>
      <c r="Z37833" s="1"/>
    </row>
    <row r="37834" spans="20:26" x14ac:dyDescent="0.25">
      <c r="T37834" s="1"/>
      <c r="U37834" s="1"/>
      <c r="Z37834" s="1"/>
    </row>
    <row r="37835" spans="20:26" x14ac:dyDescent="0.25">
      <c r="T37835" s="1"/>
      <c r="U37835" s="1"/>
      <c r="Z37835" s="1"/>
    </row>
    <row r="37836" spans="20:26" x14ac:dyDescent="0.25">
      <c r="T37836" s="1"/>
      <c r="U37836" s="1"/>
      <c r="Z37836" s="1"/>
    </row>
    <row r="37837" spans="20:26" x14ac:dyDescent="0.25">
      <c r="T37837" s="1"/>
      <c r="U37837" s="1"/>
      <c r="Z37837" s="1"/>
    </row>
    <row r="37838" spans="20:26" x14ac:dyDescent="0.25">
      <c r="T37838" s="1"/>
      <c r="U37838" s="1"/>
      <c r="Z37838" s="1"/>
    </row>
    <row r="37839" spans="20:26" x14ac:dyDescent="0.25">
      <c r="T37839" s="1"/>
      <c r="U37839" s="1"/>
      <c r="Z37839" s="1"/>
    </row>
    <row r="37840" spans="20:26" x14ac:dyDescent="0.25">
      <c r="T37840" s="1"/>
      <c r="U37840" s="1"/>
      <c r="Z37840" s="1"/>
    </row>
    <row r="37841" spans="20:26" x14ac:dyDescent="0.25">
      <c r="T37841" s="1"/>
      <c r="U37841" s="1"/>
      <c r="Z37841" s="1"/>
    </row>
    <row r="37842" spans="20:26" x14ac:dyDescent="0.25">
      <c r="T37842" s="1"/>
      <c r="U37842" s="1"/>
      <c r="Z37842" s="1"/>
    </row>
    <row r="37843" spans="20:26" x14ac:dyDescent="0.25">
      <c r="T37843" s="1"/>
      <c r="U37843" s="1"/>
      <c r="Z37843" s="1"/>
    </row>
    <row r="37844" spans="20:26" x14ac:dyDescent="0.25">
      <c r="T37844" s="1"/>
      <c r="U37844" s="1"/>
      <c r="Z37844" s="1"/>
    </row>
    <row r="37845" spans="20:26" x14ac:dyDescent="0.25">
      <c r="T37845" s="1"/>
      <c r="U37845" s="1"/>
      <c r="Z37845" s="1"/>
    </row>
    <row r="37846" spans="20:26" x14ac:dyDescent="0.25">
      <c r="T37846" s="1"/>
      <c r="U37846" s="1"/>
      <c r="Z37846" s="1"/>
    </row>
    <row r="37847" spans="20:26" x14ac:dyDescent="0.25">
      <c r="T37847" s="1"/>
      <c r="U37847" s="1"/>
      <c r="Z37847" s="1"/>
    </row>
    <row r="37848" spans="20:26" x14ac:dyDescent="0.25">
      <c r="T37848" s="1"/>
      <c r="U37848" s="1"/>
      <c r="Z37848" s="1"/>
    </row>
    <row r="37849" spans="20:26" x14ac:dyDescent="0.25">
      <c r="T37849" s="1"/>
      <c r="U37849" s="1"/>
      <c r="Z37849" s="1"/>
    </row>
    <row r="37850" spans="20:26" x14ac:dyDescent="0.25">
      <c r="T37850" s="1"/>
      <c r="U37850" s="1"/>
      <c r="Z37850" s="1"/>
    </row>
    <row r="37851" spans="20:26" x14ac:dyDescent="0.25">
      <c r="T37851" s="1"/>
      <c r="U37851" s="1"/>
      <c r="Z37851" s="1"/>
    </row>
    <row r="37852" spans="20:26" x14ac:dyDescent="0.25">
      <c r="T37852" s="1"/>
      <c r="U37852" s="1"/>
      <c r="Z37852" s="1"/>
    </row>
    <row r="37853" spans="20:26" x14ac:dyDescent="0.25">
      <c r="T37853" s="1"/>
      <c r="U37853" s="1"/>
      <c r="Z37853" s="1"/>
    </row>
    <row r="37854" spans="20:26" x14ac:dyDescent="0.25">
      <c r="T37854" s="1"/>
      <c r="U37854" s="1"/>
      <c r="Z37854" s="1"/>
    </row>
    <row r="37855" spans="20:26" x14ac:dyDescent="0.25">
      <c r="T37855" s="1"/>
      <c r="U37855" s="1"/>
      <c r="Z37855" s="1"/>
    </row>
    <row r="37856" spans="20:26" x14ac:dyDescent="0.25">
      <c r="T37856" s="1"/>
      <c r="U37856" s="1"/>
      <c r="Z37856" s="1"/>
    </row>
    <row r="37857" spans="20:26" x14ac:dyDescent="0.25">
      <c r="T37857" s="1"/>
      <c r="U37857" s="1"/>
      <c r="Z37857" s="1"/>
    </row>
    <row r="37858" spans="20:26" x14ac:dyDescent="0.25">
      <c r="T37858" s="1"/>
      <c r="U37858" s="1"/>
      <c r="Z37858" s="1"/>
    </row>
    <row r="37859" spans="20:26" x14ac:dyDescent="0.25">
      <c r="T37859" s="1"/>
      <c r="U37859" s="1"/>
      <c r="Z37859" s="1"/>
    </row>
    <row r="37860" spans="20:26" x14ac:dyDescent="0.25">
      <c r="T37860" s="1"/>
      <c r="U37860" s="1"/>
      <c r="Z37860" s="1"/>
    </row>
    <row r="37861" spans="20:26" x14ac:dyDescent="0.25">
      <c r="T37861" s="1"/>
      <c r="U37861" s="1"/>
      <c r="Z37861" s="1"/>
    </row>
    <row r="37862" spans="20:26" x14ac:dyDescent="0.25">
      <c r="T37862" s="1"/>
      <c r="U37862" s="1"/>
      <c r="Z37862" s="1"/>
    </row>
    <row r="37863" spans="20:26" x14ac:dyDescent="0.25">
      <c r="T37863" s="1"/>
      <c r="U37863" s="1"/>
      <c r="Z37863" s="1"/>
    </row>
    <row r="37864" spans="20:26" x14ac:dyDescent="0.25">
      <c r="T37864" s="1"/>
      <c r="U37864" s="1"/>
      <c r="Z37864" s="1"/>
    </row>
    <row r="37865" spans="20:26" x14ac:dyDescent="0.25">
      <c r="T37865" s="1"/>
      <c r="U37865" s="1"/>
      <c r="Z37865" s="1"/>
    </row>
    <row r="37866" spans="20:26" x14ac:dyDescent="0.25">
      <c r="T37866" s="1"/>
      <c r="U37866" s="1"/>
      <c r="Z37866" s="1"/>
    </row>
    <row r="37867" spans="20:26" x14ac:dyDescent="0.25">
      <c r="T37867" s="1"/>
      <c r="U37867" s="1"/>
      <c r="Z37867" s="1"/>
    </row>
    <row r="37868" spans="20:26" x14ac:dyDescent="0.25">
      <c r="T37868" s="1"/>
      <c r="U37868" s="1"/>
      <c r="Z37868" s="1"/>
    </row>
    <row r="37869" spans="20:26" x14ac:dyDescent="0.25">
      <c r="T37869" s="1"/>
      <c r="U37869" s="1"/>
      <c r="Z37869" s="1"/>
    </row>
    <row r="37870" spans="20:26" x14ac:dyDescent="0.25">
      <c r="T37870" s="1"/>
      <c r="U37870" s="1"/>
      <c r="Z37870" s="1"/>
    </row>
    <row r="37871" spans="20:26" x14ac:dyDescent="0.25">
      <c r="T37871" s="1"/>
      <c r="U37871" s="1"/>
      <c r="Z37871" s="1"/>
    </row>
    <row r="37872" spans="20:26" x14ac:dyDescent="0.25">
      <c r="T37872" s="1"/>
      <c r="U37872" s="1"/>
      <c r="Z37872" s="1"/>
    </row>
    <row r="37873" spans="20:26" x14ac:dyDescent="0.25">
      <c r="T37873" s="1"/>
      <c r="U37873" s="1"/>
      <c r="Z37873" s="1"/>
    </row>
    <row r="37874" spans="20:26" x14ac:dyDescent="0.25">
      <c r="T37874" s="1"/>
      <c r="U37874" s="1"/>
      <c r="Z37874" s="1"/>
    </row>
    <row r="37875" spans="20:26" x14ac:dyDescent="0.25">
      <c r="T37875" s="1"/>
      <c r="U37875" s="1"/>
      <c r="Z37875" s="1"/>
    </row>
    <row r="37876" spans="20:26" x14ac:dyDescent="0.25">
      <c r="T37876" s="1"/>
      <c r="U37876" s="1"/>
      <c r="Z37876" s="1"/>
    </row>
    <row r="37877" spans="20:26" x14ac:dyDescent="0.25">
      <c r="T37877" s="1"/>
      <c r="U37877" s="1"/>
      <c r="Z37877" s="1"/>
    </row>
    <row r="37878" spans="20:26" x14ac:dyDescent="0.25">
      <c r="T37878" s="1"/>
      <c r="U37878" s="1"/>
      <c r="Z37878" s="1"/>
    </row>
    <row r="37879" spans="20:26" x14ac:dyDescent="0.25">
      <c r="T37879" s="1"/>
      <c r="U37879" s="1"/>
      <c r="Z37879" s="1"/>
    </row>
    <row r="37880" spans="20:26" x14ac:dyDescent="0.25">
      <c r="T37880" s="1"/>
      <c r="U37880" s="1"/>
      <c r="Z37880" s="1"/>
    </row>
    <row r="37881" spans="20:26" x14ac:dyDescent="0.25">
      <c r="T37881" s="1"/>
      <c r="U37881" s="1"/>
      <c r="Z37881" s="1"/>
    </row>
    <row r="37882" spans="20:26" x14ac:dyDescent="0.25">
      <c r="T37882" s="1"/>
      <c r="U37882" s="1"/>
      <c r="Z37882" s="1"/>
    </row>
    <row r="37883" spans="20:26" x14ac:dyDescent="0.25">
      <c r="T37883" s="1"/>
      <c r="U37883" s="1"/>
      <c r="Z37883" s="1"/>
    </row>
    <row r="37884" spans="20:26" x14ac:dyDescent="0.25">
      <c r="T37884" s="1"/>
      <c r="U37884" s="1"/>
      <c r="Z37884" s="1"/>
    </row>
    <row r="37885" spans="20:26" x14ac:dyDescent="0.25">
      <c r="T37885" s="1"/>
      <c r="U37885" s="1"/>
      <c r="Z37885" s="1"/>
    </row>
    <row r="37886" spans="20:26" x14ac:dyDescent="0.25">
      <c r="T37886" s="1"/>
      <c r="U37886" s="1"/>
      <c r="Z37886" s="1"/>
    </row>
    <row r="37887" spans="20:26" x14ac:dyDescent="0.25">
      <c r="T37887" s="1"/>
      <c r="U37887" s="1"/>
      <c r="Z37887" s="1"/>
    </row>
    <row r="37888" spans="20:26" x14ac:dyDescent="0.25">
      <c r="T37888" s="1"/>
      <c r="U37888" s="1"/>
      <c r="Z37888" s="1"/>
    </row>
    <row r="37889" spans="20:26" x14ac:dyDescent="0.25">
      <c r="T37889" s="1"/>
      <c r="U37889" s="1"/>
      <c r="Z37889" s="1"/>
    </row>
    <row r="37890" spans="20:26" x14ac:dyDescent="0.25">
      <c r="T37890" s="1"/>
      <c r="U37890" s="1"/>
      <c r="Z37890" s="1"/>
    </row>
    <row r="37891" spans="20:26" x14ac:dyDescent="0.25">
      <c r="T37891" s="1"/>
      <c r="U37891" s="1"/>
      <c r="Z37891" s="1"/>
    </row>
    <row r="37892" spans="20:26" x14ac:dyDescent="0.25">
      <c r="T37892" s="1"/>
      <c r="U37892" s="1"/>
      <c r="Z37892" s="1"/>
    </row>
    <row r="37893" spans="20:26" x14ac:dyDescent="0.25">
      <c r="T37893" s="1"/>
      <c r="U37893" s="1"/>
      <c r="Z37893" s="1"/>
    </row>
    <row r="37894" spans="20:26" x14ac:dyDescent="0.25">
      <c r="T37894" s="1"/>
      <c r="U37894" s="1"/>
      <c r="Z37894" s="1"/>
    </row>
    <row r="37895" spans="20:26" x14ac:dyDescent="0.25">
      <c r="T37895" s="1"/>
      <c r="U37895" s="1"/>
      <c r="Z37895" s="1"/>
    </row>
    <row r="37896" spans="20:26" x14ac:dyDescent="0.25">
      <c r="T37896" s="1"/>
      <c r="U37896" s="1"/>
      <c r="Z37896" s="1"/>
    </row>
    <row r="37897" spans="20:26" x14ac:dyDescent="0.25">
      <c r="T37897" s="1"/>
      <c r="U37897" s="1"/>
      <c r="Z37897" s="1"/>
    </row>
    <row r="37898" spans="20:26" x14ac:dyDescent="0.25">
      <c r="T37898" s="1"/>
      <c r="U37898" s="1"/>
      <c r="Z37898" s="1"/>
    </row>
    <row r="37899" spans="20:26" x14ac:dyDescent="0.25">
      <c r="T37899" s="1"/>
      <c r="U37899" s="1"/>
      <c r="Z37899" s="1"/>
    </row>
    <row r="37900" spans="20:26" x14ac:dyDescent="0.25">
      <c r="T37900" s="1"/>
      <c r="U37900" s="1"/>
      <c r="Z37900" s="1"/>
    </row>
    <row r="37901" spans="20:26" x14ac:dyDescent="0.25">
      <c r="T37901" s="1"/>
      <c r="U37901" s="1"/>
      <c r="Z37901" s="1"/>
    </row>
    <row r="37902" spans="20:26" x14ac:dyDescent="0.25">
      <c r="T37902" s="1"/>
      <c r="U37902" s="1"/>
      <c r="Z37902" s="1"/>
    </row>
    <row r="37903" spans="20:26" x14ac:dyDescent="0.25">
      <c r="T37903" s="1"/>
      <c r="U37903" s="1"/>
      <c r="Z37903" s="1"/>
    </row>
    <row r="37904" spans="20:26" x14ac:dyDescent="0.25">
      <c r="T37904" s="1"/>
      <c r="U37904" s="1"/>
      <c r="Z37904" s="1"/>
    </row>
    <row r="37905" spans="20:26" x14ac:dyDescent="0.25">
      <c r="T37905" s="1"/>
      <c r="U37905" s="1"/>
      <c r="Z37905" s="1"/>
    </row>
    <row r="37906" spans="20:26" x14ac:dyDescent="0.25">
      <c r="T37906" s="1"/>
      <c r="U37906" s="1"/>
      <c r="Z37906" s="1"/>
    </row>
    <row r="37907" spans="20:26" x14ac:dyDescent="0.25">
      <c r="T37907" s="1"/>
      <c r="U37907" s="1"/>
      <c r="Z37907" s="1"/>
    </row>
    <row r="37908" spans="20:26" x14ac:dyDescent="0.25">
      <c r="T37908" s="1"/>
      <c r="U37908" s="1"/>
      <c r="Z37908" s="1"/>
    </row>
    <row r="37909" spans="20:26" x14ac:dyDescent="0.25">
      <c r="T37909" s="1"/>
      <c r="U37909" s="1"/>
      <c r="Z37909" s="1"/>
    </row>
    <row r="37910" spans="20:26" x14ac:dyDescent="0.25">
      <c r="T37910" s="1"/>
      <c r="U37910" s="1"/>
      <c r="Z37910" s="1"/>
    </row>
    <row r="37911" spans="20:26" x14ac:dyDescent="0.25">
      <c r="T37911" s="1"/>
      <c r="U37911" s="1"/>
      <c r="Z37911" s="1"/>
    </row>
    <row r="37912" spans="20:26" x14ac:dyDescent="0.25">
      <c r="T37912" s="1"/>
      <c r="U37912" s="1"/>
      <c r="Z37912" s="1"/>
    </row>
    <row r="37913" spans="20:26" x14ac:dyDescent="0.25">
      <c r="T37913" s="1"/>
      <c r="U37913" s="1"/>
      <c r="Z37913" s="1"/>
    </row>
    <row r="37914" spans="20:26" x14ac:dyDescent="0.25">
      <c r="T37914" s="1"/>
      <c r="U37914" s="1"/>
      <c r="Z37914" s="1"/>
    </row>
    <row r="37915" spans="20:26" x14ac:dyDescent="0.25">
      <c r="T37915" s="1"/>
      <c r="U37915" s="1"/>
      <c r="Z37915" s="1"/>
    </row>
    <row r="37916" spans="20:26" x14ac:dyDescent="0.25">
      <c r="T37916" s="1"/>
      <c r="U37916" s="1"/>
      <c r="Z37916" s="1"/>
    </row>
    <row r="37917" spans="20:26" x14ac:dyDescent="0.25">
      <c r="T37917" s="1"/>
      <c r="U37917" s="1"/>
      <c r="Z37917" s="1"/>
    </row>
    <row r="37918" spans="20:26" x14ac:dyDescent="0.25">
      <c r="T37918" s="1"/>
      <c r="U37918" s="1"/>
      <c r="Z37918" s="1"/>
    </row>
    <row r="37919" spans="20:26" x14ac:dyDescent="0.25">
      <c r="T37919" s="1"/>
      <c r="U37919" s="1"/>
      <c r="Z37919" s="1"/>
    </row>
    <row r="37920" spans="20:26" x14ac:dyDescent="0.25">
      <c r="T37920" s="1"/>
      <c r="U37920" s="1"/>
      <c r="Z37920" s="1"/>
    </row>
    <row r="37921" spans="20:26" x14ac:dyDescent="0.25">
      <c r="T37921" s="1"/>
      <c r="U37921" s="1"/>
      <c r="Z37921" s="1"/>
    </row>
    <row r="37922" spans="20:26" x14ac:dyDescent="0.25">
      <c r="T37922" s="1"/>
      <c r="U37922" s="1"/>
      <c r="Z37922" s="1"/>
    </row>
    <row r="37923" spans="20:26" x14ac:dyDescent="0.25">
      <c r="T37923" s="1"/>
      <c r="U37923" s="1"/>
      <c r="Z37923" s="1"/>
    </row>
    <row r="37924" spans="20:26" x14ac:dyDescent="0.25">
      <c r="T37924" s="1"/>
      <c r="U37924" s="1"/>
      <c r="Z37924" s="1"/>
    </row>
    <row r="37925" spans="20:26" x14ac:dyDescent="0.25">
      <c r="T37925" s="1"/>
      <c r="U37925" s="1"/>
      <c r="Z37925" s="1"/>
    </row>
    <row r="37926" spans="20:26" x14ac:dyDescent="0.25">
      <c r="T37926" s="1"/>
      <c r="U37926" s="1"/>
      <c r="Z37926" s="1"/>
    </row>
    <row r="37927" spans="20:26" x14ac:dyDescent="0.25">
      <c r="T37927" s="1"/>
      <c r="U37927" s="1"/>
      <c r="Z37927" s="1"/>
    </row>
    <row r="37928" spans="20:26" x14ac:dyDescent="0.25">
      <c r="T37928" s="1"/>
      <c r="U37928" s="1"/>
      <c r="Z37928" s="1"/>
    </row>
    <row r="37929" spans="20:26" x14ac:dyDescent="0.25">
      <c r="T37929" s="1"/>
      <c r="U37929" s="1"/>
      <c r="Z37929" s="1"/>
    </row>
    <row r="37930" spans="20:26" x14ac:dyDescent="0.25">
      <c r="T37930" s="1"/>
      <c r="U37930" s="1"/>
      <c r="Z37930" s="1"/>
    </row>
    <row r="37931" spans="20:26" x14ac:dyDescent="0.25">
      <c r="T37931" s="1"/>
      <c r="U37931" s="1"/>
      <c r="Z37931" s="1"/>
    </row>
    <row r="37932" spans="20:26" x14ac:dyDescent="0.25">
      <c r="T37932" s="1"/>
      <c r="U37932" s="1"/>
      <c r="Z37932" s="1"/>
    </row>
    <row r="37933" spans="20:26" x14ac:dyDescent="0.25">
      <c r="T37933" s="1"/>
      <c r="U37933" s="1"/>
      <c r="Z37933" s="1"/>
    </row>
    <row r="37934" spans="20:26" x14ac:dyDescent="0.25">
      <c r="T37934" s="1"/>
      <c r="U37934" s="1"/>
      <c r="Z37934" s="1"/>
    </row>
    <row r="37935" spans="20:26" x14ac:dyDescent="0.25">
      <c r="T37935" s="1"/>
      <c r="U37935" s="1"/>
      <c r="Z37935" s="1"/>
    </row>
    <row r="37936" spans="20:26" x14ac:dyDescent="0.25">
      <c r="T37936" s="1"/>
      <c r="U37936" s="1"/>
      <c r="Z37936" s="1"/>
    </row>
    <row r="37937" spans="20:26" x14ac:dyDescent="0.25">
      <c r="T37937" s="1"/>
      <c r="U37937" s="1"/>
      <c r="Z37937" s="1"/>
    </row>
    <row r="37938" spans="20:26" x14ac:dyDescent="0.25">
      <c r="T37938" s="1"/>
      <c r="U37938" s="1"/>
      <c r="Z37938" s="1"/>
    </row>
    <row r="37939" spans="20:26" x14ac:dyDescent="0.25">
      <c r="T37939" s="1"/>
      <c r="U37939" s="1"/>
      <c r="Z37939" s="1"/>
    </row>
    <row r="37940" spans="20:26" x14ac:dyDescent="0.25">
      <c r="T37940" s="1"/>
      <c r="U37940" s="1"/>
      <c r="Z37940" s="1"/>
    </row>
    <row r="37941" spans="20:26" x14ac:dyDescent="0.25">
      <c r="T37941" s="1"/>
      <c r="U37941" s="1"/>
      <c r="Z37941" s="1"/>
    </row>
    <row r="37942" spans="20:26" x14ac:dyDescent="0.25">
      <c r="T37942" s="1"/>
      <c r="U37942" s="1"/>
      <c r="Z37942" s="1"/>
    </row>
    <row r="37943" spans="20:26" x14ac:dyDescent="0.25">
      <c r="T37943" s="1"/>
      <c r="U37943" s="1"/>
      <c r="Z37943" s="1"/>
    </row>
    <row r="37944" spans="20:26" x14ac:dyDescent="0.25">
      <c r="T37944" s="1"/>
      <c r="U37944" s="1"/>
      <c r="Z37944" s="1"/>
    </row>
    <row r="37945" spans="20:26" x14ac:dyDescent="0.25">
      <c r="T37945" s="1"/>
      <c r="U37945" s="1"/>
      <c r="Z37945" s="1"/>
    </row>
    <row r="37946" spans="20:26" x14ac:dyDescent="0.25">
      <c r="T37946" s="1"/>
      <c r="U37946" s="1"/>
      <c r="Z37946" s="1"/>
    </row>
    <row r="37947" spans="20:26" x14ac:dyDescent="0.25">
      <c r="T37947" s="1"/>
      <c r="U37947" s="1"/>
      <c r="Z37947" s="1"/>
    </row>
    <row r="37948" spans="20:26" x14ac:dyDescent="0.25">
      <c r="T37948" s="1"/>
      <c r="U37948" s="1"/>
      <c r="Z37948" s="1"/>
    </row>
    <row r="37949" spans="20:26" x14ac:dyDescent="0.25">
      <c r="T37949" s="1"/>
      <c r="U37949" s="1"/>
      <c r="Z37949" s="1"/>
    </row>
    <row r="37950" spans="20:26" x14ac:dyDescent="0.25">
      <c r="T37950" s="1"/>
      <c r="U37950" s="1"/>
      <c r="Z37950" s="1"/>
    </row>
    <row r="37951" spans="20:26" x14ac:dyDescent="0.25">
      <c r="T37951" s="1"/>
      <c r="U37951" s="1"/>
      <c r="Z37951" s="1"/>
    </row>
    <row r="37952" spans="20:26" x14ac:dyDescent="0.25">
      <c r="T37952" s="1"/>
      <c r="U37952" s="1"/>
      <c r="Z37952" s="1"/>
    </row>
    <row r="37953" spans="20:26" x14ac:dyDescent="0.25">
      <c r="T37953" s="1"/>
      <c r="U37953" s="1"/>
      <c r="Z37953" s="1"/>
    </row>
    <row r="37954" spans="20:26" x14ac:dyDescent="0.25">
      <c r="T37954" s="1"/>
      <c r="U37954" s="1"/>
      <c r="Z37954" s="1"/>
    </row>
    <row r="37955" spans="20:26" x14ac:dyDescent="0.25">
      <c r="T37955" s="1"/>
      <c r="U37955" s="1"/>
      <c r="Z37955" s="1"/>
    </row>
    <row r="37956" spans="20:26" x14ac:dyDescent="0.25">
      <c r="T37956" s="1"/>
      <c r="U37956" s="1"/>
      <c r="Z37956" s="1"/>
    </row>
    <row r="37957" spans="20:26" x14ac:dyDescent="0.25">
      <c r="T37957" s="1"/>
      <c r="U37957" s="1"/>
      <c r="Z37957" s="1"/>
    </row>
    <row r="37958" spans="20:26" x14ac:dyDescent="0.25">
      <c r="T37958" s="1"/>
      <c r="U37958" s="1"/>
      <c r="Z37958" s="1"/>
    </row>
    <row r="37959" spans="20:26" x14ac:dyDescent="0.25">
      <c r="T37959" s="1"/>
      <c r="U37959" s="1"/>
      <c r="Z37959" s="1"/>
    </row>
    <row r="37960" spans="20:26" x14ac:dyDescent="0.25">
      <c r="T37960" s="1"/>
      <c r="U37960" s="1"/>
      <c r="Z37960" s="1"/>
    </row>
    <row r="37961" spans="20:26" x14ac:dyDescent="0.25">
      <c r="T37961" s="1"/>
      <c r="U37961" s="1"/>
      <c r="Z37961" s="1"/>
    </row>
    <row r="37962" spans="20:26" x14ac:dyDescent="0.25">
      <c r="T37962" s="1"/>
      <c r="U37962" s="1"/>
      <c r="Z37962" s="1"/>
    </row>
    <row r="37963" spans="20:26" x14ac:dyDescent="0.25">
      <c r="T37963" s="1"/>
      <c r="U37963" s="1"/>
      <c r="Z37963" s="1"/>
    </row>
    <row r="37964" spans="20:26" x14ac:dyDescent="0.25">
      <c r="T37964" s="1"/>
      <c r="U37964" s="1"/>
      <c r="Z37964" s="1"/>
    </row>
    <row r="37965" spans="20:26" x14ac:dyDescent="0.25">
      <c r="T37965" s="1"/>
      <c r="U37965" s="1"/>
      <c r="Z37965" s="1"/>
    </row>
    <row r="37966" spans="20:26" x14ac:dyDescent="0.25">
      <c r="T37966" s="1"/>
      <c r="U37966" s="1"/>
      <c r="Z37966" s="1"/>
    </row>
    <row r="37967" spans="20:26" x14ac:dyDescent="0.25">
      <c r="T37967" s="1"/>
      <c r="U37967" s="1"/>
      <c r="Z37967" s="1"/>
    </row>
    <row r="37968" spans="20:26" x14ac:dyDescent="0.25">
      <c r="T37968" s="1"/>
      <c r="U37968" s="1"/>
      <c r="Z37968" s="1"/>
    </row>
    <row r="37969" spans="20:26" x14ac:dyDescent="0.25">
      <c r="T37969" s="1"/>
      <c r="U37969" s="1"/>
      <c r="Z37969" s="1"/>
    </row>
    <row r="37970" spans="20:26" x14ac:dyDescent="0.25">
      <c r="T37970" s="1"/>
      <c r="U37970" s="1"/>
      <c r="Z37970" s="1"/>
    </row>
    <row r="37971" spans="20:26" x14ac:dyDescent="0.25">
      <c r="T37971" s="1"/>
      <c r="U37971" s="1"/>
      <c r="Z37971" s="1"/>
    </row>
    <row r="37972" spans="20:26" x14ac:dyDescent="0.25">
      <c r="T37972" s="1"/>
      <c r="U37972" s="1"/>
      <c r="Z37972" s="1"/>
    </row>
    <row r="37973" spans="20:26" x14ac:dyDescent="0.25">
      <c r="T37973" s="1"/>
      <c r="U37973" s="1"/>
      <c r="Z37973" s="1"/>
    </row>
    <row r="37974" spans="20:26" x14ac:dyDescent="0.25">
      <c r="T37974" s="1"/>
      <c r="U37974" s="1"/>
      <c r="Z37974" s="1"/>
    </row>
    <row r="37975" spans="20:26" x14ac:dyDescent="0.25">
      <c r="T37975" s="1"/>
      <c r="U37975" s="1"/>
      <c r="Z37975" s="1"/>
    </row>
    <row r="37976" spans="20:26" x14ac:dyDescent="0.25">
      <c r="T37976" s="1"/>
      <c r="U37976" s="1"/>
      <c r="Z37976" s="1"/>
    </row>
    <row r="37977" spans="20:26" x14ac:dyDescent="0.25">
      <c r="T37977" s="1"/>
      <c r="U37977" s="1"/>
      <c r="Z37977" s="1"/>
    </row>
    <row r="37978" spans="20:26" x14ac:dyDescent="0.25">
      <c r="T37978" s="1"/>
      <c r="U37978" s="1"/>
      <c r="Z37978" s="1"/>
    </row>
    <row r="37979" spans="20:26" x14ac:dyDescent="0.25">
      <c r="T37979" s="1"/>
      <c r="U37979" s="1"/>
      <c r="Z37979" s="1"/>
    </row>
    <row r="37980" spans="20:26" x14ac:dyDescent="0.25">
      <c r="T37980" s="1"/>
      <c r="U37980" s="1"/>
      <c r="Z37980" s="1"/>
    </row>
    <row r="37981" spans="20:26" x14ac:dyDescent="0.25">
      <c r="T37981" s="1"/>
      <c r="U37981" s="1"/>
      <c r="Z37981" s="1"/>
    </row>
    <row r="37982" spans="20:26" x14ac:dyDescent="0.25">
      <c r="T37982" s="1"/>
      <c r="U37982" s="1"/>
      <c r="Z37982" s="1"/>
    </row>
    <row r="37983" spans="20:26" x14ac:dyDescent="0.25">
      <c r="T37983" s="1"/>
      <c r="U37983" s="1"/>
      <c r="Z37983" s="1"/>
    </row>
    <row r="37984" spans="20:26" x14ac:dyDescent="0.25">
      <c r="T37984" s="1"/>
      <c r="U37984" s="1"/>
      <c r="Z37984" s="1"/>
    </row>
    <row r="37985" spans="20:26" x14ac:dyDescent="0.25">
      <c r="T37985" s="1"/>
      <c r="U37985" s="1"/>
      <c r="Z37985" s="1"/>
    </row>
    <row r="37986" spans="20:26" x14ac:dyDescent="0.25">
      <c r="T37986" s="1"/>
      <c r="U37986" s="1"/>
      <c r="Z37986" s="1"/>
    </row>
    <row r="37987" spans="20:26" x14ac:dyDescent="0.25">
      <c r="T37987" s="1"/>
      <c r="U37987" s="1"/>
      <c r="Z37987" s="1"/>
    </row>
    <row r="37988" spans="20:26" x14ac:dyDescent="0.25">
      <c r="T37988" s="1"/>
      <c r="U37988" s="1"/>
      <c r="Z37988" s="1"/>
    </row>
    <row r="37989" spans="20:26" x14ac:dyDescent="0.25">
      <c r="T37989" s="1"/>
      <c r="U37989" s="1"/>
      <c r="Z37989" s="1"/>
    </row>
    <row r="37990" spans="20:26" x14ac:dyDescent="0.25">
      <c r="T37990" s="1"/>
      <c r="U37990" s="1"/>
      <c r="Z37990" s="1"/>
    </row>
    <row r="37991" spans="20:26" x14ac:dyDescent="0.25">
      <c r="T37991" s="1"/>
      <c r="U37991" s="1"/>
      <c r="Z37991" s="1"/>
    </row>
    <row r="37992" spans="20:26" x14ac:dyDescent="0.25">
      <c r="T37992" s="1"/>
      <c r="U37992" s="1"/>
      <c r="Z37992" s="1"/>
    </row>
    <row r="37993" spans="20:26" x14ac:dyDescent="0.25">
      <c r="T37993" s="1"/>
      <c r="U37993" s="1"/>
      <c r="Z37993" s="1"/>
    </row>
    <row r="37994" spans="20:26" x14ac:dyDescent="0.25">
      <c r="T37994" s="1"/>
      <c r="U37994" s="1"/>
      <c r="Z37994" s="1"/>
    </row>
    <row r="37995" spans="20:26" x14ac:dyDescent="0.25">
      <c r="T37995" s="1"/>
      <c r="U37995" s="1"/>
      <c r="Z37995" s="1"/>
    </row>
    <row r="37996" spans="20:26" x14ac:dyDescent="0.25">
      <c r="T37996" s="1"/>
      <c r="U37996" s="1"/>
      <c r="Z37996" s="1"/>
    </row>
    <row r="37997" spans="20:26" x14ac:dyDescent="0.25">
      <c r="T37997" s="1"/>
      <c r="U37997" s="1"/>
      <c r="Z37997" s="1"/>
    </row>
    <row r="37998" spans="20:26" x14ac:dyDescent="0.25">
      <c r="T37998" s="1"/>
      <c r="U37998" s="1"/>
      <c r="Z37998" s="1"/>
    </row>
    <row r="37999" spans="20:26" x14ac:dyDescent="0.25">
      <c r="T37999" s="1"/>
      <c r="U37999" s="1"/>
      <c r="Z37999" s="1"/>
    </row>
    <row r="38000" spans="20:26" x14ac:dyDescent="0.25">
      <c r="T38000" s="1"/>
      <c r="U38000" s="1"/>
      <c r="Z38000" s="1"/>
    </row>
    <row r="38001" spans="20:26" x14ac:dyDescent="0.25">
      <c r="T38001" s="1"/>
      <c r="U38001" s="1"/>
      <c r="Z38001" s="1"/>
    </row>
    <row r="38002" spans="20:26" x14ac:dyDescent="0.25">
      <c r="T38002" s="1"/>
      <c r="U38002" s="1"/>
      <c r="Z38002" s="1"/>
    </row>
    <row r="38003" spans="20:26" x14ac:dyDescent="0.25">
      <c r="T38003" s="1"/>
      <c r="U38003" s="1"/>
      <c r="Z38003" s="1"/>
    </row>
    <row r="38004" spans="20:26" x14ac:dyDescent="0.25">
      <c r="T38004" s="1"/>
      <c r="U38004" s="1"/>
      <c r="Z38004" s="1"/>
    </row>
    <row r="38005" spans="20:26" x14ac:dyDescent="0.25">
      <c r="T38005" s="1"/>
      <c r="U38005" s="1"/>
      <c r="Z38005" s="1"/>
    </row>
    <row r="38006" spans="20:26" x14ac:dyDescent="0.25">
      <c r="T38006" s="1"/>
      <c r="U38006" s="1"/>
      <c r="Z38006" s="1"/>
    </row>
    <row r="38007" spans="20:26" x14ac:dyDescent="0.25">
      <c r="T38007" s="1"/>
      <c r="U38007" s="1"/>
      <c r="Z38007" s="1"/>
    </row>
    <row r="38008" spans="20:26" x14ac:dyDescent="0.25">
      <c r="T38008" s="1"/>
      <c r="U38008" s="1"/>
      <c r="Z38008" s="1"/>
    </row>
    <row r="38009" spans="20:26" x14ac:dyDescent="0.25">
      <c r="T38009" s="1"/>
      <c r="U38009" s="1"/>
      <c r="Z38009" s="1"/>
    </row>
    <row r="38010" spans="20:26" x14ac:dyDescent="0.25">
      <c r="T38010" s="1"/>
      <c r="U38010" s="1"/>
      <c r="Z38010" s="1"/>
    </row>
    <row r="38011" spans="20:26" x14ac:dyDescent="0.25">
      <c r="T38011" s="1"/>
      <c r="U38011" s="1"/>
      <c r="Z38011" s="1"/>
    </row>
    <row r="38012" spans="20:26" x14ac:dyDescent="0.25">
      <c r="T38012" s="1"/>
      <c r="U38012" s="1"/>
      <c r="Z38012" s="1"/>
    </row>
    <row r="38013" spans="20:26" x14ac:dyDescent="0.25">
      <c r="T38013" s="1"/>
      <c r="U38013" s="1"/>
      <c r="Z38013" s="1"/>
    </row>
    <row r="38014" spans="20:26" x14ac:dyDescent="0.25">
      <c r="T38014" s="1"/>
      <c r="U38014" s="1"/>
      <c r="Z38014" s="1"/>
    </row>
    <row r="38015" spans="20:26" x14ac:dyDescent="0.25">
      <c r="T38015" s="1"/>
      <c r="U38015" s="1"/>
      <c r="Z38015" s="1"/>
    </row>
    <row r="38016" spans="20:26" x14ac:dyDescent="0.25">
      <c r="T38016" s="1"/>
      <c r="U38016" s="1"/>
      <c r="Z38016" s="1"/>
    </row>
    <row r="38017" spans="20:26" x14ac:dyDescent="0.25">
      <c r="T38017" s="1"/>
      <c r="U38017" s="1"/>
      <c r="Z38017" s="1"/>
    </row>
    <row r="38018" spans="20:26" x14ac:dyDescent="0.25">
      <c r="T38018" s="1"/>
      <c r="U38018" s="1"/>
      <c r="Z38018" s="1"/>
    </row>
    <row r="38019" spans="20:26" x14ac:dyDescent="0.25">
      <c r="T38019" s="1"/>
      <c r="U38019" s="1"/>
      <c r="Z38019" s="1"/>
    </row>
    <row r="38020" spans="20:26" x14ac:dyDescent="0.25">
      <c r="T38020" s="1"/>
      <c r="U38020" s="1"/>
      <c r="Z38020" s="1"/>
    </row>
    <row r="38021" spans="20:26" x14ac:dyDescent="0.25">
      <c r="T38021" s="1"/>
      <c r="U38021" s="1"/>
      <c r="Z38021" s="1"/>
    </row>
    <row r="38022" spans="20:26" x14ac:dyDescent="0.25">
      <c r="T38022" s="1"/>
      <c r="U38022" s="1"/>
      <c r="Z38022" s="1"/>
    </row>
    <row r="38023" spans="20:26" x14ac:dyDescent="0.25">
      <c r="T38023" s="1"/>
      <c r="U38023" s="1"/>
      <c r="Z38023" s="1"/>
    </row>
    <row r="38024" spans="20:26" x14ac:dyDescent="0.25">
      <c r="T38024" s="1"/>
      <c r="U38024" s="1"/>
      <c r="Z38024" s="1"/>
    </row>
    <row r="38025" spans="20:26" x14ac:dyDescent="0.25">
      <c r="T38025" s="1"/>
      <c r="U38025" s="1"/>
      <c r="Z38025" s="1"/>
    </row>
    <row r="38026" spans="20:26" x14ac:dyDescent="0.25">
      <c r="T38026" s="1"/>
      <c r="U38026" s="1"/>
      <c r="Z38026" s="1"/>
    </row>
    <row r="38027" spans="20:26" x14ac:dyDescent="0.25">
      <c r="T38027" s="1"/>
      <c r="U38027" s="1"/>
      <c r="Z38027" s="1"/>
    </row>
    <row r="38028" spans="20:26" x14ac:dyDescent="0.25">
      <c r="T38028" s="1"/>
      <c r="U38028" s="1"/>
      <c r="Z38028" s="1"/>
    </row>
    <row r="38029" spans="20:26" x14ac:dyDescent="0.25">
      <c r="T38029" s="1"/>
      <c r="U38029" s="1"/>
      <c r="Z38029" s="1"/>
    </row>
    <row r="38030" spans="20:26" x14ac:dyDescent="0.25">
      <c r="T38030" s="1"/>
      <c r="U38030" s="1"/>
      <c r="Z38030" s="1"/>
    </row>
    <row r="38031" spans="20:26" x14ac:dyDescent="0.25">
      <c r="T38031" s="1"/>
      <c r="U38031" s="1"/>
      <c r="Z38031" s="1"/>
    </row>
    <row r="38032" spans="20:26" x14ac:dyDescent="0.25">
      <c r="T38032" s="1"/>
      <c r="U38032" s="1"/>
      <c r="Z38032" s="1"/>
    </row>
    <row r="38033" spans="20:26" x14ac:dyDescent="0.25">
      <c r="T38033" s="1"/>
      <c r="U38033" s="1"/>
      <c r="Z38033" s="1"/>
    </row>
    <row r="38034" spans="20:26" x14ac:dyDescent="0.25">
      <c r="T38034" s="1"/>
      <c r="U38034" s="1"/>
      <c r="Z38034" s="1"/>
    </row>
    <row r="38035" spans="20:26" x14ac:dyDescent="0.25">
      <c r="T38035" s="1"/>
      <c r="U38035" s="1"/>
      <c r="Z38035" s="1"/>
    </row>
    <row r="38036" spans="20:26" x14ac:dyDescent="0.25">
      <c r="T38036" s="1"/>
      <c r="U38036" s="1"/>
      <c r="Z38036" s="1"/>
    </row>
    <row r="38037" spans="20:26" x14ac:dyDescent="0.25">
      <c r="T38037" s="1"/>
      <c r="U38037" s="1"/>
      <c r="Z38037" s="1"/>
    </row>
    <row r="38038" spans="20:26" x14ac:dyDescent="0.25">
      <c r="T38038" s="1"/>
      <c r="U38038" s="1"/>
      <c r="Z38038" s="1"/>
    </row>
    <row r="38039" spans="20:26" x14ac:dyDescent="0.25">
      <c r="T38039" s="1"/>
      <c r="U38039" s="1"/>
      <c r="Z38039" s="1"/>
    </row>
    <row r="38040" spans="20:26" x14ac:dyDescent="0.25">
      <c r="T38040" s="1"/>
      <c r="U38040" s="1"/>
      <c r="Z38040" s="1"/>
    </row>
    <row r="38041" spans="20:26" x14ac:dyDescent="0.25">
      <c r="T38041" s="1"/>
      <c r="U38041" s="1"/>
      <c r="Z38041" s="1"/>
    </row>
    <row r="38042" spans="20:26" x14ac:dyDescent="0.25">
      <c r="T38042" s="1"/>
      <c r="U38042" s="1"/>
      <c r="Z38042" s="1"/>
    </row>
    <row r="38043" spans="20:26" x14ac:dyDescent="0.25">
      <c r="T38043" s="1"/>
      <c r="U38043" s="1"/>
      <c r="Z38043" s="1"/>
    </row>
    <row r="38044" spans="20:26" x14ac:dyDescent="0.25">
      <c r="T38044" s="1"/>
      <c r="U38044" s="1"/>
      <c r="Z38044" s="1"/>
    </row>
    <row r="38045" spans="20:26" x14ac:dyDescent="0.25">
      <c r="T38045" s="1"/>
      <c r="U38045" s="1"/>
      <c r="Z38045" s="1"/>
    </row>
    <row r="38046" spans="20:26" x14ac:dyDescent="0.25">
      <c r="T38046" s="1"/>
      <c r="U38046" s="1"/>
      <c r="Z38046" s="1"/>
    </row>
    <row r="38047" spans="20:26" x14ac:dyDescent="0.25">
      <c r="T38047" s="1"/>
      <c r="U38047" s="1"/>
      <c r="Z38047" s="1"/>
    </row>
    <row r="38048" spans="20:26" x14ac:dyDescent="0.25">
      <c r="T38048" s="1"/>
      <c r="U38048" s="1"/>
      <c r="Z38048" s="1"/>
    </row>
    <row r="38049" spans="20:26" x14ac:dyDescent="0.25">
      <c r="T38049" s="1"/>
      <c r="U38049" s="1"/>
      <c r="Z38049" s="1"/>
    </row>
    <row r="38050" spans="20:26" x14ac:dyDescent="0.25">
      <c r="T38050" s="1"/>
      <c r="U38050" s="1"/>
      <c r="Z38050" s="1"/>
    </row>
    <row r="38051" spans="20:26" x14ac:dyDescent="0.25">
      <c r="T38051" s="1"/>
      <c r="U38051" s="1"/>
      <c r="Z38051" s="1"/>
    </row>
    <row r="38052" spans="20:26" x14ac:dyDescent="0.25">
      <c r="T38052" s="1"/>
      <c r="U38052" s="1"/>
      <c r="Z38052" s="1"/>
    </row>
    <row r="38053" spans="20:26" x14ac:dyDescent="0.25">
      <c r="T38053" s="1"/>
      <c r="U38053" s="1"/>
      <c r="Z38053" s="1"/>
    </row>
    <row r="38054" spans="20:26" x14ac:dyDescent="0.25">
      <c r="T38054" s="1"/>
      <c r="U38054" s="1"/>
      <c r="Z38054" s="1"/>
    </row>
    <row r="38055" spans="20:26" x14ac:dyDescent="0.25">
      <c r="T38055" s="1"/>
      <c r="U38055" s="1"/>
      <c r="Z38055" s="1"/>
    </row>
    <row r="38056" spans="20:26" x14ac:dyDescent="0.25">
      <c r="T38056" s="1"/>
      <c r="U38056" s="1"/>
      <c r="Z38056" s="1"/>
    </row>
    <row r="38057" spans="20:26" x14ac:dyDescent="0.25">
      <c r="T38057" s="1"/>
      <c r="U38057" s="1"/>
      <c r="Z38057" s="1"/>
    </row>
    <row r="38058" spans="20:26" x14ac:dyDescent="0.25">
      <c r="T38058" s="1"/>
      <c r="U38058" s="1"/>
      <c r="Z38058" s="1"/>
    </row>
    <row r="38059" spans="20:26" x14ac:dyDescent="0.25">
      <c r="T38059" s="1"/>
      <c r="U38059" s="1"/>
      <c r="Z38059" s="1"/>
    </row>
    <row r="38060" spans="20:26" x14ac:dyDescent="0.25">
      <c r="T38060" s="1"/>
      <c r="U38060" s="1"/>
      <c r="Z38060" s="1"/>
    </row>
    <row r="38061" spans="20:26" x14ac:dyDescent="0.25">
      <c r="T38061" s="1"/>
      <c r="U38061" s="1"/>
      <c r="Z38061" s="1"/>
    </row>
    <row r="38062" spans="20:26" x14ac:dyDescent="0.25">
      <c r="T38062" s="1"/>
      <c r="U38062" s="1"/>
      <c r="Z38062" s="1"/>
    </row>
    <row r="38063" spans="20:26" x14ac:dyDescent="0.25">
      <c r="T38063" s="1"/>
      <c r="U38063" s="1"/>
      <c r="Z38063" s="1"/>
    </row>
    <row r="38064" spans="20:26" x14ac:dyDescent="0.25">
      <c r="T38064" s="1"/>
      <c r="U38064" s="1"/>
      <c r="Z38064" s="1"/>
    </row>
    <row r="38065" spans="20:26" x14ac:dyDescent="0.25">
      <c r="T38065" s="1"/>
      <c r="U38065" s="1"/>
      <c r="Z38065" s="1"/>
    </row>
    <row r="38066" spans="20:26" x14ac:dyDescent="0.25">
      <c r="T38066" s="1"/>
      <c r="U38066" s="1"/>
      <c r="Z38066" s="1"/>
    </row>
    <row r="38067" spans="20:26" x14ac:dyDescent="0.25">
      <c r="T38067" s="1"/>
      <c r="U38067" s="1"/>
      <c r="Z38067" s="1"/>
    </row>
    <row r="38068" spans="20:26" x14ac:dyDescent="0.25">
      <c r="T38068" s="1"/>
      <c r="U38068" s="1"/>
      <c r="Z38068" s="1"/>
    </row>
    <row r="38069" spans="20:26" x14ac:dyDescent="0.25">
      <c r="T38069" s="1"/>
      <c r="U38069" s="1"/>
      <c r="Z38069" s="1"/>
    </row>
    <row r="38070" spans="20:26" x14ac:dyDescent="0.25">
      <c r="T38070" s="1"/>
      <c r="U38070" s="1"/>
      <c r="Z38070" s="1"/>
    </row>
    <row r="38071" spans="20:26" x14ac:dyDescent="0.25">
      <c r="T38071" s="1"/>
      <c r="U38071" s="1"/>
      <c r="Z38071" s="1"/>
    </row>
    <row r="38072" spans="20:26" x14ac:dyDescent="0.25">
      <c r="T38072" s="1"/>
      <c r="U38072" s="1"/>
      <c r="Z38072" s="1"/>
    </row>
    <row r="38073" spans="20:26" x14ac:dyDescent="0.25">
      <c r="T38073" s="1"/>
      <c r="U38073" s="1"/>
      <c r="Z38073" s="1"/>
    </row>
    <row r="38074" spans="20:26" x14ac:dyDescent="0.25">
      <c r="T38074" s="1"/>
      <c r="U38074" s="1"/>
      <c r="Z38074" s="1"/>
    </row>
    <row r="38075" spans="20:26" x14ac:dyDescent="0.25">
      <c r="T38075" s="1"/>
      <c r="U38075" s="1"/>
      <c r="Z38075" s="1"/>
    </row>
    <row r="38076" spans="20:26" x14ac:dyDescent="0.25">
      <c r="T38076" s="1"/>
      <c r="U38076" s="1"/>
      <c r="Z38076" s="1"/>
    </row>
    <row r="38077" spans="20:26" x14ac:dyDescent="0.25">
      <c r="T38077" s="1"/>
      <c r="U38077" s="1"/>
      <c r="Z38077" s="1"/>
    </row>
    <row r="38078" spans="20:26" x14ac:dyDescent="0.25">
      <c r="T38078" s="1"/>
      <c r="U38078" s="1"/>
      <c r="Z38078" s="1"/>
    </row>
    <row r="38079" spans="20:26" x14ac:dyDescent="0.25">
      <c r="T38079" s="1"/>
      <c r="U38079" s="1"/>
      <c r="Z38079" s="1"/>
    </row>
    <row r="38080" spans="20:26" x14ac:dyDescent="0.25">
      <c r="T38080" s="1"/>
      <c r="U38080" s="1"/>
      <c r="Z38080" s="1"/>
    </row>
    <row r="38081" spans="20:26" x14ac:dyDescent="0.25">
      <c r="T38081" s="1"/>
      <c r="U38081" s="1"/>
      <c r="Z38081" s="1"/>
    </row>
    <row r="38082" spans="20:26" x14ac:dyDescent="0.25">
      <c r="T38082" s="1"/>
      <c r="U38082" s="1"/>
      <c r="Z38082" s="1"/>
    </row>
    <row r="38083" spans="20:26" x14ac:dyDescent="0.25">
      <c r="T38083" s="1"/>
      <c r="U38083" s="1"/>
      <c r="Z38083" s="1"/>
    </row>
    <row r="38084" spans="20:26" x14ac:dyDescent="0.25">
      <c r="T38084" s="1"/>
      <c r="U38084" s="1"/>
      <c r="Z38084" s="1"/>
    </row>
    <row r="38085" spans="20:26" x14ac:dyDescent="0.25">
      <c r="T38085" s="1"/>
      <c r="U38085" s="1"/>
      <c r="Z38085" s="1"/>
    </row>
    <row r="38086" spans="20:26" x14ac:dyDescent="0.25">
      <c r="T38086" s="1"/>
      <c r="U38086" s="1"/>
      <c r="Z38086" s="1"/>
    </row>
    <row r="38087" spans="20:26" x14ac:dyDescent="0.25">
      <c r="T38087" s="1"/>
      <c r="U38087" s="1"/>
      <c r="Z38087" s="1"/>
    </row>
    <row r="38088" spans="20:26" x14ac:dyDescent="0.25">
      <c r="T38088" s="1"/>
      <c r="U38088" s="1"/>
      <c r="Z38088" s="1"/>
    </row>
    <row r="38089" spans="20:26" x14ac:dyDescent="0.25">
      <c r="T38089" s="1"/>
      <c r="U38089" s="1"/>
      <c r="Z38089" s="1"/>
    </row>
    <row r="38090" spans="20:26" x14ac:dyDescent="0.25">
      <c r="T38090" s="1"/>
      <c r="U38090" s="1"/>
      <c r="Z38090" s="1"/>
    </row>
    <row r="38091" spans="20:26" x14ac:dyDescent="0.25">
      <c r="T38091" s="1"/>
      <c r="U38091" s="1"/>
      <c r="Z38091" s="1"/>
    </row>
    <row r="38092" spans="20:26" x14ac:dyDescent="0.25">
      <c r="T38092" s="1"/>
      <c r="U38092" s="1"/>
      <c r="Z38092" s="1"/>
    </row>
    <row r="38093" spans="20:26" x14ac:dyDescent="0.25">
      <c r="T38093" s="1"/>
      <c r="U38093" s="1"/>
      <c r="Z38093" s="1"/>
    </row>
    <row r="38094" spans="20:26" x14ac:dyDescent="0.25">
      <c r="T38094" s="1"/>
      <c r="U38094" s="1"/>
      <c r="Z38094" s="1"/>
    </row>
    <row r="38095" spans="20:26" x14ac:dyDescent="0.25">
      <c r="T38095" s="1"/>
      <c r="U38095" s="1"/>
      <c r="Z38095" s="1"/>
    </row>
    <row r="38096" spans="20:26" x14ac:dyDescent="0.25">
      <c r="T38096" s="1"/>
      <c r="U38096" s="1"/>
      <c r="Z38096" s="1"/>
    </row>
    <row r="38097" spans="20:26" x14ac:dyDescent="0.25">
      <c r="T38097" s="1"/>
      <c r="U38097" s="1"/>
      <c r="Z38097" s="1"/>
    </row>
    <row r="38098" spans="20:26" x14ac:dyDescent="0.25">
      <c r="T38098" s="1"/>
      <c r="U38098" s="1"/>
      <c r="Z38098" s="1"/>
    </row>
    <row r="38099" spans="20:26" x14ac:dyDescent="0.25">
      <c r="T38099" s="1"/>
      <c r="U38099" s="1"/>
      <c r="Z38099" s="1"/>
    </row>
    <row r="38100" spans="20:26" x14ac:dyDescent="0.25">
      <c r="T38100" s="1"/>
      <c r="U38100" s="1"/>
      <c r="Z38100" s="1"/>
    </row>
    <row r="38101" spans="20:26" x14ac:dyDescent="0.25">
      <c r="T38101" s="1"/>
      <c r="U38101" s="1"/>
      <c r="Z38101" s="1"/>
    </row>
    <row r="38102" spans="20:26" x14ac:dyDescent="0.25">
      <c r="T38102" s="1"/>
      <c r="U38102" s="1"/>
      <c r="Z38102" s="1"/>
    </row>
    <row r="38103" spans="20:26" x14ac:dyDescent="0.25">
      <c r="T38103" s="1"/>
      <c r="U38103" s="1"/>
      <c r="Z38103" s="1"/>
    </row>
    <row r="38104" spans="20:26" x14ac:dyDescent="0.25">
      <c r="T38104" s="1"/>
      <c r="U38104" s="1"/>
      <c r="Z38104" s="1"/>
    </row>
    <row r="38105" spans="20:26" x14ac:dyDescent="0.25">
      <c r="T38105" s="1"/>
      <c r="U38105" s="1"/>
      <c r="Z38105" s="1"/>
    </row>
    <row r="38106" spans="20:26" x14ac:dyDescent="0.25">
      <c r="T38106" s="1"/>
      <c r="U38106" s="1"/>
      <c r="Z38106" s="1"/>
    </row>
    <row r="38107" spans="20:26" x14ac:dyDescent="0.25">
      <c r="T38107" s="1"/>
      <c r="U38107" s="1"/>
      <c r="Z38107" s="1"/>
    </row>
    <row r="38108" spans="20:26" x14ac:dyDescent="0.25">
      <c r="T38108" s="1"/>
      <c r="U38108" s="1"/>
      <c r="Z38108" s="1"/>
    </row>
    <row r="38109" spans="20:26" x14ac:dyDescent="0.25">
      <c r="T38109" s="1"/>
      <c r="U38109" s="1"/>
      <c r="Z38109" s="1"/>
    </row>
    <row r="38110" spans="20:26" x14ac:dyDescent="0.25">
      <c r="T38110" s="1"/>
      <c r="U38110" s="1"/>
      <c r="Z38110" s="1"/>
    </row>
    <row r="38111" spans="20:26" x14ac:dyDescent="0.25">
      <c r="T38111" s="1"/>
      <c r="U38111" s="1"/>
      <c r="Z38111" s="1"/>
    </row>
    <row r="38112" spans="20:26" x14ac:dyDescent="0.25">
      <c r="T38112" s="1"/>
      <c r="U38112" s="1"/>
      <c r="Z38112" s="1"/>
    </row>
    <row r="38113" spans="20:26" x14ac:dyDescent="0.25">
      <c r="T38113" s="1"/>
      <c r="U38113" s="1"/>
      <c r="Z38113" s="1"/>
    </row>
    <row r="38114" spans="20:26" x14ac:dyDescent="0.25">
      <c r="T38114" s="1"/>
      <c r="U38114" s="1"/>
      <c r="Z38114" s="1"/>
    </row>
    <row r="38115" spans="20:26" x14ac:dyDescent="0.25">
      <c r="T38115" s="1"/>
      <c r="U38115" s="1"/>
      <c r="Z38115" s="1"/>
    </row>
    <row r="38116" spans="20:26" x14ac:dyDescent="0.25">
      <c r="T38116" s="1"/>
      <c r="U38116" s="1"/>
      <c r="Z38116" s="1"/>
    </row>
    <row r="38117" spans="20:26" x14ac:dyDescent="0.25">
      <c r="T38117" s="1"/>
      <c r="U38117" s="1"/>
      <c r="Z38117" s="1"/>
    </row>
    <row r="38118" spans="20:26" x14ac:dyDescent="0.25">
      <c r="T38118" s="1"/>
      <c r="U38118" s="1"/>
      <c r="Z38118" s="1"/>
    </row>
    <row r="38119" spans="20:26" x14ac:dyDescent="0.25">
      <c r="T38119" s="1"/>
      <c r="U38119" s="1"/>
      <c r="Z38119" s="1"/>
    </row>
    <row r="38120" spans="20:26" x14ac:dyDescent="0.25">
      <c r="T38120" s="1"/>
      <c r="U38120" s="1"/>
      <c r="Z38120" s="1"/>
    </row>
    <row r="38121" spans="20:26" x14ac:dyDescent="0.25">
      <c r="T38121" s="1"/>
      <c r="U38121" s="1"/>
      <c r="Z38121" s="1"/>
    </row>
    <row r="38122" spans="20:26" x14ac:dyDescent="0.25">
      <c r="T38122" s="1"/>
      <c r="U38122" s="1"/>
      <c r="Z38122" s="1"/>
    </row>
    <row r="38123" spans="20:26" x14ac:dyDescent="0.25">
      <c r="T38123" s="1"/>
      <c r="U38123" s="1"/>
      <c r="Z38123" s="1"/>
    </row>
    <row r="38124" spans="20:26" x14ac:dyDescent="0.25">
      <c r="T38124" s="1"/>
      <c r="U38124" s="1"/>
      <c r="Z38124" s="1"/>
    </row>
    <row r="38125" spans="20:26" x14ac:dyDescent="0.25">
      <c r="T38125" s="1"/>
      <c r="U38125" s="1"/>
      <c r="Z38125" s="1"/>
    </row>
    <row r="38126" spans="20:26" x14ac:dyDescent="0.25">
      <c r="T38126" s="1"/>
      <c r="U38126" s="1"/>
      <c r="Z38126" s="1"/>
    </row>
    <row r="38127" spans="20:26" x14ac:dyDescent="0.25">
      <c r="T38127" s="1"/>
      <c r="U38127" s="1"/>
      <c r="Z38127" s="1"/>
    </row>
    <row r="38128" spans="20:26" x14ac:dyDescent="0.25">
      <c r="T38128" s="1"/>
      <c r="U38128" s="1"/>
      <c r="Z38128" s="1"/>
    </row>
    <row r="38129" spans="20:26" x14ac:dyDescent="0.25">
      <c r="T38129" s="1"/>
      <c r="U38129" s="1"/>
      <c r="Z38129" s="1"/>
    </row>
    <row r="38130" spans="20:26" x14ac:dyDescent="0.25">
      <c r="T38130" s="1"/>
      <c r="U38130" s="1"/>
      <c r="Z38130" s="1"/>
    </row>
    <row r="38131" spans="20:26" x14ac:dyDescent="0.25">
      <c r="T38131" s="1"/>
      <c r="U38131" s="1"/>
      <c r="Z38131" s="1"/>
    </row>
    <row r="38132" spans="20:26" x14ac:dyDescent="0.25">
      <c r="T38132" s="1"/>
      <c r="U38132" s="1"/>
      <c r="Z38132" s="1"/>
    </row>
    <row r="38133" spans="20:26" x14ac:dyDescent="0.25">
      <c r="T38133" s="1"/>
      <c r="U38133" s="1"/>
      <c r="Z38133" s="1"/>
    </row>
    <row r="38134" spans="20:26" x14ac:dyDescent="0.25">
      <c r="T38134" s="1"/>
      <c r="U38134" s="1"/>
      <c r="Z38134" s="1"/>
    </row>
    <row r="38135" spans="20:26" x14ac:dyDescent="0.25">
      <c r="T38135" s="1"/>
      <c r="U38135" s="1"/>
      <c r="Z38135" s="1"/>
    </row>
    <row r="38136" spans="20:26" x14ac:dyDescent="0.25">
      <c r="T38136" s="1"/>
      <c r="U38136" s="1"/>
      <c r="Z38136" s="1"/>
    </row>
    <row r="38137" spans="20:26" x14ac:dyDescent="0.25">
      <c r="T38137" s="1"/>
      <c r="U38137" s="1"/>
      <c r="Z38137" s="1"/>
    </row>
    <row r="38138" spans="20:26" x14ac:dyDescent="0.25">
      <c r="T38138" s="1"/>
      <c r="U38138" s="1"/>
      <c r="Z38138" s="1"/>
    </row>
    <row r="38139" spans="20:26" x14ac:dyDescent="0.25">
      <c r="T38139" s="1"/>
      <c r="U38139" s="1"/>
      <c r="Z38139" s="1"/>
    </row>
    <row r="38140" spans="20:26" x14ac:dyDescent="0.25">
      <c r="T38140" s="1"/>
      <c r="U38140" s="1"/>
      <c r="Z38140" s="1"/>
    </row>
    <row r="38141" spans="20:26" x14ac:dyDescent="0.25">
      <c r="T38141" s="1"/>
      <c r="U38141" s="1"/>
      <c r="Z38141" s="1"/>
    </row>
    <row r="38142" spans="20:26" x14ac:dyDescent="0.25">
      <c r="T38142" s="1"/>
      <c r="U38142" s="1"/>
      <c r="Z38142" s="1"/>
    </row>
    <row r="38143" spans="20:26" x14ac:dyDescent="0.25">
      <c r="T38143" s="1"/>
      <c r="U38143" s="1"/>
      <c r="Z38143" s="1"/>
    </row>
    <row r="38144" spans="20:26" x14ac:dyDescent="0.25">
      <c r="T38144" s="1"/>
      <c r="U38144" s="1"/>
      <c r="Z38144" s="1"/>
    </row>
    <row r="38145" spans="20:26" x14ac:dyDescent="0.25">
      <c r="T38145" s="1"/>
      <c r="U38145" s="1"/>
      <c r="Z38145" s="1"/>
    </row>
    <row r="38146" spans="20:26" x14ac:dyDescent="0.25">
      <c r="T38146" s="1"/>
      <c r="U38146" s="1"/>
      <c r="Z38146" s="1"/>
    </row>
    <row r="38147" spans="20:26" x14ac:dyDescent="0.25">
      <c r="T38147" s="1"/>
      <c r="U38147" s="1"/>
      <c r="Z38147" s="1"/>
    </row>
    <row r="38148" spans="20:26" x14ac:dyDescent="0.25">
      <c r="T38148" s="1"/>
      <c r="U38148" s="1"/>
      <c r="Z38148" s="1"/>
    </row>
    <row r="38149" spans="20:26" x14ac:dyDescent="0.25">
      <c r="T38149" s="1"/>
      <c r="U38149" s="1"/>
      <c r="Z38149" s="1"/>
    </row>
    <row r="38150" spans="20:26" x14ac:dyDescent="0.25">
      <c r="T38150" s="1"/>
      <c r="U38150" s="1"/>
      <c r="Z38150" s="1"/>
    </row>
    <row r="38151" spans="20:26" x14ac:dyDescent="0.25">
      <c r="T38151" s="1"/>
      <c r="U38151" s="1"/>
      <c r="Z38151" s="1"/>
    </row>
    <row r="38152" spans="20:26" x14ac:dyDescent="0.25">
      <c r="T38152" s="1"/>
      <c r="U38152" s="1"/>
      <c r="Z38152" s="1"/>
    </row>
    <row r="38153" spans="20:26" x14ac:dyDescent="0.25">
      <c r="T38153" s="1"/>
      <c r="U38153" s="1"/>
      <c r="Z38153" s="1"/>
    </row>
    <row r="38154" spans="20:26" x14ac:dyDescent="0.25">
      <c r="T38154" s="1"/>
      <c r="U38154" s="1"/>
      <c r="Z38154" s="1"/>
    </row>
    <row r="38155" spans="20:26" x14ac:dyDescent="0.25">
      <c r="T38155" s="1"/>
      <c r="U38155" s="1"/>
      <c r="Z38155" s="1"/>
    </row>
    <row r="38156" spans="20:26" x14ac:dyDescent="0.25">
      <c r="T38156" s="1"/>
      <c r="U38156" s="1"/>
      <c r="Z38156" s="1"/>
    </row>
    <row r="38157" spans="20:26" x14ac:dyDescent="0.25">
      <c r="T38157" s="1"/>
      <c r="U38157" s="1"/>
      <c r="Z38157" s="1"/>
    </row>
    <row r="38158" spans="20:26" x14ac:dyDescent="0.25">
      <c r="T38158" s="1"/>
      <c r="U38158" s="1"/>
      <c r="Z38158" s="1"/>
    </row>
    <row r="38159" spans="20:26" x14ac:dyDescent="0.25">
      <c r="T38159" s="1"/>
      <c r="U38159" s="1"/>
      <c r="Z38159" s="1"/>
    </row>
    <row r="38160" spans="20:26" x14ac:dyDescent="0.25">
      <c r="T38160" s="1"/>
      <c r="U38160" s="1"/>
      <c r="Z38160" s="1"/>
    </row>
    <row r="38161" spans="20:26" x14ac:dyDescent="0.25">
      <c r="T38161" s="1"/>
      <c r="U38161" s="1"/>
      <c r="Z38161" s="1"/>
    </row>
    <row r="38162" spans="20:26" x14ac:dyDescent="0.25">
      <c r="T38162" s="1"/>
      <c r="U38162" s="1"/>
      <c r="Z38162" s="1"/>
    </row>
    <row r="38163" spans="20:26" x14ac:dyDescent="0.25">
      <c r="T38163" s="1"/>
      <c r="U38163" s="1"/>
      <c r="Z38163" s="1"/>
    </row>
    <row r="38164" spans="20:26" x14ac:dyDescent="0.25">
      <c r="T38164" s="1"/>
      <c r="U38164" s="1"/>
      <c r="Z38164" s="1"/>
    </row>
    <row r="38165" spans="20:26" x14ac:dyDescent="0.25">
      <c r="T38165" s="1"/>
      <c r="U38165" s="1"/>
      <c r="Z38165" s="1"/>
    </row>
    <row r="38166" spans="20:26" x14ac:dyDescent="0.25">
      <c r="T38166" s="1"/>
      <c r="U38166" s="1"/>
      <c r="Z38166" s="1"/>
    </row>
    <row r="38167" spans="20:26" x14ac:dyDescent="0.25">
      <c r="T38167" s="1"/>
      <c r="U38167" s="1"/>
      <c r="Z38167" s="1"/>
    </row>
    <row r="38168" spans="20:26" x14ac:dyDescent="0.25">
      <c r="T38168" s="1"/>
      <c r="U38168" s="1"/>
      <c r="Z38168" s="1"/>
    </row>
    <row r="38169" spans="20:26" x14ac:dyDescent="0.25">
      <c r="T38169" s="1"/>
      <c r="U38169" s="1"/>
      <c r="Z38169" s="1"/>
    </row>
    <row r="38170" spans="20:26" x14ac:dyDescent="0.25">
      <c r="T38170" s="1"/>
      <c r="U38170" s="1"/>
      <c r="Z38170" s="1"/>
    </row>
    <row r="38171" spans="20:26" x14ac:dyDescent="0.25">
      <c r="T38171" s="1"/>
      <c r="U38171" s="1"/>
      <c r="Z38171" s="1"/>
    </row>
    <row r="38172" spans="20:26" x14ac:dyDescent="0.25">
      <c r="T38172" s="1"/>
      <c r="U38172" s="1"/>
      <c r="Z38172" s="1"/>
    </row>
    <row r="38173" spans="20:26" x14ac:dyDescent="0.25">
      <c r="T38173" s="1"/>
      <c r="U38173" s="1"/>
      <c r="Z38173" s="1"/>
    </row>
    <row r="38174" spans="20:26" x14ac:dyDescent="0.25">
      <c r="T38174" s="1"/>
      <c r="U38174" s="1"/>
      <c r="Z38174" s="1"/>
    </row>
    <row r="38175" spans="20:26" x14ac:dyDescent="0.25">
      <c r="T38175" s="1"/>
      <c r="U38175" s="1"/>
      <c r="Z38175" s="1"/>
    </row>
    <row r="38176" spans="20:26" x14ac:dyDescent="0.25">
      <c r="T38176" s="1"/>
      <c r="U38176" s="1"/>
      <c r="Z38176" s="1"/>
    </row>
    <row r="38177" spans="20:26" x14ac:dyDescent="0.25">
      <c r="T38177" s="1"/>
      <c r="U38177" s="1"/>
      <c r="Z38177" s="1"/>
    </row>
    <row r="38178" spans="20:26" x14ac:dyDescent="0.25">
      <c r="T38178" s="1"/>
      <c r="U38178" s="1"/>
      <c r="Z38178" s="1"/>
    </row>
    <row r="38179" spans="20:26" x14ac:dyDescent="0.25">
      <c r="T38179" s="1"/>
      <c r="U38179" s="1"/>
      <c r="Z38179" s="1"/>
    </row>
    <row r="38180" spans="20:26" x14ac:dyDescent="0.25">
      <c r="T38180" s="1"/>
      <c r="U38180" s="1"/>
      <c r="Z38180" s="1"/>
    </row>
    <row r="38181" spans="20:26" x14ac:dyDescent="0.25">
      <c r="T38181" s="1"/>
      <c r="U38181" s="1"/>
      <c r="Z38181" s="1"/>
    </row>
    <row r="38182" spans="20:26" x14ac:dyDescent="0.25">
      <c r="T38182" s="1"/>
      <c r="U38182" s="1"/>
      <c r="Z38182" s="1"/>
    </row>
    <row r="38183" spans="20:26" x14ac:dyDescent="0.25">
      <c r="T38183" s="1"/>
      <c r="U38183" s="1"/>
      <c r="Z38183" s="1"/>
    </row>
    <row r="38184" spans="20:26" x14ac:dyDescent="0.25">
      <c r="T38184" s="1"/>
      <c r="U38184" s="1"/>
      <c r="Z38184" s="1"/>
    </row>
    <row r="38185" spans="20:26" x14ac:dyDescent="0.25">
      <c r="T38185" s="1"/>
      <c r="U38185" s="1"/>
      <c r="Z38185" s="1"/>
    </row>
    <row r="38186" spans="20:26" x14ac:dyDescent="0.25">
      <c r="T38186" s="1"/>
      <c r="U38186" s="1"/>
      <c r="Z38186" s="1"/>
    </row>
    <row r="38187" spans="20:26" x14ac:dyDescent="0.25">
      <c r="T38187" s="1"/>
      <c r="U38187" s="1"/>
      <c r="Z38187" s="1"/>
    </row>
    <row r="38188" spans="20:26" x14ac:dyDescent="0.25">
      <c r="T38188" s="1"/>
      <c r="U38188" s="1"/>
      <c r="Z38188" s="1"/>
    </row>
    <row r="38189" spans="20:26" x14ac:dyDescent="0.25">
      <c r="T38189" s="1"/>
      <c r="U38189" s="1"/>
      <c r="Z38189" s="1"/>
    </row>
    <row r="38190" spans="20:26" x14ac:dyDescent="0.25">
      <c r="T38190" s="1"/>
      <c r="U38190" s="1"/>
      <c r="Z38190" s="1"/>
    </row>
    <row r="38191" spans="20:26" x14ac:dyDescent="0.25">
      <c r="T38191" s="1"/>
      <c r="U38191" s="1"/>
      <c r="Z38191" s="1"/>
    </row>
    <row r="38192" spans="20:26" x14ac:dyDescent="0.25">
      <c r="T38192" s="1"/>
      <c r="U38192" s="1"/>
      <c r="Z38192" s="1"/>
    </row>
    <row r="38193" spans="20:26" x14ac:dyDescent="0.25">
      <c r="T38193" s="1"/>
      <c r="U38193" s="1"/>
      <c r="Z38193" s="1"/>
    </row>
    <row r="38194" spans="20:26" x14ac:dyDescent="0.25">
      <c r="T38194" s="1"/>
      <c r="U38194" s="1"/>
      <c r="Z38194" s="1"/>
    </row>
    <row r="38195" spans="20:26" x14ac:dyDescent="0.25">
      <c r="T38195" s="1"/>
      <c r="U38195" s="1"/>
      <c r="Z38195" s="1"/>
    </row>
    <row r="38196" spans="20:26" x14ac:dyDescent="0.25">
      <c r="T38196" s="1"/>
      <c r="U38196" s="1"/>
      <c r="Z38196" s="1"/>
    </row>
    <row r="38197" spans="20:26" x14ac:dyDescent="0.25">
      <c r="T38197" s="1"/>
      <c r="U38197" s="1"/>
      <c r="Z38197" s="1"/>
    </row>
    <row r="38198" spans="20:26" x14ac:dyDescent="0.25">
      <c r="T38198" s="1"/>
      <c r="U38198" s="1"/>
      <c r="Z38198" s="1"/>
    </row>
    <row r="38199" spans="20:26" x14ac:dyDescent="0.25">
      <c r="T38199" s="1"/>
      <c r="U38199" s="1"/>
      <c r="Z38199" s="1"/>
    </row>
    <row r="38200" spans="20:26" x14ac:dyDescent="0.25">
      <c r="T38200" s="1"/>
      <c r="U38200" s="1"/>
      <c r="Z38200" s="1"/>
    </row>
    <row r="38201" spans="20:26" x14ac:dyDescent="0.25">
      <c r="T38201" s="1"/>
      <c r="U38201" s="1"/>
      <c r="Z38201" s="1"/>
    </row>
    <row r="38202" spans="20:26" x14ac:dyDescent="0.25">
      <c r="T38202" s="1"/>
      <c r="U38202" s="1"/>
      <c r="Z38202" s="1"/>
    </row>
    <row r="38203" spans="20:26" x14ac:dyDescent="0.25">
      <c r="T38203" s="1"/>
      <c r="U38203" s="1"/>
      <c r="Z38203" s="1"/>
    </row>
    <row r="38204" spans="20:26" x14ac:dyDescent="0.25">
      <c r="T38204" s="1"/>
      <c r="U38204" s="1"/>
      <c r="Z38204" s="1"/>
    </row>
    <row r="38205" spans="20:26" x14ac:dyDescent="0.25">
      <c r="T38205" s="1"/>
      <c r="U38205" s="1"/>
      <c r="Z38205" s="1"/>
    </row>
    <row r="38206" spans="20:26" x14ac:dyDescent="0.25">
      <c r="T38206" s="1"/>
      <c r="U38206" s="1"/>
      <c r="Z38206" s="1"/>
    </row>
    <row r="38207" spans="20:26" x14ac:dyDescent="0.25">
      <c r="T38207" s="1"/>
      <c r="U38207" s="1"/>
      <c r="Z38207" s="1"/>
    </row>
    <row r="38208" spans="20:26" x14ac:dyDescent="0.25">
      <c r="T38208" s="1"/>
      <c r="U38208" s="1"/>
      <c r="Z38208" s="1"/>
    </row>
    <row r="38209" spans="20:26" x14ac:dyDescent="0.25">
      <c r="T38209" s="1"/>
      <c r="U38209" s="1"/>
      <c r="Z38209" s="1"/>
    </row>
    <row r="38210" spans="20:26" x14ac:dyDescent="0.25">
      <c r="T38210" s="1"/>
      <c r="U38210" s="1"/>
      <c r="Z38210" s="1"/>
    </row>
    <row r="38211" spans="20:26" x14ac:dyDescent="0.25">
      <c r="T38211" s="1"/>
      <c r="U38211" s="1"/>
      <c r="Z38211" s="1"/>
    </row>
    <row r="38212" spans="20:26" x14ac:dyDescent="0.25">
      <c r="T38212" s="1"/>
      <c r="U38212" s="1"/>
      <c r="Z38212" s="1"/>
    </row>
    <row r="38213" spans="20:26" x14ac:dyDescent="0.25">
      <c r="T38213" s="1"/>
      <c r="U38213" s="1"/>
      <c r="Z38213" s="1"/>
    </row>
    <row r="38214" spans="20:26" x14ac:dyDescent="0.25">
      <c r="T38214" s="1"/>
      <c r="U38214" s="1"/>
      <c r="Z38214" s="1"/>
    </row>
    <row r="38215" spans="20:26" x14ac:dyDescent="0.25">
      <c r="T38215" s="1"/>
      <c r="U38215" s="1"/>
      <c r="Z38215" s="1"/>
    </row>
    <row r="38216" spans="20:26" x14ac:dyDescent="0.25">
      <c r="T38216" s="1"/>
      <c r="U38216" s="1"/>
      <c r="Z38216" s="1"/>
    </row>
    <row r="38217" spans="20:26" x14ac:dyDescent="0.25">
      <c r="T38217" s="1"/>
      <c r="U38217" s="1"/>
      <c r="Z38217" s="1"/>
    </row>
    <row r="38218" spans="20:26" x14ac:dyDescent="0.25">
      <c r="T38218" s="1"/>
      <c r="U38218" s="1"/>
      <c r="Z38218" s="1"/>
    </row>
    <row r="38219" spans="20:26" x14ac:dyDescent="0.25">
      <c r="T38219" s="1"/>
      <c r="U38219" s="1"/>
      <c r="Z38219" s="1"/>
    </row>
    <row r="38220" spans="20:26" x14ac:dyDescent="0.25">
      <c r="T38220" s="1"/>
      <c r="U38220" s="1"/>
      <c r="Z38220" s="1"/>
    </row>
    <row r="38221" spans="20:26" x14ac:dyDescent="0.25">
      <c r="T38221" s="1"/>
      <c r="U38221" s="1"/>
      <c r="Z38221" s="1"/>
    </row>
    <row r="38222" spans="20:26" x14ac:dyDescent="0.25">
      <c r="T38222" s="1"/>
      <c r="U38222" s="1"/>
      <c r="Z38222" s="1"/>
    </row>
    <row r="38223" spans="20:26" x14ac:dyDescent="0.25">
      <c r="T38223" s="1"/>
      <c r="U38223" s="1"/>
      <c r="Z38223" s="1"/>
    </row>
    <row r="38224" spans="20:26" x14ac:dyDescent="0.25">
      <c r="T38224" s="1"/>
      <c r="U38224" s="1"/>
      <c r="Z38224" s="1"/>
    </row>
    <row r="38225" spans="20:26" x14ac:dyDescent="0.25">
      <c r="T38225" s="1"/>
      <c r="U38225" s="1"/>
      <c r="Z38225" s="1"/>
    </row>
    <row r="38226" spans="20:26" x14ac:dyDescent="0.25">
      <c r="T38226" s="1"/>
      <c r="U38226" s="1"/>
      <c r="Z38226" s="1"/>
    </row>
    <row r="38227" spans="20:26" x14ac:dyDescent="0.25">
      <c r="T38227" s="1"/>
      <c r="U38227" s="1"/>
      <c r="Z38227" s="1"/>
    </row>
    <row r="38228" spans="20:26" x14ac:dyDescent="0.25">
      <c r="T38228" s="1"/>
      <c r="U38228" s="1"/>
      <c r="Z38228" s="1"/>
    </row>
    <row r="38229" spans="20:26" x14ac:dyDescent="0.25">
      <c r="T38229" s="1"/>
      <c r="U38229" s="1"/>
      <c r="Z38229" s="1"/>
    </row>
    <row r="38230" spans="20:26" x14ac:dyDescent="0.25">
      <c r="T38230" s="1"/>
      <c r="U38230" s="1"/>
      <c r="Z38230" s="1"/>
    </row>
    <row r="38231" spans="20:26" x14ac:dyDescent="0.25">
      <c r="T38231" s="1"/>
      <c r="U38231" s="1"/>
      <c r="Z38231" s="1"/>
    </row>
    <row r="38232" spans="20:26" x14ac:dyDescent="0.25">
      <c r="T38232" s="1"/>
      <c r="U38232" s="1"/>
      <c r="Z38232" s="1"/>
    </row>
    <row r="38233" spans="20:26" x14ac:dyDescent="0.25">
      <c r="T38233" s="1"/>
      <c r="U38233" s="1"/>
      <c r="Z38233" s="1"/>
    </row>
    <row r="38234" spans="20:26" x14ac:dyDescent="0.25">
      <c r="T38234" s="1"/>
      <c r="U38234" s="1"/>
      <c r="Z38234" s="1"/>
    </row>
    <row r="38235" spans="20:26" x14ac:dyDescent="0.25">
      <c r="T38235" s="1"/>
      <c r="U38235" s="1"/>
      <c r="Z38235" s="1"/>
    </row>
    <row r="38236" spans="20:26" x14ac:dyDescent="0.25">
      <c r="T38236" s="1"/>
      <c r="U38236" s="1"/>
      <c r="Z38236" s="1"/>
    </row>
    <row r="38237" spans="20:26" x14ac:dyDescent="0.25">
      <c r="T38237" s="1"/>
      <c r="U38237" s="1"/>
      <c r="Z38237" s="1"/>
    </row>
    <row r="38238" spans="20:26" x14ac:dyDescent="0.25">
      <c r="T38238" s="1"/>
      <c r="U38238" s="1"/>
      <c r="Z38238" s="1"/>
    </row>
    <row r="38239" spans="20:26" x14ac:dyDescent="0.25">
      <c r="T38239" s="1"/>
      <c r="U38239" s="1"/>
      <c r="Z38239" s="1"/>
    </row>
    <row r="38240" spans="20:26" x14ac:dyDescent="0.25">
      <c r="T38240" s="1"/>
      <c r="U38240" s="1"/>
      <c r="Z38240" s="1"/>
    </row>
    <row r="38241" spans="20:26" x14ac:dyDescent="0.25">
      <c r="T38241" s="1"/>
      <c r="U38241" s="1"/>
      <c r="Z38241" s="1"/>
    </row>
    <row r="38242" spans="20:26" x14ac:dyDescent="0.25">
      <c r="T38242" s="1"/>
      <c r="U38242" s="1"/>
      <c r="Z38242" s="1"/>
    </row>
    <row r="38243" spans="20:26" x14ac:dyDescent="0.25">
      <c r="T38243" s="1"/>
      <c r="U38243" s="1"/>
      <c r="Z38243" s="1"/>
    </row>
    <row r="38244" spans="20:26" x14ac:dyDescent="0.25">
      <c r="T38244" s="1"/>
      <c r="U38244" s="1"/>
      <c r="Z38244" s="1"/>
    </row>
    <row r="38245" spans="20:26" x14ac:dyDescent="0.25">
      <c r="T38245" s="1"/>
      <c r="U38245" s="1"/>
      <c r="Z38245" s="1"/>
    </row>
    <row r="38246" spans="20:26" x14ac:dyDescent="0.25">
      <c r="T38246" s="1"/>
      <c r="U38246" s="1"/>
      <c r="Z38246" s="1"/>
    </row>
    <row r="38247" spans="20:26" x14ac:dyDescent="0.25">
      <c r="T38247" s="1"/>
      <c r="U38247" s="1"/>
      <c r="Z38247" s="1"/>
    </row>
    <row r="38248" spans="20:26" x14ac:dyDescent="0.25">
      <c r="T38248" s="1"/>
      <c r="U38248" s="1"/>
      <c r="Z38248" s="1"/>
    </row>
    <row r="38249" spans="20:26" x14ac:dyDescent="0.25">
      <c r="T38249" s="1"/>
      <c r="U38249" s="1"/>
      <c r="Z38249" s="1"/>
    </row>
    <row r="38250" spans="20:26" x14ac:dyDescent="0.25">
      <c r="T38250" s="1"/>
      <c r="U38250" s="1"/>
      <c r="Z38250" s="1"/>
    </row>
    <row r="38251" spans="20:26" x14ac:dyDescent="0.25">
      <c r="T38251" s="1"/>
      <c r="U38251" s="1"/>
      <c r="Z38251" s="1"/>
    </row>
    <row r="38252" spans="20:26" x14ac:dyDescent="0.25">
      <c r="T38252" s="1"/>
      <c r="U38252" s="1"/>
      <c r="Z38252" s="1"/>
    </row>
    <row r="38253" spans="20:26" x14ac:dyDescent="0.25">
      <c r="T38253" s="1"/>
      <c r="U38253" s="1"/>
      <c r="Z38253" s="1"/>
    </row>
    <row r="38254" spans="20:26" x14ac:dyDescent="0.25">
      <c r="T38254" s="1"/>
      <c r="U38254" s="1"/>
      <c r="Z38254" s="1"/>
    </row>
    <row r="38255" spans="20:26" x14ac:dyDescent="0.25">
      <c r="T38255" s="1"/>
      <c r="U38255" s="1"/>
      <c r="Z38255" s="1"/>
    </row>
    <row r="38256" spans="20:26" x14ac:dyDescent="0.25">
      <c r="T38256" s="1"/>
      <c r="U38256" s="1"/>
      <c r="Z38256" s="1"/>
    </row>
    <row r="38257" spans="20:26" x14ac:dyDescent="0.25">
      <c r="T38257" s="1"/>
      <c r="U38257" s="1"/>
      <c r="Z38257" s="1"/>
    </row>
    <row r="38258" spans="20:26" x14ac:dyDescent="0.25">
      <c r="T38258" s="1"/>
      <c r="U38258" s="1"/>
      <c r="Z38258" s="1"/>
    </row>
    <row r="38259" spans="20:26" x14ac:dyDescent="0.25">
      <c r="T38259" s="1"/>
      <c r="U38259" s="1"/>
      <c r="Z38259" s="1"/>
    </row>
    <row r="38260" spans="20:26" x14ac:dyDescent="0.25">
      <c r="T38260" s="1"/>
      <c r="U38260" s="1"/>
      <c r="Z38260" s="1"/>
    </row>
    <row r="38261" spans="20:26" x14ac:dyDescent="0.25">
      <c r="T38261" s="1"/>
      <c r="U38261" s="1"/>
      <c r="Z38261" s="1"/>
    </row>
    <row r="38262" spans="20:26" x14ac:dyDescent="0.25">
      <c r="T38262" s="1"/>
      <c r="U38262" s="1"/>
      <c r="Z38262" s="1"/>
    </row>
    <row r="38263" spans="20:26" x14ac:dyDescent="0.25">
      <c r="T38263" s="1"/>
      <c r="U38263" s="1"/>
      <c r="Z38263" s="1"/>
    </row>
    <row r="38264" spans="20:26" x14ac:dyDescent="0.25">
      <c r="T38264" s="1"/>
      <c r="U38264" s="1"/>
      <c r="Z38264" s="1"/>
    </row>
    <row r="38265" spans="20:26" x14ac:dyDescent="0.25">
      <c r="T38265" s="1"/>
      <c r="U38265" s="1"/>
      <c r="Z38265" s="1"/>
    </row>
    <row r="38266" spans="20:26" x14ac:dyDescent="0.25">
      <c r="T38266" s="1"/>
      <c r="U38266" s="1"/>
      <c r="Z38266" s="1"/>
    </row>
    <row r="38267" spans="20:26" x14ac:dyDescent="0.25">
      <c r="T38267" s="1"/>
      <c r="U38267" s="1"/>
      <c r="Z38267" s="1"/>
    </row>
    <row r="38268" spans="20:26" x14ac:dyDescent="0.25">
      <c r="T38268" s="1"/>
      <c r="U38268" s="1"/>
      <c r="Z38268" s="1"/>
    </row>
    <row r="38269" spans="20:26" x14ac:dyDescent="0.25">
      <c r="T38269" s="1"/>
      <c r="U38269" s="1"/>
      <c r="Z38269" s="1"/>
    </row>
    <row r="38270" spans="20:26" x14ac:dyDescent="0.25">
      <c r="T38270" s="1"/>
      <c r="U38270" s="1"/>
      <c r="Z38270" s="1"/>
    </row>
    <row r="38271" spans="20:26" x14ac:dyDescent="0.25">
      <c r="T38271" s="1"/>
      <c r="U38271" s="1"/>
      <c r="Z38271" s="1"/>
    </row>
    <row r="38272" spans="20:26" x14ac:dyDescent="0.25">
      <c r="T38272" s="1"/>
      <c r="U38272" s="1"/>
      <c r="Z38272" s="1"/>
    </row>
    <row r="38273" spans="20:26" x14ac:dyDescent="0.25">
      <c r="T38273" s="1"/>
      <c r="U38273" s="1"/>
      <c r="Z38273" s="1"/>
    </row>
    <row r="38274" spans="20:26" x14ac:dyDescent="0.25">
      <c r="T38274" s="1"/>
      <c r="U38274" s="1"/>
      <c r="Z38274" s="1"/>
    </row>
    <row r="38275" spans="20:26" x14ac:dyDescent="0.25">
      <c r="T38275" s="1"/>
      <c r="U38275" s="1"/>
      <c r="Z38275" s="1"/>
    </row>
    <row r="38276" spans="20:26" x14ac:dyDescent="0.25">
      <c r="T38276" s="1"/>
      <c r="U38276" s="1"/>
      <c r="Z38276" s="1"/>
    </row>
    <row r="38277" spans="20:26" x14ac:dyDescent="0.25">
      <c r="T38277" s="1"/>
      <c r="U38277" s="1"/>
      <c r="Z38277" s="1"/>
    </row>
    <row r="38278" spans="20:26" x14ac:dyDescent="0.25">
      <c r="T38278" s="1"/>
      <c r="U38278" s="1"/>
      <c r="Z38278" s="1"/>
    </row>
    <row r="38279" spans="20:26" x14ac:dyDescent="0.25">
      <c r="T38279" s="1"/>
      <c r="U38279" s="1"/>
      <c r="Z38279" s="1"/>
    </row>
    <row r="38280" spans="20:26" x14ac:dyDescent="0.25">
      <c r="T38280" s="1"/>
      <c r="U38280" s="1"/>
      <c r="Z38280" s="1"/>
    </row>
    <row r="38281" spans="20:26" x14ac:dyDescent="0.25">
      <c r="T38281" s="1"/>
      <c r="U38281" s="1"/>
      <c r="Z38281" s="1"/>
    </row>
    <row r="38282" spans="20:26" x14ac:dyDescent="0.25">
      <c r="T38282" s="1"/>
      <c r="U38282" s="1"/>
      <c r="Z38282" s="1"/>
    </row>
    <row r="38283" spans="20:26" x14ac:dyDescent="0.25">
      <c r="T38283" s="1"/>
      <c r="U38283" s="1"/>
      <c r="Z38283" s="1"/>
    </row>
    <row r="38284" spans="20:26" x14ac:dyDescent="0.25">
      <c r="T38284" s="1"/>
      <c r="U38284" s="1"/>
      <c r="Z38284" s="1"/>
    </row>
    <row r="38285" spans="20:26" x14ac:dyDescent="0.25">
      <c r="T38285" s="1"/>
      <c r="U38285" s="1"/>
      <c r="Z38285" s="1"/>
    </row>
    <row r="38286" spans="20:26" x14ac:dyDescent="0.25">
      <c r="T38286" s="1"/>
      <c r="U38286" s="1"/>
      <c r="Z38286" s="1"/>
    </row>
    <row r="38287" spans="20:26" x14ac:dyDescent="0.25">
      <c r="T38287" s="1"/>
      <c r="U38287" s="1"/>
      <c r="Z38287" s="1"/>
    </row>
    <row r="38288" spans="20:26" x14ac:dyDescent="0.25">
      <c r="T38288" s="1"/>
      <c r="U38288" s="1"/>
      <c r="Z38288" s="1"/>
    </row>
    <row r="38289" spans="20:26" x14ac:dyDescent="0.25">
      <c r="T38289" s="1"/>
      <c r="U38289" s="1"/>
      <c r="Z38289" s="1"/>
    </row>
    <row r="38290" spans="20:26" x14ac:dyDescent="0.25">
      <c r="T38290" s="1"/>
      <c r="U38290" s="1"/>
      <c r="Z38290" s="1"/>
    </row>
    <row r="38291" spans="20:26" x14ac:dyDescent="0.25">
      <c r="T38291" s="1"/>
      <c r="U38291" s="1"/>
      <c r="Z38291" s="1"/>
    </row>
    <row r="38292" spans="20:26" x14ac:dyDescent="0.25">
      <c r="T38292" s="1"/>
      <c r="U38292" s="1"/>
      <c r="Z38292" s="1"/>
    </row>
    <row r="38293" spans="20:26" x14ac:dyDescent="0.25">
      <c r="T38293" s="1"/>
      <c r="U38293" s="1"/>
      <c r="Z38293" s="1"/>
    </row>
    <row r="38294" spans="20:26" x14ac:dyDescent="0.25">
      <c r="T38294" s="1"/>
      <c r="U38294" s="1"/>
      <c r="Z38294" s="1"/>
    </row>
    <row r="38295" spans="20:26" x14ac:dyDescent="0.25">
      <c r="T38295" s="1"/>
      <c r="U38295" s="1"/>
      <c r="Z38295" s="1"/>
    </row>
    <row r="38296" spans="20:26" x14ac:dyDescent="0.25">
      <c r="T38296" s="1"/>
      <c r="U38296" s="1"/>
      <c r="Z38296" s="1"/>
    </row>
    <row r="38297" spans="20:26" x14ac:dyDescent="0.25">
      <c r="T38297" s="1"/>
      <c r="U38297" s="1"/>
      <c r="Z38297" s="1"/>
    </row>
    <row r="38298" spans="20:26" x14ac:dyDescent="0.25">
      <c r="T38298" s="1"/>
      <c r="U38298" s="1"/>
      <c r="Z38298" s="1"/>
    </row>
    <row r="38299" spans="20:26" x14ac:dyDescent="0.25">
      <c r="T38299" s="1"/>
      <c r="U38299" s="1"/>
      <c r="Z38299" s="1"/>
    </row>
    <row r="38300" spans="20:26" x14ac:dyDescent="0.25">
      <c r="T38300" s="1"/>
      <c r="U38300" s="1"/>
      <c r="Z38300" s="1"/>
    </row>
    <row r="38301" spans="20:26" x14ac:dyDescent="0.25">
      <c r="T38301" s="1"/>
      <c r="U38301" s="1"/>
      <c r="Z38301" s="1"/>
    </row>
    <row r="38302" spans="20:26" x14ac:dyDescent="0.25">
      <c r="T38302" s="1"/>
      <c r="U38302" s="1"/>
      <c r="Z38302" s="1"/>
    </row>
    <row r="38303" spans="20:26" x14ac:dyDescent="0.25">
      <c r="T38303" s="1"/>
      <c r="U38303" s="1"/>
      <c r="Z38303" s="1"/>
    </row>
    <row r="38304" spans="20:26" x14ac:dyDescent="0.25">
      <c r="T38304" s="1"/>
      <c r="U38304" s="1"/>
      <c r="Z38304" s="1"/>
    </row>
    <row r="38305" spans="20:26" x14ac:dyDescent="0.25">
      <c r="T38305" s="1"/>
      <c r="U38305" s="1"/>
      <c r="Z38305" s="1"/>
    </row>
    <row r="38306" spans="20:26" x14ac:dyDescent="0.25">
      <c r="T38306" s="1"/>
      <c r="U38306" s="1"/>
      <c r="Z38306" s="1"/>
    </row>
    <row r="38307" spans="20:26" x14ac:dyDescent="0.25">
      <c r="T38307" s="1"/>
      <c r="U38307" s="1"/>
      <c r="Z38307" s="1"/>
    </row>
    <row r="38308" spans="20:26" x14ac:dyDescent="0.25">
      <c r="T38308" s="1"/>
      <c r="U38308" s="1"/>
      <c r="Z38308" s="1"/>
    </row>
    <row r="38309" spans="20:26" x14ac:dyDescent="0.25">
      <c r="T38309" s="1"/>
      <c r="U38309" s="1"/>
      <c r="Z38309" s="1"/>
    </row>
    <row r="38310" spans="20:26" x14ac:dyDescent="0.25">
      <c r="T38310" s="1"/>
      <c r="U38310" s="1"/>
      <c r="Z38310" s="1"/>
    </row>
    <row r="38311" spans="20:26" x14ac:dyDescent="0.25">
      <c r="T38311" s="1"/>
      <c r="U38311" s="1"/>
      <c r="Z38311" s="1"/>
    </row>
    <row r="38312" spans="20:26" x14ac:dyDescent="0.25">
      <c r="T38312" s="1"/>
      <c r="U38312" s="1"/>
      <c r="Z38312" s="1"/>
    </row>
    <row r="38313" spans="20:26" x14ac:dyDescent="0.25">
      <c r="T38313" s="1"/>
      <c r="U38313" s="1"/>
      <c r="Z38313" s="1"/>
    </row>
    <row r="38314" spans="20:26" x14ac:dyDescent="0.25">
      <c r="T38314" s="1"/>
      <c r="U38314" s="1"/>
      <c r="Z38314" s="1"/>
    </row>
    <row r="38315" spans="20:26" x14ac:dyDescent="0.25">
      <c r="T38315" s="1"/>
      <c r="U38315" s="1"/>
      <c r="Z38315" s="1"/>
    </row>
    <row r="38316" spans="20:26" x14ac:dyDescent="0.25">
      <c r="T38316" s="1"/>
      <c r="U38316" s="1"/>
      <c r="Z38316" s="1"/>
    </row>
    <row r="38317" spans="20:26" x14ac:dyDescent="0.25">
      <c r="T38317" s="1"/>
      <c r="U38317" s="1"/>
      <c r="Z38317" s="1"/>
    </row>
    <row r="38318" spans="20:26" x14ac:dyDescent="0.25">
      <c r="T38318" s="1"/>
      <c r="U38318" s="1"/>
      <c r="Z38318" s="1"/>
    </row>
    <row r="38319" spans="20:26" x14ac:dyDescent="0.25">
      <c r="T38319" s="1"/>
      <c r="U38319" s="1"/>
      <c r="Z38319" s="1"/>
    </row>
    <row r="38320" spans="20:26" x14ac:dyDescent="0.25">
      <c r="T38320" s="1"/>
      <c r="U38320" s="1"/>
      <c r="Z38320" s="1"/>
    </row>
    <row r="38321" spans="20:26" x14ac:dyDescent="0.25">
      <c r="T38321" s="1"/>
      <c r="U38321" s="1"/>
      <c r="Z38321" s="1"/>
    </row>
    <row r="38322" spans="20:26" x14ac:dyDescent="0.25">
      <c r="T38322" s="1"/>
      <c r="U38322" s="1"/>
      <c r="Z38322" s="1"/>
    </row>
    <row r="38323" spans="20:26" x14ac:dyDescent="0.25">
      <c r="T38323" s="1"/>
      <c r="U38323" s="1"/>
      <c r="Z38323" s="1"/>
    </row>
    <row r="38324" spans="20:26" x14ac:dyDescent="0.25">
      <c r="T38324" s="1"/>
      <c r="U38324" s="1"/>
      <c r="Z38324" s="1"/>
    </row>
    <row r="38325" spans="20:26" x14ac:dyDescent="0.25">
      <c r="T38325" s="1"/>
      <c r="U38325" s="1"/>
      <c r="Z38325" s="1"/>
    </row>
    <row r="38326" spans="20:26" x14ac:dyDescent="0.25">
      <c r="T38326" s="1"/>
      <c r="U38326" s="1"/>
      <c r="Z38326" s="1"/>
    </row>
    <row r="38327" spans="20:26" x14ac:dyDescent="0.25">
      <c r="T38327" s="1"/>
      <c r="U38327" s="1"/>
      <c r="Z38327" s="1"/>
    </row>
    <row r="38328" spans="20:26" x14ac:dyDescent="0.25">
      <c r="T38328" s="1"/>
      <c r="U38328" s="1"/>
      <c r="Z38328" s="1"/>
    </row>
    <row r="38329" spans="20:26" x14ac:dyDescent="0.25">
      <c r="T38329" s="1"/>
      <c r="U38329" s="1"/>
      <c r="Z38329" s="1"/>
    </row>
    <row r="38330" spans="20:26" x14ac:dyDescent="0.25">
      <c r="T38330" s="1"/>
      <c r="U38330" s="1"/>
      <c r="Z38330" s="1"/>
    </row>
    <row r="38331" spans="20:26" x14ac:dyDescent="0.25">
      <c r="T38331" s="1"/>
      <c r="U38331" s="1"/>
      <c r="Z38331" s="1"/>
    </row>
    <row r="38332" spans="20:26" x14ac:dyDescent="0.25">
      <c r="T38332" s="1"/>
      <c r="U38332" s="1"/>
      <c r="Z38332" s="1"/>
    </row>
    <row r="38333" spans="20:26" x14ac:dyDescent="0.25">
      <c r="T38333" s="1"/>
      <c r="U38333" s="1"/>
      <c r="Z38333" s="1"/>
    </row>
    <row r="38334" spans="20:26" x14ac:dyDescent="0.25">
      <c r="T38334" s="1"/>
      <c r="U38334" s="1"/>
      <c r="Z38334" s="1"/>
    </row>
    <row r="38335" spans="20:26" x14ac:dyDescent="0.25">
      <c r="T38335" s="1"/>
      <c r="U38335" s="1"/>
      <c r="Z38335" s="1"/>
    </row>
    <row r="38336" spans="20:26" x14ac:dyDescent="0.25">
      <c r="T38336" s="1"/>
      <c r="U38336" s="1"/>
      <c r="Z38336" s="1"/>
    </row>
    <row r="38337" spans="20:26" x14ac:dyDescent="0.25">
      <c r="T38337" s="1"/>
      <c r="U38337" s="1"/>
      <c r="Z38337" s="1"/>
    </row>
    <row r="38338" spans="20:26" x14ac:dyDescent="0.25">
      <c r="T38338" s="1"/>
      <c r="U38338" s="1"/>
      <c r="Z38338" s="1"/>
    </row>
    <row r="38339" spans="20:26" x14ac:dyDescent="0.25">
      <c r="T38339" s="1"/>
      <c r="U38339" s="1"/>
      <c r="Z38339" s="1"/>
    </row>
    <row r="38340" spans="20:26" x14ac:dyDescent="0.25">
      <c r="T38340" s="1"/>
      <c r="U38340" s="1"/>
      <c r="Z38340" s="1"/>
    </row>
    <row r="38341" spans="20:26" x14ac:dyDescent="0.25">
      <c r="T38341" s="1"/>
      <c r="U38341" s="1"/>
      <c r="Z38341" s="1"/>
    </row>
    <row r="38342" spans="20:26" x14ac:dyDescent="0.25">
      <c r="T38342" s="1"/>
      <c r="U38342" s="1"/>
      <c r="Z38342" s="1"/>
    </row>
    <row r="38343" spans="20:26" x14ac:dyDescent="0.25">
      <c r="T38343" s="1"/>
      <c r="U38343" s="1"/>
      <c r="Z38343" s="1"/>
    </row>
    <row r="38344" spans="20:26" x14ac:dyDescent="0.25">
      <c r="T38344" s="1"/>
      <c r="U38344" s="1"/>
      <c r="Z38344" s="1"/>
    </row>
    <row r="38345" spans="20:26" x14ac:dyDescent="0.25">
      <c r="T38345" s="1"/>
      <c r="U38345" s="1"/>
      <c r="Z38345" s="1"/>
    </row>
    <row r="38346" spans="20:26" x14ac:dyDescent="0.25">
      <c r="T38346" s="1"/>
      <c r="U38346" s="1"/>
      <c r="Z38346" s="1"/>
    </row>
    <row r="38347" spans="20:26" x14ac:dyDescent="0.25">
      <c r="T38347" s="1"/>
      <c r="U38347" s="1"/>
      <c r="Z38347" s="1"/>
    </row>
    <row r="38348" spans="20:26" x14ac:dyDescent="0.25">
      <c r="T38348" s="1"/>
      <c r="U38348" s="1"/>
      <c r="Z38348" s="1"/>
    </row>
    <row r="38349" spans="20:26" x14ac:dyDescent="0.25">
      <c r="T38349" s="1"/>
      <c r="U38349" s="1"/>
      <c r="Z38349" s="1"/>
    </row>
    <row r="38350" spans="20:26" x14ac:dyDescent="0.25">
      <c r="T38350" s="1"/>
      <c r="U38350" s="1"/>
      <c r="Z38350" s="1"/>
    </row>
    <row r="38351" spans="20:26" x14ac:dyDescent="0.25">
      <c r="T38351" s="1"/>
      <c r="U38351" s="1"/>
      <c r="Z38351" s="1"/>
    </row>
    <row r="38352" spans="20:26" x14ac:dyDescent="0.25">
      <c r="T38352" s="1"/>
      <c r="U38352" s="1"/>
      <c r="Z38352" s="1"/>
    </row>
    <row r="38353" spans="20:26" x14ac:dyDescent="0.25">
      <c r="T38353" s="1"/>
      <c r="U38353" s="1"/>
      <c r="Z38353" s="1"/>
    </row>
    <row r="38354" spans="20:26" x14ac:dyDescent="0.25">
      <c r="T38354" s="1"/>
      <c r="U38354" s="1"/>
      <c r="Z38354" s="1"/>
    </row>
    <row r="38355" spans="20:26" x14ac:dyDescent="0.25">
      <c r="T38355" s="1"/>
      <c r="U38355" s="1"/>
      <c r="Z38355" s="1"/>
    </row>
    <row r="38356" spans="20:26" x14ac:dyDescent="0.25">
      <c r="T38356" s="1"/>
      <c r="U38356" s="1"/>
      <c r="Z38356" s="1"/>
    </row>
    <row r="38357" spans="20:26" x14ac:dyDescent="0.25">
      <c r="T38357" s="1"/>
      <c r="U38357" s="1"/>
      <c r="Z38357" s="1"/>
    </row>
    <row r="38358" spans="20:26" x14ac:dyDescent="0.25">
      <c r="T38358" s="1"/>
      <c r="U38358" s="1"/>
      <c r="Z38358" s="1"/>
    </row>
    <row r="38359" spans="20:26" x14ac:dyDescent="0.25">
      <c r="T38359" s="1"/>
      <c r="U38359" s="1"/>
      <c r="Z38359" s="1"/>
    </row>
    <row r="38360" spans="20:26" x14ac:dyDescent="0.25">
      <c r="T38360" s="1"/>
      <c r="U38360" s="1"/>
      <c r="Z38360" s="1"/>
    </row>
    <row r="38361" spans="20:26" x14ac:dyDescent="0.25">
      <c r="T38361" s="1"/>
      <c r="U38361" s="1"/>
      <c r="Z38361" s="1"/>
    </row>
    <row r="38362" spans="20:26" x14ac:dyDescent="0.25">
      <c r="T38362" s="1"/>
      <c r="U38362" s="1"/>
      <c r="Z38362" s="1"/>
    </row>
    <row r="38363" spans="20:26" x14ac:dyDescent="0.25">
      <c r="T38363" s="1"/>
      <c r="U38363" s="1"/>
      <c r="Z38363" s="1"/>
    </row>
    <row r="38364" spans="20:26" x14ac:dyDescent="0.25">
      <c r="T38364" s="1"/>
      <c r="U38364" s="1"/>
      <c r="Z38364" s="1"/>
    </row>
    <row r="38365" spans="20:26" x14ac:dyDescent="0.25">
      <c r="T38365" s="1"/>
      <c r="U38365" s="1"/>
      <c r="Z38365" s="1"/>
    </row>
    <row r="38366" spans="20:26" x14ac:dyDescent="0.25">
      <c r="T38366" s="1"/>
      <c r="U38366" s="1"/>
      <c r="Z38366" s="1"/>
    </row>
    <row r="38367" spans="20:26" x14ac:dyDescent="0.25">
      <c r="T38367" s="1"/>
      <c r="U38367" s="1"/>
      <c r="Z38367" s="1"/>
    </row>
    <row r="38368" spans="20:26" x14ac:dyDescent="0.25">
      <c r="T38368" s="1"/>
      <c r="U38368" s="1"/>
      <c r="Z38368" s="1"/>
    </row>
    <row r="38369" spans="20:26" x14ac:dyDescent="0.25">
      <c r="T38369" s="1"/>
      <c r="U38369" s="1"/>
      <c r="Z38369" s="1"/>
    </row>
    <row r="38370" spans="20:26" x14ac:dyDescent="0.25">
      <c r="T38370" s="1"/>
      <c r="U38370" s="1"/>
      <c r="Z38370" s="1"/>
    </row>
    <row r="38371" spans="20:26" x14ac:dyDescent="0.25">
      <c r="T38371" s="1"/>
      <c r="U38371" s="1"/>
      <c r="Z38371" s="1"/>
    </row>
    <row r="38372" spans="20:26" x14ac:dyDescent="0.25">
      <c r="T38372" s="1"/>
      <c r="U38372" s="1"/>
      <c r="Z38372" s="1"/>
    </row>
    <row r="38373" spans="20:26" x14ac:dyDescent="0.25">
      <c r="T38373" s="1"/>
      <c r="U38373" s="1"/>
      <c r="Z38373" s="1"/>
    </row>
    <row r="38374" spans="20:26" x14ac:dyDescent="0.25">
      <c r="T38374" s="1"/>
      <c r="U38374" s="1"/>
      <c r="Z38374" s="1"/>
    </row>
    <row r="38375" spans="20:26" x14ac:dyDescent="0.25">
      <c r="T38375" s="1"/>
      <c r="U38375" s="1"/>
      <c r="Z38375" s="1"/>
    </row>
    <row r="38376" spans="20:26" x14ac:dyDescent="0.25">
      <c r="T38376" s="1"/>
      <c r="U38376" s="1"/>
      <c r="Z38376" s="1"/>
    </row>
    <row r="38377" spans="20:26" x14ac:dyDescent="0.25">
      <c r="T38377" s="1"/>
      <c r="U38377" s="1"/>
      <c r="Z38377" s="1"/>
    </row>
    <row r="38378" spans="20:26" x14ac:dyDescent="0.25">
      <c r="T38378" s="1"/>
      <c r="U38378" s="1"/>
      <c r="Z38378" s="1"/>
    </row>
    <row r="38379" spans="20:26" x14ac:dyDescent="0.25">
      <c r="T38379" s="1"/>
      <c r="U38379" s="1"/>
      <c r="Z38379" s="1"/>
    </row>
    <row r="38380" spans="20:26" x14ac:dyDescent="0.25">
      <c r="T38380" s="1"/>
      <c r="U38380" s="1"/>
      <c r="Z38380" s="1"/>
    </row>
    <row r="38381" spans="20:26" x14ac:dyDescent="0.25">
      <c r="T38381" s="1"/>
      <c r="U38381" s="1"/>
      <c r="Z38381" s="1"/>
    </row>
    <row r="38382" spans="20:26" x14ac:dyDescent="0.25">
      <c r="T38382" s="1"/>
      <c r="U38382" s="1"/>
      <c r="Z38382" s="1"/>
    </row>
    <row r="38383" spans="20:26" x14ac:dyDescent="0.25">
      <c r="T38383" s="1"/>
      <c r="U38383" s="1"/>
      <c r="Z38383" s="1"/>
    </row>
    <row r="38384" spans="20:26" x14ac:dyDescent="0.25">
      <c r="T38384" s="1"/>
      <c r="U38384" s="1"/>
      <c r="Z38384" s="1"/>
    </row>
    <row r="38385" spans="20:26" x14ac:dyDescent="0.25">
      <c r="T38385" s="1"/>
      <c r="U38385" s="1"/>
      <c r="Z38385" s="1"/>
    </row>
    <row r="38386" spans="20:26" x14ac:dyDescent="0.25">
      <c r="T38386" s="1"/>
      <c r="U38386" s="1"/>
      <c r="Z38386" s="1"/>
    </row>
    <row r="38387" spans="20:26" x14ac:dyDescent="0.25">
      <c r="T38387" s="1"/>
      <c r="U38387" s="1"/>
      <c r="Z38387" s="1"/>
    </row>
    <row r="38388" spans="20:26" x14ac:dyDescent="0.25">
      <c r="T38388" s="1"/>
      <c r="U38388" s="1"/>
      <c r="Z38388" s="1"/>
    </row>
    <row r="38389" spans="20:26" x14ac:dyDescent="0.25">
      <c r="T38389" s="1"/>
      <c r="U38389" s="1"/>
      <c r="Z38389" s="1"/>
    </row>
    <row r="38390" spans="20:26" x14ac:dyDescent="0.25">
      <c r="T38390" s="1"/>
      <c r="U38390" s="1"/>
      <c r="Z38390" s="1"/>
    </row>
    <row r="38391" spans="20:26" x14ac:dyDescent="0.25">
      <c r="T38391" s="1"/>
      <c r="U38391" s="1"/>
      <c r="Z38391" s="1"/>
    </row>
    <row r="38392" spans="20:26" x14ac:dyDescent="0.25">
      <c r="T38392" s="1"/>
      <c r="U38392" s="1"/>
      <c r="Z38392" s="1"/>
    </row>
    <row r="38393" spans="20:26" x14ac:dyDescent="0.25">
      <c r="T38393" s="1"/>
      <c r="U38393" s="1"/>
      <c r="Z38393" s="1"/>
    </row>
    <row r="38394" spans="20:26" x14ac:dyDescent="0.25">
      <c r="T38394" s="1"/>
      <c r="U38394" s="1"/>
      <c r="Z38394" s="1"/>
    </row>
    <row r="38395" spans="20:26" x14ac:dyDescent="0.25">
      <c r="T38395" s="1"/>
      <c r="U38395" s="1"/>
      <c r="Z38395" s="1"/>
    </row>
    <row r="38396" spans="20:26" x14ac:dyDescent="0.25">
      <c r="T38396" s="1"/>
      <c r="U38396" s="1"/>
      <c r="Z38396" s="1"/>
    </row>
    <row r="38397" spans="20:26" x14ac:dyDescent="0.25">
      <c r="T38397" s="1"/>
      <c r="U38397" s="1"/>
      <c r="Z38397" s="1"/>
    </row>
    <row r="38398" spans="20:26" x14ac:dyDescent="0.25">
      <c r="T38398" s="1"/>
      <c r="U38398" s="1"/>
      <c r="Z38398" s="1"/>
    </row>
    <row r="38399" spans="20:26" x14ac:dyDescent="0.25">
      <c r="T38399" s="1"/>
      <c r="U38399" s="1"/>
      <c r="Z38399" s="1"/>
    </row>
    <row r="38400" spans="20:26" x14ac:dyDescent="0.25">
      <c r="T38400" s="1"/>
      <c r="U38400" s="1"/>
      <c r="Z38400" s="1"/>
    </row>
    <row r="38401" spans="20:26" x14ac:dyDescent="0.25">
      <c r="T38401" s="1"/>
      <c r="U38401" s="1"/>
      <c r="Z38401" s="1"/>
    </row>
    <row r="38402" spans="20:26" x14ac:dyDescent="0.25">
      <c r="T38402" s="1"/>
      <c r="U38402" s="1"/>
      <c r="Z38402" s="1"/>
    </row>
    <row r="38403" spans="20:26" x14ac:dyDescent="0.25">
      <c r="T38403" s="1"/>
      <c r="U38403" s="1"/>
      <c r="Z38403" s="1"/>
    </row>
    <row r="38404" spans="20:26" x14ac:dyDescent="0.25">
      <c r="T38404" s="1"/>
      <c r="U38404" s="1"/>
      <c r="Z38404" s="1"/>
    </row>
    <row r="38405" spans="20:26" x14ac:dyDescent="0.25">
      <c r="T38405" s="1"/>
      <c r="U38405" s="1"/>
      <c r="Z38405" s="1"/>
    </row>
    <row r="38406" spans="20:26" x14ac:dyDescent="0.25">
      <c r="T38406" s="1"/>
      <c r="U38406" s="1"/>
      <c r="Z38406" s="1"/>
    </row>
    <row r="38407" spans="20:26" x14ac:dyDescent="0.25">
      <c r="T38407" s="1"/>
      <c r="U38407" s="1"/>
      <c r="Z38407" s="1"/>
    </row>
    <row r="38408" spans="20:26" x14ac:dyDescent="0.25">
      <c r="T38408" s="1"/>
      <c r="U38408" s="1"/>
      <c r="Z38408" s="1"/>
    </row>
    <row r="38409" spans="20:26" x14ac:dyDescent="0.25">
      <c r="T38409" s="1"/>
      <c r="U38409" s="1"/>
      <c r="Z38409" s="1"/>
    </row>
    <row r="38410" spans="20:26" x14ac:dyDescent="0.25">
      <c r="T38410" s="1"/>
      <c r="U38410" s="1"/>
      <c r="Z38410" s="1"/>
    </row>
    <row r="38411" spans="20:26" x14ac:dyDescent="0.25">
      <c r="T38411" s="1"/>
      <c r="U38411" s="1"/>
      <c r="Z38411" s="1"/>
    </row>
    <row r="38412" spans="20:26" x14ac:dyDescent="0.25">
      <c r="T38412" s="1"/>
      <c r="U38412" s="1"/>
      <c r="Z38412" s="1"/>
    </row>
    <row r="38413" spans="20:26" x14ac:dyDescent="0.25">
      <c r="T38413" s="1"/>
      <c r="U38413" s="1"/>
      <c r="Z38413" s="1"/>
    </row>
    <row r="38414" spans="20:26" x14ac:dyDescent="0.25">
      <c r="T38414" s="1"/>
      <c r="U38414" s="1"/>
      <c r="Z38414" s="1"/>
    </row>
    <row r="38415" spans="20:26" x14ac:dyDescent="0.25">
      <c r="T38415" s="1"/>
      <c r="U38415" s="1"/>
      <c r="Z38415" s="1"/>
    </row>
    <row r="38416" spans="20:26" x14ac:dyDescent="0.25">
      <c r="T38416" s="1"/>
      <c r="U38416" s="1"/>
      <c r="Z38416" s="1"/>
    </row>
    <row r="38417" spans="20:26" x14ac:dyDescent="0.25">
      <c r="T38417" s="1"/>
      <c r="U38417" s="1"/>
      <c r="Z38417" s="1"/>
    </row>
    <row r="38418" spans="20:26" x14ac:dyDescent="0.25">
      <c r="T38418" s="1"/>
      <c r="U38418" s="1"/>
      <c r="Z38418" s="1"/>
    </row>
    <row r="38419" spans="20:26" x14ac:dyDescent="0.25">
      <c r="T38419" s="1"/>
      <c r="U38419" s="1"/>
      <c r="Z38419" s="1"/>
    </row>
    <row r="38420" spans="20:26" x14ac:dyDescent="0.25">
      <c r="T38420" s="1"/>
      <c r="U38420" s="1"/>
      <c r="Z38420" s="1"/>
    </row>
    <row r="38421" spans="20:26" x14ac:dyDescent="0.25">
      <c r="T38421" s="1"/>
      <c r="U38421" s="1"/>
      <c r="Z38421" s="1"/>
    </row>
    <row r="38422" spans="20:26" x14ac:dyDescent="0.25">
      <c r="T38422" s="1"/>
      <c r="U38422" s="1"/>
      <c r="Z38422" s="1"/>
    </row>
    <row r="38423" spans="20:26" x14ac:dyDescent="0.25">
      <c r="T38423" s="1"/>
      <c r="U38423" s="1"/>
      <c r="Z38423" s="1"/>
    </row>
    <row r="38424" spans="20:26" x14ac:dyDescent="0.25">
      <c r="T38424" s="1"/>
      <c r="U38424" s="1"/>
      <c r="Z38424" s="1"/>
    </row>
    <row r="38425" spans="20:26" x14ac:dyDescent="0.25">
      <c r="T38425" s="1"/>
      <c r="U38425" s="1"/>
      <c r="Z38425" s="1"/>
    </row>
    <row r="38426" spans="20:26" x14ac:dyDescent="0.25">
      <c r="T38426" s="1"/>
      <c r="U38426" s="1"/>
      <c r="Z38426" s="1"/>
    </row>
    <row r="38427" spans="20:26" x14ac:dyDescent="0.25">
      <c r="T38427" s="1"/>
      <c r="U38427" s="1"/>
      <c r="Z38427" s="1"/>
    </row>
    <row r="38428" spans="20:26" x14ac:dyDescent="0.25">
      <c r="T38428" s="1"/>
      <c r="U38428" s="1"/>
      <c r="Z38428" s="1"/>
    </row>
    <row r="38429" spans="20:26" x14ac:dyDescent="0.25">
      <c r="T38429" s="1"/>
      <c r="U38429" s="1"/>
      <c r="Z38429" s="1"/>
    </row>
    <row r="38430" spans="20:26" x14ac:dyDescent="0.25">
      <c r="T38430" s="1"/>
      <c r="U38430" s="1"/>
      <c r="Z38430" s="1"/>
    </row>
    <row r="38431" spans="20:26" x14ac:dyDescent="0.25">
      <c r="T38431" s="1"/>
      <c r="U38431" s="1"/>
      <c r="Z38431" s="1"/>
    </row>
    <row r="38432" spans="20:26" x14ac:dyDescent="0.25">
      <c r="T38432" s="1"/>
      <c r="U38432" s="1"/>
      <c r="Z38432" s="1"/>
    </row>
    <row r="38433" spans="20:26" x14ac:dyDescent="0.25">
      <c r="T38433" s="1"/>
      <c r="U38433" s="1"/>
      <c r="Z38433" s="1"/>
    </row>
    <row r="38434" spans="20:26" x14ac:dyDescent="0.25">
      <c r="T38434" s="1"/>
      <c r="U38434" s="1"/>
      <c r="Z38434" s="1"/>
    </row>
    <row r="38435" spans="20:26" x14ac:dyDescent="0.25">
      <c r="T38435" s="1"/>
      <c r="U38435" s="1"/>
      <c r="Z38435" s="1"/>
    </row>
    <row r="38436" spans="20:26" x14ac:dyDescent="0.25">
      <c r="T38436" s="1"/>
      <c r="U38436" s="1"/>
      <c r="Z38436" s="1"/>
    </row>
    <row r="38437" spans="20:26" x14ac:dyDescent="0.25">
      <c r="T38437" s="1"/>
      <c r="U38437" s="1"/>
      <c r="Z38437" s="1"/>
    </row>
    <row r="38438" spans="20:26" x14ac:dyDescent="0.25">
      <c r="T38438" s="1"/>
      <c r="U38438" s="1"/>
      <c r="Z38438" s="1"/>
    </row>
    <row r="38439" spans="20:26" x14ac:dyDescent="0.25">
      <c r="T38439" s="1"/>
      <c r="U38439" s="1"/>
      <c r="Z38439" s="1"/>
    </row>
    <row r="38440" spans="20:26" x14ac:dyDescent="0.25">
      <c r="T38440" s="1"/>
      <c r="U38440" s="1"/>
      <c r="Z38440" s="1"/>
    </row>
    <row r="38441" spans="20:26" x14ac:dyDescent="0.25">
      <c r="T38441" s="1"/>
      <c r="U38441" s="1"/>
      <c r="Z38441" s="1"/>
    </row>
    <row r="38442" spans="20:26" x14ac:dyDescent="0.25">
      <c r="T38442" s="1"/>
      <c r="U38442" s="1"/>
      <c r="Z38442" s="1"/>
    </row>
    <row r="38443" spans="20:26" x14ac:dyDescent="0.25">
      <c r="T38443" s="1"/>
      <c r="U38443" s="1"/>
      <c r="Z38443" s="1"/>
    </row>
    <row r="38444" spans="20:26" x14ac:dyDescent="0.25">
      <c r="T38444" s="1"/>
      <c r="U38444" s="1"/>
      <c r="Z38444" s="1"/>
    </row>
    <row r="38445" spans="20:26" x14ac:dyDescent="0.25">
      <c r="T38445" s="1"/>
      <c r="U38445" s="1"/>
      <c r="Z38445" s="1"/>
    </row>
    <row r="38446" spans="20:26" x14ac:dyDescent="0.25">
      <c r="T38446" s="1"/>
      <c r="U38446" s="1"/>
      <c r="Z38446" s="1"/>
    </row>
    <row r="38447" spans="20:26" x14ac:dyDescent="0.25">
      <c r="T38447" s="1"/>
      <c r="U38447" s="1"/>
      <c r="Z38447" s="1"/>
    </row>
    <row r="38448" spans="20:26" x14ac:dyDescent="0.25">
      <c r="T38448" s="1"/>
      <c r="U38448" s="1"/>
      <c r="Z38448" s="1"/>
    </row>
    <row r="38449" spans="20:26" x14ac:dyDescent="0.25">
      <c r="T38449" s="1"/>
      <c r="U38449" s="1"/>
      <c r="Z38449" s="1"/>
    </row>
    <row r="38450" spans="20:26" x14ac:dyDescent="0.25">
      <c r="T38450" s="1"/>
      <c r="U38450" s="1"/>
      <c r="Z38450" s="1"/>
    </row>
    <row r="38451" spans="20:26" x14ac:dyDescent="0.25">
      <c r="T38451" s="1"/>
      <c r="U38451" s="1"/>
      <c r="Z38451" s="1"/>
    </row>
    <row r="38452" spans="20:26" x14ac:dyDescent="0.25">
      <c r="T38452" s="1"/>
      <c r="U38452" s="1"/>
      <c r="Z38452" s="1"/>
    </row>
    <row r="38453" spans="20:26" x14ac:dyDescent="0.25">
      <c r="T38453" s="1"/>
      <c r="U38453" s="1"/>
      <c r="Z38453" s="1"/>
    </row>
    <row r="38454" spans="20:26" x14ac:dyDescent="0.25">
      <c r="T38454" s="1"/>
      <c r="U38454" s="1"/>
      <c r="Z38454" s="1"/>
    </row>
    <row r="38455" spans="20:26" x14ac:dyDescent="0.25">
      <c r="T38455" s="1"/>
      <c r="U38455" s="1"/>
      <c r="Z38455" s="1"/>
    </row>
    <row r="38456" spans="20:26" x14ac:dyDescent="0.25">
      <c r="T38456" s="1"/>
      <c r="U38456" s="1"/>
      <c r="Z38456" s="1"/>
    </row>
    <row r="38457" spans="20:26" x14ac:dyDescent="0.25">
      <c r="T38457" s="1"/>
      <c r="U38457" s="1"/>
      <c r="Z38457" s="1"/>
    </row>
    <row r="38458" spans="20:26" x14ac:dyDescent="0.25">
      <c r="T38458" s="1"/>
      <c r="U38458" s="1"/>
      <c r="Z38458" s="1"/>
    </row>
    <row r="38459" spans="20:26" x14ac:dyDescent="0.25">
      <c r="T38459" s="1"/>
      <c r="U38459" s="1"/>
      <c r="Z38459" s="1"/>
    </row>
    <row r="38460" spans="20:26" x14ac:dyDescent="0.25">
      <c r="T38460" s="1"/>
      <c r="U38460" s="1"/>
      <c r="Z38460" s="1"/>
    </row>
    <row r="38461" spans="20:26" x14ac:dyDescent="0.25">
      <c r="T38461" s="1"/>
      <c r="U38461" s="1"/>
      <c r="Z38461" s="1"/>
    </row>
    <row r="38462" spans="20:26" x14ac:dyDescent="0.25">
      <c r="T38462" s="1"/>
      <c r="U38462" s="1"/>
      <c r="Z38462" s="1"/>
    </row>
    <row r="38463" spans="20:26" x14ac:dyDescent="0.25">
      <c r="T38463" s="1"/>
      <c r="U38463" s="1"/>
      <c r="Z38463" s="1"/>
    </row>
    <row r="38464" spans="20:26" x14ac:dyDescent="0.25">
      <c r="T38464" s="1"/>
      <c r="U38464" s="1"/>
      <c r="Z38464" s="1"/>
    </row>
    <row r="38465" spans="20:26" x14ac:dyDescent="0.25">
      <c r="T38465" s="1"/>
      <c r="U38465" s="1"/>
      <c r="Z38465" s="1"/>
    </row>
    <row r="38466" spans="20:26" x14ac:dyDescent="0.25">
      <c r="T38466" s="1"/>
      <c r="U38466" s="1"/>
      <c r="Z38466" s="1"/>
    </row>
    <row r="38467" spans="20:26" x14ac:dyDescent="0.25">
      <c r="T38467" s="1"/>
      <c r="U38467" s="1"/>
      <c r="Z38467" s="1"/>
    </row>
    <row r="38468" spans="20:26" x14ac:dyDescent="0.25">
      <c r="T38468" s="1"/>
      <c r="U38468" s="1"/>
      <c r="Z38468" s="1"/>
    </row>
    <row r="38469" spans="20:26" x14ac:dyDescent="0.25">
      <c r="T38469" s="1"/>
      <c r="U38469" s="1"/>
      <c r="Z38469" s="1"/>
    </row>
    <row r="38470" spans="20:26" x14ac:dyDescent="0.25">
      <c r="T38470" s="1"/>
      <c r="U38470" s="1"/>
      <c r="Z38470" s="1"/>
    </row>
    <row r="38471" spans="20:26" x14ac:dyDescent="0.25">
      <c r="T38471" s="1"/>
      <c r="U38471" s="1"/>
      <c r="Z38471" s="1"/>
    </row>
    <row r="38472" spans="20:26" x14ac:dyDescent="0.25">
      <c r="T38472" s="1"/>
      <c r="U38472" s="1"/>
      <c r="Z38472" s="1"/>
    </row>
    <row r="38473" spans="20:26" x14ac:dyDescent="0.25">
      <c r="T38473" s="1"/>
      <c r="U38473" s="1"/>
      <c r="Z38473" s="1"/>
    </row>
    <row r="38474" spans="20:26" x14ac:dyDescent="0.25">
      <c r="T38474" s="1"/>
      <c r="U38474" s="1"/>
      <c r="Z38474" s="1"/>
    </row>
    <row r="38475" spans="20:26" x14ac:dyDescent="0.25">
      <c r="T38475" s="1"/>
      <c r="U38475" s="1"/>
      <c r="Z38475" s="1"/>
    </row>
    <row r="38476" spans="20:26" x14ac:dyDescent="0.25">
      <c r="T38476" s="1"/>
      <c r="U38476" s="1"/>
      <c r="Z38476" s="1"/>
    </row>
    <row r="38477" spans="20:26" x14ac:dyDescent="0.25">
      <c r="T38477" s="1"/>
      <c r="U38477" s="1"/>
      <c r="Z38477" s="1"/>
    </row>
    <row r="38478" spans="20:26" x14ac:dyDescent="0.25">
      <c r="T38478" s="1"/>
      <c r="U38478" s="1"/>
      <c r="Z38478" s="1"/>
    </row>
    <row r="38479" spans="20:26" x14ac:dyDescent="0.25">
      <c r="T38479" s="1"/>
      <c r="U38479" s="1"/>
      <c r="Z38479" s="1"/>
    </row>
    <row r="38480" spans="20:26" x14ac:dyDescent="0.25">
      <c r="T38480" s="1"/>
      <c r="U38480" s="1"/>
      <c r="Z38480" s="1"/>
    </row>
    <row r="38481" spans="20:26" x14ac:dyDescent="0.25">
      <c r="T38481" s="1"/>
      <c r="U38481" s="1"/>
      <c r="Z38481" s="1"/>
    </row>
    <row r="38482" spans="20:26" x14ac:dyDescent="0.25">
      <c r="T38482" s="1"/>
      <c r="U38482" s="1"/>
      <c r="Z38482" s="1"/>
    </row>
    <row r="38483" spans="20:26" x14ac:dyDescent="0.25">
      <c r="T38483" s="1"/>
      <c r="U38483" s="1"/>
      <c r="Z38483" s="1"/>
    </row>
    <row r="38484" spans="20:26" x14ac:dyDescent="0.25">
      <c r="T38484" s="1"/>
      <c r="U38484" s="1"/>
      <c r="Z38484" s="1"/>
    </row>
    <row r="38485" spans="20:26" x14ac:dyDescent="0.25">
      <c r="T38485" s="1"/>
      <c r="U38485" s="1"/>
      <c r="Z38485" s="1"/>
    </row>
    <row r="38486" spans="20:26" x14ac:dyDescent="0.25">
      <c r="T38486" s="1"/>
      <c r="U38486" s="1"/>
      <c r="Z38486" s="1"/>
    </row>
    <row r="38487" spans="20:26" x14ac:dyDescent="0.25">
      <c r="T38487" s="1"/>
      <c r="U38487" s="1"/>
      <c r="Z38487" s="1"/>
    </row>
    <row r="38488" spans="20:26" x14ac:dyDescent="0.25">
      <c r="T38488" s="1"/>
      <c r="U38488" s="1"/>
      <c r="Z38488" s="1"/>
    </row>
    <row r="38489" spans="20:26" x14ac:dyDescent="0.25">
      <c r="T38489" s="1"/>
      <c r="U38489" s="1"/>
      <c r="Z38489" s="1"/>
    </row>
    <row r="38490" spans="20:26" x14ac:dyDescent="0.25">
      <c r="T38490" s="1"/>
      <c r="U38490" s="1"/>
      <c r="Z38490" s="1"/>
    </row>
    <row r="38491" spans="20:26" x14ac:dyDescent="0.25">
      <c r="T38491" s="1"/>
      <c r="U38491" s="1"/>
      <c r="Z38491" s="1"/>
    </row>
    <row r="38492" spans="20:26" x14ac:dyDescent="0.25">
      <c r="T38492" s="1"/>
      <c r="U38492" s="1"/>
      <c r="Z38492" s="1"/>
    </row>
    <row r="38493" spans="20:26" x14ac:dyDescent="0.25">
      <c r="T38493" s="1"/>
      <c r="U38493" s="1"/>
      <c r="Z38493" s="1"/>
    </row>
    <row r="38494" spans="20:26" x14ac:dyDescent="0.25">
      <c r="T38494" s="1"/>
      <c r="U38494" s="1"/>
      <c r="Z38494" s="1"/>
    </row>
    <row r="38495" spans="20:26" x14ac:dyDescent="0.25">
      <c r="T38495" s="1"/>
      <c r="U38495" s="1"/>
      <c r="Z38495" s="1"/>
    </row>
    <row r="38496" spans="20:26" x14ac:dyDescent="0.25">
      <c r="T38496" s="1"/>
      <c r="U38496" s="1"/>
      <c r="Z38496" s="1"/>
    </row>
    <row r="38497" spans="20:26" x14ac:dyDescent="0.25">
      <c r="T38497" s="1"/>
      <c r="U38497" s="1"/>
      <c r="Z38497" s="1"/>
    </row>
    <row r="38498" spans="20:26" x14ac:dyDescent="0.25">
      <c r="T38498" s="1"/>
      <c r="U38498" s="1"/>
      <c r="Z38498" s="1"/>
    </row>
    <row r="38499" spans="20:26" x14ac:dyDescent="0.25">
      <c r="T38499" s="1"/>
      <c r="U38499" s="1"/>
      <c r="Z38499" s="1"/>
    </row>
    <row r="38500" spans="20:26" x14ac:dyDescent="0.25">
      <c r="T38500" s="1"/>
      <c r="U38500" s="1"/>
      <c r="Z38500" s="1"/>
    </row>
    <row r="38501" spans="20:26" x14ac:dyDescent="0.25">
      <c r="T38501" s="1"/>
      <c r="U38501" s="1"/>
      <c r="Z38501" s="1"/>
    </row>
    <row r="38502" spans="20:26" x14ac:dyDescent="0.25">
      <c r="T38502" s="1"/>
      <c r="U38502" s="1"/>
      <c r="Z38502" s="1"/>
    </row>
    <row r="38503" spans="20:26" x14ac:dyDescent="0.25">
      <c r="T38503" s="1"/>
      <c r="U38503" s="1"/>
      <c r="Z38503" s="1"/>
    </row>
    <row r="38504" spans="20:26" x14ac:dyDescent="0.25">
      <c r="T38504" s="1"/>
      <c r="U38504" s="1"/>
      <c r="Z38504" s="1"/>
    </row>
    <row r="38505" spans="20:26" x14ac:dyDescent="0.25">
      <c r="T38505" s="1"/>
      <c r="U38505" s="1"/>
      <c r="Z38505" s="1"/>
    </row>
    <row r="38506" spans="20:26" x14ac:dyDescent="0.25">
      <c r="T38506" s="1"/>
      <c r="U38506" s="1"/>
      <c r="Z38506" s="1"/>
    </row>
    <row r="38507" spans="20:26" x14ac:dyDescent="0.25">
      <c r="T38507" s="1"/>
      <c r="U38507" s="1"/>
      <c r="Z38507" s="1"/>
    </row>
    <row r="38508" spans="20:26" x14ac:dyDescent="0.25">
      <c r="T38508" s="1"/>
      <c r="U38508" s="1"/>
      <c r="Z38508" s="1"/>
    </row>
    <row r="38509" spans="20:26" x14ac:dyDescent="0.25">
      <c r="T38509" s="1"/>
      <c r="U38509" s="1"/>
      <c r="Z38509" s="1"/>
    </row>
    <row r="38510" spans="20:26" x14ac:dyDescent="0.25">
      <c r="T38510" s="1"/>
      <c r="U38510" s="1"/>
      <c r="Z38510" s="1"/>
    </row>
    <row r="38511" spans="20:26" x14ac:dyDescent="0.25">
      <c r="T38511" s="1"/>
      <c r="U38511" s="1"/>
      <c r="Z38511" s="1"/>
    </row>
    <row r="38512" spans="20:26" x14ac:dyDescent="0.25">
      <c r="T38512" s="1"/>
      <c r="U38512" s="1"/>
      <c r="Z38512" s="1"/>
    </row>
    <row r="38513" spans="20:26" x14ac:dyDescent="0.25">
      <c r="T38513" s="1"/>
      <c r="U38513" s="1"/>
      <c r="Z38513" s="1"/>
    </row>
    <row r="38514" spans="20:26" x14ac:dyDescent="0.25">
      <c r="T38514" s="1"/>
      <c r="U38514" s="1"/>
      <c r="Z38514" s="1"/>
    </row>
    <row r="38515" spans="20:26" x14ac:dyDescent="0.25">
      <c r="T38515" s="1"/>
      <c r="U38515" s="1"/>
      <c r="Z38515" s="1"/>
    </row>
    <row r="38516" spans="20:26" x14ac:dyDescent="0.25">
      <c r="T38516" s="1"/>
      <c r="U38516" s="1"/>
      <c r="Z38516" s="1"/>
    </row>
    <row r="38517" spans="20:26" x14ac:dyDescent="0.25">
      <c r="T38517" s="1"/>
      <c r="U38517" s="1"/>
      <c r="Z38517" s="1"/>
    </row>
    <row r="38518" spans="20:26" x14ac:dyDescent="0.25">
      <c r="T38518" s="1"/>
      <c r="U38518" s="1"/>
      <c r="Z38518" s="1"/>
    </row>
    <row r="38519" spans="20:26" x14ac:dyDescent="0.25">
      <c r="T38519" s="1"/>
      <c r="U38519" s="1"/>
      <c r="Z38519" s="1"/>
    </row>
    <row r="38520" spans="20:26" x14ac:dyDescent="0.25">
      <c r="T38520" s="1"/>
      <c r="U38520" s="1"/>
      <c r="Z38520" s="1"/>
    </row>
    <row r="38521" spans="20:26" x14ac:dyDescent="0.25">
      <c r="T38521" s="1"/>
      <c r="U38521" s="1"/>
      <c r="Z38521" s="1"/>
    </row>
    <row r="38522" spans="20:26" x14ac:dyDescent="0.25">
      <c r="T38522" s="1"/>
      <c r="U38522" s="1"/>
      <c r="Z38522" s="1"/>
    </row>
    <row r="38523" spans="20:26" x14ac:dyDescent="0.25">
      <c r="T38523" s="1"/>
      <c r="U38523" s="1"/>
      <c r="Z38523" s="1"/>
    </row>
    <row r="38524" spans="20:26" x14ac:dyDescent="0.25">
      <c r="T38524" s="1"/>
      <c r="U38524" s="1"/>
      <c r="Z38524" s="1"/>
    </row>
    <row r="38525" spans="20:26" x14ac:dyDescent="0.25">
      <c r="T38525" s="1"/>
      <c r="U38525" s="1"/>
      <c r="Z38525" s="1"/>
    </row>
    <row r="38526" spans="20:26" x14ac:dyDescent="0.25">
      <c r="T38526" s="1"/>
      <c r="U38526" s="1"/>
      <c r="Z38526" s="1"/>
    </row>
    <row r="38527" spans="20:26" x14ac:dyDescent="0.25">
      <c r="T38527" s="1"/>
      <c r="U38527" s="1"/>
      <c r="Z38527" s="1"/>
    </row>
    <row r="38528" spans="20:26" x14ac:dyDescent="0.25">
      <c r="T38528" s="1"/>
      <c r="U38528" s="1"/>
      <c r="Z38528" s="1"/>
    </row>
    <row r="38529" spans="20:26" x14ac:dyDescent="0.25">
      <c r="T38529" s="1"/>
      <c r="U38529" s="1"/>
      <c r="Z38529" s="1"/>
    </row>
    <row r="38530" spans="20:26" x14ac:dyDescent="0.25">
      <c r="T38530" s="1"/>
      <c r="U38530" s="1"/>
      <c r="Z38530" s="1"/>
    </row>
    <row r="38531" spans="20:26" x14ac:dyDescent="0.25">
      <c r="T38531" s="1"/>
      <c r="U38531" s="1"/>
      <c r="Z38531" s="1"/>
    </row>
    <row r="38532" spans="20:26" x14ac:dyDescent="0.25">
      <c r="T38532" s="1"/>
      <c r="U38532" s="1"/>
      <c r="Z38532" s="1"/>
    </row>
    <row r="38533" spans="20:26" x14ac:dyDescent="0.25">
      <c r="T38533" s="1"/>
      <c r="U38533" s="1"/>
      <c r="Z38533" s="1"/>
    </row>
    <row r="38534" spans="20:26" x14ac:dyDescent="0.25">
      <c r="T38534" s="1"/>
      <c r="U38534" s="1"/>
      <c r="Z38534" s="1"/>
    </row>
    <row r="38535" spans="20:26" x14ac:dyDescent="0.25">
      <c r="T38535" s="1"/>
      <c r="U38535" s="1"/>
      <c r="Z38535" s="1"/>
    </row>
    <row r="38536" spans="20:26" x14ac:dyDescent="0.25">
      <c r="T38536" s="1"/>
      <c r="U38536" s="1"/>
      <c r="Z38536" s="1"/>
    </row>
    <row r="38537" spans="20:26" x14ac:dyDescent="0.25">
      <c r="T38537" s="1"/>
      <c r="U38537" s="1"/>
      <c r="Z38537" s="1"/>
    </row>
    <row r="38538" spans="20:26" x14ac:dyDescent="0.25">
      <c r="T38538" s="1"/>
      <c r="U38538" s="1"/>
      <c r="Z38538" s="1"/>
    </row>
    <row r="38539" spans="20:26" x14ac:dyDescent="0.25">
      <c r="T38539" s="1"/>
      <c r="U38539" s="1"/>
      <c r="Z38539" s="1"/>
    </row>
    <row r="38540" spans="20:26" x14ac:dyDescent="0.25">
      <c r="T38540" s="1"/>
      <c r="U38540" s="1"/>
      <c r="Z38540" s="1"/>
    </row>
    <row r="38541" spans="20:26" x14ac:dyDescent="0.25">
      <c r="T38541" s="1"/>
      <c r="U38541" s="1"/>
      <c r="Z38541" s="1"/>
    </row>
    <row r="38542" spans="20:26" x14ac:dyDescent="0.25">
      <c r="T38542" s="1"/>
      <c r="U38542" s="1"/>
      <c r="Z38542" s="1"/>
    </row>
    <row r="38543" spans="20:26" x14ac:dyDescent="0.25">
      <c r="T38543" s="1"/>
      <c r="U38543" s="1"/>
      <c r="Z38543" s="1"/>
    </row>
    <row r="38544" spans="20:26" x14ac:dyDescent="0.25">
      <c r="T38544" s="1"/>
      <c r="U38544" s="1"/>
      <c r="Z38544" s="1"/>
    </row>
    <row r="38545" spans="20:26" x14ac:dyDescent="0.25">
      <c r="T38545" s="1"/>
      <c r="U38545" s="1"/>
      <c r="Z38545" s="1"/>
    </row>
    <row r="38546" spans="20:26" x14ac:dyDescent="0.25">
      <c r="T38546" s="1"/>
      <c r="U38546" s="1"/>
      <c r="Z38546" s="1"/>
    </row>
    <row r="38547" spans="20:26" x14ac:dyDescent="0.25">
      <c r="T38547" s="1"/>
      <c r="U38547" s="1"/>
      <c r="Z38547" s="1"/>
    </row>
    <row r="38548" spans="20:26" x14ac:dyDescent="0.25">
      <c r="T38548" s="1"/>
      <c r="U38548" s="1"/>
      <c r="Z38548" s="1"/>
    </row>
    <row r="38549" spans="20:26" x14ac:dyDescent="0.25">
      <c r="T38549" s="1"/>
      <c r="U38549" s="1"/>
      <c r="Z38549" s="1"/>
    </row>
    <row r="38550" spans="20:26" x14ac:dyDescent="0.25">
      <c r="T38550" s="1"/>
      <c r="U38550" s="1"/>
      <c r="Z38550" s="1"/>
    </row>
    <row r="38551" spans="20:26" x14ac:dyDescent="0.25">
      <c r="T38551" s="1"/>
      <c r="U38551" s="1"/>
      <c r="Z38551" s="1"/>
    </row>
    <row r="38552" spans="20:26" x14ac:dyDescent="0.25">
      <c r="T38552" s="1"/>
      <c r="U38552" s="1"/>
      <c r="Z38552" s="1"/>
    </row>
    <row r="38553" spans="20:26" x14ac:dyDescent="0.25">
      <c r="T38553" s="1"/>
      <c r="U38553" s="1"/>
      <c r="Z38553" s="1"/>
    </row>
    <row r="38554" spans="20:26" x14ac:dyDescent="0.25">
      <c r="T38554" s="1"/>
      <c r="U38554" s="1"/>
      <c r="Z38554" s="1"/>
    </row>
    <row r="38555" spans="20:26" x14ac:dyDescent="0.25">
      <c r="T38555" s="1"/>
      <c r="U38555" s="1"/>
      <c r="Z38555" s="1"/>
    </row>
    <row r="38556" spans="20:26" x14ac:dyDescent="0.25">
      <c r="T38556" s="1"/>
      <c r="U38556" s="1"/>
      <c r="Z38556" s="1"/>
    </row>
    <row r="38557" spans="20:26" x14ac:dyDescent="0.25">
      <c r="T38557" s="1"/>
      <c r="U38557" s="1"/>
      <c r="Z38557" s="1"/>
    </row>
    <row r="38558" spans="20:26" x14ac:dyDescent="0.25">
      <c r="T38558" s="1"/>
      <c r="U38558" s="1"/>
      <c r="Z38558" s="1"/>
    </row>
    <row r="38559" spans="20:26" x14ac:dyDescent="0.25">
      <c r="T38559" s="1"/>
      <c r="U38559" s="1"/>
      <c r="Z38559" s="1"/>
    </row>
    <row r="38560" spans="20:26" x14ac:dyDescent="0.25">
      <c r="T38560" s="1"/>
      <c r="U38560" s="1"/>
      <c r="Z38560" s="1"/>
    </row>
    <row r="38561" spans="20:26" x14ac:dyDescent="0.25">
      <c r="T38561" s="1"/>
      <c r="U38561" s="1"/>
      <c r="Z38561" s="1"/>
    </row>
    <row r="38562" spans="20:26" x14ac:dyDescent="0.25">
      <c r="T38562" s="1"/>
      <c r="U38562" s="1"/>
      <c r="Z38562" s="1"/>
    </row>
    <row r="38563" spans="20:26" x14ac:dyDescent="0.25">
      <c r="T38563" s="1"/>
      <c r="U38563" s="1"/>
      <c r="Z38563" s="1"/>
    </row>
    <row r="38564" spans="20:26" x14ac:dyDescent="0.25">
      <c r="T38564" s="1"/>
      <c r="U38564" s="1"/>
      <c r="Z38564" s="1"/>
    </row>
    <row r="38565" spans="20:26" x14ac:dyDescent="0.25">
      <c r="T38565" s="1"/>
      <c r="U38565" s="1"/>
      <c r="Z38565" s="1"/>
    </row>
    <row r="38566" spans="20:26" x14ac:dyDescent="0.25">
      <c r="T38566" s="1"/>
      <c r="U38566" s="1"/>
      <c r="Z38566" s="1"/>
    </row>
    <row r="38567" spans="20:26" x14ac:dyDescent="0.25">
      <c r="T38567" s="1"/>
      <c r="U38567" s="1"/>
      <c r="Z38567" s="1"/>
    </row>
    <row r="38568" spans="20:26" x14ac:dyDescent="0.25">
      <c r="T38568" s="1"/>
      <c r="U38568" s="1"/>
      <c r="Z38568" s="1"/>
    </row>
    <row r="38569" spans="20:26" x14ac:dyDescent="0.25">
      <c r="T38569" s="1"/>
      <c r="U38569" s="1"/>
      <c r="Z38569" s="1"/>
    </row>
    <row r="38570" spans="20:26" x14ac:dyDescent="0.25">
      <c r="T38570" s="1"/>
      <c r="U38570" s="1"/>
      <c r="Z38570" s="1"/>
    </row>
    <row r="38571" spans="20:26" x14ac:dyDescent="0.25">
      <c r="T38571" s="1"/>
      <c r="U38571" s="1"/>
      <c r="Z38571" s="1"/>
    </row>
    <row r="38572" spans="20:26" x14ac:dyDescent="0.25">
      <c r="T38572" s="1"/>
      <c r="U38572" s="1"/>
      <c r="Z38572" s="1"/>
    </row>
    <row r="38573" spans="20:26" x14ac:dyDescent="0.25">
      <c r="T38573" s="1"/>
      <c r="U38573" s="1"/>
      <c r="Z38573" s="1"/>
    </row>
    <row r="38574" spans="20:26" x14ac:dyDescent="0.25">
      <c r="T38574" s="1"/>
      <c r="U38574" s="1"/>
      <c r="Z38574" s="1"/>
    </row>
    <row r="38575" spans="20:26" x14ac:dyDescent="0.25">
      <c r="T38575" s="1"/>
      <c r="U38575" s="1"/>
      <c r="Z38575" s="1"/>
    </row>
    <row r="38576" spans="20:26" x14ac:dyDescent="0.25">
      <c r="T38576" s="1"/>
      <c r="U38576" s="1"/>
      <c r="Z38576" s="1"/>
    </row>
    <row r="38577" spans="20:26" x14ac:dyDescent="0.25">
      <c r="T38577" s="1"/>
      <c r="U38577" s="1"/>
      <c r="Z38577" s="1"/>
    </row>
    <row r="38578" spans="20:26" x14ac:dyDescent="0.25">
      <c r="T38578" s="1"/>
      <c r="U38578" s="1"/>
      <c r="Z38578" s="1"/>
    </row>
    <row r="38579" spans="20:26" x14ac:dyDescent="0.25">
      <c r="T38579" s="1"/>
      <c r="U38579" s="1"/>
      <c r="Z38579" s="1"/>
    </row>
    <row r="38580" spans="20:26" x14ac:dyDescent="0.25">
      <c r="T38580" s="1"/>
      <c r="U38580" s="1"/>
      <c r="Z38580" s="1"/>
    </row>
    <row r="38581" spans="20:26" x14ac:dyDescent="0.25">
      <c r="T38581" s="1"/>
      <c r="U38581" s="1"/>
      <c r="Z38581" s="1"/>
    </row>
    <row r="38582" spans="20:26" x14ac:dyDescent="0.25">
      <c r="T38582" s="1"/>
      <c r="U38582" s="1"/>
      <c r="Z38582" s="1"/>
    </row>
    <row r="38583" spans="20:26" x14ac:dyDescent="0.25">
      <c r="T38583" s="1"/>
      <c r="U38583" s="1"/>
      <c r="Z38583" s="1"/>
    </row>
    <row r="38584" spans="20:26" x14ac:dyDescent="0.25">
      <c r="T38584" s="1"/>
      <c r="U38584" s="1"/>
      <c r="Z38584" s="1"/>
    </row>
    <row r="38585" spans="20:26" x14ac:dyDescent="0.25">
      <c r="T38585" s="1"/>
      <c r="U38585" s="1"/>
      <c r="Z38585" s="1"/>
    </row>
    <row r="38586" spans="20:26" x14ac:dyDescent="0.25">
      <c r="T38586" s="1"/>
      <c r="U38586" s="1"/>
      <c r="Z38586" s="1"/>
    </row>
    <row r="38587" spans="20:26" x14ac:dyDescent="0.25">
      <c r="T38587" s="1"/>
      <c r="U38587" s="1"/>
      <c r="Z38587" s="1"/>
    </row>
    <row r="38588" spans="20:26" x14ac:dyDescent="0.25">
      <c r="T38588" s="1"/>
      <c r="U38588" s="1"/>
      <c r="Z38588" s="1"/>
    </row>
    <row r="38589" spans="20:26" x14ac:dyDescent="0.25">
      <c r="T38589" s="1"/>
      <c r="U38589" s="1"/>
      <c r="Z38589" s="1"/>
    </row>
    <row r="38590" spans="20:26" x14ac:dyDescent="0.25">
      <c r="T38590" s="1"/>
      <c r="U38590" s="1"/>
      <c r="Z38590" s="1"/>
    </row>
    <row r="38591" spans="20:26" x14ac:dyDescent="0.25">
      <c r="T38591" s="1"/>
      <c r="U38591" s="1"/>
      <c r="Z38591" s="1"/>
    </row>
    <row r="38592" spans="20:26" x14ac:dyDescent="0.25">
      <c r="T38592" s="1"/>
      <c r="U38592" s="1"/>
      <c r="Z38592" s="1"/>
    </row>
    <row r="38593" spans="20:26" x14ac:dyDescent="0.25">
      <c r="T38593" s="1"/>
      <c r="U38593" s="1"/>
      <c r="Z38593" s="1"/>
    </row>
    <row r="38594" spans="20:26" x14ac:dyDescent="0.25">
      <c r="T38594" s="1"/>
      <c r="U38594" s="1"/>
      <c r="Z38594" s="1"/>
    </row>
    <row r="38595" spans="20:26" x14ac:dyDescent="0.25">
      <c r="T38595" s="1"/>
      <c r="U38595" s="1"/>
      <c r="Z38595" s="1"/>
    </row>
    <row r="38596" spans="20:26" x14ac:dyDescent="0.25">
      <c r="T38596" s="1"/>
      <c r="U38596" s="1"/>
      <c r="Z38596" s="1"/>
    </row>
    <row r="38597" spans="20:26" x14ac:dyDescent="0.25">
      <c r="T38597" s="1"/>
      <c r="U38597" s="1"/>
      <c r="Z38597" s="1"/>
    </row>
    <row r="38598" spans="20:26" x14ac:dyDescent="0.25">
      <c r="T38598" s="1"/>
      <c r="U38598" s="1"/>
      <c r="Z38598" s="1"/>
    </row>
    <row r="38599" spans="20:26" x14ac:dyDescent="0.25">
      <c r="T38599" s="1"/>
      <c r="U38599" s="1"/>
      <c r="Z38599" s="1"/>
    </row>
    <row r="38600" spans="20:26" x14ac:dyDescent="0.25">
      <c r="T38600" s="1"/>
      <c r="U38600" s="1"/>
      <c r="Z38600" s="1"/>
    </row>
    <row r="38601" spans="20:26" x14ac:dyDescent="0.25">
      <c r="T38601" s="1"/>
      <c r="U38601" s="1"/>
      <c r="Z38601" s="1"/>
    </row>
    <row r="38602" spans="20:26" x14ac:dyDescent="0.25">
      <c r="T38602" s="1"/>
      <c r="U38602" s="1"/>
      <c r="Z38602" s="1"/>
    </row>
    <row r="38603" spans="20:26" x14ac:dyDescent="0.25">
      <c r="T38603" s="1"/>
      <c r="U38603" s="1"/>
      <c r="Z38603" s="1"/>
    </row>
    <row r="38604" spans="20:26" x14ac:dyDescent="0.25">
      <c r="T38604" s="1"/>
      <c r="U38604" s="1"/>
      <c r="Z38604" s="1"/>
    </row>
    <row r="38605" spans="20:26" x14ac:dyDescent="0.25">
      <c r="T38605" s="1"/>
      <c r="U38605" s="1"/>
      <c r="Z38605" s="1"/>
    </row>
    <row r="38606" spans="20:26" x14ac:dyDescent="0.25">
      <c r="T38606" s="1"/>
      <c r="U38606" s="1"/>
      <c r="Z38606" s="1"/>
    </row>
    <row r="38607" spans="20:26" x14ac:dyDescent="0.25">
      <c r="T38607" s="1"/>
      <c r="U38607" s="1"/>
      <c r="Z38607" s="1"/>
    </row>
    <row r="38608" spans="20:26" x14ac:dyDescent="0.25">
      <c r="T38608" s="1"/>
      <c r="U38608" s="1"/>
      <c r="Z38608" s="1"/>
    </row>
    <row r="38609" spans="20:26" x14ac:dyDescent="0.25">
      <c r="T38609" s="1"/>
      <c r="U38609" s="1"/>
      <c r="Z38609" s="1"/>
    </row>
    <row r="38610" spans="20:26" x14ac:dyDescent="0.25">
      <c r="T38610" s="1"/>
      <c r="U38610" s="1"/>
      <c r="Z38610" s="1"/>
    </row>
    <row r="38611" spans="20:26" x14ac:dyDescent="0.25">
      <c r="T38611" s="1"/>
      <c r="U38611" s="1"/>
      <c r="Z38611" s="1"/>
    </row>
    <row r="38612" spans="20:26" x14ac:dyDescent="0.25">
      <c r="T38612" s="1"/>
      <c r="U38612" s="1"/>
      <c r="Z38612" s="1"/>
    </row>
    <row r="38613" spans="20:26" x14ac:dyDescent="0.25">
      <c r="T38613" s="1"/>
      <c r="U38613" s="1"/>
      <c r="Z38613" s="1"/>
    </row>
    <row r="38614" spans="20:26" x14ac:dyDescent="0.25">
      <c r="T38614" s="1"/>
      <c r="U38614" s="1"/>
      <c r="Z38614" s="1"/>
    </row>
    <row r="38615" spans="20:26" x14ac:dyDescent="0.25">
      <c r="T38615" s="1"/>
      <c r="U38615" s="1"/>
      <c r="Z38615" s="1"/>
    </row>
    <row r="38616" spans="20:26" x14ac:dyDescent="0.25">
      <c r="T38616" s="1"/>
      <c r="U38616" s="1"/>
      <c r="Z38616" s="1"/>
    </row>
    <row r="38617" spans="20:26" x14ac:dyDescent="0.25">
      <c r="T38617" s="1"/>
      <c r="U38617" s="1"/>
      <c r="Z38617" s="1"/>
    </row>
    <row r="38618" spans="20:26" x14ac:dyDescent="0.25">
      <c r="T38618" s="1"/>
      <c r="U38618" s="1"/>
      <c r="Z38618" s="1"/>
    </row>
    <row r="38619" spans="20:26" x14ac:dyDescent="0.25">
      <c r="T38619" s="1"/>
      <c r="U38619" s="1"/>
      <c r="Z38619" s="1"/>
    </row>
    <row r="38620" spans="20:26" x14ac:dyDescent="0.25">
      <c r="T38620" s="1"/>
      <c r="U38620" s="1"/>
      <c r="Z38620" s="1"/>
    </row>
    <row r="38621" spans="20:26" x14ac:dyDescent="0.25">
      <c r="T38621" s="1"/>
      <c r="U38621" s="1"/>
      <c r="Z38621" s="1"/>
    </row>
    <row r="38622" spans="20:26" x14ac:dyDescent="0.25">
      <c r="T38622" s="1"/>
      <c r="U38622" s="1"/>
      <c r="Z38622" s="1"/>
    </row>
    <row r="38623" spans="20:26" x14ac:dyDescent="0.25">
      <c r="T38623" s="1"/>
      <c r="U38623" s="1"/>
      <c r="Z38623" s="1"/>
    </row>
    <row r="38624" spans="20:26" x14ac:dyDescent="0.25">
      <c r="T38624" s="1"/>
      <c r="U38624" s="1"/>
      <c r="Z38624" s="1"/>
    </row>
    <row r="38625" spans="20:26" x14ac:dyDescent="0.25">
      <c r="T38625" s="1"/>
      <c r="U38625" s="1"/>
      <c r="Z38625" s="1"/>
    </row>
    <row r="38626" spans="20:26" x14ac:dyDescent="0.25">
      <c r="T38626" s="1"/>
      <c r="U38626" s="1"/>
      <c r="Z38626" s="1"/>
    </row>
    <row r="38627" spans="20:26" x14ac:dyDescent="0.25">
      <c r="T38627" s="1"/>
      <c r="U38627" s="1"/>
      <c r="Z38627" s="1"/>
    </row>
    <row r="38628" spans="20:26" x14ac:dyDescent="0.25">
      <c r="T38628" s="1"/>
      <c r="U38628" s="1"/>
      <c r="Z38628" s="1"/>
    </row>
    <row r="38629" spans="20:26" x14ac:dyDescent="0.25">
      <c r="T38629" s="1"/>
      <c r="U38629" s="1"/>
      <c r="Z38629" s="1"/>
    </row>
    <row r="38630" spans="20:26" x14ac:dyDescent="0.25">
      <c r="T38630" s="1"/>
      <c r="U38630" s="1"/>
      <c r="Z38630" s="1"/>
    </row>
    <row r="38631" spans="20:26" x14ac:dyDescent="0.25">
      <c r="T38631" s="1"/>
      <c r="U38631" s="1"/>
      <c r="Z38631" s="1"/>
    </row>
    <row r="38632" spans="20:26" x14ac:dyDescent="0.25">
      <c r="T38632" s="1"/>
      <c r="U38632" s="1"/>
      <c r="Z38632" s="1"/>
    </row>
    <row r="38633" spans="20:26" x14ac:dyDescent="0.25">
      <c r="T38633" s="1"/>
      <c r="U38633" s="1"/>
      <c r="Z38633" s="1"/>
    </row>
    <row r="38634" spans="20:26" x14ac:dyDescent="0.25">
      <c r="T38634" s="1"/>
      <c r="U38634" s="1"/>
      <c r="Z38634" s="1"/>
    </row>
    <row r="38635" spans="20:26" x14ac:dyDescent="0.25">
      <c r="T38635" s="1"/>
      <c r="U38635" s="1"/>
      <c r="Z38635" s="1"/>
    </row>
    <row r="38636" spans="20:26" x14ac:dyDescent="0.25">
      <c r="T38636" s="1"/>
      <c r="U38636" s="1"/>
      <c r="Z38636" s="1"/>
    </row>
    <row r="38637" spans="20:26" x14ac:dyDescent="0.25">
      <c r="T38637" s="1"/>
      <c r="U38637" s="1"/>
      <c r="Z38637" s="1"/>
    </row>
    <row r="38638" spans="20:26" x14ac:dyDescent="0.25">
      <c r="T38638" s="1"/>
      <c r="U38638" s="1"/>
      <c r="Z38638" s="1"/>
    </row>
    <row r="38639" spans="20:26" x14ac:dyDescent="0.25">
      <c r="T38639" s="1"/>
      <c r="U38639" s="1"/>
      <c r="Z38639" s="1"/>
    </row>
    <row r="38640" spans="20:26" x14ac:dyDescent="0.25">
      <c r="T38640" s="1"/>
      <c r="U38640" s="1"/>
      <c r="Z38640" s="1"/>
    </row>
    <row r="38641" spans="20:26" x14ac:dyDescent="0.25">
      <c r="T38641" s="1"/>
      <c r="U38641" s="1"/>
      <c r="Z38641" s="1"/>
    </row>
    <row r="38642" spans="20:26" x14ac:dyDescent="0.25">
      <c r="T38642" s="1"/>
      <c r="U38642" s="1"/>
      <c r="Z38642" s="1"/>
    </row>
    <row r="38643" spans="20:26" x14ac:dyDescent="0.25">
      <c r="T38643" s="1"/>
      <c r="U38643" s="1"/>
      <c r="Z38643" s="1"/>
    </row>
    <row r="38644" spans="20:26" x14ac:dyDescent="0.25">
      <c r="T38644" s="1"/>
      <c r="U38644" s="1"/>
      <c r="Z38644" s="1"/>
    </row>
    <row r="38645" spans="20:26" x14ac:dyDescent="0.25">
      <c r="T38645" s="1"/>
      <c r="U38645" s="1"/>
      <c r="Z38645" s="1"/>
    </row>
    <row r="38646" spans="20:26" x14ac:dyDescent="0.25">
      <c r="T38646" s="1"/>
      <c r="U38646" s="1"/>
      <c r="Z38646" s="1"/>
    </row>
    <row r="38647" spans="20:26" x14ac:dyDescent="0.25">
      <c r="T38647" s="1"/>
      <c r="U38647" s="1"/>
      <c r="Z38647" s="1"/>
    </row>
    <row r="38648" spans="20:26" x14ac:dyDescent="0.25">
      <c r="T38648" s="1"/>
      <c r="U38648" s="1"/>
      <c r="Z38648" s="1"/>
    </row>
    <row r="38649" spans="20:26" x14ac:dyDescent="0.25">
      <c r="T38649" s="1"/>
      <c r="U38649" s="1"/>
      <c r="Z38649" s="1"/>
    </row>
    <row r="38650" spans="20:26" x14ac:dyDescent="0.25">
      <c r="T38650" s="1"/>
      <c r="U38650" s="1"/>
      <c r="Z38650" s="1"/>
    </row>
    <row r="38651" spans="20:26" x14ac:dyDescent="0.25">
      <c r="T38651" s="1"/>
      <c r="U38651" s="1"/>
      <c r="Z38651" s="1"/>
    </row>
    <row r="38652" spans="20:26" x14ac:dyDescent="0.25">
      <c r="T38652" s="1"/>
      <c r="U38652" s="1"/>
      <c r="Z38652" s="1"/>
    </row>
    <row r="38653" spans="20:26" x14ac:dyDescent="0.25">
      <c r="T38653" s="1"/>
      <c r="U38653" s="1"/>
      <c r="Z38653" s="1"/>
    </row>
    <row r="38654" spans="20:26" x14ac:dyDescent="0.25">
      <c r="T38654" s="1"/>
      <c r="U38654" s="1"/>
      <c r="Z38654" s="1"/>
    </row>
    <row r="38655" spans="20:26" x14ac:dyDescent="0.25">
      <c r="T38655" s="1"/>
      <c r="U38655" s="1"/>
      <c r="Z38655" s="1"/>
    </row>
    <row r="38656" spans="20:26" x14ac:dyDescent="0.25">
      <c r="T38656" s="1"/>
      <c r="U38656" s="1"/>
      <c r="Z38656" s="1"/>
    </row>
    <row r="38657" spans="20:26" x14ac:dyDescent="0.25">
      <c r="T38657" s="1"/>
      <c r="U38657" s="1"/>
      <c r="Z38657" s="1"/>
    </row>
    <row r="38658" spans="20:26" x14ac:dyDescent="0.25">
      <c r="T38658" s="1"/>
      <c r="U38658" s="1"/>
      <c r="Z38658" s="1"/>
    </row>
    <row r="38659" spans="20:26" x14ac:dyDescent="0.25">
      <c r="T38659" s="1"/>
      <c r="U38659" s="1"/>
      <c r="Z38659" s="1"/>
    </row>
    <row r="38660" spans="20:26" x14ac:dyDescent="0.25">
      <c r="T38660" s="1"/>
      <c r="U38660" s="1"/>
      <c r="Z38660" s="1"/>
    </row>
    <row r="38661" spans="20:26" x14ac:dyDescent="0.25">
      <c r="T38661" s="1"/>
      <c r="U38661" s="1"/>
      <c r="Z38661" s="1"/>
    </row>
    <row r="38662" spans="20:26" x14ac:dyDescent="0.25">
      <c r="T38662" s="1"/>
      <c r="U38662" s="1"/>
      <c r="Z38662" s="1"/>
    </row>
    <row r="38663" spans="20:26" x14ac:dyDescent="0.25">
      <c r="T38663" s="1"/>
      <c r="U38663" s="1"/>
      <c r="Z38663" s="1"/>
    </row>
    <row r="38664" spans="20:26" x14ac:dyDescent="0.25">
      <c r="T38664" s="1"/>
      <c r="U38664" s="1"/>
      <c r="Z38664" s="1"/>
    </row>
    <row r="38665" spans="20:26" x14ac:dyDescent="0.25">
      <c r="T38665" s="1"/>
      <c r="U38665" s="1"/>
      <c r="Z38665" s="1"/>
    </row>
    <row r="38666" spans="20:26" x14ac:dyDescent="0.25">
      <c r="T38666" s="1"/>
      <c r="U38666" s="1"/>
      <c r="Z38666" s="1"/>
    </row>
    <row r="38667" spans="20:26" x14ac:dyDescent="0.25">
      <c r="T38667" s="1"/>
      <c r="U38667" s="1"/>
      <c r="Z38667" s="1"/>
    </row>
    <row r="38668" spans="20:26" x14ac:dyDescent="0.25">
      <c r="T38668" s="1"/>
      <c r="U38668" s="1"/>
      <c r="Z38668" s="1"/>
    </row>
    <row r="38669" spans="20:26" x14ac:dyDescent="0.25">
      <c r="T38669" s="1"/>
      <c r="U38669" s="1"/>
      <c r="Z38669" s="1"/>
    </row>
    <row r="38670" spans="20:26" x14ac:dyDescent="0.25">
      <c r="T38670" s="1"/>
      <c r="U38670" s="1"/>
      <c r="Z38670" s="1"/>
    </row>
    <row r="38671" spans="20:26" x14ac:dyDescent="0.25">
      <c r="T38671" s="1"/>
      <c r="U38671" s="1"/>
      <c r="Z38671" s="1"/>
    </row>
    <row r="38672" spans="20:26" x14ac:dyDescent="0.25">
      <c r="T38672" s="1"/>
      <c r="U38672" s="1"/>
      <c r="Z38672" s="1"/>
    </row>
    <row r="38673" spans="20:26" x14ac:dyDescent="0.25">
      <c r="T38673" s="1"/>
      <c r="U38673" s="1"/>
      <c r="Z38673" s="1"/>
    </row>
    <row r="38674" spans="20:26" x14ac:dyDescent="0.25">
      <c r="T38674" s="1"/>
      <c r="U38674" s="1"/>
      <c r="Z38674" s="1"/>
    </row>
    <row r="38675" spans="20:26" x14ac:dyDescent="0.25">
      <c r="T38675" s="1"/>
      <c r="U38675" s="1"/>
      <c r="Z38675" s="1"/>
    </row>
    <row r="38676" spans="20:26" x14ac:dyDescent="0.25">
      <c r="T38676" s="1"/>
      <c r="U38676" s="1"/>
      <c r="Z38676" s="1"/>
    </row>
    <row r="38677" spans="20:26" x14ac:dyDescent="0.25">
      <c r="T38677" s="1"/>
      <c r="U38677" s="1"/>
      <c r="Z38677" s="1"/>
    </row>
    <row r="38678" spans="20:26" x14ac:dyDescent="0.25">
      <c r="T38678" s="1"/>
      <c r="U38678" s="1"/>
      <c r="Z38678" s="1"/>
    </row>
    <row r="38679" spans="20:26" x14ac:dyDescent="0.25">
      <c r="T38679" s="1"/>
      <c r="U38679" s="1"/>
      <c r="Z38679" s="1"/>
    </row>
    <row r="38680" spans="20:26" x14ac:dyDescent="0.25">
      <c r="T38680" s="1"/>
      <c r="U38680" s="1"/>
      <c r="Z38680" s="1"/>
    </row>
    <row r="38681" spans="20:26" x14ac:dyDescent="0.25">
      <c r="T38681" s="1"/>
      <c r="U38681" s="1"/>
      <c r="Z38681" s="1"/>
    </row>
    <row r="38682" spans="20:26" x14ac:dyDescent="0.25">
      <c r="T38682" s="1"/>
      <c r="U38682" s="1"/>
      <c r="Z38682" s="1"/>
    </row>
    <row r="38683" spans="20:26" x14ac:dyDescent="0.25">
      <c r="T38683" s="1"/>
      <c r="U38683" s="1"/>
      <c r="Z38683" s="1"/>
    </row>
    <row r="38684" spans="20:26" x14ac:dyDescent="0.25">
      <c r="T38684" s="1"/>
      <c r="U38684" s="1"/>
      <c r="Z38684" s="1"/>
    </row>
    <row r="38685" spans="20:26" x14ac:dyDescent="0.25">
      <c r="T38685" s="1"/>
      <c r="U38685" s="1"/>
      <c r="Z38685" s="1"/>
    </row>
    <row r="38686" spans="20:26" x14ac:dyDescent="0.25">
      <c r="T38686" s="1"/>
      <c r="U38686" s="1"/>
      <c r="Z38686" s="1"/>
    </row>
    <row r="38687" spans="20:26" x14ac:dyDescent="0.25">
      <c r="T38687" s="1"/>
      <c r="U38687" s="1"/>
      <c r="Z38687" s="1"/>
    </row>
    <row r="38688" spans="20:26" x14ac:dyDescent="0.25">
      <c r="T38688" s="1"/>
      <c r="U38688" s="1"/>
      <c r="Z38688" s="1"/>
    </row>
    <row r="38689" spans="20:26" x14ac:dyDescent="0.25">
      <c r="T38689" s="1"/>
      <c r="U38689" s="1"/>
      <c r="Z38689" s="1"/>
    </row>
    <row r="38690" spans="20:26" x14ac:dyDescent="0.25">
      <c r="T38690" s="1"/>
      <c r="U38690" s="1"/>
      <c r="Z38690" s="1"/>
    </row>
    <row r="38691" spans="20:26" x14ac:dyDescent="0.25">
      <c r="T38691" s="1"/>
      <c r="U38691" s="1"/>
      <c r="Z38691" s="1"/>
    </row>
    <row r="38692" spans="20:26" x14ac:dyDescent="0.25">
      <c r="T38692" s="1"/>
      <c r="U38692" s="1"/>
      <c r="Z38692" s="1"/>
    </row>
    <row r="38693" spans="20:26" x14ac:dyDescent="0.25">
      <c r="T38693" s="1"/>
      <c r="U38693" s="1"/>
      <c r="Z38693" s="1"/>
    </row>
    <row r="38694" spans="20:26" x14ac:dyDescent="0.25">
      <c r="T38694" s="1"/>
      <c r="U38694" s="1"/>
      <c r="Z38694" s="1"/>
    </row>
    <row r="38695" spans="20:26" x14ac:dyDescent="0.25">
      <c r="T38695" s="1"/>
      <c r="U38695" s="1"/>
      <c r="Z38695" s="1"/>
    </row>
    <row r="38696" spans="20:26" x14ac:dyDescent="0.25">
      <c r="T38696" s="1"/>
      <c r="U38696" s="1"/>
      <c r="Z38696" s="1"/>
    </row>
    <row r="38697" spans="20:26" x14ac:dyDescent="0.25">
      <c r="T38697" s="1"/>
      <c r="U38697" s="1"/>
      <c r="Z38697" s="1"/>
    </row>
    <row r="38698" spans="20:26" x14ac:dyDescent="0.25">
      <c r="T38698" s="1"/>
      <c r="U38698" s="1"/>
      <c r="Z38698" s="1"/>
    </row>
    <row r="38699" spans="20:26" x14ac:dyDescent="0.25">
      <c r="T38699" s="1"/>
      <c r="U38699" s="1"/>
      <c r="Z38699" s="1"/>
    </row>
    <row r="38700" spans="20:26" x14ac:dyDescent="0.25">
      <c r="T38700" s="1"/>
      <c r="U38700" s="1"/>
      <c r="Z38700" s="1"/>
    </row>
    <row r="38701" spans="20:26" x14ac:dyDescent="0.25">
      <c r="T38701" s="1"/>
      <c r="U38701" s="1"/>
      <c r="Z38701" s="1"/>
    </row>
    <row r="38702" spans="20:26" x14ac:dyDescent="0.25">
      <c r="T38702" s="1"/>
      <c r="U38702" s="1"/>
      <c r="Z38702" s="1"/>
    </row>
    <row r="38703" spans="20:26" x14ac:dyDescent="0.25">
      <c r="T38703" s="1"/>
      <c r="U38703" s="1"/>
      <c r="Z38703" s="1"/>
    </row>
    <row r="38704" spans="20:26" x14ac:dyDescent="0.25">
      <c r="T38704" s="1"/>
      <c r="U38704" s="1"/>
      <c r="Z38704" s="1"/>
    </row>
    <row r="38705" spans="20:26" x14ac:dyDescent="0.25">
      <c r="T38705" s="1"/>
      <c r="U38705" s="1"/>
      <c r="Z38705" s="1"/>
    </row>
    <row r="38706" spans="20:26" x14ac:dyDescent="0.25">
      <c r="T38706" s="1"/>
      <c r="U38706" s="1"/>
      <c r="Z38706" s="1"/>
    </row>
    <row r="38707" spans="20:26" x14ac:dyDescent="0.25">
      <c r="T38707" s="1"/>
      <c r="U38707" s="1"/>
      <c r="Z38707" s="1"/>
    </row>
    <row r="38708" spans="20:26" x14ac:dyDescent="0.25">
      <c r="T38708" s="1"/>
      <c r="U38708" s="1"/>
      <c r="Z38708" s="1"/>
    </row>
    <row r="38709" spans="20:26" x14ac:dyDescent="0.25">
      <c r="T38709" s="1"/>
      <c r="U38709" s="1"/>
      <c r="Z38709" s="1"/>
    </row>
    <row r="38710" spans="20:26" x14ac:dyDescent="0.25">
      <c r="T38710" s="1"/>
      <c r="U38710" s="1"/>
      <c r="Z38710" s="1"/>
    </row>
    <row r="38711" spans="20:26" x14ac:dyDescent="0.25">
      <c r="T38711" s="1"/>
      <c r="U38711" s="1"/>
      <c r="Z38711" s="1"/>
    </row>
    <row r="38712" spans="20:26" x14ac:dyDescent="0.25">
      <c r="T38712" s="1"/>
      <c r="U38712" s="1"/>
      <c r="Z38712" s="1"/>
    </row>
    <row r="38713" spans="20:26" x14ac:dyDescent="0.25">
      <c r="T38713" s="1"/>
      <c r="U38713" s="1"/>
      <c r="Z38713" s="1"/>
    </row>
    <row r="38714" spans="20:26" x14ac:dyDescent="0.25">
      <c r="T38714" s="1"/>
      <c r="U38714" s="1"/>
      <c r="Z38714" s="1"/>
    </row>
    <row r="38715" spans="20:26" x14ac:dyDescent="0.25">
      <c r="T38715" s="1"/>
      <c r="U38715" s="1"/>
      <c r="Z38715" s="1"/>
    </row>
    <row r="38716" spans="20:26" x14ac:dyDescent="0.25">
      <c r="T38716" s="1"/>
      <c r="U38716" s="1"/>
      <c r="Z38716" s="1"/>
    </row>
    <row r="38717" spans="20:26" x14ac:dyDescent="0.25">
      <c r="T38717" s="1"/>
      <c r="U38717" s="1"/>
      <c r="Z38717" s="1"/>
    </row>
    <row r="38718" spans="20:26" x14ac:dyDescent="0.25">
      <c r="T38718" s="1"/>
      <c r="U38718" s="1"/>
      <c r="Z38718" s="1"/>
    </row>
    <row r="38719" spans="20:26" x14ac:dyDescent="0.25">
      <c r="T38719" s="1"/>
      <c r="U38719" s="1"/>
      <c r="Z38719" s="1"/>
    </row>
    <row r="38720" spans="20:26" x14ac:dyDescent="0.25">
      <c r="T38720" s="1"/>
      <c r="U38720" s="1"/>
      <c r="Z38720" s="1"/>
    </row>
    <row r="38721" spans="20:26" x14ac:dyDescent="0.25">
      <c r="T38721" s="1"/>
      <c r="U38721" s="1"/>
      <c r="Z38721" s="1"/>
    </row>
    <row r="38722" spans="20:26" x14ac:dyDescent="0.25">
      <c r="T38722" s="1"/>
      <c r="U38722" s="1"/>
      <c r="Z38722" s="1"/>
    </row>
    <row r="38723" spans="20:26" x14ac:dyDescent="0.25">
      <c r="T38723" s="1"/>
      <c r="U38723" s="1"/>
      <c r="Z38723" s="1"/>
    </row>
    <row r="38724" spans="20:26" x14ac:dyDescent="0.25">
      <c r="T38724" s="1"/>
      <c r="U38724" s="1"/>
      <c r="Z38724" s="1"/>
    </row>
    <row r="38725" spans="20:26" x14ac:dyDescent="0.25">
      <c r="T38725" s="1"/>
      <c r="U38725" s="1"/>
      <c r="Z38725" s="1"/>
    </row>
    <row r="38726" spans="20:26" x14ac:dyDescent="0.25">
      <c r="T38726" s="1"/>
      <c r="U38726" s="1"/>
      <c r="Z38726" s="1"/>
    </row>
    <row r="38727" spans="20:26" x14ac:dyDescent="0.25">
      <c r="T38727" s="1"/>
      <c r="U38727" s="1"/>
      <c r="Z38727" s="1"/>
    </row>
    <row r="38728" spans="20:26" x14ac:dyDescent="0.25">
      <c r="T38728" s="1"/>
      <c r="U38728" s="1"/>
      <c r="Z38728" s="1"/>
    </row>
    <row r="38729" spans="20:26" x14ac:dyDescent="0.25">
      <c r="T38729" s="1"/>
      <c r="U38729" s="1"/>
      <c r="Z38729" s="1"/>
    </row>
    <row r="38730" spans="20:26" x14ac:dyDescent="0.25">
      <c r="T38730" s="1"/>
      <c r="U38730" s="1"/>
      <c r="Z38730" s="1"/>
    </row>
    <row r="38731" spans="20:26" x14ac:dyDescent="0.25">
      <c r="T38731" s="1"/>
      <c r="U38731" s="1"/>
      <c r="Z38731" s="1"/>
    </row>
    <row r="38732" spans="20:26" x14ac:dyDescent="0.25">
      <c r="T38732" s="1"/>
      <c r="U38732" s="1"/>
      <c r="Z38732" s="1"/>
    </row>
    <row r="38733" spans="20:26" x14ac:dyDescent="0.25">
      <c r="T38733" s="1"/>
      <c r="U38733" s="1"/>
      <c r="Z38733" s="1"/>
    </row>
    <row r="38734" spans="20:26" x14ac:dyDescent="0.25">
      <c r="T38734" s="1"/>
      <c r="U38734" s="1"/>
      <c r="Z38734" s="1"/>
    </row>
    <row r="38735" spans="20:26" x14ac:dyDescent="0.25">
      <c r="T38735" s="1"/>
      <c r="U38735" s="1"/>
      <c r="Z38735" s="1"/>
    </row>
    <row r="38736" spans="20:26" x14ac:dyDescent="0.25">
      <c r="T38736" s="1"/>
      <c r="U38736" s="1"/>
      <c r="Z38736" s="1"/>
    </row>
    <row r="38737" spans="20:26" x14ac:dyDescent="0.25">
      <c r="T38737" s="1"/>
      <c r="U38737" s="1"/>
      <c r="Z38737" s="1"/>
    </row>
    <row r="38738" spans="20:26" x14ac:dyDescent="0.25">
      <c r="T38738" s="1"/>
      <c r="U38738" s="1"/>
      <c r="Z38738" s="1"/>
    </row>
    <row r="38739" spans="20:26" x14ac:dyDescent="0.25">
      <c r="T38739" s="1"/>
      <c r="U38739" s="1"/>
      <c r="Z38739" s="1"/>
    </row>
    <row r="38740" spans="20:26" x14ac:dyDescent="0.25">
      <c r="T38740" s="1"/>
      <c r="U38740" s="1"/>
      <c r="Z38740" s="1"/>
    </row>
    <row r="38741" spans="20:26" x14ac:dyDescent="0.25">
      <c r="T38741" s="1"/>
      <c r="U38741" s="1"/>
      <c r="Z38741" s="1"/>
    </row>
    <row r="38742" spans="20:26" x14ac:dyDescent="0.25">
      <c r="T38742" s="1"/>
      <c r="U38742" s="1"/>
      <c r="Z38742" s="1"/>
    </row>
    <row r="38743" spans="20:26" x14ac:dyDescent="0.25">
      <c r="T38743" s="1"/>
      <c r="U38743" s="1"/>
      <c r="Z38743" s="1"/>
    </row>
    <row r="38744" spans="20:26" x14ac:dyDescent="0.25">
      <c r="T38744" s="1"/>
      <c r="U38744" s="1"/>
      <c r="Z38744" s="1"/>
    </row>
    <row r="38745" spans="20:26" x14ac:dyDescent="0.25">
      <c r="T38745" s="1"/>
      <c r="U38745" s="1"/>
      <c r="Z38745" s="1"/>
    </row>
    <row r="38746" spans="20:26" x14ac:dyDescent="0.25">
      <c r="T38746" s="1"/>
      <c r="U38746" s="1"/>
      <c r="Z38746" s="1"/>
    </row>
    <row r="38747" spans="20:26" x14ac:dyDescent="0.25">
      <c r="T38747" s="1"/>
      <c r="U38747" s="1"/>
      <c r="Z38747" s="1"/>
    </row>
    <row r="38748" spans="20:26" x14ac:dyDescent="0.25">
      <c r="T38748" s="1"/>
      <c r="U38748" s="1"/>
      <c r="Z38748" s="1"/>
    </row>
    <row r="38749" spans="20:26" x14ac:dyDescent="0.25">
      <c r="T38749" s="1"/>
      <c r="U38749" s="1"/>
      <c r="Z38749" s="1"/>
    </row>
    <row r="38750" spans="20:26" x14ac:dyDescent="0.25">
      <c r="T38750" s="1"/>
      <c r="U38750" s="1"/>
      <c r="Z38750" s="1"/>
    </row>
    <row r="38751" spans="20:26" x14ac:dyDescent="0.25">
      <c r="T38751" s="1"/>
      <c r="U38751" s="1"/>
      <c r="Z38751" s="1"/>
    </row>
    <row r="38752" spans="20:26" x14ac:dyDescent="0.25">
      <c r="T38752" s="1"/>
      <c r="U38752" s="1"/>
      <c r="Z38752" s="1"/>
    </row>
    <row r="38753" spans="20:26" x14ac:dyDescent="0.25">
      <c r="T38753" s="1"/>
      <c r="U38753" s="1"/>
      <c r="Z38753" s="1"/>
    </row>
    <row r="38754" spans="20:26" x14ac:dyDescent="0.25">
      <c r="T38754" s="1"/>
      <c r="U38754" s="1"/>
      <c r="Z38754" s="1"/>
    </row>
    <row r="38755" spans="20:26" x14ac:dyDescent="0.25">
      <c r="T38755" s="1"/>
      <c r="U38755" s="1"/>
      <c r="Z38755" s="1"/>
    </row>
    <row r="38756" spans="20:26" x14ac:dyDescent="0.25">
      <c r="T38756" s="1"/>
      <c r="U38756" s="1"/>
      <c r="Z38756" s="1"/>
    </row>
    <row r="38757" spans="20:26" x14ac:dyDescent="0.25">
      <c r="T38757" s="1"/>
      <c r="U38757" s="1"/>
      <c r="Z38757" s="1"/>
    </row>
    <row r="38758" spans="20:26" x14ac:dyDescent="0.25">
      <c r="T38758" s="1"/>
      <c r="U38758" s="1"/>
      <c r="Z38758" s="1"/>
    </row>
    <row r="38759" spans="20:26" x14ac:dyDescent="0.25">
      <c r="T38759" s="1"/>
      <c r="U38759" s="1"/>
      <c r="Z38759" s="1"/>
    </row>
    <row r="38760" spans="20:26" x14ac:dyDescent="0.25">
      <c r="T38760" s="1"/>
      <c r="U38760" s="1"/>
      <c r="Z38760" s="1"/>
    </row>
    <row r="38761" spans="20:26" x14ac:dyDescent="0.25">
      <c r="T38761" s="1"/>
      <c r="U38761" s="1"/>
      <c r="Z38761" s="1"/>
    </row>
    <row r="38762" spans="20:26" x14ac:dyDescent="0.25">
      <c r="T38762" s="1"/>
      <c r="U38762" s="1"/>
      <c r="Z38762" s="1"/>
    </row>
    <row r="38763" spans="20:26" x14ac:dyDescent="0.25">
      <c r="T38763" s="1"/>
      <c r="U38763" s="1"/>
      <c r="Z38763" s="1"/>
    </row>
    <row r="38764" spans="20:26" x14ac:dyDescent="0.25">
      <c r="T38764" s="1"/>
      <c r="U38764" s="1"/>
      <c r="Z38764" s="1"/>
    </row>
    <row r="38765" spans="20:26" x14ac:dyDescent="0.25">
      <c r="T38765" s="1"/>
      <c r="U38765" s="1"/>
      <c r="Z38765" s="1"/>
    </row>
    <row r="38766" spans="20:26" x14ac:dyDescent="0.25">
      <c r="T38766" s="1"/>
      <c r="U38766" s="1"/>
      <c r="Z38766" s="1"/>
    </row>
    <row r="38767" spans="20:26" x14ac:dyDescent="0.25">
      <c r="T38767" s="1"/>
      <c r="U38767" s="1"/>
      <c r="Z38767" s="1"/>
    </row>
    <row r="38768" spans="20:26" x14ac:dyDescent="0.25">
      <c r="T38768" s="1"/>
      <c r="U38768" s="1"/>
      <c r="Z38768" s="1"/>
    </row>
    <row r="38769" spans="20:26" x14ac:dyDescent="0.25">
      <c r="T38769" s="1"/>
      <c r="U38769" s="1"/>
      <c r="Z38769" s="1"/>
    </row>
    <row r="38770" spans="20:26" x14ac:dyDescent="0.25">
      <c r="T38770" s="1"/>
      <c r="U38770" s="1"/>
      <c r="Z38770" s="1"/>
    </row>
    <row r="38771" spans="20:26" x14ac:dyDescent="0.25">
      <c r="T38771" s="1"/>
      <c r="U38771" s="1"/>
      <c r="Z38771" s="1"/>
    </row>
    <row r="38772" spans="20:26" x14ac:dyDescent="0.25">
      <c r="T38772" s="1"/>
      <c r="U38772" s="1"/>
      <c r="Z38772" s="1"/>
    </row>
    <row r="38773" spans="20:26" x14ac:dyDescent="0.25">
      <c r="T38773" s="1"/>
      <c r="U38773" s="1"/>
      <c r="Z38773" s="1"/>
    </row>
    <row r="38774" spans="20:26" x14ac:dyDescent="0.25">
      <c r="T38774" s="1"/>
      <c r="U38774" s="1"/>
      <c r="Z38774" s="1"/>
    </row>
    <row r="38775" spans="20:26" x14ac:dyDescent="0.25">
      <c r="T38775" s="1"/>
      <c r="U38775" s="1"/>
      <c r="Z38775" s="1"/>
    </row>
    <row r="38776" spans="20:26" x14ac:dyDescent="0.25">
      <c r="T38776" s="1"/>
      <c r="U38776" s="1"/>
      <c r="Z38776" s="1"/>
    </row>
    <row r="38777" spans="20:26" x14ac:dyDescent="0.25">
      <c r="T38777" s="1"/>
      <c r="U38777" s="1"/>
      <c r="Z38777" s="1"/>
    </row>
    <row r="38778" spans="20:26" x14ac:dyDescent="0.25">
      <c r="T38778" s="1"/>
      <c r="U38778" s="1"/>
      <c r="Z38778" s="1"/>
    </row>
    <row r="38779" spans="20:26" x14ac:dyDescent="0.25">
      <c r="T38779" s="1"/>
      <c r="U38779" s="1"/>
      <c r="Z38779" s="1"/>
    </row>
    <row r="38780" spans="20:26" x14ac:dyDescent="0.25">
      <c r="T38780" s="1"/>
      <c r="U38780" s="1"/>
      <c r="Z38780" s="1"/>
    </row>
    <row r="38781" spans="20:26" x14ac:dyDescent="0.25">
      <c r="T38781" s="1"/>
      <c r="U38781" s="1"/>
      <c r="Z38781" s="1"/>
    </row>
    <row r="38782" spans="20:26" x14ac:dyDescent="0.25">
      <c r="T38782" s="1"/>
      <c r="U38782" s="1"/>
      <c r="Z38782" s="1"/>
    </row>
    <row r="38783" spans="20:26" x14ac:dyDescent="0.25">
      <c r="T38783" s="1"/>
      <c r="U38783" s="1"/>
      <c r="Z38783" s="1"/>
    </row>
    <row r="38784" spans="20:26" x14ac:dyDescent="0.25">
      <c r="T38784" s="1"/>
      <c r="U38784" s="1"/>
      <c r="Z38784" s="1"/>
    </row>
    <row r="38785" spans="20:26" x14ac:dyDescent="0.25">
      <c r="T38785" s="1"/>
      <c r="U38785" s="1"/>
      <c r="Z38785" s="1"/>
    </row>
    <row r="38786" spans="20:26" x14ac:dyDescent="0.25">
      <c r="T38786" s="1"/>
      <c r="U38786" s="1"/>
      <c r="Z38786" s="1"/>
    </row>
    <row r="38787" spans="20:26" x14ac:dyDescent="0.25">
      <c r="T38787" s="1"/>
      <c r="U38787" s="1"/>
      <c r="Z38787" s="1"/>
    </row>
    <row r="38788" spans="20:26" x14ac:dyDescent="0.25">
      <c r="T38788" s="1"/>
      <c r="U38788" s="1"/>
      <c r="Z38788" s="1"/>
    </row>
    <row r="38789" spans="20:26" x14ac:dyDescent="0.25">
      <c r="T38789" s="1"/>
      <c r="U38789" s="1"/>
      <c r="Z38789" s="1"/>
    </row>
    <row r="38790" spans="20:26" x14ac:dyDescent="0.25">
      <c r="T38790" s="1"/>
      <c r="U38790" s="1"/>
      <c r="Z38790" s="1"/>
    </row>
    <row r="38791" spans="20:26" x14ac:dyDescent="0.25">
      <c r="T38791" s="1"/>
      <c r="U38791" s="1"/>
      <c r="Z38791" s="1"/>
    </row>
    <row r="38792" spans="20:26" x14ac:dyDescent="0.25">
      <c r="T38792" s="1"/>
      <c r="U38792" s="1"/>
      <c r="Z38792" s="1"/>
    </row>
    <row r="38793" spans="20:26" x14ac:dyDescent="0.25">
      <c r="T38793" s="1"/>
      <c r="U38793" s="1"/>
      <c r="Z38793" s="1"/>
    </row>
    <row r="38794" spans="20:26" x14ac:dyDescent="0.25">
      <c r="T38794" s="1"/>
      <c r="U38794" s="1"/>
      <c r="Z38794" s="1"/>
    </row>
    <row r="38795" spans="20:26" x14ac:dyDescent="0.25">
      <c r="T38795" s="1"/>
      <c r="U38795" s="1"/>
      <c r="Z38795" s="1"/>
    </row>
    <row r="38796" spans="20:26" x14ac:dyDescent="0.25">
      <c r="T38796" s="1"/>
      <c r="U38796" s="1"/>
      <c r="Z38796" s="1"/>
    </row>
    <row r="38797" spans="20:26" x14ac:dyDescent="0.25">
      <c r="T38797" s="1"/>
      <c r="U38797" s="1"/>
      <c r="Z38797" s="1"/>
    </row>
    <row r="38798" spans="20:26" x14ac:dyDescent="0.25">
      <c r="T38798" s="1"/>
      <c r="U38798" s="1"/>
      <c r="Z38798" s="1"/>
    </row>
    <row r="38799" spans="20:26" x14ac:dyDescent="0.25">
      <c r="T38799" s="1"/>
      <c r="U38799" s="1"/>
      <c r="Z38799" s="1"/>
    </row>
    <row r="38800" spans="20:26" x14ac:dyDescent="0.25">
      <c r="T38800" s="1"/>
      <c r="U38800" s="1"/>
      <c r="Z38800" s="1"/>
    </row>
    <row r="38801" spans="20:26" x14ac:dyDescent="0.25">
      <c r="T38801" s="1"/>
      <c r="U38801" s="1"/>
      <c r="Z38801" s="1"/>
    </row>
    <row r="38802" spans="20:26" x14ac:dyDescent="0.25">
      <c r="T38802" s="1"/>
      <c r="U38802" s="1"/>
      <c r="Z38802" s="1"/>
    </row>
    <row r="38803" spans="20:26" x14ac:dyDescent="0.25">
      <c r="T38803" s="1"/>
      <c r="U38803" s="1"/>
      <c r="Z38803" s="1"/>
    </row>
    <row r="38804" spans="20:26" x14ac:dyDescent="0.25">
      <c r="T38804" s="1"/>
      <c r="U38804" s="1"/>
      <c r="Z38804" s="1"/>
    </row>
    <row r="38805" spans="20:26" x14ac:dyDescent="0.25">
      <c r="T38805" s="1"/>
      <c r="U38805" s="1"/>
      <c r="Z38805" s="1"/>
    </row>
    <row r="38806" spans="20:26" x14ac:dyDescent="0.25">
      <c r="T38806" s="1"/>
      <c r="U38806" s="1"/>
      <c r="Z38806" s="1"/>
    </row>
    <row r="38807" spans="20:26" x14ac:dyDescent="0.25">
      <c r="T38807" s="1"/>
      <c r="U38807" s="1"/>
      <c r="Z38807" s="1"/>
    </row>
    <row r="38808" spans="20:26" x14ac:dyDescent="0.25">
      <c r="T38808" s="1"/>
      <c r="U38808" s="1"/>
      <c r="Z38808" s="1"/>
    </row>
    <row r="38809" spans="20:26" x14ac:dyDescent="0.25">
      <c r="T38809" s="1"/>
      <c r="U38809" s="1"/>
      <c r="Z38809" s="1"/>
    </row>
    <row r="38810" spans="20:26" x14ac:dyDescent="0.25">
      <c r="T38810" s="1"/>
      <c r="U38810" s="1"/>
      <c r="Z38810" s="1"/>
    </row>
    <row r="38811" spans="20:26" x14ac:dyDescent="0.25">
      <c r="T38811" s="1"/>
      <c r="U38811" s="1"/>
      <c r="Z38811" s="1"/>
    </row>
    <row r="38812" spans="20:26" x14ac:dyDescent="0.25">
      <c r="T38812" s="1"/>
      <c r="U38812" s="1"/>
      <c r="Z38812" s="1"/>
    </row>
    <row r="38813" spans="20:26" x14ac:dyDescent="0.25">
      <c r="T38813" s="1"/>
      <c r="U38813" s="1"/>
      <c r="Z38813" s="1"/>
    </row>
    <row r="38814" spans="20:26" x14ac:dyDescent="0.25">
      <c r="T38814" s="1"/>
      <c r="U38814" s="1"/>
      <c r="Z38814" s="1"/>
    </row>
    <row r="38815" spans="20:26" x14ac:dyDescent="0.25">
      <c r="T38815" s="1"/>
      <c r="U38815" s="1"/>
      <c r="Z38815" s="1"/>
    </row>
    <row r="38816" spans="20:26" x14ac:dyDescent="0.25">
      <c r="T38816" s="1"/>
      <c r="U38816" s="1"/>
      <c r="Z38816" s="1"/>
    </row>
    <row r="38817" spans="20:26" x14ac:dyDescent="0.25">
      <c r="T38817" s="1"/>
      <c r="U38817" s="1"/>
      <c r="Z38817" s="1"/>
    </row>
    <row r="38818" spans="20:26" x14ac:dyDescent="0.25">
      <c r="T38818" s="1"/>
      <c r="U38818" s="1"/>
      <c r="Z38818" s="1"/>
    </row>
    <row r="38819" spans="20:26" x14ac:dyDescent="0.25">
      <c r="T38819" s="1"/>
      <c r="U38819" s="1"/>
      <c r="Z38819" s="1"/>
    </row>
    <row r="38820" spans="20:26" x14ac:dyDescent="0.25">
      <c r="T38820" s="1"/>
      <c r="U38820" s="1"/>
      <c r="Z38820" s="1"/>
    </row>
    <row r="38821" spans="20:26" x14ac:dyDescent="0.25">
      <c r="T38821" s="1"/>
      <c r="U38821" s="1"/>
      <c r="Z38821" s="1"/>
    </row>
    <row r="38822" spans="20:26" x14ac:dyDescent="0.25">
      <c r="T38822" s="1"/>
      <c r="U38822" s="1"/>
      <c r="Z38822" s="1"/>
    </row>
    <row r="38823" spans="20:26" x14ac:dyDescent="0.25">
      <c r="T38823" s="1"/>
      <c r="U38823" s="1"/>
      <c r="Z38823" s="1"/>
    </row>
    <row r="38824" spans="20:26" x14ac:dyDescent="0.25">
      <c r="T38824" s="1"/>
      <c r="U38824" s="1"/>
      <c r="Z38824" s="1"/>
    </row>
    <row r="38825" spans="20:26" x14ac:dyDescent="0.25">
      <c r="T38825" s="1"/>
      <c r="U38825" s="1"/>
      <c r="Z38825" s="1"/>
    </row>
    <row r="38826" spans="20:26" x14ac:dyDescent="0.25">
      <c r="T38826" s="1"/>
      <c r="U38826" s="1"/>
      <c r="Z38826" s="1"/>
    </row>
    <row r="38827" spans="20:26" x14ac:dyDescent="0.25">
      <c r="T38827" s="1"/>
      <c r="U38827" s="1"/>
      <c r="Z38827" s="1"/>
    </row>
    <row r="38828" spans="20:26" x14ac:dyDescent="0.25">
      <c r="T38828" s="1"/>
      <c r="U38828" s="1"/>
      <c r="Z38828" s="1"/>
    </row>
    <row r="38829" spans="20:26" x14ac:dyDescent="0.25">
      <c r="T38829" s="1"/>
      <c r="U38829" s="1"/>
      <c r="Z38829" s="1"/>
    </row>
    <row r="38830" spans="20:26" x14ac:dyDescent="0.25">
      <c r="T38830" s="1"/>
      <c r="U38830" s="1"/>
      <c r="Z38830" s="1"/>
    </row>
    <row r="38831" spans="20:26" x14ac:dyDescent="0.25">
      <c r="T38831" s="1"/>
      <c r="U38831" s="1"/>
      <c r="Z38831" s="1"/>
    </row>
    <row r="38832" spans="20:26" x14ac:dyDescent="0.25">
      <c r="T38832" s="1"/>
      <c r="U38832" s="1"/>
      <c r="Z38832" s="1"/>
    </row>
    <row r="38833" spans="20:26" x14ac:dyDescent="0.25">
      <c r="T38833" s="1"/>
      <c r="U38833" s="1"/>
      <c r="Z38833" s="1"/>
    </row>
    <row r="38834" spans="20:26" x14ac:dyDescent="0.25">
      <c r="T38834" s="1"/>
      <c r="U38834" s="1"/>
      <c r="Z38834" s="1"/>
    </row>
    <row r="38835" spans="20:26" x14ac:dyDescent="0.25">
      <c r="T38835" s="1"/>
      <c r="U38835" s="1"/>
      <c r="Z38835" s="1"/>
    </row>
    <row r="38836" spans="20:26" x14ac:dyDescent="0.25">
      <c r="T38836" s="1"/>
      <c r="U38836" s="1"/>
      <c r="Z38836" s="1"/>
    </row>
    <row r="38837" spans="20:26" x14ac:dyDescent="0.25">
      <c r="T38837" s="1"/>
      <c r="U38837" s="1"/>
      <c r="Z38837" s="1"/>
    </row>
    <row r="38838" spans="20:26" x14ac:dyDescent="0.25">
      <c r="T38838" s="1"/>
      <c r="U38838" s="1"/>
      <c r="Z38838" s="1"/>
    </row>
    <row r="38839" spans="20:26" x14ac:dyDescent="0.25">
      <c r="T38839" s="1"/>
      <c r="U38839" s="1"/>
      <c r="Z38839" s="1"/>
    </row>
    <row r="38840" spans="20:26" x14ac:dyDescent="0.25">
      <c r="T38840" s="1"/>
      <c r="U38840" s="1"/>
      <c r="Z38840" s="1"/>
    </row>
    <row r="38841" spans="20:26" x14ac:dyDescent="0.25">
      <c r="T38841" s="1"/>
      <c r="U38841" s="1"/>
      <c r="Z38841" s="1"/>
    </row>
    <row r="38842" spans="20:26" x14ac:dyDescent="0.25">
      <c r="T38842" s="1"/>
      <c r="U38842" s="1"/>
      <c r="Z38842" s="1"/>
    </row>
    <row r="38843" spans="20:26" x14ac:dyDescent="0.25">
      <c r="T38843" s="1"/>
      <c r="U38843" s="1"/>
      <c r="Z38843" s="1"/>
    </row>
    <row r="38844" spans="20:26" x14ac:dyDescent="0.25">
      <c r="T38844" s="1"/>
      <c r="U38844" s="1"/>
      <c r="Z38844" s="1"/>
    </row>
    <row r="38845" spans="20:26" x14ac:dyDescent="0.25">
      <c r="T38845" s="1"/>
      <c r="U38845" s="1"/>
      <c r="Z38845" s="1"/>
    </row>
    <row r="38846" spans="20:26" x14ac:dyDescent="0.25">
      <c r="T38846" s="1"/>
      <c r="U38846" s="1"/>
      <c r="Z38846" s="1"/>
    </row>
    <row r="38847" spans="20:26" x14ac:dyDescent="0.25">
      <c r="T38847" s="1"/>
      <c r="U38847" s="1"/>
      <c r="Z38847" s="1"/>
    </row>
    <row r="38848" spans="20:26" x14ac:dyDescent="0.25">
      <c r="T38848" s="1"/>
      <c r="U38848" s="1"/>
      <c r="Z38848" s="1"/>
    </row>
    <row r="38849" spans="20:26" x14ac:dyDescent="0.25">
      <c r="T38849" s="1"/>
      <c r="U38849" s="1"/>
      <c r="Z38849" s="1"/>
    </row>
    <row r="38850" spans="20:26" x14ac:dyDescent="0.25">
      <c r="T38850" s="1"/>
      <c r="U38850" s="1"/>
      <c r="Z38850" s="1"/>
    </row>
    <row r="38851" spans="20:26" x14ac:dyDescent="0.25">
      <c r="T38851" s="1"/>
      <c r="U38851" s="1"/>
      <c r="Z38851" s="1"/>
    </row>
    <row r="38852" spans="20:26" x14ac:dyDescent="0.25">
      <c r="T38852" s="1"/>
      <c r="U38852" s="1"/>
      <c r="Z38852" s="1"/>
    </row>
    <row r="38853" spans="20:26" x14ac:dyDescent="0.25">
      <c r="T38853" s="1"/>
      <c r="U38853" s="1"/>
      <c r="Z38853" s="1"/>
    </row>
    <row r="38854" spans="20:26" x14ac:dyDescent="0.25">
      <c r="T38854" s="1"/>
      <c r="U38854" s="1"/>
      <c r="Z38854" s="1"/>
    </row>
    <row r="38855" spans="20:26" x14ac:dyDescent="0.25">
      <c r="T38855" s="1"/>
      <c r="U38855" s="1"/>
      <c r="Z38855" s="1"/>
    </row>
    <row r="38856" spans="20:26" x14ac:dyDescent="0.25">
      <c r="T38856" s="1"/>
      <c r="U38856" s="1"/>
      <c r="Z38856" s="1"/>
    </row>
    <row r="38857" spans="20:26" x14ac:dyDescent="0.25">
      <c r="T38857" s="1"/>
      <c r="U38857" s="1"/>
      <c r="Z38857" s="1"/>
    </row>
    <row r="38858" spans="20:26" x14ac:dyDescent="0.25">
      <c r="T38858" s="1"/>
      <c r="U38858" s="1"/>
      <c r="Z38858" s="1"/>
    </row>
    <row r="38859" spans="20:26" x14ac:dyDescent="0.25">
      <c r="T38859" s="1"/>
      <c r="U38859" s="1"/>
      <c r="Z38859" s="1"/>
    </row>
    <row r="38860" spans="20:26" x14ac:dyDescent="0.25">
      <c r="T38860" s="1"/>
      <c r="U38860" s="1"/>
      <c r="Z38860" s="1"/>
    </row>
    <row r="38861" spans="20:26" x14ac:dyDescent="0.25">
      <c r="T38861" s="1"/>
      <c r="U38861" s="1"/>
      <c r="Z38861" s="1"/>
    </row>
    <row r="38862" spans="20:26" x14ac:dyDescent="0.25">
      <c r="T38862" s="1"/>
      <c r="U38862" s="1"/>
      <c r="Z38862" s="1"/>
    </row>
    <row r="38863" spans="20:26" x14ac:dyDescent="0.25">
      <c r="T38863" s="1"/>
      <c r="U38863" s="1"/>
      <c r="Z38863" s="1"/>
    </row>
    <row r="38864" spans="20:26" x14ac:dyDescent="0.25">
      <c r="T38864" s="1"/>
      <c r="U38864" s="1"/>
      <c r="Z38864" s="1"/>
    </row>
    <row r="38865" spans="20:26" x14ac:dyDescent="0.25">
      <c r="T38865" s="1"/>
      <c r="U38865" s="1"/>
      <c r="Z38865" s="1"/>
    </row>
    <row r="38866" spans="20:26" x14ac:dyDescent="0.25">
      <c r="T38866" s="1"/>
      <c r="U38866" s="1"/>
      <c r="Z38866" s="1"/>
    </row>
    <row r="38867" spans="20:26" x14ac:dyDescent="0.25">
      <c r="T38867" s="1"/>
      <c r="U38867" s="1"/>
      <c r="Z38867" s="1"/>
    </row>
    <row r="38868" spans="20:26" x14ac:dyDescent="0.25">
      <c r="T38868" s="1"/>
      <c r="U38868" s="1"/>
      <c r="Z38868" s="1"/>
    </row>
    <row r="38869" spans="20:26" x14ac:dyDescent="0.25">
      <c r="T38869" s="1"/>
      <c r="U38869" s="1"/>
      <c r="Z38869" s="1"/>
    </row>
    <row r="38870" spans="20:26" x14ac:dyDescent="0.25">
      <c r="T38870" s="1"/>
      <c r="U38870" s="1"/>
      <c r="Z38870" s="1"/>
    </row>
    <row r="38871" spans="20:26" x14ac:dyDescent="0.25">
      <c r="T38871" s="1"/>
      <c r="U38871" s="1"/>
      <c r="Z38871" s="1"/>
    </row>
    <row r="38872" spans="20:26" x14ac:dyDescent="0.25">
      <c r="T38872" s="1"/>
      <c r="U38872" s="1"/>
      <c r="Z38872" s="1"/>
    </row>
    <row r="38873" spans="20:26" x14ac:dyDescent="0.25">
      <c r="T38873" s="1"/>
      <c r="U38873" s="1"/>
      <c r="Z38873" s="1"/>
    </row>
    <row r="38874" spans="20:26" x14ac:dyDescent="0.25">
      <c r="T38874" s="1"/>
      <c r="U38874" s="1"/>
      <c r="Z38874" s="1"/>
    </row>
    <row r="38875" spans="20:26" x14ac:dyDescent="0.25">
      <c r="T38875" s="1"/>
      <c r="U38875" s="1"/>
      <c r="Z38875" s="1"/>
    </row>
    <row r="38876" spans="20:26" x14ac:dyDescent="0.25">
      <c r="T38876" s="1"/>
      <c r="U38876" s="1"/>
      <c r="Z38876" s="1"/>
    </row>
    <row r="38877" spans="20:26" x14ac:dyDescent="0.25">
      <c r="T38877" s="1"/>
      <c r="U38877" s="1"/>
      <c r="Z38877" s="1"/>
    </row>
    <row r="38878" spans="20:26" x14ac:dyDescent="0.25">
      <c r="T38878" s="1"/>
      <c r="U38878" s="1"/>
      <c r="Z38878" s="1"/>
    </row>
    <row r="38879" spans="20:26" x14ac:dyDescent="0.25">
      <c r="T38879" s="1"/>
      <c r="U38879" s="1"/>
      <c r="Z38879" s="1"/>
    </row>
    <row r="38880" spans="20:26" x14ac:dyDescent="0.25">
      <c r="T38880" s="1"/>
      <c r="U38880" s="1"/>
      <c r="Z38880" s="1"/>
    </row>
    <row r="38881" spans="20:26" x14ac:dyDescent="0.25">
      <c r="T38881" s="1"/>
      <c r="U38881" s="1"/>
      <c r="Z38881" s="1"/>
    </row>
    <row r="38882" spans="20:26" x14ac:dyDescent="0.25">
      <c r="T38882" s="1"/>
      <c r="U38882" s="1"/>
      <c r="Z38882" s="1"/>
    </row>
    <row r="38883" spans="20:26" x14ac:dyDescent="0.25">
      <c r="T38883" s="1"/>
      <c r="U38883" s="1"/>
      <c r="Z38883" s="1"/>
    </row>
    <row r="38884" spans="20:26" x14ac:dyDescent="0.25">
      <c r="T38884" s="1"/>
      <c r="U38884" s="1"/>
      <c r="Z38884" s="1"/>
    </row>
    <row r="38885" spans="20:26" x14ac:dyDescent="0.25">
      <c r="T38885" s="1"/>
      <c r="U38885" s="1"/>
      <c r="Z38885" s="1"/>
    </row>
    <row r="38886" spans="20:26" x14ac:dyDescent="0.25">
      <c r="T38886" s="1"/>
      <c r="U38886" s="1"/>
      <c r="Z38886" s="1"/>
    </row>
    <row r="38887" spans="20:26" x14ac:dyDescent="0.25">
      <c r="T38887" s="1"/>
      <c r="U38887" s="1"/>
      <c r="Z38887" s="1"/>
    </row>
    <row r="38888" spans="20:26" x14ac:dyDescent="0.25">
      <c r="T38888" s="1"/>
      <c r="U38888" s="1"/>
      <c r="Z38888" s="1"/>
    </row>
    <row r="38889" spans="20:26" x14ac:dyDescent="0.25">
      <c r="T38889" s="1"/>
      <c r="U38889" s="1"/>
      <c r="Z38889" s="1"/>
    </row>
    <row r="38890" spans="20:26" x14ac:dyDescent="0.25">
      <c r="T38890" s="1"/>
      <c r="U38890" s="1"/>
      <c r="Z38890" s="1"/>
    </row>
    <row r="38891" spans="20:26" x14ac:dyDescent="0.25">
      <c r="T38891" s="1"/>
      <c r="U38891" s="1"/>
      <c r="Z38891" s="1"/>
    </row>
    <row r="38892" spans="20:26" x14ac:dyDescent="0.25">
      <c r="T38892" s="1"/>
      <c r="U38892" s="1"/>
      <c r="Z38892" s="1"/>
    </row>
    <row r="38893" spans="20:26" x14ac:dyDescent="0.25">
      <c r="T38893" s="1"/>
      <c r="U38893" s="1"/>
      <c r="Z38893" s="1"/>
    </row>
    <row r="38894" spans="20:26" x14ac:dyDescent="0.25">
      <c r="T38894" s="1"/>
      <c r="U38894" s="1"/>
      <c r="Z38894" s="1"/>
    </row>
    <row r="38895" spans="20:26" x14ac:dyDescent="0.25">
      <c r="T38895" s="1"/>
      <c r="U38895" s="1"/>
      <c r="Z38895" s="1"/>
    </row>
    <row r="38896" spans="20:26" x14ac:dyDescent="0.25">
      <c r="T38896" s="1"/>
      <c r="U38896" s="1"/>
      <c r="Z38896" s="1"/>
    </row>
    <row r="38897" spans="20:26" x14ac:dyDescent="0.25">
      <c r="T38897" s="1"/>
      <c r="U38897" s="1"/>
      <c r="Z38897" s="1"/>
    </row>
    <row r="38898" spans="20:26" x14ac:dyDescent="0.25">
      <c r="T38898" s="1"/>
      <c r="U38898" s="1"/>
      <c r="Z38898" s="1"/>
    </row>
    <row r="38899" spans="20:26" x14ac:dyDescent="0.25">
      <c r="T38899" s="1"/>
      <c r="U38899" s="1"/>
      <c r="Z38899" s="1"/>
    </row>
    <row r="38900" spans="20:26" x14ac:dyDescent="0.25">
      <c r="T38900" s="1"/>
      <c r="U38900" s="1"/>
      <c r="Z38900" s="1"/>
    </row>
    <row r="38901" spans="20:26" x14ac:dyDescent="0.25">
      <c r="T38901" s="1"/>
      <c r="U38901" s="1"/>
      <c r="Z38901" s="1"/>
    </row>
    <row r="38902" spans="20:26" x14ac:dyDescent="0.25">
      <c r="T38902" s="1"/>
      <c r="U38902" s="1"/>
      <c r="Z38902" s="1"/>
    </row>
    <row r="38903" spans="20:26" x14ac:dyDescent="0.25">
      <c r="T38903" s="1"/>
      <c r="U38903" s="1"/>
      <c r="Z38903" s="1"/>
    </row>
    <row r="38904" spans="20:26" x14ac:dyDescent="0.25">
      <c r="T38904" s="1"/>
      <c r="U38904" s="1"/>
      <c r="Z38904" s="1"/>
    </row>
    <row r="38905" spans="20:26" x14ac:dyDescent="0.25">
      <c r="T38905" s="1"/>
      <c r="U38905" s="1"/>
      <c r="Z38905" s="1"/>
    </row>
    <row r="38906" spans="20:26" x14ac:dyDescent="0.25">
      <c r="T38906" s="1"/>
      <c r="U38906" s="1"/>
      <c r="Z38906" s="1"/>
    </row>
    <row r="38907" spans="20:26" x14ac:dyDescent="0.25">
      <c r="T38907" s="1"/>
      <c r="U38907" s="1"/>
      <c r="Z38907" s="1"/>
    </row>
    <row r="38908" spans="20:26" x14ac:dyDescent="0.25">
      <c r="T38908" s="1"/>
      <c r="U38908" s="1"/>
      <c r="Z38908" s="1"/>
    </row>
    <row r="38909" spans="20:26" x14ac:dyDescent="0.25">
      <c r="T38909" s="1"/>
      <c r="U38909" s="1"/>
      <c r="Z38909" s="1"/>
    </row>
    <row r="38910" spans="20:26" x14ac:dyDescent="0.25">
      <c r="T38910" s="1"/>
      <c r="U38910" s="1"/>
      <c r="Z38910" s="1"/>
    </row>
    <row r="38911" spans="20:26" x14ac:dyDescent="0.25">
      <c r="T38911" s="1"/>
      <c r="U38911" s="1"/>
      <c r="Z38911" s="1"/>
    </row>
    <row r="38912" spans="20:26" x14ac:dyDescent="0.25">
      <c r="T38912" s="1"/>
      <c r="U38912" s="1"/>
      <c r="Z38912" s="1"/>
    </row>
    <row r="38913" spans="20:26" x14ac:dyDescent="0.25">
      <c r="T38913" s="1"/>
      <c r="U38913" s="1"/>
      <c r="Z38913" s="1"/>
    </row>
    <row r="38914" spans="20:26" x14ac:dyDescent="0.25">
      <c r="T38914" s="1"/>
      <c r="U38914" s="1"/>
      <c r="Z38914" s="1"/>
    </row>
    <row r="38915" spans="20:26" x14ac:dyDescent="0.25">
      <c r="T38915" s="1"/>
      <c r="U38915" s="1"/>
      <c r="Z38915" s="1"/>
    </row>
    <row r="38916" spans="20:26" x14ac:dyDescent="0.25">
      <c r="T38916" s="1"/>
      <c r="U38916" s="1"/>
      <c r="Z38916" s="1"/>
    </row>
    <row r="38917" spans="20:26" x14ac:dyDescent="0.25">
      <c r="T38917" s="1"/>
      <c r="U38917" s="1"/>
      <c r="Z38917" s="1"/>
    </row>
    <row r="38918" spans="20:26" x14ac:dyDescent="0.25">
      <c r="T38918" s="1"/>
      <c r="U38918" s="1"/>
      <c r="Z38918" s="1"/>
    </row>
    <row r="38919" spans="20:26" x14ac:dyDescent="0.25">
      <c r="T38919" s="1"/>
      <c r="U38919" s="1"/>
      <c r="Z38919" s="1"/>
    </row>
    <row r="38920" spans="20:26" x14ac:dyDescent="0.25">
      <c r="T38920" s="1"/>
      <c r="U38920" s="1"/>
      <c r="Z38920" s="1"/>
    </row>
    <row r="38921" spans="20:26" x14ac:dyDescent="0.25">
      <c r="T38921" s="1"/>
      <c r="U38921" s="1"/>
      <c r="Z38921" s="1"/>
    </row>
    <row r="38922" spans="20:26" x14ac:dyDescent="0.25">
      <c r="T38922" s="1"/>
      <c r="U38922" s="1"/>
      <c r="Z38922" s="1"/>
    </row>
    <row r="38923" spans="20:26" x14ac:dyDescent="0.25">
      <c r="T38923" s="1"/>
      <c r="U38923" s="1"/>
      <c r="Z38923" s="1"/>
    </row>
    <row r="38924" spans="20:26" x14ac:dyDescent="0.25">
      <c r="T38924" s="1"/>
      <c r="U38924" s="1"/>
      <c r="Z38924" s="1"/>
    </row>
    <row r="38925" spans="20:26" x14ac:dyDescent="0.25">
      <c r="T38925" s="1"/>
      <c r="U38925" s="1"/>
      <c r="Z38925" s="1"/>
    </row>
    <row r="38926" spans="20:26" x14ac:dyDescent="0.25">
      <c r="T38926" s="1"/>
      <c r="U38926" s="1"/>
      <c r="Z38926" s="1"/>
    </row>
    <row r="38927" spans="20:26" x14ac:dyDescent="0.25">
      <c r="T38927" s="1"/>
      <c r="U38927" s="1"/>
      <c r="Z38927" s="1"/>
    </row>
    <row r="38928" spans="20:26" x14ac:dyDescent="0.25">
      <c r="T38928" s="1"/>
      <c r="U38928" s="1"/>
      <c r="Z38928" s="1"/>
    </row>
    <row r="38929" spans="20:26" x14ac:dyDescent="0.25">
      <c r="T38929" s="1"/>
      <c r="U38929" s="1"/>
      <c r="Z38929" s="1"/>
    </row>
    <row r="38930" spans="20:26" x14ac:dyDescent="0.25">
      <c r="T38930" s="1"/>
      <c r="U38930" s="1"/>
      <c r="Z38930" s="1"/>
    </row>
    <row r="38931" spans="20:26" x14ac:dyDescent="0.25">
      <c r="T38931" s="1"/>
      <c r="U38931" s="1"/>
      <c r="Z38931" s="1"/>
    </row>
    <row r="38932" spans="20:26" x14ac:dyDescent="0.25">
      <c r="T38932" s="1"/>
      <c r="U38932" s="1"/>
      <c r="Z38932" s="1"/>
    </row>
    <row r="38933" spans="20:26" x14ac:dyDescent="0.25">
      <c r="T38933" s="1"/>
      <c r="U38933" s="1"/>
      <c r="Z38933" s="1"/>
    </row>
    <row r="38934" spans="20:26" x14ac:dyDescent="0.25">
      <c r="T38934" s="1"/>
      <c r="U38934" s="1"/>
      <c r="Z38934" s="1"/>
    </row>
    <row r="38935" spans="20:26" x14ac:dyDescent="0.25">
      <c r="T38935" s="1"/>
      <c r="U38935" s="1"/>
      <c r="Z38935" s="1"/>
    </row>
    <row r="38936" spans="20:26" x14ac:dyDescent="0.25">
      <c r="T38936" s="1"/>
      <c r="U38936" s="1"/>
      <c r="Z38936" s="1"/>
    </row>
    <row r="38937" spans="20:26" x14ac:dyDescent="0.25">
      <c r="T38937" s="1"/>
      <c r="U38937" s="1"/>
      <c r="Z38937" s="1"/>
    </row>
    <row r="38938" spans="20:26" x14ac:dyDescent="0.25">
      <c r="T38938" s="1"/>
      <c r="U38938" s="1"/>
      <c r="Z38938" s="1"/>
    </row>
    <row r="38939" spans="20:26" x14ac:dyDescent="0.25">
      <c r="T38939" s="1"/>
      <c r="U38939" s="1"/>
      <c r="Z38939" s="1"/>
    </row>
    <row r="38940" spans="20:26" x14ac:dyDescent="0.25">
      <c r="T38940" s="1"/>
      <c r="U38940" s="1"/>
      <c r="Z38940" s="1"/>
    </row>
    <row r="38941" spans="20:26" x14ac:dyDescent="0.25">
      <c r="T38941" s="1"/>
      <c r="U38941" s="1"/>
      <c r="Z38941" s="1"/>
    </row>
    <row r="38942" spans="20:26" x14ac:dyDescent="0.25">
      <c r="T38942" s="1"/>
      <c r="U38942" s="1"/>
      <c r="Z38942" s="1"/>
    </row>
    <row r="38943" spans="20:26" x14ac:dyDescent="0.25">
      <c r="T38943" s="1"/>
      <c r="U38943" s="1"/>
      <c r="Z38943" s="1"/>
    </row>
    <row r="38944" spans="20:26" x14ac:dyDescent="0.25">
      <c r="T38944" s="1"/>
      <c r="U38944" s="1"/>
      <c r="Z38944" s="1"/>
    </row>
    <row r="38945" spans="20:26" x14ac:dyDescent="0.25">
      <c r="T38945" s="1"/>
      <c r="U38945" s="1"/>
      <c r="Z38945" s="1"/>
    </row>
    <row r="38946" spans="20:26" x14ac:dyDescent="0.25">
      <c r="T38946" s="1"/>
      <c r="U38946" s="1"/>
      <c r="Z38946" s="1"/>
    </row>
    <row r="38947" spans="20:26" x14ac:dyDescent="0.25">
      <c r="T38947" s="1"/>
      <c r="U38947" s="1"/>
      <c r="Z38947" s="1"/>
    </row>
    <row r="38948" spans="20:26" x14ac:dyDescent="0.25">
      <c r="T38948" s="1"/>
      <c r="U38948" s="1"/>
      <c r="Z38948" s="1"/>
    </row>
    <row r="38949" spans="20:26" x14ac:dyDescent="0.25">
      <c r="T38949" s="1"/>
      <c r="U38949" s="1"/>
      <c r="Z38949" s="1"/>
    </row>
    <row r="38950" spans="20:26" x14ac:dyDescent="0.25">
      <c r="T38950" s="1"/>
      <c r="U38950" s="1"/>
      <c r="Z38950" s="1"/>
    </row>
    <row r="38951" spans="20:26" x14ac:dyDescent="0.25">
      <c r="T38951" s="1"/>
      <c r="U38951" s="1"/>
      <c r="Z38951" s="1"/>
    </row>
    <row r="38952" spans="20:26" x14ac:dyDescent="0.25">
      <c r="T38952" s="1"/>
      <c r="U38952" s="1"/>
      <c r="Z38952" s="1"/>
    </row>
    <row r="38953" spans="20:26" x14ac:dyDescent="0.25">
      <c r="T38953" s="1"/>
      <c r="U38953" s="1"/>
      <c r="Z38953" s="1"/>
    </row>
    <row r="38954" spans="20:26" x14ac:dyDescent="0.25">
      <c r="T38954" s="1"/>
      <c r="U38954" s="1"/>
      <c r="Z38954" s="1"/>
    </row>
    <row r="38955" spans="20:26" x14ac:dyDescent="0.25">
      <c r="T38955" s="1"/>
      <c r="U38955" s="1"/>
      <c r="Z38955" s="1"/>
    </row>
    <row r="38956" spans="20:26" x14ac:dyDescent="0.25">
      <c r="T38956" s="1"/>
      <c r="U38956" s="1"/>
      <c r="Z38956" s="1"/>
    </row>
    <row r="38957" spans="20:26" x14ac:dyDescent="0.25">
      <c r="T38957" s="1"/>
      <c r="U38957" s="1"/>
      <c r="Z38957" s="1"/>
    </row>
    <row r="38958" spans="20:26" x14ac:dyDescent="0.25">
      <c r="T38958" s="1"/>
      <c r="U38958" s="1"/>
      <c r="Z38958" s="1"/>
    </row>
    <row r="38959" spans="20:26" x14ac:dyDescent="0.25">
      <c r="T38959" s="1"/>
      <c r="U38959" s="1"/>
      <c r="Z38959" s="1"/>
    </row>
    <row r="38960" spans="20:26" x14ac:dyDescent="0.25">
      <c r="T38960" s="1"/>
      <c r="U38960" s="1"/>
      <c r="Z38960" s="1"/>
    </row>
    <row r="38961" spans="20:26" x14ac:dyDescent="0.25">
      <c r="T38961" s="1"/>
      <c r="U38961" s="1"/>
      <c r="Z38961" s="1"/>
    </row>
    <row r="38962" spans="20:26" x14ac:dyDescent="0.25">
      <c r="T38962" s="1"/>
      <c r="U38962" s="1"/>
      <c r="Z38962" s="1"/>
    </row>
    <row r="38963" spans="20:26" x14ac:dyDescent="0.25">
      <c r="T38963" s="1"/>
      <c r="U38963" s="1"/>
      <c r="Z38963" s="1"/>
    </row>
    <row r="38964" spans="20:26" x14ac:dyDescent="0.25">
      <c r="T38964" s="1"/>
      <c r="U38964" s="1"/>
      <c r="Z38964" s="1"/>
    </row>
    <row r="38965" spans="20:26" x14ac:dyDescent="0.25">
      <c r="T38965" s="1"/>
      <c r="U38965" s="1"/>
      <c r="Z38965" s="1"/>
    </row>
    <row r="38966" spans="20:26" x14ac:dyDescent="0.25">
      <c r="T38966" s="1"/>
      <c r="U38966" s="1"/>
      <c r="Z38966" s="1"/>
    </row>
    <row r="38967" spans="20:26" x14ac:dyDescent="0.25">
      <c r="T38967" s="1"/>
      <c r="U38967" s="1"/>
      <c r="Z38967" s="1"/>
    </row>
    <row r="38968" spans="20:26" x14ac:dyDescent="0.25">
      <c r="T38968" s="1"/>
      <c r="U38968" s="1"/>
      <c r="Z38968" s="1"/>
    </row>
    <row r="38969" spans="20:26" x14ac:dyDescent="0.25">
      <c r="T38969" s="1"/>
      <c r="U38969" s="1"/>
      <c r="Z38969" s="1"/>
    </row>
    <row r="38970" spans="20:26" x14ac:dyDescent="0.25">
      <c r="T38970" s="1"/>
      <c r="U38970" s="1"/>
      <c r="Z38970" s="1"/>
    </row>
    <row r="38971" spans="20:26" x14ac:dyDescent="0.25">
      <c r="T38971" s="1"/>
      <c r="U38971" s="1"/>
      <c r="Z38971" s="1"/>
    </row>
    <row r="38972" spans="20:26" x14ac:dyDescent="0.25">
      <c r="T38972" s="1"/>
      <c r="U38972" s="1"/>
      <c r="Z38972" s="1"/>
    </row>
    <row r="38973" spans="20:26" x14ac:dyDescent="0.25">
      <c r="T38973" s="1"/>
      <c r="U38973" s="1"/>
      <c r="Z38973" s="1"/>
    </row>
    <row r="38974" spans="20:26" x14ac:dyDescent="0.25">
      <c r="T38974" s="1"/>
      <c r="U38974" s="1"/>
      <c r="Z38974" s="1"/>
    </row>
    <row r="38975" spans="20:26" x14ac:dyDescent="0.25">
      <c r="T38975" s="1"/>
      <c r="U38975" s="1"/>
      <c r="Z38975" s="1"/>
    </row>
    <row r="38976" spans="20:26" x14ac:dyDescent="0.25">
      <c r="T38976" s="1"/>
      <c r="U38976" s="1"/>
      <c r="Z38976" s="1"/>
    </row>
    <row r="38977" spans="20:26" x14ac:dyDescent="0.25">
      <c r="T38977" s="1"/>
      <c r="U38977" s="1"/>
      <c r="Z38977" s="1"/>
    </row>
    <row r="38978" spans="20:26" x14ac:dyDescent="0.25">
      <c r="T38978" s="1"/>
      <c r="U38978" s="1"/>
      <c r="Z38978" s="1"/>
    </row>
    <row r="38979" spans="20:26" x14ac:dyDescent="0.25">
      <c r="T38979" s="1"/>
      <c r="U38979" s="1"/>
      <c r="Z38979" s="1"/>
    </row>
    <row r="38980" spans="20:26" x14ac:dyDescent="0.25">
      <c r="T38980" s="1"/>
      <c r="U38980" s="1"/>
      <c r="Z38980" s="1"/>
    </row>
    <row r="38981" spans="20:26" x14ac:dyDescent="0.25">
      <c r="T38981" s="1"/>
      <c r="U38981" s="1"/>
      <c r="Z38981" s="1"/>
    </row>
    <row r="38982" spans="20:26" x14ac:dyDescent="0.25">
      <c r="T38982" s="1"/>
      <c r="U38982" s="1"/>
      <c r="Z38982" s="1"/>
    </row>
    <row r="38983" spans="20:26" x14ac:dyDescent="0.25">
      <c r="T38983" s="1"/>
      <c r="U38983" s="1"/>
      <c r="Z38983" s="1"/>
    </row>
    <row r="38984" spans="20:26" x14ac:dyDescent="0.25">
      <c r="T38984" s="1"/>
      <c r="U38984" s="1"/>
      <c r="Z38984" s="1"/>
    </row>
    <row r="38985" spans="20:26" x14ac:dyDescent="0.25">
      <c r="T38985" s="1"/>
      <c r="U38985" s="1"/>
      <c r="Z38985" s="1"/>
    </row>
    <row r="38986" spans="20:26" x14ac:dyDescent="0.25">
      <c r="T38986" s="1"/>
      <c r="U38986" s="1"/>
      <c r="Z38986" s="1"/>
    </row>
    <row r="38987" spans="20:26" x14ac:dyDescent="0.25">
      <c r="T38987" s="1"/>
      <c r="U38987" s="1"/>
      <c r="Z38987" s="1"/>
    </row>
    <row r="38988" spans="20:26" x14ac:dyDescent="0.25">
      <c r="T38988" s="1"/>
      <c r="U38988" s="1"/>
      <c r="Z38988" s="1"/>
    </row>
    <row r="38989" spans="20:26" x14ac:dyDescent="0.25">
      <c r="T38989" s="1"/>
      <c r="U38989" s="1"/>
      <c r="Z38989" s="1"/>
    </row>
    <row r="38990" spans="20:26" x14ac:dyDescent="0.25">
      <c r="T38990" s="1"/>
      <c r="U38990" s="1"/>
      <c r="Z38990" s="1"/>
    </row>
    <row r="38991" spans="20:26" x14ac:dyDescent="0.25">
      <c r="T38991" s="1"/>
      <c r="U38991" s="1"/>
      <c r="Z38991" s="1"/>
    </row>
    <row r="38992" spans="20:26" x14ac:dyDescent="0.25">
      <c r="T38992" s="1"/>
      <c r="U38992" s="1"/>
      <c r="Z38992" s="1"/>
    </row>
    <row r="38993" spans="20:26" x14ac:dyDescent="0.25">
      <c r="T38993" s="1"/>
      <c r="U38993" s="1"/>
      <c r="Z38993" s="1"/>
    </row>
    <row r="38994" spans="20:26" x14ac:dyDescent="0.25">
      <c r="T38994" s="1"/>
      <c r="U38994" s="1"/>
      <c r="Z38994" s="1"/>
    </row>
    <row r="38995" spans="20:26" x14ac:dyDescent="0.25">
      <c r="T38995" s="1"/>
      <c r="U38995" s="1"/>
      <c r="Z38995" s="1"/>
    </row>
    <row r="38996" spans="20:26" x14ac:dyDescent="0.25">
      <c r="T38996" s="1"/>
      <c r="U38996" s="1"/>
      <c r="Z38996" s="1"/>
    </row>
    <row r="38997" spans="20:26" x14ac:dyDescent="0.25">
      <c r="T38997" s="1"/>
      <c r="U38997" s="1"/>
      <c r="Z38997" s="1"/>
    </row>
    <row r="38998" spans="20:26" x14ac:dyDescent="0.25">
      <c r="T38998" s="1"/>
      <c r="U38998" s="1"/>
      <c r="Z38998" s="1"/>
    </row>
    <row r="38999" spans="20:26" x14ac:dyDescent="0.25">
      <c r="T38999" s="1"/>
      <c r="U38999" s="1"/>
      <c r="Z38999" s="1"/>
    </row>
    <row r="39000" spans="20:26" x14ac:dyDescent="0.25">
      <c r="T39000" s="1"/>
      <c r="U39000" s="1"/>
      <c r="Z39000" s="1"/>
    </row>
    <row r="39001" spans="20:26" x14ac:dyDescent="0.25">
      <c r="T39001" s="1"/>
      <c r="U39001" s="1"/>
      <c r="Z39001" s="1"/>
    </row>
    <row r="39002" spans="20:26" x14ac:dyDescent="0.25">
      <c r="T39002" s="1"/>
      <c r="U39002" s="1"/>
      <c r="Z39002" s="1"/>
    </row>
    <row r="39003" spans="20:26" x14ac:dyDescent="0.25">
      <c r="T39003" s="1"/>
      <c r="U39003" s="1"/>
      <c r="Z39003" s="1"/>
    </row>
    <row r="39004" spans="20:26" x14ac:dyDescent="0.25">
      <c r="T39004" s="1"/>
      <c r="U39004" s="1"/>
      <c r="Z39004" s="1"/>
    </row>
    <row r="39005" spans="20:26" x14ac:dyDescent="0.25">
      <c r="T39005" s="1"/>
      <c r="U39005" s="1"/>
      <c r="Z39005" s="1"/>
    </row>
    <row r="39006" spans="20:26" x14ac:dyDescent="0.25">
      <c r="T39006" s="1"/>
      <c r="U39006" s="1"/>
      <c r="Z39006" s="1"/>
    </row>
    <row r="39007" spans="20:26" x14ac:dyDescent="0.25">
      <c r="T39007" s="1"/>
      <c r="U39007" s="1"/>
      <c r="Z39007" s="1"/>
    </row>
    <row r="39008" spans="20:26" x14ac:dyDescent="0.25">
      <c r="T39008" s="1"/>
      <c r="U39008" s="1"/>
      <c r="Z39008" s="1"/>
    </row>
    <row r="39009" spans="20:26" x14ac:dyDescent="0.25">
      <c r="T39009" s="1"/>
      <c r="U39009" s="1"/>
      <c r="Z39009" s="1"/>
    </row>
    <row r="39010" spans="20:26" x14ac:dyDescent="0.25">
      <c r="T39010" s="1"/>
      <c r="U39010" s="1"/>
      <c r="Z39010" s="1"/>
    </row>
    <row r="39011" spans="20:26" x14ac:dyDescent="0.25">
      <c r="T39011" s="1"/>
      <c r="U39011" s="1"/>
      <c r="Z39011" s="1"/>
    </row>
    <row r="39012" spans="20:26" x14ac:dyDescent="0.25">
      <c r="T39012" s="1"/>
      <c r="U39012" s="1"/>
      <c r="Z39012" s="1"/>
    </row>
    <row r="39013" spans="20:26" x14ac:dyDescent="0.25">
      <c r="T39013" s="1"/>
      <c r="U39013" s="1"/>
      <c r="Z39013" s="1"/>
    </row>
    <row r="39014" spans="20:26" x14ac:dyDescent="0.25">
      <c r="T39014" s="1"/>
      <c r="U39014" s="1"/>
      <c r="Z39014" s="1"/>
    </row>
    <row r="39015" spans="20:26" x14ac:dyDescent="0.25">
      <c r="T39015" s="1"/>
      <c r="U39015" s="1"/>
      <c r="Z39015" s="1"/>
    </row>
    <row r="39016" spans="20:26" x14ac:dyDescent="0.25">
      <c r="T39016" s="1"/>
      <c r="U39016" s="1"/>
      <c r="Z39016" s="1"/>
    </row>
    <row r="39017" spans="20:26" x14ac:dyDescent="0.25">
      <c r="T39017" s="1"/>
      <c r="U39017" s="1"/>
      <c r="Z39017" s="1"/>
    </row>
    <row r="39018" spans="20:26" x14ac:dyDescent="0.25">
      <c r="T39018" s="1"/>
      <c r="U39018" s="1"/>
      <c r="Z39018" s="1"/>
    </row>
    <row r="39019" spans="20:26" x14ac:dyDescent="0.25">
      <c r="T39019" s="1"/>
      <c r="U39019" s="1"/>
      <c r="Z39019" s="1"/>
    </row>
    <row r="39020" spans="20:26" x14ac:dyDescent="0.25">
      <c r="T39020" s="1"/>
      <c r="U39020" s="1"/>
      <c r="Z39020" s="1"/>
    </row>
    <row r="39021" spans="20:26" x14ac:dyDescent="0.25">
      <c r="T39021" s="1"/>
      <c r="U39021" s="1"/>
      <c r="Z39021" s="1"/>
    </row>
    <row r="39022" spans="20:26" x14ac:dyDescent="0.25">
      <c r="T39022" s="1"/>
      <c r="U39022" s="1"/>
      <c r="Z39022" s="1"/>
    </row>
    <row r="39023" spans="20:26" x14ac:dyDescent="0.25">
      <c r="T39023" s="1"/>
      <c r="U39023" s="1"/>
      <c r="Z39023" s="1"/>
    </row>
    <row r="39024" spans="20:26" x14ac:dyDescent="0.25">
      <c r="T39024" s="1"/>
      <c r="U39024" s="1"/>
      <c r="Z39024" s="1"/>
    </row>
    <row r="39025" spans="20:26" x14ac:dyDescent="0.25">
      <c r="T39025" s="1"/>
      <c r="U39025" s="1"/>
      <c r="Z39025" s="1"/>
    </row>
    <row r="39026" spans="20:26" x14ac:dyDescent="0.25">
      <c r="T39026" s="1"/>
      <c r="U39026" s="1"/>
      <c r="Z39026" s="1"/>
    </row>
    <row r="39027" spans="20:26" x14ac:dyDescent="0.25">
      <c r="T39027" s="1"/>
      <c r="U39027" s="1"/>
      <c r="Z39027" s="1"/>
    </row>
    <row r="39028" spans="20:26" x14ac:dyDescent="0.25">
      <c r="T39028" s="1"/>
      <c r="U39028" s="1"/>
      <c r="Z39028" s="1"/>
    </row>
    <row r="39029" spans="20:26" x14ac:dyDescent="0.25">
      <c r="T39029" s="1"/>
      <c r="U39029" s="1"/>
      <c r="Z39029" s="1"/>
    </row>
    <row r="39030" spans="20:26" x14ac:dyDescent="0.25">
      <c r="T39030" s="1"/>
      <c r="U39030" s="1"/>
      <c r="Z39030" s="1"/>
    </row>
    <row r="39031" spans="20:26" x14ac:dyDescent="0.25">
      <c r="T39031" s="1"/>
      <c r="U39031" s="1"/>
      <c r="Z39031" s="1"/>
    </row>
    <row r="39032" spans="20:26" x14ac:dyDescent="0.25">
      <c r="T39032" s="1"/>
      <c r="U39032" s="1"/>
      <c r="Z39032" s="1"/>
    </row>
    <row r="39033" spans="20:26" x14ac:dyDescent="0.25">
      <c r="T39033" s="1"/>
      <c r="U39033" s="1"/>
      <c r="Z39033" s="1"/>
    </row>
    <row r="39034" spans="20:26" x14ac:dyDescent="0.25">
      <c r="T39034" s="1"/>
      <c r="U39034" s="1"/>
      <c r="Z39034" s="1"/>
    </row>
    <row r="39035" spans="20:26" x14ac:dyDescent="0.25">
      <c r="T39035" s="1"/>
      <c r="U39035" s="1"/>
      <c r="Z39035" s="1"/>
    </row>
    <row r="39036" spans="20:26" x14ac:dyDescent="0.25">
      <c r="T39036" s="1"/>
      <c r="U39036" s="1"/>
      <c r="Z39036" s="1"/>
    </row>
    <row r="39037" spans="20:26" x14ac:dyDescent="0.25">
      <c r="T39037" s="1"/>
      <c r="U39037" s="1"/>
      <c r="Z39037" s="1"/>
    </row>
    <row r="39038" spans="20:26" x14ac:dyDescent="0.25">
      <c r="T39038" s="1"/>
      <c r="U39038" s="1"/>
      <c r="Z39038" s="1"/>
    </row>
    <row r="39039" spans="20:26" x14ac:dyDescent="0.25">
      <c r="T39039" s="1"/>
      <c r="U39039" s="1"/>
      <c r="Z39039" s="1"/>
    </row>
    <row r="39040" spans="20:26" x14ac:dyDescent="0.25">
      <c r="T39040" s="1"/>
      <c r="U39040" s="1"/>
      <c r="Z39040" s="1"/>
    </row>
    <row r="39041" spans="20:26" x14ac:dyDescent="0.25">
      <c r="T39041" s="1"/>
      <c r="U39041" s="1"/>
      <c r="Z39041" s="1"/>
    </row>
    <row r="39042" spans="20:26" x14ac:dyDescent="0.25">
      <c r="T39042" s="1"/>
      <c r="U39042" s="1"/>
      <c r="Z39042" s="1"/>
    </row>
    <row r="39043" spans="20:26" x14ac:dyDescent="0.25">
      <c r="T39043" s="1"/>
      <c r="U39043" s="1"/>
      <c r="Z39043" s="1"/>
    </row>
    <row r="39044" spans="20:26" x14ac:dyDescent="0.25">
      <c r="T39044" s="1"/>
      <c r="U39044" s="1"/>
      <c r="Z39044" s="1"/>
    </row>
    <row r="39045" spans="20:26" x14ac:dyDescent="0.25">
      <c r="T39045" s="1"/>
      <c r="U39045" s="1"/>
      <c r="Z39045" s="1"/>
    </row>
    <row r="39046" spans="20:26" x14ac:dyDescent="0.25">
      <c r="T39046" s="1"/>
      <c r="U39046" s="1"/>
      <c r="Z39046" s="1"/>
    </row>
    <row r="39047" spans="20:26" x14ac:dyDescent="0.25">
      <c r="T39047" s="1"/>
      <c r="U39047" s="1"/>
      <c r="Z39047" s="1"/>
    </row>
    <row r="39048" spans="20:26" x14ac:dyDescent="0.25">
      <c r="T39048" s="1"/>
      <c r="U39048" s="1"/>
      <c r="Z39048" s="1"/>
    </row>
    <row r="39049" spans="20:26" x14ac:dyDescent="0.25">
      <c r="T39049" s="1"/>
      <c r="U39049" s="1"/>
      <c r="Z39049" s="1"/>
    </row>
    <row r="39050" spans="20:26" x14ac:dyDescent="0.25">
      <c r="T39050" s="1"/>
      <c r="U39050" s="1"/>
      <c r="Z39050" s="1"/>
    </row>
    <row r="39051" spans="20:26" x14ac:dyDescent="0.25">
      <c r="T39051" s="1"/>
      <c r="U39051" s="1"/>
      <c r="Z39051" s="1"/>
    </row>
    <row r="39052" spans="20:26" x14ac:dyDescent="0.25">
      <c r="T39052" s="1"/>
      <c r="U39052" s="1"/>
      <c r="Z39052" s="1"/>
    </row>
    <row r="39053" spans="20:26" x14ac:dyDescent="0.25">
      <c r="T39053" s="1"/>
      <c r="U39053" s="1"/>
      <c r="Z39053" s="1"/>
    </row>
    <row r="39054" spans="20:26" x14ac:dyDescent="0.25">
      <c r="T39054" s="1"/>
      <c r="U39054" s="1"/>
      <c r="Z39054" s="1"/>
    </row>
    <row r="39055" spans="20:26" x14ac:dyDescent="0.25">
      <c r="T39055" s="1"/>
      <c r="U39055" s="1"/>
      <c r="Z39055" s="1"/>
    </row>
    <row r="39056" spans="20:26" x14ac:dyDescent="0.25">
      <c r="T39056" s="1"/>
      <c r="U39056" s="1"/>
      <c r="Z39056" s="1"/>
    </row>
    <row r="39057" spans="20:26" x14ac:dyDescent="0.25">
      <c r="T39057" s="1"/>
      <c r="U39057" s="1"/>
      <c r="Z39057" s="1"/>
    </row>
    <row r="39058" spans="20:26" x14ac:dyDescent="0.25">
      <c r="T39058" s="1"/>
      <c r="U39058" s="1"/>
      <c r="Z39058" s="1"/>
    </row>
    <row r="39059" spans="20:26" x14ac:dyDescent="0.25">
      <c r="T39059" s="1"/>
      <c r="U39059" s="1"/>
      <c r="Z39059" s="1"/>
    </row>
    <row r="39060" spans="20:26" x14ac:dyDescent="0.25">
      <c r="T39060" s="1"/>
      <c r="U39060" s="1"/>
      <c r="Z39060" s="1"/>
    </row>
    <row r="39061" spans="20:26" x14ac:dyDescent="0.25">
      <c r="T39061" s="1"/>
      <c r="U39061" s="1"/>
      <c r="Z39061" s="1"/>
    </row>
    <row r="39062" spans="20:26" x14ac:dyDescent="0.25">
      <c r="T39062" s="1"/>
      <c r="U39062" s="1"/>
      <c r="Z39062" s="1"/>
    </row>
    <row r="39063" spans="20:26" x14ac:dyDescent="0.25">
      <c r="T39063" s="1"/>
      <c r="U39063" s="1"/>
      <c r="Z39063" s="1"/>
    </row>
    <row r="39064" spans="20:26" x14ac:dyDescent="0.25">
      <c r="T39064" s="1"/>
      <c r="U39064" s="1"/>
      <c r="Z39064" s="1"/>
    </row>
    <row r="39065" spans="20:26" x14ac:dyDescent="0.25">
      <c r="T39065" s="1"/>
      <c r="U39065" s="1"/>
      <c r="Z39065" s="1"/>
    </row>
    <row r="39066" spans="20:26" x14ac:dyDescent="0.25">
      <c r="T39066" s="1"/>
      <c r="U39066" s="1"/>
      <c r="Z39066" s="1"/>
    </row>
    <row r="39067" spans="20:26" x14ac:dyDescent="0.25">
      <c r="T39067" s="1"/>
      <c r="U39067" s="1"/>
      <c r="Z39067" s="1"/>
    </row>
    <row r="39068" spans="20:26" x14ac:dyDescent="0.25">
      <c r="T39068" s="1"/>
      <c r="U39068" s="1"/>
      <c r="Z39068" s="1"/>
    </row>
    <row r="39069" spans="20:26" x14ac:dyDescent="0.25">
      <c r="T39069" s="1"/>
      <c r="U39069" s="1"/>
      <c r="Z39069" s="1"/>
    </row>
    <row r="39070" spans="20:26" x14ac:dyDescent="0.25">
      <c r="T39070" s="1"/>
      <c r="U39070" s="1"/>
      <c r="Z39070" s="1"/>
    </row>
    <row r="39071" spans="20:26" x14ac:dyDescent="0.25">
      <c r="T39071" s="1"/>
      <c r="U39071" s="1"/>
      <c r="Z39071" s="1"/>
    </row>
    <row r="39072" spans="20:26" x14ac:dyDescent="0.25">
      <c r="T39072" s="1"/>
      <c r="U39072" s="1"/>
      <c r="Z39072" s="1"/>
    </row>
    <row r="39073" spans="20:26" x14ac:dyDescent="0.25">
      <c r="T39073" s="1"/>
      <c r="U39073" s="1"/>
      <c r="Z39073" s="1"/>
    </row>
    <row r="39074" spans="20:26" x14ac:dyDescent="0.25">
      <c r="T39074" s="1"/>
      <c r="U39074" s="1"/>
      <c r="Z39074" s="1"/>
    </row>
    <row r="39075" spans="20:26" x14ac:dyDescent="0.25">
      <c r="T39075" s="1"/>
      <c r="U39075" s="1"/>
      <c r="Z39075" s="1"/>
    </row>
    <row r="39076" spans="20:26" x14ac:dyDescent="0.25">
      <c r="T39076" s="1"/>
      <c r="U39076" s="1"/>
      <c r="Z39076" s="1"/>
    </row>
    <row r="39077" spans="20:26" x14ac:dyDescent="0.25">
      <c r="T39077" s="1"/>
      <c r="U39077" s="1"/>
      <c r="Z39077" s="1"/>
    </row>
    <row r="39078" spans="20:26" x14ac:dyDescent="0.25">
      <c r="T39078" s="1"/>
      <c r="U39078" s="1"/>
      <c r="Z39078" s="1"/>
    </row>
    <row r="39079" spans="20:26" x14ac:dyDescent="0.25">
      <c r="T39079" s="1"/>
      <c r="U39079" s="1"/>
      <c r="Z39079" s="1"/>
    </row>
    <row r="39080" spans="20:26" x14ac:dyDescent="0.25">
      <c r="T39080" s="1"/>
      <c r="U39080" s="1"/>
      <c r="Z39080" s="1"/>
    </row>
    <row r="39081" spans="20:26" x14ac:dyDescent="0.25">
      <c r="T39081" s="1"/>
      <c r="U39081" s="1"/>
      <c r="Z39081" s="1"/>
    </row>
    <row r="39082" spans="20:26" x14ac:dyDescent="0.25">
      <c r="T39082" s="1"/>
      <c r="U39082" s="1"/>
      <c r="Z39082" s="1"/>
    </row>
    <row r="39083" spans="20:26" x14ac:dyDescent="0.25">
      <c r="T39083" s="1"/>
      <c r="U39083" s="1"/>
      <c r="Z39083" s="1"/>
    </row>
    <row r="39084" spans="20:26" x14ac:dyDescent="0.25">
      <c r="T39084" s="1"/>
      <c r="U39084" s="1"/>
      <c r="Z39084" s="1"/>
    </row>
    <row r="39085" spans="20:26" x14ac:dyDescent="0.25">
      <c r="T39085" s="1"/>
      <c r="U39085" s="1"/>
      <c r="Z39085" s="1"/>
    </row>
    <row r="39086" spans="20:26" x14ac:dyDescent="0.25">
      <c r="T39086" s="1"/>
      <c r="U39086" s="1"/>
      <c r="Z39086" s="1"/>
    </row>
    <row r="39087" spans="20:26" x14ac:dyDescent="0.25">
      <c r="T39087" s="1"/>
      <c r="U39087" s="1"/>
      <c r="Z39087" s="1"/>
    </row>
    <row r="39088" spans="20:26" x14ac:dyDescent="0.25">
      <c r="T39088" s="1"/>
      <c r="U39088" s="1"/>
      <c r="Z39088" s="1"/>
    </row>
    <row r="39089" spans="20:26" x14ac:dyDescent="0.25">
      <c r="T39089" s="1"/>
      <c r="U39089" s="1"/>
      <c r="Z39089" s="1"/>
    </row>
    <row r="39090" spans="20:26" x14ac:dyDescent="0.25">
      <c r="T39090" s="1"/>
      <c r="U39090" s="1"/>
      <c r="Z39090" s="1"/>
    </row>
    <row r="39091" spans="20:26" x14ac:dyDescent="0.25">
      <c r="T39091" s="1"/>
      <c r="U39091" s="1"/>
      <c r="Z39091" s="1"/>
    </row>
    <row r="39092" spans="20:26" x14ac:dyDescent="0.25">
      <c r="T39092" s="1"/>
      <c r="U39092" s="1"/>
      <c r="Z39092" s="1"/>
    </row>
    <row r="39093" spans="20:26" x14ac:dyDescent="0.25">
      <c r="T39093" s="1"/>
      <c r="U39093" s="1"/>
      <c r="Z39093" s="1"/>
    </row>
    <row r="39094" spans="20:26" x14ac:dyDescent="0.25">
      <c r="T39094" s="1"/>
      <c r="U39094" s="1"/>
      <c r="Z39094" s="1"/>
    </row>
    <row r="39095" spans="20:26" x14ac:dyDescent="0.25">
      <c r="T39095" s="1"/>
      <c r="U39095" s="1"/>
      <c r="Z39095" s="1"/>
    </row>
    <row r="39096" spans="20:26" x14ac:dyDescent="0.25">
      <c r="T39096" s="1"/>
      <c r="U39096" s="1"/>
      <c r="Z39096" s="1"/>
    </row>
    <row r="39097" spans="20:26" x14ac:dyDescent="0.25">
      <c r="T39097" s="1"/>
      <c r="U39097" s="1"/>
      <c r="Z39097" s="1"/>
    </row>
    <row r="39098" spans="20:26" x14ac:dyDescent="0.25">
      <c r="T39098" s="1"/>
      <c r="U39098" s="1"/>
      <c r="Z39098" s="1"/>
    </row>
    <row r="39099" spans="20:26" x14ac:dyDescent="0.25">
      <c r="T39099" s="1"/>
      <c r="U39099" s="1"/>
      <c r="Z39099" s="1"/>
    </row>
    <row r="39100" spans="20:26" x14ac:dyDescent="0.25">
      <c r="T39100" s="1"/>
      <c r="U39100" s="1"/>
      <c r="Z39100" s="1"/>
    </row>
    <row r="39101" spans="20:26" x14ac:dyDescent="0.25">
      <c r="T39101" s="1"/>
      <c r="U39101" s="1"/>
      <c r="Z39101" s="1"/>
    </row>
    <row r="39102" spans="20:26" x14ac:dyDescent="0.25">
      <c r="T39102" s="1"/>
      <c r="U39102" s="1"/>
      <c r="Z39102" s="1"/>
    </row>
    <row r="39103" spans="20:26" x14ac:dyDescent="0.25">
      <c r="T39103" s="1"/>
      <c r="U39103" s="1"/>
      <c r="Z39103" s="1"/>
    </row>
    <row r="39104" spans="20:26" x14ac:dyDescent="0.25">
      <c r="T39104" s="1"/>
      <c r="U39104" s="1"/>
      <c r="Z39104" s="1"/>
    </row>
    <row r="39105" spans="20:26" x14ac:dyDescent="0.25">
      <c r="T39105" s="1"/>
      <c r="U39105" s="1"/>
      <c r="Z39105" s="1"/>
    </row>
    <row r="39106" spans="20:26" x14ac:dyDescent="0.25">
      <c r="T39106" s="1"/>
      <c r="U39106" s="1"/>
      <c r="Z39106" s="1"/>
    </row>
    <row r="39107" spans="20:26" x14ac:dyDescent="0.25">
      <c r="T39107" s="1"/>
      <c r="U39107" s="1"/>
      <c r="Z39107" s="1"/>
    </row>
    <row r="39108" spans="20:26" x14ac:dyDescent="0.25">
      <c r="T39108" s="1"/>
      <c r="U39108" s="1"/>
      <c r="Z39108" s="1"/>
    </row>
    <row r="39109" spans="20:26" x14ac:dyDescent="0.25">
      <c r="T39109" s="1"/>
      <c r="U39109" s="1"/>
      <c r="Z39109" s="1"/>
    </row>
    <row r="39110" spans="20:26" x14ac:dyDescent="0.25">
      <c r="T39110" s="1"/>
      <c r="U39110" s="1"/>
      <c r="Z39110" s="1"/>
    </row>
    <row r="39111" spans="20:26" x14ac:dyDescent="0.25">
      <c r="T39111" s="1"/>
      <c r="U39111" s="1"/>
      <c r="Z39111" s="1"/>
    </row>
    <row r="39112" spans="20:26" x14ac:dyDescent="0.25">
      <c r="T39112" s="1"/>
      <c r="U39112" s="1"/>
      <c r="Z39112" s="1"/>
    </row>
    <row r="39113" spans="20:26" x14ac:dyDescent="0.25">
      <c r="T39113" s="1"/>
      <c r="U39113" s="1"/>
      <c r="Z39113" s="1"/>
    </row>
    <row r="39114" spans="20:26" x14ac:dyDescent="0.25">
      <c r="T39114" s="1"/>
      <c r="U39114" s="1"/>
      <c r="Z39114" s="1"/>
    </row>
    <row r="39115" spans="20:26" x14ac:dyDescent="0.25">
      <c r="T39115" s="1"/>
      <c r="U39115" s="1"/>
      <c r="Z39115" s="1"/>
    </row>
    <row r="39116" spans="20:26" x14ac:dyDescent="0.25">
      <c r="T39116" s="1"/>
      <c r="U39116" s="1"/>
      <c r="Z39116" s="1"/>
    </row>
    <row r="39117" spans="20:26" x14ac:dyDescent="0.25">
      <c r="T39117" s="1"/>
      <c r="U39117" s="1"/>
      <c r="Z39117" s="1"/>
    </row>
    <row r="39118" spans="20:26" x14ac:dyDescent="0.25">
      <c r="T39118" s="1"/>
      <c r="U39118" s="1"/>
      <c r="Z39118" s="1"/>
    </row>
    <row r="39119" spans="20:26" x14ac:dyDescent="0.25">
      <c r="T39119" s="1"/>
      <c r="U39119" s="1"/>
      <c r="Z39119" s="1"/>
    </row>
    <row r="39120" spans="20:26" x14ac:dyDescent="0.25">
      <c r="T39120" s="1"/>
      <c r="U39120" s="1"/>
      <c r="Z39120" s="1"/>
    </row>
    <row r="39121" spans="20:26" x14ac:dyDescent="0.25">
      <c r="T39121" s="1"/>
      <c r="U39121" s="1"/>
      <c r="Z39121" s="1"/>
    </row>
    <row r="39122" spans="20:26" x14ac:dyDescent="0.25">
      <c r="T39122" s="1"/>
      <c r="U39122" s="1"/>
      <c r="Z39122" s="1"/>
    </row>
    <row r="39123" spans="20:26" x14ac:dyDescent="0.25">
      <c r="T39123" s="1"/>
      <c r="U39123" s="1"/>
      <c r="Z39123" s="1"/>
    </row>
    <row r="39124" spans="20:26" x14ac:dyDescent="0.25">
      <c r="T39124" s="1"/>
      <c r="U39124" s="1"/>
      <c r="Z39124" s="1"/>
    </row>
    <row r="39125" spans="20:26" x14ac:dyDescent="0.25">
      <c r="T39125" s="1"/>
      <c r="U39125" s="1"/>
      <c r="Z39125" s="1"/>
    </row>
    <row r="39126" spans="20:26" x14ac:dyDescent="0.25">
      <c r="T39126" s="1"/>
      <c r="U39126" s="1"/>
      <c r="Z39126" s="1"/>
    </row>
    <row r="39127" spans="20:26" x14ac:dyDescent="0.25">
      <c r="T39127" s="1"/>
      <c r="U39127" s="1"/>
      <c r="Z39127" s="1"/>
    </row>
    <row r="39128" spans="20:26" x14ac:dyDescent="0.25">
      <c r="T39128" s="1"/>
      <c r="U39128" s="1"/>
      <c r="Z39128" s="1"/>
    </row>
    <row r="39129" spans="20:26" x14ac:dyDescent="0.25">
      <c r="T39129" s="1"/>
      <c r="U39129" s="1"/>
      <c r="Z39129" s="1"/>
    </row>
    <row r="39130" spans="20:26" x14ac:dyDescent="0.25">
      <c r="T39130" s="1"/>
      <c r="U39130" s="1"/>
      <c r="Z39130" s="1"/>
    </row>
    <row r="39131" spans="20:26" x14ac:dyDescent="0.25">
      <c r="T39131" s="1"/>
      <c r="U39131" s="1"/>
      <c r="Z39131" s="1"/>
    </row>
    <row r="39132" spans="20:26" x14ac:dyDescent="0.25">
      <c r="T39132" s="1"/>
      <c r="U39132" s="1"/>
      <c r="Z39132" s="1"/>
    </row>
    <row r="39133" spans="20:26" x14ac:dyDescent="0.25">
      <c r="T39133" s="1"/>
      <c r="U39133" s="1"/>
      <c r="Z39133" s="1"/>
    </row>
    <row r="39134" spans="20:26" x14ac:dyDescent="0.25">
      <c r="T39134" s="1"/>
      <c r="U39134" s="1"/>
      <c r="Z39134" s="1"/>
    </row>
    <row r="39135" spans="20:26" x14ac:dyDescent="0.25">
      <c r="T39135" s="1"/>
      <c r="U39135" s="1"/>
      <c r="Z39135" s="1"/>
    </row>
    <row r="39136" spans="20:26" x14ac:dyDescent="0.25">
      <c r="T39136" s="1"/>
      <c r="U39136" s="1"/>
      <c r="Z39136" s="1"/>
    </row>
    <row r="39137" spans="20:26" x14ac:dyDescent="0.25">
      <c r="T39137" s="1"/>
      <c r="U39137" s="1"/>
      <c r="Z39137" s="1"/>
    </row>
    <row r="39138" spans="20:26" x14ac:dyDescent="0.25">
      <c r="T39138" s="1"/>
      <c r="U39138" s="1"/>
      <c r="Z39138" s="1"/>
    </row>
    <row r="39139" spans="20:26" x14ac:dyDescent="0.25">
      <c r="T39139" s="1"/>
      <c r="U39139" s="1"/>
      <c r="Z39139" s="1"/>
    </row>
    <row r="39140" spans="20:26" x14ac:dyDescent="0.25">
      <c r="T39140" s="1"/>
      <c r="U39140" s="1"/>
      <c r="Z39140" s="1"/>
    </row>
    <row r="39141" spans="20:26" x14ac:dyDescent="0.25">
      <c r="T39141" s="1"/>
      <c r="U39141" s="1"/>
      <c r="Z39141" s="1"/>
    </row>
    <row r="39142" spans="20:26" x14ac:dyDescent="0.25">
      <c r="T39142" s="1"/>
      <c r="U39142" s="1"/>
      <c r="Z39142" s="1"/>
    </row>
    <row r="39143" spans="20:26" x14ac:dyDescent="0.25">
      <c r="T39143" s="1"/>
      <c r="U39143" s="1"/>
      <c r="Z39143" s="1"/>
    </row>
    <row r="39144" spans="20:26" x14ac:dyDescent="0.25">
      <c r="T39144" s="1"/>
      <c r="U39144" s="1"/>
      <c r="Z39144" s="1"/>
    </row>
    <row r="39145" spans="20:26" x14ac:dyDescent="0.25">
      <c r="T39145" s="1"/>
      <c r="U39145" s="1"/>
      <c r="Z39145" s="1"/>
    </row>
    <row r="39146" spans="20:26" x14ac:dyDescent="0.25">
      <c r="T39146" s="1"/>
      <c r="U39146" s="1"/>
      <c r="Z39146" s="1"/>
    </row>
    <row r="39147" spans="20:26" x14ac:dyDescent="0.25">
      <c r="T39147" s="1"/>
      <c r="U39147" s="1"/>
      <c r="Z39147" s="1"/>
    </row>
    <row r="39148" spans="20:26" x14ac:dyDescent="0.25">
      <c r="T39148" s="1"/>
      <c r="U39148" s="1"/>
      <c r="Z39148" s="1"/>
    </row>
    <row r="39149" spans="20:26" x14ac:dyDescent="0.25">
      <c r="T39149" s="1"/>
      <c r="U39149" s="1"/>
      <c r="Z39149" s="1"/>
    </row>
    <row r="39150" spans="20:26" x14ac:dyDescent="0.25">
      <c r="T39150" s="1"/>
      <c r="U39150" s="1"/>
      <c r="Z39150" s="1"/>
    </row>
    <row r="39151" spans="20:26" x14ac:dyDescent="0.25">
      <c r="T39151" s="1"/>
      <c r="U39151" s="1"/>
      <c r="Z39151" s="1"/>
    </row>
    <row r="39152" spans="20:26" x14ac:dyDescent="0.25">
      <c r="T39152" s="1"/>
      <c r="U39152" s="1"/>
      <c r="Z39152" s="1"/>
    </row>
    <row r="39153" spans="20:26" x14ac:dyDescent="0.25">
      <c r="T39153" s="1"/>
      <c r="U39153" s="1"/>
      <c r="Z39153" s="1"/>
    </row>
    <row r="39154" spans="20:26" x14ac:dyDescent="0.25">
      <c r="T39154" s="1"/>
      <c r="U39154" s="1"/>
      <c r="Z39154" s="1"/>
    </row>
    <row r="39155" spans="20:26" x14ac:dyDescent="0.25">
      <c r="T39155" s="1"/>
      <c r="U39155" s="1"/>
      <c r="Z39155" s="1"/>
    </row>
    <row r="39156" spans="20:26" x14ac:dyDescent="0.25">
      <c r="T39156" s="1"/>
      <c r="U39156" s="1"/>
      <c r="Z39156" s="1"/>
    </row>
    <row r="39157" spans="20:26" x14ac:dyDescent="0.25">
      <c r="T39157" s="1"/>
      <c r="U39157" s="1"/>
      <c r="Z39157" s="1"/>
    </row>
    <row r="39158" spans="20:26" x14ac:dyDescent="0.25">
      <c r="T39158" s="1"/>
      <c r="U39158" s="1"/>
      <c r="Z39158" s="1"/>
    </row>
    <row r="39159" spans="20:26" x14ac:dyDescent="0.25">
      <c r="T39159" s="1"/>
      <c r="U39159" s="1"/>
      <c r="Z39159" s="1"/>
    </row>
    <row r="39160" spans="20:26" x14ac:dyDescent="0.25">
      <c r="T39160" s="1"/>
      <c r="U39160" s="1"/>
      <c r="Z39160" s="1"/>
    </row>
    <row r="39161" spans="20:26" x14ac:dyDescent="0.25">
      <c r="T39161" s="1"/>
      <c r="U39161" s="1"/>
      <c r="Z39161" s="1"/>
    </row>
    <row r="39162" spans="20:26" x14ac:dyDescent="0.25">
      <c r="T39162" s="1"/>
      <c r="U39162" s="1"/>
      <c r="Z39162" s="1"/>
    </row>
    <row r="39163" spans="20:26" x14ac:dyDescent="0.25">
      <c r="T39163" s="1"/>
      <c r="U39163" s="1"/>
      <c r="Z39163" s="1"/>
    </row>
    <row r="39164" spans="20:26" x14ac:dyDescent="0.25">
      <c r="T39164" s="1"/>
      <c r="U39164" s="1"/>
      <c r="Z39164" s="1"/>
    </row>
    <row r="39165" spans="20:26" x14ac:dyDescent="0.25">
      <c r="T39165" s="1"/>
      <c r="U39165" s="1"/>
      <c r="Z39165" s="1"/>
    </row>
    <row r="39166" spans="20:26" x14ac:dyDescent="0.25">
      <c r="T39166" s="1"/>
      <c r="U39166" s="1"/>
      <c r="Z39166" s="1"/>
    </row>
    <row r="39167" spans="20:26" x14ac:dyDescent="0.25">
      <c r="T39167" s="1"/>
      <c r="U39167" s="1"/>
      <c r="Z39167" s="1"/>
    </row>
    <row r="39168" spans="20:26" x14ac:dyDescent="0.25">
      <c r="T39168" s="1"/>
      <c r="U39168" s="1"/>
      <c r="Z39168" s="1"/>
    </row>
    <row r="39169" spans="20:26" x14ac:dyDescent="0.25">
      <c r="T39169" s="1"/>
      <c r="U39169" s="1"/>
      <c r="Z39169" s="1"/>
    </row>
    <row r="39170" spans="20:26" x14ac:dyDescent="0.25">
      <c r="T39170" s="1"/>
      <c r="U39170" s="1"/>
      <c r="Z39170" s="1"/>
    </row>
    <row r="39171" spans="20:26" x14ac:dyDescent="0.25">
      <c r="T39171" s="1"/>
      <c r="U39171" s="1"/>
      <c r="Z39171" s="1"/>
    </row>
    <row r="39172" spans="20:26" x14ac:dyDescent="0.25">
      <c r="T39172" s="1"/>
      <c r="U39172" s="1"/>
      <c r="Z39172" s="1"/>
    </row>
    <row r="39173" spans="20:26" x14ac:dyDescent="0.25">
      <c r="T39173" s="1"/>
      <c r="U39173" s="1"/>
      <c r="Z39173" s="1"/>
    </row>
    <row r="39174" spans="20:26" x14ac:dyDescent="0.25">
      <c r="T39174" s="1"/>
      <c r="U39174" s="1"/>
      <c r="Z39174" s="1"/>
    </row>
    <row r="39175" spans="20:26" x14ac:dyDescent="0.25">
      <c r="T39175" s="1"/>
      <c r="U39175" s="1"/>
      <c r="Z39175" s="1"/>
    </row>
    <row r="39176" spans="20:26" x14ac:dyDescent="0.25">
      <c r="T39176" s="1"/>
      <c r="U39176" s="1"/>
      <c r="Z39176" s="1"/>
    </row>
    <row r="39177" spans="20:26" x14ac:dyDescent="0.25">
      <c r="T39177" s="1"/>
      <c r="U39177" s="1"/>
      <c r="Z39177" s="1"/>
    </row>
    <row r="39178" spans="20:26" x14ac:dyDescent="0.25">
      <c r="T39178" s="1"/>
      <c r="U39178" s="1"/>
      <c r="Z39178" s="1"/>
    </row>
    <row r="39179" spans="20:26" x14ac:dyDescent="0.25">
      <c r="T39179" s="1"/>
      <c r="U39179" s="1"/>
      <c r="Z39179" s="1"/>
    </row>
    <row r="39180" spans="20:26" x14ac:dyDescent="0.25">
      <c r="T39180" s="1"/>
      <c r="U39180" s="1"/>
      <c r="Z39180" s="1"/>
    </row>
    <row r="39181" spans="20:26" x14ac:dyDescent="0.25">
      <c r="T39181" s="1"/>
      <c r="U39181" s="1"/>
      <c r="Z39181" s="1"/>
    </row>
    <row r="39182" spans="20:26" x14ac:dyDescent="0.25">
      <c r="T39182" s="1"/>
      <c r="U39182" s="1"/>
      <c r="Z39182" s="1"/>
    </row>
    <row r="39183" spans="20:26" x14ac:dyDescent="0.25">
      <c r="T39183" s="1"/>
      <c r="U39183" s="1"/>
      <c r="Z39183" s="1"/>
    </row>
    <row r="39184" spans="20:26" x14ac:dyDescent="0.25">
      <c r="T39184" s="1"/>
      <c r="U39184" s="1"/>
      <c r="Z39184" s="1"/>
    </row>
    <row r="39185" spans="20:26" x14ac:dyDescent="0.25">
      <c r="T39185" s="1"/>
      <c r="U39185" s="1"/>
      <c r="Z39185" s="1"/>
    </row>
    <row r="39186" spans="20:26" x14ac:dyDescent="0.25">
      <c r="T39186" s="1"/>
      <c r="U39186" s="1"/>
      <c r="Z39186" s="1"/>
    </row>
    <row r="39187" spans="20:26" x14ac:dyDescent="0.25">
      <c r="T39187" s="1"/>
      <c r="U39187" s="1"/>
      <c r="Z39187" s="1"/>
    </row>
    <row r="39188" spans="20:26" x14ac:dyDescent="0.25">
      <c r="T39188" s="1"/>
      <c r="U39188" s="1"/>
      <c r="Z39188" s="1"/>
    </row>
    <row r="39189" spans="20:26" x14ac:dyDescent="0.25">
      <c r="T39189" s="1"/>
      <c r="U39189" s="1"/>
      <c r="Z39189" s="1"/>
    </row>
    <row r="39190" spans="20:26" x14ac:dyDescent="0.25">
      <c r="T39190" s="1"/>
      <c r="U39190" s="1"/>
      <c r="Z39190" s="1"/>
    </row>
    <row r="39191" spans="20:26" x14ac:dyDescent="0.25">
      <c r="T39191" s="1"/>
      <c r="U39191" s="1"/>
      <c r="Z39191" s="1"/>
    </row>
    <row r="39192" spans="20:26" x14ac:dyDescent="0.25">
      <c r="T39192" s="1"/>
      <c r="U39192" s="1"/>
      <c r="Z39192" s="1"/>
    </row>
    <row r="39193" spans="20:26" x14ac:dyDescent="0.25">
      <c r="T39193" s="1"/>
      <c r="U39193" s="1"/>
      <c r="Z39193" s="1"/>
    </row>
    <row r="39194" spans="20:26" x14ac:dyDescent="0.25">
      <c r="T39194" s="1"/>
      <c r="U39194" s="1"/>
      <c r="Z39194" s="1"/>
    </row>
    <row r="39195" spans="20:26" x14ac:dyDescent="0.25">
      <c r="T39195" s="1"/>
      <c r="U39195" s="1"/>
      <c r="Z39195" s="1"/>
    </row>
    <row r="39196" spans="20:26" x14ac:dyDescent="0.25">
      <c r="T39196" s="1"/>
      <c r="U39196" s="1"/>
      <c r="Z39196" s="1"/>
    </row>
    <row r="39197" spans="20:26" x14ac:dyDescent="0.25">
      <c r="T39197" s="1"/>
      <c r="U39197" s="1"/>
      <c r="Z39197" s="1"/>
    </row>
    <row r="39198" spans="20:26" x14ac:dyDescent="0.25">
      <c r="T39198" s="1"/>
      <c r="U39198" s="1"/>
      <c r="Z39198" s="1"/>
    </row>
    <row r="39199" spans="20:26" x14ac:dyDescent="0.25">
      <c r="T39199" s="1"/>
      <c r="U39199" s="1"/>
      <c r="Z39199" s="1"/>
    </row>
    <row r="39200" spans="20:26" x14ac:dyDescent="0.25">
      <c r="T39200" s="1"/>
      <c r="U39200" s="1"/>
      <c r="Z39200" s="1"/>
    </row>
    <row r="39201" spans="20:26" x14ac:dyDescent="0.25">
      <c r="T39201" s="1"/>
      <c r="U39201" s="1"/>
      <c r="Z39201" s="1"/>
    </row>
    <row r="39202" spans="20:26" x14ac:dyDescent="0.25">
      <c r="T39202" s="1"/>
      <c r="U39202" s="1"/>
      <c r="Z39202" s="1"/>
    </row>
    <row r="39203" spans="20:26" x14ac:dyDescent="0.25">
      <c r="T39203" s="1"/>
      <c r="U39203" s="1"/>
      <c r="Z39203" s="1"/>
    </row>
    <row r="39204" spans="20:26" x14ac:dyDescent="0.25">
      <c r="T39204" s="1"/>
      <c r="U39204" s="1"/>
      <c r="Z39204" s="1"/>
    </row>
    <row r="39205" spans="20:26" x14ac:dyDescent="0.25">
      <c r="T39205" s="1"/>
      <c r="U39205" s="1"/>
      <c r="Z39205" s="1"/>
    </row>
    <row r="39206" spans="20:26" x14ac:dyDescent="0.25">
      <c r="T39206" s="1"/>
      <c r="U39206" s="1"/>
      <c r="Z39206" s="1"/>
    </row>
    <row r="39207" spans="20:26" x14ac:dyDescent="0.25">
      <c r="T39207" s="1"/>
      <c r="U39207" s="1"/>
      <c r="Z39207" s="1"/>
    </row>
    <row r="39208" spans="20:26" x14ac:dyDescent="0.25">
      <c r="T39208" s="1"/>
      <c r="U39208" s="1"/>
      <c r="Z39208" s="1"/>
    </row>
    <row r="39209" spans="20:26" x14ac:dyDescent="0.25">
      <c r="T39209" s="1"/>
      <c r="U39209" s="1"/>
      <c r="Z39209" s="1"/>
    </row>
    <row r="39210" spans="20:26" x14ac:dyDescent="0.25">
      <c r="T39210" s="1"/>
      <c r="U39210" s="1"/>
      <c r="Z39210" s="1"/>
    </row>
    <row r="39211" spans="20:26" x14ac:dyDescent="0.25">
      <c r="T39211" s="1"/>
      <c r="U39211" s="1"/>
      <c r="Z39211" s="1"/>
    </row>
    <row r="39212" spans="20:26" x14ac:dyDescent="0.25">
      <c r="T39212" s="1"/>
      <c r="U39212" s="1"/>
      <c r="Z39212" s="1"/>
    </row>
    <row r="39213" spans="20:26" x14ac:dyDescent="0.25">
      <c r="T39213" s="1"/>
      <c r="U39213" s="1"/>
      <c r="Z39213" s="1"/>
    </row>
    <row r="39214" spans="20:26" x14ac:dyDescent="0.25">
      <c r="T39214" s="1"/>
      <c r="U39214" s="1"/>
      <c r="Z39214" s="1"/>
    </row>
    <row r="39215" spans="20:26" x14ac:dyDescent="0.25">
      <c r="T39215" s="1"/>
      <c r="U39215" s="1"/>
      <c r="Z39215" s="1"/>
    </row>
    <row r="39216" spans="20:26" x14ac:dyDescent="0.25">
      <c r="T39216" s="1"/>
      <c r="U39216" s="1"/>
      <c r="Z39216" s="1"/>
    </row>
    <row r="39217" spans="20:26" x14ac:dyDescent="0.25">
      <c r="T39217" s="1"/>
      <c r="U39217" s="1"/>
      <c r="Z39217" s="1"/>
    </row>
    <row r="39218" spans="20:26" x14ac:dyDescent="0.25">
      <c r="T39218" s="1"/>
      <c r="U39218" s="1"/>
      <c r="Z39218" s="1"/>
    </row>
    <row r="39219" spans="20:26" x14ac:dyDescent="0.25">
      <c r="T39219" s="1"/>
      <c r="U39219" s="1"/>
      <c r="Z39219" s="1"/>
    </row>
    <row r="39220" spans="20:26" x14ac:dyDescent="0.25">
      <c r="T39220" s="1"/>
      <c r="U39220" s="1"/>
      <c r="Z39220" s="1"/>
    </row>
    <row r="39221" spans="20:26" x14ac:dyDescent="0.25">
      <c r="T39221" s="1"/>
      <c r="U39221" s="1"/>
      <c r="Z39221" s="1"/>
    </row>
    <row r="39222" spans="20:26" x14ac:dyDescent="0.25">
      <c r="T39222" s="1"/>
      <c r="U39222" s="1"/>
      <c r="Z39222" s="1"/>
    </row>
    <row r="39223" spans="20:26" x14ac:dyDescent="0.25">
      <c r="T39223" s="1"/>
      <c r="U39223" s="1"/>
      <c r="Z39223" s="1"/>
    </row>
    <row r="39224" spans="20:26" x14ac:dyDescent="0.25">
      <c r="T39224" s="1"/>
      <c r="U39224" s="1"/>
      <c r="Z39224" s="1"/>
    </row>
    <row r="39225" spans="20:26" x14ac:dyDescent="0.25">
      <c r="T39225" s="1"/>
      <c r="U39225" s="1"/>
      <c r="Z39225" s="1"/>
    </row>
    <row r="39226" spans="20:26" x14ac:dyDescent="0.25">
      <c r="T39226" s="1"/>
      <c r="U39226" s="1"/>
      <c r="Z39226" s="1"/>
    </row>
    <row r="39227" spans="20:26" x14ac:dyDescent="0.25">
      <c r="T39227" s="1"/>
      <c r="U39227" s="1"/>
      <c r="Z39227" s="1"/>
    </row>
    <row r="39228" spans="20:26" x14ac:dyDescent="0.25">
      <c r="T39228" s="1"/>
      <c r="U39228" s="1"/>
      <c r="Z39228" s="1"/>
    </row>
    <row r="39229" spans="20:26" x14ac:dyDescent="0.25">
      <c r="T39229" s="1"/>
      <c r="U39229" s="1"/>
      <c r="Z39229" s="1"/>
    </row>
    <row r="39230" spans="20:26" x14ac:dyDescent="0.25">
      <c r="T39230" s="1"/>
      <c r="U39230" s="1"/>
      <c r="Z39230" s="1"/>
    </row>
    <row r="39231" spans="20:26" x14ac:dyDescent="0.25">
      <c r="T39231" s="1"/>
      <c r="U39231" s="1"/>
      <c r="Z39231" s="1"/>
    </row>
    <row r="39232" spans="20:26" x14ac:dyDescent="0.25">
      <c r="T39232" s="1"/>
      <c r="U39232" s="1"/>
      <c r="Z39232" s="1"/>
    </row>
    <row r="39233" spans="20:26" x14ac:dyDescent="0.25">
      <c r="T39233" s="1"/>
      <c r="U39233" s="1"/>
      <c r="Z39233" s="1"/>
    </row>
    <row r="39234" spans="20:26" x14ac:dyDescent="0.25">
      <c r="T39234" s="1"/>
      <c r="U39234" s="1"/>
      <c r="Z39234" s="1"/>
    </row>
    <row r="39235" spans="20:26" x14ac:dyDescent="0.25">
      <c r="T39235" s="1"/>
      <c r="U39235" s="1"/>
      <c r="Z39235" s="1"/>
    </row>
    <row r="39236" spans="20:26" x14ac:dyDescent="0.25">
      <c r="T39236" s="1"/>
      <c r="U39236" s="1"/>
      <c r="Z39236" s="1"/>
    </row>
    <row r="39237" spans="20:26" x14ac:dyDescent="0.25">
      <c r="T39237" s="1"/>
      <c r="U39237" s="1"/>
      <c r="Z39237" s="1"/>
    </row>
    <row r="39238" spans="20:26" x14ac:dyDescent="0.25">
      <c r="T39238" s="1"/>
      <c r="U39238" s="1"/>
      <c r="Z39238" s="1"/>
    </row>
    <row r="39239" spans="20:26" x14ac:dyDescent="0.25">
      <c r="T39239" s="1"/>
      <c r="U39239" s="1"/>
      <c r="Z39239" s="1"/>
    </row>
    <row r="39240" spans="20:26" x14ac:dyDescent="0.25">
      <c r="T39240" s="1"/>
      <c r="U39240" s="1"/>
      <c r="Z39240" s="1"/>
    </row>
    <row r="39241" spans="20:26" x14ac:dyDescent="0.25">
      <c r="T39241" s="1"/>
      <c r="U39241" s="1"/>
      <c r="Z39241" s="1"/>
    </row>
    <row r="39242" spans="20:26" x14ac:dyDescent="0.25">
      <c r="T39242" s="1"/>
      <c r="U39242" s="1"/>
      <c r="Z39242" s="1"/>
    </row>
    <row r="39243" spans="20:26" x14ac:dyDescent="0.25">
      <c r="T39243" s="1"/>
      <c r="U39243" s="1"/>
      <c r="Z39243" s="1"/>
    </row>
    <row r="39244" spans="20:26" x14ac:dyDescent="0.25">
      <c r="T39244" s="1"/>
      <c r="U39244" s="1"/>
      <c r="Z39244" s="1"/>
    </row>
    <row r="39245" spans="20:26" x14ac:dyDescent="0.25">
      <c r="T39245" s="1"/>
      <c r="U39245" s="1"/>
      <c r="Z39245" s="1"/>
    </row>
    <row r="39246" spans="20:26" x14ac:dyDescent="0.25">
      <c r="T39246" s="1"/>
      <c r="U39246" s="1"/>
      <c r="Z39246" s="1"/>
    </row>
    <row r="39247" spans="20:26" x14ac:dyDescent="0.25">
      <c r="T39247" s="1"/>
      <c r="U39247" s="1"/>
      <c r="Z39247" s="1"/>
    </row>
    <row r="39248" spans="20:26" x14ac:dyDescent="0.25">
      <c r="T39248" s="1"/>
      <c r="U39248" s="1"/>
      <c r="Z39248" s="1"/>
    </row>
    <row r="39249" spans="20:26" x14ac:dyDescent="0.25">
      <c r="T39249" s="1"/>
      <c r="U39249" s="1"/>
      <c r="Z39249" s="1"/>
    </row>
    <row r="39250" spans="20:26" x14ac:dyDescent="0.25">
      <c r="T39250" s="1"/>
      <c r="U39250" s="1"/>
      <c r="Z39250" s="1"/>
    </row>
    <row r="39251" spans="20:26" x14ac:dyDescent="0.25">
      <c r="T39251" s="1"/>
      <c r="U39251" s="1"/>
      <c r="Z39251" s="1"/>
    </row>
    <row r="39252" spans="20:26" x14ac:dyDescent="0.25">
      <c r="T39252" s="1"/>
      <c r="U39252" s="1"/>
      <c r="Z39252" s="1"/>
    </row>
    <row r="39253" spans="20:26" x14ac:dyDescent="0.25">
      <c r="T39253" s="1"/>
      <c r="U39253" s="1"/>
      <c r="Z39253" s="1"/>
    </row>
    <row r="39254" spans="20:26" x14ac:dyDescent="0.25">
      <c r="T39254" s="1"/>
      <c r="U39254" s="1"/>
      <c r="Z39254" s="1"/>
    </row>
    <row r="39255" spans="20:26" x14ac:dyDescent="0.25">
      <c r="T39255" s="1"/>
      <c r="U39255" s="1"/>
      <c r="Z39255" s="1"/>
    </row>
    <row r="39256" spans="20:26" x14ac:dyDescent="0.25">
      <c r="T39256" s="1"/>
      <c r="U39256" s="1"/>
      <c r="Z39256" s="1"/>
    </row>
    <row r="39257" spans="20:26" x14ac:dyDescent="0.25">
      <c r="T39257" s="1"/>
      <c r="U39257" s="1"/>
      <c r="Z39257" s="1"/>
    </row>
    <row r="39258" spans="20:26" x14ac:dyDescent="0.25">
      <c r="T39258" s="1"/>
      <c r="U39258" s="1"/>
      <c r="Z39258" s="1"/>
    </row>
    <row r="39259" spans="20:26" x14ac:dyDescent="0.25">
      <c r="T39259" s="1"/>
      <c r="U39259" s="1"/>
      <c r="Z39259" s="1"/>
    </row>
    <row r="39260" spans="20:26" x14ac:dyDescent="0.25">
      <c r="T39260" s="1"/>
      <c r="U39260" s="1"/>
      <c r="Z39260" s="1"/>
    </row>
    <row r="39261" spans="20:26" x14ac:dyDescent="0.25">
      <c r="T39261" s="1"/>
      <c r="U39261" s="1"/>
      <c r="Z39261" s="1"/>
    </row>
    <row r="39262" spans="20:26" x14ac:dyDescent="0.25">
      <c r="T39262" s="1"/>
      <c r="U39262" s="1"/>
      <c r="Z39262" s="1"/>
    </row>
    <row r="39263" spans="20:26" x14ac:dyDescent="0.25">
      <c r="T39263" s="1"/>
      <c r="U39263" s="1"/>
      <c r="Z39263" s="1"/>
    </row>
    <row r="39264" spans="20:26" x14ac:dyDescent="0.25">
      <c r="T39264" s="1"/>
      <c r="U39264" s="1"/>
      <c r="Z39264" s="1"/>
    </row>
    <row r="39265" spans="20:26" x14ac:dyDescent="0.25">
      <c r="T39265" s="1"/>
      <c r="U39265" s="1"/>
      <c r="Z39265" s="1"/>
    </row>
    <row r="39266" spans="20:26" x14ac:dyDescent="0.25">
      <c r="T39266" s="1"/>
      <c r="U39266" s="1"/>
      <c r="Z39266" s="1"/>
    </row>
    <row r="39267" spans="20:26" x14ac:dyDescent="0.25">
      <c r="T39267" s="1"/>
      <c r="U39267" s="1"/>
      <c r="Z39267" s="1"/>
    </row>
    <row r="39268" spans="20:26" x14ac:dyDescent="0.25">
      <c r="T39268" s="1"/>
      <c r="U39268" s="1"/>
      <c r="Z39268" s="1"/>
    </row>
    <row r="39269" spans="20:26" x14ac:dyDescent="0.25">
      <c r="T39269" s="1"/>
      <c r="U39269" s="1"/>
      <c r="Z39269" s="1"/>
    </row>
    <row r="39270" spans="20:26" x14ac:dyDescent="0.25">
      <c r="T39270" s="1"/>
      <c r="U39270" s="1"/>
      <c r="Z39270" s="1"/>
    </row>
    <row r="39271" spans="20:26" x14ac:dyDescent="0.25">
      <c r="T39271" s="1"/>
      <c r="U39271" s="1"/>
      <c r="Z39271" s="1"/>
    </row>
    <row r="39272" spans="20:26" x14ac:dyDescent="0.25">
      <c r="T39272" s="1"/>
      <c r="U39272" s="1"/>
      <c r="Z39272" s="1"/>
    </row>
    <row r="39273" spans="20:26" x14ac:dyDescent="0.25">
      <c r="T39273" s="1"/>
      <c r="U39273" s="1"/>
      <c r="Z39273" s="1"/>
    </row>
    <row r="39274" spans="20:26" x14ac:dyDescent="0.25">
      <c r="T39274" s="1"/>
      <c r="U39274" s="1"/>
      <c r="Z39274" s="1"/>
    </row>
    <row r="39275" spans="20:26" x14ac:dyDescent="0.25">
      <c r="T39275" s="1"/>
      <c r="U39275" s="1"/>
      <c r="Z39275" s="1"/>
    </row>
    <row r="39276" spans="20:26" x14ac:dyDescent="0.25">
      <c r="T39276" s="1"/>
      <c r="U39276" s="1"/>
      <c r="Z39276" s="1"/>
    </row>
    <row r="39277" spans="20:26" x14ac:dyDescent="0.25">
      <c r="T39277" s="1"/>
      <c r="U39277" s="1"/>
      <c r="Z39277" s="1"/>
    </row>
    <row r="39278" spans="20:26" x14ac:dyDescent="0.25">
      <c r="T39278" s="1"/>
      <c r="U39278" s="1"/>
      <c r="Z39278" s="1"/>
    </row>
    <row r="39279" spans="20:26" x14ac:dyDescent="0.25">
      <c r="T39279" s="1"/>
      <c r="U39279" s="1"/>
      <c r="Z39279" s="1"/>
    </row>
    <row r="39280" spans="20:26" x14ac:dyDescent="0.25">
      <c r="T39280" s="1"/>
      <c r="U39280" s="1"/>
      <c r="Z39280" s="1"/>
    </row>
    <row r="39281" spans="20:26" x14ac:dyDescent="0.25">
      <c r="T39281" s="1"/>
      <c r="U39281" s="1"/>
      <c r="Z39281" s="1"/>
    </row>
    <row r="39282" spans="20:26" x14ac:dyDescent="0.25">
      <c r="T39282" s="1"/>
      <c r="U39282" s="1"/>
      <c r="Z39282" s="1"/>
    </row>
    <row r="39283" spans="20:26" x14ac:dyDescent="0.25">
      <c r="T39283" s="1"/>
      <c r="U39283" s="1"/>
      <c r="Z39283" s="1"/>
    </row>
    <row r="39284" spans="20:26" x14ac:dyDescent="0.25">
      <c r="T39284" s="1"/>
      <c r="U39284" s="1"/>
      <c r="Z39284" s="1"/>
    </row>
    <row r="39285" spans="20:26" x14ac:dyDescent="0.25">
      <c r="T39285" s="1"/>
      <c r="U39285" s="1"/>
      <c r="Z39285" s="1"/>
    </row>
    <row r="39286" spans="20:26" x14ac:dyDescent="0.25">
      <c r="T39286" s="1"/>
      <c r="U39286" s="1"/>
      <c r="Z39286" s="1"/>
    </row>
    <row r="39287" spans="20:26" x14ac:dyDescent="0.25">
      <c r="T39287" s="1"/>
      <c r="U39287" s="1"/>
      <c r="Z39287" s="1"/>
    </row>
    <row r="39288" spans="20:26" x14ac:dyDescent="0.25">
      <c r="T39288" s="1"/>
      <c r="U39288" s="1"/>
      <c r="Z39288" s="1"/>
    </row>
    <row r="39289" spans="20:26" x14ac:dyDescent="0.25">
      <c r="T39289" s="1"/>
      <c r="U39289" s="1"/>
      <c r="Z39289" s="1"/>
    </row>
    <row r="39290" spans="20:26" x14ac:dyDescent="0.25">
      <c r="T39290" s="1"/>
      <c r="U39290" s="1"/>
      <c r="Z39290" s="1"/>
    </row>
    <row r="39291" spans="20:26" x14ac:dyDescent="0.25">
      <c r="T39291" s="1"/>
      <c r="U39291" s="1"/>
      <c r="Z39291" s="1"/>
    </row>
    <row r="39292" spans="20:26" x14ac:dyDescent="0.25">
      <c r="T39292" s="1"/>
      <c r="U39292" s="1"/>
      <c r="Z39292" s="1"/>
    </row>
    <row r="39293" spans="20:26" x14ac:dyDescent="0.25">
      <c r="T39293" s="1"/>
      <c r="U39293" s="1"/>
      <c r="Z39293" s="1"/>
    </row>
    <row r="39294" spans="20:26" x14ac:dyDescent="0.25">
      <c r="T39294" s="1"/>
      <c r="U39294" s="1"/>
      <c r="Z39294" s="1"/>
    </row>
    <row r="39295" spans="20:26" x14ac:dyDescent="0.25">
      <c r="T39295" s="1"/>
      <c r="U39295" s="1"/>
      <c r="Z39295" s="1"/>
    </row>
    <row r="39296" spans="20:26" x14ac:dyDescent="0.25">
      <c r="T39296" s="1"/>
      <c r="U39296" s="1"/>
      <c r="Z39296" s="1"/>
    </row>
    <row r="39297" spans="20:26" x14ac:dyDescent="0.25">
      <c r="T39297" s="1"/>
      <c r="U39297" s="1"/>
      <c r="Z39297" s="1"/>
    </row>
    <row r="39298" spans="20:26" x14ac:dyDescent="0.25">
      <c r="T39298" s="1"/>
      <c r="U39298" s="1"/>
      <c r="Z39298" s="1"/>
    </row>
    <row r="39299" spans="20:26" x14ac:dyDescent="0.25">
      <c r="T39299" s="1"/>
      <c r="U39299" s="1"/>
      <c r="Z39299" s="1"/>
    </row>
    <row r="39300" spans="20:26" x14ac:dyDescent="0.25">
      <c r="T39300" s="1"/>
      <c r="U39300" s="1"/>
      <c r="Z39300" s="1"/>
    </row>
    <row r="39301" spans="20:26" x14ac:dyDescent="0.25">
      <c r="T39301" s="1"/>
      <c r="U39301" s="1"/>
      <c r="Z39301" s="1"/>
    </row>
    <row r="39302" spans="20:26" x14ac:dyDescent="0.25">
      <c r="T39302" s="1"/>
      <c r="U39302" s="1"/>
      <c r="Z39302" s="1"/>
    </row>
    <row r="39303" spans="20:26" x14ac:dyDescent="0.25">
      <c r="T39303" s="1"/>
      <c r="U39303" s="1"/>
      <c r="Z39303" s="1"/>
    </row>
    <row r="39304" spans="20:26" x14ac:dyDescent="0.25">
      <c r="T39304" s="1"/>
      <c r="U39304" s="1"/>
      <c r="Z39304" s="1"/>
    </row>
    <row r="39305" spans="20:26" x14ac:dyDescent="0.25">
      <c r="T39305" s="1"/>
      <c r="U39305" s="1"/>
      <c r="Z39305" s="1"/>
    </row>
    <row r="39306" spans="20:26" x14ac:dyDescent="0.25">
      <c r="T39306" s="1"/>
      <c r="U39306" s="1"/>
      <c r="Z39306" s="1"/>
    </row>
    <row r="39307" spans="20:26" x14ac:dyDescent="0.25">
      <c r="T39307" s="1"/>
      <c r="U39307" s="1"/>
      <c r="Z39307" s="1"/>
    </row>
    <row r="39308" spans="20:26" x14ac:dyDescent="0.25">
      <c r="T39308" s="1"/>
      <c r="U39308" s="1"/>
      <c r="Z39308" s="1"/>
    </row>
    <row r="39309" spans="20:26" x14ac:dyDescent="0.25">
      <c r="T39309" s="1"/>
      <c r="U39309" s="1"/>
      <c r="Z39309" s="1"/>
    </row>
    <row r="39310" spans="20:26" x14ac:dyDescent="0.25">
      <c r="T39310" s="1"/>
      <c r="U39310" s="1"/>
      <c r="Z39310" s="1"/>
    </row>
    <row r="39311" spans="20:26" x14ac:dyDescent="0.25">
      <c r="T39311" s="1"/>
      <c r="U39311" s="1"/>
      <c r="Z39311" s="1"/>
    </row>
    <row r="39312" spans="20:26" x14ac:dyDescent="0.25">
      <c r="T39312" s="1"/>
      <c r="U39312" s="1"/>
      <c r="Z39312" s="1"/>
    </row>
    <row r="39313" spans="20:26" x14ac:dyDescent="0.25">
      <c r="T39313" s="1"/>
      <c r="U39313" s="1"/>
      <c r="Z39313" s="1"/>
    </row>
    <row r="39314" spans="20:26" x14ac:dyDescent="0.25">
      <c r="T39314" s="1"/>
      <c r="U39314" s="1"/>
      <c r="Z39314" s="1"/>
    </row>
    <row r="39315" spans="20:26" x14ac:dyDescent="0.25">
      <c r="T39315" s="1"/>
      <c r="U39315" s="1"/>
      <c r="Z39315" s="1"/>
    </row>
    <row r="39316" spans="20:26" x14ac:dyDescent="0.25">
      <c r="T39316" s="1"/>
      <c r="U39316" s="1"/>
      <c r="Z39316" s="1"/>
    </row>
    <row r="39317" spans="20:26" x14ac:dyDescent="0.25">
      <c r="T39317" s="1"/>
      <c r="U39317" s="1"/>
      <c r="Z39317" s="1"/>
    </row>
    <row r="39318" spans="20:26" x14ac:dyDescent="0.25">
      <c r="T39318" s="1"/>
      <c r="U39318" s="1"/>
      <c r="Z39318" s="1"/>
    </row>
    <row r="39319" spans="20:26" x14ac:dyDescent="0.25">
      <c r="T39319" s="1"/>
      <c r="U39319" s="1"/>
      <c r="Z39319" s="1"/>
    </row>
    <row r="39320" spans="20:26" x14ac:dyDescent="0.25">
      <c r="T39320" s="1"/>
      <c r="U39320" s="1"/>
      <c r="Z39320" s="1"/>
    </row>
    <row r="39321" spans="20:26" x14ac:dyDescent="0.25">
      <c r="T39321" s="1"/>
      <c r="U39321" s="1"/>
      <c r="Z39321" s="1"/>
    </row>
    <row r="39322" spans="20:26" x14ac:dyDescent="0.25">
      <c r="T39322" s="1"/>
      <c r="U39322" s="1"/>
      <c r="Z39322" s="1"/>
    </row>
    <row r="39323" spans="20:26" x14ac:dyDescent="0.25">
      <c r="T39323" s="1"/>
      <c r="U39323" s="1"/>
      <c r="Z39323" s="1"/>
    </row>
    <row r="39324" spans="20:26" x14ac:dyDescent="0.25">
      <c r="T39324" s="1"/>
      <c r="U39324" s="1"/>
      <c r="Z39324" s="1"/>
    </row>
    <row r="39325" spans="20:26" x14ac:dyDescent="0.25">
      <c r="T39325" s="1"/>
      <c r="U39325" s="1"/>
      <c r="Z39325" s="1"/>
    </row>
    <row r="39326" spans="20:26" x14ac:dyDescent="0.25">
      <c r="T39326" s="1"/>
      <c r="U39326" s="1"/>
      <c r="Z39326" s="1"/>
    </row>
    <row r="39327" spans="20:26" x14ac:dyDescent="0.25">
      <c r="T39327" s="1"/>
      <c r="U39327" s="1"/>
      <c r="Z39327" s="1"/>
    </row>
    <row r="39328" spans="20:26" x14ac:dyDescent="0.25">
      <c r="T39328" s="1"/>
      <c r="U39328" s="1"/>
      <c r="Z39328" s="1"/>
    </row>
    <row r="39329" spans="20:26" x14ac:dyDescent="0.25">
      <c r="T39329" s="1"/>
      <c r="U39329" s="1"/>
      <c r="Z39329" s="1"/>
    </row>
    <row r="39330" spans="20:26" x14ac:dyDescent="0.25">
      <c r="T39330" s="1"/>
      <c r="U39330" s="1"/>
      <c r="Z39330" s="1"/>
    </row>
    <row r="39331" spans="20:26" x14ac:dyDescent="0.25">
      <c r="T39331" s="1"/>
      <c r="U39331" s="1"/>
      <c r="Z39331" s="1"/>
    </row>
    <row r="39332" spans="20:26" x14ac:dyDescent="0.25">
      <c r="T39332" s="1"/>
      <c r="U39332" s="1"/>
      <c r="Z39332" s="1"/>
    </row>
    <row r="39333" spans="20:26" x14ac:dyDescent="0.25">
      <c r="T39333" s="1"/>
      <c r="U39333" s="1"/>
      <c r="Z39333" s="1"/>
    </row>
    <row r="39334" spans="20:26" x14ac:dyDescent="0.25">
      <c r="T39334" s="1"/>
      <c r="U39334" s="1"/>
      <c r="Z39334" s="1"/>
    </row>
    <row r="39335" spans="20:26" x14ac:dyDescent="0.25">
      <c r="T39335" s="1"/>
      <c r="U39335" s="1"/>
      <c r="Z39335" s="1"/>
    </row>
    <row r="39336" spans="20:26" x14ac:dyDescent="0.25">
      <c r="T39336" s="1"/>
      <c r="U39336" s="1"/>
      <c r="Z39336" s="1"/>
    </row>
    <row r="39337" spans="20:26" x14ac:dyDescent="0.25">
      <c r="T39337" s="1"/>
      <c r="U39337" s="1"/>
      <c r="Z39337" s="1"/>
    </row>
    <row r="39338" spans="20:26" x14ac:dyDescent="0.25">
      <c r="T39338" s="1"/>
      <c r="U39338" s="1"/>
      <c r="Z39338" s="1"/>
    </row>
    <row r="39339" spans="20:26" x14ac:dyDescent="0.25">
      <c r="T39339" s="1"/>
      <c r="U39339" s="1"/>
      <c r="Z39339" s="1"/>
    </row>
    <row r="39340" spans="20:26" x14ac:dyDescent="0.25">
      <c r="T39340" s="1"/>
      <c r="U39340" s="1"/>
      <c r="Z39340" s="1"/>
    </row>
    <row r="39341" spans="20:26" x14ac:dyDescent="0.25">
      <c r="T39341" s="1"/>
      <c r="U39341" s="1"/>
      <c r="Z39341" s="1"/>
    </row>
    <row r="39342" spans="20:26" x14ac:dyDescent="0.25">
      <c r="T39342" s="1"/>
      <c r="U39342" s="1"/>
      <c r="Z39342" s="1"/>
    </row>
    <row r="39343" spans="20:26" x14ac:dyDescent="0.25">
      <c r="T39343" s="1"/>
      <c r="U39343" s="1"/>
      <c r="Z39343" s="1"/>
    </row>
    <row r="39344" spans="20:26" x14ac:dyDescent="0.25">
      <c r="T39344" s="1"/>
      <c r="U39344" s="1"/>
      <c r="Z39344" s="1"/>
    </row>
    <row r="39345" spans="20:26" x14ac:dyDescent="0.25">
      <c r="T39345" s="1"/>
      <c r="U39345" s="1"/>
      <c r="Z39345" s="1"/>
    </row>
    <row r="39346" spans="20:26" x14ac:dyDescent="0.25">
      <c r="T39346" s="1"/>
      <c r="U39346" s="1"/>
      <c r="Z39346" s="1"/>
    </row>
    <row r="39347" spans="20:26" x14ac:dyDescent="0.25">
      <c r="T39347" s="1"/>
      <c r="U39347" s="1"/>
      <c r="Z39347" s="1"/>
    </row>
    <row r="39348" spans="20:26" x14ac:dyDescent="0.25">
      <c r="T39348" s="1"/>
      <c r="U39348" s="1"/>
      <c r="Z39348" s="1"/>
    </row>
    <row r="39349" spans="20:26" x14ac:dyDescent="0.25">
      <c r="T39349" s="1"/>
      <c r="U39349" s="1"/>
      <c r="Z39349" s="1"/>
    </row>
    <row r="39350" spans="20:26" x14ac:dyDescent="0.25">
      <c r="T39350" s="1"/>
      <c r="U39350" s="1"/>
      <c r="Z39350" s="1"/>
    </row>
    <row r="39351" spans="20:26" x14ac:dyDescent="0.25">
      <c r="T39351" s="1"/>
      <c r="U39351" s="1"/>
      <c r="Z39351" s="1"/>
    </row>
    <row r="39352" spans="20:26" x14ac:dyDescent="0.25">
      <c r="T39352" s="1"/>
      <c r="U39352" s="1"/>
      <c r="Z39352" s="1"/>
    </row>
    <row r="39353" spans="20:26" x14ac:dyDescent="0.25">
      <c r="T39353" s="1"/>
      <c r="U39353" s="1"/>
      <c r="Z39353" s="1"/>
    </row>
    <row r="39354" spans="20:26" x14ac:dyDescent="0.25">
      <c r="T39354" s="1"/>
      <c r="U39354" s="1"/>
      <c r="Z39354" s="1"/>
    </row>
    <row r="39355" spans="20:26" x14ac:dyDescent="0.25">
      <c r="T39355" s="1"/>
      <c r="U39355" s="1"/>
      <c r="Z39355" s="1"/>
    </row>
    <row r="39356" spans="20:26" x14ac:dyDescent="0.25">
      <c r="T39356" s="1"/>
      <c r="U39356" s="1"/>
      <c r="Z39356" s="1"/>
    </row>
    <row r="39357" spans="20:26" x14ac:dyDescent="0.25">
      <c r="T39357" s="1"/>
      <c r="U39357" s="1"/>
      <c r="Z39357" s="1"/>
    </row>
    <row r="39358" spans="20:26" x14ac:dyDescent="0.25">
      <c r="T39358" s="1"/>
      <c r="U39358" s="1"/>
      <c r="Z39358" s="1"/>
    </row>
    <row r="39359" spans="20:26" x14ac:dyDescent="0.25">
      <c r="T39359" s="1"/>
      <c r="U39359" s="1"/>
      <c r="Z39359" s="1"/>
    </row>
    <row r="39360" spans="20:26" x14ac:dyDescent="0.25">
      <c r="T39360" s="1"/>
      <c r="U39360" s="1"/>
      <c r="Z39360" s="1"/>
    </row>
    <row r="39361" spans="20:26" x14ac:dyDescent="0.25">
      <c r="T39361" s="1"/>
      <c r="U39361" s="1"/>
      <c r="Z39361" s="1"/>
    </row>
    <row r="39362" spans="20:26" x14ac:dyDescent="0.25">
      <c r="T39362" s="1"/>
      <c r="U39362" s="1"/>
      <c r="Z39362" s="1"/>
    </row>
    <row r="39363" spans="20:26" x14ac:dyDescent="0.25">
      <c r="T39363" s="1"/>
      <c r="U39363" s="1"/>
      <c r="Z39363" s="1"/>
    </row>
    <row r="39364" spans="20:26" x14ac:dyDescent="0.25">
      <c r="T39364" s="1"/>
      <c r="U39364" s="1"/>
      <c r="Z39364" s="1"/>
    </row>
    <row r="39365" spans="20:26" x14ac:dyDescent="0.25">
      <c r="T39365" s="1"/>
      <c r="U39365" s="1"/>
      <c r="Z39365" s="1"/>
    </row>
    <row r="39366" spans="20:26" x14ac:dyDescent="0.25">
      <c r="T39366" s="1"/>
      <c r="U39366" s="1"/>
      <c r="Z39366" s="1"/>
    </row>
    <row r="39367" spans="20:26" x14ac:dyDescent="0.25">
      <c r="T39367" s="1"/>
      <c r="U39367" s="1"/>
      <c r="Z39367" s="1"/>
    </row>
    <row r="39368" spans="20:26" x14ac:dyDescent="0.25">
      <c r="T39368" s="1"/>
      <c r="U39368" s="1"/>
      <c r="Z39368" s="1"/>
    </row>
    <row r="39369" spans="20:26" x14ac:dyDescent="0.25">
      <c r="T39369" s="1"/>
      <c r="U39369" s="1"/>
      <c r="Z39369" s="1"/>
    </row>
    <row r="39370" spans="20:26" x14ac:dyDescent="0.25">
      <c r="T39370" s="1"/>
      <c r="U39370" s="1"/>
      <c r="Z39370" s="1"/>
    </row>
    <row r="39371" spans="20:26" x14ac:dyDescent="0.25">
      <c r="T39371" s="1"/>
      <c r="U39371" s="1"/>
      <c r="Z39371" s="1"/>
    </row>
    <row r="39372" spans="20:26" x14ac:dyDescent="0.25">
      <c r="T39372" s="1"/>
      <c r="U39372" s="1"/>
      <c r="Z39372" s="1"/>
    </row>
    <row r="39373" spans="20:26" x14ac:dyDescent="0.25">
      <c r="T39373" s="1"/>
      <c r="U39373" s="1"/>
      <c r="Z39373" s="1"/>
    </row>
    <row r="39374" spans="20:26" x14ac:dyDescent="0.25">
      <c r="T39374" s="1"/>
      <c r="U39374" s="1"/>
      <c r="Z39374" s="1"/>
    </row>
    <row r="39375" spans="20:26" x14ac:dyDescent="0.25">
      <c r="T39375" s="1"/>
      <c r="U39375" s="1"/>
      <c r="Z39375" s="1"/>
    </row>
    <row r="39376" spans="20:26" x14ac:dyDescent="0.25">
      <c r="T39376" s="1"/>
      <c r="U39376" s="1"/>
      <c r="Z39376" s="1"/>
    </row>
    <row r="39377" spans="20:26" x14ac:dyDescent="0.25">
      <c r="T39377" s="1"/>
      <c r="U39377" s="1"/>
      <c r="Z39377" s="1"/>
    </row>
    <row r="39378" spans="20:26" x14ac:dyDescent="0.25">
      <c r="T39378" s="1"/>
      <c r="U39378" s="1"/>
      <c r="Z39378" s="1"/>
    </row>
    <row r="39379" spans="20:26" x14ac:dyDescent="0.25">
      <c r="T39379" s="1"/>
      <c r="U39379" s="1"/>
      <c r="Z39379" s="1"/>
    </row>
    <row r="39380" spans="20:26" x14ac:dyDescent="0.25">
      <c r="T39380" s="1"/>
      <c r="U39380" s="1"/>
      <c r="Z39380" s="1"/>
    </row>
    <row r="39381" spans="20:26" x14ac:dyDescent="0.25">
      <c r="T39381" s="1"/>
      <c r="U39381" s="1"/>
      <c r="Z39381" s="1"/>
    </row>
    <row r="39382" spans="20:26" x14ac:dyDescent="0.25">
      <c r="T39382" s="1"/>
      <c r="U39382" s="1"/>
      <c r="Z39382" s="1"/>
    </row>
    <row r="39383" spans="20:26" x14ac:dyDescent="0.25">
      <c r="T39383" s="1"/>
      <c r="U39383" s="1"/>
      <c r="Z39383" s="1"/>
    </row>
    <row r="39384" spans="20:26" x14ac:dyDescent="0.25">
      <c r="T39384" s="1"/>
      <c r="U39384" s="1"/>
      <c r="Z39384" s="1"/>
    </row>
    <row r="39385" spans="20:26" x14ac:dyDescent="0.25">
      <c r="T39385" s="1"/>
      <c r="U39385" s="1"/>
      <c r="Z39385" s="1"/>
    </row>
    <row r="39386" spans="20:26" x14ac:dyDescent="0.25">
      <c r="T39386" s="1"/>
      <c r="U39386" s="1"/>
      <c r="Z39386" s="1"/>
    </row>
    <row r="39387" spans="20:26" x14ac:dyDescent="0.25">
      <c r="T39387" s="1"/>
      <c r="U39387" s="1"/>
      <c r="Z39387" s="1"/>
    </row>
    <row r="39388" spans="20:26" x14ac:dyDescent="0.25">
      <c r="T39388" s="1"/>
      <c r="U39388" s="1"/>
      <c r="Z39388" s="1"/>
    </row>
    <row r="39389" spans="20:26" x14ac:dyDescent="0.25">
      <c r="T39389" s="1"/>
      <c r="U39389" s="1"/>
      <c r="Z39389" s="1"/>
    </row>
    <row r="39390" spans="20:26" x14ac:dyDescent="0.25">
      <c r="T39390" s="1"/>
      <c r="U39390" s="1"/>
      <c r="Z39390" s="1"/>
    </row>
    <row r="39391" spans="20:26" x14ac:dyDescent="0.25">
      <c r="T39391" s="1"/>
      <c r="U39391" s="1"/>
      <c r="Z39391" s="1"/>
    </row>
    <row r="39392" spans="20:26" x14ac:dyDescent="0.25">
      <c r="T39392" s="1"/>
      <c r="U39392" s="1"/>
      <c r="Z39392" s="1"/>
    </row>
    <row r="39393" spans="20:26" x14ac:dyDescent="0.25">
      <c r="T39393" s="1"/>
      <c r="U39393" s="1"/>
      <c r="Z39393" s="1"/>
    </row>
    <row r="39394" spans="20:26" x14ac:dyDescent="0.25">
      <c r="T39394" s="1"/>
      <c r="U39394" s="1"/>
      <c r="Z39394" s="1"/>
    </row>
    <row r="39395" spans="20:26" x14ac:dyDescent="0.25">
      <c r="T39395" s="1"/>
      <c r="U39395" s="1"/>
      <c r="Z39395" s="1"/>
    </row>
    <row r="39396" spans="20:26" x14ac:dyDescent="0.25">
      <c r="T39396" s="1"/>
      <c r="U39396" s="1"/>
      <c r="Z39396" s="1"/>
    </row>
    <row r="39397" spans="20:26" x14ac:dyDescent="0.25">
      <c r="T39397" s="1"/>
      <c r="U39397" s="1"/>
      <c r="Z39397" s="1"/>
    </row>
    <row r="39398" spans="20:26" x14ac:dyDescent="0.25">
      <c r="T39398" s="1"/>
      <c r="U39398" s="1"/>
      <c r="Z39398" s="1"/>
    </row>
    <row r="39399" spans="20:26" x14ac:dyDescent="0.25">
      <c r="T39399" s="1"/>
      <c r="U39399" s="1"/>
      <c r="Z39399" s="1"/>
    </row>
    <row r="39400" spans="20:26" x14ac:dyDescent="0.25">
      <c r="T39400" s="1"/>
      <c r="U39400" s="1"/>
      <c r="Z39400" s="1"/>
    </row>
    <row r="39401" spans="20:26" x14ac:dyDescent="0.25">
      <c r="T39401" s="1"/>
      <c r="U39401" s="1"/>
      <c r="Z39401" s="1"/>
    </row>
    <row r="39402" spans="20:26" x14ac:dyDescent="0.25">
      <c r="T39402" s="1"/>
      <c r="U39402" s="1"/>
      <c r="Z39402" s="1"/>
    </row>
    <row r="39403" spans="20:26" x14ac:dyDescent="0.25">
      <c r="T39403" s="1"/>
      <c r="U39403" s="1"/>
      <c r="Z39403" s="1"/>
    </row>
    <row r="39404" spans="20:26" x14ac:dyDescent="0.25">
      <c r="T39404" s="1"/>
      <c r="U39404" s="1"/>
      <c r="Z39404" s="1"/>
    </row>
    <row r="39405" spans="20:26" x14ac:dyDescent="0.25">
      <c r="T39405" s="1"/>
      <c r="U39405" s="1"/>
      <c r="Z39405" s="1"/>
    </row>
    <row r="39406" spans="20:26" x14ac:dyDescent="0.25">
      <c r="T39406" s="1"/>
      <c r="U39406" s="1"/>
      <c r="Z39406" s="1"/>
    </row>
    <row r="39407" spans="20:26" x14ac:dyDescent="0.25">
      <c r="T39407" s="1"/>
      <c r="U39407" s="1"/>
      <c r="Z39407" s="1"/>
    </row>
    <row r="39408" spans="20:26" x14ac:dyDescent="0.25">
      <c r="T39408" s="1"/>
      <c r="U39408" s="1"/>
      <c r="Z39408" s="1"/>
    </row>
    <row r="39409" spans="20:26" x14ac:dyDescent="0.25">
      <c r="T39409" s="1"/>
      <c r="U39409" s="1"/>
      <c r="Z39409" s="1"/>
    </row>
    <row r="39410" spans="20:26" x14ac:dyDescent="0.25">
      <c r="T39410" s="1"/>
      <c r="U39410" s="1"/>
      <c r="Z39410" s="1"/>
    </row>
    <row r="39411" spans="20:26" x14ac:dyDescent="0.25">
      <c r="T39411" s="1"/>
      <c r="U39411" s="1"/>
      <c r="Z39411" s="1"/>
    </row>
    <row r="39412" spans="20:26" x14ac:dyDescent="0.25">
      <c r="T39412" s="1"/>
      <c r="U39412" s="1"/>
      <c r="Z39412" s="1"/>
    </row>
    <row r="39413" spans="20:26" x14ac:dyDescent="0.25">
      <c r="T39413" s="1"/>
      <c r="U39413" s="1"/>
      <c r="Z39413" s="1"/>
    </row>
    <row r="39414" spans="20:26" x14ac:dyDescent="0.25">
      <c r="T39414" s="1"/>
      <c r="U39414" s="1"/>
      <c r="Z39414" s="1"/>
    </row>
    <row r="39415" spans="20:26" x14ac:dyDescent="0.25">
      <c r="T39415" s="1"/>
      <c r="U39415" s="1"/>
      <c r="Z39415" s="1"/>
    </row>
    <row r="39416" spans="20:26" x14ac:dyDescent="0.25">
      <c r="T39416" s="1"/>
      <c r="U39416" s="1"/>
      <c r="Z39416" s="1"/>
    </row>
    <row r="39417" spans="20:26" x14ac:dyDescent="0.25">
      <c r="T39417" s="1"/>
      <c r="U39417" s="1"/>
      <c r="Z39417" s="1"/>
    </row>
    <row r="39418" spans="20:26" x14ac:dyDescent="0.25">
      <c r="T39418" s="1"/>
      <c r="U39418" s="1"/>
      <c r="Z39418" s="1"/>
    </row>
    <row r="39419" spans="20:26" x14ac:dyDescent="0.25">
      <c r="T39419" s="1"/>
      <c r="U39419" s="1"/>
      <c r="Z39419" s="1"/>
    </row>
    <row r="39420" spans="20:26" x14ac:dyDescent="0.25">
      <c r="T39420" s="1"/>
      <c r="U39420" s="1"/>
      <c r="Z39420" s="1"/>
    </row>
    <row r="39421" spans="20:26" x14ac:dyDescent="0.25">
      <c r="T39421" s="1"/>
      <c r="U39421" s="1"/>
      <c r="Z39421" s="1"/>
    </row>
    <row r="39422" spans="20:26" x14ac:dyDescent="0.25">
      <c r="T39422" s="1"/>
      <c r="U39422" s="1"/>
      <c r="Z39422" s="1"/>
    </row>
    <row r="39423" spans="20:26" x14ac:dyDescent="0.25">
      <c r="T39423" s="1"/>
      <c r="U39423" s="1"/>
      <c r="Z39423" s="1"/>
    </row>
    <row r="39424" spans="20:26" x14ac:dyDescent="0.25">
      <c r="T39424" s="1"/>
      <c r="U39424" s="1"/>
      <c r="Z39424" s="1"/>
    </row>
    <row r="39425" spans="20:26" x14ac:dyDescent="0.25">
      <c r="T39425" s="1"/>
      <c r="U39425" s="1"/>
      <c r="Z39425" s="1"/>
    </row>
    <row r="39426" spans="20:26" x14ac:dyDescent="0.25">
      <c r="T39426" s="1"/>
      <c r="U39426" s="1"/>
      <c r="Z39426" s="1"/>
    </row>
    <row r="39427" spans="20:26" x14ac:dyDescent="0.25">
      <c r="T39427" s="1"/>
      <c r="U39427" s="1"/>
      <c r="Z39427" s="1"/>
    </row>
    <row r="39428" spans="20:26" x14ac:dyDescent="0.25">
      <c r="T39428" s="1"/>
      <c r="U39428" s="1"/>
      <c r="Z39428" s="1"/>
    </row>
    <row r="39429" spans="20:26" x14ac:dyDescent="0.25">
      <c r="T39429" s="1"/>
      <c r="U39429" s="1"/>
      <c r="Z39429" s="1"/>
    </row>
    <row r="39430" spans="20:26" x14ac:dyDescent="0.25">
      <c r="T39430" s="1"/>
      <c r="U39430" s="1"/>
      <c r="Z39430" s="1"/>
    </row>
    <row r="39431" spans="20:26" x14ac:dyDescent="0.25">
      <c r="T39431" s="1"/>
      <c r="U39431" s="1"/>
      <c r="Z39431" s="1"/>
    </row>
    <row r="39432" spans="20:26" x14ac:dyDescent="0.25">
      <c r="T39432" s="1"/>
      <c r="U39432" s="1"/>
      <c r="Z39432" s="1"/>
    </row>
    <row r="39433" spans="20:26" x14ac:dyDescent="0.25">
      <c r="T39433" s="1"/>
      <c r="U39433" s="1"/>
      <c r="Z39433" s="1"/>
    </row>
    <row r="39434" spans="20:26" x14ac:dyDescent="0.25">
      <c r="T39434" s="1"/>
      <c r="U39434" s="1"/>
      <c r="Z39434" s="1"/>
    </row>
    <row r="39435" spans="20:26" x14ac:dyDescent="0.25">
      <c r="T39435" s="1"/>
      <c r="U39435" s="1"/>
      <c r="Z39435" s="1"/>
    </row>
    <row r="39436" spans="20:26" x14ac:dyDescent="0.25">
      <c r="T39436" s="1"/>
      <c r="U39436" s="1"/>
      <c r="Z39436" s="1"/>
    </row>
    <row r="39437" spans="20:26" x14ac:dyDescent="0.25">
      <c r="T39437" s="1"/>
      <c r="U39437" s="1"/>
      <c r="Z39437" s="1"/>
    </row>
    <row r="39438" spans="20:26" x14ac:dyDescent="0.25">
      <c r="T39438" s="1"/>
      <c r="U39438" s="1"/>
      <c r="Z39438" s="1"/>
    </row>
    <row r="39439" spans="20:26" x14ac:dyDescent="0.25">
      <c r="T39439" s="1"/>
      <c r="U39439" s="1"/>
      <c r="Z39439" s="1"/>
    </row>
    <row r="39440" spans="20:26" x14ac:dyDescent="0.25">
      <c r="T39440" s="1"/>
      <c r="U39440" s="1"/>
      <c r="Z39440" s="1"/>
    </row>
    <row r="39441" spans="20:26" x14ac:dyDescent="0.25">
      <c r="T39441" s="1"/>
      <c r="U39441" s="1"/>
      <c r="Z39441" s="1"/>
    </row>
    <row r="39442" spans="20:26" x14ac:dyDescent="0.25">
      <c r="T39442" s="1"/>
      <c r="U39442" s="1"/>
      <c r="Z39442" s="1"/>
    </row>
    <row r="39443" spans="20:26" x14ac:dyDescent="0.25">
      <c r="T39443" s="1"/>
      <c r="U39443" s="1"/>
      <c r="Z39443" s="1"/>
    </row>
    <row r="39444" spans="20:26" x14ac:dyDescent="0.25">
      <c r="T39444" s="1"/>
      <c r="U39444" s="1"/>
      <c r="Z39444" s="1"/>
    </row>
    <row r="39445" spans="20:26" x14ac:dyDescent="0.25">
      <c r="T39445" s="1"/>
      <c r="U39445" s="1"/>
      <c r="Z39445" s="1"/>
    </row>
    <row r="39446" spans="20:26" x14ac:dyDescent="0.25">
      <c r="T39446" s="1"/>
      <c r="U39446" s="1"/>
      <c r="Z39446" s="1"/>
    </row>
    <row r="39447" spans="20:26" x14ac:dyDescent="0.25">
      <c r="T39447" s="1"/>
      <c r="U39447" s="1"/>
      <c r="Z39447" s="1"/>
    </row>
    <row r="39448" spans="20:26" x14ac:dyDescent="0.25">
      <c r="T39448" s="1"/>
      <c r="U39448" s="1"/>
      <c r="Z39448" s="1"/>
    </row>
    <row r="39449" spans="20:26" x14ac:dyDescent="0.25">
      <c r="T39449" s="1"/>
      <c r="U39449" s="1"/>
      <c r="Z39449" s="1"/>
    </row>
    <row r="39450" spans="20:26" x14ac:dyDescent="0.25">
      <c r="T39450" s="1"/>
      <c r="U39450" s="1"/>
      <c r="Z39450" s="1"/>
    </row>
    <row r="39451" spans="20:26" x14ac:dyDescent="0.25">
      <c r="T39451" s="1"/>
      <c r="U39451" s="1"/>
      <c r="Z39451" s="1"/>
    </row>
    <row r="39452" spans="20:26" x14ac:dyDescent="0.25">
      <c r="T39452" s="1"/>
      <c r="U39452" s="1"/>
      <c r="Z39452" s="1"/>
    </row>
    <row r="39453" spans="20:26" x14ac:dyDescent="0.25">
      <c r="T39453" s="1"/>
      <c r="U39453" s="1"/>
      <c r="Z39453" s="1"/>
    </row>
    <row r="39454" spans="20:26" x14ac:dyDescent="0.25">
      <c r="T39454" s="1"/>
      <c r="U39454" s="1"/>
      <c r="Z39454" s="1"/>
    </row>
    <row r="39455" spans="20:26" x14ac:dyDescent="0.25">
      <c r="T39455" s="1"/>
      <c r="U39455" s="1"/>
      <c r="Z39455" s="1"/>
    </row>
    <row r="39456" spans="20:26" x14ac:dyDescent="0.25">
      <c r="T39456" s="1"/>
      <c r="U39456" s="1"/>
      <c r="Z39456" s="1"/>
    </row>
    <row r="39457" spans="20:26" x14ac:dyDescent="0.25">
      <c r="T39457" s="1"/>
      <c r="U39457" s="1"/>
      <c r="Z39457" s="1"/>
    </row>
    <row r="39458" spans="20:26" x14ac:dyDescent="0.25">
      <c r="T39458" s="1"/>
      <c r="U39458" s="1"/>
      <c r="Z39458" s="1"/>
    </row>
    <row r="39459" spans="20:26" x14ac:dyDescent="0.25">
      <c r="T39459" s="1"/>
      <c r="U39459" s="1"/>
      <c r="Z39459" s="1"/>
    </row>
    <row r="39460" spans="20:26" x14ac:dyDescent="0.25">
      <c r="T39460" s="1"/>
      <c r="U39460" s="1"/>
      <c r="Z39460" s="1"/>
    </row>
    <row r="39461" spans="20:26" x14ac:dyDescent="0.25">
      <c r="T39461" s="1"/>
      <c r="U39461" s="1"/>
      <c r="Z39461" s="1"/>
    </row>
    <row r="39462" spans="20:26" x14ac:dyDescent="0.25">
      <c r="T39462" s="1"/>
      <c r="U39462" s="1"/>
      <c r="Z39462" s="1"/>
    </row>
    <row r="39463" spans="20:26" x14ac:dyDescent="0.25">
      <c r="T39463" s="1"/>
      <c r="U39463" s="1"/>
      <c r="Z39463" s="1"/>
    </row>
    <row r="39464" spans="20:26" x14ac:dyDescent="0.25">
      <c r="T39464" s="1"/>
      <c r="U39464" s="1"/>
      <c r="Z39464" s="1"/>
    </row>
    <row r="39465" spans="20:26" x14ac:dyDescent="0.25">
      <c r="T39465" s="1"/>
      <c r="U39465" s="1"/>
      <c r="Z39465" s="1"/>
    </row>
    <row r="39466" spans="20:26" x14ac:dyDescent="0.25">
      <c r="T39466" s="1"/>
      <c r="U39466" s="1"/>
      <c r="Z39466" s="1"/>
    </row>
    <row r="39467" spans="20:26" x14ac:dyDescent="0.25">
      <c r="T39467" s="1"/>
      <c r="U39467" s="1"/>
      <c r="Z39467" s="1"/>
    </row>
    <row r="39468" spans="20:26" x14ac:dyDescent="0.25">
      <c r="T39468" s="1"/>
      <c r="U39468" s="1"/>
      <c r="Z39468" s="1"/>
    </row>
    <row r="39469" spans="20:26" x14ac:dyDescent="0.25">
      <c r="T39469" s="1"/>
      <c r="U39469" s="1"/>
      <c r="Z39469" s="1"/>
    </row>
    <row r="39470" spans="20:26" x14ac:dyDescent="0.25">
      <c r="T39470" s="1"/>
      <c r="U39470" s="1"/>
      <c r="Z39470" s="1"/>
    </row>
    <row r="39471" spans="20:26" x14ac:dyDescent="0.25">
      <c r="T39471" s="1"/>
      <c r="U39471" s="1"/>
      <c r="Z39471" s="1"/>
    </row>
    <row r="39472" spans="20:26" x14ac:dyDescent="0.25">
      <c r="T39472" s="1"/>
      <c r="U39472" s="1"/>
      <c r="Z39472" s="1"/>
    </row>
    <row r="39473" spans="20:26" x14ac:dyDescent="0.25">
      <c r="T39473" s="1"/>
      <c r="U39473" s="1"/>
      <c r="Z39473" s="1"/>
    </row>
    <row r="39474" spans="20:26" x14ac:dyDescent="0.25">
      <c r="T39474" s="1"/>
      <c r="U39474" s="1"/>
      <c r="Z39474" s="1"/>
    </row>
    <row r="39475" spans="20:26" x14ac:dyDescent="0.25">
      <c r="T39475" s="1"/>
      <c r="U39475" s="1"/>
      <c r="Z39475" s="1"/>
    </row>
    <row r="39476" spans="20:26" x14ac:dyDescent="0.25">
      <c r="T39476" s="1"/>
      <c r="U39476" s="1"/>
      <c r="Z39476" s="1"/>
    </row>
    <row r="39477" spans="20:26" x14ac:dyDescent="0.25">
      <c r="T39477" s="1"/>
      <c r="U39477" s="1"/>
      <c r="Z39477" s="1"/>
    </row>
    <row r="39478" spans="20:26" x14ac:dyDescent="0.25">
      <c r="T39478" s="1"/>
      <c r="U39478" s="1"/>
      <c r="Z39478" s="1"/>
    </row>
    <row r="39479" spans="20:26" x14ac:dyDescent="0.25">
      <c r="T39479" s="1"/>
      <c r="U39479" s="1"/>
      <c r="Z39479" s="1"/>
    </row>
    <row r="39480" spans="20:26" x14ac:dyDescent="0.25">
      <c r="T39480" s="1"/>
      <c r="U39480" s="1"/>
      <c r="Z39480" s="1"/>
    </row>
    <row r="39481" spans="20:26" x14ac:dyDescent="0.25">
      <c r="T39481" s="1"/>
      <c r="U39481" s="1"/>
      <c r="Z39481" s="1"/>
    </row>
    <row r="39482" spans="20:26" x14ac:dyDescent="0.25">
      <c r="T39482" s="1"/>
      <c r="U39482" s="1"/>
      <c r="Z39482" s="1"/>
    </row>
    <row r="39483" spans="20:26" x14ac:dyDescent="0.25">
      <c r="T39483" s="1"/>
      <c r="U39483" s="1"/>
      <c r="Z39483" s="1"/>
    </row>
    <row r="39484" spans="20:26" x14ac:dyDescent="0.25">
      <c r="T39484" s="1"/>
      <c r="U39484" s="1"/>
      <c r="Z39484" s="1"/>
    </row>
    <row r="39485" spans="20:26" x14ac:dyDescent="0.25">
      <c r="T39485" s="1"/>
      <c r="U39485" s="1"/>
      <c r="Z39485" s="1"/>
    </row>
    <row r="39486" spans="20:26" x14ac:dyDescent="0.25">
      <c r="T39486" s="1"/>
      <c r="U39486" s="1"/>
      <c r="Z39486" s="1"/>
    </row>
    <row r="39487" spans="20:26" x14ac:dyDescent="0.25">
      <c r="T39487" s="1"/>
      <c r="U39487" s="1"/>
      <c r="Z39487" s="1"/>
    </row>
    <row r="39488" spans="20:26" x14ac:dyDescent="0.25">
      <c r="T39488" s="1"/>
      <c r="U39488" s="1"/>
      <c r="Z39488" s="1"/>
    </row>
    <row r="39489" spans="20:26" x14ac:dyDescent="0.25">
      <c r="T39489" s="1"/>
      <c r="U39489" s="1"/>
      <c r="Z39489" s="1"/>
    </row>
    <row r="39490" spans="20:26" x14ac:dyDescent="0.25">
      <c r="T39490" s="1"/>
      <c r="U39490" s="1"/>
      <c r="Z39490" s="1"/>
    </row>
    <row r="39491" spans="20:26" x14ac:dyDescent="0.25">
      <c r="T39491" s="1"/>
      <c r="U39491" s="1"/>
      <c r="Z39491" s="1"/>
    </row>
    <row r="39492" spans="20:26" x14ac:dyDescent="0.25">
      <c r="T39492" s="1"/>
      <c r="U39492" s="1"/>
      <c r="Z39492" s="1"/>
    </row>
    <row r="39493" spans="20:26" x14ac:dyDescent="0.25">
      <c r="T39493" s="1"/>
      <c r="U39493" s="1"/>
      <c r="Z39493" s="1"/>
    </row>
    <row r="39494" spans="20:26" x14ac:dyDescent="0.25">
      <c r="T39494" s="1"/>
      <c r="U39494" s="1"/>
      <c r="Z39494" s="1"/>
    </row>
    <row r="39495" spans="20:26" x14ac:dyDescent="0.25">
      <c r="T39495" s="1"/>
      <c r="U39495" s="1"/>
      <c r="Z39495" s="1"/>
    </row>
    <row r="39496" spans="20:26" x14ac:dyDescent="0.25">
      <c r="T39496" s="1"/>
      <c r="U39496" s="1"/>
      <c r="Z39496" s="1"/>
    </row>
    <row r="39497" spans="20:26" x14ac:dyDescent="0.25">
      <c r="T39497" s="1"/>
      <c r="U39497" s="1"/>
      <c r="Z39497" s="1"/>
    </row>
    <row r="39498" spans="20:26" x14ac:dyDescent="0.25">
      <c r="T39498" s="1"/>
      <c r="U39498" s="1"/>
      <c r="Z39498" s="1"/>
    </row>
    <row r="39499" spans="20:26" x14ac:dyDescent="0.25">
      <c r="T39499" s="1"/>
      <c r="U39499" s="1"/>
      <c r="Z39499" s="1"/>
    </row>
    <row r="39500" spans="20:26" x14ac:dyDescent="0.25">
      <c r="T39500" s="1"/>
      <c r="U39500" s="1"/>
      <c r="Z39500" s="1"/>
    </row>
    <row r="39501" spans="20:26" x14ac:dyDescent="0.25">
      <c r="T39501" s="1"/>
      <c r="U39501" s="1"/>
      <c r="Z39501" s="1"/>
    </row>
    <row r="39502" spans="20:26" x14ac:dyDescent="0.25">
      <c r="T39502" s="1"/>
      <c r="U39502" s="1"/>
      <c r="Z39502" s="1"/>
    </row>
    <row r="39503" spans="20:26" x14ac:dyDescent="0.25">
      <c r="T39503" s="1"/>
      <c r="U39503" s="1"/>
      <c r="Z39503" s="1"/>
    </row>
    <row r="39504" spans="20:26" x14ac:dyDescent="0.25">
      <c r="T39504" s="1"/>
      <c r="U39504" s="1"/>
      <c r="Z39504" s="1"/>
    </row>
    <row r="39505" spans="20:26" x14ac:dyDescent="0.25">
      <c r="T39505" s="1"/>
      <c r="U39505" s="1"/>
      <c r="Z39505" s="1"/>
    </row>
    <row r="39506" spans="20:26" x14ac:dyDescent="0.25">
      <c r="T39506" s="1"/>
      <c r="U39506" s="1"/>
      <c r="Z39506" s="1"/>
    </row>
    <row r="39507" spans="20:26" x14ac:dyDescent="0.25">
      <c r="T39507" s="1"/>
      <c r="U39507" s="1"/>
      <c r="Z39507" s="1"/>
    </row>
    <row r="39508" spans="20:26" x14ac:dyDescent="0.25">
      <c r="T39508" s="1"/>
      <c r="U39508" s="1"/>
      <c r="Z39508" s="1"/>
    </row>
    <row r="39509" spans="20:26" x14ac:dyDescent="0.25">
      <c r="T39509" s="1"/>
      <c r="U39509" s="1"/>
      <c r="Z39509" s="1"/>
    </row>
    <row r="39510" spans="20:26" x14ac:dyDescent="0.25">
      <c r="T39510" s="1"/>
      <c r="U39510" s="1"/>
      <c r="Z39510" s="1"/>
    </row>
    <row r="39511" spans="20:26" x14ac:dyDescent="0.25">
      <c r="T39511" s="1"/>
      <c r="U39511" s="1"/>
      <c r="Z39511" s="1"/>
    </row>
    <row r="39512" spans="20:26" x14ac:dyDescent="0.25">
      <c r="T39512" s="1"/>
      <c r="U39512" s="1"/>
      <c r="Z39512" s="1"/>
    </row>
    <row r="39513" spans="20:26" x14ac:dyDescent="0.25">
      <c r="T39513" s="1"/>
      <c r="U39513" s="1"/>
      <c r="Z39513" s="1"/>
    </row>
    <row r="39514" spans="20:26" x14ac:dyDescent="0.25">
      <c r="T39514" s="1"/>
      <c r="U39514" s="1"/>
      <c r="Z39514" s="1"/>
    </row>
    <row r="39515" spans="20:26" x14ac:dyDescent="0.25">
      <c r="T39515" s="1"/>
      <c r="U39515" s="1"/>
      <c r="Z39515" s="1"/>
    </row>
    <row r="39516" spans="20:26" x14ac:dyDescent="0.25">
      <c r="T39516" s="1"/>
      <c r="U39516" s="1"/>
      <c r="Z39516" s="1"/>
    </row>
    <row r="39517" spans="20:26" x14ac:dyDescent="0.25">
      <c r="T39517" s="1"/>
      <c r="U39517" s="1"/>
      <c r="Z39517" s="1"/>
    </row>
    <row r="39518" spans="20:26" x14ac:dyDescent="0.25">
      <c r="T39518" s="1"/>
      <c r="U39518" s="1"/>
      <c r="Z39518" s="1"/>
    </row>
    <row r="39519" spans="20:26" x14ac:dyDescent="0.25">
      <c r="T39519" s="1"/>
      <c r="U39519" s="1"/>
      <c r="Z39519" s="1"/>
    </row>
    <row r="39520" spans="20:26" x14ac:dyDescent="0.25">
      <c r="T39520" s="1"/>
      <c r="U39520" s="1"/>
      <c r="Z39520" s="1"/>
    </row>
    <row r="39521" spans="20:26" x14ac:dyDescent="0.25">
      <c r="T39521" s="1"/>
      <c r="U39521" s="1"/>
      <c r="Z39521" s="1"/>
    </row>
    <row r="39522" spans="20:26" x14ac:dyDescent="0.25">
      <c r="T39522" s="1"/>
      <c r="U39522" s="1"/>
      <c r="Z39522" s="1"/>
    </row>
    <row r="39523" spans="20:26" x14ac:dyDescent="0.25">
      <c r="T39523" s="1"/>
      <c r="U39523" s="1"/>
      <c r="Z39523" s="1"/>
    </row>
    <row r="39524" spans="20:26" x14ac:dyDescent="0.25">
      <c r="T39524" s="1"/>
      <c r="U39524" s="1"/>
      <c r="Z39524" s="1"/>
    </row>
    <row r="39525" spans="20:26" x14ac:dyDescent="0.25">
      <c r="T39525" s="1"/>
      <c r="U39525" s="1"/>
      <c r="Z39525" s="1"/>
    </row>
    <row r="39526" spans="20:26" x14ac:dyDescent="0.25">
      <c r="T39526" s="1"/>
      <c r="U39526" s="1"/>
      <c r="Z39526" s="1"/>
    </row>
    <row r="39527" spans="20:26" x14ac:dyDescent="0.25">
      <c r="T39527" s="1"/>
      <c r="U39527" s="1"/>
      <c r="Z39527" s="1"/>
    </row>
    <row r="39528" spans="20:26" x14ac:dyDescent="0.25">
      <c r="T39528" s="1"/>
      <c r="U39528" s="1"/>
      <c r="Z39528" s="1"/>
    </row>
    <row r="39529" spans="20:26" x14ac:dyDescent="0.25">
      <c r="T39529" s="1"/>
      <c r="U39529" s="1"/>
      <c r="Z39529" s="1"/>
    </row>
    <row r="39530" spans="20:26" x14ac:dyDescent="0.25">
      <c r="T39530" s="1"/>
      <c r="U39530" s="1"/>
      <c r="Z39530" s="1"/>
    </row>
    <row r="39531" spans="20:26" x14ac:dyDescent="0.25">
      <c r="T39531" s="1"/>
      <c r="U39531" s="1"/>
      <c r="Z39531" s="1"/>
    </row>
    <row r="39532" spans="20:26" x14ac:dyDescent="0.25">
      <c r="T39532" s="1"/>
      <c r="U39532" s="1"/>
      <c r="Z39532" s="1"/>
    </row>
    <row r="39533" spans="20:26" x14ac:dyDescent="0.25">
      <c r="T39533" s="1"/>
      <c r="U39533" s="1"/>
      <c r="Z39533" s="1"/>
    </row>
    <row r="39534" spans="20:26" x14ac:dyDescent="0.25">
      <c r="T39534" s="1"/>
      <c r="U39534" s="1"/>
      <c r="Z39534" s="1"/>
    </row>
    <row r="39535" spans="20:26" x14ac:dyDescent="0.25">
      <c r="T39535" s="1"/>
      <c r="U39535" s="1"/>
      <c r="Z39535" s="1"/>
    </row>
    <row r="39536" spans="20:26" x14ac:dyDescent="0.25">
      <c r="T39536" s="1"/>
      <c r="U39536" s="1"/>
      <c r="Z39536" s="1"/>
    </row>
    <row r="39537" spans="20:26" x14ac:dyDescent="0.25">
      <c r="T39537" s="1"/>
      <c r="U39537" s="1"/>
      <c r="Z39537" s="1"/>
    </row>
    <row r="39538" spans="20:26" x14ac:dyDescent="0.25">
      <c r="T39538" s="1"/>
      <c r="U39538" s="1"/>
      <c r="Z39538" s="1"/>
    </row>
    <row r="39539" spans="20:26" x14ac:dyDescent="0.25">
      <c r="T39539" s="1"/>
      <c r="U39539" s="1"/>
      <c r="Z39539" s="1"/>
    </row>
    <row r="39540" spans="20:26" x14ac:dyDescent="0.25">
      <c r="T39540" s="1"/>
      <c r="U39540" s="1"/>
      <c r="Z39540" s="1"/>
    </row>
    <row r="39541" spans="20:26" x14ac:dyDescent="0.25">
      <c r="T39541" s="1"/>
      <c r="U39541" s="1"/>
      <c r="Z39541" s="1"/>
    </row>
    <row r="39542" spans="20:26" x14ac:dyDescent="0.25">
      <c r="T39542" s="1"/>
      <c r="U39542" s="1"/>
      <c r="Z39542" s="1"/>
    </row>
    <row r="39543" spans="20:26" x14ac:dyDescent="0.25">
      <c r="T39543" s="1"/>
      <c r="U39543" s="1"/>
      <c r="Z39543" s="1"/>
    </row>
    <row r="39544" spans="20:26" x14ac:dyDescent="0.25">
      <c r="T39544" s="1"/>
      <c r="U39544" s="1"/>
      <c r="Z39544" s="1"/>
    </row>
    <row r="39545" spans="20:26" x14ac:dyDescent="0.25">
      <c r="T39545" s="1"/>
      <c r="U39545" s="1"/>
      <c r="Z39545" s="1"/>
    </row>
    <row r="39546" spans="20:26" x14ac:dyDescent="0.25">
      <c r="T39546" s="1"/>
      <c r="U39546" s="1"/>
      <c r="Z39546" s="1"/>
    </row>
    <row r="39547" spans="20:26" x14ac:dyDescent="0.25">
      <c r="T39547" s="1"/>
      <c r="U39547" s="1"/>
      <c r="Z39547" s="1"/>
    </row>
    <row r="39548" spans="20:26" x14ac:dyDescent="0.25">
      <c r="T39548" s="1"/>
      <c r="U39548" s="1"/>
      <c r="Z39548" s="1"/>
    </row>
    <row r="39549" spans="20:26" x14ac:dyDescent="0.25">
      <c r="T39549" s="1"/>
      <c r="U39549" s="1"/>
      <c r="Z39549" s="1"/>
    </row>
    <row r="39550" spans="20:26" x14ac:dyDescent="0.25">
      <c r="T39550" s="1"/>
      <c r="U39550" s="1"/>
      <c r="Z39550" s="1"/>
    </row>
    <row r="39551" spans="20:26" x14ac:dyDescent="0.25">
      <c r="T39551" s="1"/>
      <c r="U39551" s="1"/>
      <c r="Z39551" s="1"/>
    </row>
    <row r="39552" spans="20:26" x14ac:dyDescent="0.25">
      <c r="T39552" s="1"/>
      <c r="U39552" s="1"/>
      <c r="Z39552" s="1"/>
    </row>
    <row r="39553" spans="20:26" x14ac:dyDescent="0.25">
      <c r="T39553" s="1"/>
      <c r="U39553" s="1"/>
      <c r="Z39553" s="1"/>
    </row>
    <row r="39554" spans="20:26" x14ac:dyDescent="0.25">
      <c r="T39554" s="1"/>
      <c r="U39554" s="1"/>
      <c r="Z39554" s="1"/>
    </row>
    <row r="39555" spans="20:26" x14ac:dyDescent="0.25">
      <c r="T39555" s="1"/>
      <c r="U39555" s="1"/>
      <c r="Z39555" s="1"/>
    </row>
    <row r="39556" spans="20:26" x14ac:dyDescent="0.25">
      <c r="T39556" s="1"/>
      <c r="U39556" s="1"/>
      <c r="Z39556" s="1"/>
    </row>
    <row r="39557" spans="20:26" x14ac:dyDescent="0.25">
      <c r="T39557" s="1"/>
      <c r="U39557" s="1"/>
      <c r="Z39557" s="1"/>
    </row>
    <row r="39558" spans="20:26" x14ac:dyDescent="0.25">
      <c r="T39558" s="1"/>
      <c r="U39558" s="1"/>
      <c r="Z39558" s="1"/>
    </row>
    <row r="39559" spans="20:26" x14ac:dyDescent="0.25">
      <c r="T39559" s="1"/>
      <c r="U39559" s="1"/>
      <c r="Z39559" s="1"/>
    </row>
    <row r="39560" spans="20:26" x14ac:dyDescent="0.25">
      <c r="T39560" s="1"/>
      <c r="U39560" s="1"/>
      <c r="Z39560" s="1"/>
    </row>
    <row r="39561" spans="20:26" x14ac:dyDescent="0.25">
      <c r="T39561" s="1"/>
      <c r="U39561" s="1"/>
      <c r="Z39561" s="1"/>
    </row>
    <row r="39562" spans="20:26" x14ac:dyDescent="0.25">
      <c r="T39562" s="1"/>
      <c r="U39562" s="1"/>
      <c r="Z39562" s="1"/>
    </row>
    <row r="39563" spans="20:26" x14ac:dyDescent="0.25">
      <c r="T39563" s="1"/>
      <c r="U39563" s="1"/>
      <c r="Z39563" s="1"/>
    </row>
    <row r="39564" spans="20:26" x14ac:dyDescent="0.25">
      <c r="T39564" s="1"/>
      <c r="U39564" s="1"/>
      <c r="Z39564" s="1"/>
    </row>
    <row r="39565" spans="20:26" x14ac:dyDescent="0.25">
      <c r="T39565" s="1"/>
      <c r="U39565" s="1"/>
      <c r="Z39565" s="1"/>
    </row>
    <row r="39566" spans="20:26" x14ac:dyDescent="0.25">
      <c r="T39566" s="1"/>
      <c r="U39566" s="1"/>
      <c r="Z39566" s="1"/>
    </row>
    <row r="39567" spans="20:26" x14ac:dyDescent="0.25">
      <c r="T39567" s="1"/>
      <c r="U39567" s="1"/>
      <c r="Z39567" s="1"/>
    </row>
    <row r="39568" spans="20:26" x14ac:dyDescent="0.25">
      <c r="T39568" s="1"/>
      <c r="U39568" s="1"/>
      <c r="Z39568" s="1"/>
    </row>
    <row r="39569" spans="20:26" x14ac:dyDescent="0.25">
      <c r="T39569" s="1"/>
      <c r="U39569" s="1"/>
      <c r="Z39569" s="1"/>
    </row>
    <row r="39570" spans="20:26" x14ac:dyDescent="0.25">
      <c r="T39570" s="1"/>
      <c r="U39570" s="1"/>
      <c r="Z39570" s="1"/>
    </row>
    <row r="39571" spans="20:26" x14ac:dyDescent="0.25">
      <c r="T39571" s="1"/>
      <c r="U39571" s="1"/>
      <c r="Z39571" s="1"/>
    </row>
    <row r="39572" spans="20:26" x14ac:dyDescent="0.25">
      <c r="T39572" s="1"/>
      <c r="U39572" s="1"/>
      <c r="Z39572" s="1"/>
    </row>
    <row r="39573" spans="20:26" x14ac:dyDescent="0.25">
      <c r="T39573" s="1"/>
      <c r="U39573" s="1"/>
      <c r="Z39573" s="1"/>
    </row>
    <row r="39574" spans="20:26" x14ac:dyDescent="0.25">
      <c r="T39574" s="1"/>
      <c r="U39574" s="1"/>
      <c r="Z39574" s="1"/>
    </row>
    <row r="39575" spans="20:26" x14ac:dyDescent="0.25">
      <c r="T39575" s="1"/>
      <c r="U39575" s="1"/>
      <c r="Z39575" s="1"/>
    </row>
    <row r="39576" spans="20:26" x14ac:dyDescent="0.25">
      <c r="T39576" s="1"/>
      <c r="U39576" s="1"/>
      <c r="Z39576" s="1"/>
    </row>
    <row r="39577" spans="20:26" x14ac:dyDescent="0.25">
      <c r="T39577" s="1"/>
      <c r="U39577" s="1"/>
      <c r="Z39577" s="1"/>
    </row>
    <row r="39578" spans="20:26" x14ac:dyDescent="0.25">
      <c r="T39578" s="1"/>
      <c r="U39578" s="1"/>
      <c r="Z39578" s="1"/>
    </row>
    <row r="39579" spans="20:26" x14ac:dyDescent="0.25">
      <c r="T39579" s="1"/>
      <c r="U39579" s="1"/>
      <c r="Z39579" s="1"/>
    </row>
    <row r="39580" spans="20:26" x14ac:dyDescent="0.25">
      <c r="T39580" s="1"/>
      <c r="U39580" s="1"/>
      <c r="Z39580" s="1"/>
    </row>
    <row r="39581" spans="20:26" x14ac:dyDescent="0.25">
      <c r="T39581" s="1"/>
      <c r="U39581" s="1"/>
      <c r="Z39581" s="1"/>
    </row>
    <row r="39582" spans="20:26" x14ac:dyDescent="0.25">
      <c r="T39582" s="1"/>
      <c r="U39582" s="1"/>
      <c r="Z39582" s="1"/>
    </row>
    <row r="39583" spans="20:26" x14ac:dyDescent="0.25">
      <c r="T39583" s="1"/>
      <c r="U39583" s="1"/>
      <c r="Z39583" s="1"/>
    </row>
    <row r="39584" spans="20:26" x14ac:dyDescent="0.25">
      <c r="T39584" s="1"/>
      <c r="U39584" s="1"/>
      <c r="Z39584" s="1"/>
    </row>
    <row r="39585" spans="20:26" x14ac:dyDescent="0.25">
      <c r="T39585" s="1"/>
      <c r="U39585" s="1"/>
      <c r="Z39585" s="1"/>
    </row>
    <row r="39586" spans="20:26" x14ac:dyDescent="0.25">
      <c r="T39586" s="1"/>
      <c r="U39586" s="1"/>
      <c r="Z39586" s="1"/>
    </row>
    <row r="39587" spans="20:26" x14ac:dyDescent="0.25">
      <c r="T39587" s="1"/>
      <c r="U39587" s="1"/>
      <c r="Z39587" s="1"/>
    </row>
    <row r="39588" spans="20:26" x14ac:dyDescent="0.25">
      <c r="T39588" s="1"/>
      <c r="U39588" s="1"/>
      <c r="Z39588" s="1"/>
    </row>
    <row r="39589" spans="20:26" x14ac:dyDescent="0.25">
      <c r="T39589" s="1"/>
      <c r="U39589" s="1"/>
      <c r="Z39589" s="1"/>
    </row>
    <row r="39590" spans="20:26" x14ac:dyDescent="0.25">
      <c r="T39590" s="1"/>
      <c r="U39590" s="1"/>
      <c r="Z39590" s="1"/>
    </row>
    <row r="39591" spans="20:26" x14ac:dyDescent="0.25">
      <c r="T39591" s="1"/>
      <c r="U39591" s="1"/>
      <c r="Z39591" s="1"/>
    </row>
    <row r="39592" spans="20:26" x14ac:dyDescent="0.25">
      <c r="T39592" s="1"/>
      <c r="U39592" s="1"/>
      <c r="Z39592" s="1"/>
    </row>
    <row r="39593" spans="20:26" x14ac:dyDescent="0.25">
      <c r="T39593" s="1"/>
      <c r="U39593" s="1"/>
      <c r="Z39593" s="1"/>
    </row>
    <row r="39594" spans="20:26" x14ac:dyDescent="0.25">
      <c r="T39594" s="1"/>
      <c r="U39594" s="1"/>
      <c r="Z39594" s="1"/>
    </row>
    <row r="39595" spans="20:26" x14ac:dyDescent="0.25">
      <c r="T39595" s="1"/>
      <c r="U39595" s="1"/>
      <c r="Z39595" s="1"/>
    </row>
    <row r="39596" spans="20:26" x14ac:dyDescent="0.25">
      <c r="T39596" s="1"/>
      <c r="U39596" s="1"/>
      <c r="Z39596" s="1"/>
    </row>
    <row r="39597" spans="20:26" x14ac:dyDescent="0.25">
      <c r="T39597" s="1"/>
      <c r="U39597" s="1"/>
      <c r="Z39597" s="1"/>
    </row>
    <row r="39598" spans="20:26" x14ac:dyDescent="0.25">
      <c r="T39598" s="1"/>
      <c r="U39598" s="1"/>
      <c r="Z39598" s="1"/>
    </row>
    <row r="39599" spans="20:26" x14ac:dyDescent="0.25">
      <c r="T39599" s="1"/>
      <c r="U39599" s="1"/>
      <c r="Z39599" s="1"/>
    </row>
    <row r="39600" spans="20:26" x14ac:dyDescent="0.25">
      <c r="T39600" s="1"/>
      <c r="U39600" s="1"/>
      <c r="Z39600" s="1"/>
    </row>
    <row r="39601" spans="20:26" x14ac:dyDescent="0.25">
      <c r="T39601" s="1"/>
      <c r="U39601" s="1"/>
      <c r="Z39601" s="1"/>
    </row>
    <row r="39602" spans="20:26" x14ac:dyDescent="0.25">
      <c r="T39602" s="1"/>
      <c r="U39602" s="1"/>
      <c r="Z39602" s="1"/>
    </row>
    <row r="39603" spans="20:26" x14ac:dyDescent="0.25">
      <c r="T39603" s="1"/>
      <c r="U39603" s="1"/>
      <c r="Z39603" s="1"/>
    </row>
    <row r="39604" spans="20:26" x14ac:dyDescent="0.25">
      <c r="T39604" s="1"/>
      <c r="U39604" s="1"/>
      <c r="Z39604" s="1"/>
    </row>
    <row r="39605" spans="20:26" x14ac:dyDescent="0.25">
      <c r="T39605" s="1"/>
      <c r="U39605" s="1"/>
      <c r="Z39605" s="1"/>
    </row>
    <row r="39606" spans="20:26" x14ac:dyDescent="0.25">
      <c r="T39606" s="1"/>
      <c r="U39606" s="1"/>
      <c r="Z39606" s="1"/>
    </row>
    <row r="39607" spans="20:26" x14ac:dyDescent="0.25">
      <c r="T39607" s="1"/>
      <c r="U39607" s="1"/>
      <c r="Z39607" s="1"/>
    </row>
    <row r="39608" spans="20:26" x14ac:dyDescent="0.25">
      <c r="T39608" s="1"/>
      <c r="U39608" s="1"/>
      <c r="Z39608" s="1"/>
    </row>
    <row r="39609" spans="20:26" x14ac:dyDescent="0.25">
      <c r="T39609" s="1"/>
      <c r="U39609" s="1"/>
      <c r="Z39609" s="1"/>
    </row>
    <row r="39610" spans="20:26" x14ac:dyDescent="0.25">
      <c r="T39610" s="1"/>
      <c r="U39610" s="1"/>
      <c r="Z39610" s="1"/>
    </row>
    <row r="39611" spans="20:26" x14ac:dyDescent="0.25">
      <c r="T39611" s="1"/>
      <c r="U39611" s="1"/>
      <c r="Z39611" s="1"/>
    </row>
    <row r="39612" spans="20:26" x14ac:dyDescent="0.25">
      <c r="T39612" s="1"/>
      <c r="U39612" s="1"/>
      <c r="Z39612" s="1"/>
    </row>
    <row r="39613" spans="20:26" x14ac:dyDescent="0.25">
      <c r="T39613" s="1"/>
      <c r="U39613" s="1"/>
      <c r="Z39613" s="1"/>
    </row>
    <row r="39614" spans="20:26" x14ac:dyDescent="0.25">
      <c r="T39614" s="1"/>
      <c r="U39614" s="1"/>
      <c r="Z39614" s="1"/>
    </row>
    <row r="39615" spans="20:26" x14ac:dyDescent="0.25">
      <c r="T39615" s="1"/>
      <c r="U39615" s="1"/>
      <c r="Z39615" s="1"/>
    </row>
    <row r="39616" spans="20:26" x14ac:dyDescent="0.25">
      <c r="T39616" s="1"/>
      <c r="U39616" s="1"/>
      <c r="Z39616" s="1"/>
    </row>
    <row r="39617" spans="20:26" x14ac:dyDescent="0.25">
      <c r="T39617" s="1"/>
      <c r="U39617" s="1"/>
      <c r="Z39617" s="1"/>
    </row>
    <row r="39618" spans="20:26" x14ac:dyDescent="0.25">
      <c r="T39618" s="1"/>
      <c r="U39618" s="1"/>
      <c r="Z39618" s="1"/>
    </row>
    <row r="39619" spans="20:26" x14ac:dyDescent="0.25">
      <c r="T39619" s="1"/>
      <c r="U39619" s="1"/>
      <c r="Z39619" s="1"/>
    </row>
    <row r="39620" spans="20:26" x14ac:dyDescent="0.25">
      <c r="T39620" s="1"/>
      <c r="U39620" s="1"/>
      <c r="Z39620" s="1"/>
    </row>
    <row r="39621" spans="20:26" x14ac:dyDescent="0.25">
      <c r="T39621" s="1"/>
      <c r="U39621" s="1"/>
      <c r="Z39621" s="1"/>
    </row>
    <row r="39622" spans="20:26" x14ac:dyDescent="0.25">
      <c r="T39622" s="1"/>
      <c r="U39622" s="1"/>
      <c r="Z39622" s="1"/>
    </row>
    <row r="39623" spans="20:26" x14ac:dyDescent="0.25">
      <c r="T39623" s="1"/>
      <c r="U39623" s="1"/>
      <c r="Z39623" s="1"/>
    </row>
    <row r="39624" spans="20:26" x14ac:dyDescent="0.25">
      <c r="T39624" s="1"/>
      <c r="U39624" s="1"/>
      <c r="Z39624" s="1"/>
    </row>
    <row r="39625" spans="20:26" x14ac:dyDescent="0.25">
      <c r="T39625" s="1"/>
      <c r="U39625" s="1"/>
      <c r="Z39625" s="1"/>
    </row>
    <row r="39626" spans="20:26" x14ac:dyDescent="0.25">
      <c r="T39626" s="1"/>
      <c r="U39626" s="1"/>
      <c r="Z39626" s="1"/>
    </row>
    <row r="39627" spans="20:26" x14ac:dyDescent="0.25">
      <c r="T39627" s="1"/>
      <c r="U39627" s="1"/>
      <c r="Z39627" s="1"/>
    </row>
    <row r="39628" spans="20:26" x14ac:dyDescent="0.25">
      <c r="T39628" s="1"/>
      <c r="U39628" s="1"/>
      <c r="Z39628" s="1"/>
    </row>
    <row r="39629" spans="20:26" x14ac:dyDescent="0.25">
      <c r="T39629" s="1"/>
      <c r="U39629" s="1"/>
      <c r="Z39629" s="1"/>
    </row>
    <row r="39630" spans="20:26" x14ac:dyDescent="0.25">
      <c r="T39630" s="1"/>
      <c r="U39630" s="1"/>
      <c r="Z39630" s="1"/>
    </row>
    <row r="39631" spans="20:26" x14ac:dyDescent="0.25">
      <c r="T39631" s="1"/>
      <c r="U39631" s="1"/>
      <c r="Z39631" s="1"/>
    </row>
    <row r="39632" spans="20:26" x14ac:dyDescent="0.25">
      <c r="T39632" s="1"/>
      <c r="U39632" s="1"/>
      <c r="Z39632" s="1"/>
    </row>
    <row r="39633" spans="20:26" x14ac:dyDescent="0.25">
      <c r="T39633" s="1"/>
      <c r="U39633" s="1"/>
      <c r="Z39633" s="1"/>
    </row>
    <row r="39634" spans="20:26" x14ac:dyDescent="0.25">
      <c r="T39634" s="1"/>
      <c r="U39634" s="1"/>
      <c r="Z39634" s="1"/>
    </row>
    <row r="39635" spans="20:26" x14ac:dyDescent="0.25">
      <c r="T39635" s="1"/>
      <c r="U39635" s="1"/>
      <c r="Z39635" s="1"/>
    </row>
    <row r="39636" spans="20:26" x14ac:dyDescent="0.25">
      <c r="T39636" s="1"/>
      <c r="U39636" s="1"/>
      <c r="Z39636" s="1"/>
    </row>
    <row r="39637" spans="20:26" x14ac:dyDescent="0.25">
      <c r="T39637" s="1"/>
      <c r="U39637" s="1"/>
      <c r="Z39637" s="1"/>
    </row>
    <row r="39638" spans="20:26" x14ac:dyDescent="0.25">
      <c r="T39638" s="1"/>
      <c r="U39638" s="1"/>
      <c r="Z39638" s="1"/>
    </row>
    <row r="39639" spans="20:26" x14ac:dyDescent="0.25">
      <c r="T39639" s="1"/>
      <c r="U39639" s="1"/>
      <c r="Z39639" s="1"/>
    </row>
    <row r="39640" spans="20:26" x14ac:dyDescent="0.25">
      <c r="T39640" s="1"/>
      <c r="U39640" s="1"/>
      <c r="Z39640" s="1"/>
    </row>
    <row r="39641" spans="20:26" x14ac:dyDescent="0.25">
      <c r="T39641" s="1"/>
      <c r="U39641" s="1"/>
      <c r="Z39641" s="1"/>
    </row>
    <row r="39642" spans="20:26" x14ac:dyDescent="0.25">
      <c r="T39642" s="1"/>
      <c r="U39642" s="1"/>
      <c r="Z39642" s="1"/>
    </row>
    <row r="39643" spans="20:26" x14ac:dyDescent="0.25">
      <c r="T39643" s="1"/>
      <c r="U39643" s="1"/>
      <c r="Z39643" s="1"/>
    </row>
    <row r="39644" spans="20:26" x14ac:dyDescent="0.25">
      <c r="T39644" s="1"/>
      <c r="U39644" s="1"/>
      <c r="Z39644" s="1"/>
    </row>
    <row r="39645" spans="20:26" x14ac:dyDescent="0.25">
      <c r="T39645" s="1"/>
      <c r="U39645" s="1"/>
      <c r="Z39645" s="1"/>
    </row>
    <row r="39646" spans="20:26" x14ac:dyDescent="0.25">
      <c r="T39646" s="1"/>
      <c r="U39646" s="1"/>
      <c r="Z39646" s="1"/>
    </row>
    <row r="39647" spans="20:26" x14ac:dyDescent="0.25">
      <c r="T39647" s="1"/>
      <c r="U39647" s="1"/>
      <c r="Z39647" s="1"/>
    </row>
    <row r="39648" spans="20:26" x14ac:dyDescent="0.25">
      <c r="T39648" s="1"/>
      <c r="U39648" s="1"/>
      <c r="Z39648" s="1"/>
    </row>
    <row r="39649" spans="20:26" x14ac:dyDescent="0.25">
      <c r="T39649" s="1"/>
      <c r="U39649" s="1"/>
      <c r="Z39649" s="1"/>
    </row>
    <row r="39650" spans="20:26" x14ac:dyDescent="0.25">
      <c r="T39650" s="1"/>
      <c r="U39650" s="1"/>
      <c r="Z39650" s="1"/>
    </row>
    <row r="39651" spans="20:26" x14ac:dyDescent="0.25">
      <c r="T39651" s="1"/>
      <c r="U39651" s="1"/>
      <c r="Z39651" s="1"/>
    </row>
    <row r="39652" spans="20:26" x14ac:dyDescent="0.25">
      <c r="T39652" s="1"/>
      <c r="U39652" s="1"/>
      <c r="Z39652" s="1"/>
    </row>
    <row r="39653" spans="20:26" x14ac:dyDescent="0.25">
      <c r="T39653" s="1"/>
      <c r="U39653" s="1"/>
      <c r="Z39653" s="1"/>
    </row>
    <row r="39654" spans="20:26" x14ac:dyDescent="0.25">
      <c r="T39654" s="1"/>
      <c r="U39654" s="1"/>
      <c r="Z39654" s="1"/>
    </row>
    <row r="39655" spans="20:26" x14ac:dyDescent="0.25">
      <c r="T39655" s="1"/>
      <c r="U39655" s="1"/>
      <c r="Z39655" s="1"/>
    </row>
    <row r="39656" spans="20:26" x14ac:dyDescent="0.25">
      <c r="T39656" s="1"/>
      <c r="U39656" s="1"/>
      <c r="Z39656" s="1"/>
    </row>
    <row r="39657" spans="20:26" x14ac:dyDescent="0.25">
      <c r="T39657" s="1"/>
      <c r="U39657" s="1"/>
      <c r="Z39657" s="1"/>
    </row>
    <row r="39658" spans="20:26" x14ac:dyDescent="0.25">
      <c r="T39658" s="1"/>
      <c r="U39658" s="1"/>
      <c r="Z39658" s="1"/>
    </row>
    <row r="39659" spans="20:26" x14ac:dyDescent="0.25">
      <c r="T39659" s="1"/>
      <c r="U39659" s="1"/>
      <c r="Z39659" s="1"/>
    </row>
    <row r="39660" spans="20:26" x14ac:dyDescent="0.25">
      <c r="T39660" s="1"/>
      <c r="U39660" s="1"/>
      <c r="Z39660" s="1"/>
    </row>
    <row r="39661" spans="20:26" x14ac:dyDescent="0.25">
      <c r="T39661" s="1"/>
      <c r="U39661" s="1"/>
      <c r="Z39661" s="1"/>
    </row>
    <row r="39662" spans="20:26" x14ac:dyDescent="0.25">
      <c r="T39662" s="1"/>
      <c r="U39662" s="1"/>
      <c r="Z39662" s="1"/>
    </row>
    <row r="39663" spans="20:26" x14ac:dyDescent="0.25">
      <c r="T39663" s="1"/>
      <c r="U39663" s="1"/>
      <c r="Z39663" s="1"/>
    </row>
    <row r="39664" spans="20:26" x14ac:dyDescent="0.25">
      <c r="T39664" s="1"/>
      <c r="U39664" s="1"/>
      <c r="Z39664" s="1"/>
    </row>
    <row r="39665" spans="20:26" x14ac:dyDescent="0.25">
      <c r="T39665" s="1"/>
      <c r="U39665" s="1"/>
      <c r="Z39665" s="1"/>
    </row>
    <row r="39666" spans="20:26" x14ac:dyDescent="0.25">
      <c r="T39666" s="1"/>
      <c r="U39666" s="1"/>
      <c r="Z39666" s="1"/>
    </row>
    <row r="39667" spans="20:26" x14ac:dyDescent="0.25">
      <c r="T39667" s="1"/>
      <c r="U39667" s="1"/>
      <c r="Z39667" s="1"/>
    </row>
    <row r="39668" spans="20:26" x14ac:dyDescent="0.25">
      <c r="T39668" s="1"/>
      <c r="U39668" s="1"/>
      <c r="Z39668" s="1"/>
    </row>
    <row r="39669" spans="20:26" x14ac:dyDescent="0.25">
      <c r="T39669" s="1"/>
      <c r="U39669" s="1"/>
      <c r="Z39669" s="1"/>
    </row>
    <row r="39670" spans="20:26" x14ac:dyDescent="0.25">
      <c r="T39670" s="1"/>
      <c r="U39670" s="1"/>
      <c r="Z39670" s="1"/>
    </row>
    <row r="39671" spans="20:26" x14ac:dyDescent="0.25">
      <c r="T39671" s="1"/>
      <c r="U39671" s="1"/>
      <c r="Z39671" s="1"/>
    </row>
    <row r="39672" spans="20:26" x14ac:dyDescent="0.25">
      <c r="T39672" s="1"/>
      <c r="U39672" s="1"/>
      <c r="Z39672" s="1"/>
    </row>
    <row r="39673" spans="20:26" x14ac:dyDescent="0.25">
      <c r="T39673" s="1"/>
      <c r="U39673" s="1"/>
      <c r="Z39673" s="1"/>
    </row>
    <row r="39674" spans="20:26" x14ac:dyDescent="0.25">
      <c r="T39674" s="1"/>
      <c r="U39674" s="1"/>
      <c r="Z39674" s="1"/>
    </row>
    <row r="39675" spans="20:26" x14ac:dyDescent="0.25">
      <c r="T39675" s="1"/>
      <c r="U39675" s="1"/>
      <c r="Z39675" s="1"/>
    </row>
    <row r="39676" spans="20:26" x14ac:dyDescent="0.25">
      <c r="T39676" s="1"/>
      <c r="U39676" s="1"/>
      <c r="Z39676" s="1"/>
    </row>
    <row r="39677" spans="20:26" x14ac:dyDescent="0.25">
      <c r="T39677" s="1"/>
      <c r="U39677" s="1"/>
      <c r="Z39677" s="1"/>
    </row>
    <row r="39678" spans="20:26" x14ac:dyDescent="0.25">
      <c r="T39678" s="1"/>
      <c r="U39678" s="1"/>
      <c r="Z39678" s="1"/>
    </row>
    <row r="39679" spans="20:26" x14ac:dyDescent="0.25">
      <c r="T39679" s="1"/>
      <c r="U39679" s="1"/>
      <c r="Z39679" s="1"/>
    </row>
    <row r="39680" spans="20:26" x14ac:dyDescent="0.25">
      <c r="T39680" s="1"/>
      <c r="U39680" s="1"/>
      <c r="Z39680" s="1"/>
    </row>
    <row r="39681" spans="20:26" x14ac:dyDescent="0.25">
      <c r="T39681" s="1"/>
      <c r="U39681" s="1"/>
      <c r="Z39681" s="1"/>
    </row>
    <row r="39682" spans="20:26" x14ac:dyDescent="0.25">
      <c r="T39682" s="1"/>
      <c r="U39682" s="1"/>
      <c r="Z39682" s="1"/>
    </row>
    <row r="39683" spans="20:26" x14ac:dyDescent="0.25">
      <c r="T39683" s="1"/>
      <c r="U39683" s="1"/>
      <c r="Z39683" s="1"/>
    </row>
    <row r="39684" spans="20:26" x14ac:dyDescent="0.25">
      <c r="T39684" s="1"/>
      <c r="U39684" s="1"/>
      <c r="Z39684" s="1"/>
    </row>
    <row r="39685" spans="20:26" x14ac:dyDescent="0.25">
      <c r="T39685" s="1"/>
      <c r="U39685" s="1"/>
      <c r="Z39685" s="1"/>
    </row>
    <row r="39686" spans="20:26" x14ac:dyDescent="0.25">
      <c r="T39686" s="1"/>
      <c r="U39686" s="1"/>
      <c r="Z39686" s="1"/>
    </row>
    <row r="39687" spans="20:26" x14ac:dyDescent="0.25">
      <c r="T39687" s="1"/>
      <c r="U39687" s="1"/>
      <c r="Z39687" s="1"/>
    </row>
    <row r="39688" spans="20:26" x14ac:dyDescent="0.25">
      <c r="T39688" s="1"/>
      <c r="U39688" s="1"/>
      <c r="Z39688" s="1"/>
    </row>
    <row r="39689" spans="20:26" x14ac:dyDescent="0.25">
      <c r="T39689" s="1"/>
      <c r="U39689" s="1"/>
      <c r="Z39689" s="1"/>
    </row>
    <row r="39690" spans="20:26" x14ac:dyDescent="0.25">
      <c r="T39690" s="1"/>
      <c r="U39690" s="1"/>
      <c r="Z39690" s="1"/>
    </row>
    <row r="39691" spans="20:26" x14ac:dyDescent="0.25">
      <c r="T39691" s="1"/>
      <c r="U39691" s="1"/>
      <c r="Z39691" s="1"/>
    </row>
    <row r="39692" spans="20:26" x14ac:dyDescent="0.25">
      <c r="T39692" s="1"/>
      <c r="U39692" s="1"/>
      <c r="Z39692" s="1"/>
    </row>
    <row r="39693" spans="20:26" x14ac:dyDescent="0.25">
      <c r="T39693" s="1"/>
      <c r="U39693" s="1"/>
      <c r="Z39693" s="1"/>
    </row>
    <row r="39694" spans="20:26" x14ac:dyDescent="0.25">
      <c r="T39694" s="1"/>
      <c r="U39694" s="1"/>
      <c r="Z39694" s="1"/>
    </row>
    <row r="39695" spans="20:26" x14ac:dyDescent="0.25">
      <c r="T39695" s="1"/>
      <c r="U39695" s="1"/>
      <c r="Z39695" s="1"/>
    </row>
    <row r="39696" spans="20:26" x14ac:dyDescent="0.25">
      <c r="T39696" s="1"/>
      <c r="U39696" s="1"/>
      <c r="Z39696" s="1"/>
    </row>
    <row r="39697" spans="20:26" x14ac:dyDescent="0.25">
      <c r="T39697" s="1"/>
      <c r="U39697" s="1"/>
      <c r="Z39697" s="1"/>
    </row>
    <row r="39698" spans="20:26" x14ac:dyDescent="0.25">
      <c r="T39698" s="1"/>
      <c r="U39698" s="1"/>
      <c r="Z39698" s="1"/>
    </row>
    <row r="39699" spans="20:26" x14ac:dyDescent="0.25">
      <c r="T39699" s="1"/>
      <c r="U39699" s="1"/>
      <c r="Z39699" s="1"/>
    </row>
    <row r="39700" spans="20:26" x14ac:dyDescent="0.25">
      <c r="T39700" s="1"/>
      <c r="U39700" s="1"/>
      <c r="Z39700" s="1"/>
    </row>
    <row r="39701" spans="20:26" x14ac:dyDescent="0.25">
      <c r="T39701" s="1"/>
      <c r="U39701" s="1"/>
      <c r="Z39701" s="1"/>
    </row>
    <row r="39702" spans="20:26" x14ac:dyDescent="0.25">
      <c r="T39702" s="1"/>
      <c r="U39702" s="1"/>
      <c r="Z39702" s="1"/>
    </row>
    <row r="39703" spans="20:26" x14ac:dyDescent="0.25">
      <c r="T39703" s="1"/>
      <c r="U39703" s="1"/>
      <c r="Z39703" s="1"/>
    </row>
    <row r="39704" spans="20:26" x14ac:dyDescent="0.25">
      <c r="T39704" s="1"/>
      <c r="U39704" s="1"/>
      <c r="Z39704" s="1"/>
    </row>
    <row r="39705" spans="20:26" x14ac:dyDescent="0.25">
      <c r="T39705" s="1"/>
      <c r="U39705" s="1"/>
      <c r="Z39705" s="1"/>
    </row>
    <row r="39706" spans="20:26" x14ac:dyDescent="0.25">
      <c r="T39706" s="1"/>
      <c r="U39706" s="1"/>
      <c r="Z39706" s="1"/>
    </row>
    <row r="39707" spans="20:26" x14ac:dyDescent="0.25">
      <c r="T39707" s="1"/>
      <c r="U39707" s="1"/>
      <c r="Z39707" s="1"/>
    </row>
    <row r="39708" spans="20:26" x14ac:dyDescent="0.25">
      <c r="T39708" s="1"/>
      <c r="U39708" s="1"/>
      <c r="Z39708" s="1"/>
    </row>
    <row r="39709" spans="20:26" x14ac:dyDescent="0.25">
      <c r="T39709" s="1"/>
      <c r="U39709" s="1"/>
      <c r="Z39709" s="1"/>
    </row>
    <row r="39710" spans="20:26" x14ac:dyDescent="0.25">
      <c r="T39710" s="1"/>
      <c r="U39710" s="1"/>
      <c r="Z39710" s="1"/>
    </row>
    <row r="39711" spans="20:26" x14ac:dyDescent="0.25">
      <c r="T39711" s="1"/>
      <c r="U39711" s="1"/>
      <c r="Z39711" s="1"/>
    </row>
    <row r="39712" spans="20:26" x14ac:dyDescent="0.25">
      <c r="T39712" s="1"/>
      <c r="U39712" s="1"/>
      <c r="Z39712" s="1"/>
    </row>
    <row r="39713" spans="20:26" x14ac:dyDescent="0.25">
      <c r="T39713" s="1"/>
      <c r="U39713" s="1"/>
      <c r="Z39713" s="1"/>
    </row>
    <row r="39714" spans="20:26" x14ac:dyDescent="0.25">
      <c r="T39714" s="1"/>
      <c r="U39714" s="1"/>
      <c r="Z39714" s="1"/>
    </row>
    <row r="39715" spans="20:26" x14ac:dyDescent="0.25">
      <c r="T39715" s="1"/>
      <c r="U39715" s="1"/>
      <c r="Z39715" s="1"/>
    </row>
    <row r="39716" spans="20:26" x14ac:dyDescent="0.25">
      <c r="T39716" s="1"/>
      <c r="U39716" s="1"/>
      <c r="Z39716" s="1"/>
    </row>
    <row r="39717" spans="20:26" x14ac:dyDescent="0.25">
      <c r="T39717" s="1"/>
      <c r="U39717" s="1"/>
      <c r="Z39717" s="1"/>
    </row>
    <row r="39718" spans="20:26" x14ac:dyDescent="0.25">
      <c r="T39718" s="1"/>
      <c r="U39718" s="1"/>
      <c r="Z39718" s="1"/>
    </row>
    <row r="39719" spans="20:26" x14ac:dyDescent="0.25">
      <c r="T39719" s="1"/>
      <c r="U39719" s="1"/>
      <c r="Z39719" s="1"/>
    </row>
    <row r="39720" spans="20:26" x14ac:dyDescent="0.25">
      <c r="T39720" s="1"/>
      <c r="U39720" s="1"/>
      <c r="Z39720" s="1"/>
    </row>
    <row r="39721" spans="20:26" x14ac:dyDescent="0.25">
      <c r="T39721" s="1"/>
      <c r="U39721" s="1"/>
      <c r="Z39721" s="1"/>
    </row>
    <row r="39722" spans="20:26" x14ac:dyDescent="0.25">
      <c r="T39722" s="1"/>
      <c r="U39722" s="1"/>
      <c r="Z39722" s="1"/>
    </row>
    <row r="39723" spans="20:26" x14ac:dyDescent="0.25">
      <c r="T39723" s="1"/>
      <c r="U39723" s="1"/>
      <c r="Z39723" s="1"/>
    </row>
    <row r="39724" spans="20:26" x14ac:dyDescent="0.25">
      <c r="T39724" s="1"/>
      <c r="U39724" s="1"/>
      <c r="Z39724" s="1"/>
    </row>
    <row r="39725" spans="20:26" x14ac:dyDescent="0.25">
      <c r="T39725" s="1"/>
      <c r="U39725" s="1"/>
      <c r="Z39725" s="1"/>
    </row>
    <row r="39726" spans="20:26" x14ac:dyDescent="0.25">
      <c r="T39726" s="1"/>
      <c r="U39726" s="1"/>
      <c r="Z39726" s="1"/>
    </row>
    <row r="39727" spans="20:26" x14ac:dyDescent="0.25">
      <c r="T39727" s="1"/>
      <c r="U39727" s="1"/>
      <c r="Z39727" s="1"/>
    </row>
    <row r="39728" spans="20:26" x14ac:dyDescent="0.25">
      <c r="T39728" s="1"/>
      <c r="U39728" s="1"/>
      <c r="Z39728" s="1"/>
    </row>
    <row r="39729" spans="20:26" x14ac:dyDescent="0.25">
      <c r="T39729" s="1"/>
      <c r="U39729" s="1"/>
      <c r="Z39729" s="1"/>
    </row>
    <row r="39730" spans="20:26" x14ac:dyDescent="0.25">
      <c r="T39730" s="1"/>
      <c r="U39730" s="1"/>
      <c r="Z39730" s="1"/>
    </row>
    <row r="39731" spans="20:26" x14ac:dyDescent="0.25">
      <c r="T39731" s="1"/>
      <c r="U39731" s="1"/>
      <c r="Z39731" s="1"/>
    </row>
    <row r="39732" spans="20:26" x14ac:dyDescent="0.25">
      <c r="T39732" s="1"/>
      <c r="U39732" s="1"/>
      <c r="Z39732" s="1"/>
    </row>
    <row r="39733" spans="20:26" x14ac:dyDescent="0.25">
      <c r="T39733" s="1"/>
      <c r="U39733" s="1"/>
      <c r="Z39733" s="1"/>
    </row>
    <row r="39734" spans="20:26" x14ac:dyDescent="0.25">
      <c r="T39734" s="1"/>
      <c r="U39734" s="1"/>
      <c r="Z39734" s="1"/>
    </row>
    <row r="39735" spans="20:26" x14ac:dyDescent="0.25">
      <c r="T39735" s="1"/>
      <c r="U39735" s="1"/>
      <c r="Z39735" s="1"/>
    </row>
    <row r="39736" spans="20:26" x14ac:dyDescent="0.25">
      <c r="T39736" s="1"/>
      <c r="U39736" s="1"/>
      <c r="Z39736" s="1"/>
    </row>
    <row r="39737" spans="20:26" x14ac:dyDescent="0.25">
      <c r="T39737" s="1"/>
      <c r="U39737" s="1"/>
      <c r="Z39737" s="1"/>
    </row>
    <row r="39738" spans="20:26" x14ac:dyDescent="0.25">
      <c r="T39738" s="1"/>
      <c r="U39738" s="1"/>
      <c r="Z39738" s="1"/>
    </row>
    <row r="39739" spans="20:26" x14ac:dyDescent="0.25">
      <c r="T39739" s="1"/>
      <c r="U39739" s="1"/>
      <c r="Z39739" s="1"/>
    </row>
    <row r="39740" spans="20:26" x14ac:dyDescent="0.25">
      <c r="T39740" s="1"/>
      <c r="U39740" s="1"/>
      <c r="Z39740" s="1"/>
    </row>
    <row r="39741" spans="20:26" x14ac:dyDescent="0.25">
      <c r="T39741" s="1"/>
      <c r="U39741" s="1"/>
      <c r="Z39741" s="1"/>
    </row>
    <row r="39742" spans="20:26" x14ac:dyDescent="0.25">
      <c r="T39742" s="1"/>
      <c r="U39742" s="1"/>
      <c r="Z39742" s="1"/>
    </row>
    <row r="39743" spans="20:26" x14ac:dyDescent="0.25">
      <c r="T39743" s="1"/>
      <c r="U39743" s="1"/>
      <c r="Z39743" s="1"/>
    </row>
    <row r="39744" spans="20:26" x14ac:dyDescent="0.25">
      <c r="T39744" s="1"/>
      <c r="U39744" s="1"/>
      <c r="Z39744" s="1"/>
    </row>
    <row r="39745" spans="20:26" x14ac:dyDescent="0.25">
      <c r="T39745" s="1"/>
      <c r="U39745" s="1"/>
      <c r="Z39745" s="1"/>
    </row>
    <row r="39746" spans="20:26" x14ac:dyDescent="0.25">
      <c r="T39746" s="1"/>
      <c r="U39746" s="1"/>
      <c r="Z39746" s="1"/>
    </row>
    <row r="39747" spans="20:26" x14ac:dyDescent="0.25">
      <c r="T39747" s="1"/>
      <c r="U39747" s="1"/>
      <c r="Z39747" s="1"/>
    </row>
    <row r="39748" spans="20:26" x14ac:dyDescent="0.25">
      <c r="T39748" s="1"/>
      <c r="U39748" s="1"/>
      <c r="Z39748" s="1"/>
    </row>
    <row r="39749" spans="20:26" x14ac:dyDescent="0.25">
      <c r="T39749" s="1"/>
      <c r="U39749" s="1"/>
      <c r="Z39749" s="1"/>
    </row>
    <row r="39750" spans="20:26" x14ac:dyDescent="0.25">
      <c r="T39750" s="1"/>
      <c r="U39750" s="1"/>
      <c r="Z39750" s="1"/>
    </row>
    <row r="39751" spans="20:26" x14ac:dyDescent="0.25">
      <c r="T39751" s="1"/>
      <c r="U39751" s="1"/>
      <c r="Z39751" s="1"/>
    </row>
    <row r="39752" spans="20:26" x14ac:dyDescent="0.25">
      <c r="T39752" s="1"/>
      <c r="U39752" s="1"/>
      <c r="Z39752" s="1"/>
    </row>
    <row r="39753" spans="20:26" x14ac:dyDescent="0.25">
      <c r="T39753" s="1"/>
      <c r="U39753" s="1"/>
      <c r="Z39753" s="1"/>
    </row>
    <row r="39754" spans="20:26" x14ac:dyDescent="0.25">
      <c r="T39754" s="1"/>
      <c r="U39754" s="1"/>
      <c r="Z39754" s="1"/>
    </row>
    <row r="39755" spans="20:26" x14ac:dyDescent="0.25">
      <c r="T39755" s="1"/>
      <c r="U39755" s="1"/>
      <c r="Z39755" s="1"/>
    </row>
    <row r="39756" spans="20:26" x14ac:dyDescent="0.25">
      <c r="T39756" s="1"/>
      <c r="U39756" s="1"/>
      <c r="Z39756" s="1"/>
    </row>
    <row r="39757" spans="20:26" x14ac:dyDescent="0.25">
      <c r="T39757" s="1"/>
      <c r="U39757" s="1"/>
      <c r="Z39757" s="1"/>
    </row>
    <row r="39758" spans="20:26" x14ac:dyDescent="0.25">
      <c r="T39758" s="1"/>
      <c r="U39758" s="1"/>
      <c r="Z39758" s="1"/>
    </row>
    <row r="39759" spans="20:26" x14ac:dyDescent="0.25">
      <c r="T39759" s="1"/>
      <c r="U39759" s="1"/>
      <c r="Z39759" s="1"/>
    </row>
    <row r="39760" spans="20:26" x14ac:dyDescent="0.25">
      <c r="T39760" s="1"/>
      <c r="U39760" s="1"/>
      <c r="Z39760" s="1"/>
    </row>
    <row r="39761" spans="20:26" x14ac:dyDescent="0.25">
      <c r="T39761" s="1"/>
      <c r="U39761" s="1"/>
      <c r="Z39761" s="1"/>
    </row>
    <row r="39762" spans="20:26" x14ac:dyDescent="0.25">
      <c r="T39762" s="1"/>
      <c r="U39762" s="1"/>
      <c r="Z39762" s="1"/>
    </row>
    <row r="39763" spans="20:26" x14ac:dyDescent="0.25">
      <c r="T39763" s="1"/>
      <c r="U39763" s="1"/>
      <c r="Z39763" s="1"/>
    </row>
    <row r="39764" spans="20:26" x14ac:dyDescent="0.25">
      <c r="T39764" s="1"/>
      <c r="U39764" s="1"/>
      <c r="Z39764" s="1"/>
    </row>
    <row r="39765" spans="20:26" x14ac:dyDescent="0.25">
      <c r="T39765" s="1"/>
      <c r="U39765" s="1"/>
      <c r="Z39765" s="1"/>
    </row>
    <row r="39766" spans="20:26" x14ac:dyDescent="0.25">
      <c r="T39766" s="1"/>
      <c r="U39766" s="1"/>
      <c r="Z39766" s="1"/>
    </row>
    <row r="39767" spans="20:26" x14ac:dyDescent="0.25">
      <c r="T39767" s="1"/>
      <c r="U39767" s="1"/>
      <c r="Z39767" s="1"/>
    </row>
    <row r="39768" spans="20:26" x14ac:dyDescent="0.25">
      <c r="T39768" s="1"/>
      <c r="U39768" s="1"/>
      <c r="Z39768" s="1"/>
    </row>
    <row r="39769" spans="20:26" x14ac:dyDescent="0.25">
      <c r="T39769" s="1"/>
      <c r="U39769" s="1"/>
      <c r="Z39769" s="1"/>
    </row>
    <row r="39770" spans="20:26" x14ac:dyDescent="0.25">
      <c r="T39770" s="1"/>
      <c r="U39770" s="1"/>
      <c r="Z39770" s="1"/>
    </row>
    <row r="39771" spans="20:26" x14ac:dyDescent="0.25">
      <c r="T39771" s="1"/>
      <c r="U39771" s="1"/>
      <c r="Z39771" s="1"/>
    </row>
    <row r="39772" spans="20:26" x14ac:dyDescent="0.25">
      <c r="T39772" s="1"/>
      <c r="U39772" s="1"/>
      <c r="Z39772" s="1"/>
    </row>
    <row r="39773" spans="20:26" x14ac:dyDescent="0.25">
      <c r="T39773" s="1"/>
      <c r="U39773" s="1"/>
      <c r="Z39773" s="1"/>
    </row>
    <row r="39774" spans="20:26" x14ac:dyDescent="0.25">
      <c r="T39774" s="1"/>
      <c r="U39774" s="1"/>
      <c r="Z39774" s="1"/>
    </row>
    <row r="39775" spans="20:26" x14ac:dyDescent="0.25">
      <c r="T39775" s="1"/>
      <c r="U39775" s="1"/>
      <c r="Z39775" s="1"/>
    </row>
    <row r="39776" spans="20:26" x14ac:dyDescent="0.25">
      <c r="T39776" s="1"/>
      <c r="U39776" s="1"/>
      <c r="Z39776" s="1"/>
    </row>
    <row r="39777" spans="20:26" x14ac:dyDescent="0.25">
      <c r="T39777" s="1"/>
      <c r="U39777" s="1"/>
      <c r="Z39777" s="1"/>
    </row>
    <row r="39778" spans="20:26" x14ac:dyDescent="0.25">
      <c r="T39778" s="1"/>
      <c r="U39778" s="1"/>
      <c r="Z39778" s="1"/>
    </row>
    <row r="39779" spans="20:26" x14ac:dyDescent="0.25">
      <c r="T39779" s="1"/>
      <c r="U39779" s="1"/>
      <c r="Z39779" s="1"/>
    </row>
    <row r="39780" spans="20:26" x14ac:dyDescent="0.25">
      <c r="T39780" s="1"/>
      <c r="U39780" s="1"/>
      <c r="Z39780" s="1"/>
    </row>
    <row r="39781" spans="20:26" x14ac:dyDescent="0.25">
      <c r="T39781" s="1"/>
      <c r="U39781" s="1"/>
      <c r="Z39781" s="1"/>
    </row>
    <row r="39782" spans="20:26" x14ac:dyDescent="0.25">
      <c r="T39782" s="1"/>
      <c r="U39782" s="1"/>
      <c r="Z39782" s="1"/>
    </row>
    <row r="39783" spans="20:26" x14ac:dyDescent="0.25">
      <c r="T39783" s="1"/>
      <c r="U39783" s="1"/>
      <c r="Z39783" s="1"/>
    </row>
    <row r="39784" spans="20:26" x14ac:dyDescent="0.25">
      <c r="T39784" s="1"/>
      <c r="U39784" s="1"/>
      <c r="Z39784" s="1"/>
    </row>
    <row r="39785" spans="20:26" x14ac:dyDescent="0.25">
      <c r="T39785" s="1"/>
      <c r="U39785" s="1"/>
      <c r="Z39785" s="1"/>
    </row>
    <row r="39786" spans="20:26" x14ac:dyDescent="0.25">
      <c r="T39786" s="1"/>
      <c r="U39786" s="1"/>
      <c r="Z39786" s="1"/>
    </row>
    <row r="39787" spans="20:26" x14ac:dyDescent="0.25">
      <c r="T39787" s="1"/>
      <c r="U39787" s="1"/>
      <c r="Z39787" s="1"/>
    </row>
    <row r="39788" spans="20:26" x14ac:dyDescent="0.25">
      <c r="T39788" s="1"/>
      <c r="U39788" s="1"/>
      <c r="Z39788" s="1"/>
    </row>
    <row r="39789" spans="20:26" x14ac:dyDescent="0.25">
      <c r="T39789" s="1"/>
      <c r="U39789" s="1"/>
      <c r="Z39789" s="1"/>
    </row>
    <row r="39790" spans="20:26" x14ac:dyDescent="0.25">
      <c r="T39790" s="1"/>
      <c r="U39790" s="1"/>
      <c r="Z39790" s="1"/>
    </row>
    <row r="39791" spans="20:26" x14ac:dyDescent="0.25">
      <c r="T39791" s="1"/>
      <c r="U39791" s="1"/>
      <c r="Z39791" s="1"/>
    </row>
    <row r="39792" spans="20:26" x14ac:dyDescent="0.25">
      <c r="T39792" s="1"/>
      <c r="U39792" s="1"/>
      <c r="Z39792" s="1"/>
    </row>
    <row r="39793" spans="20:26" x14ac:dyDescent="0.25">
      <c r="T39793" s="1"/>
      <c r="U39793" s="1"/>
      <c r="Z39793" s="1"/>
    </row>
    <row r="39794" spans="20:26" x14ac:dyDescent="0.25">
      <c r="T39794" s="1"/>
      <c r="U39794" s="1"/>
      <c r="Z39794" s="1"/>
    </row>
    <row r="39795" spans="20:26" x14ac:dyDescent="0.25">
      <c r="T39795" s="1"/>
      <c r="U39795" s="1"/>
      <c r="Z39795" s="1"/>
    </row>
    <row r="39796" spans="20:26" x14ac:dyDescent="0.25">
      <c r="T39796" s="1"/>
      <c r="U39796" s="1"/>
      <c r="Z39796" s="1"/>
    </row>
    <row r="39797" spans="20:26" x14ac:dyDescent="0.25">
      <c r="T39797" s="1"/>
      <c r="U39797" s="1"/>
      <c r="Z39797" s="1"/>
    </row>
    <row r="39798" spans="20:26" x14ac:dyDescent="0.25">
      <c r="T39798" s="1"/>
      <c r="U39798" s="1"/>
      <c r="Z39798" s="1"/>
    </row>
    <row r="39799" spans="20:26" x14ac:dyDescent="0.25">
      <c r="T39799" s="1"/>
      <c r="U39799" s="1"/>
      <c r="Z39799" s="1"/>
    </row>
    <row r="39800" spans="20:26" x14ac:dyDescent="0.25">
      <c r="T39800" s="1"/>
      <c r="U39800" s="1"/>
      <c r="Z39800" s="1"/>
    </row>
    <row r="39801" spans="20:26" x14ac:dyDescent="0.25">
      <c r="T39801" s="1"/>
      <c r="U39801" s="1"/>
      <c r="Z39801" s="1"/>
    </row>
    <row r="39802" spans="20:26" x14ac:dyDescent="0.25">
      <c r="T39802" s="1"/>
      <c r="U39802" s="1"/>
      <c r="Z39802" s="1"/>
    </row>
    <row r="39803" spans="20:26" x14ac:dyDescent="0.25">
      <c r="T39803" s="1"/>
      <c r="U39803" s="1"/>
      <c r="Z39803" s="1"/>
    </row>
    <row r="39804" spans="20:26" x14ac:dyDescent="0.25">
      <c r="T39804" s="1"/>
      <c r="U39804" s="1"/>
      <c r="Z39804" s="1"/>
    </row>
    <row r="39805" spans="20:26" x14ac:dyDescent="0.25">
      <c r="T39805" s="1"/>
      <c r="U39805" s="1"/>
      <c r="Z39805" s="1"/>
    </row>
    <row r="39806" spans="20:26" x14ac:dyDescent="0.25">
      <c r="T39806" s="1"/>
      <c r="U39806" s="1"/>
      <c r="Z39806" s="1"/>
    </row>
    <row r="39807" spans="20:26" x14ac:dyDescent="0.25">
      <c r="T39807" s="1"/>
      <c r="U39807" s="1"/>
      <c r="Z39807" s="1"/>
    </row>
    <row r="39808" spans="20:26" x14ac:dyDescent="0.25">
      <c r="T39808" s="1"/>
      <c r="U39808" s="1"/>
      <c r="Z39808" s="1"/>
    </row>
    <row r="39809" spans="20:26" x14ac:dyDescent="0.25">
      <c r="T39809" s="1"/>
      <c r="U39809" s="1"/>
      <c r="Z39809" s="1"/>
    </row>
    <row r="39810" spans="20:26" x14ac:dyDescent="0.25">
      <c r="T39810" s="1"/>
      <c r="U39810" s="1"/>
      <c r="Z39810" s="1"/>
    </row>
    <row r="39811" spans="20:26" x14ac:dyDescent="0.25">
      <c r="T39811" s="1"/>
      <c r="U39811" s="1"/>
      <c r="Z39811" s="1"/>
    </row>
    <row r="39812" spans="20:26" x14ac:dyDescent="0.25">
      <c r="T39812" s="1"/>
      <c r="U39812" s="1"/>
      <c r="Z39812" s="1"/>
    </row>
    <row r="39813" spans="20:26" x14ac:dyDescent="0.25">
      <c r="T39813" s="1"/>
      <c r="U39813" s="1"/>
      <c r="Z39813" s="1"/>
    </row>
    <row r="39814" spans="20:26" x14ac:dyDescent="0.25">
      <c r="T39814" s="1"/>
      <c r="U39814" s="1"/>
      <c r="Z39814" s="1"/>
    </row>
    <row r="39815" spans="20:26" x14ac:dyDescent="0.25">
      <c r="T39815" s="1"/>
      <c r="U39815" s="1"/>
      <c r="Z39815" s="1"/>
    </row>
    <row r="39816" spans="20:26" x14ac:dyDescent="0.25">
      <c r="T39816" s="1"/>
      <c r="U39816" s="1"/>
      <c r="Z39816" s="1"/>
    </row>
    <row r="39817" spans="20:26" x14ac:dyDescent="0.25">
      <c r="T39817" s="1"/>
      <c r="U39817" s="1"/>
      <c r="Z39817" s="1"/>
    </row>
    <row r="39818" spans="20:26" x14ac:dyDescent="0.25">
      <c r="T39818" s="1"/>
      <c r="U39818" s="1"/>
      <c r="Z39818" s="1"/>
    </row>
    <row r="39819" spans="20:26" x14ac:dyDescent="0.25">
      <c r="T39819" s="1"/>
      <c r="U39819" s="1"/>
      <c r="Z39819" s="1"/>
    </row>
    <row r="39820" spans="20:26" x14ac:dyDescent="0.25">
      <c r="T39820" s="1"/>
      <c r="U39820" s="1"/>
      <c r="Z39820" s="1"/>
    </row>
    <row r="39821" spans="20:26" x14ac:dyDescent="0.25">
      <c r="T39821" s="1"/>
      <c r="U39821" s="1"/>
      <c r="Z39821" s="1"/>
    </row>
    <row r="39822" spans="20:26" x14ac:dyDescent="0.25">
      <c r="T39822" s="1"/>
      <c r="U39822" s="1"/>
      <c r="Z39822" s="1"/>
    </row>
    <row r="39823" spans="20:26" x14ac:dyDescent="0.25">
      <c r="T39823" s="1"/>
      <c r="U39823" s="1"/>
      <c r="Z39823" s="1"/>
    </row>
    <row r="39824" spans="20:26" x14ac:dyDescent="0.25">
      <c r="T39824" s="1"/>
      <c r="U39824" s="1"/>
      <c r="Z39824" s="1"/>
    </row>
    <row r="39825" spans="20:26" x14ac:dyDescent="0.25">
      <c r="T39825" s="1"/>
      <c r="U39825" s="1"/>
      <c r="Z39825" s="1"/>
    </row>
    <row r="39826" spans="20:26" x14ac:dyDescent="0.25">
      <c r="T39826" s="1"/>
      <c r="U39826" s="1"/>
      <c r="Z39826" s="1"/>
    </row>
    <row r="39827" spans="20:26" x14ac:dyDescent="0.25">
      <c r="T39827" s="1"/>
      <c r="U39827" s="1"/>
      <c r="Z39827" s="1"/>
    </row>
    <row r="39828" spans="20:26" x14ac:dyDescent="0.25">
      <c r="T39828" s="1"/>
      <c r="U39828" s="1"/>
      <c r="Z39828" s="1"/>
    </row>
    <row r="39829" spans="20:26" x14ac:dyDescent="0.25">
      <c r="T39829" s="1"/>
      <c r="U39829" s="1"/>
      <c r="Z39829" s="1"/>
    </row>
    <row r="39830" spans="20:26" x14ac:dyDescent="0.25">
      <c r="T39830" s="1"/>
      <c r="U39830" s="1"/>
      <c r="Z39830" s="1"/>
    </row>
    <row r="39831" spans="20:26" x14ac:dyDescent="0.25">
      <c r="T39831" s="1"/>
      <c r="U39831" s="1"/>
      <c r="Z39831" s="1"/>
    </row>
    <row r="39832" spans="20:26" x14ac:dyDescent="0.25">
      <c r="T39832" s="1"/>
      <c r="U39832" s="1"/>
      <c r="Z39832" s="1"/>
    </row>
    <row r="39833" spans="20:26" x14ac:dyDescent="0.25">
      <c r="T39833" s="1"/>
      <c r="U39833" s="1"/>
      <c r="Z39833" s="1"/>
    </row>
    <row r="39834" spans="20:26" x14ac:dyDescent="0.25">
      <c r="T39834" s="1"/>
      <c r="U39834" s="1"/>
      <c r="Z39834" s="1"/>
    </row>
    <row r="39835" spans="20:26" x14ac:dyDescent="0.25">
      <c r="T39835" s="1"/>
      <c r="U39835" s="1"/>
      <c r="Z39835" s="1"/>
    </row>
    <row r="39836" spans="20:26" x14ac:dyDescent="0.25">
      <c r="T39836" s="1"/>
      <c r="U39836" s="1"/>
      <c r="Z39836" s="1"/>
    </row>
    <row r="39837" spans="20:26" x14ac:dyDescent="0.25">
      <c r="T39837" s="1"/>
      <c r="U39837" s="1"/>
      <c r="Z39837" s="1"/>
    </row>
    <row r="39838" spans="20:26" x14ac:dyDescent="0.25">
      <c r="T39838" s="1"/>
      <c r="U39838" s="1"/>
      <c r="Z39838" s="1"/>
    </row>
    <row r="39839" spans="20:26" x14ac:dyDescent="0.25">
      <c r="T39839" s="1"/>
      <c r="U39839" s="1"/>
      <c r="Z39839" s="1"/>
    </row>
    <row r="39840" spans="20:26" x14ac:dyDescent="0.25">
      <c r="T39840" s="1"/>
      <c r="U39840" s="1"/>
      <c r="Z39840" s="1"/>
    </row>
    <row r="39841" spans="20:26" x14ac:dyDescent="0.25">
      <c r="T39841" s="1"/>
      <c r="U39841" s="1"/>
      <c r="Z39841" s="1"/>
    </row>
    <row r="39842" spans="20:26" x14ac:dyDescent="0.25">
      <c r="T39842" s="1"/>
      <c r="U39842" s="1"/>
      <c r="Z39842" s="1"/>
    </row>
    <row r="39843" spans="20:26" x14ac:dyDescent="0.25">
      <c r="T39843" s="1"/>
      <c r="U39843" s="1"/>
      <c r="Z39843" s="1"/>
    </row>
    <row r="39844" spans="20:26" x14ac:dyDescent="0.25">
      <c r="T39844" s="1"/>
      <c r="U39844" s="1"/>
      <c r="Z39844" s="1"/>
    </row>
    <row r="39845" spans="20:26" x14ac:dyDescent="0.25">
      <c r="T39845" s="1"/>
      <c r="U39845" s="1"/>
      <c r="Z39845" s="1"/>
    </row>
    <row r="39846" spans="20:26" x14ac:dyDescent="0.25">
      <c r="T39846" s="1"/>
      <c r="U39846" s="1"/>
      <c r="Z39846" s="1"/>
    </row>
    <row r="39847" spans="20:26" x14ac:dyDescent="0.25">
      <c r="T39847" s="1"/>
      <c r="U39847" s="1"/>
      <c r="Z39847" s="1"/>
    </row>
    <row r="39848" spans="20:26" x14ac:dyDescent="0.25">
      <c r="T39848" s="1"/>
      <c r="U39848" s="1"/>
      <c r="Z39848" s="1"/>
    </row>
    <row r="39849" spans="20:26" x14ac:dyDescent="0.25">
      <c r="T39849" s="1"/>
      <c r="U39849" s="1"/>
      <c r="Z39849" s="1"/>
    </row>
    <row r="39850" spans="20:26" x14ac:dyDescent="0.25">
      <c r="T39850" s="1"/>
      <c r="U39850" s="1"/>
      <c r="Z39850" s="1"/>
    </row>
    <row r="39851" spans="20:26" x14ac:dyDescent="0.25">
      <c r="T39851" s="1"/>
      <c r="U39851" s="1"/>
      <c r="Z39851" s="1"/>
    </row>
    <row r="39852" spans="20:26" x14ac:dyDescent="0.25">
      <c r="T39852" s="1"/>
      <c r="U39852" s="1"/>
      <c r="Z39852" s="1"/>
    </row>
    <row r="39853" spans="20:26" x14ac:dyDescent="0.25">
      <c r="T39853" s="1"/>
      <c r="U39853" s="1"/>
      <c r="Z39853" s="1"/>
    </row>
    <row r="39854" spans="20:26" x14ac:dyDescent="0.25">
      <c r="T39854" s="1"/>
      <c r="U39854" s="1"/>
      <c r="Z39854" s="1"/>
    </row>
    <row r="39855" spans="20:26" x14ac:dyDescent="0.25">
      <c r="T39855" s="1"/>
      <c r="U39855" s="1"/>
      <c r="Z39855" s="1"/>
    </row>
    <row r="39856" spans="20:26" x14ac:dyDescent="0.25">
      <c r="T39856" s="1"/>
      <c r="U39856" s="1"/>
      <c r="Z39856" s="1"/>
    </row>
    <row r="39857" spans="20:26" x14ac:dyDescent="0.25">
      <c r="T39857" s="1"/>
      <c r="U39857" s="1"/>
      <c r="Z39857" s="1"/>
    </row>
    <row r="39858" spans="20:26" x14ac:dyDescent="0.25">
      <c r="T39858" s="1"/>
      <c r="U39858" s="1"/>
      <c r="Z39858" s="1"/>
    </row>
    <row r="39859" spans="20:26" x14ac:dyDescent="0.25">
      <c r="T39859" s="1"/>
      <c r="U39859" s="1"/>
      <c r="Z39859" s="1"/>
    </row>
    <row r="39860" spans="20:26" x14ac:dyDescent="0.25">
      <c r="T39860" s="1"/>
      <c r="U39860" s="1"/>
      <c r="Z39860" s="1"/>
    </row>
    <row r="39861" spans="20:26" x14ac:dyDescent="0.25">
      <c r="T39861" s="1"/>
      <c r="U39861" s="1"/>
      <c r="Z39861" s="1"/>
    </row>
    <row r="39862" spans="20:26" x14ac:dyDescent="0.25">
      <c r="T39862" s="1"/>
      <c r="U39862" s="1"/>
      <c r="Z39862" s="1"/>
    </row>
    <row r="39863" spans="20:26" x14ac:dyDescent="0.25">
      <c r="T39863" s="1"/>
      <c r="U39863" s="1"/>
      <c r="Z39863" s="1"/>
    </row>
    <row r="39864" spans="20:26" x14ac:dyDescent="0.25">
      <c r="T39864" s="1"/>
      <c r="U39864" s="1"/>
      <c r="Z39864" s="1"/>
    </row>
    <row r="39865" spans="20:26" x14ac:dyDescent="0.25">
      <c r="T39865" s="1"/>
      <c r="U39865" s="1"/>
      <c r="Z39865" s="1"/>
    </row>
    <row r="39866" spans="20:26" x14ac:dyDescent="0.25">
      <c r="T39866" s="1"/>
      <c r="U39866" s="1"/>
      <c r="Z39866" s="1"/>
    </row>
    <row r="39867" spans="20:26" x14ac:dyDescent="0.25">
      <c r="T39867" s="1"/>
      <c r="U39867" s="1"/>
      <c r="Z39867" s="1"/>
    </row>
    <row r="39868" spans="20:26" x14ac:dyDescent="0.25">
      <c r="T39868" s="1"/>
      <c r="U39868" s="1"/>
      <c r="Z39868" s="1"/>
    </row>
    <row r="39869" spans="20:26" x14ac:dyDescent="0.25">
      <c r="T39869" s="1"/>
      <c r="U39869" s="1"/>
      <c r="Z39869" s="1"/>
    </row>
    <row r="39870" spans="20:26" x14ac:dyDescent="0.25">
      <c r="T39870" s="1"/>
      <c r="U39870" s="1"/>
      <c r="Z39870" s="1"/>
    </row>
    <row r="39871" spans="20:26" x14ac:dyDescent="0.25">
      <c r="T39871" s="1"/>
      <c r="U39871" s="1"/>
      <c r="Z39871" s="1"/>
    </row>
    <row r="39872" spans="20:26" x14ac:dyDescent="0.25">
      <c r="T39872" s="1"/>
      <c r="U39872" s="1"/>
      <c r="Z39872" s="1"/>
    </row>
    <row r="39873" spans="20:26" x14ac:dyDescent="0.25">
      <c r="T39873" s="1"/>
      <c r="U39873" s="1"/>
      <c r="Z39873" s="1"/>
    </row>
    <row r="39874" spans="20:26" x14ac:dyDescent="0.25">
      <c r="T39874" s="1"/>
      <c r="U39874" s="1"/>
      <c r="Z39874" s="1"/>
    </row>
    <row r="39875" spans="20:26" x14ac:dyDescent="0.25">
      <c r="T39875" s="1"/>
      <c r="U39875" s="1"/>
      <c r="Z39875" s="1"/>
    </row>
    <row r="39876" spans="20:26" x14ac:dyDescent="0.25">
      <c r="T39876" s="1"/>
      <c r="U39876" s="1"/>
      <c r="Z39876" s="1"/>
    </row>
    <row r="39877" spans="20:26" x14ac:dyDescent="0.25">
      <c r="T39877" s="1"/>
      <c r="U39877" s="1"/>
      <c r="Z39877" s="1"/>
    </row>
    <row r="39878" spans="20:26" x14ac:dyDescent="0.25">
      <c r="T39878" s="1"/>
      <c r="U39878" s="1"/>
      <c r="Z39878" s="1"/>
    </row>
    <row r="39879" spans="20:26" x14ac:dyDescent="0.25">
      <c r="T39879" s="1"/>
      <c r="U39879" s="1"/>
      <c r="Z39879" s="1"/>
    </row>
    <row r="39880" spans="20:26" x14ac:dyDescent="0.25">
      <c r="T39880" s="1"/>
      <c r="U39880" s="1"/>
      <c r="Z39880" s="1"/>
    </row>
    <row r="39881" spans="20:26" x14ac:dyDescent="0.25">
      <c r="T39881" s="1"/>
      <c r="U39881" s="1"/>
      <c r="Z39881" s="1"/>
    </row>
    <row r="39882" spans="20:26" x14ac:dyDescent="0.25">
      <c r="T39882" s="1"/>
      <c r="U39882" s="1"/>
      <c r="Z39882" s="1"/>
    </row>
    <row r="39883" spans="20:26" x14ac:dyDescent="0.25">
      <c r="T39883" s="1"/>
      <c r="U39883" s="1"/>
      <c r="Z39883" s="1"/>
    </row>
    <row r="39884" spans="20:26" x14ac:dyDescent="0.25">
      <c r="T39884" s="1"/>
      <c r="U39884" s="1"/>
      <c r="Z39884" s="1"/>
    </row>
    <row r="39885" spans="20:26" x14ac:dyDescent="0.25">
      <c r="T39885" s="1"/>
      <c r="U39885" s="1"/>
      <c r="Z39885" s="1"/>
    </row>
    <row r="39886" spans="20:26" x14ac:dyDescent="0.25">
      <c r="T39886" s="1"/>
      <c r="U39886" s="1"/>
      <c r="Z39886" s="1"/>
    </row>
    <row r="39887" spans="20:26" x14ac:dyDescent="0.25">
      <c r="T39887" s="1"/>
      <c r="U39887" s="1"/>
      <c r="Z39887" s="1"/>
    </row>
    <row r="39888" spans="20:26" x14ac:dyDescent="0.25">
      <c r="T39888" s="1"/>
      <c r="U39888" s="1"/>
      <c r="Z39888" s="1"/>
    </row>
    <row r="39889" spans="20:26" x14ac:dyDescent="0.25">
      <c r="T39889" s="1"/>
      <c r="U39889" s="1"/>
      <c r="Z39889" s="1"/>
    </row>
    <row r="39890" spans="20:26" x14ac:dyDescent="0.25">
      <c r="T39890" s="1"/>
      <c r="U39890" s="1"/>
      <c r="Z39890" s="1"/>
    </row>
    <row r="39891" spans="20:26" x14ac:dyDescent="0.25">
      <c r="T39891" s="1"/>
      <c r="U39891" s="1"/>
      <c r="Z39891" s="1"/>
    </row>
    <row r="39892" spans="20:26" x14ac:dyDescent="0.25">
      <c r="T39892" s="1"/>
      <c r="U39892" s="1"/>
      <c r="Z39892" s="1"/>
    </row>
    <row r="39893" spans="20:26" x14ac:dyDescent="0.25">
      <c r="T39893" s="1"/>
      <c r="U39893" s="1"/>
      <c r="Z39893" s="1"/>
    </row>
    <row r="39894" spans="20:26" x14ac:dyDescent="0.25">
      <c r="T39894" s="1"/>
      <c r="U39894" s="1"/>
      <c r="Z39894" s="1"/>
    </row>
    <row r="39895" spans="20:26" x14ac:dyDescent="0.25">
      <c r="T39895" s="1"/>
      <c r="U39895" s="1"/>
      <c r="Z39895" s="1"/>
    </row>
    <row r="39896" spans="20:26" x14ac:dyDescent="0.25">
      <c r="T39896" s="1"/>
      <c r="U39896" s="1"/>
      <c r="Z39896" s="1"/>
    </row>
    <row r="39897" spans="20:26" x14ac:dyDescent="0.25">
      <c r="T39897" s="1"/>
      <c r="U39897" s="1"/>
      <c r="Z39897" s="1"/>
    </row>
    <row r="39898" spans="20:26" x14ac:dyDescent="0.25">
      <c r="T39898" s="1"/>
      <c r="U39898" s="1"/>
      <c r="Z39898" s="1"/>
    </row>
    <row r="39899" spans="20:26" x14ac:dyDescent="0.25">
      <c r="T39899" s="1"/>
      <c r="U39899" s="1"/>
      <c r="Z39899" s="1"/>
    </row>
    <row r="39900" spans="20:26" x14ac:dyDescent="0.25">
      <c r="T39900" s="1"/>
      <c r="U39900" s="1"/>
      <c r="Z39900" s="1"/>
    </row>
    <row r="39901" spans="20:26" x14ac:dyDescent="0.25">
      <c r="T39901" s="1"/>
      <c r="U39901" s="1"/>
      <c r="Z39901" s="1"/>
    </row>
    <row r="39902" spans="20:26" x14ac:dyDescent="0.25">
      <c r="T39902" s="1"/>
      <c r="U39902" s="1"/>
      <c r="Z39902" s="1"/>
    </row>
    <row r="39903" spans="20:26" x14ac:dyDescent="0.25">
      <c r="T39903" s="1"/>
      <c r="U39903" s="1"/>
      <c r="Z39903" s="1"/>
    </row>
    <row r="39904" spans="20:26" x14ac:dyDescent="0.25">
      <c r="T39904" s="1"/>
      <c r="U39904" s="1"/>
      <c r="Z39904" s="1"/>
    </row>
    <row r="39905" spans="20:26" x14ac:dyDescent="0.25">
      <c r="T39905" s="1"/>
      <c r="U39905" s="1"/>
      <c r="Z39905" s="1"/>
    </row>
    <row r="39906" spans="20:26" x14ac:dyDescent="0.25">
      <c r="T39906" s="1"/>
      <c r="U39906" s="1"/>
      <c r="Z39906" s="1"/>
    </row>
    <row r="39907" spans="20:26" x14ac:dyDescent="0.25">
      <c r="T39907" s="1"/>
      <c r="U39907" s="1"/>
      <c r="Z39907" s="1"/>
    </row>
    <row r="39908" spans="20:26" x14ac:dyDescent="0.25">
      <c r="T39908" s="1"/>
      <c r="U39908" s="1"/>
      <c r="Z39908" s="1"/>
    </row>
    <row r="39909" spans="20:26" x14ac:dyDescent="0.25">
      <c r="T39909" s="1"/>
      <c r="U39909" s="1"/>
      <c r="Z39909" s="1"/>
    </row>
    <row r="39910" spans="20:26" x14ac:dyDescent="0.25">
      <c r="T39910" s="1"/>
      <c r="U39910" s="1"/>
      <c r="Z39910" s="1"/>
    </row>
    <row r="39911" spans="20:26" x14ac:dyDescent="0.25">
      <c r="T39911" s="1"/>
      <c r="U39911" s="1"/>
      <c r="Z39911" s="1"/>
    </row>
    <row r="39912" spans="20:26" x14ac:dyDescent="0.25">
      <c r="T39912" s="1"/>
      <c r="U39912" s="1"/>
      <c r="Z39912" s="1"/>
    </row>
    <row r="39913" spans="20:26" x14ac:dyDescent="0.25">
      <c r="T39913" s="1"/>
      <c r="U39913" s="1"/>
      <c r="Z39913" s="1"/>
    </row>
    <row r="39914" spans="20:26" x14ac:dyDescent="0.25">
      <c r="T39914" s="1"/>
      <c r="U39914" s="1"/>
      <c r="Z39914" s="1"/>
    </row>
    <row r="39915" spans="20:26" x14ac:dyDescent="0.25">
      <c r="T39915" s="1"/>
      <c r="U39915" s="1"/>
      <c r="Z39915" s="1"/>
    </row>
    <row r="39916" spans="20:26" x14ac:dyDescent="0.25">
      <c r="T39916" s="1"/>
      <c r="U39916" s="1"/>
      <c r="Z39916" s="1"/>
    </row>
    <row r="39917" spans="20:26" x14ac:dyDescent="0.25">
      <c r="T39917" s="1"/>
      <c r="U39917" s="1"/>
      <c r="Z39917" s="1"/>
    </row>
    <row r="39918" spans="20:26" x14ac:dyDescent="0.25">
      <c r="T39918" s="1"/>
      <c r="U39918" s="1"/>
      <c r="Z39918" s="1"/>
    </row>
    <row r="39919" spans="20:26" x14ac:dyDescent="0.25">
      <c r="T39919" s="1"/>
      <c r="U39919" s="1"/>
      <c r="Z39919" s="1"/>
    </row>
    <row r="39920" spans="20:26" x14ac:dyDescent="0.25">
      <c r="T39920" s="1"/>
      <c r="U39920" s="1"/>
      <c r="Z39920" s="1"/>
    </row>
    <row r="39921" spans="20:26" x14ac:dyDescent="0.25">
      <c r="T39921" s="1"/>
      <c r="U39921" s="1"/>
      <c r="Z39921" s="1"/>
    </row>
    <row r="39922" spans="20:26" x14ac:dyDescent="0.25">
      <c r="T39922" s="1"/>
      <c r="U39922" s="1"/>
      <c r="Z39922" s="1"/>
    </row>
    <row r="39923" spans="20:26" x14ac:dyDescent="0.25">
      <c r="T39923" s="1"/>
      <c r="U39923" s="1"/>
      <c r="Z39923" s="1"/>
    </row>
    <row r="39924" spans="20:26" x14ac:dyDescent="0.25">
      <c r="T39924" s="1"/>
      <c r="U39924" s="1"/>
      <c r="Z39924" s="1"/>
    </row>
    <row r="39925" spans="20:26" x14ac:dyDescent="0.25">
      <c r="T39925" s="1"/>
      <c r="U39925" s="1"/>
      <c r="Z39925" s="1"/>
    </row>
    <row r="39926" spans="20:26" x14ac:dyDescent="0.25">
      <c r="T39926" s="1"/>
      <c r="U39926" s="1"/>
      <c r="Z39926" s="1"/>
    </row>
    <row r="39927" spans="20:26" x14ac:dyDescent="0.25">
      <c r="T39927" s="1"/>
      <c r="U39927" s="1"/>
      <c r="Z39927" s="1"/>
    </row>
    <row r="39928" spans="20:26" x14ac:dyDescent="0.25">
      <c r="T39928" s="1"/>
      <c r="U39928" s="1"/>
      <c r="Z39928" s="1"/>
    </row>
    <row r="39929" spans="20:26" x14ac:dyDescent="0.25">
      <c r="T39929" s="1"/>
      <c r="U39929" s="1"/>
      <c r="Z39929" s="1"/>
    </row>
    <row r="39930" spans="20:26" x14ac:dyDescent="0.25">
      <c r="T39930" s="1"/>
      <c r="U39930" s="1"/>
      <c r="Z39930" s="1"/>
    </row>
    <row r="39931" spans="20:26" x14ac:dyDescent="0.25">
      <c r="T39931" s="1"/>
      <c r="U39931" s="1"/>
      <c r="Z39931" s="1"/>
    </row>
    <row r="39932" spans="20:26" x14ac:dyDescent="0.25">
      <c r="T39932" s="1"/>
      <c r="U39932" s="1"/>
      <c r="Z39932" s="1"/>
    </row>
    <row r="39933" spans="20:26" x14ac:dyDescent="0.25">
      <c r="T39933" s="1"/>
      <c r="U39933" s="1"/>
      <c r="Z39933" s="1"/>
    </row>
    <row r="39934" spans="20:26" x14ac:dyDescent="0.25">
      <c r="T39934" s="1"/>
      <c r="U39934" s="1"/>
      <c r="Z39934" s="1"/>
    </row>
    <row r="39935" spans="20:26" x14ac:dyDescent="0.25">
      <c r="T39935" s="1"/>
      <c r="U39935" s="1"/>
      <c r="Z39935" s="1"/>
    </row>
    <row r="39936" spans="20:26" x14ac:dyDescent="0.25">
      <c r="T39936" s="1"/>
      <c r="U39936" s="1"/>
      <c r="Z39936" s="1"/>
    </row>
    <row r="39937" spans="20:26" x14ac:dyDescent="0.25">
      <c r="T39937" s="1"/>
      <c r="U39937" s="1"/>
      <c r="Z39937" s="1"/>
    </row>
    <row r="39938" spans="20:26" x14ac:dyDescent="0.25">
      <c r="T39938" s="1"/>
      <c r="U39938" s="1"/>
      <c r="Z39938" s="1"/>
    </row>
    <row r="39939" spans="20:26" x14ac:dyDescent="0.25">
      <c r="T39939" s="1"/>
      <c r="U39939" s="1"/>
      <c r="Z39939" s="1"/>
    </row>
    <row r="39940" spans="20:26" x14ac:dyDescent="0.25">
      <c r="T39940" s="1"/>
      <c r="U39940" s="1"/>
      <c r="Z39940" s="1"/>
    </row>
    <row r="39941" spans="20:26" x14ac:dyDescent="0.25">
      <c r="T39941" s="1"/>
      <c r="U39941" s="1"/>
      <c r="Z39941" s="1"/>
    </row>
    <row r="39942" spans="20:26" x14ac:dyDescent="0.25">
      <c r="T39942" s="1"/>
      <c r="U39942" s="1"/>
      <c r="Z39942" s="1"/>
    </row>
    <row r="39943" spans="20:26" x14ac:dyDescent="0.25">
      <c r="T39943" s="1"/>
      <c r="U39943" s="1"/>
      <c r="Z39943" s="1"/>
    </row>
    <row r="39944" spans="20:26" x14ac:dyDescent="0.25">
      <c r="T39944" s="1"/>
      <c r="U39944" s="1"/>
      <c r="Z39944" s="1"/>
    </row>
    <row r="39945" spans="20:26" x14ac:dyDescent="0.25">
      <c r="T39945" s="1"/>
      <c r="U39945" s="1"/>
      <c r="Z39945" s="1"/>
    </row>
    <row r="39946" spans="20:26" x14ac:dyDescent="0.25">
      <c r="T39946" s="1"/>
      <c r="U39946" s="1"/>
      <c r="Z39946" s="1"/>
    </row>
    <row r="39947" spans="20:26" x14ac:dyDescent="0.25">
      <c r="T39947" s="1"/>
      <c r="U39947" s="1"/>
      <c r="Z39947" s="1"/>
    </row>
    <row r="39948" spans="20:26" x14ac:dyDescent="0.25">
      <c r="T39948" s="1"/>
      <c r="U39948" s="1"/>
      <c r="Z39948" s="1"/>
    </row>
    <row r="39949" spans="20:26" x14ac:dyDescent="0.25">
      <c r="T39949" s="1"/>
      <c r="U39949" s="1"/>
      <c r="Z39949" s="1"/>
    </row>
    <row r="39950" spans="20:26" x14ac:dyDescent="0.25">
      <c r="T39950" s="1"/>
      <c r="U39950" s="1"/>
      <c r="Z39950" s="1"/>
    </row>
    <row r="39951" spans="20:26" x14ac:dyDescent="0.25">
      <c r="T39951" s="1"/>
      <c r="U39951" s="1"/>
      <c r="Z39951" s="1"/>
    </row>
    <row r="39952" spans="20:26" x14ac:dyDescent="0.25">
      <c r="T39952" s="1"/>
      <c r="U39952" s="1"/>
      <c r="Z39952" s="1"/>
    </row>
    <row r="39953" spans="20:26" x14ac:dyDescent="0.25">
      <c r="T39953" s="1"/>
      <c r="U39953" s="1"/>
      <c r="Z39953" s="1"/>
    </row>
    <row r="39954" spans="20:26" x14ac:dyDescent="0.25">
      <c r="T39954" s="1"/>
      <c r="U39954" s="1"/>
      <c r="Z39954" s="1"/>
    </row>
    <row r="39955" spans="20:26" x14ac:dyDescent="0.25">
      <c r="T39955" s="1"/>
      <c r="U39955" s="1"/>
      <c r="Z39955" s="1"/>
    </row>
    <row r="39956" spans="20:26" x14ac:dyDescent="0.25">
      <c r="T39956" s="1"/>
      <c r="U39956" s="1"/>
      <c r="Z39956" s="1"/>
    </row>
    <row r="39957" spans="20:26" x14ac:dyDescent="0.25">
      <c r="T39957" s="1"/>
      <c r="U39957" s="1"/>
      <c r="Z39957" s="1"/>
    </row>
    <row r="39958" spans="20:26" x14ac:dyDescent="0.25">
      <c r="T39958" s="1"/>
      <c r="U39958" s="1"/>
      <c r="Z39958" s="1"/>
    </row>
    <row r="39959" spans="20:26" x14ac:dyDescent="0.25">
      <c r="T39959" s="1"/>
      <c r="U39959" s="1"/>
      <c r="Z39959" s="1"/>
    </row>
    <row r="39960" spans="20:26" x14ac:dyDescent="0.25">
      <c r="T39960" s="1"/>
      <c r="U39960" s="1"/>
      <c r="Z39960" s="1"/>
    </row>
    <row r="39961" spans="20:26" x14ac:dyDescent="0.25">
      <c r="T39961" s="1"/>
      <c r="U39961" s="1"/>
      <c r="Z39961" s="1"/>
    </row>
    <row r="39962" spans="20:26" x14ac:dyDescent="0.25">
      <c r="T39962" s="1"/>
      <c r="U39962" s="1"/>
      <c r="Z39962" s="1"/>
    </row>
    <row r="39963" spans="20:26" x14ac:dyDescent="0.25">
      <c r="T39963" s="1"/>
      <c r="U39963" s="1"/>
      <c r="Z39963" s="1"/>
    </row>
    <row r="39964" spans="20:26" x14ac:dyDescent="0.25">
      <c r="T39964" s="1"/>
      <c r="U39964" s="1"/>
      <c r="Z39964" s="1"/>
    </row>
    <row r="39965" spans="20:26" x14ac:dyDescent="0.25">
      <c r="T39965" s="1"/>
      <c r="U39965" s="1"/>
      <c r="Z39965" s="1"/>
    </row>
    <row r="39966" spans="20:26" x14ac:dyDescent="0.25">
      <c r="T39966" s="1"/>
      <c r="U39966" s="1"/>
      <c r="Z39966" s="1"/>
    </row>
    <row r="39967" spans="20:26" x14ac:dyDescent="0.25">
      <c r="T39967" s="1"/>
      <c r="U39967" s="1"/>
      <c r="Z39967" s="1"/>
    </row>
    <row r="39968" spans="20:26" x14ac:dyDescent="0.25">
      <c r="T39968" s="1"/>
      <c r="U39968" s="1"/>
      <c r="Z39968" s="1"/>
    </row>
    <row r="39969" spans="20:26" x14ac:dyDescent="0.25">
      <c r="T39969" s="1"/>
      <c r="U39969" s="1"/>
      <c r="Z39969" s="1"/>
    </row>
    <row r="39970" spans="20:26" x14ac:dyDescent="0.25">
      <c r="T39970" s="1"/>
      <c r="U39970" s="1"/>
      <c r="Z39970" s="1"/>
    </row>
    <row r="39971" spans="20:26" x14ac:dyDescent="0.25">
      <c r="T39971" s="1"/>
      <c r="U39971" s="1"/>
      <c r="Z39971" s="1"/>
    </row>
    <row r="39972" spans="20:26" x14ac:dyDescent="0.25">
      <c r="T39972" s="1"/>
      <c r="U39972" s="1"/>
      <c r="Z39972" s="1"/>
    </row>
    <row r="39973" spans="20:26" x14ac:dyDescent="0.25">
      <c r="T39973" s="1"/>
      <c r="U39973" s="1"/>
      <c r="Z39973" s="1"/>
    </row>
    <row r="39974" spans="20:26" x14ac:dyDescent="0.25">
      <c r="T39974" s="1"/>
      <c r="U39974" s="1"/>
      <c r="Z39974" s="1"/>
    </row>
    <row r="39975" spans="20:26" x14ac:dyDescent="0.25">
      <c r="T39975" s="1"/>
      <c r="U39975" s="1"/>
      <c r="Z39975" s="1"/>
    </row>
    <row r="39976" spans="20:26" x14ac:dyDescent="0.25">
      <c r="T39976" s="1"/>
      <c r="U39976" s="1"/>
      <c r="Z39976" s="1"/>
    </row>
    <row r="39977" spans="20:26" x14ac:dyDescent="0.25">
      <c r="T39977" s="1"/>
      <c r="U39977" s="1"/>
      <c r="Z39977" s="1"/>
    </row>
    <row r="39978" spans="20:26" x14ac:dyDescent="0.25">
      <c r="T39978" s="1"/>
      <c r="U39978" s="1"/>
      <c r="Z39978" s="1"/>
    </row>
    <row r="39979" spans="20:26" x14ac:dyDescent="0.25">
      <c r="T39979" s="1"/>
      <c r="U39979" s="1"/>
      <c r="Z39979" s="1"/>
    </row>
    <row r="39980" spans="20:26" x14ac:dyDescent="0.25">
      <c r="T39980" s="1"/>
      <c r="U39980" s="1"/>
      <c r="Z39980" s="1"/>
    </row>
    <row r="39981" spans="20:26" x14ac:dyDescent="0.25">
      <c r="T39981" s="1"/>
      <c r="U39981" s="1"/>
      <c r="Z39981" s="1"/>
    </row>
    <row r="39982" spans="20:26" x14ac:dyDescent="0.25">
      <c r="T39982" s="1"/>
      <c r="U39982" s="1"/>
      <c r="Z39982" s="1"/>
    </row>
    <row r="39983" spans="20:26" x14ac:dyDescent="0.25">
      <c r="T39983" s="1"/>
      <c r="U39983" s="1"/>
      <c r="Z39983" s="1"/>
    </row>
    <row r="39984" spans="20:26" x14ac:dyDescent="0.25">
      <c r="T39984" s="1"/>
      <c r="U39984" s="1"/>
      <c r="Z39984" s="1"/>
    </row>
    <row r="39985" spans="20:26" x14ac:dyDescent="0.25">
      <c r="T39985" s="1"/>
      <c r="U39985" s="1"/>
      <c r="Z39985" s="1"/>
    </row>
    <row r="39986" spans="20:26" x14ac:dyDescent="0.25">
      <c r="T39986" s="1"/>
      <c r="U39986" s="1"/>
      <c r="Z39986" s="1"/>
    </row>
    <row r="39987" spans="20:26" x14ac:dyDescent="0.25">
      <c r="T39987" s="1"/>
      <c r="U39987" s="1"/>
      <c r="Z39987" s="1"/>
    </row>
    <row r="39988" spans="20:26" x14ac:dyDescent="0.25">
      <c r="T39988" s="1"/>
      <c r="U39988" s="1"/>
      <c r="Z39988" s="1"/>
    </row>
    <row r="39989" spans="20:26" x14ac:dyDescent="0.25">
      <c r="T39989" s="1"/>
      <c r="U39989" s="1"/>
      <c r="Z39989" s="1"/>
    </row>
    <row r="39990" spans="20:26" x14ac:dyDescent="0.25">
      <c r="T39990" s="1"/>
      <c r="U39990" s="1"/>
      <c r="Z39990" s="1"/>
    </row>
    <row r="39991" spans="20:26" x14ac:dyDescent="0.25">
      <c r="T39991" s="1"/>
      <c r="U39991" s="1"/>
      <c r="Z39991" s="1"/>
    </row>
    <row r="39992" spans="20:26" x14ac:dyDescent="0.25">
      <c r="T39992" s="1"/>
      <c r="U39992" s="1"/>
      <c r="Z39992" s="1"/>
    </row>
    <row r="39993" spans="20:26" x14ac:dyDescent="0.25">
      <c r="T39993" s="1"/>
      <c r="U39993" s="1"/>
      <c r="Z39993" s="1"/>
    </row>
    <row r="39994" spans="20:26" x14ac:dyDescent="0.25">
      <c r="T39994" s="1"/>
      <c r="U39994" s="1"/>
      <c r="Z39994" s="1"/>
    </row>
    <row r="39995" spans="20:26" x14ac:dyDescent="0.25">
      <c r="T39995" s="1"/>
      <c r="U39995" s="1"/>
      <c r="Z39995" s="1"/>
    </row>
    <row r="39996" spans="20:26" x14ac:dyDescent="0.25">
      <c r="T39996" s="1"/>
      <c r="U39996" s="1"/>
      <c r="Z39996" s="1"/>
    </row>
    <row r="39997" spans="20:26" x14ac:dyDescent="0.25">
      <c r="T39997" s="1"/>
      <c r="U39997" s="1"/>
      <c r="Z39997" s="1"/>
    </row>
    <row r="39998" spans="20:26" x14ac:dyDescent="0.25">
      <c r="T39998" s="1"/>
      <c r="U39998" s="1"/>
      <c r="Z39998" s="1"/>
    </row>
    <row r="39999" spans="20:26" x14ac:dyDescent="0.25">
      <c r="T39999" s="1"/>
      <c r="U39999" s="1"/>
      <c r="Z39999" s="1"/>
    </row>
    <row r="40000" spans="20:26" x14ac:dyDescent="0.25">
      <c r="T40000" s="1"/>
      <c r="U40000" s="1"/>
      <c r="Z40000" s="1"/>
    </row>
    <row r="40001" spans="20:26" x14ac:dyDescent="0.25">
      <c r="T40001" s="1"/>
      <c r="U40001" s="1"/>
      <c r="Z40001" s="1"/>
    </row>
    <row r="40002" spans="20:26" x14ac:dyDescent="0.25">
      <c r="T40002" s="1"/>
      <c r="U40002" s="1"/>
      <c r="Z40002" s="1"/>
    </row>
    <row r="40003" spans="20:26" x14ac:dyDescent="0.25">
      <c r="T40003" s="1"/>
      <c r="U40003" s="1"/>
      <c r="Z40003" s="1"/>
    </row>
    <row r="40004" spans="20:26" x14ac:dyDescent="0.25">
      <c r="T40004" s="1"/>
      <c r="U40004" s="1"/>
      <c r="Z40004" s="1"/>
    </row>
    <row r="40005" spans="20:26" x14ac:dyDescent="0.25">
      <c r="T40005" s="1"/>
      <c r="U40005" s="1"/>
      <c r="Z40005" s="1"/>
    </row>
    <row r="40006" spans="20:26" x14ac:dyDescent="0.25">
      <c r="T40006" s="1"/>
      <c r="U40006" s="1"/>
      <c r="Z40006" s="1"/>
    </row>
    <row r="40007" spans="20:26" x14ac:dyDescent="0.25">
      <c r="T40007" s="1"/>
      <c r="U40007" s="1"/>
      <c r="Z40007" s="1"/>
    </row>
    <row r="40008" spans="20:26" x14ac:dyDescent="0.25">
      <c r="T40008" s="1"/>
      <c r="U40008" s="1"/>
      <c r="Z40008" s="1"/>
    </row>
    <row r="40009" spans="20:26" x14ac:dyDescent="0.25">
      <c r="T40009" s="1"/>
      <c r="U40009" s="1"/>
      <c r="Z40009" s="1"/>
    </row>
    <row r="40010" spans="20:26" x14ac:dyDescent="0.25">
      <c r="T40010" s="1"/>
      <c r="U40010" s="1"/>
      <c r="Z40010" s="1"/>
    </row>
    <row r="40011" spans="20:26" x14ac:dyDescent="0.25">
      <c r="T40011" s="1"/>
      <c r="U40011" s="1"/>
      <c r="Z40011" s="1"/>
    </row>
    <row r="40012" spans="20:26" x14ac:dyDescent="0.25">
      <c r="T40012" s="1"/>
      <c r="U40012" s="1"/>
      <c r="Z40012" s="1"/>
    </row>
    <row r="40013" spans="20:26" x14ac:dyDescent="0.25">
      <c r="T40013" s="1"/>
      <c r="U40013" s="1"/>
      <c r="Z40013" s="1"/>
    </row>
    <row r="40014" spans="20:26" x14ac:dyDescent="0.25">
      <c r="T40014" s="1"/>
      <c r="U40014" s="1"/>
      <c r="Z40014" s="1"/>
    </row>
    <row r="40015" spans="20:26" x14ac:dyDescent="0.25">
      <c r="T40015" s="1"/>
      <c r="U40015" s="1"/>
      <c r="Z40015" s="1"/>
    </row>
    <row r="40016" spans="20:26" x14ac:dyDescent="0.25">
      <c r="T40016" s="1"/>
      <c r="U40016" s="1"/>
      <c r="Z40016" s="1"/>
    </row>
    <row r="40017" spans="20:26" x14ac:dyDescent="0.25">
      <c r="T40017" s="1"/>
      <c r="U40017" s="1"/>
      <c r="Z40017" s="1"/>
    </row>
    <row r="40018" spans="20:26" x14ac:dyDescent="0.25">
      <c r="T40018" s="1"/>
      <c r="U40018" s="1"/>
      <c r="Z40018" s="1"/>
    </row>
    <row r="40019" spans="20:26" x14ac:dyDescent="0.25">
      <c r="T40019" s="1"/>
      <c r="U40019" s="1"/>
      <c r="Z40019" s="1"/>
    </row>
    <row r="40020" spans="20:26" x14ac:dyDescent="0.25">
      <c r="T40020" s="1"/>
      <c r="U40020" s="1"/>
      <c r="Z40020" s="1"/>
    </row>
    <row r="40021" spans="20:26" x14ac:dyDescent="0.25">
      <c r="T40021" s="1"/>
      <c r="U40021" s="1"/>
      <c r="Z40021" s="1"/>
    </row>
    <row r="40022" spans="20:26" x14ac:dyDescent="0.25">
      <c r="T40022" s="1"/>
      <c r="U40022" s="1"/>
      <c r="Z40022" s="1"/>
    </row>
    <row r="40023" spans="20:26" x14ac:dyDescent="0.25">
      <c r="T40023" s="1"/>
      <c r="U40023" s="1"/>
      <c r="Z40023" s="1"/>
    </row>
    <row r="40024" spans="20:26" x14ac:dyDescent="0.25">
      <c r="T40024" s="1"/>
      <c r="U40024" s="1"/>
      <c r="Z40024" s="1"/>
    </row>
    <row r="40025" spans="20:26" x14ac:dyDescent="0.25">
      <c r="T40025" s="1"/>
      <c r="U40025" s="1"/>
      <c r="Z40025" s="1"/>
    </row>
    <row r="40026" spans="20:26" x14ac:dyDescent="0.25">
      <c r="T40026" s="1"/>
      <c r="U40026" s="1"/>
      <c r="Z40026" s="1"/>
    </row>
    <row r="40027" spans="20:26" x14ac:dyDescent="0.25">
      <c r="T40027" s="1"/>
      <c r="U40027" s="1"/>
      <c r="Z40027" s="1"/>
    </row>
    <row r="40028" spans="20:26" x14ac:dyDescent="0.25">
      <c r="T40028" s="1"/>
      <c r="U40028" s="1"/>
      <c r="Z40028" s="1"/>
    </row>
    <row r="40029" spans="20:26" x14ac:dyDescent="0.25">
      <c r="T40029" s="1"/>
      <c r="U40029" s="1"/>
      <c r="Z40029" s="1"/>
    </row>
    <row r="40030" spans="20:26" x14ac:dyDescent="0.25">
      <c r="T40030" s="1"/>
      <c r="U40030" s="1"/>
      <c r="Z40030" s="1"/>
    </row>
    <row r="40031" spans="20:26" x14ac:dyDescent="0.25">
      <c r="T40031" s="1"/>
      <c r="U40031" s="1"/>
      <c r="Z40031" s="1"/>
    </row>
    <row r="40032" spans="20:26" x14ac:dyDescent="0.25">
      <c r="T40032" s="1"/>
      <c r="U40032" s="1"/>
      <c r="Z40032" s="1"/>
    </row>
    <row r="40033" spans="20:26" x14ac:dyDescent="0.25">
      <c r="T40033" s="1"/>
      <c r="U40033" s="1"/>
      <c r="Z40033" s="1"/>
    </row>
    <row r="40034" spans="20:26" x14ac:dyDescent="0.25">
      <c r="T40034" s="1"/>
      <c r="U40034" s="1"/>
      <c r="Z40034" s="1"/>
    </row>
    <row r="40035" spans="20:26" x14ac:dyDescent="0.25">
      <c r="T40035" s="1"/>
      <c r="U40035" s="1"/>
      <c r="Z40035" s="1"/>
    </row>
    <row r="40036" spans="20:26" x14ac:dyDescent="0.25">
      <c r="T40036" s="1"/>
      <c r="U40036" s="1"/>
      <c r="Z40036" s="1"/>
    </row>
    <row r="40037" spans="20:26" x14ac:dyDescent="0.25">
      <c r="T40037" s="1"/>
      <c r="U40037" s="1"/>
      <c r="Z40037" s="1"/>
    </row>
    <row r="40038" spans="20:26" x14ac:dyDescent="0.25">
      <c r="T40038" s="1"/>
      <c r="U40038" s="1"/>
      <c r="Z40038" s="1"/>
    </row>
    <row r="40039" spans="20:26" x14ac:dyDescent="0.25">
      <c r="T40039" s="1"/>
      <c r="U40039" s="1"/>
      <c r="Z40039" s="1"/>
    </row>
    <row r="40040" spans="20:26" x14ac:dyDescent="0.25">
      <c r="T40040" s="1"/>
      <c r="U40040" s="1"/>
      <c r="Z40040" s="1"/>
    </row>
    <row r="40041" spans="20:26" x14ac:dyDescent="0.25">
      <c r="T40041" s="1"/>
      <c r="U40041" s="1"/>
      <c r="Z40041" s="1"/>
    </row>
    <row r="40042" spans="20:26" x14ac:dyDescent="0.25">
      <c r="T40042" s="1"/>
      <c r="U40042" s="1"/>
      <c r="Z40042" s="1"/>
    </row>
    <row r="40043" spans="20:26" x14ac:dyDescent="0.25">
      <c r="T40043" s="1"/>
      <c r="U40043" s="1"/>
      <c r="Z40043" s="1"/>
    </row>
    <row r="40044" spans="20:26" x14ac:dyDescent="0.25">
      <c r="T40044" s="1"/>
      <c r="U40044" s="1"/>
      <c r="Z40044" s="1"/>
    </row>
    <row r="40045" spans="20:26" x14ac:dyDescent="0.25">
      <c r="T40045" s="1"/>
      <c r="U40045" s="1"/>
      <c r="Z40045" s="1"/>
    </row>
    <row r="40046" spans="20:26" x14ac:dyDescent="0.25">
      <c r="T40046" s="1"/>
      <c r="U40046" s="1"/>
      <c r="Z40046" s="1"/>
    </row>
    <row r="40047" spans="20:26" x14ac:dyDescent="0.25">
      <c r="T40047" s="1"/>
      <c r="U40047" s="1"/>
      <c r="Z40047" s="1"/>
    </row>
    <row r="40048" spans="20:26" x14ac:dyDescent="0.25">
      <c r="T40048" s="1"/>
      <c r="U40048" s="1"/>
      <c r="Z40048" s="1"/>
    </row>
    <row r="40049" spans="20:26" x14ac:dyDescent="0.25">
      <c r="T40049" s="1"/>
      <c r="U40049" s="1"/>
      <c r="Z40049" s="1"/>
    </row>
    <row r="40050" spans="20:26" x14ac:dyDescent="0.25">
      <c r="T40050" s="1"/>
      <c r="U40050" s="1"/>
      <c r="Z40050" s="1"/>
    </row>
    <row r="40051" spans="20:26" x14ac:dyDescent="0.25">
      <c r="T40051" s="1"/>
      <c r="U40051" s="1"/>
      <c r="Z40051" s="1"/>
    </row>
    <row r="40052" spans="20:26" x14ac:dyDescent="0.25">
      <c r="T40052" s="1"/>
      <c r="U40052" s="1"/>
      <c r="Z40052" s="1"/>
    </row>
    <row r="40053" spans="20:26" x14ac:dyDescent="0.25">
      <c r="T40053" s="1"/>
      <c r="U40053" s="1"/>
      <c r="Z40053" s="1"/>
    </row>
    <row r="40054" spans="20:26" x14ac:dyDescent="0.25">
      <c r="T40054" s="1"/>
      <c r="U40054" s="1"/>
      <c r="Z40054" s="1"/>
    </row>
    <row r="40055" spans="20:26" x14ac:dyDescent="0.25">
      <c r="T40055" s="1"/>
      <c r="U40055" s="1"/>
      <c r="Z40055" s="1"/>
    </row>
    <row r="40056" spans="20:26" x14ac:dyDescent="0.25">
      <c r="T40056" s="1"/>
      <c r="U40056" s="1"/>
      <c r="Z40056" s="1"/>
    </row>
    <row r="40057" spans="20:26" x14ac:dyDescent="0.25">
      <c r="T40057" s="1"/>
      <c r="U40057" s="1"/>
      <c r="Z40057" s="1"/>
    </row>
    <row r="40058" spans="20:26" x14ac:dyDescent="0.25">
      <c r="T40058" s="1"/>
      <c r="U40058" s="1"/>
      <c r="Z40058" s="1"/>
    </row>
    <row r="40059" spans="20:26" x14ac:dyDescent="0.25">
      <c r="T40059" s="1"/>
      <c r="U40059" s="1"/>
      <c r="Z40059" s="1"/>
    </row>
    <row r="40060" spans="20:26" x14ac:dyDescent="0.25">
      <c r="T40060" s="1"/>
      <c r="U40060" s="1"/>
      <c r="Z40060" s="1"/>
    </row>
    <row r="40061" spans="20:26" x14ac:dyDescent="0.25">
      <c r="T40061" s="1"/>
      <c r="U40061" s="1"/>
      <c r="Z40061" s="1"/>
    </row>
    <row r="40062" spans="20:26" x14ac:dyDescent="0.25">
      <c r="T40062" s="1"/>
      <c r="U40062" s="1"/>
      <c r="Z40062" s="1"/>
    </row>
    <row r="40063" spans="20:26" x14ac:dyDescent="0.25">
      <c r="T40063" s="1"/>
      <c r="U40063" s="1"/>
      <c r="Z40063" s="1"/>
    </row>
    <row r="40064" spans="20:26" x14ac:dyDescent="0.25">
      <c r="T40064" s="1"/>
      <c r="U40064" s="1"/>
      <c r="Z40064" s="1"/>
    </row>
    <row r="40065" spans="20:26" x14ac:dyDescent="0.25">
      <c r="T40065" s="1"/>
      <c r="U40065" s="1"/>
      <c r="Z40065" s="1"/>
    </row>
    <row r="40066" spans="20:26" x14ac:dyDescent="0.25">
      <c r="T40066" s="1"/>
      <c r="U40066" s="1"/>
      <c r="Z40066" s="1"/>
    </row>
    <row r="40067" spans="20:26" x14ac:dyDescent="0.25">
      <c r="T40067" s="1"/>
      <c r="U40067" s="1"/>
      <c r="Z40067" s="1"/>
    </row>
    <row r="40068" spans="20:26" x14ac:dyDescent="0.25">
      <c r="T40068" s="1"/>
      <c r="U40068" s="1"/>
      <c r="Z40068" s="1"/>
    </row>
    <row r="40069" spans="20:26" x14ac:dyDescent="0.25">
      <c r="T40069" s="1"/>
      <c r="U40069" s="1"/>
      <c r="Z40069" s="1"/>
    </row>
    <row r="40070" spans="20:26" x14ac:dyDescent="0.25">
      <c r="T40070" s="1"/>
      <c r="U40070" s="1"/>
      <c r="Z40070" s="1"/>
    </row>
    <row r="40071" spans="20:26" x14ac:dyDescent="0.25">
      <c r="T40071" s="1"/>
      <c r="U40071" s="1"/>
      <c r="Z40071" s="1"/>
    </row>
    <row r="40072" spans="20:26" x14ac:dyDescent="0.25">
      <c r="T40072" s="1"/>
      <c r="U40072" s="1"/>
      <c r="Z40072" s="1"/>
    </row>
    <row r="40073" spans="20:26" x14ac:dyDescent="0.25">
      <c r="T40073" s="1"/>
      <c r="U40073" s="1"/>
      <c r="Z40073" s="1"/>
    </row>
    <row r="40074" spans="20:26" x14ac:dyDescent="0.25">
      <c r="T40074" s="1"/>
      <c r="U40074" s="1"/>
      <c r="Z40074" s="1"/>
    </row>
    <row r="40075" spans="20:26" x14ac:dyDescent="0.25">
      <c r="T40075" s="1"/>
      <c r="U40075" s="1"/>
      <c r="Z40075" s="1"/>
    </row>
    <row r="40076" spans="20:26" x14ac:dyDescent="0.25">
      <c r="T40076" s="1"/>
      <c r="U40076" s="1"/>
      <c r="Z40076" s="1"/>
    </row>
    <row r="40077" spans="20:26" x14ac:dyDescent="0.25">
      <c r="T40077" s="1"/>
      <c r="U40077" s="1"/>
      <c r="Z40077" s="1"/>
    </row>
    <row r="40078" spans="20:26" x14ac:dyDescent="0.25">
      <c r="T40078" s="1"/>
      <c r="U40078" s="1"/>
      <c r="Z40078" s="1"/>
    </row>
    <row r="40079" spans="20:26" x14ac:dyDescent="0.25">
      <c r="T40079" s="1"/>
      <c r="U40079" s="1"/>
      <c r="Z40079" s="1"/>
    </row>
    <row r="40080" spans="20:26" x14ac:dyDescent="0.25">
      <c r="T40080" s="1"/>
      <c r="U40080" s="1"/>
      <c r="Z40080" s="1"/>
    </row>
    <row r="40081" spans="20:26" x14ac:dyDescent="0.25">
      <c r="T40081" s="1"/>
      <c r="U40081" s="1"/>
      <c r="Z40081" s="1"/>
    </row>
    <row r="40082" spans="20:26" x14ac:dyDescent="0.25">
      <c r="T40082" s="1"/>
      <c r="U40082" s="1"/>
      <c r="Z40082" s="1"/>
    </row>
    <row r="40083" spans="20:26" x14ac:dyDescent="0.25">
      <c r="T40083" s="1"/>
      <c r="U40083" s="1"/>
      <c r="Z40083" s="1"/>
    </row>
    <row r="40084" spans="20:26" x14ac:dyDescent="0.25">
      <c r="T40084" s="1"/>
      <c r="U40084" s="1"/>
      <c r="Z40084" s="1"/>
    </row>
    <row r="40085" spans="20:26" x14ac:dyDescent="0.25">
      <c r="T40085" s="1"/>
      <c r="U40085" s="1"/>
      <c r="Z40085" s="1"/>
    </row>
    <row r="40086" spans="20:26" x14ac:dyDescent="0.25">
      <c r="T40086" s="1"/>
      <c r="U40086" s="1"/>
      <c r="Z40086" s="1"/>
    </row>
    <row r="40087" spans="20:26" x14ac:dyDescent="0.25">
      <c r="T40087" s="1"/>
      <c r="U40087" s="1"/>
      <c r="Z40087" s="1"/>
    </row>
    <row r="40088" spans="20:26" x14ac:dyDescent="0.25">
      <c r="T40088" s="1"/>
      <c r="U40088" s="1"/>
      <c r="Z40088" s="1"/>
    </row>
    <row r="40089" spans="20:26" x14ac:dyDescent="0.25">
      <c r="T40089" s="1"/>
      <c r="U40089" s="1"/>
      <c r="Z40089" s="1"/>
    </row>
    <row r="40090" spans="20:26" x14ac:dyDescent="0.25">
      <c r="T40090" s="1"/>
      <c r="U40090" s="1"/>
      <c r="Z40090" s="1"/>
    </row>
    <row r="40091" spans="20:26" x14ac:dyDescent="0.25">
      <c r="T40091" s="1"/>
      <c r="U40091" s="1"/>
      <c r="Z40091" s="1"/>
    </row>
    <row r="40092" spans="20:26" x14ac:dyDescent="0.25">
      <c r="T40092" s="1"/>
      <c r="U40092" s="1"/>
      <c r="Z40092" s="1"/>
    </row>
    <row r="40093" spans="20:26" x14ac:dyDescent="0.25">
      <c r="T40093" s="1"/>
      <c r="U40093" s="1"/>
      <c r="Z40093" s="1"/>
    </row>
    <row r="40094" spans="20:26" x14ac:dyDescent="0.25">
      <c r="T40094" s="1"/>
      <c r="U40094" s="1"/>
      <c r="Z40094" s="1"/>
    </row>
    <row r="40095" spans="20:26" x14ac:dyDescent="0.25">
      <c r="T40095" s="1"/>
      <c r="U40095" s="1"/>
      <c r="Z40095" s="1"/>
    </row>
    <row r="40096" spans="20:26" x14ac:dyDescent="0.25">
      <c r="T40096" s="1"/>
      <c r="U40096" s="1"/>
      <c r="Z40096" s="1"/>
    </row>
    <row r="40097" spans="20:26" x14ac:dyDescent="0.25">
      <c r="T40097" s="1"/>
      <c r="U40097" s="1"/>
      <c r="Z40097" s="1"/>
    </row>
    <row r="40098" spans="20:26" x14ac:dyDescent="0.25">
      <c r="T40098" s="1"/>
      <c r="U40098" s="1"/>
      <c r="Z40098" s="1"/>
    </row>
    <row r="40099" spans="20:26" x14ac:dyDescent="0.25">
      <c r="T40099" s="1"/>
      <c r="U40099" s="1"/>
      <c r="Z40099" s="1"/>
    </row>
    <row r="40100" spans="20:26" x14ac:dyDescent="0.25">
      <c r="T40100" s="1"/>
      <c r="U40100" s="1"/>
      <c r="Z40100" s="1"/>
    </row>
    <row r="40101" spans="20:26" x14ac:dyDescent="0.25">
      <c r="T40101" s="1"/>
      <c r="U40101" s="1"/>
      <c r="Z40101" s="1"/>
    </row>
    <row r="40102" spans="20:26" x14ac:dyDescent="0.25">
      <c r="T40102" s="1"/>
      <c r="U40102" s="1"/>
      <c r="Z40102" s="1"/>
    </row>
    <row r="40103" spans="20:26" x14ac:dyDescent="0.25">
      <c r="T40103" s="1"/>
      <c r="U40103" s="1"/>
      <c r="Z40103" s="1"/>
    </row>
    <row r="40104" spans="20:26" x14ac:dyDescent="0.25">
      <c r="T40104" s="1"/>
      <c r="U40104" s="1"/>
      <c r="Z40104" s="1"/>
    </row>
    <row r="40105" spans="20:26" x14ac:dyDescent="0.25">
      <c r="T40105" s="1"/>
      <c r="U40105" s="1"/>
      <c r="Z40105" s="1"/>
    </row>
    <row r="40106" spans="20:26" x14ac:dyDescent="0.25">
      <c r="T40106" s="1"/>
      <c r="U40106" s="1"/>
      <c r="Z40106" s="1"/>
    </row>
    <row r="40107" spans="20:26" x14ac:dyDescent="0.25">
      <c r="T40107" s="1"/>
      <c r="U40107" s="1"/>
      <c r="Z40107" s="1"/>
    </row>
    <row r="40108" spans="20:26" x14ac:dyDescent="0.25">
      <c r="T40108" s="1"/>
      <c r="U40108" s="1"/>
      <c r="Z40108" s="1"/>
    </row>
    <row r="40109" spans="20:26" x14ac:dyDescent="0.25">
      <c r="T40109" s="1"/>
      <c r="U40109" s="1"/>
      <c r="Z40109" s="1"/>
    </row>
    <row r="40110" spans="20:26" x14ac:dyDescent="0.25">
      <c r="T40110" s="1"/>
      <c r="U40110" s="1"/>
      <c r="Z40110" s="1"/>
    </row>
    <row r="40111" spans="20:26" x14ac:dyDescent="0.25">
      <c r="T40111" s="1"/>
      <c r="U40111" s="1"/>
      <c r="Z40111" s="1"/>
    </row>
    <row r="40112" spans="20:26" x14ac:dyDescent="0.25">
      <c r="T40112" s="1"/>
      <c r="U40112" s="1"/>
      <c r="Z40112" s="1"/>
    </row>
    <row r="40113" spans="20:26" x14ac:dyDescent="0.25">
      <c r="T40113" s="1"/>
      <c r="U40113" s="1"/>
      <c r="Z40113" s="1"/>
    </row>
    <row r="40114" spans="20:26" x14ac:dyDescent="0.25">
      <c r="T40114" s="1"/>
      <c r="U40114" s="1"/>
      <c r="Z40114" s="1"/>
    </row>
    <row r="40115" spans="20:26" x14ac:dyDescent="0.25">
      <c r="T40115" s="1"/>
      <c r="U40115" s="1"/>
      <c r="Z40115" s="1"/>
    </row>
    <row r="40116" spans="20:26" x14ac:dyDescent="0.25">
      <c r="T40116" s="1"/>
      <c r="U40116" s="1"/>
      <c r="Z40116" s="1"/>
    </row>
    <row r="40117" spans="20:26" x14ac:dyDescent="0.25">
      <c r="T40117" s="1"/>
      <c r="U40117" s="1"/>
      <c r="Z40117" s="1"/>
    </row>
    <row r="40118" spans="20:26" x14ac:dyDescent="0.25">
      <c r="T40118" s="1"/>
      <c r="U40118" s="1"/>
      <c r="Z40118" s="1"/>
    </row>
    <row r="40119" spans="20:26" x14ac:dyDescent="0.25">
      <c r="T40119" s="1"/>
      <c r="U40119" s="1"/>
      <c r="Z40119" s="1"/>
    </row>
    <row r="40120" spans="20:26" x14ac:dyDescent="0.25">
      <c r="T40120" s="1"/>
      <c r="U40120" s="1"/>
      <c r="Z40120" s="1"/>
    </row>
    <row r="40121" spans="20:26" x14ac:dyDescent="0.25">
      <c r="T40121" s="1"/>
      <c r="U40121" s="1"/>
      <c r="Z40121" s="1"/>
    </row>
    <row r="40122" spans="20:26" x14ac:dyDescent="0.25">
      <c r="T40122" s="1"/>
      <c r="U40122" s="1"/>
      <c r="Z40122" s="1"/>
    </row>
    <row r="40123" spans="20:26" x14ac:dyDescent="0.25">
      <c r="T40123" s="1"/>
      <c r="U40123" s="1"/>
      <c r="Z40123" s="1"/>
    </row>
    <row r="40124" spans="20:26" x14ac:dyDescent="0.25">
      <c r="T40124" s="1"/>
      <c r="U40124" s="1"/>
      <c r="Z40124" s="1"/>
    </row>
    <row r="40125" spans="20:26" x14ac:dyDescent="0.25">
      <c r="T40125" s="1"/>
      <c r="U40125" s="1"/>
      <c r="Z40125" s="1"/>
    </row>
    <row r="40126" spans="20:26" x14ac:dyDescent="0.25">
      <c r="T40126" s="1"/>
      <c r="U40126" s="1"/>
      <c r="Z40126" s="1"/>
    </row>
    <row r="40127" spans="20:26" x14ac:dyDescent="0.25">
      <c r="T40127" s="1"/>
      <c r="U40127" s="1"/>
      <c r="Z40127" s="1"/>
    </row>
    <row r="40128" spans="20:26" x14ac:dyDescent="0.25">
      <c r="T40128" s="1"/>
      <c r="U40128" s="1"/>
      <c r="Z40128" s="1"/>
    </row>
    <row r="40129" spans="20:26" x14ac:dyDescent="0.25">
      <c r="T40129" s="1"/>
      <c r="U40129" s="1"/>
      <c r="Z40129" s="1"/>
    </row>
    <row r="40130" spans="20:26" x14ac:dyDescent="0.25">
      <c r="T40130" s="1"/>
      <c r="U40130" s="1"/>
      <c r="Z40130" s="1"/>
    </row>
    <row r="40131" spans="20:26" x14ac:dyDescent="0.25">
      <c r="T40131" s="1"/>
      <c r="U40131" s="1"/>
      <c r="Z40131" s="1"/>
    </row>
    <row r="40132" spans="20:26" x14ac:dyDescent="0.25">
      <c r="T40132" s="1"/>
      <c r="U40132" s="1"/>
      <c r="Z40132" s="1"/>
    </row>
    <row r="40133" spans="20:26" x14ac:dyDescent="0.25">
      <c r="T40133" s="1"/>
      <c r="U40133" s="1"/>
      <c r="Z40133" s="1"/>
    </row>
    <row r="40134" spans="20:26" x14ac:dyDescent="0.25">
      <c r="T40134" s="1"/>
      <c r="U40134" s="1"/>
      <c r="Z40134" s="1"/>
    </row>
    <row r="40135" spans="20:26" x14ac:dyDescent="0.25">
      <c r="T40135" s="1"/>
      <c r="U40135" s="1"/>
      <c r="Z40135" s="1"/>
    </row>
    <row r="40136" spans="20:26" x14ac:dyDescent="0.25">
      <c r="T40136" s="1"/>
      <c r="U40136" s="1"/>
      <c r="Z40136" s="1"/>
    </row>
    <row r="40137" spans="20:26" x14ac:dyDescent="0.25">
      <c r="T40137" s="1"/>
      <c r="U40137" s="1"/>
      <c r="Z40137" s="1"/>
    </row>
    <row r="40138" spans="20:26" x14ac:dyDescent="0.25">
      <c r="T40138" s="1"/>
      <c r="U40138" s="1"/>
      <c r="Z40138" s="1"/>
    </row>
    <row r="40139" spans="20:26" x14ac:dyDescent="0.25">
      <c r="T40139" s="1"/>
      <c r="U40139" s="1"/>
      <c r="Z40139" s="1"/>
    </row>
    <row r="40140" spans="20:26" x14ac:dyDescent="0.25">
      <c r="T40140" s="1"/>
      <c r="U40140" s="1"/>
      <c r="Z40140" s="1"/>
    </row>
    <row r="40141" spans="20:26" x14ac:dyDescent="0.25">
      <c r="T40141" s="1"/>
      <c r="U40141" s="1"/>
      <c r="Z40141" s="1"/>
    </row>
    <row r="40142" spans="20:26" x14ac:dyDescent="0.25">
      <c r="T40142" s="1"/>
      <c r="U40142" s="1"/>
      <c r="Z40142" s="1"/>
    </row>
    <row r="40143" spans="20:26" x14ac:dyDescent="0.25">
      <c r="T40143" s="1"/>
      <c r="U40143" s="1"/>
      <c r="Z40143" s="1"/>
    </row>
    <row r="40144" spans="20:26" x14ac:dyDescent="0.25">
      <c r="T40144" s="1"/>
      <c r="U40144" s="1"/>
      <c r="Z40144" s="1"/>
    </row>
    <row r="40145" spans="20:26" x14ac:dyDescent="0.25">
      <c r="T40145" s="1"/>
      <c r="U40145" s="1"/>
      <c r="Z40145" s="1"/>
    </row>
    <row r="40146" spans="20:26" x14ac:dyDescent="0.25">
      <c r="T40146" s="1"/>
      <c r="U40146" s="1"/>
      <c r="Z40146" s="1"/>
    </row>
    <row r="40147" spans="20:26" x14ac:dyDescent="0.25">
      <c r="T40147" s="1"/>
      <c r="U40147" s="1"/>
      <c r="Z40147" s="1"/>
    </row>
    <row r="40148" spans="20:26" x14ac:dyDescent="0.25">
      <c r="T40148" s="1"/>
      <c r="U40148" s="1"/>
      <c r="Z40148" s="1"/>
    </row>
    <row r="40149" spans="20:26" x14ac:dyDescent="0.25">
      <c r="T40149" s="1"/>
      <c r="U40149" s="1"/>
      <c r="Z40149" s="1"/>
    </row>
    <row r="40150" spans="20:26" x14ac:dyDescent="0.25">
      <c r="T40150" s="1"/>
      <c r="U40150" s="1"/>
      <c r="Z40150" s="1"/>
    </row>
    <row r="40151" spans="20:26" x14ac:dyDescent="0.25">
      <c r="T40151" s="1"/>
      <c r="U40151" s="1"/>
      <c r="Z40151" s="1"/>
    </row>
    <row r="40152" spans="20:26" x14ac:dyDescent="0.25">
      <c r="T40152" s="1"/>
      <c r="U40152" s="1"/>
      <c r="Z40152" s="1"/>
    </row>
    <row r="40153" spans="20:26" x14ac:dyDescent="0.25">
      <c r="T40153" s="1"/>
      <c r="U40153" s="1"/>
      <c r="Z40153" s="1"/>
    </row>
    <row r="40154" spans="20:26" x14ac:dyDescent="0.25">
      <c r="T40154" s="1"/>
      <c r="U40154" s="1"/>
      <c r="Z40154" s="1"/>
    </row>
    <row r="40155" spans="20:26" x14ac:dyDescent="0.25">
      <c r="T40155" s="1"/>
      <c r="U40155" s="1"/>
      <c r="Z40155" s="1"/>
    </row>
    <row r="40156" spans="20:26" x14ac:dyDescent="0.25">
      <c r="T40156" s="1"/>
      <c r="U40156" s="1"/>
      <c r="Z40156" s="1"/>
    </row>
    <row r="40157" spans="20:26" x14ac:dyDescent="0.25">
      <c r="T40157" s="1"/>
      <c r="U40157" s="1"/>
      <c r="Z40157" s="1"/>
    </row>
    <row r="40158" spans="20:26" x14ac:dyDescent="0.25">
      <c r="T40158" s="1"/>
      <c r="U40158" s="1"/>
      <c r="Z40158" s="1"/>
    </row>
    <row r="40159" spans="20:26" x14ac:dyDescent="0.25">
      <c r="T40159" s="1"/>
      <c r="U40159" s="1"/>
      <c r="Z40159" s="1"/>
    </row>
    <row r="40160" spans="20:26" x14ac:dyDescent="0.25">
      <c r="T40160" s="1"/>
      <c r="U40160" s="1"/>
      <c r="Z40160" s="1"/>
    </row>
    <row r="40161" spans="20:26" x14ac:dyDescent="0.25">
      <c r="T40161" s="1"/>
      <c r="U40161" s="1"/>
      <c r="Z40161" s="1"/>
    </row>
    <row r="40162" spans="20:26" x14ac:dyDescent="0.25">
      <c r="T40162" s="1"/>
      <c r="U40162" s="1"/>
      <c r="Z40162" s="1"/>
    </row>
    <row r="40163" spans="20:26" x14ac:dyDescent="0.25">
      <c r="T40163" s="1"/>
      <c r="U40163" s="1"/>
      <c r="Z40163" s="1"/>
    </row>
    <row r="40164" spans="20:26" x14ac:dyDescent="0.25">
      <c r="T40164" s="1"/>
      <c r="U40164" s="1"/>
      <c r="Z40164" s="1"/>
    </row>
    <row r="40165" spans="20:26" x14ac:dyDescent="0.25">
      <c r="T40165" s="1"/>
      <c r="U40165" s="1"/>
      <c r="Z40165" s="1"/>
    </row>
    <row r="40166" spans="20:26" x14ac:dyDescent="0.25">
      <c r="T40166" s="1"/>
      <c r="U40166" s="1"/>
      <c r="Z40166" s="1"/>
    </row>
    <row r="40167" spans="20:26" x14ac:dyDescent="0.25">
      <c r="T40167" s="1"/>
      <c r="U40167" s="1"/>
      <c r="Z40167" s="1"/>
    </row>
    <row r="40168" spans="20:26" x14ac:dyDescent="0.25">
      <c r="T40168" s="1"/>
      <c r="U40168" s="1"/>
      <c r="Z40168" s="1"/>
    </row>
    <row r="40169" spans="20:26" x14ac:dyDescent="0.25">
      <c r="T40169" s="1"/>
      <c r="U40169" s="1"/>
      <c r="Z40169" s="1"/>
    </row>
    <row r="40170" spans="20:26" x14ac:dyDescent="0.25">
      <c r="T40170" s="1"/>
      <c r="U40170" s="1"/>
      <c r="Z40170" s="1"/>
    </row>
    <row r="40171" spans="20:26" x14ac:dyDescent="0.25">
      <c r="T40171" s="1"/>
      <c r="U40171" s="1"/>
      <c r="Z40171" s="1"/>
    </row>
    <row r="40172" spans="20:26" x14ac:dyDescent="0.25">
      <c r="T40172" s="1"/>
      <c r="U40172" s="1"/>
      <c r="Z40172" s="1"/>
    </row>
    <row r="40173" spans="20:26" x14ac:dyDescent="0.25">
      <c r="T40173" s="1"/>
      <c r="U40173" s="1"/>
      <c r="Z40173" s="1"/>
    </row>
    <row r="40174" spans="20:26" x14ac:dyDescent="0.25">
      <c r="T40174" s="1"/>
      <c r="U40174" s="1"/>
      <c r="Z40174" s="1"/>
    </row>
    <row r="40175" spans="20:26" x14ac:dyDescent="0.25">
      <c r="T40175" s="1"/>
      <c r="U40175" s="1"/>
      <c r="Z40175" s="1"/>
    </row>
    <row r="40176" spans="20:26" x14ac:dyDescent="0.25">
      <c r="T40176" s="1"/>
      <c r="U40176" s="1"/>
      <c r="Z40176" s="1"/>
    </row>
    <row r="40177" spans="20:26" x14ac:dyDescent="0.25">
      <c r="T40177" s="1"/>
      <c r="U40177" s="1"/>
      <c r="Z40177" s="1"/>
    </row>
    <row r="40178" spans="20:26" x14ac:dyDescent="0.25">
      <c r="T40178" s="1"/>
      <c r="U40178" s="1"/>
      <c r="Z40178" s="1"/>
    </row>
    <row r="40179" spans="20:26" x14ac:dyDescent="0.25">
      <c r="T40179" s="1"/>
      <c r="U40179" s="1"/>
      <c r="Z40179" s="1"/>
    </row>
    <row r="40180" spans="20:26" x14ac:dyDescent="0.25">
      <c r="T40180" s="1"/>
      <c r="U40180" s="1"/>
      <c r="Z40180" s="1"/>
    </row>
    <row r="40181" spans="20:26" x14ac:dyDescent="0.25">
      <c r="T40181" s="1"/>
      <c r="U40181" s="1"/>
      <c r="Z40181" s="1"/>
    </row>
    <row r="40182" spans="20:26" x14ac:dyDescent="0.25">
      <c r="T40182" s="1"/>
      <c r="U40182" s="1"/>
      <c r="Z40182" s="1"/>
    </row>
    <row r="40183" spans="20:26" x14ac:dyDescent="0.25">
      <c r="T40183" s="1"/>
      <c r="U40183" s="1"/>
      <c r="Z40183" s="1"/>
    </row>
    <row r="40184" spans="20:26" x14ac:dyDescent="0.25">
      <c r="T40184" s="1"/>
      <c r="U40184" s="1"/>
      <c r="Z40184" s="1"/>
    </row>
    <row r="40185" spans="20:26" x14ac:dyDescent="0.25">
      <c r="T40185" s="1"/>
      <c r="U40185" s="1"/>
      <c r="Z40185" s="1"/>
    </row>
    <row r="40186" spans="20:26" x14ac:dyDescent="0.25">
      <c r="T40186" s="1"/>
      <c r="U40186" s="1"/>
      <c r="Z40186" s="1"/>
    </row>
    <row r="40187" spans="20:26" x14ac:dyDescent="0.25">
      <c r="T40187" s="1"/>
      <c r="U40187" s="1"/>
      <c r="Z40187" s="1"/>
    </row>
    <row r="40188" spans="20:26" x14ac:dyDescent="0.25">
      <c r="T40188" s="1"/>
      <c r="U40188" s="1"/>
      <c r="Z40188" s="1"/>
    </row>
    <row r="40189" spans="20:26" x14ac:dyDescent="0.25">
      <c r="T40189" s="1"/>
      <c r="U40189" s="1"/>
      <c r="Z40189" s="1"/>
    </row>
    <row r="40190" spans="20:26" x14ac:dyDescent="0.25">
      <c r="T40190" s="1"/>
      <c r="U40190" s="1"/>
      <c r="Z40190" s="1"/>
    </row>
    <row r="40191" spans="20:26" x14ac:dyDescent="0.25">
      <c r="T40191" s="1"/>
      <c r="U40191" s="1"/>
      <c r="Z40191" s="1"/>
    </row>
    <row r="40192" spans="20:26" x14ac:dyDescent="0.25">
      <c r="T40192" s="1"/>
      <c r="U40192" s="1"/>
      <c r="Z40192" s="1"/>
    </row>
    <row r="40193" spans="20:26" x14ac:dyDescent="0.25">
      <c r="T40193" s="1"/>
      <c r="U40193" s="1"/>
      <c r="Z40193" s="1"/>
    </row>
    <row r="40194" spans="20:26" x14ac:dyDescent="0.25">
      <c r="T40194" s="1"/>
      <c r="U40194" s="1"/>
      <c r="Z40194" s="1"/>
    </row>
    <row r="40195" spans="20:26" x14ac:dyDescent="0.25">
      <c r="T40195" s="1"/>
      <c r="U40195" s="1"/>
      <c r="Z40195" s="1"/>
    </row>
    <row r="40196" spans="20:26" x14ac:dyDescent="0.25">
      <c r="T40196" s="1"/>
      <c r="U40196" s="1"/>
      <c r="Z40196" s="1"/>
    </row>
    <row r="40197" spans="20:26" x14ac:dyDescent="0.25">
      <c r="T40197" s="1"/>
      <c r="U40197" s="1"/>
      <c r="Z40197" s="1"/>
    </row>
    <row r="40198" spans="20:26" x14ac:dyDescent="0.25">
      <c r="T40198" s="1"/>
      <c r="U40198" s="1"/>
      <c r="Z40198" s="1"/>
    </row>
    <row r="40199" spans="20:26" x14ac:dyDescent="0.25">
      <c r="T40199" s="1"/>
      <c r="U40199" s="1"/>
      <c r="Z40199" s="1"/>
    </row>
    <row r="40200" spans="20:26" x14ac:dyDescent="0.25">
      <c r="T40200" s="1"/>
      <c r="U40200" s="1"/>
      <c r="Z40200" s="1"/>
    </row>
    <row r="40201" spans="20:26" x14ac:dyDescent="0.25">
      <c r="T40201" s="1"/>
      <c r="U40201" s="1"/>
      <c r="Z40201" s="1"/>
    </row>
    <row r="40202" spans="20:26" x14ac:dyDescent="0.25">
      <c r="T40202" s="1"/>
      <c r="U40202" s="1"/>
      <c r="Z40202" s="1"/>
    </row>
    <row r="40203" spans="20:26" x14ac:dyDescent="0.25">
      <c r="T40203" s="1"/>
      <c r="U40203" s="1"/>
      <c r="Z40203" s="1"/>
    </row>
    <row r="40204" spans="20:26" x14ac:dyDescent="0.25">
      <c r="T40204" s="1"/>
      <c r="U40204" s="1"/>
      <c r="Z40204" s="1"/>
    </row>
    <row r="40205" spans="20:26" x14ac:dyDescent="0.25">
      <c r="T40205" s="1"/>
      <c r="U40205" s="1"/>
      <c r="Z40205" s="1"/>
    </row>
    <row r="40206" spans="20:26" x14ac:dyDescent="0.25">
      <c r="T40206" s="1"/>
      <c r="U40206" s="1"/>
      <c r="Z40206" s="1"/>
    </row>
    <row r="40207" spans="20:26" x14ac:dyDescent="0.25">
      <c r="T40207" s="1"/>
      <c r="U40207" s="1"/>
      <c r="Z40207" s="1"/>
    </row>
    <row r="40208" spans="20:26" x14ac:dyDescent="0.25">
      <c r="T40208" s="1"/>
      <c r="U40208" s="1"/>
      <c r="Z40208" s="1"/>
    </row>
    <row r="40209" spans="20:26" x14ac:dyDescent="0.25">
      <c r="T40209" s="1"/>
      <c r="U40209" s="1"/>
      <c r="Z40209" s="1"/>
    </row>
    <row r="40210" spans="20:26" x14ac:dyDescent="0.25">
      <c r="T40210" s="1"/>
      <c r="U40210" s="1"/>
      <c r="Z40210" s="1"/>
    </row>
    <row r="40211" spans="20:26" x14ac:dyDescent="0.25">
      <c r="T40211" s="1"/>
      <c r="U40211" s="1"/>
      <c r="Z40211" s="1"/>
    </row>
    <row r="40212" spans="20:26" x14ac:dyDescent="0.25">
      <c r="T40212" s="1"/>
      <c r="U40212" s="1"/>
      <c r="Z40212" s="1"/>
    </row>
    <row r="40213" spans="20:26" x14ac:dyDescent="0.25">
      <c r="T40213" s="1"/>
      <c r="U40213" s="1"/>
      <c r="Z40213" s="1"/>
    </row>
    <row r="40214" spans="20:26" x14ac:dyDescent="0.25">
      <c r="T40214" s="1"/>
      <c r="U40214" s="1"/>
      <c r="Z40214" s="1"/>
    </row>
    <row r="40215" spans="20:26" x14ac:dyDescent="0.25">
      <c r="T40215" s="1"/>
      <c r="U40215" s="1"/>
      <c r="Z40215" s="1"/>
    </row>
    <row r="40216" spans="20:26" x14ac:dyDescent="0.25">
      <c r="T40216" s="1"/>
      <c r="U40216" s="1"/>
      <c r="Z40216" s="1"/>
    </row>
    <row r="40217" spans="20:26" x14ac:dyDescent="0.25">
      <c r="T40217" s="1"/>
      <c r="U40217" s="1"/>
      <c r="Z40217" s="1"/>
    </row>
    <row r="40218" spans="20:26" x14ac:dyDescent="0.25">
      <c r="T40218" s="1"/>
      <c r="U40218" s="1"/>
      <c r="Z40218" s="1"/>
    </row>
    <row r="40219" spans="20:26" x14ac:dyDescent="0.25">
      <c r="T40219" s="1"/>
      <c r="U40219" s="1"/>
      <c r="Z40219" s="1"/>
    </row>
    <row r="40220" spans="20:26" x14ac:dyDescent="0.25">
      <c r="T40220" s="1"/>
      <c r="U40220" s="1"/>
      <c r="Z40220" s="1"/>
    </row>
    <row r="40221" spans="20:26" x14ac:dyDescent="0.25">
      <c r="T40221" s="1"/>
      <c r="U40221" s="1"/>
      <c r="Z40221" s="1"/>
    </row>
    <row r="40222" spans="20:26" x14ac:dyDescent="0.25">
      <c r="T40222" s="1"/>
      <c r="U40222" s="1"/>
      <c r="Z40222" s="1"/>
    </row>
    <row r="40223" spans="20:26" x14ac:dyDescent="0.25">
      <c r="T40223" s="1"/>
      <c r="U40223" s="1"/>
      <c r="Z40223" s="1"/>
    </row>
    <row r="40224" spans="20:26" x14ac:dyDescent="0.25">
      <c r="T40224" s="1"/>
      <c r="U40224" s="1"/>
      <c r="Z40224" s="1"/>
    </row>
    <row r="40225" spans="20:26" x14ac:dyDescent="0.25">
      <c r="T40225" s="1"/>
      <c r="U40225" s="1"/>
      <c r="Z40225" s="1"/>
    </row>
    <row r="40226" spans="20:26" x14ac:dyDescent="0.25">
      <c r="T40226" s="1"/>
      <c r="U40226" s="1"/>
      <c r="Z40226" s="1"/>
    </row>
    <row r="40227" spans="20:26" x14ac:dyDescent="0.25">
      <c r="T40227" s="1"/>
      <c r="U40227" s="1"/>
      <c r="Z40227" s="1"/>
    </row>
    <row r="40228" spans="20:26" x14ac:dyDescent="0.25">
      <c r="T40228" s="1"/>
      <c r="U40228" s="1"/>
      <c r="Z40228" s="1"/>
    </row>
    <row r="40229" spans="20:26" x14ac:dyDescent="0.25">
      <c r="T40229" s="1"/>
      <c r="U40229" s="1"/>
      <c r="Z40229" s="1"/>
    </row>
    <row r="40230" spans="20:26" x14ac:dyDescent="0.25">
      <c r="T40230" s="1"/>
      <c r="U40230" s="1"/>
      <c r="Z40230" s="1"/>
    </row>
    <row r="40231" spans="20:26" x14ac:dyDescent="0.25">
      <c r="T40231" s="1"/>
      <c r="U40231" s="1"/>
      <c r="Z40231" s="1"/>
    </row>
    <row r="40232" spans="20:26" x14ac:dyDescent="0.25">
      <c r="T40232" s="1"/>
      <c r="U40232" s="1"/>
      <c r="Z40232" s="1"/>
    </row>
    <row r="40233" spans="20:26" x14ac:dyDescent="0.25">
      <c r="T40233" s="1"/>
      <c r="U40233" s="1"/>
      <c r="Z40233" s="1"/>
    </row>
    <row r="40234" spans="20:26" x14ac:dyDescent="0.25">
      <c r="T40234" s="1"/>
      <c r="U40234" s="1"/>
      <c r="Z40234" s="1"/>
    </row>
    <row r="40235" spans="20:26" x14ac:dyDescent="0.25">
      <c r="T40235" s="1"/>
      <c r="U40235" s="1"/>
      <c r="Z40235" s="1"/>
    </row>
    <row r="40236" spans="20:26" x14ac:dyDescent="0.25">
      <c r="T40236" s="1"/>
      <c r="U40236" s="1"/>
      <c r="Z40236" s="1"/>
    </row>
    <row r="40237" spans="20:26" x14ac:dyDescent="0.25">
      <c r="T40237" s="1"/>
      <c r="U40237" s="1"/>
      <c r="Z40237" s="1"/>
    </row>
    <row r="40238" spans="20:26" x14ac:dyDescent="0.25">
      <c r="T40238" s="1"/>
      <c r="U40238" s="1"/>
      <c r="Z40238" s="1"/>
    </row>
    <row r="40239" spans="20:26" x14ac:dyDescent="0.25">
      <c r="T40239" s="1"/>
      <c r="U40239" s="1"/>
      <c r="Z40239" s="1"/>
    </row>
    <row r="40240" spans="20:26" x14ac:dyDescent="0.25">
      <c r="T40240" s="1"/>
      <c r="U40240" s="1"/>
      <c r="Z40240" s="1"/>
    </row>
    <row r="40241" spans="20:26" x14ac:dyDescent="0.25">
      <c r="T40241" s="1"/>
      <c r="U40241" s="1"/>
      <c r="Z40241" s="1"/>
    </row>
    <row r="40242" spans="20:26" x14ac:dyDescent="0.25">
      <c r="T40242" s="1"/>
      <c r="U40242" s="1"/>
      <c r="Z40242" s="1"/>
    </row>
    <row r="40243" spans="20:26" x14ac:dyDescent="0.25">
      <c r="T40243" s="1"/>
      <c r="U40243" s="1"/>
      <c r="Z40243" s="1"/>
    </row>
    <row r="40244" spans="20:26" x14ac:dyDescent="0.25">
      <c r="T40244" s="1"/>
      <c r="U40244" s="1"/>
      <c r="Z40244" s="1"/>
    </row>
    <row r="40245" spans="20:26" x14ac:dyDescent="0.25">
      <c r="T40245" s="1"/>
      <c r="U40245" s="1"/>
      <c r="Z40245" s="1"/>
    </row>
    <row r="40246" spans="20:26" x14ac:dyDescent="0.25">
      <c r="T40246" s="1"/>
      <c r="U40246" s="1"/>
      <c r="Z40246" s="1"/>
    </row>
    <row r="40247" spans="20:26" x14ac:dyDescent="0.25">
      <c r="T40247" s="1"/>
      <c r="U40247" s="1"/>
      <c r="Z40247" s="1"/>
    </row>
    <row r="40248" spans="20:26" x14ac:dyDescent="0.25">
      <c r="T40248" s="1"/>
      <c r="U40248" s="1"/>
      <c r="Z40248" s="1"/>
    </row>
    <row r="40249" spans="20:26" x14ac:dyDescent="0.25">
      <c r="T40249" s="1"/>
      <c r="U40249" s="1"/>
      <c r="Z40249" s="1"/>
    </row>
    <row r="40250" spans="20:26" x14ac:dyDescent="0.25">
      <c r="T40250" s="1"/>
      <c r="U40250" s="1"/>
      <c r="Z40250" s="1"/>
    </row>
    <row r="40251" spans="20:26" x14ac:dyDescent="0.25">
      <c r="T40251" s="1"/>
      <c r="U40251" s="1"/>
      <c r="Z40251" s="1"/>
    </row>
    <row r="40252" spans="20:26" x14ac:dyDescent="0.25">
      <c r="T40252" s="1"/>
      <c r="U40252" s="1"/>
      <c r="Z40252" s="1"/>
    </row>
    <row r="40253" spans="20:26" x14ac:dyDescent="0.25">
      <c r="T40253" s="1"/>
      <c r="U40253" s="1"/>
      <c r="Z40253" s="1"/>
    </row>
    <row r="40254" spans="20:26" x14ac:dyDescent="0.25">
      <c r="T40254" s="1"/>
      <c r="U40254" s="1"/>
      <c r="Z40254" s="1"/>
    </row>
    <row r="40255" spans="20:26" x14ac:dyDescent="0.25">
      <c r="T40255" s="1"/>
      <c r="U40255" s="1"/>
      <c r="Z40255" s="1"/>
    </row>
    <row r="40256" spans="20:26" x14ac:dyDescent="0.25">
      <c r="T40256" s="1"/>
      <c r="U40256" s="1"/>
      <c r="Z40256" s="1"/>
    </row>
    <row r="40257" spans="20:26" x14ac:dyDescent="0.25">
      <c r="T40257" s="1"/>
      <c r="U40257" s="1"/>
      <c r="Z40257" s="1"/>
    </row>
    <row r="40258" spans="20:26" x14ac:dyDescent="0.25">
      <c r="T40258" s="1"/>
      <c r="U40258" s="1"/>
      <c r="Z40258" s="1"/>
    </row>
    <row r="40259" spans="20:26" x14ac:dyDescent="0.25">
      <c r="T40259" s="1"/>
      <c r="U40259" s="1"/>
      <c r="Z40259" s="1"/>
    </row>
    <row r="40260" spans="20:26" x14ac:dyDescent="0.25">
      <c r="T40260" s="1"/>
      <c r="U40260" s="1"/>
      <c r="Z40260" s="1"/>
    </row>
    <row r="40261" spans="20:26" x14ac:dyDescent="0.25">
      <c r="T40261" s="1"/>
      <c r="U40261" s="1"/>
      <c r="Z40261" s="1"/>
    </row>
    <row r="40262" spans="20:26" x14ac:dyDescent="0.25">
      <c r="T40262" s="1"/>
      <c r="U40262" s="1"/>
      <c r="Z40262" s="1"/>
    </row>
    <row r="40263" spans="20:26" x14ac:dyDescent="0.25">
      <c r="T40263" s="1"/>
      <c r="U40263" s="1"/>
      <c r="Z40263" s="1"/>
    </row>
    <row r="40264" spans="20:26" x14ac:dyDescent="0.25">
      <c r="T40264" s="1"/>
      <c r="U40264" s="1"/>
      <c r="Z40264" s="1"/>
    </row>
    <row r="40265" spans="20:26" x14ac:dyDescent="0.25">
      <c r="T40265" s="1"/>
      <c r="U40265" s="1"/>
      <c r="Z40265" s="1"/>
    </row>
    <row r="40266" spans="20:26" x14ac:dyDescent="0.25">
      <c r="T40266" s="1"/>
      <c r="U40266" s="1"/>
      <c r="Z40266" s="1"/>
    </row>
    <row r="40267" spans="20:26" x14ac:dyDescent="0.25">
      <c r="T40267" s="1"/>
      <c r="U40267" s="1"/>
      <c r="Z40267" s="1"/>
    </row>
    <row r="40268" spans="20:26" x14ac:dyDescent="0.25">
      <c r="T40268" s="1"/>
      <c r="U40268" s="1"/>
      <c r="Z40268" s="1"/>
    </row>
    <row r="40269" spans="20:26" x14ac:dyDescent="0.25">
      <c r="T40269" s="1"/>
      <c r="U40269" s="1"/>
      <c r="Z40269" s="1"/>
    </row>
    <row r="40270" spans="20:26" x14ac:dyDescent="0.25">
      <c r="T40270" s="1"/>
      <c r="U40270" s="1"/>
      <c r="Z40270" s="1"/>
    </row>
    <row r="40271" spans="20:26" x14ac:dyDescent="0.25">
      <c r="T40271" s="1"/>
      <c r="U40271" s="1"/>
      <c r="Z40271" s="1"/>
    </row>
    <row r="40272" spans="20:26" x14ac:dyDescent="0.25">
      <c r="T40272" s="1"/>
      <c r="U40272" s="1"/>
      <c r="Z40272" s="1"/>
    </row>
    <row r="40273" spans="20:26" x14ac:dyDescent="0.25">
      <c r="T40273" s="1"/>
      <c r="U40273" s="1"/>
      <c r="Z40273" s="1"/>
    </row>
    <row r="40274" spans="20:26" x14ac:dyDescent="0.25">
      <c r="T40274" s="1"/>
      <c r="U40274" s="1"/>
      <c r="Z40274" s="1"/>
    </row>
    <row r="40275" spans="20:26" x14ac:dyDescent="0.25">
      <c r="T40275" s="1"/>
      <c r="U40275" s="1"/>
      <c r="Z40275" s="1"/>
    </row>
    <row r="40276" spans="20:26" x14ac:dyDescent="0.25">
      <c r="T40276" s="1"/>
      <c r="U40276" s="1"/>
      <c r="Z40276" s="1"/>
    </row>
    <row r="40277" spans="20:26" x14ac:dyDescent="0.25">
      <c r="T40277" s="1"/>
      <c r="U40277" s="1"/>
      <c r="Z40277" s="1"/>
    </row>
    <row r="40278" spans="20:26" x14ac:dyDescent="0.25">
      <c r="T40278" s="1"/>
      <c r="U40278" s="1"/>
      <c r="Z40278" s="1"/>
    </row>
    <row r="40279" spans="20:26" x14ac:dyDescent="0.25">
      <c r="T40279" s="1"/>
      <c r="U40279" s="1"/>
      <c r="Z40279" s="1"/>
    </row>
    <row r="40280" spans="20:26" x14ac:dyDescent="0.25">
      <c r="T40280" s="1"/>
      <c r="U40280" s="1"/>
      <c r="Z40280" s="1"/>
    </row>
    <row r="40281" spans="20:26" x14ac:dyDescent="0.25">
      <c r="T40281" s="1"/>
      <c r="U40281" s="1"/>
      <c r="Z40281" s="1"/>
    </row>
    <row r="40282" spans="20:26" x14ac:dyDescent="0.25">
      <c r="T40282" s="1"/>
      <c r="U40282" s="1"/>
      <c r="Z40282" s="1"/>
    </row>
    <row r="40283" spans="20:26" x14ac:dyDescent="0.25">
      <c r="T40283" s="1"/>
      <c r="U40283" s="1"/>
      <c r="Z40283" s="1"/>
    </row>
    <row r="40284" spans="20:26" x14ac:dyDescent="0.25">
      <c r="T40284" s="1"/>
      <c r="U40284" s="1"/>
      <c r="Z40284" s="1"/>
    </row>
    <row r="40285" spans="20:26" x14ac:dyDescent="0.25">
      <c r="T40285" s="1"/>
      <c r="U40285" s="1"/>
      <c r="Z40285" s="1"/>
    </row>
    <row r="40286" spans="20:26" x14ac:dyDescent="0.25">
      <c r="T40286" s="1"/>
      <c r="U40286" s="1"/>
      <c r="Z40286" s="1"/>
    </row>
    <row r="40287" spans="20:26" x14ac:dyDescent="0.25">
      <c r="T40287" s="1"/>
      <c r="U40287" s="1"/>
      <c r="Z40287" s="1"/>
    </row>
    <row r="40288" spans="20:26" x14ac:dyDescent="0.25">
      <c r="T40288" s="1"/>
      <c r="U40288" s="1"/>
      <c r="Z40288" s="1"/>
    </row>
    <row r="40289" spans="20:26" x14ac:dyDescent="0.25">
      <c r="T40289" s="1"/>
      <c r="U40289" s="1"/>
      <c r="Z40289" s="1"/>
    </row>
    <row r="40290" spans="20:26" x14ac:dyDescent="0.25">
      <c r="T40290" s="1"/>
      <c r="U40290" s="1"/>
      <c r="Z40290" s="1"/>
    </row>
    <row r="40291" spans="20:26" x14ac:dyDescent="0.25">
      <c r="T40291" s="1"/>
      <c r="U40291" s="1"/>
      <c r="Z40291" s="1"/>
    </row>
    <row r="40292" spans="20:26" x14ac:dyDescent="0.25">
      <c r="T40292" s="1"/>
      <c r="U40292" s="1"/>
      <c r="Z40292" s="1"/>
    </row>
    <row r="40293" spans="20:26" x14ac:dyDescent="0.25">
      <c r="T40293" s="1"/>
      <c r="U40293" s="1"/>
      <c r="Z40293" s="1"/>
    </row>
    <row r="40294" spans="20:26" x14ac:dyDescent="0.25">
      <c r="T40294" s="1"/>
      <c r="U40294" s="1"/>
      <c r="Z40294" s="1"/>
    </row>
    <row r="40295" spans="20:26" x14ac:dyDescent="0.25">
      <c r="T40295" s="1"/>
      <c r="U40295" s="1"/>
      <c r="Z40295" s="1"/>
    </row>
    <row r="40296" spans="20:26" x14ac:dyDescent="0.25">
      <c r="T40296" s="1"/>
      <c r="U40296" s="1"/>
      <c r="Z40296" s="1"/>
    </row>
    <row r="40297" spans="20:26" x14ac:dyDescent="0.25">
      <c r="T40297" s="1"/>
      <c r="U40297" s="1"/>
      <c r="Z40297" s="1"/>
    </row>
    <row r="40298" spans="20:26" x14ac:dyDescent="0.25">
      <c r="T40298" s="1"/>
      <c r="U40298" s="1"/>
      <c r="Z40298" s="1"/>
    </row>
    <row r="40299" spans="20:26" x14ac:dyDescent="0.25">
      <c r="T40299" s="1"/>
      <c r="U40299" s="1"/>
      <c r="Z40299" s="1"/>
    </row>
    <row r="40300" spans="20:26" x14ac:dyDescent="0.25">
      <c r="T40300" s="1"/>
      <c r="U40300" s="1"/>
      <c r="Z40300" s="1"/>
    </row>
    <row r="40301" spans="20:26" x14ac:dyDescent="0.25">
      <c r="T40301" s="1"/>
      <c r="U40301" s="1"/>
      <c r="Z40301" s="1"/>
    </row>
    <row r="40302" spans="20:26" x14ac:dyDescent="0.25">
      <c r="T40302" s="1"/>
      <c r="U40302" s="1"/>
      <c r="Z40302" s="1"/>
    </row>
    <row r="40303" spans="20:26" x14ac:dyDescent="0.25">
      <c r="T40303" s="1"/>
      <c r="U40303" s="1"/>
      <c r="Z40303" s="1"/>
    </row>
    <row r="40304" spans="20:26" x14ac:dyDescent="0.25">
      <c r="T40304" s="1"/>
      <c r="U40304" s="1"/>
      <c r="Z40304" s="1"/>
    </row>
    <row r="40305" spans="20:26" x14ac:dyDescent="0.25">
      <c r="T40305" s="1"/>
      <c r="U40305" s="1"/>
      <c r="Z40305" s="1"/>
    </row>
    <row r="40306" spans="20:26" x14ac:dyDescent="0.25">
      <c r="T40306" s="1"/>
      <c r="U40306" s="1"/>
      <c r="Z40306" s="1"/>
    </row>
    <row r="40307" spans="20:26" x14ac:dyDescent="0.25">
      <c r="T40307" s="1"/>
      <c r="U40307" s="1"/>
      <c r="Z40307" s="1"/>
    </row>
    <row r="40308" spans="20:26" x14ac:dyDescent="0.25">
      <c r="T40308" s="1"/>
      <c r="U40308" s="1"/>
      <c r="Z40308" s="1"/>
    </row>
    <row r="40309" spans="20:26" x14ac:dyDescent="0.25">
      <c r="T40309" s="1"/>
      <c r="U40309" s="1"/>
      <c r="Z40309" s="1"/>
    </row>
    <row r="40310" spans="20:26" x14ac:dyDescent="0.25">
      <c r="T40310" s="1"/>
      <c r="U40310" s="1"/>
      <c r="Z40310" s="1"/>
    </row>
    <row r="40311" spans="20:26" x14ac:dyDescent="0.25">
      <c r="T40311" s="1"/>
      <c r="U40311" s="1"/>
      <c r="Z40311" s="1"/>
    </row>
    <row r="40312" spans="20:26" x14ac:dyDescent="0.25">
      <c r="T40312" s="1"/>
      <c r="U40312" s="1"/>
      <c r="Z40312" s="1"/>
    </row>
    <row r="40313" spans="20:26" x14ac:dyDescent="0.25">
      <c r="T40313" s="1"/>
      <c r="U40313" s="1"/>
      <c r="Z40313" s="1"/>
    </row>
    <row r="40314" spans="20:26" x14ac:dyDescent="0.25">
      <c r="T40314" s="1"/>
      <c r="U40314" s="1"/>
      <c r="Z40314" s="1"/>
    </row>
    <row r="40315" spans="20:26" x14ac:dyDescent="0.25">
      <c r="T40315" s="1"/>
      <c r="U40315" s="1"/>
      <c r="Z40315" s="1"/>
    </row>
    <row r="40316" spans="20:26" x14ac:dyDescent="0.25">
      <c r="T40316" s="1"/>
      <c r="U40316" s="1"/>
      <c r="Z40316" s="1"/>
    </row>
    <row r="40317" spans="20:26" x14ac:dyDescent="0.25">
      <c r="T40317" s="1"/>
      <c r="U40317" s="1"/>
      <c r="Z40317" s="1"/>
    </row>
    <row r="40318" spans="20:26" x14ac:dyDescent="0.25">
      <c r="T40318" s="1"/>
      <c r="U40318" s="1"/>
      <c r="Z40318" s="1"/>
    </row>
    <row r="40319" spans="20:26" x14ac:dyDescent="0.25">
      <c r="T40319" s="1"/>
      <c r="U40319" s="1"/>
      <c r="Z40319" s="1"/>
    </row>
    <row r="40320" spans="20:26" x14ac:dyDescent="0.25">
      <c r="T40320" s="1"/>
      <c r="U40320" s="1"/>
      <c r="Z40320" s="1"/>
    </row>
    <row r="40321" spans="20:26" x14ac:dyDescent="0.25">
      <c r="T40321" s="1"/>
      <c r="U40321" s="1"/>
      <c r="Z40321" s="1"/>
    </row>
    <row r="40322" spans="20:26" x14ac:dyDescent="0.25">
      <c r="T40322" s="1"/>
      <c r="U40322" s="1"/>
      <c r="Z40322" s="1"/>
    </row>
    <row r="40323" spans="20:26" x14ac:dyDescent="0.25">
      <c r="T40323" s="1"/>
      <c r="U40323" s="1"/>
      <c r="Z40323" s="1"/>
    </row>
    <row r="40324" spans="20:26" x14ac:dyDescent="0.25">
      <c r="T40324" s="1"/>
      <c r="U40324" s="1"/>
      <c r="Z40324" s="1"/>
    </row>
    <row r="40325" spans="20:26" x14ac:dyDescent="0.25">
      <c r="T40325" s="1"/>
      <c r="U40325" s="1"/>
      <c r="Z40325" s="1"/>
    </row>
    <row r="40326" spans="20:26" x14ac:dyDescent="0.25">
      <c r="T40326" s="1"/>
      <c r="U40326" s="1"/>
      <c r="Z40326" s="1"/>
    </row>
    <row r="40327" spans="20:26" x14ac:dyDescent="0.25">
      <c r="T40327" s="1"/>
      <c r="U40327" s="1"/>
      <c r="Z40327" s="1"/>
    </row>
    <row r="40328" spans="20:26" x14ac:dyDescent="0.25">
      <c r="T40328" s="1"/>
      <c r="U40328" s="1"/>
      <c r="Z40328" s="1"/>
    </row>
    <row r="40329" spans="20:26" x14ac:dyDescent="0.25">
      <c r="T40329" s="1"/>
      <c r="U40329" s="1"/>
      <c r="Z40329" s="1"/>
    </row>
    <row r="40330" spans="20:26" x14ac:dyDescent="0.25">
      <c r="T40330" s="1"/>
      <c r="U40330" s="1"/>
      <c r="Z40330" s="1"/>
    </row>
    <row r="40331" spans="20:26" x14ac:dyDescent="0.25">
      <c r="T40331" s="1"/>
      <c r="U40331" s="1"/>
      <c r="Z40331" s="1"/>
    </row>
    <row r="40332" spans="20:26" x14ac:dyDescent="0.25">
      <c r="T40332" s="1"/>
      <c r="U40332" s="1"/>
      <c r="Z40332" s="1"/>
    </row>
    <row r="40333" spans="20:26" x14ac:dyDescent="0.25">
      <c r="T40333" s="1"/>
      <c r="U40333" s="1"/>
      <c r="Z40333" s="1"/>
    </row>
    <row r="40334" spans="20:26" x14ac:dyDescent="0.25">
      <c r="T40334" s="1"/>
      <c r="U40334" s="1"/>
      <c r="Z40334" s="1"/>
    </row>
    <row r="40335" spans="20:26" x14ac:dyDescent="0.25">
      <c r="T40335" s="1"/>
      <c r="U40335" s="1"/>
      <c r="Z40335" s="1"/>
    </row>
    <row r="40336" spans="20:26" x14ac:dyDescent="0.25">
      <c r="T40336" s="1"/>
      <c r="U40336" s="1"/>
      <c r="Z40336" s="1"/>
    </row>
    <row r="40337" spans="20:26" x14ac:dyDescent="0.25">
      <c r="T40337" s="1"/>
      <c r="U40337" s="1"/>
      <c r="Z40337" s="1"/>
    </row>
    <row r="40338" spans="20:26" x14ac:dyDescent="0.25">
      <c r="T40338" s="1"/>
      <c r="U40338" s="1"/>
      <c r="Z40338" s="1"/>
    </row>
    <row r="40339" spans="20:26" x14ac:dyDescent="0.25">
      <c r="T40339" s="1"/>
      <c r="U40339" s="1"/>
      <c r="Z40339" s="1"/>
    </row>
    <row r="40340" spans="20:26" x14ac:dyDescent="0.25">
      <c r="T40340" s="1"/>
      <c r="U40340" s="1"/>
      <c r="Z40340" s="1"/>
    </row>
    <row r="40341" spans="20:26" x14ac:dyDescent="0.25">
      <c r="T40341" s="1"/>
      <c r="U40341" s="1"/>
      <c r="Z40341" s="1"/>
    </row>
    <row r="40342" spans="20:26" x14ac:dyDescent="0.25">
      <c r="T40342" s="1"/>
      <c r="U40342" s="1"/>
      <c r="Z40342" s="1"/>
    </row>
    <row r="40343" spans="20:26" x14ac:dyDescent="0.25">
      <c r="T40343" s="1"/>
      <c r="U40343" s="1"/>
      <c r="Z40343" s="1"/>
    </row>
    <row r="40344" spans="20:26" x14ac:dyDescent="0.25">
      <c r="T40344" s="1"/>
      <c r="U40344" s="1"/>
      <c r="Z40344" s="1"/>
    </row>
    <row r="40345" spans="20:26" x14ac:dyDescent="0.25">
      <c r="T40345" s="1"/>
      <c r="U40345" s="1"/>
      <c r="Z40345" s="1"/>
    </row>
    <row r="40346" spans="20:26" x14ac:dyDescent="0.25">
      <c r="T40346" s="1"/>
      <c r="U40346" s="1"/>
      <c r="Z40346" s="1"/>
    </row>
    <row r="40347" spans="20:26" x14ac:dyDescent="0.25">
      <c r="T40347" s="1"/>
      <c r="U40347" s="1"/>
      <c r="Z40347" s="1"/>
    </row>
    <row r="40348" spans="20:26" x14ac:dyDescent="0.25">
      <c r="T40348" s="1"/>
      <c r="U40348" s="1"/>
      <c r="Z40348" s="1"/>
    </row>
    <row r="40349" spans="20:26" x14ac:dyDescent="0.25">
      <c r="T40349" s="1"/>
      <c r="U40349" s="1"/>
      <c r="Z40349" s="1"/>
    </row>
    <row r="40350" spans="20:26" x14ac:dyDescent="0.25">
      <c r="T40350" s="1"/>
      <c r="U40350" s="1"/>
      <c r="Z40350" s="1"/>
    </row>
    <row r="40351" spans="20:26" x14ac:dyDescent="0.25">
      <c r="T40351" s="1"/>
      <c r="U40351" s="1"/>
      <c r="Z40351" s="1"/>
    </row>
    <row r="40352" spans="20:26" x14ac:dyDescent="0.25">
      <c r="T40352" s="1"/>
      <c r="U40352" s="1"/>
      <c r="Z40352" s="1"/>
    </row>
    <row r="40353" spans="20:26" x14ac:dyDescent="0.25">
      <c r="T40353" s="1"/>
      <c r="U40353" s="1"/>
      <c r="Z40353" s="1"/>
    </row>
    <row r="40354" spans="20:26" x14ac:dyDescent="0.25">
      <c r="T40354" s="1"/>
      <c r="U40354" s="1"/>
      <c r="Z40354" s="1"/>
    </row>
    <row r="40355" spans="20:26" x14ac:dyDescent="0.25">
      <c r="T40355" s="1"/>
      <c r="U40355" s="1"/>
      <c r="Z40355" s="1"/>
    </row>
    <row r="40356" spans="20:26" x14ac:dyDescent="0.25">
      <c r="T40356" s="1"/>
      <c r="U40356" s="1"/>
      <c r="Z40356" s="1"/>
    </row>
    <row r="40357" spans="20:26" x14ac:dyDescent="0.25">
      <c r="T40357" s="1"/>
      <c r="U40357" s="1"/>
      <c r="Z40357" s="1"/>
    </row>
    <row r="40358" spans="20:26" x14ac:dyDescent="0.25">
      <c r="T40358" s="1"/>
      <c r="U40358" s="1"/>
      <c r="Z40358" s="1"/>
    </row>
    <row r="40359" spans="20:26" x14ac:dyDescent="0.25">
      <c r="T40359" s="1"/>
      <c r="U40359" s="1"/>
      <c r="Z40359" s="1"/>
    </row>
    <row r="40360" spans="20:26" x14ac:dyDescent="0.25">
      <c r="T40360" s="1"/>
      <c r="U40360" s="1"/>
      <c r="Z40360" s="1"/>
    </row>
    <row r="40361" spans="20:26" x14ac:dyDescent="0.25">
      <c r="T40361" s="1"/>
      <c r="U40361" s="1"/>
      <c r="Z40361" s="1"/>
    </row>
    <row r="40362" spans="20:26" x14ac:dyDescent="0.25">
      <c r="T40362" s="1"/>
      <c r="U40362" s="1"/>
      <c r="Z40362" s="1"/>
    </row>
    <row r="40363" spans="20:26" x14ac:dyDescent="0.25">
      <c r="T40363" s="1"/>
      <c r="U40363" s="1"/>
      <c r="Z40363" s="1"/>
    </row>
    <row r="40364" spans="20:26" x14ac:dyDescent="0.25">
      <c r="T40364" s="1"/>
      <c r="U40364" s="1"/>
      <c r="Z40364" s="1"/>
    </row>
    <row r="40365" spans="20:26" x14ac:dyDescent="0.25">
      <c r="T40365" s="1"/>
      <c r="U40365" s="1"/>
      <c r="Z40365" s="1"/>
    </row>
    <row r="40366" spans="20:26" x14ac:dyDescent="0.25">
      <c r="T40366" s="1"/>
      <c r="U40366" s="1"/>
      <c r="Z40366" s="1"/>
    </row>
    <row r="40367" spans="20:26" x14ac:dyDescent="0.25">
      <c r="T40367" s="1"/>
      <c r="U40367" s="1"/>
      <c r="Z40367" s="1"/>
    </row>
    <row r="40368" spans="20:26" x14ac:dyDescent="0.25">
      <c r="T40368" s="1"/>
      <c r="U40368" s="1"/>
      <c r="Z40368" s="1"/>
    </row>
    <row r="40369" spans="20:26" x14ac:dyDescent="0.25">
      <c r="T40369" s="1"/>
      <c r="U40369" s="1"/>
      <c r="Z40369" s="1"/>
    </row>
    <row r="40370" spans="20:26" x14ac:dyDescent="0.25">
      <c r="T40370" s="1"/>
      <c r="U40370" s="1"/>
      <c r="Z40370" s="1"/>
    </row>
    <row r="40371" spans="20:26" x14ac:dyDescent="0.25">
      <c r="T40371" s="1"/>
      <c r="U40371" s="1"/>
      <c r="Z40371" s="1"/>
    </row>
    <row r="40372" spans="20:26" x14ac:dyDescent="0.25">
      <c r="T40372" s="1"/>
      <c r="U40372" s="1"/>
      <c r="Z40372" s="1"/>
    </row>
    <row r="40373" spans="20:26" x14ac:dyDescent="0.25">
      <c r="T40373" s="1"/>
      <c r="U40373" s="1"/>
      <c r="Z40373" s="1"/>
    </row>
    <row r="40374" spans="20:26" x14ac:dyDescent="0.25">
      <c r="T40374" s="1"/>
      <c r="U40374" s="1"/>
      <c r="Z40374" s="1"/>
    </row>
    <row r="40375" spans="20:26" x14ac:dyDescent="0.25">
      <c r="T40375" s="1"/>
      <c r="U40375" s="1"/>
      <c r="Z40375" s="1"/>
    </row>
    <row r="40376" spans="20:26" x14ac:dyDescent="0.25">
      <c r="T40376" s="1"/>
      <c r="U40376" s="1"/>
      <c r="Z40376" s="1"/>
    </row>
    <row r="40377" spans="20:26" x14ac:dyDescent="0.25">
      <c r="T40377" s="1"/>
      <c r="U40377" s="1"/>
      <c r="Z40377" s="1"/>
    </row>
    <row r="40378" spans="20:26" x14ac:dyDescent="0.25">
      <c r="T40378" s="1"/>
      <c r="U40378" s="1"/>
      <c r="Z40378" s="1"/>
    </row>
    <row r="40379" spans="20:26" x14ac:dyDescent="0.25">
      <c r="T40379" s="1"/>
      <c r="U40379" s="1"/>
      <c r="Z40379" s="1"/>
    </row>
    <row r="40380" spans="20:26" x14ac:dyDescent="0.25">
      <c r="T40380" s="1"/>
      <c r="U40380" s="1"/>
      <c r="Z40380" s="1"/>
    </row>
    <row r="40381" spans="20:26" x14ac:dyDescent="0.25">
      <c r="T40381" s="1"/>
      <c r="U40381" s="1"/>
      <c r="Z40381" s="1"/>
    </row>
    <row r="40382" spans="20:26" x14ac:dyDescent="0.25">
      <c r="T40382" s="1"/>
      <c r="U40382" s="1"/>
      <c r="Z40382" s="1"/>
    </row>
    <row r="40383" spans="20:26" x14ac:dyDescent="0.25">
      <c r="T40383" s="1"/>
      <c r="U40383" s="1"/>
      <c r="Z40383" s="1"/>
    </row>
    <row r="40384" spans="20:26" x14ac:dyDescent="0.25">
      <c r="T40384" s="1"/>
      <c r="U40384" s="1"/>
      <c r="Z40384" s="1"/>
    </row>
    <row r="40385" spans="20:26" x14ac:dyDescent="0.25">
      <c r="T40385" s="1"/>
      <c r="U40385" s="1"/>
      <c r="Z40385" s="1"/>
    </row>
    <row r="40386" spans="20:26" x14ac:dyDescent="0.25">
      <c r="T40386" s="1"/>
      <c r="U40386" s="1"/>
      <c r="Z40386" s="1"/>
    </row>
    <row r="40387" spans="20:26" x14ac:dyDescent="0.25">
      <c r="T40387" s="1"/>
      <c r="U40387" s="1"/>
      <c r="Z40387" s="1"/>
    </row>
    <row r="40388" spans="20:26" x14ac:dyDescent="0.25">
      <c r="T40388" s="1"/>
      <c r="U40388" s="1"/>
      <c r="Z40388" s="1"/>
    </row>
    <row r="40389" spans="20:26" x14ac:dyDescent="0.25">
      <c r="T40389" s="1"/>
      <c r="U40389" s="1"/>
      <c r="Z40389" s="1"/>
    </row>
    <row r="40390" spans="20:26" x14ac:dyDescent="0.25">
      <c r="T40390" s="1"/>
      <c r="U40390" s="1"/>
      <c r="Z40390" s="1"/>
    </row>
    <row r="40391" spans="20:26" x14ac:dyDescent="0.25">
      <c r="T40391" s="1"/>
      <c r="U40391" s="1"/>
      <c r="Z40391" s="1"/>
    </row>
    <row r="40392" spans="20:26" x14ac:dyDescent="0.25">
      <c r="T40392" s="1"/>
      <c r="U40392" s="1"/>
      <c r="Z40392" s="1"/>
    </row>
    <row r="40393" spans="20:26" x14ac:dyDescent="0.25">
      <c r="T40393" s="1"/>
      <c r="U40393" s="1"/>
      <c r="Z40393" s="1"/>
    </row>
    <row r="40394" spans="20:26" x14ac:dyDescent="0.25">
      <c r="T40394" s="1"/>
      <c r="U40394" s="1"/>
      <c r="Z40394" s="1"/>
    </row>
    <row r="40395" spans="20:26" x14ac:dyDescent="0.25">
      <c r="T40395" s="1"/>
      <c r="U40395" s="1"/>
      <c r="Z40395" s="1"/>
    </row>
    <row r="40396" spans="20:26" x14ac:dyDescent="0.25">
      <c r="T40396" s="1"/>
      <c r="U40396" s="1"/>
      <c r="Z40396" s="1"/>
    </row>
    <row r="40397" spans="20:26" x14ac:dyDescent="0.25">
      <c r="T40397" s="1"/>
      <c r="U40397" s="1"/>
      <c r="Z40397" s="1"/>
    </row>
    <row r="40398" spans="20:26" x14ac:dyDescent="0.25">
      <c r="T40398" s="1"/>
      <c r="U40398" s="1"/>
      <c r="Z40398" s="1"/>
    </row>
    <row r="40399" spans="20:26" x14ac:dyDescent="0.25">
      <c r="T40399" s="1"/>
      <c r="U40399" s="1"/>
      <c r="Z40399" s="1"/>
    </row>
    <row r="40400" spans="20:26" x14ac:dyDescent="0.25">
      <c r="T40400" s="1"/>
      <c r="U40400" s="1"/>
      <c r="Z40400" s="1"/>
    </row>
    <row r="40401" spans="20:26" x14ac:dyDescent="0.25">
      <c r="T40401" s="1"/>
      <c r="U40401" s="1"/>
      <c r="Z40401" s="1"/>
    </row>
    <row r="40402" spans="20:26" x14ac:dyDescent="0.25">
      <c r="T40402" s="1"/>
      <c r="U40402" s="1"/>
      <c r="Z40402" s="1"/>
    </row>
    <row r="40403" spans="20:26" x14ac:dyDescent="0.25">
      <c r="T40403" s="1"/>
      <c r="U40403" s="1"/>
      <c r="Z40403" s="1"/>
    </row>
    <row r="40404" spans="20:26" x14ac:dyDescent="0.25">
      <c r="T40404" s="1"/>
      <c r="U40404" s="1"/>
      <c r="Z40404" s="1"/>
    </row>
    <row r="40405" spans="20:26" x14ac:dyDescent="0.25">
      <c r="T40405" s="1"/>
      <c r="U40405" s="1"/>
      <c r="Z40405" s="1"/>
    </row>
    <row r="40406" spans="20:26" x14ac:dyDescent="0.25">
      <c r="T40406" s="1"/>
      <c r="U40406" s="1"/>
      <c r="Z40406" s="1"/>
    </row>
    <row r="40407" spans="20:26" x14ac:dyDescent="0.25">
      <c r="T40407" s="1"/>
      <c r="U40407" s="1"/>
      <c r="Z40407" s="1"/>
    </row>
    <row r="40408" spans="20:26" x14ac:dyDescent="0.25">
      <c r="T40408" s="1"/>
      <c r="U40408" s="1"/>
      <c r="Z40408" s="1"/>
    </row>
    <row r="40409" spans="20:26" x14ac:dyDescent="0.25">
      <c r="T40409" s="1"/>
      <c r="U40409" s="1"/>
      <c r="Z40409" s="1"/>
    </row>
    <row r="40410" spans="20:26" x14ac:dyDescent="0.25">
      <c r="T40410" s="1"/>
      <c r="U40410" s="1"/>
      <c r="Z40410" s="1"/>
    </row>
    <row r="40411" spans="20:26" x14ac:dyDescent="0.25">
      <c r="T40411" s="1"/>
      <c r="U40411" s="1"/>
      <c r="Z40411" s="1"/>
    </row>
    <row r="40412" spans="20:26" x14ac:dyDescent="0.25">
      <c r="T40412" s="1"/>
      <c r="U40412" s="1"/>
      <c r="Z40412" s="1"/>
    </row>
    <row r="40413" spans="20:26" x14ac:dyDescent="0.25">
      <c r="T40413" s="1"/>
      <c r="U40413" s="1"/>
      <c r="Z40413" s="1"/>
    </row>
    <row r="40414" spans="20:26" x14ac:dyDescent="0.25">
      <c r="T40414" s="1"/>
      <c r="U40414" s="1"/>
      <c r="Z40414" s="1"/>
    </row>
    <row r="40415" spans="20:26" x14ac:dyDescent="0.25">
      <c r="T40415" s="1"/>
      <c r="U40415" s="1"/>
      <c r="Z40415" s="1"/>
    </row>
    <row r="40416" spans="20:26" x14ac:dyDescent="0.25">
      <c r="T40416" s="1"/>
      <c r="U40416" s="1"/>
      <c r="Z40416" s="1"/>
    </row>
    <row r="40417" spans="20:26" x14ac:dyDescent="0.25">
      <c r="T40417" s="1"/>
      <c r="U40417" s="1"/>
      <c r="Z40417" s="1"/>
    </row>
    <row r="40418" spans="20:26" x14ac:dyDescent="0.25">
      <c r="T40418" s="1"/>
      <c r="U40418" s="1"/>
      <c r="Z40418" s="1"/>
    </row>
    <row r="40419" spans="20:26" x14ac:dyDescent="0.25">
      <c r="T40419" s="1"/>
      <c r="U40419" s="1"/>
      <c r="Z40419" s="1"/>
    </row>
    <row r="40420" spans="20:26" x14ac:dyDescent="0.25">
      <c r="T40420" s="1"/>
      <c r="U40420" s="1"/>
      <c r="Z40420" s="1"/>
    </row>
    <row r="40421" spans="20:26" x14ac:dyDescent="0.25">
      <c r="T40421" s="1"/>
      <c r="U40421" s="1"/>
      <c r="Z40421" s="1"/>
    </row>
    <row r="40422" spans="20:26" x14ac:dyDescent="0.25">
      <c r="T40422" s="1"/>
      <c r="U40422" s="1"/>
      <c r="Z40422" s="1"/>
    </row>
    <row r="40423" spans="20:26" x14ac:dyDescent="0.25">
      <c r="T40423" s="1"/>
      <c r="U40423" s="1"/>
      <c r="Z40423" s="1"/>
    </row>
    <row r="40424" spans="20:26" x14ac:dyDescent="0.25">
      <c r="T40424" s="1"/>
      <c r="U40424" s="1"/>
      <c r="Z40424" s="1"/>
    </row>
    <row r="40425" spans="20:26" x14ac:dyDescent="0.25">
      <c r="T40425" s="1"/>
      <c r="U40425" s="1"/>
      <c r="Z40425" s="1"/>
    </row>
    <row r="40426" spans="20:26" x14ac:dyDescent="0.25">
      <c r="T40426" s="1"/>
      <c r="U40426" s="1"/>
      <c r="Z40426" s="1"/>
    </row>
    <row r="40427" spans="20:26" x14ac:dyDescent="0.25">
      <c r="T40427" s="1"/>
      <c r="U40427" s="1"/>
      <c r="Z40427" s="1"/>
    </row>
    <row r="40428" spans="20:26" x14ac:dyDescent="0.25">
      <c r="T40428" s="1"/>
      <c r="U40428" s="1"/>
      <c r="Z40428" s="1"/>
    </row>
    <row r="40429" spans="20:26" x14ac:dyDescent="0.25">
      <c r="T40429" s="1"/>
      <c r="U40429" s="1"/>
      <c r="Z40429" s="1"/>
    </row>
    <row r="40430" spans="20:26" x14ac:dyDescent="0.25">
      <c r="T40430" s="1"/>
      <c r="U40430" s="1"/>
      <c r="Z40430" s="1"/>
    </row>
    <row r="40431" spans="20:26" x14ac:dyDescent="0.25">
      <c r="T40431" s="1"/>
      <c r="U40431" s="1"/>
      <c r="Z40431" s="1"/>
    </row>
    <row r="40432" spans="20:26" x14ac:dyDescent="0.25">
      <c r="T40432" s="1"/>
      <c r="U40432" s="1"/>
      <c r="Z40432" s="1"/>
    </row>
    <row r="40433" spans="20:26" x14ac:dyDescent="0.25">
      <c r="T40433" s="1"/>
      <c r="U40433" s="1"/>
      <c r="Z40433" s="1"/>
    </row>
    <row r="40434" spans="20:26" x14ac:dyDescent="0.25">
      <c r="T40434" s="1"/>
      <c r="U40434" s="1"/>
      <c r="Z40434" s="1"/>
    </row>
    <row r="40435" spans="20:26" x14ac:dyDescent="0.25">
      <c r="T40435" s="1"/>
      <c r="U40435" s="1"/>
      <c r="Z40435" s="1"/>
    </row>
    <row r="40436" spans="20:26" x14ac:dyDescent="0.25">
      <c r="T40436" s="1"/>
      <c r="U40436" s="1"/>
      <c r="Z40436" s="1"/>
    </row>
    <row r="40437" spans="20:26" x14ac:dyDescent="0.25">
      <c r="T40437" s="1"/>
      <c r="U40437" s="1"/>
      <c r="Z40437" s="1"/>
    </row>
    <row r="40438" spans="20:26" x14ac:dyDescent="0.25">
      <c r="T40438" s="1"/>
      <c r="U40438" s="1"/>
      <c r="Z40438" s="1"/>
    </row>
    <row r="40439" spans="20:26" x14ac:dyDescent="0.25">
      <c r="T40439" s="1"/>
      <c r="U40439" s="1"/>
      <c r="Z40439" s="1"/>
    </row>
    <row r="40440" spans="20:26" x14ac:dyDescent="0.25">
      <c r="T40440" s="1"/>
      <c r="U40440" s="1"/>
      <c r="Z40440" s="1"/>
    </row>
    <row r="40441" spans="20:26" x14ac:dyDescent="0.25">
      <c r="T40441" s="1"/>
      <c r="U40441" s="1"/>
      <c r="Z40441" s="1"/>
    </row>
    <row r="40442" spans="20:26" x14ac:dyDescent="0.25">
      <c r="T40442" s="1"/>
      <c r="U40442" s="1"/>
      <c r="Z40442" s="1"/>
    </row>
    <row r="40443" spans="20:26" x14ac:dyDescent="0.25">
      <c r="T40443" s="1"/>
      <c r="U40443" s="1"/>
      <c r="Z40443" s="1"/>
    </row>
    <row r="40444" spans="20:26" x14ac:dyDescent="0.25">
      <c r="T40444" s="1"/>
      <c r="U40444" s="1"/>
      <c r="Z40444" s="1"/>
    </row>
    <row r="40445" spans="20:26" x14ac:dyDescent="0.25">
      <c r="T40445" s="1"/>
      <c r="U40445" s="1"/>
      <c r="Z40445" s="1"/>
    </row>
    <row r="40446" spans="20:26" x14ac:dyDescent="0.25">
      <c r="T40446" s="1"/>
      <c r="U40446" s="1"/>
      <c r="Z40446" s="1"/>
    </row>
    <row r="40447" spans="20:26" x14ac:dyDescent="0.25">
      <c r="T40447" s="1"/>
      <c r="U40447" s="1"/>
      <c r="Z40447" s="1"/>
    </row>
    <row r="40448" spans="20:26" x14ac:dyDescent="0.25">
      <c r="T40448" s="1"/>
      <c r="U40448" s="1"/>
      <c r="Z40448" s="1"/>
    </row>
    <row r="40449" spans="20:26" x14ac:dyDescent="0.25">
      <c r="T40449" s="1"/>
      <c r="U40449" s="1"/>
      <c r="Z40449" s="1"/>
    </row>
    <row r="40450" spans="20:26" x14ac:dyDescent="0.25">
      <c r="T40450" s="1"/>
      <c r="U40450" s="1"/>
      <c r="Z40450" s="1"/>
    </row>
    <row r="40451" spans="20:26" x14ac:dyDescent="0.25">
      <c r="T40451" s="1"/>
      <c r="U40451" s="1"/>
      <c r="Z40451" s="1"/>
    </row>
    <row r="40452" spans="20:26" x14ac:dyDescent="0.25">
      <c r="T40452" s="1"/>
      <c r="U40452" s="1"/>
      <c r="Z40452" s="1"/>
    </row>
    <row r="40453" spans="20:26" x14ac:dyDescent="0.25">
      <c r="T40453" s="1"/>
      <c r="U40453" s="1"/>
      <c r="Z40453" s="1"/>
    </row>
    <row r="40454" spans="20:26" x14ac:dyDescent="0.25">
      <c r="T40454" s="1"/>
      <c r="U40454" s="1"/>
      <c r="Z40454" s="1"/>
    </row>
    <row r="40455" spans="20:26" x14ac:dyDescent="0.25">
      <c r="T40455" s="1"/>
      <c r="U40455" s="1"/>
      <c r="Z40455" s="1"/>
    </row>
    <row r="40456" spans="20:26" x14ac:dyDescent="0.25">
      <c r="T40456" s="1"/>
      <c r="U40456" s="1"/>
      <c r="Z40456" s="1"/>
    </row>
    <row r="40457" spans="20:26" x14ac:dyDescent="0.25">
      <c r="T40457" s="1"/>
      <c r="U40457" s="1"/>
      <c r="Z40457" s="1"/>
    </row>
    <row r="40458" spans="20:26" x14ac:dyDescent="0.25">
      <c r="T40458" s="1"/>
      <c r="U40458" s="1"/>
      <c r="Z40458" s="1"/>
    </row>
    <row r="40459" spans="20:26" x14ac:dyDescent="0.25">
      <c r="T40459" s="1"/>
      <c r="U40459" s="1"/>
      <c r="Z40459" s="1"/>
    </row>
    <row r="40460" spans="20:26" x14ac:dyDescent="0.25">
      <c r="T40460" s="1"/>
      <c r="U40460" s="1"/>
      <c r="Z40460" s="1"/>
    </row>
    <row r="40461" spans="20:26" x14ac:dyDescent="0.25">
      <c r="T40461" s="1"/>
      <c r="U40461" s="1"/>
      <c r="Z40461" s="1"/>
    </row>
    <row r="40462" spans="20:26" x14ac:dyDescent="0.25">
      <c r="T40462" s="1"/>
      <c r="U40462" s="1"/>
      <c r="Z40462" s="1"/>
    </row>
    <row r="40463" spans="20:26" x14ac:dyDescent="0.25">
      <c r="T40463" s="1"/>
      <c r="U40463" s="1"/>
      <c r="Z40463" s="1"/>
    </row>
    <row r="40464" spans="20:26" x14ac:dyDescent="0.25">
      <c r="T40464" s="1"/>
      <c r="U40464" s="1"/>
      <c r="Z40464" s="1"/>
    </row>
    <row r="40465" spans="20:26" x14ac:dyDescent="0.25">
      <c r="T40465" s="1"/>
      <c r="U40465" s="1"/>
      <c r="Z40465" s="1"/>
    </row>
    <row r="40466" spans="20:26" x14ac:dyDescent="0.25">
      <c r="T40466" s="1"/>
      <c r="U40466" s="1"/>
      <c r="Z40466" s="1"/>
    </row>
    <row r="40467" spans="20:26" x14ac:dyDescent="0.25">
      <c r="T40467" s="1"/>
      <c r="U40467" s="1"/>
      <c r="Z40467" s="1"/>
    </row>
    <row r="40468" spans="20:26" x14ac:dyDescent="0.25">
      <c r="T40468" s="1"/>
      <c r="U40468" s="1"/>
      <c r="Z40468" s="1"/>
    </row>
    <row r="40469" spans="20:26" x14ac:dyDescent="0.25">
      <c r="T40469" s="1"/>
      <c r="U40469" s="1"/>
      <c r="Z40469" s="1"/>
    </row>
    <row r="40470" spans="20:26" x14ac:dyDescent="0.25">
      <c r="T40470" s="1"/>
      <c r="U40470" s="1"/>
      <c r="Z40470" s="1"/>
    </row>
    <row r="40471" spans="20:26" x14ac:dyDescent="0.25">
      <c r="T40471" s="1"/>
      <c r="U40471" s="1"/>
      <c r="Z40471" s="1"/>
    </row>
    <row r="40472" spans="20:26" x14ac:dyDescent="0.25">
      <c r="T40472" s="1"/>
      <c r="U40472" s="1"/>
      <c r="Z40472" s="1"/>
    </row>
    <row r="40473" spans="20:26" x14ac:dyDescent="0.25">
      <c r="T40473" s="1"/>
      <c r="U40473" s="1"/>
      <c r="Z40473" s="1"/>
    </row>
    <row r="40474" spans="20:26" x14ac:dyDescent="0.25">
      <c r="T40474" s="1"/>
      <c r="U40474" s="1"/>
      <c r="Z40474" s="1"/>
    </row>
    <row r="40475" spans="20:26" x14ac:dyDescent="0.25">
      <c r="T40475" s="1"/>
      <c r="U40475" s="1"/>
      <c r="Z40475" s="1"/>
    </row>
    <row r="40476" spans="20:26" x14ac:dyDescent="0.25">
      <c r="T40476" s="1"/>
      <c r="U40476" s="1"/>
      <c r="Z40476" s="1"/>
    </row>
    <row r="40477" spans="20:26" x14ac:dyDescent="0.25">
      <c r="T40477" s="1"/>
      <c r="U40477" s="1"/>
      <c r="Z40477" s="1"/>
    </row>
    <row r="40478" spans="20:26" x14ac:dyDescent="0.25">
      <c r="T40478" s="1"/>
      <c r="U40478" s="1"/>
      <c r="Z40478" s="1"/>
    </row>
    <row r="40479" spans="20:26" x14ac:dyDescent="0.25">
      <c r="T40479" s="1"/>
      <c r="U40479" s="1"/>
      <c r="Z40479" s="1"/>
    </row>
    <row r="40480" spans="20:26" x14ac:dyDescent="0.25">
      <c r="T40480" s="1"/>
      <c r="U40480" s="1"/>
      <c r="Z40480" s="1"/>
    </row>
    <row r="40481" spans="20:26" x14ac:dyDescent="0.25">
      <c r="T40481" s="1"/>
      <c r="U40481" s="1"/>
      <c r="Z40481" s="1"/>
    </row>
    <row r="40482" spans="20:26" x14ac:dyDescent="0.25">
      <c r="T40482" s="1"/>
      <c r="U40482" s="1"/>
      <c r="Z40482" s="1"/>
    </row>
    <row r="40483" spans="20:26" x14ac:dyDescent="0.25">
      <c r="T40483" s="1"/>
      <c r="U40483" s="1"/>
      <c r="Z40483" s="1"/>
    </row>
    <row r="40484" spans="20:26" x14ac:dyDescent="0.25">
      <c r="T40484" s="1"/>
      <c r="U40484" s="1"/>
      <c r="Z40484" s="1"/>
    </row>
    <row r="40485" spans="20:26" x14ac:dyDescent="0.25">
      <c r="T40485" s="1"/>
      <c r="U40485" s="1"/>
      <c r="Z40485" s="1"/>
    </row>
    <row r="40486" spans="20:26" x14ac:dyDescent="0.25">
      <c r="T40486" s="1"/>
      <c r="U40486" s="1"/>
      <c r="Z40486" s="1"/>
    </row>
    <row r="40487" spans="20:26" x14ac:dyDescent="0.25">
      <c r="T40487" s="1"/>
      <c r="U40487" s="1"/>
      <c r="Z40487" s="1"/>
    </row>
    <row r="40488" spans="20:26" x14ac:dyDescent="0.25">
      <c r="T40488" s="1"/>
      <c r="U40488" s="1"/>
      <c r="Z40488" s="1"/>
    </row>
    <row r="40489" spans="20:26" x14ac:dyDescent="0.25">
      <c r="T40489" s="1"/>
      <c r="U40489" s="1"/>
      <c r="Z40489" s="1"/>
    </row>
    <row r="40490" spans="20:26" x14ac:dyDescent="0.25">
      <c r="T40490" s="1"/>
      <c r="U40490" s="1"/>
      <c r="Z40490" s="1"/>
    </row>
    <row r="40491" spans="20:26" x14ac:dyDescent="0.25">
      <c r="T40491" s="1"/>
      <c r="U40491" s="1"/>
      <c r="Z40491" s="1"/>
    </row>
    <row r="40492" spans="20:26" x14ac:dyDescent="0.25">
      <c r="T40492" s="1"/>
      <c r="U40492" s="1"/>
      <c r="Z40492" s="1"/>
    </row>
    <row r="40493" spans="20:26" x14ac:dyDescent="0.25">
      <c r="T40493" s="1"/>
      <c r="U40493" s="1"/>
      <c r="Z40493" s="1"/>
    </row>
    <row r="40494" spans="20:26" x14ac:dyDescent="0.25">
      <c r="T40494" s="1"/>
      <c r="U40494" s="1"/>
      <c r="Z40494" s="1"/>
    </row>
    <row r="40495" spans="20:26" x14ac:dyDescent="0.25">
      <c r="T40495" s="1"/>
      <c r="U40495" s="1"/>
      <c r="Z40495" s="1"/>
    </row>
    <row r="40496" spans="20:26" x14ac:dyDescent="0.25">
      <c r="T40496" s="1"/>
      <c r="U40496" s="1"/>
      <c r="Z40496" s="1"/>
    </row>
    <row r="40497" spans="20:26" x14ac:dyDescent="0.25">
      <c r="T40497" s="1"/>
      <c r="U40497" s="1"/>
      <c r="Z40497" s="1"/>
    </row>
    <row r="40498" spans="20:26" x14ac:dyDescent="0.25">
      <c r="T40498" s="1"/>
      <c r="U40498" s="1"/>
      <c r="Z40498" s="1"/>
    </row>
    <row r="40499" spans="20:26" x14ac:dyDescent="0.25">
      <c r="T40499" s="1"/>
      <c r="U40499" s="1"/>
      <c r="Z40499" s="1"/>
    </row>
    <row r="40500" spans="20:26" x14ac:dyDescent="0.25">
      <c r="T40500" s="1"/>
      <c r="U40500" s="1"/>
      <c r="Z40500" s="1"/>
    </row>
    <row r="40501" spans="20:26" x14ac:dyDescent="0.25">
      <c r="T40501" s="1"/>
      <c r="U40501" s="1"/>
      <c r="Z40501" s="1"/>
    </row>
    <row r="40502" spans="20:26" x14ac:dyDescent="0.25">
      <c r="T40502" s="1"/>
      <c r="U40502" s="1"/>
      <c r="Z40502" s="1"/>
    </row>
    <row r="40503" spans="20:26" x14ac:dyDescent="0.25">
      <c r="T40503" s="1"/>
      <c r="U40503" s="1"/>
      <c r="Z40503" s="1"/>
    </row>
    <row r="40504" spans="20:26" x14ac:dyDescent="0.25">
      <c r="T40504" s="1"/>
      <c r="U40504" s="1"/>
      <c r="Z40504" s="1"/>
    </row>
    <row r="40505" spans="20:26" x14ac:dyDescent="0.25">
      <c r="T40505" s="1"/>
      <c r="U40505" s="1"/>
      <c r="Z40505" s="1"/>
    </row>
    <row r="40506" spans="20:26" x14ac:dyDescent="0.25">
      <c r="T40506" s="1"/>
      <c r="U40506" s="1"/>
      <c r="Z40506" s="1"/>
    </row>
    <row r="40507" spans="20:26" x14ac:dyDescent="0.25">
      <c r="T40507" s="1"/>
      <c r="U40507" s="1"/>
      <c r="Z40507" s="1"/>
    </row>
    <row r="40508" spans="20:26" x14ac:dyDescent="0.25">
      <c r="T40508" s="1"/>
      <c r="U40508" s="1"/>
      <c r="Z40508" s="1"/>
    </row>
    <row r="40509" spans="20:26" x14ac:dyDescent="0.25">
      <c r="T40509" s="1"/>
      <c r="U40509" s="1"/>
      <c r="Z40509" s="1"/>
    </row>
    <row r="40510" spans="20:26" x14ac:dyDescent="0.25">
      <c r="T40510" s="1"/>
      <c r="U40510" s="1"/>
      <c r="Z40510" s="1"/>
    </row>
    <row r="40511" spans="20:26" x14ac:dyDescent="0.25">
      <c r="T40511" s="1"/>
      <c r="U40511" s="1"/>
      <c r="Z40511" s="1"/>
    </row>
    <row r="40512" spans="20:26" x14ac:dyDescent="0.25">
      <c r="T40512" s="1"/>
      <c r="U40512" s="1"/>
      <c r="Z40512" s="1"/>
    </row>
    <row r="40513" spans="20:26" x14ac:dyDescent="0.25">
      <c r="T40513" s="1"/>
      <c r="U40513" s="1"/>
      <c r="Z40513" s="1"/>
    </row>
    <row r="40514" spans="20:26" x14ac:dyDescent="0.25">
      <c r="T40514" s="1"/>
      <c r="U40514" s="1"/>
      <c r="Z40514" s="1"/>
    </row>
    <row r="40515" spans="20:26" x14ac:dyDescent="0.25">
      <c r="T40515" s="1"/>
      <c r="U40515" s="1"/>
      <c r="Z40515" s="1"/>
    </row>
    <row r="40516" spans="20:26" x14ac:dyDescent="0.25">
      <c r="T40516" s="1"/>
      <c r="U40516" s="1"/>
      <c r="Z40516" s="1"/>
    </row>
    <row r="40517" spans="20:26" x14ac:dyDescent="0.25">
      <c r="T40517" s="1"/>
      <c r="U40517" s="1"/>
      <c r="Z40517" s="1"/>
    </row>
    <row r="40518" spans="20:26" x14ac:dyDescent="0.25">
      <c r="T40518" s="1"/>
      <c r="U40518" s="1"/>
      <c r="Z40518" s="1"/>
    </row>
    <row r="40519" spans="20:26" x14ac:dyDescent="0.25">
      <c r="T40519" s="1"/>
      <c r="U40519" s="1"/>
      <c r="Z40519" s="1"/>
    </row>
    <row r="40520" spans="20:26" x14ac:dyDescent="0.25">
      <c r="T40520" s="1"/>
      <c r="U40520" s="1"/>
      <c r="Z40520" s="1"/>
    </row>
    <row r="40521" spans="20:26" x14ac:dyDescent="0.25">
      <c r="T40521" s="1"/>
      <c r="U40521" s="1"/>
      <c r="Z40521" s="1"/>
    </row>
    <row r="40522" spans="20:26" x14ac:dyDescent="0.25">
      <c r="T40522" s="1"/>
      <c r="U40522" s="1"/>
      <c r="Z40522" s="1"/>
    </row>
    <row r="40523" spans="20:26" x14ac:dyDescent="0.25">
      <c r="T40523" s="1"/>
      <c r="U40523" s="1"/>
      <c r="Z40523" s="1"/>
    </row>
    <row r="40524" spans="20:26" x14ac:dyDescent="0.25">
      <c r="T40524" s="1"/>
      <c r="U40524" s="1"/>
      <c r="Z40524" s="1"/>
    </row>
    <row r="40525" spans="20:26" x14ac:dyDescent="0.25">
      <c r="T40525" s="1"/>
      <c r="U40525" s="1"/>
      <c r="Z40525" s="1"/>
    </row>
    <row r="40526" spans="20:26" x14ac:dyDescent="0.25">
      <c r="T40526" s="1"/>
      <c r="U40526" s="1"/>
      <c r="Z40526" s="1"/>
    </row>
    <row r="40527" spans="20:26" x14ac:dyDescent="0.25">
      <c r="T40527" s="1"/>
      <c r="U40527" s="1"/>
      <c r="Z40527" s="1"/>
    </row>
    <row r="40528" spans="20:26" x14ac:dyDescent="0.25">
      <c r="T40528" s="1"/>
      <c r="U40528" s="1"/>
      <c r="Z40528" s="1"/>
    </row>
    <row r="40529" spans="20:26" x14ac:dyDescent="0.25">
      <c r="T40529" s="1"/>
      <c r="U40529" s="1"/>
      <c r="Z40529" s="1"/>
    </row>
    <row r="40530" spans="20:26" x14ac:dyDescent="0.25">
      <c r="T40530" s="1"/>
      <c r="U40530" s="1"/>
      <c r="Z40530" s="1"/>
    </row>
    <row r="40531" spans="20:26" x14ac:dyDescent="0.25">
      <c r="T40531" s="1"/>
      <c r="U40531" s="1"/>
      <c r="Z40531" s="1"/>
    </row>
    <row r="40532" spans="20:26" x14ac:dyDescent="0.25">
      <c r="T40532" s="1"/>
      <c r="U40532" s="1"/>
      <c r="Z40532" s="1"/>
    </row>
    <row r="40533" spans="20:26" x14ac:dyDescent="0.25">
      <c r="T40533" s="1"/>
      <c r="U40533" s="1"/>
      <c r="Z40533" s="1"/>
    </row>
    <row r="40534" spans="20:26" x14ac:dyDescent="0.25">
      <c r="T40534" s="1"/>
      <c r="U40534" s="1"/>
      <c r="Z40534" s="1"/>
    </row>
    <row r="40535" spans="20:26" x14ac:dyDescent="0.25">
      <c r="T40535" s="1"/>
      <c r="U40535" s="1"/>
      <c r="Z40535" s="1"/>
    </row>
    <row r="40536" spans="20:26" x14ac:dyDescent="0.25">
      <c r="T40536" s="1"/>
      <c r="U40536" s="1"/>
      <c r="Z40536" s="1"/>
    </row>
    <row r="40537" spans="20:26" x14ac:dyDescent="0.25">
      <c r="T40537" s="1"/>
      <c r="U40537" s="1"/>
      <c r="Z40537" s="1"/>
    </row>
    <row r="40538" spans="20:26" x14ac:dyDescent="0.25">
      <c r="T40538" s="1"/>
      <c r="U40538" s="1"/>
      <c r="Z40538" s="1"/>
    </row>
    <row r="40539" spans="20:26" x14ac:dyDescent="0.25">
      <c r="T40539" s="1"/>
      <c r="U40539" s="1"/>
      <c r="Z40539" s="1"/>
    </row>
    <row r="40540" spans="20:26" x14ac:dyDescent="0.25">
      <c r="T40540" s="1"/>
      <c r="U40540" s="1"/>
      <c r="Z40540" s="1"/>
    </row>
    <row r="40541" spans="20:26" x14ac:dyDescent="0.25">
      <c r="T40541" s="1"/>
      <c r="U40541" s="1"/>
      <c r="Z40541" s="1"/>
    </row>
    <row r="40542" spans="20:26" x14ac:dyDescent="0.25">
      <c r="T40542" s="1"/>
      <c r="U40542" s="1"/>
      <c r="Z40542" s="1"/>
    </row>
    <row r="40543" spans="20:26" x14ac:dyDescent="0.25">
      <c r="T40543" s="1"/>
      <c r="U40543" s="1"/>
      <c r="Z40543" s="1"/>
    </row>
    <row r="40544" spans="20:26" x14ac:dyDescent="0.25">
      <c r="T40544" s="1"/>
      <c r="U40544" s="1"/>
      <c r="Z40544" s="1"/>
    </row>
    <row r="40545" spans="20:26" x14ac:dyDescent="0.25">
      <c r="T40545" s="1"/>
      <c r="U40545" s="1"/>
      <c r="Z40545" s="1"/>
    </row>
    <row r="40546" spans="20:26" x14ac:dyDescent="0.25">
      <c r="T40546" s="1"/>
      <c r="U40546" s="1"/>
      <c r="Z40546" s="1"/>
    </row>
    <row r="40547" spans="20:26" x14ac:dyDescent="0.25">
      <c r="T40547" s="1"/>
      <c r="U40547" s="1"/>
      <c r="Z40547" s="1"/>
    </row>
    <row r="40548" spans="20:26" x14ac:dyDescent="0.25">
      <c r="T40548" s="1"/>
      <c r="U40548" s="1"/>
      <c r="Z40548" s="1"/>
    </row>
    <row r="40549" spans="20:26" x14ac:dyDescent="0.25">
      <c r="T40549" s="1"/>
      <c r="U40549" s="1"/>
      <c r="Z40549" s="1"/>
    </row>
    <row r="40550" spans="20:26" x14ac:dyDescent="0.25">
      <c r="T40550" s="1"/>
      <c r="U40550" s="1"/>
      <c r="Z40550" s="1"/>
    </row>
    <row r="40551" spans="20:26" x14ac:dyDescent="0.25">
      <c r="T40551" s="1"/>
      <c r="U40551" s="1"/>
      <c r="Z40551" s="1"/>
    </row>
    <row r="40552" spans="20:26" x14ac:dyDescent="0.25">
      <c r="T40552" s="1"/>
      <c r="U40552" s="1"/>
      <c r="Z40552" s="1"/>
    </row>
    <row r="40553" spans="20:26" x14ac:dyDescent="0.25">
      <c r="T40553" s="1"/>
      <c r="U40553" s="1"/>
      <c r="Z40553" s="1"/>
    </row>
    <row r="40554" spans="20:26" x14ac:dyDescent="0.25">
      <c r="T40554" s="1"/>
      <c r="U40554" s="1"/>
      <c r="Z40554" s="1"/>
    </row>
    <row r="40555" spans="20:26" x14ac:dyDescent="0.25">
      <c r="T40555" s="1"/>
      <c r="U40555" s="1"/>
      <c r="Z40555" s="1"/>
    </row>
    <row r="40556" spans="20:26" x14ac:dyDescent="0.25">
      <c r="T40556" s="1"/>
      <c r="U40556" s="1"/>
      <c r="Z40556" s="1"/>
    </row>
    <row r="40557" spans="20:26" x14ac:dyDescent="0.25">
      <c r="T40557" s="1"/>
      <c r="U40557" s="1"/>
      <c r="Z40557" s="1"/>
    </row>
    <row r="40558" spans="20:26" x14ac:dyDescent="0.25">
      <c r="T40558" s="1"/>
      <c r="U40558" s="1"/>
      <c r="Z40558" s="1"/>
    </row>
    <row r="40559" spans="20:26" x14ac:dyDescent="0.25">
      <c r="T40559" s="1"/>
      <c r="U40559" s="1"/>
      <c r="Z40559" s="1"/>
    </row>
    <row r="40560" spans="20:26" x14ac:dyDescent="0.25">
      <c r="T40560" s="1"/>
      <c r="U40560" s="1"/>
      <c r="Z40560" s="1"/>
    </row>
    <row r="40561" spans="20:26" x14ac:dyDescent="0.25">
      <c r="T40561" s="1"/>
      <c r="U40561" s="1"/>
      <c r="Z40561" s="1"/>
    </row>
    <row r="40562" spans="20:26" x14ac:dyDescent="0.25">
      <c r="T40562" s="1"/>
      <c r="U40562" s="1"/>
      <c r="Z40562" s="1"/>
    </row>
    <row r="40563" spans="20:26" x14ac:dyDescent="0.25">
      <c r="T40563" s="1"/>
      <c r="U40563" s="1"/>
      <c r="Z40563" s="1"/>
    </row>
    <row r="40564" spans="20:26" x14ac:dyDescent="0.25">
      <c r="T40564" s="1"/>
      <c r="U40564" s="1"/>
      <c r="Z40564" s="1"/>
    </row>
    <row r="40565" spans="20:26" x14ac:dyDescent="0.25">
      <c r="T40565" s="1"/>
      <c r="U40565" s="1"/>
      <c r="Z40565" s="1"/>
    </row>
    <row r="40566" spans="20:26" x14ac:dyDescent="0.25">
      <c r="T40566" s="1"/>
      <c r="U40566" s="1"/>
      <c r="Z40566" s="1"/>
    </row>
    <row r="40567" spans="20:26" x14ac:dyDescent="0.25">
      <c r="T40567" s="1"/>
      <c r="U40567" s="1"/>
      <c r="Z40567" s="1"/>
    </row>
    <row r="40568" spans="20:26" x14ac:dyDescent="0.25">
      <c r="T40568" s="1"/>
      <c r="U40568" s="1"/>
      <c r="Z40568" s="1"/>
    </row>
    <row r="40569" spans="20:26" x14ac:dyDescent="0.25">
      <c r="T40569" s="1"/>
      <c r="U40569" s="1"/>
      <c r="Z40569" s="1"/>
    </row>
    <row r="40570" spans="20:26" x14ac:dyDescent="0.25">
      <c r="T40570" s="1"/>
      <c r="U40570" s="1"/>
      <c r="Z40570" s="1"/>
    </row>
    <row r="40571" spans="20:26" x14ac:dyDescent="0.25">
      <c r="T40571" s="1"/>
      <c r="U40571" s="1"/>
      <c r="Z40571" s="1"/>
    </row>
    <row r="40572" spans="20:26" x14ac:dyDescent="0.25">
      <c r="T40572" s="1"/>
      <c r="U40572" s="1"/>
      <c r="Z40572" s="1"/>
    </row>
    <row r="40573" spans="20:26" x14ac:dyDescent="0.25">
      <c r="T40573" s="1"/>
      <c r="U40573" s="1"/>
      <c r="Z40573" s="1"/>
    </row>
    <row r="40574" spans="20:26" x14ac:dyDescent="0.25">
      <c r="T40574" s="1"/>
      <c r="U40574" s="1"/>
      <c r="Z40574" s="1"/>
    </row>
    <row r="40575" spans="20:26" x14ac:dyDescent="0.25">
      <c r="T40575" s="1"/>
      <c r="U40575" s="1"/>
      <c r="Z40575" s="1"/>
    </row>
    <row r="40576" spans="20:26" x14ac:dyDescent="0.25">
      <c r="T40576" s="1"/>
      <c r="U40576" s="1"/>
      <c r="Z40576" s="1"/>
    </row>
    <row r="40577" spans="20:26" x14ac:dyDescent="0.25">
      <c r="T40577" s="1"/>
      <c r="U40577" s="1"/>
      <c r="Z40577" s="1"/>
    </row>
    <row r="40578" spans="20:26" x14ac:dyDescent="0.25">
      <c r="T40578" s="1"/>
      <c r="U40578" s="1"/>
      <c r="Z40578" s="1"/>
    </row>
    <row r="40579" spans="20:26" x14ac:dyDescent="0.25">
      <c r="T40579" s="1"/>
      <c r="U40579" s="1"/>
      <c r="Z40579" s="1"/>
    </row>
    <row r="40580" spans="20:26" x14ac:dyDescent="0.25">
      <c r="T40580" s="1"/>
      <c r="U40580" s="1"/>
      <c r="Z40580" s="1"/>
    </row>
    <row r="40581" spans="20:26" x14ac:dyDescent="0.25">
      <c r="T40581" s="1"/>
      <c r="U40581" s="1"/>
      <c r="Z40581" s="1"/>
    </row>
    <row r="40582" spans="20:26" x14ac:dyDescent="0.25">
      <c r="T40582" s="1"/>
      <c r="U40582" s="1"/>
      <c r="Z40582" s="1"/>
    </row>
    <row r="40583" spans="20:26" x14ac:dyDescent="0.25">
      <c r="T40583" s="1"/>
      <c r="U40583" s="1"/>
      <c r="Z40583" s="1"/>
    </row>
    <row r="40584" spans="20:26" x14ac:dyDescent="0.25">
      <c r="T40584" s="1"/>
      <c r="U40584" s="1"/>
      <c r="Z40584" s="1"/>
    </row>
    <row r="40585" spans="20:26" x14ac:dyDescent="0.25">
      <c r="T40585" s="1"/>
      <c r="U40585" s="1"/>
      <c r="Z40585" s="1"/>
    </row>
    <row r="40586" spans="20:26" x14ac:dyDescent="0.25">
      <c r="T40586" s="1"/>
      <c r="U40586" s="1"/>
      <c r="Z40586" s="1"/>
    </row>
    <row r="40587" spans="20:26" x14ac:dyDescent="0.25">
      <c r="T40587" s="1"/>
      <c r="U40587" s="1"/>
      <c r="Z40587" s="1"/>
    </row>
    <row r="40588" spans="20:26" x14ac:dyDescent="0.25">
      <c r="T40588" s="1"/>
      <c r="U40588" s="1"/>
      <c r="Z40588" s="1"/>
    </row>
    <row r="40589" spans="20:26" x14ac:dyDescent="0.25">
      <c r="T40589" s="1"/>
      <c r="U40589" s="1"/>
      <c r="Z40589" s="1"/>
    </row>
    <row r="40590" spans="20:26" x14ac:dyDescent="0.25">
      <c r="T40590" s="1"/>
      <c r="U40590" s="1"/>
      <c r="Z40590" s="1"/>
    </row>
    <row r="40591" spans="20:26" x14ac:dyDescent="0.25">
      <c r="T40591" s="1"/>
      <c r="U40591" s="1"/>
      <c r="Z40591" s="1"/>
    </row>
    <row r="40592" spans="20:26" x14ac:dyDescent="0.25">
      <c r="T40592" s="1"/>
      <c r="U40592" s="1"/>
      <c r="Z40592" s="1"/>
    </row>
    <row r="40593" spans="20:26" x14ac:dyDescent="0.25">
      <c r="T40593" s="1"/>
      <c r="U40593" s="1"/>
      <c r="Z40593" s="1"/>
    </row>
    <row r="40594" spans="20:26" x14ac:dyDescent="0.25">
      <c r="T40594" s="1"/>
      <c r="U40594" s="1"/>
      <c r="Z40594" s="1"/>
    </row>
    <row r="40595" spans="20:26" x14ac:dyDescent="0.25">
      <c r="T40595" s="1"/>
      <c r="U40595" s="1"/>
      <c r="Z40595" s="1"/>
    </row>
    <row r="40596" spans="20:26" x14ac:dyDescent="0.25">
      <c r="T40596" s="1"/>
      <c r="U40596" s="1"/>
      <c r="Z40596" s="1"/>
    </row>
    <row r="40597" spans="20:26" x14ac:dyDescent="0.25">
      <c r="T40597" s="1"/>
      <c r="U40597" s="1"/>
      <c r="Z40597" s="1"/>
    </row>
    <row r="40598" spans="20:26" x14ac:dyDescent="0.25">
      <c r="T40598" s="1"/>
      <c r="U40598" s="1"/>
      <c r="Z40598" s="1"/>
    </row>
    <row r="40599" spans="20:26" x14ac:dyDescent="0.25">
      <c r="T40599" s="1"/>
      <c r="U40599" s="1"/>
      <c r="Z40599" s="1"/>
    </row>
    <row r="40600" spans="20:26" x14ac:dyDescent="0.25">
      <c r="T40600" s="1"/>
      <c r="U40600" s="1"/>
      <c r="Z40600" s="1"/>
    </row>
    <row r="40601" spans="20:26" x14ac:dyDescent="0.25">
      <c r="T40601" s="1"/>
      <c r="U40601" s="1"/>
      <c r="Z40601" s="1"/>
    </row>
    <row r="40602" spans="20:26" x14ac:dyDescent="0.25">
      <c r="T40602" s="1"/>
      <c r="U40602" s="1"/>
      <c r="Z40602" s="1"/>
    </row>
    <row r="40603" spans="20:26" x14ac:dyDescent="0.25">
      <c r="T40603" s="1"/>
      <c r="U40603" s="1"/>
      <c r="Z40603" s="1"/>
    </row>
    <row r="40604" spans="20:26" x14ac:dyDescent="0.25">
      <c r="T40604" s="1"/>
      <c r="U40604" s="1"/>
      <c r="Z40604" s="1"/>
    </row>
    <row r="40605" spans="20:26" x14ac:dyDescent="0.25">
      <c r="T40605" s="1"/>
      <c r="U40605" s="1"/>
      <c r="Z40605" s="1"/>
    </row>
    <row r="40606" spans="20:26" x14ac:dyDescent="0.25">
      <c r="T40606" s="1"/>
      <c r="U40606" s="1"/>
      <c r="Z40606" s="1"/>
    </row>
    <row r="40607" spans="20:26" x14ac:dyDescent="0.25">
      <c r="T40607" s="1"/>
      <c r="U40607" s="1"/>
      <c r="Z40607" s="1"/>
    </row>
    <row r="40608" spans="20:26" x14ac:dyDescent="0.25">
      <c r="T40608" s="1"/>
      <c r="U40608" s="1"/>
      <c r="Z40608" s="1"/>
    </row>
    <row r="40609" spans="20:26" x14ac:dyDescent="0.25">
      <c r="T40609" s="1"/>
      <c r="U40609" s="1"/>
      <c r="Z40609" s="1"/>
    </row>
    <row r="40610" spans="20:26" x14ac:dyDescent="0.25">
      <c r="T40610" s="1"/>
      <c r="U40610" s="1"/>
      <c r="Z40610" s="1"/>
    </row>
    <row r="40611" spans="20:26" x14ac:dyDescent="0.25">
      <c r="T40611" s="1"/>
      <c r="U40611" s="1"/>
      <c r="Z40611" s="1"/>
    </row>
    <row r="40612" spans="20:26" x14ac:dyDescent="0.25">
      <c r="T40612" s="1"/>
      <c r="U40612" s="1"/>
      <c r="Z40612" s="1"/>
    </row>
    <row r="40613" spans="20:26" x14ac:dyDescent="0.25">
      <c r="T40613" s="1"/>
      <c r="U40613" s="1"/>
      <c r="Z40613" s="1"/>
    </row>
    <row r="40614" spans="20:26" x14ac:dyDescent="0.25">
      <c r="T40614" s="1"/>
      <c r="U40614" s="1"/>
      <c r="Z40614" s="1"/>
    </row>
    <row r="40615" spans="20:26" x14ac:dyDescent="0.25">
      <c r="T40615" s="1"/>
      <c r="U40615" s="1"/>
      <c r="Z40615" s="1"/>
    </row>
    <row r="40616" spans="20:26" x14ac:dyDescent="0.25">
      <c r="T40616" s="1"/>
      <c r="U40616" s="1"/>
      <c r="Z40616" s="1"/>
    </row>
    <row r="40617" spans="20:26" x14ac:dyDescent="0.25">
      <c r="T40617" s="1"/>
      <c r="U40617" s="1"/>
      <c r="Z40617" s="1"/>
    </row>
    <row r="40618" spans="20:26" x14ac:dyDescent="0.25">
      <c r="T40618" s="1"/>
      <c r="U40618" s="1"/>
      <c r="Z40618" s="1"/>
    </row>
    <row r="40619" spans="20:26" x14ac:dyDescent="0.25">
      <c r="T40619" s="1"/>
      <c r="U40619" s="1"/>
      <c r="Z40619" s="1"/>
    </row>
    <row r="40620" spans="20:26" x14ac:dyDescent="0.25">
      <c r="T40620" s="1"/>
      <c r="U40620" s="1"/>
      <c r="Z40620" s="1"/>
    </row>
    <row r="40621" spans="20:26" x14ac:dyDescent="0.25">
      <c r="T40621" s="1"/>
      <c r="U40621" s="1"/>
      <c r="Z40621" s="1"/>
    </row>
    <row r="40622" spans="20:26" x14ac:dyDescent="0.25">
      <c r="T40622" s="1"/>
      <c r="U40622" s="1"/>
      <c r="Z40622" s="1"/>
    </row>
    <row r="40623" spans="20:26" x14ac:dyDescent="0.25">
      <c r="T40623" s="1"/>
      <c r="U40623" s="1"/>
      <c r="Z40623" s="1"/>
    </row>
    <row r="40624" spans="20:26" x14ac:dyDescent="0.25">
      <c r="T40624" s="1"/>
      <c r="U40624" s="1"/>
      <c r="Z40624" s="1"/>
    </row>
    <row r="40625" spans="20:26" x14ac:dyDescent="0.25">
      <c r="T40625" s="1"/>
      <c r="U40625" s="1"/>
      <c r="Z40625" s="1"/>
    </row>
    <row r="40626" spans="20:26" x14ac:dyDescent="0.25">
      <c r="T40626" s="1"/>
      <c r="U40626" s="1"/>
      <c r="Z40626" s="1"/>
    </row>
    <row r="40627" spans="20:26" x14ac:dyDescent="0.25">
      <c r="T40627" s="1"/>
      <c r="U40627" s="1"/>
      <c r="Z40627" s="1"/>
    </row>
    <row r="40628" spans="20:26" x14ac:dyDescent="0.25">
      <c r="T40628" s="1"/>
      <c r="U40628" s="1"/>
      <c r="Z40628" s="1"/>
    </row>
    <row r="40629" spans="20:26" x14ac:dyDescent="0.25">
      <c r="T40629" s="1"/>
      <c r="U40629" s="1"/>
      <c r="Z40629" s="1"/>
    </row>
    <row r="40630" spans="20:26" x14ac:dyDescent="0.25">
      <c r="T40630" s="1"/>
      <c r="U40630" s="1"/>
      <c r="Z40630" s="1"/>
    </row>
    <row r="40631" spans="20:26" x14ac:dyDescent="0.25">
      <c r="T40631" s="1"/>
      <c r="U40631" s="1"/>
      <c r="Z40631" s="1"/>
    </row>
    <row r="40632" spans="20:26" x14ac:dyDescent="0.25">
      <c r="T40632" s="1"/>
      <c r="U40632" s="1"/>
      <c r="Z40632" s="1"/>
    </row>
    <row r="40633" spans="20:26" x14ac:dyDescent="0.25">
      <c r="T40633" s="1"/>
      <c r="U40633" s="1"/>
      <c r="Z40633" s="1"/>
    </row>
    <row r="40634" spans="20:26" x14ac:dyDescent="0.25">
      <c r="T40634" s="1"/>
      <c r="U40634" s="1"/>
      <c r="Z40634" s="1"/>
    </row>
    <row r="40635" spans="20:26" x14ac:dyDescent="0.25">
      <c r="T40635" s="1"/>
      <c r="U40635" s="1"/>
      <c r="Z40635" s="1"/>
    </row>
    <row r="40636" spans="20:26" x14ac:dyDescent="0.25">
      <c r="T40636" s="1"/>
      <c r="U40636" s="1"/>
      <c r="Z40636" s="1"/>
    </row>
    <row r="40637" spans="20:26" x14ac:dyDescent="0.25">
      <c r="T40637" s="1"/>
      <c r="U40637" s="1"/>
      <c r="Z40637" s="1"/>
    </row>
    <row r="40638" spans="20:26" x14ac:dyDescent="0.25">
      <c r="T40638" s="1"/>
      <c r="U40638" s="1"/>
      <c r="Z40638" s="1"/>
    </row>
    <row r="40639" spans="20:26" x14ac:dyDescent="0.25">
      <c r="T40639" s="1"/>
      <c r="U40639" s="1"/>
      <c r="Z40639" s="1"/>
    </row>
    <row r="40640" spans="20:26" x14ac:dyDescent="0.25">
      <c r="T40640" s="1"/>
      <c r="U40640" s="1"/>
      <c r="Z40640" s="1"/>
    </row>
    <row r="40641" spans="20:26" x14ac:dyDescent="0.25">
      <c r="T40641" s="1"/>
      <c r="U40641" s="1"/>
      <c r="Z40641" s="1"/>
    </row>
    <row r="40642" spans="20:26" x14ac:dyDescent="0.25">
      <c r="T40642" s="1"/>
      <c r="U40642" s="1"/>
      <c r="Z40642" s="1"/>
    </row>
    <row r="40643" spans="20:26" x14ac:dyDescent="0.25">
      <c r="T40643" s="1"/>
      <c r="U40643" s="1"/>
      <c r="Z40643" s="1"/>
    </row>
    <row r="40644" spans="20:26" x14ac:dyDescent="0.25">
      <c r="T40644" s="1"/>
      <c r="U40644" s="1"/>
      <c r="Z40644" s="1"/>
    </row>
    <row r="40645" spans="20:26" x14ac:dyDescent="0.25">
      <c r="T40645" s="1"/>
      <c r="U40645" s="1"/>
      <c r="Z40645" s="1"/>
    </row>
    <row r="40646" spans="20:26" x14ac:dyDescent="0.25">
      <c r="T40646" s="1"/>
      <c r="U40646" s="1"/>
      <c r="Z40646" s="1"/>
    </row>
    <row r="40647" spans="20:26" x14ac:dyDescent="0.25">
      <c r="T40647" s="1"/>
      <c r="U40647" s="1"/>
      <c r="Z40647" s="1"/>
    </row>
    <row r="40648" spans="20:26" x14ac:dyDescent="0.25">
      <c r="T40648" s="1"/>
      <c r="U40648" s="1"/>
      <c r="Z40648" s="1"/>
    </row>
    <row r="40649" spans="20:26" x14ac:dyDescent="0.25">
      <c r="T40649" s="1"/>
      <c r="U40649" s="1"/>
      <c r="Z40649" s="1"/>
    </row>
    <row r="40650" spans="20:26" x14ac:dyDescent="0.25">
      <c r="T40650" s="1"/>
      <c r="U40650" s="1"/>
      <c r="Z40650" s="1"/>
    </row>
    <row r="40651" spans="20:26" x14ac:dyDescent="0.25">
      <c r="T40651" s="1"/>
      <c r="U40651" s="1"/>
      <c r="Z40651" s="1"/>
    </row>
    <row r="40652" spans="20:26" x14ac:dyDescent="0.25">
      <c r="T40652" s="1"/>
      <c r="U40652" s="1"/>
      <c r="Z40652" s="1"/>
    </row>
    <row r="40653" spans="20:26" x14ac:dyDescent="0.25">
      <c r="T40653" s="1"/>
      <c r="U40653" s="1"/>
      <c r="Z40653" s="1"/>
    </row>
    <row r="40654" spans="20:26" x14ac:dyDescent="0.25">
      <c r="T40654" s="1"/>
      <c r="U40654" s="1"/>
      <c r="Z40654" s="1"/>
    </row>
    <row r="40655" spans="20:26" x14ac:dyDescent="0.25">
      <c r="T40655" s="1"/>
      <c r="U40655" s="1"/>
      <c r="Z40655" s="1"/>
    </row>
    <row r="40656" spans="20:26" x14ac:dyDescent="0.25">
      <c r="T40656" s="1"/>
      <c r="U40656" s="1"/>
      <c r="Z40656" s="1"/>
    </row>
    <row r="40657" spans="20:26" x14ac:dyDescent="0.25">
      <c r="T40657" s="1"/>
      <c r="U40657" s="1"/>
      <c r="Z40657" s="1"/>
    </row>
    <row r="40658" spans="20:26" x14ac:dyDescent="0.25">
      <c r="T40658" s="1"/>
      <c r="U40658" s="1"/>
      <c r="Z40658" s="1"/>
    </row>
    <row r="40659" spans="20:26" x14ac:dyDescent="0.25">
      <c r="T40659" s="1"/>
      <c r="U40659" s="1"/>
      <c r="Z40659" s="1"/>
    </row>
    <row r="40660" spans="20:26" x14ac:dyDescent="0.25">
      <c r="T40660" s="1"/>
      <c r="U40660" s="1"/>
      <c r="Z40660" s="1"/>
    </row>
    <row r="40661" spans="20:26" x14ac:dyDescent="0.25">
      <c r="T40661" s="1"/>
      <c r="U40661" s="1"/>
      <c r="Z40661" s="1"/>
    </row>
    <row r="40662" spans="20:26" x14ac:dyDescent="0.25">
      <c r="T40662" s="1"/>
      <c r="U40662" s="1"/>
      <c r="Z40662" s="1"/>
    </row>
    <row r="40663" spans="20:26" x14ac:dyDescent="0.25">
      <c r="T40663" s="1"/>
      <c r="U40663" s="1"/>
      <c r="Z40663" s="1"/>
    </row>
    <row r="40664" spans="20:26" x14ac:dyDescent="0.25">
      <c r="T40664" s="1"/>
      <c r="U40664" s="1"/>
      <c r="Z40664" s="1"/>
    </row>
    <row r="40665" spans="20:26" x14ac:dyDescent="0.25">
      <c r="T40665" s="1"/>
      <c r="U40665" s="1"/>
      <c r="Z40665" s="1"/>
    </row>
    <row r="40666" spans="20:26" x14ac:dyDescent="0.25">
      <c r="T40666" s="1"/>
      <c r="U40666" s="1"/>
      <c r="Z40666" s="1"/>
    </row>
    <row r="40667" spans="20:26" x14ac:dyDescent="0.25">
      <c r="T40667" s="1"/>
      <c r="U40667" s="1"/>
      <c r="Z40667" s="1"/>
    </row>
    <row r="40668" spans="20:26" x14ac:dyDescent="0.25">
      <c r="T40668" s="1"/>
      <c r="U40668" s="1"/>
      <c r="Z40668" s="1"/>
    </row>
    <row r="40669" spans="20:26" x14ac:dyDescent="0.25">
      <c r="T40669" s="1"/>
      <c r="U40669" s="1"/>
      <c r="Z40669" s="1"/>
    </row>
    <row r="40670" spans="20:26" x14ac:dyDescent="0.25">
      <c r="T40670" s="1"/>
      <c r="U40670" s="1"/>
      <c r="Z40670" s="1"/>
    </row>
    <row r="40671" spans="20:26" x14ac:dyDescent="0.25">
      <c r="T40671" s="1"/>
      <c r="U40671" s="1"/>
      <c r="Z40671" s="1"/>
    </row>
    <row r="40672" spans="20:26" x14ac:dyDescent="0.25">
      <c r="T40672" s="1"/>
      <c r="U40672" s="1"/>
      <c r="Z40672" s="1"/>
    </row>
    <row r="40673" spans="20:26" x14ac:dyDescent="0.25">
      <c r="T40673" s="1"/>
      <c r="U40673" s="1"/>
      <c r="Z40673" s="1"/>
    </row>
    <row r="40674" spans="20:26" x14ac:dyDescent="0.25">
      <c r="T40674" s="1"/>
      <c r="U40674" s="1"/>
      <c r="Z40674" s="1"/>
    </row>
    <row r="40675" spans="20:26" x14ac:dyDescent="0.25">
      <c r="T40675" s="1"/>
      <c r="U40675" s="1"/>
      <c r="Z40675" s="1"/>
    </row>
    <row r="40676" spans="20:26" x14ac:dyDescent="0.25">
      <c r="T40676" s="1"/>
      <c r="U40676" s="1"/>
      <c r="Z40676" s="1"/>
    </row>
    <row r="40677" spans="20:26" x14ac:dyDescent="0.25">
      <c r="T40677" s="1"/>
      <c r="U40677" s="1"/>
      <c r="Z40677" s="1"/>
    </row>
    <row r="40678" spans="20:26" x14ac:dyDescent="0.25">
      <c r="T40678" s="1"/>
      <c r="U40678" s="1"/>
      <c r="Z40678" s="1"/>
    </row>
    <row r="40679" spans="20:26" x14ac:dyDescent="0.25">
      <c r="T40679" s="1"/>
      <c r="U40679" s="1"/>
      <c r="Z40679" s="1"/>
    </row>
    <row r="40680" spans="20:26" x14ac:dyDescent="0.25">
      <c r="T40680" s="1"/>
      <c r="U40680" s="1"/>
      <c r="Z40680" s="1"/>
    </row>
    <row r="40681" spans="20:26" x14ac:dyDescent="0.25">
      <c r="T40681" s="1"/>
      <c r="U40681" s="1"/>
      <c r="Z40681" s="1"/>
    </row>
    <row r="40682" spans="20:26" x14ac:dyDescent="0.25">
      <c r="T40682" s="1"/>
      <c r="U40682" s="1"/>
      <c r="Z40682" s="1"/>
    </row>
    <row r="40683" spans="20:26" x14ac:dyDescent="0.25">
      <c r="T40683" s="1"/>
      <c r="U40683" s="1"/>
      <c r="Z40683" s="1"/>
    </row>
    <row r="40684" spans="20:26" x14ac:dyDescent="0.25">
      <c r="T40684" s="1"/>
      <c r="U40684" s="1"/>
      <c r="Z40684" s="1"/>
    </row>
    <row r="40685" spans="20:26" x14ac:dyDescent="0.25">
      <c r="T40685" s="1"/>
      <c r="U40685" s="1"/>
      <c r="Z40685" s="1"/>
    </row>
    <row r="40686" spans="20:26" x14ac:dyDescent="0.25">
      <c r="T40686" s="1"/>
      <c r="U40686" s="1"/>
      <c r="Z40686" s="1"/>
    </row>
    <row r="40687" spans="20:26" x14ac:dyDescent="0.25">
      <c r="T40687" s="1"/>
      <c r="U40687" s="1"/>
      <c r="Z40687" s="1"/>
    </row>
    <row r="40688" spans="20:26" x14ac:dyDescent="0.25">
      <c r="T40688" s="1"/>
      <c r="U40688" s="1"/>
      <c r="Z40688" s="1"/>
    </row>
    <row r="40689" spans="20:26" x14ac:dyDescent="0.25">
      <c r="T40689" s="1"/>
      <c r="U40689" s="1"/>
      <c r="Z40689" s="1"/>
    </row>
    <row r="40690" spans="20:26" x14ac:dyDescent="0.25">
      <c r="T40690" s="1"/>
      <c r="U40690" s="1"/>
      <c r="Z40690" s="1"/>
    </row>
    <row r="40691" spans="20:26" x14ac:dyDescent="0.25">
      <c r="T40691" s="1"/>
      <c r="U40691" s="1"/>
      <c r="Z40691" s="1"/>
    </row>
    <row r="40692" spans="20:26" x14ac:dyDescent="0.25">
      <c r="T40692" s="1"/>
      <c r="U40692" s="1"/>
      <c r="Z40692" s="1"/>
    </row>
    <row r="40693" spans="20:26" x14ac:dyDescent="0.25">
      <c r="T40693" s="1"/>
      <c r="U40693" s="1"/>
      <c r="Z40693" s="1"/>
    </row>
    <row r="40694" spans="20:26" x14ac:dyDescent="0.25">
      <c r="T40694" s="1"/>
      <c r="U40694" s="1"/>
      <c r="Z40694" s="1"/>
    </row>
    <row r="40695" spans="20:26" x14ac:dyDescent="0.25">
      <c r="T40695" s="1"/>
      <c r="U40695" s="1"/>
      <c r="Z40695" s="1"/>
    </row>
    <row r="40696" spans="20:26" x14ac:dyDescent="0.25">
      <c r="T40696" s="1"/>
      <c r="U40696" s="1"/>
      <c r="Z40696" s="1"/>
    </row>
    <row r="40697" spans="20:26" x14ac:dyDescent="0.25">
      <c r="T40697" s="1"/>
      <c r="U40697" s="1"/>
      <c r="Z40697" s="1"/>
    </row>
    <row r="40698" spans="20:26" x14ac:dyDescent="0.25">
      <c r="T40698" s="1"/>
      <c r="U40698" s="1"/>
      <c r="Z40698" s="1"/>
    </row>
    <row r="40699" spans="20:26" x14ac:dyDescent="0.25">
      <c r="T40699" s="1"/>
      <c r="U40699" s="1"/>
      <c r="Z40699" s="1"/>
    </row>
    <row r="40700" spans="20:26" x14ac:dyDescent="0.25">
      <c r="T40700" s="1"/>
      <c r="U40700" s="1"/>
      <c r="Z40700" s="1"/>
    </row>
    <row r="40701" spans="20:26" x14ac:dyDescent="0.25">
      <c r="T40701" s="1"/>
      <c r="U40701" s="1"/>
      <c r="Z40701" s="1"/>
    </row>
    <row r="40702" spans="20:26" x14ac:dyDescent="0.25">
      <c r="T40702" s="1"/>
      <c r="U40702" s="1"/>
      <c r="Z40702" s="1"/>
    </row>
    <row r="40703" spans="20:26" x14ac:dyDescent="0.25">
      <c r="T40703" s="1"/>
      <c r="U40703" s="1"/>
      <c r="Z40703" s="1"/>
    </row>
    <row r="40704" spans="20:26" x14ac:dyDescent="0.25">
      <c r="T40704" s="1"/>
      <c r="U40704" s="1"/>
      <c r="Z40704" s="1"/>
    </row>
    <row r="40705" spans="20:26" x14ac:dyDescent="0.25">
      <c r="T40705" s="1"/>
      <c r="U40705" s="1"/>
      <c r="Z40705" s="1"/>
    </row>
    <row r="40706" spans="20:26" x14ac:dyDescent="0.25">
      <c r="T40706" s="1"/>
      <c r="U40706" s="1"/>
      <c r="Z40706" s="1"/>
    </row>
    <row r="40707" spans="20:26" x14ac:dyDescent="0.25">
      <c r="T40707" s="1"/>
      <c r="U40707" s="1"/>
      <c r="Z40707" s="1"/>
    </row>
    <row r="40708" spans="20:26" x14ac:dyDescent="0.25">
      <c r="T40708" s="1"/>
      <c r="U40708" s="1"/>
      <c r="Z40708" s="1"/>
    </row>
    <row r="40709" spans="20:26" x14ac:dyDescent="0.25">
      <c r="T40709" s="1"/>
      <c r="U40709" s="1"/>
      <c r="Z40709" s="1"/>
    </row>
    <row r="40710" spans="20:26" x14ac:dyDescent="0.25">
      <c r="T40710" s="1"/>
      <c r="U40710" s="1"/>
      <c r="Z40710" s="1"/>
    </row>
    <row r="40711" spans="20:26" x14ac:dyDescent="0.25">
      <c r="T40711" s="1"/>
      <c r="U40711" s="1"/>
      <c r="Z40711" s="1"/>
    </row>
    <row r="40712" spans="20:26" x14ac:dyDescent="0.25">
      <c r="T40712" s="1"/>
      <c r="U40712" s="1"/>
      <c r="Z40712" s="1"/>
    </row>
    <row r="40713" spans="20:26" x14ac:dyDescent="0.25">
      <c r="T40713" s="1"/>
      <c r="U40713" s="1"/>
      <c r="Z40713" s="1"/>
    </row>
    <row r="40714" spans="20:26" x14ac:dyDescent="0.25">
      <c r="T40714" s="1"/>
      <c r="U40714" s="1"/>
      <c r="Z40714" s="1"/>
    </row>
    <row r="40715" spans="20:26" x14ac:dyDescent="0.25">
      <c r="T40715" s="1"/>
      <c r="U40715" s="1"/>
      <c r="Z40715" s="1"/>
    </row>
    <row r="40716" spans="20:26" x14ac:dyDescent="0.25">
      <c r="T40716" s="1"/>
      <c r="U40716" s="1"/>
      <c r="Z40716" s="1"/>
    </row>
    <row r="40717" spans="20:26" x14ac:dyDescent="0.25">
      <c r="T40717" s="1"/>
      <c r="U40717" s="1"/>
      <c r="Z40717" s="1"/>
    </row>
    <row r="40718" spans="20:26" x14ac:dyDescent="0.25">
      <c r="T40718" s="1"/>
      <c r="U40718" s="1"/>
      <c r="Z40718" s="1"/>
    </row>
    <row r="40719" spans="20:26" x14ac:dyDescent="0.25">
      <c r="T40719" s="1"/>
      <c r="U40719" s="1"/>
      <c r="Z40719" s="1"/>
    </row>
    <row r="40720" spans="20:26" x14ac:dyDescent="0.25">
      <c r="T40720" s="1"/>
      <c r="U40720" s="1"/>
      <c r="Z40720" s="1"/>
    </row>
    <row r="40721" spans="20:26" x14ac:dyDescent="0.25">
      <c r="T40721" s="1"/>
      <c r="U40721" s="1"/>
      <c r="Z40721" s="1"/>
    </row>
    <row r="40722" spans="20:26" x14ac:dyDescent="0.25">
      <c r="T40722" s="1"/>
      <c r="U40722" s="1"/>
      <c r="Z40722" s="1"/>
    </row>
    <row r="40723" spans="20:26" x14ac:dyDescent="0.25">
      <c r="T40723" s="1"/>
      <c r="U40723" s="1"/>
      <c r="Z40723" s="1"/>
    </row>
    <row r="40724" spans="20:26" x14ac:dyDescent="0.25">
      <c r="T40724" s="1"/>
      <c r="U40724" s="1"/>
      <c r="Z40724" s="1"/>
    </row>
    <row r="40725" spans="20:26" x14ac:dyDescent="0.25">
      <c r="T40725" s="1"/>
      <c r="U40725" s="1"/>
      <c r="Z40725" s="1"/>
    </row>
    <row r="40726" spans="20:26" x14ac:dyDescent="0.25">
      <c r="T40726" s="1"/>
      <c r="U40726" s="1"/>
      <c r="Z40726" s="1"/>
    </row>
    <row r="40727" spans="20:26" x14ac:dyDescent="0.25">
      <c r="T40727" s="1"/>
      <c r="U40727" s="1"/>
      <c r="Z40727" s="1"/>
    </row>
    <row r="40728" spans="20:26" x14ac:dyDescent="0.25">
      <c r="T40728" s="1"/>
      <c r="U40728" s="1"/>
      <c r="Z40728" s="1"/>
    </row>
    <row r="40729" spans="20:26" x14ac:dyDescent="0.25">
      <c r="T40729" s="1"/>
      <c r="U40729" s="1"/>
      <c r="Z40729" s="1"/>
    </row>
    <row r="40730" spans="20:26" x14ac:dyDescent="0.25">
      <c r="T40730" s="1"/>
      <c r="U40730" s="1"/>
      <c r="Z40730" s="1"/>
    </row>
    <row r="40731" spans="20:26" x14ac:dyDescent="0.25">
      <c r="T40731" s="1"/>
      <c r="U40731" s="1"/>
      <c r="Z40731" s="1"/>
    </row>
    <row r="40732" spans="20:26" x14ac:dyDescent="0.25">
      <c r="T40732" s="1"/>
      <c r="U40732" s="1"/>
      <c r="Z40732" s="1"/>
    </row>
    <row r="40733" spans="20:26" x14ac:dyDescent="0.25">
      <c r="T40733" s="1"/>
      <c r="U40733" s="1"/>
      <c r="Z40733" s="1"/>
    </row>
    <row r="40734" spans="20:26" x14ac:dyDescent="0.25">
      <c r="T40734" s="1"/>
      <c r="U40734" s="1"/>
      <c r="Z40734" s="1"/>
    </row>
    <row r="40735" spans="20:26" x14ac:dyDescent="0.25">
      <c r="T40735" s="1"/>
      <c r="U40735" s="1"/>
      <c r="Z40735" s="1"/>
    </row>
    <row r="40736" spans="20:26" x14ac:dyDescent="0.25">
      <c r="T40736" s="1"/>
      <c r="U40736" s="1"/>
      <c r="Z40736" s="1"/>
    </row>
    <row r="40737" spans="20:26" x14ac:dyDescent="0.25">
      <c r="T40737" s="1"/>
      <c r="U40737" s="1"/>
      <c r="Z40737" s="1"/>
    </row>
    <row r="40738" spans="20:26" x14ac:dyDescent="0.25">
      <c r="T40738" s="1"/>
      <c r="U40738" s="1"/>
      <c r="Z40738" s="1"/>
    </row>
    <row r="40739" spans="20:26" x14ac:dyDescent="0.25">
      <c r="T40739" s="1"/>
      <c r="U40739" s="1"/>
      <c r="Z40739" s="1"/>
    </row>
    <row r="40740" spans="20:26" x14ac:dyDescent="0.25">
      <c r="T40740" s="1"/>
      <c r="U40740" s="1"/>
      <c r="Z40740" s="1"/>
    </row>
    <row r="40741" spans="20:26" x14ac:dyDescent="0.25">
      <c r="T40741" s="1"/>
      <c r="U40741" s="1"/>
      <c r="Z40741" s="1"/>
    </row>
    <row r="40742" spans="20:26" x14ac:dyDescent="0.25">
      <c r="T40742" s="1"/>
      <c r="U40742" s="1"/>
      <c r="Z40742" s="1"/>
    </row>
    <row r="40743" spans="20:26" x14ac:dyDescent="0.25">
      <c r="T40743" s="1"/>
      <c r="U40743" s="1"/>
      <c r="Z40743" s="1"/>
    </row>
    <row r="40744" spans="20:26" x14ac:dyDescent="0.25">
      <c r="T40744" s="1"/>
      <c r="U40744" s="1"/>
      <c r="Z40744" s="1"/>
    </row>
    <row r="40745" spans="20:26" x14ac:dyDescent="0.25">
      <c r="T40745" s="1"/>
      <c r="U40745" s="1"/>
      <c r="Z40745" s="1"/>
    </row>
    <row r="40746" spans="20:26" x14ac:dyDescent="0.25">
      <c r="T40746" s="1"/>
      <c r="U40746" s="1"/>
      <c r="Z40746" s="1"/>
    </row>
    <row r="40747" spans="20:26" x14ac:dyDescent="0.25">
      <c r="T40747" s="1"/>
      <c r="U40747" s="1"/>
      <c r="Z40747" s="1"/>
    </row>
    <row r="40748" spans="20:26" x14ac:dyDescent="0.25">
      <c r="T40748" s="1"/>
      <c r="U40748" s="1"/>
      <c r="Z40748" s="1"/>
    </row>
    <row r="40749" spans="20:26" x14ac:dyDescent="0.25">
      <c r="T40749" s="1"/>
      <c r="U40749" s="1"/>
      <c r="Z40749" s="1"/>
    </row>
    <row r="40750" spans="20:26" x14ac:dyDescent="0.25">
      <c r="T40750" s="1"/>
      <c r="U40750" s="1"/>
      <c r="Z40750" s="1"/>
    </row>
    <row r="40751" spans="20:26" x14ac:dyDescent="0.25">
      <c r="T40751" s="1"/>
      <c r="U40751" s="1"/>
      <c r="Z40751" s="1"/>
    </row>
    <row r="40752" spans="20:26" x14ac:dyDescent="0.25">
      <c r="T40752" s="1"/>
      <c r="U40752" s="1"/>
      <c r="Z40752" s="1"/>
    </row>
    <row r="40753" spans="20:26" x14ac:dyDescent="0.25">
      <c r="T40753" s="1"/>
      <c r="U40753" s="1"/>
      <c r="Z40753" s="1"/>
    </row>
    <row r="40754" spans="20:26" x14ac:dyDescent="0.25">
      <c r="T40754" s="1"/>
      <c r="U40754" s="1"/>
      <c r="Z40754" s="1"/>
    </row>
    <row r="40755" spans="20:26" x14ac:dyDescent="0.25">
      <c r="T40755" s="1"/>
      <c r="U40755" s="1"/>
      <c r="Z40755" s="1"/>
    </row>
    <row r="40756" spans="20:26" x14ac:dyDescent="0.25">
      <c r="T40756" s="1"/>
      <c r="U40756" s="1"/>
      <c r="Z40756" s="1"/>
    </row>
    <row r="40757" spans="20:26" x14ac:dyDescent="0.25">
      <c r="T40757" s="1"/>
      <c r="U40757" s="1"/>
      <c r="Z40757" s="1"/>
    </row>
    <row r="40758" spans="20:26" x14ac:dyDescent="0.25">
      <c r="T40758" s="1"/>
      <c r="U40758" s="1"/>
      <c r="Z40758" s="1"/>
    </row>
    <row r="40759" spans="20:26" x14ac:dyDescent="0.25">
      <c r="T40759" s="1"/>
      <c r="U40759" s="1"/>
      <c r="Z40759" s="1"/>
    </row>
    <row r="40760" spans="20:26" x14ac:dyDescent="0.25">
      <c r="T40760" s="1"/>
      <c r="U40760" s="1"/>
      <c r="Z40760" s="1"/>
    </row>
    <row r="40761" spans="20:26" x14ac:dyDescent="0.25">
      <c r="T40761" s="1"/>
      <c r="U40761" s="1"/>
      <c r="Z40761" s="1"/>
    </row>
    <row r="40762" spans="20:26" x14ac:dyDescent="0.25">
      <c r="T40762" s="1"/>
      <c r="U40762" s="1"/>
      <c r="Z40762" s="1"/>
    </row>
    <row r="40763" spans="20:26" x14ac:dyDescent="0.25">
      <c r="T40763" s="1"/>
      <c r="U40763" s="1"/>
      <c r="Z40763" s="1"/>
    </row>
    <row r="40764" spans="20:26" x14ac:dyDescent="0.25">
      <c r="T40764" s="1"/>
      <c r="U40764" s="1"/>
      <c r="Z40764" s="1"/>
    </row>
    <row r="40765" spans="20:26" x14ac:dyDescent="0.25">
      <c r="T40765" s="1"/>
      <c r="U40765" s="1"/>
      <c r="Z40765" s="1"/>
    </row>
    <row r="40766" spans="20:26" x14ac:dyDescent="0.25">
      <c r="T40766" s="1"/>
      <c r="U40766" s="1"/>
      <c r="Z40766" s="1"/>
    </row>
    <row r="40767" spans="20:26" x14ac:dyDescent="0.25">
      <c r="T40767" s="1"/>
      <c r="U40767" s="1"/>
      <c r="Z40767" s="1"/>
    </row>
    <row r="40768" spans="20:26" x14ac:dyDescent="0.25">
      <c r="T40768" s="1"/>
      <c r="U40768" s="1"/>
      <c r="Z40768" s="1"/>
    </row>
    <row r="40769" spans="20:26" x14ac:dyDescent="0.25">
      <c r="T40769" s="1"/>
      <c r="U40769" s="1"/>
      <c r="Z40769" s="1"/>
    </row>
    <row r="40770" spans="20:26" x14ac:dyDescent="0.25">
      <c r="T40770" s="1"/>
      <c r="U40770" s="1"/>
      <c r="Z40770" s="1"/>
    </row>
    <row r="40771" spans="20:26" x14ac:dyDescent="0.25">
      <c r="T40771" s="1"/>
      <c r="U40771" s="1"/>
      <c r="Z40771" s="1"/>
    </row>
    <row r="40772" spans="20:26" x14ac:dyDescent="0.25">
      <c r="T40772" s="1"/>
      <c r="U40772" s="1"/>
      <c r="Z40772" s="1"/>
    </row>
    <row r="40773" spans="20:26" x14ac:dyDescent="0.25">
      <c r="T40773" s="1"/>
      <c r="U40773" s="1"/>
      <c r="Z40773" s="1"/>
    </row>
    <row r="40774" spans="20:26" x14ac:dyDescent="0.25">
      <c r="T40774" s="1"/>
      <c r="U40774" s="1"/>
      <c r="Z40774" s="1"/>
    </row>
    <row r="40775" spans="20:26" x14ac:dyDescent="0.25">
      <c r="T40775" s="1"/>
      <c r="U40775" s="1"/>
      <c r="Z40775" s="1"/>
    </row>
    <row r="40776" spans="20:26" x14ac:dyDescent="0.25">
      <c r="T40776" s="1"/>
      <c r="U40776" s="1"/>
      <c r="Z40776" s="1"/>
    </row>
    <row r="40777" spans="20:26" x14ac:dyDescent="0.25">
      <c r="T40777" s="1"/>
      <c r="U40777" s="1"/>
      <c r="Z40777" s="1"/>
    </row>
    <row r="40778" spans="20:26" x14ac:dyDescent="0.25">
      <c r="T40778" s="1"/>
      <c r="U40778" s="1"/>
      <c r="Z40778" s="1"/>
    </row>
    <row r="40779" spans="20:26" x14ac:dyDescent="0.25">
      <c r="T40779" s="1"/>
      <c r="U40779" s="1"/>
      <c r="Z40779" s="1"/>
    </row>
    <row r="40780" spans="20:26" x14ac:dyDescent="0.25">
      <c r="T40780" s="1"/>
      <c r="U40780" s="1"/>
      <c r="Z40780" s="1"/>
    </row>
    <row r="40781" spans="20:26" x14ac:dyDescent="0.25">
      <c r="T40781" s="1"/>
      <c r="U40781" s="1"/>
      <c r="Z40781" s="1"/>
    </row>
    <row r="40782" spans="20:26" x14ac:dyDescent="0.25">
      <c r="T40782" s="1"/>
      <c r="U40782" s="1"/>
      <c r="Z40782" s="1"/>
    </row>
    <row r="40783" spans="20:26" x14ac:dyDescent="0.25">
      <c r="T40783" s="1"/>
      <c r="U40783" s="1"/>
      <c r="Z40783" s="1"/>
    </row>
    <row r="40784" spans="20:26" x14ac:dyDescent="0.25">
      <c r="T40784" s="1"/>
      <c r="U40784" s="1"/>
      <c r="Z40784" s="1"/>
    </row>
    <row r="40785" spans="20:26" x14ac:dyDescent="0.25">
      <c r="T40785" s="1"/>
      <c r="U40785" s="1"/>
      <c r="Z40785" s="1"/>
    </row>
    <row r="40786" spans="20:26" x14ac:dyDescent="0.25">
      <c r="T40786" s="1"/>
      <c r="U40786" s="1"/>
      <c r="Z40786" s="1"/>
    </row>
    <row r="40787" spans="20:26" x14ac:dyDescent="0.25">
      <c r="T40787" s="1"/>
      <c r="U40787" s="1"/>
      <c r="Z40787" s="1"/>
    </row>
    <row r="40788" spans="20:26" x14ac:dyDescent="0.25">
      <c r="T40788" s="1"/>
      <c r="U40788" s="1"/>
      <c r="Z40788" s="1"/>
    </row>
    <row r="40789" spans="20:26" x14ac:dyDescent="0.25">
      <c r="T40789" s="1"/>
      <c r="U40789" s="1"/>
      <c r="Z40789" s="1"/>
    </row>
    <row r="40790" spans="20:26" x14ac:dyDescent="0.25">
      <c r="T40790" s="1"/>
      <c r="U40790" s="1"/>
      <c r="Z40790" s="1"/>
    </row>
    <row r="40791" spans="20:26" x14ac:dyDescent="0.25">
      <c r="T40791" s="1"/>
      <c r="U40791" s="1"/>
      <c r="Z40791" s="1"/>
    </row>
    <row r="40792" spans="20:26" x14ac:dyDescent="0.25">
      <c r="T40792" s="1"/>
      <c r="U40792" s="1"/>
      <c r="Z40792" s="1"/>
    </row>
    <row r="40793" spans="20:26" x14ac:dyDescent="0.25">
      <c r="T40793" s="1"/>
      <c r="U40793" s="1"/>
      <c r="Z40793" s="1"/>
    </row>
    <row r="40794" spans="20:26" x14ac:dyDescent="0.25">
      <c r="T40794" s="1"/>
      <c r="U40794" s="1"/>
      <c r="Z40794" s="1"/>
    </row>
    <row r="40795" spans="20:26" x14ac:dyDescent="0.25">
      <c r="T40795" s="1"/>
      <c r="U40795" s="1"/>
      <c r="Z40795" s="1"/>
    </row>
    <row r="40796" spans="20:26" x14ac:dyDescent="0.25">
      <c r="T40796" s="1"/>
      <c r="U40796" s="1"/>
      <c r="Z40796" s="1"/>
    </row>
    <row r="40797" spans="20:26" x14ac:dyDescent="0.25">
      <c r="T40797" s="1"/>
      <c r="U40797" s="1"/>
      <c r="Z40797" s="1"/>
    </row>
    <row r="40798" spans="20:26" x14ac:dyDescent="0.25">
      <c r="T40798" s="1"/>
      <c r="U40798" s="1"/>
      <c r="Z40798" s="1"/>
    </row>
    <row r="40799" spans="20:26" x14ac:dyDescent="0.25">
      <c r="T40799" s="1"/>
      <c r="U40799" s="1"/>
      <c r="Z40799" s="1"/>
    </row>
    <row r="40800" spans="20:26" x14ac:dyDescent="0.25">
      <c r="T40800" s="1"/>
      <c r="U40800" s="1"/>
      <c r="Z40800" s="1"/>
    </row>
    <row r="40801" spans="20:26" x14ac:dyDescent="0.25">
      <c r="T40801" s="1"/>
      <c r="U40801" s="1"/>
      <c r="Z40801" s="1"/>
    </row>
    <row r="40802" spans="20:26" x14ac:dyDescent="0.25">
      <c r="T40802" s="1"/>
      <c r="U40802" s="1"/>
      <c r="Z40802" s="1"/>
    </row>
    <row r="40803" spans="20:26" x14ac:dyDescent="0.25">
      <c r="T40803" s="1"/>
      <c r="U40803" s="1"/>
      <c r="Z40803" s="1"/>
    </row>
    <row r="40804" spans="20:26" x14ac:dyDescent="0.25">
      <c r="T40804" s="1"/>
      <c r="U40804" s="1"/>
      <c r="Z40804" s="1"/>
    </row>
    <row r="40805" spans="20:26" x14ac:dyDescent="0.25">
      <c r="T40805" s="1"/>
      <c r="U40805" s="1"/>
      <c r="Z40805" s="1"/>
    </row>
    <row r="40806" spans="20:26" x14ac:dyDescent="0.25">
      <c r="T40806" s="1"/>
      <c r="U40806" s="1"/>
      <c r="Z40806" s="1"/>
    </row>
    <row r="40807" spans="20:26" x14ac:dyDescent="0.25">
      <c r="T40807" s="1"/>
      <c r="U40807" s="1"/>
      <c r="Z40807" s="1"/>
    </row>
    <row r="40808" spans="20:26" x14ac:dyDescent="0.25">
      <c r="T40808" s="1"/>
      <c r="U40808" s="1"/>
      <c r="Z40808" s="1"/>
    </row>
    <row r="40809" spans="20:26" x14ac:dyDescent="0.25">
      <c r="T40809" s="1"/>
      <c r="U40809" s="1"/>
      <c r="Z40809" s="1"/>
    </row>
    <row r="40810" spans="20:26" x14ac:dyDescent="0.25">
      <c r="T40810" s="1"/>
      <c r="U40810" s="1"/>
      <c r="Z40810" s="1"/>
    </row>
    <row r="40811" spans="20:26" x14ac:dyDescent="0.25">
      <c r="T40811" s="1"/>
      <c r="U40811" s="1"/>
      <c r="Z40811" s="1"/>
    </row>
    <row r="40812" spans="20:26" x14ac:dyDescent="0.25">
      <c r="T40812" s="1"/>
      <c r="U40812" s="1"/>
      <c r="Z40812" s="1"/>
    </row>
    <row r="40813" spans="20:26" x14ac:dyDescent="0.25">
      <c r="T40813" s="1"/>
      <c r="U40813" s="1"/>
      <c r="Z40813" s="1"/>
    </row>
    <row r="40814" spans="20:26" x14ac:dyDescent="0.25">
      <c r="T40814" s="1"/>
      <c r="U40814" s="1"/>
      <c r="Z40814" s="1"/>
    </row>
    <row r="40815" spans="20:26" x14ac:dyDescent="0.25">
      <c r="T40815" s="1"/>
      <c r="U40815" s="1"/>
      <c r="Z40815" s="1"/>
    </row>
    <row r="40816" spans="20:26" x14ac:dyDescent="0.25">
      <c r="T40816" s="1"/>
      <c r="U40816" s="1"/>
      <c r="Z40816" s="1"/>
    </row>
    <row r="40817" spans="20:26" x14ac:dyDescent="0.25">
      <c r="T40817" s="1"/>
      <c r="U40817" s="1"/>
      <c r="Z40817" s="1"/>
    </row>
    <row r="40818" spans="20:26" x14ac:dyDescent="0.25">
      <c r="T40818" s="1"/>
      <c r="U40818" s="1"/>
      <c r="Z40818" s="1"/>
    </row>
    <row r="40819" spans="20:26" x14ac:dyDescent="0.25">
      <c r="T40819" s="1"/>
      <c r="U40819" s="1"/>
      <c r="Z40819" s="1"/>
    </row>
    <row r="40820" spans="20:26" x14ac:dyDescent="0.25">
      <c r="T40820" s="1"/>
      <c r="U40820" s="1"/>
      <c r="Z40820" s="1"/>
    </row>
    <row r="40821" spans="20:26" x14ac:dyDescent="0.25">
      <c r="T40821" s="1"/>
      <c r="U40821" s="1"/>
      <c r="Z40821" s="1"/>
    </row>
    <row r="40822" spans="20:26" x14ac:dyDescent="0.25">
      <c r="T40822" s="1"/>
      <c r="U40822" s="1"/>
      <c r="Z40822" s="1"/>
    </row>
    <row r="40823" spans="20:26" x14ac:dyDescent="0.25">
      <c r="T40823" s="1"/>
      <c r="U40823" s="1"/>
      <c r="Z40823" s="1"/>
    </row>
    <row r="40824" spans="20:26" x14ac:dyDescent="0.25">
      <c r="T40824" s="1"/>
      <c r="U40824" s="1"/>
      <c r="Z40824" s="1"/>
    </row>
    <row r="40825" spans="20:26" x14ac:dyDescent="0.25">
      <c r="T40825" s="1"/>
      <c r="U40825" s="1"/>
      <c r="Z40825" s="1"/>
    </row>
    <row r="40826" spans="20:26" x14ac:dyDescent="0.25">
      <c r="T40826" s="1"/>
      <c r="U40826" s="1"/>
      <c r="Z40826" s="1"/>
    </row>
    <row r="40827" spans="20:26" x14ac:dyDescent="0.25">
      <c r="T40827" s="1"/>
      <c r="U40827" s="1"/>
      <c r="Z40827" s="1"/>
    </row>
    <row r="40828" spans="20:26" x14ac:dyDescent="0.25">
      <c r="T40828" s="1"/>
      <c r="U40828" s="1"/>
      <c r="Z40828" s="1"/>
    </row>
    <row r="40829" spans="20:26" x14ac:dyDescent="0.25">
      <c r="T40829" s="1"/>
      <c r="U40829" s="1"/>
      <c r="Z40829" s="1"/>
    </row>
    <row r="40830" spans="20:26" x14ac:dyDescent="0.25">
      <c r="T40830" s="1"/>
      <c r="U40830" s="1"/>
      <c r="Z40830" s="1"/>
    </row>
    <row r="40831" spans="20:26" x14ac:dyDescent="0.25">
      <c r="T40831" s="1"/>
      <c r="U40831" s="1"/>
      <c r="Z40831" s="1"/>
    </row>
    <row r="40832" spans="20:26" x14ac:dyDescent="0.25">
      <c r="T40832" s="1"/>
      <c r="U40832" s="1"/>
      <c r="Z40832" s="1"/>
    </row>
    <row r="40833" spans="20:26" x14ac:dyDescent="0.25">
      <c r="T40833" s="1"/>
      <c r="U40833" s="1"/>
      <c r="Z40833" s="1"/>
    </row>
    <row r="40834" spans="20:26" x14ac:dyDescent="0.25">
      <c r="T40834" s="1"/>
      <c r="U40834" s="1"/>
      <c r="Z40834" s="1"/>
    </row>
    <row r="40835" spans="20:26" x14ac:dyDescent="0.25">
      <c r="T40835" s="1"/>
      <c r="U40835" s="1"/>
      <c r="Z40835" s="1"/>
    </row>
    <row r="40836" spans="20:26" x14ac:dyDescent="0.25">
      <c r="T40836" s="1"/>
      <c r="U40836" s="1"/>
      <c r="Z40836" s="1"/>
    </row>
    <row r="40837" spans="20:26" x14ac:dyDescent="0.25">
      <c r="T40837" s="1"/>
      <c r="U40837" s="1"/>
      <c r="Z40837" s="1"/>
    </row>
    <row r="40838" spans="20:26" x14ac:dyDescent="0.25">
      <c r="T40838" s="1"/>
      <c r="U40838" s="1"/>
      <c r="Z40838" s="1"/>
    </row>
    <row r="40839" spans="20:26" x14ac:dyDescent="0.25">
      <c r="T40839" s="1"/>
      <c r="U40839" s="1"/>
      <c r="Z40839" s="1"/>
    </row>
    <row r="40840" spans="20:26" x14ac:dyDescent="0.25">
      <c r="T40840" s="1"/>
      <c r="U40840" s="1"/>
      <c r="Z40840" s="1"/>
    </row>
    <row r="40841" spans="20:26" x14ac:dyDescent="0.25">
      <c r="T40841" s="1"/>
      <c r="U40841" s="1"/>
      <c r="Z40841" s="1"/>
    </row>
    <row r="40842" spans="20:26" x14ac:dyDescent="0.25">
      <c r="T40842" s="1"/>
      <c r="U40842" s="1"/>
      <c r="Z40842" s="1"/>
    </row>
    <row r="40843" spans="20:26" x14ac:dyDescent="0.25">
      <c r="T40843" s="1"/>
      <c r="U40843" s="1"/>
      <c r="Z40843" s="1"/>
    </row>
    <row r="40844" spans="20:26" x14ac:dyDescent="0.25">
      <c r="T40844" s="1"/>
      <c r="U40844" s="1"/>
      <c r="Z40844" s="1"/>
    </row>
    <row r="40845" spans="20:26" x14ac:dyDescent="0.25">
      <c r="T40845" s="1"/>
      <c r="U40845" s="1"/>
      <c r="Z40845" s="1"/>
    </row>
    <row r="40846" spans="20:26" x14ac:dyDescent="0.25">
      <c r="T40846" s="1"/>
      <c r="U40846" s="1"/>
      <c r="Z40846" s="1"/>
    </row>
    <row r="40847" spans="20:26" x14ac:dyDescent="0.25">
      <c r="T40847" s="1"/>
      <c r="U40847" s="1"/>
      <c r="Z40847" s="1"/>
    </row>
    <row r="40848" spans="20:26" x14ac:dyDescent="0.25">
      <c r="T40848" s="1"/>
      <c r="U40848" s="1"/>
      <c r="Z40848" s="1"/>
    </row>
    <row r="40849" spans="20:26" x14ac:dyDescent="0.25">
      <c r="T40849" s="1"/>
      <c r="U40849" s="1"/>
      <c r="Z40849" s="1"/>
    </row>
    <row r="40850" spans="20:26" x14ac:dyDescent="0.25">
      <c r="T40850" s="1"/>
      <c r="U40850" s="1"/>
      <c r="Z40850" s="1"/>
    </row>
    <row r="40851" spans="20:26" x14ac:dyDescent="0.25">
      <c r="T40851" s="1"/>
      <c r="U40851" s="1"/>
      <c r="Z40851" s="1"/>
    </row>
    <row r="40852" spans="20:26" x14ac:dyDescent="0.25">
      <c r="T40852" s="1"/>
      <c r="U40852" s="1"/>
      <c r="Z40852" s="1"/>
    </row>
    <row r="40853" spans="20:26" x14ac:dyDescent="0.25">
      <c r="T40853" s="1"/>
      <c r="U40853" s="1"/>
      <c r="Z40853" s="1"/>
    </row>
    <row r="40854" spans="20:26" x14ac:dyDescent="0.25">
      <c r="T40854" s="1"/>
      <c r="U40854" s="1"/>
      <c r="Z40854" s="1"/>
    </row>
    <row r="40855" spans="20:26" x14ac:dyDescent="0.25">
      <c r="T40855" s="1"/>
      <c r="U40855" s="1"/>
      <c r="Z40855" s="1"/>
    </row>
    <row r="40856" spans="20:26" x14ac:dyDescent="0.25">
      <c r="T40856" s="1"/>
      <c r="U40856" s="1"/>
      <c r="Z40856" s="1"/>
    </row>
    <row r="40857" spans="20:26" x14ac:dyDescent="0.25">
      <c r="T40857" s="1"/>
      <c r="U40857" s="1"/>
      <c r="Z40857" s="1"/>
    </row>
    <row r="40858" spans="20:26" x14ac:dyDescent="0.25">
      <c r="T40858" s="1"/>
      <c r="U40858" s="1"/>
      <c r="Z40858" s="1"/>
    </row>
    <row r="40859" spans="20:26" x14ac:dyDescent="0.25">
      <c r="T40859" s="1"/>
      <c r="U40859" s="1"/>
      <c r="Z40859" s="1"/>
    </row>
    <row r="40860" spans="20:26" x14ac:dyDescent="0.25">
      <c r="T40860" s="1"/>
      <c r="U40860" s="1"/>
      <c r="Z40860" s="1"/>
    </row>
    <row r="40861" spans="20:26" x14ac:dyDescent="0.25">
      <c r="T40861" s="1"/>
      <c r="U40861" s="1"/>
      <c r="Z40861" s="1"/>
    </row>
    <row r="40862" spans="20:26" x14ac:dyDescent="0.25">
      <c r="T40862" s="1"/>
      <c r="U40862" s="1"/>
      <c r="Z40862" s="1"/>
    </row>
    <row r="40863" spans="20:26" x14ac:dyDescent="0.25">
      <c r="T40863" s="1"/>
      <c r="U40863" s="1"/>
      <c r="Z40863" s="1"/>
    </row>
    <row r="40864" spans="20:26" x14ac:dyDescent="0.25">
      <c r="T40864" s="1"/>
      <c r="U40864" s="1"/>
      <c r="Z40864" s="1"/>
    </row>
    <row r="40865" spans="20:26" x14ac:dyDescent="0.25">
      <c r="T40865" s="1"/>
      <c r="U40865" s="1"/>
      <c r="Z40865" s="1"/>
    </row>
    <row r="40866" spans="20:26" x14ac:dyDescent="0.25">
      <c r="T40866" s="1"/>
      <c r="U40866" s="1"/>
      <c r="Z40866" s="1"/>
    </row>
    <row r="40867" spans="20:26" x14ac:dyDescent="0.25">
      <c r="T40867" s="1"/>
      <c r="U40867" s="1"/>
      <c r="Z40867" s="1"/>
    </row>
    <row r="40868" spans="20:26" x14ac:dyDescent="0.25">
      <c r="T40868" s="1"/>
      <c r="U40868" s="1"/>
      <c r="Z40868" s="1"/>
    </row>
    <row r="40869" spans="20:26" x14ac:dyDescent="0.25">
      <c r="T40869" s="1"/>
      <c r="U40869" s="1"/>
      <c r="Z40869" s="1"/>
    </row>
    <row r="40870" spans="20:26" x14ac:dyDescent="0.25">
      <c r="T40870" s="1"/>
      <c r="U40870" s="1"/>
      <c r="Z40870" s="1"/>
    </row>
    <row r="40871" spans="20:26" x14ac:dyDescent="0.25">
      <c r="T40871" s="1"/>
      <c r="U40871" s="1"/>
      <c r="Z40871" s="1"/>
    </row>
    <row r="40872" spans="20:26" x14ac:dyDescent="0.25">
      <c r="T40872" s="1"/>
      <c r="U40872" s="1"/>
      <c r="Z40872" s="1"/>
    </row>
    <row r="40873" spans="20:26" x14ac:dyDescent="0.25">
      <c r="T40873" s="1"/>
      <c r="U40873" s="1"/>
      <c r="Z40873" s="1"/>
    </row>
    <row r="40874" spans="20:26" x14ac:dyDescent="0.25">
      <c r="T40874" s="1"/>
      <c r="U40874" s="1"/>
      <c r="Z40874" s="1"/>
    </row>
    <row r="40875" spans="20:26" x14ac:dyDescent="0.25">
      <c r="T40875" s="1"/>
      <c r="U40875" s="1"/>
      <c r="Z40875" s="1"/>
    </row>
    <row r="40876" spans="20:26" x14ac:dyDescent="0.25">
      <c r="T40876" s="1"/>
      <c r="U40876" s="1"/>
      <c r="Z40876" s="1"/>
    </row>
    <row r="40877" spans="20:26" x14ac:dyDescent="0.25">
      <c r="T40877" s="1"/>
      <c r="U40877" s="1"/>
      <c r="Z40877" s="1"/>
    </row>
    <row r="40878" spans="20:26" x14ac:dyDescent="0.25">
      <c r="T40878" s="1"/>
      <c r="U40878" s="1"/>
      <c r="Z40878" s="1"/>
    </row>
    <row r="40879" spans="20:26" x14ac:dyDescent="0.25">
      <c r="T40879" s="1"/>
      <c r="U40879" s="1"/>
      <c r="Z40879" s="1"/>
    </row>
    <row r="40880" spans="20:26" x14ac:dyDescent="0.25">
      <c r="T40880" s="1"/>
      <c r="U40880" s="1"/>
      <c r="Z40880" s="1"/>
    </row>
    <row r="40881" spans="20:26" x14ac:dyDescent="0.25">
      <c r="T40881" s="1"/>
      <c r="U40881" s="1"/>
      <c r="Z40881" s="1"/>
    </row>
    <row r="40882" spans="20:26" x14ac:dyDescent="0.25">
      <c r="T40882" s="1"/>
      <c r="U40882" s="1"/>
      <c r="Z40882" s="1"/>
    </row>
    <row r="40883" spans="20:26" x14ac:dyDescent="0.25">
      <c r="T40883" s="1"/>
      <c r="U40883" s="1"/>
      <c r="Z40883" s="1"/>
    </row>
    <row r="40884" spans="20:26" x14ac:dyDescent="0.25">
      <c r="T40884" s="1"/>
      <c r="U40884" s="1"/>
      <c r="Z40884" s="1"/>
    </row>
    <row r="40885" spans="20:26" x14ac:dyDescent="0.25">
      <c r="T40885" s="1"/>
      <c r="U40885" s="1"/>
      <c r="Z40885" s="1"/>
    </row>
    <row r="40886" spans="20:26" x14ac:dyDescent="0.25">
      <c r="T40886" s="1"/>
      <c r="U40886" s="1"/>
      <c r="Z40886" s="1"/>
    </row>
    <row r="40887" spans="20:26" x14ac:dyDescent="0.25">
      <c r="T40887" s="1"/>
      <c r="U40887" s="1"/>
      <c r="Z40887" s="1"/>
    </row>
    <row r="40888" spans="20:26" x14ac:dyDescent="0.25">
      <c r="T40888" s="1"/>
      <c r="U40888" s="1"/>
      <c r="Z40888" s="1"/>
    </row>
    <row r="40889" spans="20:26" x14ac:dyDescent="0.25">
      <c r="T40889" s="1"/>
      <c r="U40889" s="1"/>
      <c r="Z40889" s="1"/>
    </row>
    <row r="40890" spans="20:26" x14ac:dyDescent="0.25">
      <c r="T40890" s="1"/>
      <c r="U40890" s="1"/>
      <c r="Z40890" s="1"/>
    </row>
    <row r="40891" spans="20:26" x14ac:dyDescent="0.25">
      <c r="T40891" s="1"/>
      <c r="U40891" s="1"/>
      <c r="Z40891" s="1"/>
    </row>
    <row r="40892" spans="20:26" x14ac:dyDescent="0.25">
      <c r="T40892" s="1"/>
      <c r="U40892" s="1"/>
      <c r="Z40892" s="1"/>
    </row>
    <row r="40893" spans="20:26" x14ac:dyDescent="0.25">
      <c r="T40893" s="1"/>
      <c r="U40893" s="1"/>
      <c r="Z40893" s="1"/>
    </row>
    <row r="40894" spans="20:26" x14ac:dyDescent="0.25">
      <c r="T40894" s="1"/>
      <c r="U40894" s="1"/>
      <c r="Z40894" s="1"/>
    </row>
    <row r="40895" spans="20:26" x14ac:dyDescent="0.25">
      <c r="T40895" s="1"/>
      <c r="U40895" s="1"/>
      <c r="Z40895" s="1"/>
    </row>
    <row r="40896" spans="20:26" x14ac:dyDescent="0.25">
      <c r="T40896" s="1"/>
      <c r="U40896" s="1"/>
      <c r="Z40896" s="1"/>
    </row>
    <row r="40897" spans="20:26" x14ac:dyDescent="0.25">
      <c r="T40897" s="1"/>
      <c r="U40897" s="1"/>
      <c r="Z40897" s="1"/>
    </row>
    <row r="40898" spans="20:26" x14ac:dyDescent="0.25">
      <c r="T40898" s="1"/>
      <c r="U40898" s="1"/>
      <c r="Z40898" s="1"/>
    </row>
    <row r="40899" spans="20:26" x14ac:dyDescent="0.25">
      <c r="T40899" s="1"/>
      <c r="U40899" s="1"/>
      <c r="Z40899" s="1"/>
    </row>
    <row r="40900" spans="20:26" x14ac:dyDescent="0.25">
      <c r="T40900" s="1"/>
      <c r="U40900" s="1"/>
      <c r="Z40900" s="1"/>
    </row>
    <row r="40901" spans="20:26" x14ac:dyDescent="0.25">
      <c r="T40901" s="1"/>
      <c r="U40901" s="1"/>
      <c r="Z40901" s="1"/>
    </row>
    <row r="40902" spans="20:26" x14ac:dyDescent="0.25">
      <c r="T40902" s="1"/>
      <c r="U40902" s="1"/>
      <c r="Z40902" s="1"/>
    </row>
    <row r="40903" spans="20:26" x14ac:dyDescent="0.25">
      <c r="T40903" s="1"/>
      <c r="U40903" s="1"/>
      <c r="Z40903" s="1"/>
    </row>
    <row r="40904" spans="20:26" x14ac:dyDescent="0.25">
      <c r="T40904" s="1"/>
      <c r="U40904" s="1"/>
      <c r="Z40904" s="1"/>
    </row>
    <row r="40905" spans="20:26" x14ac:dyDescent="0.25">
      <c r="T40905" s="1"/>
      <c r="U40905" s="1"/>
      <c r="Z40905" s="1"/>
    </row>
    <row r="40906" spans="20:26" x14ac:dyDescent="0.25">
      <c r="T40906" s="1"/>
      <c r="U40906" s="1"/>
      <c r="Z40906" s="1"/>
    </row>
    <row r="40907" spans="20:26" x14ac:dyDescent="0.25">
      <c r="T40907" s="1"/>
      <c r="U40907" s="1"/>
      <c r="Z40907" s="1"/>
    </row>
    <row r="40908" spans="20:26" x14ac:dyDescent="0.25">
      <c r="T40908" s="1"/>
      <c r="U40908" s="1"/>
      <c r="Z40908" s="1"/>
    </row>
    <row r="40909" spans="20:26" x14ac:dyDescent="0.25">
      <c r="T40909" s="1"/>
      <c r="U40909" s="1"/>
      <c r="Z40909" s="1"/>
    </row>
    <row r="40910" spans="20:26" x14ac:dyDescent="0.25">
      <c r="T40910" s="1"/>
      <c r="U40910" s="1"/>
      <c r="Z40910" s="1"/>
    </row>
    <row r="40911" spans="20:26" x14ac:dyDescent="0.25">
      <c r="T40911" s="1"/>
      <c r="U40911" s="1"/>
      <c r="Z40911" s="1"/>
    </row>
    <row r="40912" spans="20:26" x14ac:dyDescent="0.25">
      <c r="T40912" s="1"/>
      <c r="U40912" s="1"/>
      <c r="Z40912" s="1"/>
    </row>
    <row r="40913" spans="20:26" x14ac:dyDescent="0.25">
      <c r="T40913" s="1"/>
      <c r="U40913" s="1"/>
      <c r="Z40913" s="1"/>
    </row>
    <row r="40914" spans="20:26" x14ac:dyDescent="0.25">
      <c r="T40914" s="1"/>
      <c r="U40914" s="1"/>
      <c r="Z40914" s="1"/>
    </row>
    <row r="40915" spans="20:26" x14ac:dyDescent="0.25">
      <c r="T40915" s="1"/>
      <c r="U40915" s="1"/>
      <c r="Z40915" s="1"/>
    </row>
    <row r="40916" spans="20:26" x14ac:dyDescent="0.25">
      <c r="T40916" s="1"/>
      <c r="U40916" s="1"/>
      <c r="Z40916" s="1"/>
    </row>
    <row r="40917" spans="20:26" x14ac:dyDescent="0.25">
      <c r="T40917" s="1"/>
      <c r="U40917" s="1"/>
      <c r="Z40917" s="1"/>
    </row>
    <row r="40918" spans="20:26" x14ac:dyDescent="0.25">
      <c r="T40918" s="1"/>
      <c r="U40918" s="1"/>
      <c r="Z40918" s="1"/>
    </row>
    <row r="40919" spans="20:26" x14ac:dyDescent="0.25">
      <c r="T40919" s="1"/>
      <c r="U40919" s="1"/>
      <c r="Z40919" s="1"/>
    </row>
    <row r="40920" spans="20:26" x14ac:dyDescent="0.25">
      <c r="T40920" s="1"/>
      <c r="U40920" s="1"/>
      <c r="Z40920" s="1"/>
    </row>
    <row r="40921" spans="20:26" x14ac:dyDescent="0.25">
      <c r="T40921" s="1"/>
      <c r="U40921" s="1"/>
      <c r="Z40921" s="1"/>
    </row>
    <row r="40922" spans="20:26" x14ac:dyDescent="0.25">
      <c r="T40922" s="1"/>
      <c r="U40922" s="1"/>
      <c r="Z40922" s="1"/>
    </row>
    <row r="40923" spans="20:26" x14ac:dyDescent="0.25">
      <c r="T40923" s="1"/>
      <c r="U40923" s="1"/>
      <c r="Z40923" s="1"/>
    </row>
    <row r="40924" spans="20:26" x14ac:dyDescent="0.25">
      <c r="T40924" s="1"/>
      <c r="U40924" s="1"/>
      <c r="Z40924" s="1"/>
    </row>
    <row r="40925" spans="20:26" x14ac:dyDescent="0.25">
      <c r="T40925" s="1"/>
      <c r="U40925" s="1"/>
      <c r="Z40925" s="1"/>
    </row>
    <row r="40926" spans="20:26" x14ac:dyDescent="0.25">
      <c r="T40926" s="1"/>
      <c r="U40926" s="1"/>
      <c r="Z40926" s="1"/>
    </row>
    <row r="40927" spans="20:26" x14ac:dyDescent="0.25">
      <c r="T40927" s="1"/>
      <c r="U40927" s="1"/>
      <c r="Z40927" s="1"/>
    </row>
    <row r="40928" spans="20:26" x14ac:dyDescent="0.25">
      <c r="T40928" s="1"/>
      <c r="U40928" s="1"/>
      <c r="Z40928" s="1"/>
    </row>
    <row r="40929" spans="20:26" x14ac:dyDescent="0.25">
      <c r="T40929" s="1"/>
      <c r="U40929" s="1"/>
      <c r="Z40929" s="1"/>
    </row>
    <row r="40930" spans="20:26" x14ac:dyDescent="0.25">
      <c r="T40930" s="1"/>
      <c r="U40930" s="1"/>
      <c r="Z40930" s="1"/>
    </row>
    <row r="40931" spans="20:26" x14ac:dyDescent="0.25">
      <c r="T40931" s="1"/>
      <c r="U40931" s="1"/>
      <c r="Z40931" s="1"/>
    </row>
    <row r="40932" spans="20:26" x14ac:dyDescent="0.25">
      <c r="T40932" s="1"/>
      <c r="U40932" s="1"/>
      <c r="Z40932" s="1"/>
    </row>
    <row r="40933" spans="20:26" x14ac:dyDescent="0.25">
      <c r="T40933" s="1"/>
      <c r="U40933" s="1"/>
      <c r="Z40933" s="1"/>
    </row>
    <row r="40934" spans="20:26" x14ac:dyDescent="0.25">
      <c r="T40934" s="1"/>
      <c r="U40934" s="1"/>
      <c r="Z40934" s="1"/>
    </row>
    <row r="40935" spans="20:26" x14ac:dyDescent="0.25">
      <c r="T40935" s="1"/>
      <c r="U40935" s="1"/>
      <c r="Z40935" s="1"/>
    </row>
    <row r="40936" spans="20:26" x14ac:dyDescent="0.25">
      <c r="T40936" s="1"/>
      <c r="U40936" s="1"/>
      <c r="Z40936" s="1"/>
    </row>
    <row r="40937" spans="20:26" x14ac:dyDescent="0.25">
      <c r="T40937" s="1"/>
      <c r="U40937" s="1"/>
      <c r="Z40937" s="1"/>
    </row>
    <row r="40938" spans="20:26" x14ac:dyDescent="0.25">
      <c r="T40938" s="1"/>
      <c r="U40938" s="1"/>
      <c r="Z40938" s="1"/>
    </row>
    <row r="40939" spans="20:26" x14ac:dyDescent="0.25">
      <c r="T40939" s="1"/>
      <c r="U40939" s="1"/>
      <c r="Z40939" s="1"/>
    </row>
    <row r="40940" spans="20:26" x14ac:dyDescent="0.25">
      <c r="T40940" s="1"/>
      <c r="U40940" s="1"/>
      <c r="Z40940" s="1"/>
    </row>
    <row r="40941" spans="20:26" x14ac:dyDescent="0.25">
      <c r="T40941" s="1"/>
      <c r="U40941" s="1"/>
      <c r="Z40941" s="1"/>
    </row>
    <row r="40942" spans="20:26" x14ac:dyDescent="0.25">
      <c r="T40942" s="1"/>
      <c r="U40942" s="1"/>
      <c r="Z40942" s="1"/>
    </row>
    <row r="40943" spans="20:26" x14ac:dyDescent="0.25">
      <c r="T40943" s="1"/>
      <c r="U40943" s="1"/>
      <c r="Z40943" s="1"/>
    </row>
    <row r="40944" spans="20:26" x14ac:dyDescent="0.25">
      <c r="T40944" s="1"/>
      <c r="U40944" s="1"/>
      <c r="Z40944" s="1"/>
    </row>
    <row r="40945" spans="20:26" x14ac:dyDescent="0.25">
      <c r="T40945" s="1"/>
      <c r="U40945" s="1"/>
      <c r="Z40945" s="1"/>
    </row>
    <row r="40946" spans="20:26" x14ac:dyDescent="0.25">
      <c r="T40946" s="1"/>
      <c r="U40946" s="1"/>
      <c r="Z40946" s="1"/>
    </row>
    <row r="40947" spans="20:26" x14ac:dyDescent="0.25">
      <c r="T40947" s="1"/>
      <c r="U40947" s="1"/>
      <c r="Z40947" s="1"/>
    </row>
    <row r="40948" spans="20:26" x14ac:dyDescent="0.25">
      <c r="T40948" s="1"/>
      <c r="U40948" s="1"/>
      <c r="Z40948" s="1"/>
    </row>
    <row r="40949" spans="20:26" x14ac:dyDescent="0.25">
      <c r="T40949" s="1"/>
      <c r="U40949" s="1"/>
      <c r="Z40949" s="1"/>
    </row>
    <row r="40950" spans="20:26" x14ac:dyDescent="0.25">
      <c r="T40950" s="1"/>
      <c r="U40950" s="1"/>
      <c r="Z40950" s="1"/>
    </row>
    <row r="40951" spans="20:26" x14ac:dyDescent="0.25">
      <c r="T40951" s="1"/>
      <c r="U40951" s="1"/>
      <c r="Z40951" s="1"/>
    </row>
    <row r="40952" spans="20:26" x14ac:dyDescent="0.25">
      <c r="T40952" s="1"/>
      <c r="U40952" s="1"/>
      <c r="Z40952" s="1"/>
    </row>
    <row r="40953" spans="20:26" x14ac:dyDescent="0.25">
      <c r="T40953" s="1"/>
      <c r="U40953" s="1"/>
      <c r="Z40953" s="1"/>
    </row>
    <row r="40954" spans="20:26" x14ac:dyDescent="0.25">
      <c r="T40954" s="1"/>
      <c r="U40954" s="1"/>
      <c r="Z40954" s="1"/>
    </row>
    <row r="40955" spans="20:26" x14ac:dyDescent="0.25">
      <c r="T40955" s="1"/>
      <c r="U40955" s="1"/>
      <c r="Z40955" s="1"/>
    </row>
    <row r="40956" spans="20:26" x14ac:dyDescent="0.25">
      <c r="T40956" s="1"/>
      <c r="U40956" s="1"/>
      <c r="Z40956" s="1"/>
    </row>
    <row r="40957" spans="20:26" x14ac:dyDescent="0.25">
      <c r="T40957" s="1"/>
      <c r="U40957" s="1"/>
      <c r="Z40957" s="1"/>
    </row>
    <row r="40958" spans="20:26" x14ac:dyDescent="0.25">
      <c r="T40958" s="1"/>
      <c r="U40958" s="1"/>
      <c r="Z40958" s="1"/>
    </row>
    <row r="40959" spans="20:26" x14ac:dyDescent="0.25">
      <c r="T40959" s="1"/>
      <c r="U40959" s="1"/>
      <c r="Z40959" s="1"/>
    </row>
    <row r="40960" spans="20:26" x14ac:dyDescent="0.25">
      <c r="T40960" s="1"/>
      <c r="U40960" s="1"/>
      <c r="Z40960" s="1"/>
    </row>
    <row r="40961" spans="20:26" x14ac:dyDescent="0.25">
      <c r="T40961" s="1"/>
      <c r="U40961" s="1"/>
      <c r="Z40961" s="1"/>
    </row>
    <row r="40962" spans="20:26" x14ac:dyDescent="0.25">
      <c r="T40962" s="1"/>
      <c r="U40962" s="1"/>
      <c r="Z40962" s="1"/>
    </row>
    <row r="40963" spans="20:26" x14ac:dyDescent="0.25">
      <c r="T40963" s="1"/>
      <c r="U40963" s="1"/>
      <c r="Z40963" s="1"/>
    </row>
    <row r="40964" spans="20:26" x14ac:dyDescent="0.25">
      <c r="T40964" s="1"/>
      <c r="U40964" s="1"/>
      <c r="Z40964" s="1"/>
    </row>
    <row r="40965" spans="20:26" x14ac:dyDescent="0.25">
      <c r="T40965" s="1"/>
      <c r="U40965" s="1"/>
      <c r="Z40965" s="1"/>
    </row>
    <row r="40966" spans="20:26" x14ac:dyDescent="0.25">
      <c r="T40966" s="1"/>
      <c r="U40966" s="1"/>
      <c r="Z40966" s="1"/>
    </row>
    <row r="40967" spans="20:26" x14ac:dyDescent="0.25">
      <c r="T40967" s="1"/>
      <c r="U40967" s="1"/>
      <c r="Z40967" s="1"/>
    </row>
    <row r="40968" spans="20:26" x14ac:dyDescent="0.25">
      <c r="T40968" s="1"/>
      <c r="U40968" s="1"/>
      <c r="Z40968" s="1"/>
    </row>
    <row r="40969" spans="20:26" x14ac:dyDescent="0.25">
      <c r="T40969" s="1"/>
      <c r="U40969" s="1"/>
      <c r="Z40969" s="1"/>
    </row>
    <row r="40970" spans="20:26" x14ac:dyDescent="0.25">
      <c r="T40970" s="1"/>
      <c r="U40970" s="1"/>
      <c r="Z40970" s="1"/>
    </row>
    <row r="40971" spans="20:26" x14ac:dyDescent="0.25">
      <c r="T40971" s="1"/>
      <c r="U40971" s="1"/>
      <c r="Z40971" s="1"/>
    </row>
    <row r="40972" spans="20:26" x14ac:dyDescent="0.25">
      <c r="T40972" s="1"/>
      <c r="U40972" s="1"/>
      <c r="Z40972" s="1"/>
    </row>
    <row r="40973" spans="20:26" x14ac:dyDescent="0.25">
      <c r="T40973" s="1"/>
      <c r="U40973" s="1"/>
      <c r="Z40973" s="1"/>
    </row>
    <row r="40974" spans="20:26" x14ac:dyDescent="0.25">
      <c r="T40974" s="1"/>
      <c r="U40974" s="1"/>
      <c r="Z40974" s="1"/>
    </row>
    <row r="40975" spans="20:26" x14ac:dyDescent="0.25">
      <c r="T40975" s="1"/>
      <c r="U40975" s="1"/>
      <c r="Z40975" s="1"/>
    </row>
    <row r="40976" spans="20:26" x14ac:dyDescent="0.25">
      <c r="T40976" s="1"/>
      <c r="U40976" s="1"/>
      <c r="Z40976" s="1"/>
    </row>
    <row r="40977" spans="20:26" x14ac:dyDescent="0.25">
      <c r="T40977" s="1"/>
      <c r="U40977" s="1"/>
      <c r="Z40977" s="1"/>
    </row>
    <row r="40978" spans="20:26" x14ac:dyDescent="0.25">
      <c r="T40978" s="1"/>
      <c r="U40978" s="1"/>
      <c r="Z40978" s="1"/>
    </row>
    <row r="40979" spans="20:26" x14ac:dyDescent="0.25">
      <c r="T40979" s="1"/>
      <c r="U40979" s="1"/>
      <c r="Z40979" s="1"/>
    </row>
    <row r="40980" spans="20:26" x14ac:dyDescent="0.25">
      <c r="T40980" s="1"/>
      <c r="U40980" s="1"/>
      <c r="Z40980" s="1"/>
    </row>
    <row r="40981" spans="20:26" x14ac:dyDescent="0.25">
      <c r="T40981" s="1"/>
      <c r="U40981" s="1"/>
      <c r="Z40981" s="1"/>
    </row>
    <row r="40982" spans="20:26" x14ac:dyDescent="0.25">
      <c r="T40982" s="1"/>
      <c r="U40982" s="1"/>
      <c r="Z40982" s="1"/>
    </row>
    <row r="40983" spans="20:26" x14ac:dyDescent="0.25">
      <c r="T40983" s="1"/>
      <c r="U40983" s="1"/>
      <c r="Z40983" s="1"/>
    </row>
    <row r="40984" spans="20:26" x14ac:dyDescent="0.25">
      <c r="T40984" s="1"/>
      <c r="U40984" s="1"/>
      <c r="Z40984" s="1"/>
    </row>
    <row r="40985" spans="20:26" x14ac:dyDescent="0.25">
      <c r="T40985" s="1"/>
      <c r="U40985" s="1"/>
      <c r="Z40985" s="1"/>
    </row>
    <row r="40986" spans="20:26" x14ac:dyDescent="0.25">
      <c r="T40986" s="1"/>
      <c r="U40986" s="1"/>
      <c r="Z40986" s="1"/>
    </row>
    <row r="40987" spans="20:26" x14ac:dyDescent="0.25">
      <c r="T40987" s="1"/>
      <c r="U40987" s="1"/>
      <c r="Z40987" s="1"/>
    </row>
    <row r="40988" spans="20:26" x14ac:dyDescent="0.25">
      <c r="T40988" s="1"/>
      <c r="U40988" s="1"/>
      <c r="Z40988" s="1"/>
    </row>
    <row r="40989" spans="20:26" x14ac:dyDescent="0.25">
      <c r="T40989" s="1"/>
      <c r="U40989" s="1"/>
      <c r="Z40989" s="1"/>
    </row>
    <row r="40990" spans="20:26" x14ac:dyDescent="0.25">
      <c r="T40990" s="1"/>
      <c r="U40990" s="1"/>
      <c r="Z40990" s="1"/>
    </row>
    <row r="40991" spans="20:26" x14ac:dyDescent="0.25">
      <c r="T40991" s="1"/>
      <c r="U40991" s="1"/>
      <c r="Z40991" s="1"/>
    </row>
    <row r="40992" spans="20:26" x14ac:dyDescent="0.25">
      <c r="T40992" s="1"/>
      <c r="U40992" s="1"/>
      <c r="Z40992" s="1"/>
    </row>
    <row r="40993" spans="20:26" x14ac:dyDescent="0.25">
      <c r="T40993" s="1"/>
      <c r="U40993" s="1"/>
      <c r="Z40993" s="1"/>
    </row>
    <row r="40994" spans="20:26" x14ac:dyDescent="0.25">
      <c r="T40994" s="1"/>
      <c r="U40994" s="1"/>
      <c r="Z40994" s="1"/>
    </row>
    <row r="40995" spans="20:26" x14ac:dyDescent="0.25">
      <c r="T40995" s="1"/>
      <c r="U40995" s="1"/>
      <c r="Z40995" s="1"/>
    </row>
    <row r="40996" spans="20:26" x14ac:dyDescent="0.25">
      <c r="T40996" s="1"/>
      <c r="U40996" s="1"/>
      <c r="Z40996" s="1"/>
    </row>
    <row r="40997" spans="20:26" x14ac:dyDescent="0.25">
      <c r="T40997" s="1"/>
      <c r="U40997" s="1"/>
      <c r="Z40997" s="1"/>
    </row>
    <row r="40998" spans="20:26" x14ac:dyDescent="0.25">
      <c r="T40998" s="1"/>
      <c r="U40998" s="1"/>
      <c r="Z40998" s="1"/>
    </row>
    <row r="40999" spans="20:26" x14ac:dyDescent="0.25">
      <c r="T40999" s="1"/>
      <c r="U40999" s="1"/>
      <c r="Z40999" s="1"/>
    </row>
    <row r="41000" spans="20:26" x14ac:dyDescent="0.25">
      <c r="T41000" s="1"/>
      <c r="U41000" s="1"/>
      <c r="Z41000" s="1"/>
    </row>
    <row r="41001" spans="20:26" x14ac:dyDescent="0.25">
      <c r="T41001" s="1"/>
      <c r="U41001" s="1"/>
      <c r="Z41001" s="1"/>
    </row>
    <row r="41002" spans="20:26" x14ac:dyDescent="0.25">
      <c r="T41002" s="1"/>
      <c r="U41002" s="1"/>
      <c r="Z41002" s="1"/>
    </row>
    <row r="41003" spans="20:26" x14ac:dyDescent="0.25">
      <c r="T41003" s="1"/>
      <c r="U41003" s="1"/>
      <c r="Z41003" s="1"/>
    </row>
    <row r="41004" spans="20:26" x14ac:dyDescent="0.25">
      <c r="T41004" s="1"/>
      <c r="U41004" s="1"/>
      <c r="Z41004" s="1"/>
    </row>
    <row r="41005" spans="20:26" x14ac:dyDescent="0.25">
      <c r="T41005" s="1"/>
      <c r="U41005" s="1"/>
      <c r="Z41005" s="1"/>
    </row>
    <row r="41006" spans="20:26" x14ac:dyDescent="0.25">
      <c r="T41006" s="1"/>
      <c r="U41006" s="1"/>
      <c r="Z41006" s="1"/>
    </row>
    <row r="41007" spans="20:26" x14ac:dyDescent="0.25">
      <c r="T41007" s="1"/>
      <c r="U41007" s="1"/>
      <c r="Z41007" s="1"/>
    </row>
    <row r="41008" spans="20:26" x14ac:dyDescent="0.25">
      <c r="T41008" s="1"/>
      <c r="U41008" s="1"/>
      <c r="Z41008" s="1"/>
    </row>
    <row r="41009" spans="20:26" x14ac:dyDescent="0.25">
      <c r="T41009" s="1"/>
      <c r="U41009" s="1"/>
      <c r="Z41009" s="1"/>
    </row>
    <row r="41010" spans="20:26" x14ac:dyDescent="0.25">
      <c r="T41010" s="1"/>
      <c r="U41010" s="1"/>
      <c r="Z41010" s="1"/>
    </row>
    <row r="41011" spans="20:26" x14ac:dyDescent="0.25">
      <c r="T41011" s="1"/>
      <c r="U41011" s="1"/>
      <c r="Z41011" s="1"/>
    </row>
    <row r="41012" spans="20:26" x14ac:dyDescent="0.25">
      <c r="T41012" s="1"/>
      <c r="U41012" s="1"/>
      <c r="Z41012" s="1"/>
    </row>
    <row r="41013" spans="20:26" x14ac:dyDescent="0.25">
      <c r="T41013" s="1"/>
      <c r="U41013" s="1"/>
      <c r="Z41013" s="1"/>
    </row>
    <row r="41014" spans="20:26" x14ac:dyDescent="0.25">
      <c r="T41014" s="1"/>
      <c r="U41014" s="1"/>
      <c r="Z41014" s="1"/>
    </row>
    <row r="41015" spans="20:26" x14ac:dyDescent="0.25">
      <c r="T41015" s="1"/>
      <c r="U41015" s="1"/>
      <c r="Z41015" s="1"/>
    </row>
    <row r="41016" spans="20:26" x14ac:dyDescent="0.25">
      <c r="T41016" s="1"/>
      <c r="U41016" s="1"/>
      <c r="Z41016" s="1"/>
    </row>
    <row r="41017" spans="20:26" x14ac:dyDescent="0.25">
      <c r="T41017" s="1"/>
      <c r="U41017" s="1"/>
      <c r="Z41017" s="1"/>
    </row>
    <row r="41018" spans="20:26" x14ac:dyDescent="0.25">
      <c r="T41018" s="1"/>
      <c r="U41018" s="1"/>
      <c r="Z41018" s="1"/>
    </row>
    <row r="41019" spans="20:26" x14ac:dyDescent="0.25">
      <c r="T41019" s="1"/>
      <c r="U41019" s="1"/>
      <c r="Z41019" s="1"/>
    </row>
    <row r="41020" spans="20:26" x14ac:dyDescent="0.25">
      <c r="T41020" s="1"/>
      <c r="U41020" s="1"/>
      <c r="Z41020" s="1"/>
    </row>
    <row r="41021" spans="20:26" x14ac:dyDescent="0.25">
      <c r="T41021" s="1"/>
      <c r="U41021" s="1"/>
      <c r="Z41021" s="1"/>
    </row>
    <row r="41022" spans="20:26" x14ac:dyDescent="0.25">
      <c r="T41022" s="1"/>
      <c r="U41022" s="1"/>
      <c r="Z41022" s="1"/>
    </row>
    <row r="41023" spans="20:26" x14ac:dyDescent="0.25">
      <c r="T41023" s="1"/>
      <c r="U41023" s="1"/>
      <c r="Z41023" s="1"/>
    </row>
    <row r="41024" spans="20:26" x14ac:dyDescent="0.25">
      <c r="T41024" s="1"/>
      <c r="U41024" s="1"/>
      <c r="Z41024" s="1"/>
    </row>
    <row r="41025" spans="20:26" x14ac:dyDescent="0.25">
      <c r="T41025" s="1"/>
      <c r="U41025" s="1"/>
      <c r="Z41025" s="1"/>
    </row>
    <row r="41026" spans="20:26" x14ac:dyDescent="0.25">
      <c r="T41026" s="1"/>
      <c r="U41026" s="1"/>
      <c r="Z41026" s="1"/>
    </row>
    <row r="41027" spans="20:26" x14ac:dyDescent="0.25">
      <c r="T41027" s="1"/>
      <c r="U41027" s="1"/>
      <c r="Z41027" s="1"/>
    </row>
    <row r="41028" spans="20:26" x14ac:dyDescent="0.25">
      <c r="T41028" s="1"/>
      <c r="U41028" s="1"/>
      <c r="Z41028" s="1"/>
    </row>
    <row r="41029" spans="20:26" x14ac:dyDescent="0.25">
      <c r="T41029" s="1"/>
      <c r="U41029" s="1"/>
      <c r="Z41029" s="1"/>
    </row>
    <row r="41030" spans="20:26" x14ac:dyDescent="0.25">
      <c r="T41030" s="1"/>
      <c r="U41030" s="1"/>
      <c r="Z41030" s="1"/>
    </row>
    <row r="41031" spans="20:26" x14ac:dyDescent="0.25">
      <c r="T41031" s="1"/>
      <c r="U41031" s="1"/>
      <c r="Z41031" s="1"/>
    </row>
    <row r="41032" spans="20:26" x14ac:dyDescent="0.25">
      <c r="T41032" s="1"/>
      <c r="U41032" s="1"/>
      <c r="Z41032" s="1"/>
    </row>
    <row r="41033" spans="20:26" x14ac:dyDescent="0.25">
      <c r="T41033" s="1"/>
      <c r="U41033" s="1"/>
      <c r="Z41033" s="1"/>
    </row>
    <row r="41034" spans="20:26" x14ac:dyDescent="0.25">
      <c r="T41034" s="1"/>
      <c r="U41034" s="1"/>
      <c r="Z41034" s="1"/>
    </row>
    <row r="41035" spans="20:26" x14ac:dyDescent="0.25">
      <c r="T41035" s="1"/>
      <c r="U41035" s="1"/>
      <c r="Z41035" s="1"/>
    </row>
    <row r="41036" spans="20:26" x14ac:dyDescent="0.25">
      <c r="T41036" s="1"/>
      <c r="U41036" s="1"/>
      <c r="Z41036" s="1"/>
    </row>
    <row r="41037" spans="20:26" x14ac:dyDescent="0.25">
      <c r="T41037" s="1"/>
      <c r="U41037" s="1"/>
      <c r="Z41037" s="1"/>
    </row>
    <row r="41038" spans="20:26" x14ac:dyDescent="0.25">
      <c r="T41038" s="1"/>
      <c r="U41038" s="1"/>
      <c r="Z41038" s="1"/>
    </row>
    <row r="41039" spans="20:26" x14ac:dyDescent="0.25">
      <c r="T41039" s="1"/>
      <c r="U41039" s="1"/>
      <c r="Z41039" s="1"/>
    </row>
    <row r="41040" spans="20:26" x14ac:dyDescent="0.25">
      <c r="T41040" s="1"/>
      <c r="U41040" s="1"/>
      <c r="Z41040" s="1"/>
    </row>
    <row r="41041" spans="20:26" x14ac:dyDescent="0.25">
      <c r="T41041" s="1"/>
      <c r="U41041" s="1"/>
      <c r="Z41041" s="1"/>
    </row>
    <row r="41042" spans="20:26" x14ac:dyDescent="0.25">
      <c r="T41042" s="1"/>
      <c r="U41042" s="1"/>
      <c r="Z41042" s="1"/>
    </row>
    <row r="41043" spans="20:26" x14ac:dyDescent="0.25">
      <c r="T41043" s="1"/>
      <c r="U41043" s="1"/>
      <c r="Z41043" s="1"/>
    </row>
    <row r="41044" spans="20:26" x14ac:dyDescent="0.25">
      <c r="T41044" s="1"/>
      <c r="U41044" s="1"/>
      <c r="Z41044" s="1"/>
    </row>
    <row r="41045" spans="20:26" x14ac:dyDescent="0.25">
      <c r="T41045" s="1"/>
      <c r="U41045" s="1"/>
      <c r="Z41045" s="1"/>
    </row>
    <row r="41046" spans="20:26" x14ac:dyDescent="0.25">
      <c r="T41046" s="1"/>
      <c r="U41046" s="1"/>
      <c r="Z41046" s="1"/>
    </row>
    <row r="41047" spans="20:26" x14ac:dyDescent="0.25">
      <c r="T41047" s="1"/>
      <c r="U41047" s="1"/>
      <c r="Z41047" s="1"/>
    </row>
    <row r="41048" spans="20:26" x14ac:dyDescent="0.25">
      <c r="T41048" s="1"/>
      <c r="U41048" s="1"/>
      <c r="Z41048" s="1"/>
    </row>
    <row r="41049" spans="20:26" x14ac:dyDescent="0.25">
      <c r="T41049" s="1"/>
      <c r="U41049" s="1"/>
      <c r="Z41049" s="1"/>
    </row>
    <row r="41050" spans="20:26" x14ac:dyDescent="0.25">
      <c r="T41050" s="1"/>
      <c r="U41050" s="1"/>
      <c r="Z41050" s="1"/>
    </row>
    <row r="41051" spans="20:26" x14ac:dyDescent="0.25">
      <c r="T41051" s="1"/>
      <c r="U41051" s="1"/>
      <c r="Z41051" s="1"/>
    </row>
    <row r="41052" spans="20:26" x14ac:dyDescent="0.25">
      <c r="T41052" s="1"/>
      <c r="U41052" s="1"/>
      <c r="Z41052" s="1"/>
    </row>
    <row r="41053" spans="20:26" x14ac:dyDescent="0.25">
      <c r="T41053" s="1"/>
      <c r="U41053" s="1"/>
      <c r="Z41053" s="1"/>
    </row>
    <row r="41054" spans="20:26" x14ac:dyDescent="0.25">
      <c r="T41054" s="1"/>
      <c r="U41054" s="1"/>
      <c r="Z41054" s="1"/>
    </row>
    <row r="41055" spans="20:26" x14ac:dyDescent="0.25">
      <c r="T41055" s="1"/>
      <c r="U41055" s="1"/>
      <c r="Z41055" s="1"/>
    </row>
    <row r="41056" spans="20:26" x14ac:dyDescent="0.25">
      <c r="T41056" s="1"/>
      <c r="U41056" s="1"/>
      <c r="Z41056" s="1"/>
    </row>
    <row r="41057" spans="20:26" x14ac:dyDescent="0.25">
      <c r="T41057" s="1"/>
      <c r="U41057" s="1"/>
      <c r="Z41057" s="1"/>
    </row>
    <row r="41058" spans="20:26" x14ac:dyDescent="0.25">
      <c r="T41058" s="1"/>
      <c r="U41058" s="1"/>
      <c r="Z41058" s="1"/>
    </row>
    <row r="41059" spans="20:26" x14ac:dyDescent="0.25">
      <c r="T41059" s="1"/>
      <c r="U41059" s="1"/>
      <c r="Z41059" s="1"/>
    </row>
    <row r="41060" spans="20:26" x14ac:dyDescent="0.25">
      <c r="T41060" s="1"/>
      <c r="U41060" s="1"/>
      <c r="Z41060" s="1"/>
    </row>
    <row r="41061" spans="20:26" x14ac:dyDescent="0.25">
      <c r="T41061" s="1"/>
      <c r="U41061" s="1"/>
      <c r="Z41061" s="1"/>
    </row>
    <row r="41062" spans="20:26" x14ac:dyDescent="0.25">
      <c r="T41062" s="1"/>
      <c r="U41062" s="1"/>
      <c r="Z41062" s="1"/>
    </row>
    <row r="41063" spans="20:26" x14ac:dyDescent="0.25">
      <c r="T41063" s="1"/>
      <c r="U41063" s="1"/>
      <c r="Z41063" s="1"/>
    </row>
    <row r="41064" spans="20:26" x14ac:dyDescent="0.25">
      <c r="T41064" s="1"/>
      <c r="U41064" s="1"/>
      <c r="Z41064" s="1"/>
    </row>
    <row r="41065" spans="20:26" x14ac:dyDescent="0.25">
      <c r="T41065" s="1"/>
      <c r="U41065" s="1"/>
      <c r="Z41065" s="1"/>
    </row>
    <row r="41066" spans="20:26" x14ac:dyDescent="0.25">
      <c r="T41066" s="1"/>
      <c r="U41066" s="1"/>
      <c r="Z41066" s="1"/>
    </row>
    <row r="41067" spans="20:26" x14ac:dyDescent="0.25">
      <c r="T41067" s="1"/>
      <c r="U41067" s="1"/>
      <c r="Z41067" s="1"/>
    </row>
    <row r="41068" spans="20:26" x14ac:dyDescent="0.25">
      <c r="T41068" s="1"/>
      <c r="U41068" s="1"/>
      <c r="Z41068" s="1"/>
    </row>
    <row r="41069" spans="20:26" x14ac:dyDescent="0.25">
      <c r="T41069" s="1"/>
      <c r="U41069" s="1"/>
      <c r="Z41069" s="1"/>
    </row>
    <row r="41070" spans="20:26" x14ac:dyDescent="0.25">
      <c r="T41070" s="1"/>
      <c r="U41070" s="1"/>
      <c r="Z41070" s="1"/>
    </row>
    <row r="41071" spans="20:26" x14ac:dyDescent="0.25">
      <c r="T41071" s="1"/>
      <c r="U41071" s="1"/>
      <c r="Z41071" s="1"/>
    </row>
    <row r="41072" spans="20:26" x14ac:dyDescent="0.25">
      <c r="T41072" s="1"/>
      <c r="U41072" s="1"/>
      <c r="Z41072" s="1"/>
    </row>
    <row r="41073" spans="20:26" x14ac:dyDescent="0.25">
      <c r="T41073" s="1"/>
      <c r="U41073" s="1"/>
      <c r="Z41073" s="1"/>
    </row>
    <row r="41074" spans="20:26" x14ac:dyDescent="0.25">
      <c r="T41074" s="1"/>
      <c r="U41074" s="1"/>
      <c r="Z41074" s="1"/>
    </row>
    <row r="41075" spans="20:26" x14ac:dyDescent="0.25">
      <c r="T41075" s="1"/>
      <c r="U41075" s="1"/>
      <c r="Z41075" s="1"/>
    </row>
    <row r="41076" spans="20:26" x14ac:dyDescent="0.25">
      <c r="T41076" s="1"/>
      <c r="U41076" s="1"/>
      <c r="Z41076" s="1"/>
    </row>
    <row r="41077" spans="20:26" x14ac:dyDescent="0.25">
      <c r="T41077" s="1"/>
      <c r="U41077" s="1"/>
      <c r="Z41077" s="1"/>
    </row>
    <row r="41078" spans="20:26" x14ac:dyDescent="0.25">
      <c r="T41078" s="1"/>
      <c r="U41078" s="1"/>
      <c r="Z41078" s="1"/>
    </row>
    <row r="41079" spans="20:26" x14ac:dyDescent="0.25">
      <c r="T41079" s="1"/>
      <c r="U41079" s="1"/>
      <c r="Z41079" s="1"/>
    </row>
    <row r="41080" spans="20:26" x14ac:dyDescent="0.25">
      <c r="T41080" s="1"/>
      <c r="U41080" s="1"/>
      <c r="Z41080" s="1"/>
    </row>
    <row r="41081" spans="20:26" x14ac:dyDescent="0.25">
      <c r="T41081" s="1"/>
      <c r="U41081" s="1"/>
      <c r="Z41081" s="1"/>
    </row>
    <row r="41082" spans="20:26" x14ac:dyDescent="0.25">
      <c r="T41082" s="1"/>
      <c r="U41082" s="1"/>
      <c r="Z41082" s="1"/>
    </row>
    <row r="41083" spans="20:26" x14ac:dyDescent="0.25">
      <c r="T41083" s="1"/>
      <c r="U41083" s="1"/>
      <c r="Z41083" s="1"/>
    </row>
    <row r="41084" spans="20:26" x14ac:dyDescent="0.25">
      <c r="T41084" s="1"/>
      <c r="U41084" s="1"/>
      <c r="Z41084" s="1"/>
    </row>
    <row r="41085" spans="20:26" x14ac:dyDescent="0.25">
      <c r="T41085" s="1"/>
      <c r="U41085" s="1"/>
      <c r="Z41085" s="1"/>
    </row>
    <row r="41086" spans="20:26" x14ac:dyDescent="0.25">
      <c r="T41086" s="1"/>
      <c r="U41086" s="1"/>
      <c r="Z41086" s="1"/>
    </row>
    <row r="41087" spans="20:26" x14ac:dyDescent="0.25">
      <c r="T41087" s="1"/>
      <c r="U41087" s="1"/>
      <c r="Z41087" s="1"/>
    </row>
    <row r="41088" spans="20:26" x14ac:dyDescent="0.25">
      <c r="T41088" s="1"/>
      <c r="U41088" s="1"/>
      <c r="Z41088" s="1"/>
    </row>
    <row r="41089" spans="20:26" x14ac:dyDescent="0.25">
      <c r="T41089" s="1"/>
      <c r="U41089" s="1"/>
      <c r="Z41089" s="1"/>
    </row>
    <row r="41090" spans="20:26" x14ac:dyDescent="0.25">
      <c r="T41090" s="1"/>
      <c r="U41090" s="1"/>
      <c r="Z41090" s="1"/>
    </row>
    <row r="41091" spans="20:26" x14ac:dyDescent="0.25">
      <c r="T41091" s="1"/>
      <c r="U41091" s="1"/>
      <c r="Z41091" s="1"/>
    </row>
    <row r="41092" spans="20:26" x14ac:dyDescent="0.25">
      <c r="T41092" s="1"/>
      <c r="U41092" s="1"/>
      <c r="Z41092" s="1"/>
    </row>
    <row r="41093" spans="20:26" x14ac:dyDescent="0.25">
      <c r="T41093" s="1"/>
      <c r="U41093" s="1"/>
      <c r="Z41093" s="1"/>
    </row>
    <row r="41094" spans="20:26" x14ac:dyDescent="0.25">
      <c r="T41094" s="1"/>
      <c r="U41094" s="1"/>
      <c r="Z41094" s="1"/>
    </row>
    <row r="41095" spans="20:26" x14ac:dyDescent="0.25">
      <c r="T41095" s="1"/>
      <c r="U41095" s="1"/>
      <c r="Z41095" s="1"/>
    </row>
    <row r="41096" spans="20:26" x14ac:dyDescent="0.25">
      <c r="T41096" s="1"/>
      <c r="U41096" s="1"/>
      <c r="Z41096" s="1"/>
    </row>
    <row r="41097" spans="20:26" x14ac:dyDescent="0.25">
      <c r="T41097" s="1"/>
      <c r="U41097" s="1"/>
      <c r="Z41097" s="1"/>
    </row>
    <row r="41098" spans="20:26" x14ac:dyDescent="0.25">
      <c r="T41098" s="1"/>
      <c r="U41098" s="1"/>
      <c r="Z41098" s="1"/>
    </row>
    <row r="41099" spans="20:26" x14ac:dyDescent="0.25">
      <c r="T41099" s="1"/>
      <c r="U41099" s="1"/>
      <c r="Z41099" s="1"/>
    </row>
    <row r="41100" spans="20:26" x14ac:dyDescent="0.25">
      <c r="T41100" s="1"/>
      <c r="U41100" s="1"/>
      <c r="Z41100" s="1"/>
    </row>
    <row r="41101" spans="20:26" x14ac:dyDescent="0.25">
      <c r="T41101" s="1"/>
      <c r="U41101" s="1"/>
      <c r="Z41101" s="1"/>
    </row>
    <row r="41102" spans="20:26" x14ac:dyDescent="0.25">
      <c r="T41102" s="1"/>
      <c r="U41102" s="1"/>
      <c r="Z41102" s="1"/>
    </row>
    <row r="41103" spans="20:26" x14ac:dyDescent="0.25">
      <c r="T41103" s="1"/>
      <c r="U41103" s="1"/>
      <c r="Z41103" s="1"/>
    </row>
    <row r="41104" spans="20:26" x14ac:dyDescent="0.25">
      <c r="T41104" s="1"/>
      <c r="U41104" s="1"/>
      <c r="Z41104" s="1"/>
    </row>
    <row r="41105" spans="20:26" x14ac:dyDescent="0.25">
      <c r="T41105" s="1"/>
      <c r="U41105" s="1"/>
      <c r="Z41105" s="1"/>
    </row>
    <row r="41106" spans="20:26" x14ac:dyDescent="0.25">
      <c r="T41106" s="1"/>
      <c r="U41106" s="1"/>
      <c r="Z41106" s="1"/>
    </row>
    <row r="41107" spans="20:26" x14ac:dyDescent="0.25">
      <c r="T41107" s="1"/>
      <c r="U41107" s="1"/>
      <c r="Z41107" s="1"/>
    </row>
    <row r="41108" spans="20:26" x14ac:dyDescent="0.25">
      <c r="T41108" s="1"/>
      <c r="U41108" s="1"/>
      <c r="Z41108" s="1"/>
    </row>
    <row r="41109" spans="20:26" x14ac:dyDescent="0.25">
      <c r="T41109" s="1"/>
      <c r="U41109" s="1"/>
      <c r="Z41109" s="1"/>
    </row>
    <row r="41110" spans="20:26" x14ac:dyDescent="0.25">
      <c r="T41110" s="1"/>
      <c r="U41110" s="1"/>
      <c r="Z41110" s="1"/>
    </row>
    <row r="41111" spans="20:26" x14ac:dyDescent="0.25">
      <c r="T41111" s="1"/>
      <c r="U41111" s="1"/>
      <c r="Z41111" s="1"/>
    </row>
    <row r="41112" spans="20:26" x14ac:dyDescent="0.25">
      <c r="T41112" s="1"/>
      <c r="U41112" s="1"/>
      <c r="Z41112" s="1"/>
    </row>
    <row r="41113" spans="20:26" x14ac:dyDescent="0.25">
      <c r="T41113" s="1"/>
      <c r="U41113" s="1"/>
      <c r="Z41113" s="1"/>
    </row>
    <row r="41114" spans="20:26" x14ac:dyDescent="0.25">
      <c r="T41114" s="1"/>
      <c r="U41114" s="1"/>
      <c r="Z41114" s="1"/>
    </row>
    <row r="41115" spans="20:26" x14ac:dyDescent="0.25">
      <c r="T41115" s="1"/>
      <c r="U41115" s="1"/>
      <c r="Z41115" s="1"/>
    </row>
    <row r="41116" spans="20:26" x14ac:dyDescent="0.25">
      <c r="T41116" s="1"/>
      <c r="U41116" s="1"/>
      <c r="Z41116" s="1"/>
    </row>
    <row r="41117" spans="20:26" x14ac:dyDescent="0.25">
      <c r="T41117" s="1"/>
      <c r="U41117" s="1"/>
      <c r="Z41117" s="1"/>
    </row>
    <row r="41118" spans="20:26" x14ac:dyDescent="0.25">
      <c r="T41118" s="1"/>
      <c r="U41118" s="1"/>
      <c r="Z41118" s="1"/>
    </row>
    <row r="41119" spans="20:26" x14ac:dyDescent="0.25">
      <c r="T41119" s="1"/>
      <c r="U41119" s="1"/>
      <c r="Z41119" s="1"/>
    </row>
    <row r="41120" spans="20:26" x14ac:dyDescent="0.25">
      <c r="T41120" s="1"/>
      <c r="U41120" s="1"/>
      <c r="Z41120" s="1"/>
    </row>
    <row r="41121" spans="20:26" x14ac:dyDescent="0.25">
      <c r="T41121" s="1"/>
      <c r="U41121" s="1"/>
      <c r="Z41121" s="1"/>
    </row>
    <row r="41122" spans="20:26" x14ac:dyDescent="0.25">
      <c r="T41122" s="1"/>
      <c r="U41122" s="1"/>
      <c r="Z41122" s="1"/>
    </row>
    <row r="41123" spans="20:26" x14ac:dyDescent="0.25">
      <c r="T41123" s="1"/>
      <c r="U41123" s="1"/>
      <c r="Z41123" s="1"/>
    </row>
    <row r="41124" spans="20:26" x14ac:dyDescent="0.25">
      <c r="T41124" s="1"/>
      <c r="U41124" s="1"/>
      <c r="Z41124" s="1"/>
    </row>
    <row r="41125" spans="20:26" x14ac:dyDescent="0.25">
      <c r="T41125" s="1"/>
      <c r="U41125" s="1"/>
      <c r="Z41125" s="1"/>
    </row>
    <row r="41126" spans="20:26" x14ac:dyDescent="0.25">
      <c r="T41126" s="1"/>
      <c r="U41126" s="1"/>
      <c r="Z41126" s="1"/>
    </row>
    <row r="41127" spans="20:26" x14ac:dyDescent="0.25">
      <c r="T41127" s="1"/>
      <c r="U41127" s="1"/>
      <c r="Z41127" s="1"/>
    </row>
    <row r="41128" spans="20:26" x14ac:dyDescent="0.25">
      <c r="T41128" s="1"/>
      <c r="U41128" s="1"/>
      <c r="Z41128" s="1"/>
    </row>
    <row r="41129" spans="20:26" x14ac:dyDescent="0.25">
      <c r="T41129" s="1"/>
      <c r="U41129" s="1"/>
      <c r="Z41129" s="1"/>
    </row>
    <row r="41130" spans="20:26" x14ac:dyDescent="0.25">
      <c r="T41130" s="1"/>
      <c r="U41130" s="1"/>
      <c r="Z41130" s="1"/>
    </row>
    <row r="41131" spans="20:26" x14ac:dyDescent="0.25">
      <c r="T41131" s="1"/>
      <c r="U41131" s="1"/>
      <c r="Z41131" s="1"/>
    </row>
    <row r="41132" spans="20:26" x14ac:dyDescent="0.25">
      <c r="T41132" s="1"/>
      <c r="U41132" s="1"/>
      <c r="Z41132" s="1"/>
    </row>
    <row r="41133" spans="20:26" x14ac:dyDescent="0.25">
      <c r="T41133" s="1"/>
      <c r="U41133" s="1"/>
      <c r="Z41133" s="1"/>
    </row>
    <row r="41134" spans="20:26" x14ac:dyDescent="0.25">
      <c r="T41134" s="1"/>
      <c r="U41134" s="1"/>
      <c r="Z41134" s="1"/>
    </row>
    <row r="41135" spans="20:26" x14ac:dyDescent="0.25">
      <c r="T41135" s="1"/>
      <c r="U41135" s="1"/>
      <c r="Z41135" s="1"/>
    </row>
    <row r="41136" spans="20:26" x14ac:dyDescent="0.25">
      <c r="T41136" s="1"/>
      <c r="U41136" s="1"/>
      <c r="Z41136" s="1"/>
    </row>
    <row r="41137" spans="20:26" x14ac:dyDescent="0.25">
      <c r="T41137" s="1"/>
      <c r="U41137" s="1"/>
      <c r="Z41137" s="1"/>
    </row>
    <row r="41138" spans="20:26" x14ac:dyDescent="0.25">
      <c r="T41138" s="1"/>
      <c r="U41138" s="1"/>
      <c r="Z41138" s="1"/>
    </row>
    <row r="41139" spans="20:26" x14ac:dyDescent="0.25">
      <c r="T41139" s="1"/>
      <c r="U41139" s="1"/>
      <c r="Z41139" s="1"/>
    </row>
    <row r="41140" spans="20:26" x14ac:dyDescent="0.25">
      <c r="T41140" s="1"/>
      <c r="U41140" s="1"/>
      <c r="Z41140" s="1"/>
    </row>
    <row r="41141" spans="20:26" x14ac:dyDescent="0.25">
      <c r="T41141" s="1"/>
      <c r="U41141" s="1"/>
      <c r="Z41141" s="1"/>
    </row>
    <row r="41142" spans="20:26" x14ac:dyDescent="0.25">
      <c r="T41142" s="1"/>
      <c r="U41142" s="1"/>
      <c r="Z41142" s="1"/>
    </row>
    <row r="41143" spans="20:26" x14ac:dyDescent="0.25">
      <c r="T41143" s="1"/>
      <c r="U41143" s="1"/>
      <c r="Z41143" s="1"/>
    </row>
    <row r="41144" spans="20:26" x14ac:dyDescent="0.25">
      <c r="T41144" s="1"/>
      <c r="U41144" s="1"/>
      <c r="Z41144" s="1"/>
    </row>
    <row r="41145" spans="20:26" x14ac:dyDescent="0.25">
      <c r="T41145" s="1"/>
      <c r="U41145" s="1"/>
      <c r="Z41145" s="1"/>
    </row>
    <row r="41146" spans="20:26" x14ac:dyDescent="0.25">
      <c r="T41146" s="1"/>
      <c r="U41146" s="1"/>
      <c r="Z41146" s="1"/>
    </row>
    <row r="41147" spans="20:26" x14ac:dyDescent="0.25">
      <c r="T41147" s="1"/>
      <c r="U41147" s="1"/>
      <c r="Z41147" s="1"/>
    </row>
    <row r="41148" spans="20:26" x14ac:dyDescent="0.25">
      <c r="T41148" s="1"/>
      <c r="U41148" s="1"/>
      <c r="Z41148" s="1"/>
    </row>
    <row r="41149" spans="20:26" x14ac:dyDescent="0.25">
      <c r="T41149" s="1"/>
      <c r="U41149" s="1"/>
      <c r="Z41149" s="1"/>
    </row>
    <row r="41150" spans="20:26" x14ac:dyDescent="0.25">
      <c r="T41150" s="1"/>
      <c r="U41150" s="1"/>
      <c r="Z41150" s="1"/>
    </row>
    <row r="41151" spans="20:26" x14ac:dyDescent="0.25">
      <c r="T41151" s="1"/>
      <c r="U41151" s="1"/>
      <c r="Z41151" s="1"/>
    </row>
    <row r="41152" spans="20:26" x14ac:dyDescent="0.25">
      <c r="T41152" s="1"/>
      <c r="U41152" s="1"/>
      <c r="Z41152" s="1"/>
    </row>
    <row r="41153" spans="20:26" x14ac:dyDescent="0.25">
      <c r="T41153" s="1"/>
      <c r="U41153" s="1"/>
      <c r="Z41153" s="1"/>
    </row>
    <row r="41154" spans="20:26" x14ac:dyDescent="0.25">
      <c r="T41154" s="1"/>
      <c r="U41154" s="1"/>
      <c r="Z41154" s="1"/>
    </row>
    <row r="41155" spans="20:26" x14ac:dyDescent="0.25">
      <c r="T41155" s="1"/>
      <c r="U41155" s="1"/>
      <c r="Z41155" s="1"/>
    </row>
    <row r="41156" spans="20:26" x14ac:dyDescent="0.25">
      <c r="T41156" s="1"/>
      <c r="U41156" s="1"/>
      <c r="Z41156" s="1"/>
    </row>
    <row r="41157" spans="20:26" x14ac:dyDescent="0.25">
      <c r="T41157" s="1"/>
      <c r="U41157" s="1"/>
      <c r="Z41157" s="1"/>
    </row>
    <row r="41158" spans="20:26" x14ac:dyDescent="0.25">
      <c r="T41158" s="1"/>
      <c r="U41158" s="1"/>
      <c r="Z41158" s="1"/>
    </row>
    <row r="41159" spans="20:26" x14ac:dyDescent="0.25">
      <c r="T41159" s="1"/>
      <c r="U41159" s="1"/>
      <c r="Z41159" s="1"/>
    </row>
    <row r="41160" spans="20:26" x14ac:dyDescent="0.25">
      <c r="T41160" s="1"/>
      <c r="U41160" s="1"/>
      <c r="Z41160" s="1"/>
    </row>
    <row r="41161" spans="20:26" x14ac:dyDescent="0.25">
      <c r="T41161" s="1"/>
      <c r="U41161" s="1"/>
      <c r="Z41161" s="1"/>
    </row>
    <row r="41162" spans="20:26" x14ac:dyDescent="0.25">
      <c r="T41162" s="1"/>
      <c r="U41162" s="1"/>
      <c r="Z41162" s="1"/>
    </row>
    <row r="41163" spans="20:26" x14ac:dyDescent="0.25">
      <c r="T41163" s="1"/>
      <c r="U41163" s="1"/>
      <c r="Z41163" s="1"/>
    </row>
    <row r="41164" spans="20:26" x14ac:dyDescent="0.25">
      <c r="T41164" s="1"/>
      <c r="U41164" s="1"/>
      <c r="Z41164" s="1"/>
    </row>
    <row r="41165" spans="20:26" x14ac:dyDescent="0.25">
      <c r="T41165" s="1"/>
      <c r="U41165" s="1"/>
      <c r="Z41165" s="1"/>
    </row>
    <row r="41166" spans="20:26" x14ac:dyDescent="0.25">
      <c r="T41166" s="1"/>
      <c r="U41166" s="1"/>
      <c r="Z41166" s="1"/>
    </row>
    <row r="41167" spans="20:26" x14ac:dyDescent="0.25">
      <c r="T41167" s="1"/>
      <c r="U41167" s="1"/>
      <c r="Z41167" s="1"/>
    </row>
    <row r="41168" spans="20:26" x14ac:dyDescent="0.25">
      <c r="T41168" s="1"/>
      <c r="U41168" s="1"/>
      <c r="Z41168" s="1"/>
    </row>
    <row r="41169" spans="20:26" x14ac:dyDescent="0.25">
      <c r="T41169" s="1"/>
      <c r="U41169" s="1"/>
      <c r="Z41169" s="1"/>
    </row>
    <row r="41170" spans="20:26" x14ac:dyDescent="0.25">
      <c r="T41170" s="1"/>
      <c r="U41170" s="1"/>
      <c r="Z41170" s="1"/>
    </row>
    <row r="41171" spans="20:26" x14ac:dyDescent="0.25">
      <c r="T41171" s="1"/>
      <c r="U41171" s="1"/>
      <c r="Z41171" s="1"/>
    </row>
    <row r="41172" spans="20:26" x14ac:dyDescent="0.25">
      <c r="T41172" s="1"/>
      <c r="U41172" s="1"/>
      <c r="Z41172" s="1"/>
    </row>
    <row r="41173" spans="20:26" x14ac:dyDescent="0.25">
      <c r="T41173" s="1"/>
      <c r="U41173" s="1"/>
      <c r="Z41173" s="1"/>
    </row>
    <row r="41174" spans="20:26" x14ac:dyDescent="0.25">
      <c r="T41174" s="1"/>
      <c r="U41174" s="1"/>
      <c r="Z41174" s="1"/>
    </row>
    <row r="41175" spans="20:26" x14ac:dyDescent="0.25">
      <c r="T41175" s="1"/>
      <c r="U41175" s="1"/>
      <c r="Z41175" s="1"/>
    </row>
    <row r="41176" spans="20:26" x14ac:dyDescent="0.25">
      <c r="T41176" s="1"/>
      <c r="U41176" s="1"/>
      <c r="Z41176" s="1"/>
    </row>
    <row r="41177" spans="20:26" x14ac:dyDescent="0.25">
      <c r="T41177" s="1"/>
      <c r="U41177" s="1"/>
      <c r="Z41177" s="1"/>
    </row>
    <row r="41178" spans="20:26" x14ac:dyDescent="0.25">
      <c r="T41178" s="1"/>
      <c r="U41178" s="1"/>
      <c r="Z41178" s="1"/>
    </row>
    <row r="41179" spans="20:26" x14ac:dyDescent="0.25">
      <c r="T41179" s="1"/>
      <c r="U41179" s="1"/>
      <c r="Z41179" s="1"/>
    </row>
    <row r="41180" spans="20:26" x14ac:dyDescent="0.25">
      <c r="T41180" s="1"/>
      <c r="U41180" s="1"/>
      <c r="Z41180" s="1"/>
    </row>
    <row r="41181" spans="20:26" x14ac:dyDescent="0.25">
      <c r="T41181" s="1"/>
      <c r="U41181" s="1"/>
      <c r="Z41181" s="1"/>
    </row>
    <row r="41182" spans="20:26" x14ac:dyDescent="0.25">
      <c r="T41182" s="1"/>
      <c r="U41182" s="1"/>
      <c r="Z41182" s="1"/>
    </row>
    <row r="41183" spans="20:26" x14ac:dyDescent="0.25">
      <c r="T41183" s="1"/>
      <c r="U41183" s="1"/>
      <c r="Z41183" s="1"/>
    </row>
    <row r="41184" spans="20:26" x14ac:dyDescent="0.25">
      <c r="T41184" s="1"/>
      <c r="U41184" s="1"/>
      <c r="Z41184" s="1"/>
    </row>
    <row r="41185" spans="20:26" x14ac:dyDescent="0.25">
      <c r="T41185" s="1"/>
      <c r="U41185" s="1"/>
      <c r="Z41185" s="1"/>
    </row>
    <row r="41186" spans="20:26" x14ac:dyDescent="0.25">
      <c r="T41186" s="1"/>
      <c r="U41186" s="1"/>
      <c r="Z41186" s="1"/>
    </row>
    <row r="41187" spans="20:26" x14ac:dyDescent="0.25">
      <c r="T41187" s="1"/>
      <c r="U41187" s="1"/>
      <c r="Z41187" s="1"/>
    </row>
    <row r="41188" spans="20:26" x14ac:dyDescent="0.25">
      <c r="T41188" s="1"/>
      <c r="U41188" s="1"/>
      <c r="Z41188" s="1"/>
    </row>
    <row r="41189" spans="20:26" x14ac:dyDescent="0.25">
      <c r="T41189" s="1"/>
      <c r="U41189" s="1"/>
      <c r="Z41189" s="1"/>
    </row>
    <row r="41190" spans="20:26" x14ac:dyDescent="0.25">
      <c r="T41190" s="1"/>
      <c r="U41190" s="1"/>
      <c r="Z41190" s="1"/>
    </row>
    <row r="41191" spans="20:26" x14ac:dyDescent="0.25">
      <c r="T41191" s="1"/>
      <c r="U41191" s="1"/>
      <c r="Z41191" s="1"/>
    </row>
    <row r="41192" spans="20:26" x14ac:dyDescent="0.25">
      <c r="T41192" s="1"/>
      <c r="U41192" s="1"/>
      <c r="Z41192" s="1"/>
    </row>
    <row r="41193" spans="20:26" x14ac:dyDescent="0.25">
      <c r="T41193" s="1"/>
      <c r="U41193" s="1"/>
      <c r="Z41193" s="1"/>
    </row>
    <row r="41194" spans="20:26" x14ac:dyDescent="0.25">
      <c r="T41194" s="1"/>
      <c r="U41194" s="1"/>
      <c r="Z41194" s="1"/>
    </row>
    <row r="41195" spans="20:26" x14ac:dyDescent="0.25">
      <c r="T41195" s="1"/>
      <c r="U41195" s="1"/>
      <c r="Z41195" s="1"/>
    </row>
    <row r="41196" spans="20:26" x14ac:dyDescent="0.25">
      <c r="T41196" s="1"/>
      <c r="U41196" s="1"/>
      <c r="Z41196" s="1"/>
    </row>
    <row r="41197" spans="20:26" x14ac:dyDescent="0.25">
      <c r="T41197" s="1"/>
      <c r="U41197" s="1"/>
      <c r="Z41197" s="1"/>
    </row>
    <row r="41198" spans="20:26" x14ac:dyDescent="0.25">
      <c r="T41198" s="1"/>
      <c r="U41198" s="1"/>
      <c r="Z41198" s="1"/>
    </row>
    <row r="41199" spans="20:26" x14ac:dyDescent="0.25">
      <c r="T41199" s="1"/>
      <c r="U41199" s="1"/>
      <c r="Z41199" s="1"/>
    </row>
    <row r="41200" spans="20:26" x14ac:dyDescent="0.25">
      <c r="T41200" s="1"/>
      <c r="U41200" s="1"/>
      <c r="Z41200" s="1"/>
    </row>
    <row r="41201" spans="20:26" x14ac:dyDescent="0.25">
      <c r="T41201" s="1"/>
      <c r="U41201" s="1"/>
      <c r="Z41201" s="1"/>
    </row>
    <row r="41202" spans="20:26" x14ac:dyDescent="0.25">
      <c r="T41202" s="1"/>
      <c r="U41202" s="1"/>
      <c r="Z41202" s="1"/>
    </row>
    <row r="41203" spans="20:26" x14ac:dyDescent="0.25">
      <c r="T41203" s="1"/>
      <c r="U41203" s="1"/>
      <c r="Z41203" s="1"/>
    </row>
    <row r="41204" spans="20:26" x14ac:dyDescent="0.25">
      <c r="T41204" s="1"/>
      <c r="U41204" s="1"/>
      <c r="Z41204" s="1"/>
    </row>
    <row r="41205" spans="20:26" x14ac:dyDescent="0.25">
      <c r="T41205" s="1"/>
      <c r="U41205" s="1"/>
      <c r="Z41205" s="1"/>
    </row>
    <row r="41206" spans="20:26" x14ac:dyDescent="0.25">
      <c r="T41206" s="1"/>
      <c r="U41206" s="1"/>
      <c r="Z41206" s="1"/>
    </row>
    <row r="41207" spans="20:26" x14ac:dyDescent="0.25">
      <c r="T41207" s="1"/>
      <c r="U41207" s="1"/>
      <c r="Z41207" s="1"/>
    </row>
    <row r="41208" spans="20:26" x14ac:dyDescent="0.25">
      <c r="T41208" s="1"/>
      <c r="U41208" s="1"/>
      <c r="Z41208" s="1"/>
    </row>
    <row r="41209" spans="20:26" x14ac:dyDescent="0.25">
      <c r="T41209" s="1"/>
      <c r="U41209" s="1"/>
      <c r="Z41209" s="1"/>
    </row>
    <row r="41210" spans="20:26" x14ac:dyDescent="0.25">
      <c r="T41210" s="1"/>
      <c r="U41210" s="1"/>
      <c r="Z41210" s="1"/>
    </row>
    <row r="41211" spans="20:26" x14ac:dyDescent="0.25">
      <c r="T41211" s="1"/>
      <c r="U41211" s="1"/>
      <c r="Z41211" s="1"/>
    </row>
    <row r="41212" spans="20:26" x14ac:dyDescent="0.25">
      <c r="T41212" s="1"/>
      <c r="U41212" s="1"/>
      <c r="Z41212" s="1"/>
    </row>
    <row r="41213" spans="20:26" x14ac:dyDescent="0.25">
      <c r="T41213" s="1"/>
      <c r="U41213" s="1"/>
      <c r="Z41213" s="1"/>
    </row>
    <row r="41214" spans="20:26" x14ac:dyDescent="0.25">
      <c r="T41214" s="1"/>
      <c r="U41214" s="1"/>
      <c r="Z41214" s="1"/>
    </row>
    <row r="41215" spans="20:26" x14ac:dyDescent="0.25">
      <c r="T41215" s="1"/>
      <c r="U41215" s="1"/>
      <c r="Z41215" s="1"/>
    </row>
    <row r="41216" spans="20:26" x14ac:dyDescent="0.25">
      <c r="T41216" s="1"/>
      <c r="U41216" s="1"/>
      <c r="Z41216" s="1"/>
    </row>
    <row r="41217" spans="20:26" x14ac:dyDescent="0.25">
      <c r="T41217" s="1"/>
      <c r="U41217" s="1"/>
      <c r="Z41217" s="1"/>
    </row>
    <row r="41218" spans="20:26" x14ac:dyDescent="0.25">
      <c r="T41218" s="1"/>
      <c r="U41218" s="1"/>
      <c r="Z41218" s="1"/>
    </row>
    <row r="41219" spans="20:26" x14ac:dyDescent="0.25">
      <c r="T41219" s="1"/>
      <c r="U41219" s="1"/>
      <c r="Z41219" s="1"/>
    </row>
    <row r="41220" spans="20:26" x14ac:dyDescent="0.25">
      <c r="T41220" s="1"/>
      <c r="U41220" s="1"/>
      <c r="Z41220" s="1"/>
    </row>
    <row r="41221" spans="20:26" x14ac:dyDescent="0.25">
      <c r="T41221" s="1"/>
      <c r="U41221" s="1"/>
      <c r="Z41221" s="1"/>
    </row>
    <row r="41222" spans="20:26" x14ac:dyDescent="0.25">
      <c r="T41222" s="1"/>
      <c r="U41222" s="1"/>
      <c r="Z41222" s="1"/>
    </row>
    <row r="41223" spans="20:26" x14ac:dyDescent="0.25">
      <c r="T41223" s="1"/>
      <c r="U41223" s="1"/>
      <c r="Z41223" s="1"/>
    </row>
    <row r="41224" spans="20:26" x14ac:dyDescent="0.25">
      <c r="T41224" s="1"/>
      <c r="U41224" s="1"/>
      <c r="Z41224" s="1"/>
    </row>
    <row r="41225" spans="20:26" x14ac:dyDescent="0.25">
      <c r="T41225" s="1"/>
      <c r="U41225" s="1"/>
      <c r="Z41225" s="1"/>
    </row>
    <row r="41226" spans="20:26" x14ac:dyDescent="0.25">
      <c r="T41226" s="1"/>
      <c r="U41226" s="1"/>
      <c r="Z41226" s="1"/>
    </row>
    <row r="41227" spans="20:26" x14ac:dyDescent="0.25">
      <c r="T41227" s="1"/>
      <c r="U41227" s="1"/>
      <c r="Z41227" s="1"/>
    </row>
    <row r="41228" spans="20:26" x14ac:dyDescent="0.25">
      <c r="T41228" s="1"/>
      <c r="U41228" s="1"/>
      <c r="Z41228" s="1"/>
    </row>
    <row r="41229" spans="20:26" x14ac:dyDescent="0.25">
      <c r="T41229" s="1"/>
      <c r="U41229" s="1"/>
      <c r="Z41229" s="1"/>
    </row>
    <row r="41230" spans="20:26" x14ac:dyDescent="0.25">
      <c r="T41230" s="1"/>
      <c r="U41230" s="1"/>
      <c r="Z41230" s="1"/>
    </row>
    <row r="41231" spans="20:26" x14ac:dyDescent="0.25">
      <c r="T41231" s="1"/>
      <c r="U41231" s="1"/>
      <c r="Z41231" s="1"/>
    </row>
    <row r="41232" spans="20:26" x14ac:dyDescent="0.25">
      <c r="T41232" s="1"/>
      <c r="U41232" s="1"/>
      <c r="Z41232" s="1"/>
    </row>
    <row r="41233" spans="20:26" x14ac:dyDescent="0.25">
      <c r="T41233" s="1"/>
      <c r="U41233" s="1"/>
      <c r="Z41233" s="1"/>
    </row>
    <row r="41234" spans="20:26" x14ac:dyDescent="0.25">
      <c r="T41234" s="1"/>
      <c r="U41234" s="1"/>
      <c r="Z41234" s="1"/>
    </row>
    <row r="41235" spans="20:26" x14ac:dyDescent="0.25">
      <c r="T41235" s="1"/>
      <c r="U41235" s="1"/>
      <c r="Z41235" s="1"/>
    </row>
    <row r="41236" spans="20:26" x14ac:dyDescent="0.25">
      <c r="T41236" s="1"/>
      <c r="U41236" s="1"/>
      <c r="Z41236" s="1"/>
    </row>
    <row r="41237" spans="20:26" x14ac:dyDescent="0.25">
      <c r="T41237" s="1"/>
      <c r="U41237" s="1"/>
      <c r="Z41237" s="1"/>
    </row>
    <row r="41238" spans="20:26" x14ac:dyDescent="0.25">
      <c r="T41238" s="1"/>
      <c r="U41238" s="1"/>
      <c r="Z41238" s="1"/>
    </row>
    <row r="41239" spans="20:26" x14ac:dyDescent="0.25">
      <c r="T41239" s="1"/>
      <c r="U41239" s="1"/>
      <c r="Z41239" s="1"/>
    </row>
    <row r="41240" spans="20:26" x14ac:dyDescent="0.25">
      <c r="T41240" s="1"/>
      <c r="U41240" s="1"/>
      <c r="Z41240" s="1"/>
    </row>
    <row r="41241" spans="20:26" x14ac:dyDescent="0.25">
      <c r="T41241" s="1"/>
      <c r="U41241" s="1"/>
      <c r="Z41241" s="1"/>
    </row>
    <row r="41242" spans="20:26" x14ac:dyDescent="0.25">
      <c r="T41242" s="1"/>
      <c r="U41242" s="1"/>
      <c r="Z41242" s="1"/>
    </row>
    <row r="41243" spans="20:26" x14ac:dyDescent="0.25">
      <c r="T41243" s="1"/>
      <c r="U41243" s="1"/>
      <c r="Z41243" s="1"/>
    </row>
    <row r="41244" spans="20:26" x14ac:dyDescent="0.25">
      <c r="T41244" s="1"/>
      <c r="U41244" s="1"/>
      <c r="Z41244" s="1"/>
    </row>
    <row r="41245" spans="20:26" x14ac:dyDescent="0.25">
      <c r="T41245" s="1"/>
      <c r="U41245" s="1"/>
      <c r="Z41245" s="1"/>
    </row>
    <row r="41246" spans="20:26" x14ac:dyDescent="0.25">
      <c r="T41246" s="1"/>
      <c r="U41246" s="1"/>
      <c r="Z41246" s="1"/>
    </row>
    <row r="41247" spans="20:26" x14ac:dyDescent="0.25">
      <c r="T41247" s="1"/>
      <c r="U41247" s="1"/>
      <c r="Z41247" s="1"/>
    </row>
    <row r="41248" spans="20:26" x14ac:dyDescent="0.25">
      <c r="T41248" s="1"/>
      <c r="U41248" s="1"/>
      <c r="Z41248" s="1"/>
    </row>
    <row r="41249" spans="20:26" x14ac:dyDescent="0.25">
      <c r="T41249" s="1"/>
      <c r="U41249" s="1"/>
      <c r="Z41249" s="1"/>
    </row>
    <row r="41250" spans="20:26" x14ac:dyDescent="0.25">
      <c r="T41250" s="1"/>
      <c r="U41250" s="1"/>
      <c r="Z41250" s="1"/>
    </row>
    <row r="41251" spans="20:26" x14ac:dyDescent="0.25">
      <c r="T41251" s="1"/>
      <c r="U41251" s="1"/>
      <c r="Z41251" s="1"/>
    </row>
    <row r="41252" spans="20:26" x14ac:dyDescent="0.25">
      <c r="T41252" s="1"/>
      <c r="U41252" s="1"/>
      <c r="Z41252" s="1"/>
    </row>
    <row r="41253" spans="20:26" x14ac:dyDescent="0.25">
      <c r="T41253" s="1"/>
      <c r="U41253" s="1"/>
      <c r="Z41253" s="1"/>
    </row>
    <row r="41254" spans="20:26" x14ac:dyDescent="0.25">
      <c r="T41254" s="1"/>
      <c r="U41254" s="1"/>
      <c r="Z41254" s="1"/>
    </row>
    <row r="41255" spans="20:26" x14ac:dyDescent="0.25">
      <c r="T41255" s="1"/>
      <c r="U41255" s="1"/>
      <c r="Z41255" s="1"/>
    </row>
    <row r="41256" spans="20:26" x14ac:dyDescent="0.25">
      <c r="T41256" s="1"/>
      <c r="U41256" s="1"/>
      <c r="Z41256" s="1"/>
    </row>
    <row r="41257" spans="20:26" x14ac:dyDescent="0.25">
      <c r="T41257" s="1"/>
      <c r="U41257" s="1"/>
      <c r="Z41257" s="1"/>
    </row>
    <row r="41258" spans="20:26" x14ac:dyDescent="0.25">
      <c r="T41258" s="1"/>
      <c r="U41258" s="1"/>
      <c r="Z41258" s="1"/>
    </row>
    <row r="41259" spans="20:26" x14ac:dyDescent="0.25">
      <c r="T41259" s="1"/>
      <c r="U41259" s="1"/>
      <c r="Z41259" s="1"/>
    </row>
    <row r="41260" spans="20:26" x14ac:dyDescent="0.25">
      <c r="T41260" s="1"/>
      <c r="U41260" s="1"/>
      <c r="Z41260" s="1"/>
    </row>
    <row r="41261" spans="20:26" x14ac:dyDescent="0.25">
      <c r="T41261" s="1"/>
      <c r="U41261" s="1"/>
      <c r="Z41261" s="1"/>
    </row>
    <row r="41262" spans="20:26" x14ac:dyDescent="0.25">
      <c r="T41262" s="1"/>
      <c r="U41262" s="1"/>
      <c r="Z41262" s="1"/>
    </row>
    <row r="41263" spans="20:26" x14ac:dyDescent="0.25">
      <c r="T41263" s="1"/>
      <c r="U41263" s="1"/>
      <c r="Z41263" s="1"/>
    </row>
    <row r="41264" spans="20:26" x14ac:dyDescent="0.25">
      <c r="T41264" s="1"/>
      <c r="U41264" s="1"/>
      <c r="Z41264" s="1"/>
    </row>
    <row r="41265" spans="20:26" x14ac:dyDescent="0.25">
      <c r="T41265" s="1"/>
      <c r="U41265" s="1"/>
      <c r="Z41265" s="1"/>
    </row>
    <row r="41266" spans="20:26" x14ac:dyDescent="0.25">
      <c r="T41266" s="1"/>
      <c r="U41266" s="1"/>
      <c r="Z41266" s="1"/>
    </row>
    <row r="41267" spans="20:26" x14ac:dyDescent="0.25">
      <c r="T41267" s="1"/>
      <c r="U41267" s="1"/>
      <c r="Z41267" s="1"/>
    </row>
    <row r="41268" spans="20:26" x14ac:dyDescent="0.25">
      <c r="T41268" s="1"/>
      <c r="U41268" s="1"/>
      <c r="Z41268" s="1"/>
    </row>
    <row r="41269" spans="20:26" x14ac:dyDescent="0.25">
      <c r="T41269" s="1"/>
      <c r="U41269" s="1"/>
      <c r="Z41269" s="1"/>
    </row>
    <row r="41270" spans="20:26" x14ac:dyDescent="0.25">
      <c r="T41270" s="1"/>
      <c r="U41270" s="1"/>
      <c r="Z41270" s="1"/>
    </row>
    <row r="41271" spans="20:26" x14ac:dyDescent="0.25">
      <c r="T41271" s="1"/>
      <c r="U41271" s="1"/>
      <c r="Z41271" s="1"/>
    </row>
    <row r="41272" spans="20:26" x14ac:dyDescent="0.25">
      <c r="T41272" s="1"/>
      <c r="U41272" s="1"/>
      <c r="Z41272" s="1"/>
    </row>
    <row r="41273" spans="20:26" x14ac:dyDescent="0.25">
      <c r="T41273" s="1"/>
      <c r="U41273" s="1"/>
      <c r="Z41273" s="1"/>
    </row>
    <row r="41274" spans="20:26" x14ac:dyDescent="0.25">
      <c r="T41274" s="1"/>
      <c r="U41274" s="1"/>
      <c r="Z41274" s="1"/>
    </row>
    <row r="41275" spans="20:26" x14ac:dyDescent="0.25">
      <c r="T41275" s="1"/>
      <c r="U41275" s="1"/>
      <c r="Z41275" s="1"/>
    </row>
    <row r="41276" spans="20:26" x14ac:dyDescent="0.25">
      <c r="T41276" s="1"/>
      <c r="U41276" s="1"/>
      <c r="Z41276" s="1"/>
    </row>
    <row r="41277" spans="20:26" x14ac:dyDescent="0.25">
      <c r="T41277" s="1"/>
      <c r="U41277" s="1"/>
      <c r="Z41277" s="1"/>
    </row>
    <row r="41278" spans="20:26" x14ac:dyDescent="0.25">
      <c r="T41278" s="1"/>
      <c r="U41278" s="1"/>
      <c r="Z41278" s="1"/>
    </row>
    <row r="41279" spans="20:26" x14ac:dyDescent="0.25">
      <c r="T41279" s="1"/>
      <c r="U41279" s="1"/>
      <c r="Z41279" s="1"/>
    </row>
    <row r="41280" spans="20:26" x14ac:dyDescent="0.25">
      <c r="T41280" s="1"/>
      <c r="U41280" s="1"/>
      <c r="Z41280" s="1"/>
    </row>
    <row r="41281" spans="20:26" x14ac:dyDescent="0.25">
      <c r="T41281" s="1"/>
      <c r="U41281" s="1"/>
      <c r="Z41281" s="1"/>
    </row>
    <row r="41282" spans="20:26" x14ac:dyDescent="0.25">
      <c r="T41282" s="1"/>
      <c r="U41282" s="1"/>
      <c r="Z41282" s="1"/>
    </row>
    <row r="41283" spans="20:26" x14ac:dyDescent="0.25">
      <c r="T41283" s="1"/>
      <c r="U41283" s="1"/>
      <c r="Z41283" s="1"/>
    </row>
    <row r="41284" spans="20:26" x14ac:dyDescent="0.25">
      <c r="T41284" s="1"/>
      <c r="U41284" s="1"/>
      <c r="Z41284" s="1"/>
    </row>
    <row r="41285" spans="20:26" x14ac:dyDescent="0.25">
      <c r="T41285" s="1"/>
      <c r="U41285" s="1"/>
      <c r="Z41285" s="1"/>
    </row>
    <row r="41286" spans="20:26" x14ac:dyDescent="0.25">
      <c r="T41286" s="1"/>
      <c r="U41286" s="1"/>
      <c r="Z41286" s="1"/>
    </row>
    <row r="41287" spans="20:26" x14ac:dyDescent="0.25">
      <c r="T41287" s="1"/>
      <c r="U41287" s="1"/>
      <c r="Z41287" s="1"/>
    </row>
    <row r="41288" spans="20:26" x14ac:dyDescent="0.25">
      <c r="T41288" s="1"/>
      <c r="U41288" s="1"/>
      <c r="Z41288" s="1"/>
    </row>
    <row r="41289" spans="20:26" x14ac:dyDescent="0.25">
      <c r="T41289" s="1"/>
      <c r="U41289" s="1"/>
      <c r="Z41289" s="1"/>
    </row>
    <row r="41290" spans="20:26" x14ac:dyDescent="0.25">
      <c r="T41290" s="1"/>
      <c r="U41290" s="1"/>
      <c r="Z41290" s="1"/>
    </row>
    <row r="41291" spans="20:26" x14ac:dyDescent="0.25">
      <c r="T41291" s="1"/>
      <c r="U41291" s="1"/>
      <c r="Z41291" s="1"/>
    </row>
    <row r="41292" spans="20:26" x14ac:dyDescent="0.25">
      <c r="T41292" s="1"/>
      <c r="U41292" s="1"/>
      <c r="Z41292" s="1"/>
    </row>
    <row r="41293" spans="20:26" x14ac:dyDescent="0.25">
      <c r="T41293" s="1"/>
      <c r="U41293" s="1"/>
      <c r="Z41293" s="1"/>
    </row>
    <row r="41294" spans="20:26" x14ac:dyDescent="0.25">
      <c r="T41294" s="1"/>
      <c r="U41294" s="1"/>
      <c r="Z41294" s="1"/>
    </row>
    <row r="41295" spans="20:26" x14ac:dyDescent="0.25">
      <c r="T41295" s="1"/>
      <c r="U41295" s="1"/>
      <c r="Z41295" s="1"/>
    </row>
    <row r="41296" spans="20:26" x14ac:dyDescent="0.25">
      <c r="T41296" s="1"/>
      <c r="U41296" s="1"/>
      <c r="Z41296" s="1"/>
    </row>
    <row r="41297" spans="20:26" x14ac:dyDescent="0.25">
      <c r="T41297" s="1"/>
      <c r="U41297" s="1"/>
      <c r="Z41297" s="1"/>
    </row>
    <row r="41298" spans="20:26" x14ac:dyDescent="0.25">
      <c r="T41298" s="1"/>
      <c r="U41298" s="1"/>
      <c r="Z41298" s="1"/>
    </row>
    <row r="41299" spans="20:26" x14ac:dyDescent="0.25">
      <c r="T41299" s="1"/>
      <c r="U41299" s="1"/>
      <c r="Z41299" s="1"/>
    </row>
    <row r="41300" spans="20:26" x14ac:dyDescent="0.25">
      <c r="T41300" s="1"/>
      <c r="U41300" s="1"/>
      <c r="Z41300" s="1"/>
    </row>
    <row r="41301" spans="20:26" x14ac:dyDescent="0.25">
      <c r="T41301" s="1"/>
      <c r="U41301" s="1"/>
      <c r="Z41301" s="1"/>
    </row>
    <row r="41302" spans="20:26" x14ac:dyDescent="0.25">
      <c r="T41302" s="1"/>
      <c r="U41302" s="1"/>
      <c r="Z41302" s="1"/>
    </row>
    <row r="41303" spans="20:26" x14ac:dyDescent="0.25">
      <c r="T41303" s="1"/>
      <c r="U41303" s="1"/>
      <c r="Z41303" s="1"/>
    </row>
    <row r="41304" spans="20:26" x14ac:dyDescent="0.25">
      <c r="T41304" s="1"/>
      <c r="U41304" s="1"/>
      <c r="Z41304" s="1"/>
    </row>
    <row r="41305" spans="20:26" x14ac:dyDescent="0.25">
      <c r="T41305" s="1"/>
      <c r="U41305" s="1"/>
      <c r="Z41305" s="1"/>
    </row>
    <row r="41306" spans="20:26" x14ac:dyDescent="0.25">
      <c r="T41306" s="1"/>
      <c r="U41306" s="1"/>
      <c r="Z41306" s="1"/>
    </row>
    <row r="41307" spans="20:26" x14ac:dyDescent="0.25">
      <c r="T41307" s="1"/>
      <c r="U41307" s="1"/>
      <c r="Z41307" s="1"/>
    </row>
    <row r="41308" spans="20:26" x14ac:dyDescent="0.25">
      <c r="T41308" s="1"/>
      <c r="U41308" s="1"/>
      <c r="Z41308" s="1"/>
    </row>
    <row r="41309" spans="20:26" x14ac:dyDescent="0.25">
      <c r="T41309" s="1"/>
      <c r="U41309" s="1"/>
      <c r="Z41309" s="1"/>
    </row>
    <row r="41310" spans="20:26" x14ac:dyDescent="0.25">
      <c r="T41310" s="1"/>
      <c r="U41310" s="1"/>
      <c r="Z41310" s="1"/>
    </row>
    <row r="41311" spans="20:26" x14ac:dyDescent="0.25">
      <c r="T41311" s="1"/>
      <c r="U41311" s="1"/>
      <c r="Z41311" s="1"/>
    </row>
    <row r="41312" spans="20:26" x14ac:dyDescent="0.25">
      <c r="T41312" s="1"/>
      <c r="U41312" s="1"/>
      <c r="Z41312" s="1"/>
    </row>
    <row r="41313" spans="20:26" x14ac:dyDescent="0.25">
      <c r="T41313" s="1"/>
      <c r="U41313" s="1"/>
      <c r="Z41313" s="1"/>
    </row>
    <row r="41314" spans="20:26" x14ac:dyDescent="0.25">
      <c r="T41314" s="1"/>
      <c r="U41314" s="1"/>
      <c r="Z41314" s="1"/>
    </row>
    <row r="41315" spans="20:26" x14ac:dyDescent="0.25">
      <c r="T41315" s="1"/>
      <c r="U41315" s="1"/>
      <c r="Z41315" s="1"/>
    </row>
    <row r="41316" spans="20:26" x14ac:dyDescent="0.25">
      <c r="T41316" s="1"/>
      <c r="U41316" s="1"/>
      <c r="Z41316" s="1"/>
    </row>
    <row r="41317" spans="20:26" x14ac:dyDescent="0.25">
      <c r="T41317" s="1"/>
      <c r="U41317" s="1"/>
      <c r="Z41317" s="1"/>
    </row>
    <row r="41318" spans="20:26" x14ac:dyDescent="0.25">
      <c r="T41318" s="1"/>
      <c r="U41318" s="1"/>
      <c r="Z41318" s="1"/>
    </row>
    <row r="41319" spans="20:26" x14ac:dyDescent="0.25">
      <c r="T41319" s="1"/>
      <c r="U41319" s="1"/>
      <c r="Z41319" s="1"/>
    </row>
    <row r="41320" spans="20:26" x14ac:dyDescent="0.25">
      <c r="T41320" s="1"/>
      <c r="U41320" s="1"/>
      <c r="Z41320" s="1"/>
    </row>
    <row r="41321" spans="20:26" x14ac:dyDescent="0.25">
      <c r="T41321" s="1"/>
      <c r="U41321" s="1"/>
      <c r="Z41321" s="1"/>
    </row>
    <row r="41322" spans="20:26" x14ac:dyDescent="0.25">
      <c r="T41322" s="1"/>
      <c r="U41322" s="1"/>
      <c r="Z41322" s="1"/>
    </row>
    <row r="41323" spans="20:26" x14ac:dyDescent="0.25">
      <c r="T41323" s="1"/>
      <c r="U41323" s="1"/>
      <c r="Z41323" s="1"/>
    </row>
    <row r="41324" spans="20:26" x14ac:dyDescent="0.25">
      <c r="T41324" s="1"/>
      <c r="U41324" s="1"/>
      <c r="Z41324" s="1"/>
    </row>
    <row r="41325" spans="20:26" x14ac:dyDescent="0.25">
      <c r="T41325" s="1"/>
      <c r="U41325" s="1"/>
      <c r="Z41325" s="1"/>
    </row>
    <row r="41326" spans="20:26" x14ac:dyDescent="0.25">
      <c r="T41326" s="1"/>
      <c r="U41326" s="1"/>
      <c r="Z41326" s="1"/>
    </row>
    <row r="41327" spans="20:26" x14ac:dyDescent="0.25">
      <c r="T41327" s="1"/>
      <c r="U41327" s="1"/>
      <c r="Z41327" s="1"/>
    </row>
    <row r="41328" spans="20:26" x14ac:dyDescent="0.25">
      <c r="T41328" s="1"/>
      <c r="U41328" s="1"/>
      <c r="Z41328" s="1"/>
    </row>
    <row r="41329" spans="20:26" x14ac:dyDescent="0.25">
      <c r="T41329" s="1"/>
      <c r="U41329" s="1"/>
      <c r="Z41329" s="1"/>
    </row>
    <row r="41330" spans="20:26" x14ac:dyDescent="0.25">
      <c r="T41330" s="1"/>
      <c r="U41330" s="1"/>
      <c r="Z41330" s="1"/>
    </row>
    <row r="41331" spans="20:26" x14ac:dyDescent="0.25">
      <c r="T41331" s="1"/>
      <c r="U41331" s="1"/>
      <c r="Z41331" s="1"/>
    </row>
    <row r="41332" spans="20:26" x14ac:dyDescent="0.25">
      <c r="T41332" s="1"/>
      <c r="U41332" s="1"/>
      <c r="Z41332" s="1"/>
    </row>
    <row r="41333" spans="20:26" x14ac:dyDescent="0.25">
      <c r="T41333" s="1"/>
      <c r="U41333" s="1"/>
      <c r="Z41333" s="1"/>
    </row>
    <row r="41334" spans="20:26" x14ac:dyDescent="0.25">
      <c r="T41334" s="1"/>
      <c r="U41334" s="1"/>
      <c r="Z41334" s="1"/>
    </row>
    <row r="41335" spans="20:26" x14ac:dyDescent="0.25">
      <c r="T41335" s="1"/>
      <c r="U41335" s="1"/>
      <c r="Z41335" s="1"/>
    </row>
    <row r="41336" spans="20:26" x14ac:dyDescent="0.25">
      <c r="T41336" s="1"/>
      <c r="U41336" s="1"/>
      <c r="Z41336" s="1"/>
    </row>
    <row r="41337" spans="20:26" x14ac:dyDescent="0.25">
      <c r="T41337" s="1"/>
      <c r="U41337" s="1"/>
      <c r="Z41337" s="1"/>
    </row>
    <row r="41338" spans="20:26" x14ac:dyDescent="0.25">
      <c r="T41338" s="1"/>
      <c r="U41338" s="1"/>
      <c r="Z41338" s="1"/>
    </row>
    <row r="41339" spans="20:26" x14ac:dyDescent="0.25">
      <c r="T41339" s="1"/>
      <c r="U41339" s="1"/>
      <c r="Z41339" s="1"/>
    </row>
    <row r="41340" spans="20:26" x14ac:dyDescent="0.25">
      <c r="T41340" s="1"/>
      <c r="U41340" s="1"/>
      <c r="Z41340" s="1"/>
    </row>
    <row r="41341" spans="20:26" x14ac:dyDescent="0.25">
      <c r="T41341" s="1"/>
      <c r="U41341" s="1"/>
      <c r="Z41341" s="1"/>
    </row>
    <row r="41342" spans="20:26" x14ac:dyDescent="0.25">
      <c r="T41342" s="1"/>
      <c r="U41342" s="1"/>
      <c r="Z41342" s="1"/>
    </row>
    <row r="41343" spans="20:26" x14ac:dyDescent="0.25">
      <c r="T41343" s="1"/>
      <c r="U41343" s="1"/>
      <c r="Z41343" s="1"/>
    </row>
    <row r="41344" spans="20:26" x14ac:dyDescent="0.25">
      <c r="T41344" s="1"/>
      <c r="U41344" s="1"/>
      <c r="Z41344" s="1"/>
    </row>
    <row r="41345" spans="20:26" x14ac:dyDescent="0.25">
      <c r="T41345" s="1"/>
      <c r="U41345" s="1"/>
      <c r="Z41345" s="1"/>
    </row>
    <row r="41346" spans="20:26" x14ac:dyDescent="0.25">
      <c r="T41346" s="1"/>
      <c r="U41346" s="1"/>
      <c r="Z41346" s="1"/>
    </row>
    <row r="41347" spans="20:26" x14ac:dyDescent="0.25">
      <c r="T41347" s="1"/>
      <c r="U41347" s="1"/>
      <c r="Z41347" s="1"/>
    </row>
    <row r="41348" spans="20:26" x14ac:dyDescent="0.25">
      <c r="T41348" s="1"/>
      <c r="U41348" s="1"/>
      <c r="Z41348" s="1"/>
    </row>
    <row r="41349" spans="20:26" x14ac:dyDescent="0.25">
      <c r="T41349" s="1"/>
      <c r="U41349" s="1"/>
      <c r="Z41349" s="1"/>
    </row>
    <row r="41350" spans="20:26" x14ac:dyDescent="0.25">
      <c r="T41350" s="1"/>
      <c r="U41350" s="1"/>
      <c r="Z41350" s="1"/>
    </row>
    <row r="41351" spans="20:26" x14ac:dyDescent="0.25">
      <c r="T41351" s="1"/>
      <c r="U41351" s="1"/>
      <c r="Z41351" s="1"/>
    </row>
    <row r="41352" spans="20:26" x14ac:dyDescent="0.25">
      <c r="T41352" s="1"/>
      <c r="U41352" s="1"/>
      <c r="Z41352" s="1"/>
    </row>
    <row r="41353" spans="20:26" x14ac:dyDescent="0.25">
      <c r="T41353" s="1"/>
      <c r="U41353" s="1"/>
      <c r="Z41353" s="1"/>
    </row>
    <row r="41354" spans="20:26" x14ac:dyDescent="0.25">
      <c r="T41354" s="1"/>
      <c r="U41354" s="1"/>
      <c r="Z41354" s="1"/>
    </row>
    <row r="41355" spans="20:26" x14ac:dyDescent="0.25">
      <c r="T41355" s="1"/>
      <c r="U41355" s="1"/>
      <c r="Z41355" s="1"/>
    </row>
    <row r="41356" spans="20:26" x14ac:dyDescent="0.25">
      <c r="T41356" s="1"/>
      <c r="U41356" s="1"/>
      <c r="Z41356" s="1"/>
    </row>
    <row r="41357" spans="20:26" x14ac:dyDescent="0.25">
      <c r="T41357" s="1"/>
      <c r="U41357" s="1"/>
      <c r="Z41357" s="1"/>
    </row>
    <row r="41358" spans="20:26" x14ac:dyDescent="0.25">
      <c r="T41358" s="1"/>
      <c r="U41358" s="1"/>
      <c r="Z41358" s="1"/>
    </row>
    <row r="41359" spans="20:26" x14ac:dyDescent="0.25">
      <c r="T41359" s="1"/>
      <c r="U41359" s="1"/>
      <c r="Z41359" s="1"/>
    </row>
    <row r="41360" spans="20:26" x14ac:dyDescent="0.25">
      <c r="T41360" s="1"/>
      <c r="U41360" s="1"/>
      <c r="Z41360" s="1"/>
    </row>
    <row r="41361" spans="20:26" x14ac:dyDescent="0.25">
      <c r="T41361" s="1"/>
      <c r="U41361" s="1"/>
      <c r="Z41361" s="1"/>
    </row>
    <row r="41362" spans="20:26" x14ac:dyDescent="0.25">
      <c r="T41362" s="1"/>
      <c r="U41362" s="1"/>
      <c r="Z41362" s="1"/>
    </row>
    <row r="41363" spans="20:26" x14ac:dyDescent="0.25">
      <c r="T41363" s="1"/>
      <c r="U41363" s="1"/>
      <c r="Z41363" s="1"/>
    </row>
    <row r="41364" spans="20:26" x14ac:dyDescent="0.25">
      <c r="T41364" s="1"/>
      <c r="U41364" s="1"/>
      <c r="Z41364" s="1"/>
    </row>
    <row r="41365" spans="20:26" x14ac:dyDescent="0.25">
      <c r="T41365" s="1"/>
      <c r="U41365" s="1"/>
      <c r="Z41365" s="1"/>
    </row>
    <row r="41366" spans="20:26" x14ac:dyDescent="0.25">
      <c r="T41366" s="1"/>
      <c r="U41366" s="1"/>
      <c r="Z41366" s="1"/>
    </row>
    <row r="41367" spans="20:26" x14ac:dyDescent="0.25">
      <c r="T41367" s="1"/>
      <c r="U41367" s="1"/>
      <c r="Z41367" s="1"/>
    </row>
    <row r="41368" spans="20:26" x14ac:dyDescent="0.25">
      <c r="T41368" s="1"/>
      <c r="U41368" s="1"/>
      <c r="Z41368" s="1"/>
    </row>
    <row r="41369" spans="20:26" x14ac:dyDescent="0.25">
      <c r="T41369" s="1"/>
      <c r="U41369" s="1"/>
      <c r="Z41369" s="1"/>
    </row>
    <row r="41370" spans="20:26" x14ac:dyDescent="0.25">
      <c r="T41370" s="1"/>
      <c r="U41370" s="1"/>
      <c r="Z41370" s="1"/>
    </row>
    <row r="41371" spans="20:26" x14ac:dyDescent="0.25">
      <c r="T41371" s="1"/>
      <c r="U41371" s="1"/>
      <c r="Z41371" s="1"/>
    </row>
    <row r="41372" spans="20:26" x14ac:dyDescent="0.25">
      <c r="T41372" s="1"/>
      <c r="U41372" s="1"/>
      <c r="Z41372" s="1"/>
    </row>
    <row r="41373" spans="20:26" x14ac:dyDescent="0.25">
      <c r="T41373" s="1"/>
      <c r="U41373" s="1"/>
      <c r="Z41373" s="1"/>
    </row>
    <row r="41374" spans="20:26" x14ac:dyDescent="0.25">
      <c r="T41374" s="1"/>
      <c r="U41374" s="1"/>
      <c r="Z41374" s="1"/>
    </row>
    <row r="41375" spans="20:26" x14ac:dyDescent="0.25">
      <c r="T41375" s="1"/>
      <c r="U41375" s="1"/>
      <c r="Z41375" s="1"/>
    </row>
    <row r="41376" spans="20:26" x14ac:dyDescent="0.25">
      <c r="T41376" s="1"/>
      <c r="U41376" s="1"/>
      <c r="Z41376" s="1"/>
    </row>
    <row r="41377" spans="20:26" x14ac:dyDescent="0.25">
      <c r="T41377" s="1"/>
      <c r="U41377" s="1"/>
      <c r="Z41377" s="1"/>
    </row>
    <row r="41378" spans="20:26" x14ac:dyDescent="0.25">
      <c r="T41378" s="1"/>
      <c r="U41378" s="1"/>
      <c r="Z41378" s="1"/>
    </row>
    <row r="41379" spans="20:26" x14ac:dyDescent="0.25">
      <c r="T41379" s="1"/>
      <c r="U41379" s="1"/>
      <c r="Z41379" s="1"/>
    </row>
    <row r="41380" spans="20:26" x14ac:dyDescent="0.25">
      <c r="T41380" s="1"/>
      <c r="U41380" s="1"/>
      <c r="Z41380" s="1"/>
    </row>
    <row r="41381" spans="20:26" x14ac:dyDescent="0.25">
      <c r="T41381" s="1"/>
      <c r="U41381" s="1"/>
      <c r="Z41381" s="1"/>
    </row>
    <row r="41382" spans="20:26" x14ac:dyDescent="0.25">
      <c r="T41382" s="1"/>
      <c r="U41382" s="1"/>
      <c r="Z41382" s="1"/>
    </row>
    <row r="41383" spans="20:26" x14ac:dyDescent="0.25">
      <c r="T41383" s="1"/>
      <c r="U41383" s="1"/>
      <c r="Z41383" s="1"/>
    </row>
    <row r="41384" spans="20:26" x14ac:dyDescent="0.25">
      <c r="T41384" s="1"/>
      <c r="U41384" s="1"/>
      <c r="Z41384" s="1"/>
    </row>
    <row r="41385" spans="20:26" x14ac:dyDescent="0.25">
      <c r="T41385" s="1"/>
      <c r="U41385" s="1"/>
      <c r="Z41385" s="1"/>
    </row>
    <row r="41386" spans="20:26" x14ac:dyDescent="0.25">
      <c r="T41386" s="1"/>
      <c r="U41386" s="1"/>
      <c r="Z41386" s="1"/>
    </row>
    <row r="41387" spans="20:26" x14ac:dyDescent="0.25">
      <c r="T41387" s="1"/>
      <c r="U41387" s="1"/>
      <c r="Z41387" s="1"/>
    </row>
    <row r="41388" spans="20:26" x14ac:dyDescent="0.25">
      <c r="T41388" s="1"/>
      <c r="U41388" s="1"/>
      <c r="Z41388" s="1"/>
    </row>
    <row r="41389" spans="20:26" x14ac:dyDescent="0.25">
      <c r="T41389" s="1"/>
      <c r="U41389" s="1"/>
      <c r="Z41389" s="1"/>
    </row>
    <row r="41390" spans="20:26" x14ac:dyDescent="0.25">
      <c r="T41390" s="1"/>
      <c r="U41390" s="1"/>
      <c r="Z41390" s="1"/>
    </row>
    <row r="41391" spans="20:26" x14ac:dyDescent="0.25">
      <c r="T41391" s="1"/>
      <c r="U41391" s="1"/>
      <c r="Z41391" s="1"/>
    </row>
    <row r="41392" spans="20:26" x14ac:dyDescent="0.25">
      <c r="T41392" s="1"/>
      <c r="U41392" s="1"/>
      <c r="Z41392" s="1"/>
    </row>
    <row r="41393" spans="20:26" x14ac:dyDescent="0.25">
      <c r="T41393" s="1"/>
      <c r="U41393" s="1"/>
      <c r="Z41393" s="1"/>
    </row>
    <row r="41394" spans="20:26" x14ac:dyDescent="0.25">
      <c r="T41394" s="1"/>
      <c r="U41394" s="1"/>
      <c r="Z41394" s="1"/>
    </row>
    <row r="41395" spans="20:26" x14ac:dyDescent="0.25">
      <c r="T41395" s="1"/>
      <c r="U41395" s="1"/>
      <c r="Z41395" s="1"/>
    </row>
    <row r="41396" spans="20:26" x14ac:dyDescent="0.25">
      <c r="T41396" s="1"/>
      <c r="U41396" s="1"/>
      <c r="Z41396" s="1"/>
    </row>
    <row r="41397" spans="20:26" x14ac:dyDescent="0.25">
      <c r="T41397" s="1"/>
      <c r="U41397" s="1"/>
      <c r="Z41397" s="1"/>
    </row>
    <row r="41398" spans="20:26" x14ac:dyDescent="0.25">
      <c r="T41398" s="1"/>
      <c r="U41398" s="1"/>
      <c r="Z41398" s="1"/>
    </row>
    <row r="41399" spans="20:26" x14ac:dyDescent="0.25">
      <c r="T41399" s="1"/>
      <c r="U41399" s="1"/>
      <c r="Z41399" s="1"/>
    </row>
    <row r="41400" spans="20:26" x14ac:dyDescent="0.25">
      <c r="T41400" s="1"/>
      <c r="U41400" s="1"/>
      <c r="Z41400" s="1"/>
    </row>
    <row r="41401" spans="20:26" x14ac:dyDescent="0.25">
      <c r="T41401" s="1"/>
      <c r="U41401" s="1"/>
      <c r="Z41401" s="1"/>
    </row>
    <row r="41402" spans="20:26" x14ac:dyDescent="0.25">
      <c r="T41402" s="1"/>
      <c r="U41402" s="1"/>
      <c r="Z41402" s="1"/>
    </row>
    <row r="41403" spans="20:26" x14ac:dyDescent="0.25">
      <c r="T41403" s="1"/>
      <c r="U41403" s="1"/>
      <c r="Z41403" s="1"/>
    </row>
    <row r="41404" spans="20:26" x14ac:dyDescent="0.25">
      <c r="T41404" s="1"/>
      <c r="U41404" s="1"/>
      <c r="Z41404" s="1"/>
    </row>
    <row r="41405" spans="20:26" x14ac:dyDescent="0.25">
      <c r="T41405" s="1"/>
      <c r="U41405" s="1"/>
      <c r="Z41405" s="1"/>
    </row>
    <row r="41406" spans="20:26" x14ac:dyDescent="0.25">
      <c r="T41406" s="1"/>
      <c r="U41406" s="1"/>
      <c r="Z41406" s="1"/>
    </row>
    <row r="41407" spans="20:26" x14ac:dyDescent="0.25">
      <c r="T41407" s="1"/>
      <c r="U41407" s="1"/>
      <c r="Z41407" s="1"/>
    </row>
    <row r="41408" spans="20:26" x14ac:dyDescent="0.25">
      <c r="T41408" s="1"/>
      <c r="U41408" s="1"/>
      <c r="Z41408" s="1"/>
    </row>
    <row r="41409" spans="20:26" x14ac:dyDescent="0.25">
      <c r="T41409" s="1"/>
      <c r="U41409" s="1"/>
      <c r="Z41409" s="1"/>
    </row>
    <row r="41410" spans="20:26" x14ac:dyDescent="0.25">
      <c r="T41410" s="1"/>
      <c r="U41410" s="1"/>
      <c r="Z41410" s="1"/>
    </row>
    <row r="41411" spans="20:26" x14ac:dyDescent="0.25">
      <c r="T41411" s="1"/>
      <c r="U41411" s="1"/>
      <c r="Z41411" s="1"/>
    </row>
    <row r="41412" spans="20:26" x14ac:dyDescent="0.25">
      <c r="T41412" s="1"/>
      <c r="U41412" s="1"/>
      <c r="Z41412" s="1"/>
    </row>
    <row r="41413" spans="20:26" x14ac:dyDescent="0.25">
      <c r="T41413" s="1"/>
      <c r="U41413" s="1"/>
      <c r="Z41413" s="1"/>
    </row>
    <row r="41414" spans="20:26" x14ac:dyDescent="0.25">
      <c r="T41414" s="1"/>
      <c r="U41414" s="1"/>
      <c r="Z41414" s="1"/>
    </row>
    <row r="41415" spans="20:26" x14ac:dyDescent="0.25">
      <c r="T41415" s="1"/>
      <c r="U41415" s="1"/>
      <c r="Z41415" s="1"/>
    </row>
    <row r="41416" spans="20:26" x14ac:dyDescent="0.25">
      <c r="T41416" s="1"/>
      <c r="U41416" s="1"/>
      <c r="Z41416" s="1"/>
    </row>
    <row r="41417" spans="20:26" x14ac:dyDescent="0.25">
      <c r="T41417" s="1"/>
      <c r="U41417" s="1"/>
      <c r="Z41417" s="1"/>
    </row>
    <row r="41418" spans="20:26" x14ac:dyDescent="0.25">
      <c r="T41418" s="1"/>
      <c r="U41418" s="1"/>
      <c r="Z41418" s="1"/>
    </row>
    <row r="41419" spans="20:26" x14ac:dyDescent="0.25">
      <c r="T41419" s="1"/>
      <c r="U41419" s="1"/>
      <c r="Z41419" s="1"/>
    </row>
    <row r="41420" spans="20:26" x14ac:dyDescent="0.25">
      <c r="T41420" s="1"/>
      <c r="U41420" s="1"/>
      <c r="Z41420" s="1"/>
    </row>
    <row r="41421" spans="20:26" x14ac:dyDescent="0.25">
      <c r="T41421" s="1"/>
      <c r="U41421" s="1"/>
      <c r="Z41421" s="1"/>
    </row>
    <row r="41422" spans="20:26" x14ac:dyDescent="0.25">
      <c r="T41422" s="1"/>
      <c r="U41422" s="1"/>
      <c r="Z41422" s="1"/>
    </row>
    <row r="41423" spans="20:26" x14ac:dyDescent="0.25">
      <c r="T41423" s="1"/>
      <c r="U41423" s="1"/>
      <c r="Z41423" s="1"/>
    </row>
    <row r="41424" spans="20:26" x14ac:dyDescent="0.25">
      <c r="T41424" s="1"/>
      <c r="U41424" s="1"/>
      <c r="Z41424" s="1"/>
    </row>
    <row r="41425" spans="20:26" x14ac:dyDescent="0.25">
      <c r="T41425" s="1"/>
      <c r="U41425" s="1"/>
      <c r="Z41425" s="1"/>
    </row>
    <row r="41426" spans="20:26" x14ac:dyDescent="0.25">
      <c r="T41426" s="1"/>
      <c r="U41426" s="1"/>
      <c r="Z41426" s="1"/>
    </row>
    <row r="41427" spans="20:26" x14ac:dyDescent="0.25">
      <c r="T41427" s="1"/>
      <c r="U41427" s="1"/>
      <c r="Z41427" s="1"/>
    </row>
    <row r="41428" spans="20:26" x14ac:dyDescent="0.25">
      <c r="T41428" s="1"/>
      <c r="U41428" s="1"/>
      <c r="Z41428" s="1"/>
    </row>
    <row r="41429" spans="20:26" x14ac:dyDescent="0.25">
      <c r="T41429" s="1"/>
      <c r="U41429" s="1"/>
      <c r="Z41429" s="1"/>
    </row>
    <row r="41430" spans="20:26" x14ac:dyDescent="0.25">
      <c r="T41430" s="1"/>
      <c r="U41430" s="1"/>
      <c r="Z41430" s="1"/>
    </row>
    <row r="41431" spans="20:26" x14ac:dyDescent="0.25">
      <c r="T41431" s="1"/>
      <c r="U41431" s="1"/>
      <c r="Z41431" s="1"/>
    </row>
    <row r="41432" spans="20:26" x14ac:dyDescent="0.25">
      <c r="T41432" s="1"/>
      <c r="U41432" s="1"/>
      <c r="Z41432" s="1"/>
    </row>
    <row r="41433" spans="20:26" x14ac:dyDescent="0.25">
      <c r="T41433" s="1"/>
      <c r="U41433" s="1"/>
      <c r="Z41433" s="1"/>
    </row>
    <row r="41434" spans="20:26" x14ac:dyDescent="0.25">
      <c r="T41434" s="1"/>
      <c r="U41434" s="1"/>
      <c r="Z41434" s="1"/>
    </row>
    <row r="41435" spans="20:26" x14ac:dyDescent="0.25">
      <c r="T41435" s="1"/>
      <c r="U41435" s="1"/>
      <c r="Z41435" s="1"/>
    </row>
    <row r="41436" spans="20:26" x14ac:dyDescent="0.25">
      <c r="T41436" s="1"/>
      <c r="U41436" s="1"/>
      <c r="Z41436" s="1"/>
    </row>
    <row r="41437" spans="20:26" x14ac:dyDescent="0.25">
      <c r="T41437" s="1"/>
      <c r="U41437" s="1"/>
      <c r="Z41437" s="1"/>
    </row>
    <row r="41438" spans="20:26" x14ac:dyDescent="0.25">
      <c r="T41438" s="1"/>
      <c r="U41438" s="1"/>
      <c r="Z41438" s="1"/>
    </row>
    <row r="41439" spans="20:26" x14ac:dyDescent="0.25">
      <c r="T41439" s="1"/>
      <c r="U41439" s="1"/>
      <c r="Z41439" s="1"/>
    </row>
    <row r="41440" spans="20:26" x14ac:dyDescent="0.25">
      <c r="T41440" s="1"/>
      <c r="U41440" s="1"/>
      <c r="Z41440" s="1"/>
    </row>
    <row r="41441" spans="20:26" x14ac:dyDescent="0.25">
      <c r="T41441" s="1"/>
      <c r="U41441" s="1"/>
      <c r="Z41441" s="1"/>
    </row>
    <row r="41442" spans="20:26" x14ac:dyDescent="0.25">
      <c r="T41442" s="1"/>
      <c r="U41442" s="1"/>
      <c r="Z41442" s="1"/>
    </row>
    <row r="41443" spans="20:26" x14ac:dyDescent="0.25">
      <c r="T41443" s="1"/>
      <c r="U41443" s="1"/>
      <c r="Z41443" s="1"/>
    </row>
    <row r="41444" spans="20:26" x14ac:dyDescent="0.25">
      <c r="T41444" s="1"/>
      <c r="U41444" s="1"/>
      <c r="Z41444" s="1"/>
    </row>
    <row r="41445" spans="20:26" x14ac:dyDescent="0.25">
      <c r="T41445" s="1"/>
      <c r="U41445" s="1"/>
      <c r="Z41445" s="1"/>
    </row>
    <row r="41446" spans="20:26" x14ac:dyDescent="0.25">
      <c r="T41446" s="1"/>
      <c r="U41446" s="1"/>
      <c r="Z41446" s="1"/>
    </row>
    <row r="41447" spans="20:26" x14ac:dyDescent="0.25">
      <c r="T41447" s="1"/>
      <c r="U41447" s="1"/>
      <c r="Z41447" s="1"/>
    </row>
    <row r="41448" spans="20:26" x14ac:dyDescent="0.25">
      <c r="T41448" s="1"/>
      <c r="U41448" s="1"/>
      <c r="Z41448" s="1"/>
    </row>
    <row r="41449" spans="20:26" x14ac:dyDescent="0.25">
      <c r="T41449" s="1"/>
      <c r="U41449" s="1"/>
      <c r="Z41449" s="1"/>
    </row>
    <row r="41450" spans="20:26" x14ac:dyDescent="0.25">
      <c r="T41450" s="1"/>
      <c r="U41450" s="1"/>
      <c r="Z41450" s="1"/>
    </row>
    <row r="41451" spans="20:26" x14ac:dyDescent="0.25">
      <c r="T41451" s="1"/>
      <c r="U41451" s="1"/>
      <c r="Z41451" s="1"/>
    </row>
    <row r="41452" spans="20:26" x14ac:dyDescent="0.25">
      <c r="T41452" s="1"/>
      <c r="U41452" s="1"/>
      <c r="Z41452" s="1"/>
    </row>
    <row r="41453" spans="20:26" x14ac:dyDescent="0.25">
      <c r="T41453" s="1"/>
      <c r="U41453" s="1"/>
      <c r="Z41453" s="1"/>
    </row>
    <row r="41454" spans="20:26" x14ac:dyDescent="0.25">
      <c r="T41454" s="1"/>
      <c r="U41454" s="1"/>
      <c r="Z41454" s="1"/>
    </row>
    <row r="41455" spans="20:26" x14ac:dyDescent="0.25">
      <c r="T41455" s="1"/>
      <c r="U41455" s="1"/>
      <c r="Z41455" s="1"/>
    </row>
    <row r="41456" spans="20:26" x14ac:dyDescent="0.25">
      <c r="T41456" s="1"/>
      <c r="U41456" s="1"/>
      <c r="Z41456" s="1"/>
    </row>
    <row r="41457" spans="20:26" x14ac:dyDescent="0.25">
      <c r="T41457" s="1"/>
      <c r="U41457" s="1"/>
      <c r="Z41457" s="1"/>
    </row>
    <row r="41458" spans="20:26" x14ac:dyDescent="0.25">
      <c r="T41458" s="1"/>
      <c r="U41458" s="1"/>
      <c r="Z41458" s="1"/>
    </row>
    <row r="41459" spans="20:26" x14ac:dyDescent="0.25">
      <c r="T41459" s="1"/>
      <c r="U41459" s="1"/>
      <c r="Z41459" s="1"/>
    </row>
    <row r="41460" spans="20:26" x14ac:dyDescent="0.25">
      <c r="T41460" s="1"/>
      <c r="U41460" s="1"/>
      <c r="Z41460" s="1"/>
    </row>
    <row r="41461" spans="20:26" x14ac:dyDescent="0.25">
      <c r="T41461" s="1"/>
      <c r="U41461" s="1"/>
      <c r="Z41461" s="1"/>
    </row>
    <row r="41462" spans="20:26" x14ac:dyDescent="0.25">
      <c r="T41462" s="1"/>
      <c r="U41462" s="1"/>
      <c r="Z41462" s="1"/>
    </row>
    <row r="41463" spans="20:26" x14ac:dyDescent="0.25">
      <c r="T41463" s="1"/>
      <c r="U41463" s="1"/>
      <c r="Z41463" s="1"/>
    </row>
    <row r="41464" spans="20:26" x14ac:dyDescent="0.25">
      <c r="T41464" s="1"/>
      <c r="U41464" s="1"/>
      <c r="Z41464" s="1"/>
    </row>
    <row r="41465" spans="20:26" x14ac:dyDescent="0.25">
      <c r="T41465" s="1"/>
      <c r="U41465" s="1"/>
      <c r="Z41465" s="1"/>
    </row>
    <row r="41466" spans="20:26" x14ac:dyDescent="0.25">
      <c r="T41466" s="1"/>
      <c r="U41466" s="1"/>
      <c r="Z41466" s="1"/>
    </row>
    <row r="41467" spans="20:26" x14ac:dyDescent="0.25">
      <c r="T41467" s="1"/>
      <c r="U41467" s="1"/>
      <c r="Z41467" s="1"/>
    </row>
    <row r="41468" spans="20:26" x14ac:dyDescent="0.25">
      <c r="T41468" s="1"/>
      <c r="U41468" s="1"/>
      <c r="Z41468" s="1"/>
    </row>
    <row r="41469" spans="20:26" x14ac:dyDescent="0.25">
      <c r="T41469" s="1"/>
      <c r="U41469" s="1"/>
      <c r="Z41469" s="1"/>
    </row>
    <row r="41470" spans="20:26" x14ac:dyDescent="0.25">
      <c r="T41470" s="1"/>
      <c r="U41470" s="1"/>
      <c r="Z41470" s="1"/>
    </row>
    <row r="41471" spans="20:26" x14ac:dyDescent="0.25">
      <c r="T41471" s="1"/>
      <c r="U41471" s="1"/>
      <c r="Z41471" s="1"/>
    </row>
    <row r="41472" spans="20:26" x14ac:dyDescent="0.25">
      <c r="T41472" s="1"/>
      <c r="U41472" s="1"/>
      <c r="Z41472" s="1"/>
    </row>
    <row r="41473" spans="20:26" x14ac:dyDescent="0.25">
      <c r="T41473" s="1"/>
      <c r="U41473" s="1"/>
      <c r="Z41473" s="1"/>
    </row>
    <row r="41474" spans="20:26" x14ac:dyDescent="0.25">
      <c r="T41474" s="1"/>
      <c r="U41474" s="1"/>
      <c r="Z41474" s="1"/>
    </row>
    <row r="41475" spans="20:26" x14ac:dyDescent="0.25">
      <c r="T41475" s="1"/>
      <c r="U41475" s="1"/>
      <c r="Z41475" s="1"/>
    </row>
    <row r="41476" spans="20:26" x14ac:dyDescent="0.25">
      <c r="T41476" s="1"/>
      <c r="U41476" s="1"/>
      <c r="Z41476" s="1"/>
    </row>
    <row r="41477" spans="20:26" x14ac:dyDescent="0.25">
      <c r="T41477" s="1"/>
      <c r="U41477" s="1"/>
      <c r="Z41477" s="1"/>
    </row>
    <row r="41478" spans="20:26" x14ac:dyDescent="0.25">
      <c r="T41478" s="1"/>
      <c r="U41478" s="1"/>
      <c r="Z41478" s="1"/>
    </row>
    <row r="41479" spans="20:26" x14ac:dyDescent="0.25">
      <c r="T41479" s="1"/>
      <c r="U41479" s="1"/>
      <c r="Z41479" s="1"/>
    </row>
    <row r="41480" spans="20:26" x14ac:dyDescent="0.25">
      <c r="T41480" s="1"/>
      <c r="U41480" s="1"/>
      <c r="Z41480" s="1"/>
    </row>
    <row r="41481" spans="20:26" x14ac:dyDescent="0.25">
      <c r="T41481" s="1"/>
      <c r="U41481" s="1"/>
      <c r="Z41481" s="1"/>
    </row>
    <row r="41482" spans="20:26" x14ac:dyDescent="0.25">
      <c r="T41482" s="1"/>
      <c r="U41482" s="1"/>
      <c r="Z41482" s="1"/>
    </row>
    <row r="41483" spans="20:26" x14ac:dyDescent="0.25">
      <c r="T41483" s="1"/>
      <c r="U41483" s="1"/>
      <c r="Z41483" s="1"/>
    </row>
    <row r="41484" spans="20:26" x14ac:dyDescent="0.25">
      <c r="T41484" s="1"/>
      <c r="U41484" s="1"/>
      <c r="Z41484" s="1"/>
    </row>
    <row r="41485" spans="20:26" x14ac:dyDescent="0.25">
      <c r="T41485" s="1"/>
      <c r="U41485" s="1"/>
      <c r="Z41485" s="1"/>
    </row>
    <row r="41486" spans="20:26" x14ac:dyDescent="0.25">
      <c r="T41486" s="1"/>
      <c r="U41486" s="1"/>
      <c r="Z41486" s="1"/>
    </row>
    <row r="41487" spans="20:26" x14ac:dyDescent="0.25">
      <c r="T41487" s="1"/>
      <c r="U41487" s="1"/>
      <c r="Z41487" s="1"/>
    </row>
    <row r="41488" spans="20:26" x14ac:dyDescent="0.25">
      <c r="T41488" s="1"/>
      <c r="U41488" s="1"/>
      <c r="Z41488" s="1"/>
    </row>
    <row r="41489" spans="20:26" x14ac:dyDescent="0.25">
      <c r="T41489" s="1"/>
      <c r="U41489" s="1"/>
      <c r="Z41489" s="1"/>
    </row>
    <row r="41490" spans="20:26" x14ac:dyDescent="0.25">
      <c r="T41490" s="1"/>
      <c r="U41490" s="1"/>
      <c r="Z41490" s="1"/>
    </row>
    <row r="41491" spans="20:26" x14ac:dyDescent="0.25">
      <c r="T41491" s="1"/>
      <c r="U41491" s="1"/>
      <c r="Z41491" s="1"/>
    </row>
    <row r="41492" spans="20:26" x14ac:dyDescent="0.25">
      <c r="T41492" s="1"/>
      <c r="U41492" s="1"/>
      <c r="Z41492" s="1"/>
    </row>
    <row r="41493" spans="20:26" x14ac:dyDescent="0.25">
      <c r="T41493" s="1"/>
      <c r="U41493" s="1"/>
      <c r="Z41493" s="1"/>
    </row>
    <row r="41494" spans="20:26" x14ac:dyDescent="0.25">
      <c r="T41494" s="1"/>
      <c r="U41494" s="1"/>
      <c r="Z41494" s="1"/>
    </row>
    <row r="41495" spans="20:26" x14ac:dyDescent="0.25">
      <c r="T41495" s="1"/>
      <c r="U41495" s="1"/>
      <c r="Z41495" s="1"/>
    </row>
    <row r="41496" spans="20:26" x14ac:dyDescent="0.25">
      <c r="T41496" s="1"/>
      <c r="U41496" s="1"/>
      <c r="Z41496" s="1"/>
    </row>
    <row r="41497" spans="20:26" x14ac:dyDescent="0.25">
      <c r="T41497" s="1"/>
      <c r="U41497" s="1"/>
      <c r="Z41497" s="1"/>
    </row>
    <row r="41498" spans="20:26" x14ac:dyDescent="0.25">
      <c r="T41498" s="1"/>
      <c r="U41498" s="1"/>
      <c r="Z41498" s="1"/>
    </row>
    <row r="41499" spans="20:26" x14ac:dyDescent="0.25">
      <c r="T41499" s="1"/>
      <c r="U41499" s="1"/>
      <c r="Z41499" s="1"/>
    </row>
    <row r="41500" spans="20:26" x14ac:dyDescent="0.25">
      <c r="T41500" s="1"/>
      <c r="U41500" s="1"/>
      <c r="Z41500" s="1"/>
    </row>
    <row r="41501" spans="20:26" x14ac:dyDescent="0.25">
      <c r="T41501" s="1"/>
      <c r="U41501" s="1"/>
      <c r="Z41501" s="1"/>
    </row>
    <row r="41502" spans="20:26" x14ac:dyDescent="0.25">
      <c r="T41502" s="1"/>
      <c r="U41502" s="1"/>
      <c r="Z41502" s="1"/>
    </row>
    <row r="41503" spans="20:26" x14ac:dyDescent="0.25">
      <c r="T41503" s="1"/>
      <c r="U41503" s="1"/>
      <c r="Z41503" s="1"/>
    </row>
    <row r="41504" spans="20:26" x14ac:dyDescent="0.25">
      <c r="T41504" s="1"/>
      <c r="U41504" s="1"/>
      <c r="Z41504" s="1"/>
    </row>
    <row r="41505" spans="20:26" x14ac:dyDescent="0.25">
      <c r="T41505" s="1"/>
      <c r="U41505" s="1"/>
      <c r="Z41505" s="1"/>
    </row>
    <row r="41506" spans="20:26" x14ac:dyDescent="0.25">
      <c r="T41506" s="1"/>
      <c r="U41506" s="1"/>
      <c r="Z41506" s="1"/>
    </row>
    <row r="41507" spans="20:26" x14ac:dyDescent="0.25">
      <c r="T41507" s="1"/>
      <c r="U41507" s="1"/>
      <c r="Z41507" s="1"/>
    </row>
    <row r="41508" spans="20:26" x14ac:dyDescent="0.25">
      <c r="T41508" s="1"/>
      <c r="U41508" s="1"/>
      <c r="Z41508" s="1"/>
    </row>
    <row r="41509" spans="20:26" x14ac:dyDescent="0.25">
      <c r="T41509" s="1"/>
      <c r="U41509" s="1"/>
      <c r="Z41509" s="1"/>
    </row>
    <row r="41510" spans="20:26" x14ac:dyDescent="0.25">
      <c r="T41510" s="1"/>
      <c r="U41510" s="1"/>
      <c r="Z41510" s="1"/>
    </row>
    <row r="41511" spans="20:26" x14ac:dyDescent="0.25">
      <c r="T41511" s="1"/>
      <c r="U41511" s="1"/>
      <c r="Z41511" s="1"/>
    </row>
    <row r="41512" spans="20:26" x14ac:dyDescent="0.25">
      <c r="T41512" s="1"/>
      <c r="U41512" s="1"/>
      <c r="Z41512" s="1"/>
    </row>
    <row r="41513" spans="20:26" x14ac:dyDescent="0.25">
      <c r="T41513" s="1"/>
      <c r="U41513" s="1"/>
      <c r="Z41513" s="1"/>
    </row>
    <row r="41514" spans="20:26" x14ac:dyDescent="0.25">
      <c r="T41514" s="1"/>
      <c r="U41514" s="1"/>
      <c r="Z41514" s="1"/>
    </row>
    <row r="41515" spans="20:26" x14ac:dyDescent="0.25">
      <c r="T41515" s="1"/>
      <c r="U41515" s="1"/>
      <c r="Z41515" s="1"/>
    </row>
    <row r="41516" spans="20:26" x14ac:dyDescent="0.25">
      <c r="T41516" s="1"/>
      <c r="U41516" s="1"/>
      <c r="Z41516" s="1"/>
    </row>
    <row r="41517" spans="20:26" x14ac:dyDescent="0.25">
      <c r="T41517" s="1"/>
      <c r="U41517" s="1"/>
      <c r="Z41517" s="1"/>
    </row>
    <row r="41518" spans="20:26" x14ac:dyDescent="0.25">
      <c r="T41518" s="1"/>
      <c r="U41518" s="1"/>
      <c r="Z41518" s="1"/>
    </row>
    <row r="41519" spans="20:26" x14ac:dyDescent="0.25">
      <c r="T41519" s="1"/>
      <c r="U41519" s="1"/>
      <c r="Z41519" s="1"/>
    </row>
    <row r="41520" spans="20:26" x14ac:dyDescent="0.25">
      <c r="T41520" s="1"/>
      <c r="U41520" s="1"/>
      <c r="Z41520" s="1"/>
    </row>
    <row r="41521" spans="20:26" x14ac:dyDescent="0.25">
      <c r="T41521" s="1"/>
      <c r="U41521" s="1"/>
      <c r="Z41521" s="1"/>
    </row>
    <row r="41522" spans="20:26" x14ac:dyDescent="0.25">
      <c r="T41522" s="1"/>
      <c r="U41522" s="1"/>
      <c r="Z41522" s="1"/>
    </row>
    <row r="41523" spans="20:26" x14ac:dyDescent="0.25">
      <c r="T41523" s="1"/>
      <c r="U41523" s="1"/>
      <c r="Z41523" s="1"/>
    </row>
    <row r="41524" spans="20:26" x14ac:dyDescent="0.25">
      <c r="T41524" s="1"/>
      <c r="U41524" s="1"/>
      <c r="Z41524" s="1"/>
    </row>
    <row r="41525" spans="20:26" x14ac:dyDescent="0.25">
      <c r="T41525" s="1"/>
      <c r="U41525" s="1"/>
      <c r="Z41525" s="1"/>
    </row>
    <row r="41526" spans="20:26" x14ac:dyDescent="0.25">
      <c r="T41526" s="1"/>
      <c r="U41526" s="1"/>
      <c r="Z41526" s="1"/>
    </row>
    <row r="41527" spans="20:26" x14ac:dyDescent="0.25">
      <c r="T41527" s="1"/>
      <c r="U41527" s="1"/>
      <c r="Z41527" s="1"/>
    </row>
    <row r="41528" spans="20:26" x14ac:dyDescent="0.25">
      <c r="T41528" s="1"/>
      <c r="U41528" s="1"/>
      <c r="Z41528" s="1"/>
    </row>
    <row r="41529" spans="20:26" x14ac:dyDescent="0.25">
      <c r="T41529" s="1"/>
      <c r="U41529" s="1"/>
      <c r="Z41529" s="1"/>
    </row>
    <row r="41530" spans="20:26" x14ac:dyDescent="0.25">
      <c r="T41530" s="1"/>
      <c r="U41530" s="1"/>
      <c r="Z41530" s="1"/>
    </row>
    <row r="41531" spans="20:26" x14ac:dyDescent="0.25">
      <c r="T41531" s="1"/>
      <c r="U41531" s="1"/>
      <c r="Z41531" s="1"/>
    </row>
    <row r="41532" spans="20:26" x14ac:dyDescent="0.25">
      <c r="T41532" s="1"/>
      <c r="U41532" s="1"/>
      <c r="Z41532" s="1"/>
    </row>
    <row r="41533" spans="20:26" x14ac:dyDescent="0.25">
      <c r="T41533" s="1"/>
      <c r="U41533" s="1"/>
      <c r="Z41533" s="1"/>
    </row>
    <row r="41534" spans="20:26" x14ac:dyDescent="0.25">
      <c r="T41534" s="1"/>
      <c r="U41534" s="1"/>
      <c r="Z41534" s="1"/>
    </row>
    <row r="41535" spans="20:26" x14ac:dyDescent="0.25">
      <c r="T41535" s="1"/>
      <c r="U41535" s="1"/>
      <c r="Z41535" s="1"/>
    </row>
    <row r="41536" spans="20:26" x14ac:dyDescent="0.25">
      <c r="T41536" s="1"/>
      <c r="U41536" s="1"/>
      <c r="Z41536" s="1"/>
    </row>
    <row r="41537" spans="20:26" x14ac:dyDescent="0.25">
      <c r="T41537" s="1"/>
      <c r="U41537" s="1"/>
      <c r="Z41537" s="1"/>
    </row>
    <row r="41538" spans="20:26" x14ac:dyDescent="0.25">
      <c r="T41538" s="1"/>
      <c r="U41538" s="1"/>
      <c r="Z41538" s="1"/>
    </row>
    <row r="41539" spans="20:26" x14ac:dyDescent="0.25">
      <c r="T41539" s="1"/>
      <c r="U41539" s="1"/>
      <c r="Z41539" s="1"/>
    </row>
    <row r="41540" spans="20:26" x14ac:dyDescent="0.25">
      <c r="T41540" s="1"/>
      <c r="U41540" s="1"/>
      <c r="Z41540" s="1"/>
    </row>
    <row r="41541" spans="20:26" x14ac:dyDescent="0.25">
      <c r="T41541" s="1"/>
      <c r="U41541" s="1"/>
      <c r="Z41541" s="1"/>
    </row>
    <row r="41542" spans="20:26" x14ac:dyDescent="0.25">
      <c r="T41542" s="1"/>
      <c r="U41542" s="1"/>
      <c r="Z41542" s="1"/>
    </row>
    <row r="41543" spans="20:26" x14ac:dyDescent="0.25">
      <c r="T41543" s="1"/>
      <c r="U41543" s="1"/>
      <c r="Z41543" s="1"/>
    </row>
    <row r="41544" spans="20:26" x14ac:dyDescent="0.25">
      <c r="T41544" s="1"/>
      <c r="U41544" s="1"/>
      <c r="Z41544" s="1"/>
    </row>
    <row r="41545" spans="20:26" x14ac:dyDescent="0.25">
      <c r="T41545" s="1"/>
      <c r="U41545" s="1"/>
      <c r="Z41545" s="1"/>
    </row>
    <row r="41546" spans="20:26" x14ac:dyDescent="0.25">
      <c r="T41546" s="1"/>
      <c r="U41546" s="1"/>
      <c r="Z41546" s="1"/>
    </row>
    <row r="41547" spans="20:26" x14ac:dyDescent="0.25">
      <c r="T41547" s="1"/>
      <c r="U41547" s="1"/>
      <c r="Z41547" s="1"/>
    </row>
    <row r="41548" spans="20:26" x14ac:dyDescent="0.25">
      <c r="T41548" s="1"/>
      <c r="U41548" s="1"/>
      <c r="Z41548" s="1"/>
    </row>
    <row r="41549" spans="20:26" x14ac:dyDescent="0.25">
      <c r="T41549" s="1"/>
      <c r="U41549" s="1"/>
      <c r="Z41549" s="1"/>
    </row>
    <row r="41550" spans="20:26" x14ac:dyDescent="0.25">
      <c r="T41550" s="1"/>
      <c r="U41550" s="1"/>
      <c r="Z41550" s="1"/>
    </row>
    <row r="41551" spans="20:26" x14ac:dyDescent="0.25">
      <c r="T41551" s="1"/>
      <c r="U41551" s="1"/>
      <c r="Z41551" s="1"/>
    </row>
    <row r="41552" spans="20:26" x14ac:dyDescent="0.25">
      <c r="T41552" s="1"/>
      <c r="U41552" s="1"/>
      <c r="Z41552" s="1"/>
    </row>
    <row r="41553" spans="20:26" x14ac:dyDescent="0.25">
      <c r="T41553" s="1"/>
      <c r="U41553" s="1"/>
      <c r="Z41553" s="1"/>
    </row>
    <row r="41554" spans="20:26" x14ac:dyDescent="0.25">
      <c r="T41554" s="1"/>
      <c r="U41554" s="1"/>
      <c r="Z41554" s="1"/>
    </row>
    <row r="41555" spans="20:26" x14ac:dyDescent="0.25">
      <c r="T41555" s="1"/>
      <c r="U41555" s="1"/>
      <c r="Z41555" s="1"/>
    </row>
    <row r="41556" spans="20:26" x14ac:dyDescent="0.25">
      <c r="T41556" s="1"/>
      <c r="U41556" s="1"/>
      <c r="Z41556" s="1"/>
    </row>
    <row r="41557" spans="20:26" x14ac:dyDescent="0.25">
      <c r="T41557" s="1"/>
      <c r="U41557" s="1"/>
      <c r="Z41557" s="1"/>
    </row>
    <row r="41558" spans="20:26" x14ac:dyDescent="0.25">
      <c r="T41558" s="1"/>
      <c r="U41558" s="1"/>
      <c r="Z41558" s="1"/>
    </row>
    <row r="41559" spans="20:26" x14ac:dyDescent="0.25">
      <c r="T41559" s="1"/>
      <c r="U41559" s="1"/>
      <c r="Z41559" s="1"/>
    </row>
    <row r="41560" spans="20:26" x14ac:dyDescent="0.25">
      <c r="T41560" s="1"/>
      <c r="U41560" s="1"/>
      <c r="Z41560" s="1"/>
    </row>
    <row r="41561" spans="20:26" x14ac:dyDescent="0.25">
      <c r="T41561" s="1"/>
      <c r="U41561" s="1"/>
      <c r="Z41561" s="1"/>
    </row>
    <row r="41562" spans="20:26" x14ac:dyDescent="0.25">
      <c r="T41562" s="1"/>
      <c r="U41562" s="1"/>
      <c r="Z41562" s="1"/>
    </row>
    <row r="41563" spans="20:26" x14ac:dyDescent="0.25">
      <c r="T41563" s="1"/>
      <c r="U41563" s="1"/>
      <c r="Z41563" s="1"/>
    </row>
    <row r="41564" spans="20:26" x14ac:dyDescent="0.25">
      <c r="T41564" s="1"/>
      <c r="U41564" s="1"/>
      <c r="Z41564" s="1"/>
    </row>
    <row r="41565" spans="20:26" x14ac:dyDescent="0.25">
      <c r="T41565" s="1"/>
      <c r="U41565" s="1"/>
      <c r="Z41565" s="1"/>
    </row>
    <row r="41566" spans="20:26" x14ac:dyDescent="0.25">
      <c r="T41566" s="1"/>
      <c r="U41566" s="1"/>
      <c r="Z41566" s="1"/>
    </row>
    <row r="41567" spans="20:26" x14ac:dyDescent="0.25">
      <c r="T41567" s="1"/>
      <c r="U41567" s="1"/>
      <c r="Z41567" s="1"/>
    </row>
    <row r="41568" spans="20:26" x14ac:dyDescent="0.25">
      <c r="T41568" s="1"/>
      <c r="U41568" s="1"/>
      <c r="Z41568" s="1"/>
    </row>
    <row r="41569" spans="20:26" x14ac:dyDescent="0.25">
      <c r="T41569" s="1"/>
      <c r="U41569" s="1"/>
      <c r="Z41569" s="1"/>
    </row>
    <row r="41570" spans="20:26" x14ac:dyDescent="0.25">
      <c r="T41570" s="1"/>
      <c r="U41570" s="1"/>
      <c r="Z41570" s="1"/>
    </row>
    <row r="41571" spans="20:26" x14ac:dyDescent="0.25">
      <c r="T41571" s="1"/>
      <c r="U41571" s="1"/>
      <c r="Z41571" s="1"/>
    </row>
    <row r="41572" spans="20:26" x14ac:dyDescent="0.25">
      <c r="T41572" s="1"/>
      <c r="U41572" s="1"/>
      <c r="Z41572" s="1"/>
    </row>
    <row r="41573" spans="20:26" x14ac:dyDescent="0.25">
      <c r="T41573" s="1"/>
      <c r="U41573" s="1"/>
      <c r="Z41573" s="1"/>
    </row>
    <row r="41574" spans="20:26" x14ac:dyDescent="0.25">
      <c r="T41574" s="1"/>
      <c r="U41574" s="1"/>
      <c r="Z41574" s="1"/>
    </row>
    <row r="41575" spans="20:26" x14ac:dyDescent="0.25">
      <c r="T41575" s="1"/>
      <c r="U41575" s="1"/>
      <c r="Z41575" s="1"/>
    </row>
    <row r="41576" spans="20:26" x14ac:dyDescent="0.25">
      <c r="T41576" s="1"/>
      <c r="U41576" s="1"/>
      <c r="Z41576" s="1"/>
    </row>
    <row r="41577" spans="20:26" x14ac:dyDescent="0.25">
      <c r="T41577" s="1"/>
      <c r="U41577" s="1"/>
      <c r="Z41577" s="1"/>
    </row>
    <row r="41578" spans="20:26" x14ac:dyDescent="0.25">
      <c r="T41578" s="1"/>
      <c r="U41578" s="1"/>
      <c r="Z41578" s="1"/>
    </row>
    <row r="41579" spans="20:26" x14ac:dyDescent="0.25">
      <c r="T41579" s="1"/>
      <c r="U41579" s="1"/>
      <c r="Z41579" s="1"/>
    </row>
    <row r="41580" spans="20:26" x14ac:dyDescent="0.25">
      <c r="T41580" s="1"/>
      <c r="U41580" s="1"/>
      <c r="Z41580" s="1"/>
    </row>
    <row r="41581" spans="20:26" x14ac:dyDescent="0.25">
      <c r="T41581" s="1"/>
      <c r="U41581" s="1"/>
      <c r="Z41581" s="1"/>
    </row>
    <row r="41582" spans="20:26" x14ac:dyDescent="0.25">
      <c r="T41582" s="1"/>
      <c r="U41582" s="1"/>
      <c r="Z41582" s="1"/>
    </row>
    <row r="41583" spans="20:26" x14ac:dyDescent="0.25">
      <c r="T41583" s="1"/>
      <c r="U41583" s="1"/>
      <c r="Z41583" s="1"/>
    </row>
    <row r="41584" spans="20:26" x14ac:dyDescent="0.25">
      <c r="T41584" s="1"/>
      <c r="U41584" s="1"/>
      <c r="Z41584" s="1"/>
    </row>
    <row r="41585" spans="20:26" x14ac:dyDescent="0.25">
      <c r="T41585" s="1"/>
      <c r="U41585" s="1"/>
      <c r="Z41585" s="1"/>
    </row>
    <row r="41586" spans="20:26" x14ac:dyDescent="0.25">
      <c r="T41586" s="1"/>
      <c r="U41586" s="1"/>
      <c r="Z41586" s="1"/>
    </row>
    <row r="41587" spans="20:26" x14ac:dyDescent="0.25">
      <c r="T41587" s="1"/>
      <c r="U41587" s="1"/>
      <c r="Z41587" s="1"/>
    </row>
    <row r="41588" spans="20:26" x14ac:dyDescent="0.25">
      <c r="T41588" s="1"/>
      <c r="U41588" s="1"/>
      <c r="Z41588" s="1"/>
    </row>
    <row r="41589" spans="20:26" x14ac:dyDescent="0.25">
      <c r="T41589" s="1"/>
      <c r="U41589" s="1"/>
      <c r="Z41589" s="1"/>
    </row>
    <row r="41590" spans="20:26" x14ac:dyDescent="0.25">
      <c r="T41590" s="1"/>
      <c r="U41590" s="1"/>
      <c r="Z41590" s="1"/>
    </row>
    <row r="41591" spans="20:26" x14ac:dyDescent="0.25">
      <c r="T41591" s="1"/>
      <c r="U41591" s="1"/>
      <c r="Z41591" s="1"/>
    </row>
    <row r="41592" spans="20:26" x14ac:dyDescent="0.25">
      <c r="T41592" s="1"/>
      <c r="U41592" s="1"/>
      <c r="Z41592" s="1"/>
    </row>
    <row r="41593" spans="20:26" x14ac:dyDescent="0.25">
      <c r="T41593" s="1"/>
      <c r="U41593" s="1"/>
      <c r="Z41593" s="1"/>
    </row>
    <row r="41594" spans="20:26" x14ac:dyDescent="0.25">
      <c r="T41594" s="1"/>
      <c r="U41594" s="1"/>
      <c r="Z41594" s="1"/>
    </row>
    <row r="41595" spans="20:26" x14ac:dyDescent="0.25">
      <c r="T41595" s="1"/>
      <c r="U41595" s="1"/>
      <c r="Z41595" s="1"/>
    </row>
    <row r="41596" spans="20:26" x14ac:dyDescent="0.25">
      <c r="T41596" s="1"/>
      <c r="U41596" s="1"/>
      <c r="Z41596" s="1"/>
    </row>
    <row r="41597" spans="20:26" x14ac:dyDescent="0.25">
      <c r="T41597" s="1"/>
      <c r="U41597" s="1"/>
      <c r="Z41597" s="1"/>
    </row>
    <row r="41598" spans="20:26" x14ac:dyDescent="0.25">
      <c r="T41598" s="1"/>
      <c r="U41598" s="1"/>
      <c r="Z41598" s="1"/>
    </row>
    <row r="41599" spans="20:26" x14ac:dyDescent="0.25">
      <c r="T41599" s="1"/>
      <c r="U41599" s="1"/>
      <c r="Z41599" s="1"/>
    </row>
    <row r="41600" spans="20:26" x14ac:dyDescent="0.25">
      <c r="T41600" s="1"/>
      <c r="U41600" s="1"/>
      <c r="Z41600" s="1"/>
    </row>
    <row r="41601" spans="20:26" x14ac:dyDescent="0.25">
      <c r="T41601" s="1"/>
      <c r="U41601" s="1"/>
      <c r="Z41601" s="1"/>
    </row>
    <row r="41602" spans="20:26" x14ac:dyDescent="0.25">
      <c r="T41602" s="1"/>
      <c r="U41602" s="1"/>
      <c r="Z41602" s="1"/>
    </row>
    <row r="41603" spans="20:26" x14ac:dyDescent="0.25">
      <c r="T41603" s="1"/>
      <c r="U41603" s="1"/>
      <c r="Z41603" s="1"/>
    </row>
    <row r="41604" spans="20:26" x14ac:dyDescent="0.25">
      <c r="T41604" s="1"/>
      <c r="U41604" s="1"/>
      <c r="Z41604" s="1"/>
    </row>
    <row r="41605" spans="20:26" x14ac:dyDescent="0.25">
      <c r="T41605" s="1"/>
      <c r="U41605" s="1"/>
      <c r="Z41605" s="1"/>
    </row>
    <row r="41606" spans="20:26" x14ac:dyDescent="0.25">
      <c r="T41606" s="1"/>
      <c r="U41606" s="1"/>
      <c r="Z41606" s="1"/>
    </row>
    <row r="41607" spans="20:26" x14ac:dyDescent="0.25">
      <c r="T41607" s="1"/>
      <c r="U41607" s="1"/>
      <c r="Z41607" s="1"/>
    </row>
    <row r="41608" spans="20:26" x14ac:dyDescent="0.25">
      <c r="T41608" s="1"/>
      <c r="U41608" s="1"/>
      <c r="Z41608" s="1"/>
    </row>
    <row r="41609" spans="20:26" x14ac:dyDescent="0.25">
      <c r="T41609" s="1"/>
      <c r="U41609" s="1"/>
      <c r="Z41609" s="1"/>
    </row>
    <row r="41610" spans="20:26" x14ac:dyDescent="0.25">
      <c r="T41610" s="1"/>
      <c r="U41610" s="1"/>
      <c r="Z41610" s="1"/>
    </row>
    <row r="41611" spans="20:26" x14ac:dyDescent="0.25">
      <c r="T41611" s="1"/>
      <c r="U41611" s="1"/>
      <c r="Z41611" s="1"/>
    </row>
    <row r="41612" spans="20:26" x14ac:dyDescent="0.25">
      <c r="T41612" s="1"/>
      <c r="U41612" s="1"/>
      <c r="Z41612" s="1"/>
    </row>
    <row r="41613" spans="20:26" x14ac:dyDescent="0.25">
      <c r="T41613" s="1"/>
      <c r="U41613" s="1"/>
      <c r="Z41613" s="1"/>
    </row>
    <row r="41614" spans="20:26" x14ac:dyDescent="0.25">
      <c r="T41614" s="1"/>
      <c r="U41614" s="1"/>
      <c r="Z41614" s="1"/>
    </row>
    <row r="41615" spans="20:26" x14ac:dyDescent="0.25">
      <c r="T41615" s="1"/>
      <c r="U41615" s="1"/>
      <c r="Z41615" s="1"/>
    </row>
    <row r="41616" spans="20:26" x14ac:dyDescent="0.25">
      <c r="T41616" s="1"/>
      <c r="U41616" s="1"/>
      <c r="Z41616" s="1"/>
    </row>
    <row r="41617" spans="20:26" x14ac:dyDescent="0.25">
      <c r="T41617" s="1"/>
      <c r="U41617" s="1"/>
      <c r="Z41617" s="1"/>
    </row>
    <row r="41618" spans="20:26" x14ac:dyDescent="0.25">
      <c r="T41618" s="1"/>
      <c r="U41618" s="1"/>
      <c r="Z41618" s="1"/>
    </row>
    <row r="41619" spans="20:26" x14ac:dyDescent="0.25">
      <c r="T41619" s="1"/>
      <c r="U41619" s="1"/>
      <c r="Z41619" s="1"/>
    </row>
    <row r="41620" spans="20:26" x14ac:dyDescent="0.25">
      <c r="T41620" s="1"/>
      <c r="U41620" s="1"/>
      <c r="Z41620" s="1"/>
    </row>
    <row r="41621" spans="20:26" x14ac:dyDescent="0.25">
      <c r="T41621" s="1"/>
      <c r="U41621" s="1"/>
      <c r="Z41621" s="1"/>
    </row>
    <row r="41622" spans="20:26" x14ac:dyDescent="0.25">
      <c r="T41622" s="1"/>
      <c r="U41622" s="1"/>
      <c r="Z41622" s="1"/>
    </row>
    <row r="41623" spans="20:26" x14ac:dyDescent="0.25">
      <c r="T41623" s="1"/>
      <c r="U41623" s="1"/>
      <c r="Z41623" s="1"/>
    </row>
    <row r="41624" spans="20:26" x14ac:dyDescent="0.25">
      <c r="T41624" s="1"/>
      <c r="U41624" s="1"/>
      <c r="Z41624" s="1"/>
    </row>
    <row r="41625" spans="20:26" x14ac:dyDescent="0.25">
      <c r="T41625" s="1"/>
      <c r="U41625" s="1"/>
      <c r="Z41625" s="1"/>
    </row>
    <row r="41626" spans="20:26" x14ac:dyDescent="0.25">
      <c r="T41626" s="1"/>
      <c r="U41626" s="1"/>
      <c r="Z41626" s="1"/>
    </row>
    <row r="41627" spans="20:26" x14ac:dyDescent="0.25">
      <c r="T41627" s="1"/>
      <c r="U41627" s="1"/>
      <c r="Z41627" s="1"/>
    </row>
    <row r="41628" spans="20:26" x14ac:dyDescent="0.25">
      <c r="T41628" s="1"/>
      <c r="U41628" s="1"/>
      <c r="Z41628" s="1"/>
    </row>
    <row r="41629" spans="20:26" x14ac:dyDescent="0.25">
      <c r="T41629" s="1"/>
      <c r="U41629" s="1"/>
      <c r="Z41629" s="1"/>
    </row>
    <row r="41630" spans="20:26" x14ac:dyDescent="0.25">
      <c r="T41630" s="1"/>
      <c r="U41630" s="1"/>
      <c r="Z41630" s="1"/>
    </row>
    <row r="41631" spans="20:26" x14ac:dyDescent="0.25">
      <c r="T41631" s="1"/>
      <c r="U41631" s="1"/>
      <c r="Z41631" s="1"/>
    </row>
    <row r="41632" spans="20:26" x14ac:dyDescent="0.25">
      <c r="T41632" s="1"/>
      <c r="U41632" s="1"/>
      <c r="Z41632" s="1"/>
    </row>
    <row r="41633" spans="20:26" x14ac:dyDescent="0.25">
      <c r="T41633" s="1"/>
      <c r="U41633" s="1"/>
      <c r="Z41633" s="1"/>
    </row>
    <row r="41634" spans="20:26" x14ac:dyDescent="0.25">
      <c r="T41634" s="1"/>
      <c r="U41634" s="1"/>
      <c r="Z41634" s="1"/>
    </row>
    <row r="41635" spans="20:26" x14ac:dyDescent="0.25">
      <c r="T41635" s="1"/>
      <c r="U41635" s="1"/>
      <c r="Z41635" s="1"/>
    </row>
    <row r="41636" spans="20:26" x14ac:dyDescent="0.25">
      <c r="T41636" s="1"/>
      <c r="U41636" s="1"/>
      <c r="Z41636" s="1"/>
    </row>
    <row r="41637" spans="20:26" x14ac:dyDescent="0.25">
      <c r="T41637" s="1"/>
      <c r="U41637" s="1"/>
      <c r="Z41637" s="1"/>
    </row>
    <row r="41638" spans="20:26" x14ac:dyDescent="0.25">
      <c r="T41638" s="1"/>
      <c r="U41638" s="1"/>
      <c r="Z41638" s="1"/>
    </row>
    <row r="41639" spans="20:26" x14ac:dyDescent="0.25">
      <c r="T41639" s="1"/>
      <c r="U41639" s="1"/>
      <c r="Z41639" s="1"/>
    </row>
    <row r="41640" spans="20:26" x14ac:dyDescent="0.25">
      <c r="T41640" s="1"/>
      <c r="U41640" s="1"/>
      <c r="Z41640" s="1"/>
    </row>
    <row r="41641" spans="20:26" x14ac:dyDescent="0.25">
      <c r="T41641" s="1"/>
      <c r="U41641" s="1"/>
      <c r="Z41641" s="1"/>
    </row>
    <row r="41642" spans="20:26" x14ac:dyDescent="0.25">
      <c r="T41642" s="1"/>
      <c r="U41642" s="1"/>
      <c r="Z41642" s="1"/>
    </row>
    <row r="41643" spans="20:26" x14ac:dyDescent="0.25">
      <c r="T41643" s="1"/>
      <c r="U41643" s="1"/>
      <c r="Z41643" s="1"/>
    </row>
    <row r="41644" spans="20:26" x14ac:dyDescent="0.25">
      <c r="T41644" s="1"/>
      <c r="U41644" s="1"/>
      <c r="Z41644" s="1"/>
    </row>
    <row r="41645" spans="20:26" x14ac:dyDescent="0.25">
      <c r="T41645" s="1"/>
      <c r="U41645" s="1"/>
      <c r="Z41645" s="1"/>
    </row>
    <row r="41646" spans="20:26" x14ac:dyDescent="0.25">
      <c r="T41646" s="1"/>
      <c r="U41646" s="1"/>
      <c r="Z41646" s="1"/>
    </row>
    <row r="41647" spans="20:26" x14ac:dyDescent="0.25">
      <c r="T41647" s="1"/>
      <c r="U41647" s="1"/>
      <c r="Z41647" s="1"/>
    </row>
    <row r="41648" spans="20:26" x14ac:dyDescent="0.25">
      <c r="T41648" s="1"/>
      <c r="U41648" s="1"/>
      <c r="Z41648" s="1"/>
    </row>
    <row r="41649" spans="20:26" x14ac:dyDescent="0.25">
      <c r="T41649" s="1"/>
      <c r="U41649" s="1"/>
      <c r="Z41649" s="1"/>
    </row>
    <row r="41650" spans="20:26" x14ac:dyDescent="0.25">
      <c r="T41650" s="1"/>
      <c r="U41650" s="1"/>
      <c r="Z41650" s="1"/>
    </row>
    <row r="41651" spans="20:26" x14ac:dyDescent="0.25">
      <c r="T41651" s="1"/>
      <c r="U41651" s="1"/>
      <c r="Z41651" s="1"/>
    </row>
    <row r="41652" spans="20:26" x14ac:dyDescent="0.25">
      <c r="T41652" s="1"/>
      <c r="U41652" s="1"/>
      <c r="Z41652" s="1"/>
    </row>
    <row r="41653" spans="20:26" x14ac:dyDescent="0.25">
      <c r="T41653" s="1"/>
      <c r="U41653" s="1"/>
      <c r="Z41653" s="1"/>
    </row>
    <row r="41654" spans="20:26" x14ac:dyDescent="0.25">
      <c r="T41654" s="1"/>
      <c r="U41654" s="1"/>
      <c r="Z41654" s="1"/>
    </row>
    <row r="41655" spans="20:26" x14ac:dyDescent="0.25">
      <c r="T41655" s="1"/>
      <c r="U41655" s="1"/>
      <c r="Z41655" s="1"/>
    </row>
    <row r="41656" spans="20:26" x14ac:dyDescent="0.25">
      <c r="T41656" s="1"/>
      <c r="U41656" s="1"/>
      <c r="Z41656" s="1"/>
    </row>
    <row r="41657" spans="20:26" x14ac:dyDescent="0.25">
      <c r="T41657" s="1"/>
      <c r="U41657" s="1"/>
      <c r="Z41657" s="1"/>
    </row>
    <row r="41658" spans="20:26" x14ac:dyDescent="0.25">
      <c r="T41658" s="1"/>
      <c r="U41658" s="1"/>
      <c r="Z41658" s="1"/>
    </row>
    <row r="41659" spans="20:26" x14ac:dyDescent="0.25">
      <c r="T41659" s="1"/>
      <c r="U41659" s="1"/>
      <c r="Z41659" s="1"/>
    </row>
    <row r="41660" spans="20:26" x14ac:dyDescent="0.25">
      <c r="T41660" s="1"/>
      <c r="U41660" s="1"/>
      <c r="Z41660" s="1"/>
    </row>
    <row r="41661" spans="20:26" x14ac:dyDescent="0.25">
      <c r="T41661" s="1"/>
      <c r="U41661" s="1"/>
      <c r="Z41661" s="1"/>
    </row>
    <row r="41662" spans="20:26" x14ac:dyDescent="0.25">
      <c r="T41662" s="1"/>
      <c r="U41662" s="1"/>
      <c r="Z41662" s="1"/>
    </row>
    <row r="41663" spans="20:26" x14ac:dyDescent="0.25">
      <c r="T41663" s="1"/>
      <c r="U41663" s="1"/>
      <c r="Z41663" s="1"/>
    </row>
    <row r="41664" spans="20:26" x14ac:dyDescent="0.25">
      <c r="T41664" s="1"/>
      <c r="U41664" s="1"/>
      <c r="Z41664" s="1"/>
    </row>
    <row r="41665" spans="20:26" x14ac:dyDescent="0.25">
      <c r="T41665" s="1"/>
      <c r="U41665" s="1"/>
      <c r="Z41665" s="1"/>
    </row>
    <row r="41666" spans="20:26" x14ac:dyDescent="0.25">
      <c r="T41666" s="1"/>
      <c r="U41666" s="1"/>
      <c r="Z41666" s="1"/>
    </row>
    <row r="41667" spans="20:26" x14ac:dyDescent="0.25">
      <c r="T41667" s="1"/>
      <c r="U41667" s="1"/>
      <c r="Z41667" s="1"/>
    </row>
    <row r="41668" spans="20:26" x14ac:dyDescent="0.25">
      <c r="T41668" s="1"/>
      <c r="U41668" s="1"/>
      <c r="Z41668" s="1"/>
    </row>
    <row r="41669" spans="20:26" x14ac:dyDescent="0.25">
      <c r="T41669" s="1"/>
      <c r="U41669" s="1"/>
      <c r="Z41669" s="1"/>
    </row>
    <row r="41670" spans="20:26" x14ac:dyDescent="0.25">
      <c r="T41670" s="1"/>
      <c r="U41670" s="1"/>
      <c r="Z41670" s="1"/>
    </row>
    <row r="41671" spans="20:26" x14ac:dyDescent="0.25">
      <c r="T41671" s="1"/>
      <c r="U41671" s="1"/>
      <c r="Z41671" s="1"/>
    </row>
    <row r="41672" spans="20:26" x14ac:dyDescent="0.25">
      <c r="T41672" s="1"/>
      <c r="U41672" s="1"/>
      <c r="Z41672" s="1"/>
    </row>
    <row r="41673" spans="20:26" x14ac:dyDescent="0.25">
      <c r="T41673" s="1"/>
      <c r="U41673" s="1"/>
      <c r="Z41673" s="1"/>
    </row>
    <row r="41674" spans="20:26" x14ac:dyDescent="0.25">
      <c r="T41674" s="1"/>
      <c r="U41674" s="1"/>
      <c r="Z41674" s="1"/>
    </row>
    <row r="41675" spans="20:26" x14ac:dyDescent="0.25">
      <c r="T41675" s="1"/>
      <c r="U41675" s="1"/>
      <c r="Z41675" s="1"/>
    </row>
    <row r="41676" spans="20:26" x14ac:dyDescent="0.25">
      <c r="T41676" s="1"/>
      <c r="U41676" s="1"/>
      <c r="Z41676" s="1"/>
    </row>
    <row r="41677" spans="20:26" x14ac:dyDescent="0.25">
      <c r="T41677" s="1"/>
      <c r="U41677" s="1"/>
      <c r="Z41677" s="1"/>
    </row>
    <row r="41678" spans="20:26" x14ac:dyDescent="0.25">
      <c r="T41678" s="1"/>
      <c r="U41678" s="1"/>
      <c r="Z41678" s="1"/>
    </row>
    <row r="41679" spans="20:26" x14ac:dyDescent="0.25">
      <c r="T41679" s="1"/>
      <c r="U41679" s="1"/>
      <c r="Z41679" s="1"/>
    </row>
    <row r="41680" spans="20:26" x14ac:dyDescent="0.25">
      <c r="T41680" s="1"/>
      <c r="U41680" s="1"/>
      <c r="Z41680" s="1"/>
    </row>
    <row r="41681" spans="20:26" x14ac:dyDescent="0.25">
      <c r="T41681" s="1"/>
      <c r="U41681" s="1"/>
      <c r="Z41681" s="1"/>
    </row>
    <row r="41682" spans="20:26" x14ac:dyDescent="0.25">
      <c r="T41682" s="1"/>
      <c r="U41682" s="1"/>
      <c r="Z41682" s="1"/>
    </row>
    <row r="41683" spans="20:26" x14ac:dyDescent="0.25">
      <c r="T41683" s="1"/>
      <c r="U41683" s="1"/>
      <c r="Z41683" s="1"/>
    </row>
    <row r="41684" spans="20:26" x14ac:dyDescent="0.25">
      <c r="T41684" s="1"/>
      <c r="U41684" s="1"/>
      <c r="Z41684" s="1"/>
    </row>
    <row r="41685" spans="20:26" x14ac:dyDescent="0.25">
      <c r="T41685" s="1"/>
      <c r="U41685" s="1"/>
      <c r="Z41685" s="1"/>
    </row>
    <row r="41686" spans="20:26" x14ac:dyDescent="0.25">
      <c r="T41686" s="1"/>
      <c r="U41686" s="1"/>
      <c r="Z41686" s="1"/>
    </row>
    <row r="41687" spans="20:26" x14ac:dyDescent="0.25">
      <c r="T41687" s="1"/>
      <c r="U41687" s="1"/>
      <c r="Z41687" s="1"/>
    </row>
    <row r="41688" spans="20:26" x14ac:dyDescent="0.25">
      <c r="T41688" s="1"/>
      <c r="U41688" s="1"/>
      <c r="Z41688" s="1"/>
    </row>
    <row r="41689" spans="20:26" x14ac:dyDescent="0.25">
      <c r="T41689" s="1"/>
      <c r="U41689" s="1"/>
      <c r="Z41689" s="1"/>
    </row>
    <row r="41690" spans="20:26" x14ac:dyDescent="0.25">
      <c r="T41690" s="1"/>
      <c r="U41690" s="1"/>
      <c r="Z41690" s="1"/>
    </row>
    <row r="41691" spans="20:26" x14ac:dyDescent="0.25">
      <c r="T41691" s="1"/>
      <c r="U41691" s="1"/>
      <c r="Z41691" s="1"/>
    </row>
    <row r="41692" spans="20:26" x14ac:dyDescent="0.25">
      <c r="T41692" s="1"/>
      <c r="U41692" s="1"/>
      <c r="Z41692" s="1"/>
    </row>
    <row r="41693" spans="20:26" x14ac:dyDescent="0.25">
      <c r="T41693" s="1"/>
      <c r="U41693" s="1"/>
      <c r="Z41693" s="1"/>
    </row>
    <row r="41694" spans="20:26" x14ac:dyDescent="0.25">
      <c r="T41694" s="1"/>
      <c r="U41694" s="1"/>
      <c r="Z41694" s="1"/>
    </row>
    <row r="41695" spans="20:26" x14ac:dyDescent="0.25">
      <c r="T41695" s="1"/>
      <c r="U41695" s="1"/>
      <c r="Z41695" s="1"/>
    </row>
    <row r="41696" spans="20:26" x14ac:dyDescent="0.25">
      <c r="T41696" s="1"/>
      <c r="U41696" s="1"/>
      <c r="Z41696" s="1"/>
    </row>
    <row r="41697" spans="20:26" x14ac:dyDescent="0.25">
      <c r="T41697" s="1"/>
      <c r="U41697" s="1"/>
      <c r="Z41697" s="1"/>
    </row>
    <row r="41698" spans="20:26" x14ac:dyDescent="0.25">
      <c r="T41698" s="1"/>
      <c r="U41698" s="1"/>
      <c r="Z41698" s="1"/>
    </row>
    <row r="41699" spans="20:26" x14ac:dyDescent="0.25">
      <c r="T41699" s="1"/>
      <c r="U41699" s="1"/>
      <c r="Z41699" s="1"/>
    </row>
    <row r="41700" spans="20:26" x14ac:dyDescent="0.25">
      <c r="T41700" s="1"/>
      <c r="U41700" s="1"/>
      <c r="Z41700" s="1"/>
    </row>
    <row r="41701" spans="20:26" x14ac:dyDescent="0.25">
      <c r="T41701" s="1"/>
      <c r="U41701" s="1"/>
      <c r="Z41701" s="1"/>
    </row>
    <row r="41702" spans="20:26" x14ac:dyDescent="0.25">
      <c r="T41702" s="1"/>
      <c r="U41702" s="1"/>
      <c r="Z41702" s="1"/>
    </row>
    <row r="41703" spans="20:26" x14ac:dyDescent="0.25">
      <c r="T41703" s="1"/>
      <c r="U41703" s="1"/>
      <c r="Z41703" s="1"/>
    </row>
    <row r="41704" spans="20:26" x14ac:dyDescent="0.25">
      <c r="T41704" s="1"/>
      <c r="U41704" s="1"/>
      <c r="Z41704" s="1"/>
    </row>
    <row r="41705" spans="20:26" x14ac:dyDescent="0.25">
      <c r="T41705" s="1"/>
      <c r="U41705" s="1"/>
      <c r="Z41705" s="1"/>
    </row>
    <row r="41706" spans="20:26" x14ac:dyDescent="0.25">
      <c r="T41706" s="1"/>
      <c r="U41706" s="1"/>
      <c r="Z41706" s="1"/>
    </row>
    <row r="41707" spans="20:26" x14ac:dyDescent="0.25">
      <c r="T41707" s="1"/>
      <c r="U41707" s="1"/>
      <c r="Z41707" s="1"/>
    </row>
    <row r="41708" spans="20:26" x14ac:dyDescent="0.25">
      <c r="T41708" s="1"/>
      <c r="U41708" s="1"/>
      <c r="Z41708" s="1"/>
    </row>
    <row r="41709" spans="20:26" x14ac:dyDescent="0.25">
      <c r="T41709" s="1"/>
      <c r="U41709" s="1"/>
      <c r="Z41709" s="1"/>
    </row>
    <row r="41710" spans="20:26" x14ac:dyDescent="0.25">
      <c r="T41710" s="1"/>
      <c r="U41710" s="1"/>
      <c r="Z41710" s="1"/>
    </row>
    <row r="41711" spans="20:26" x14ac:dyDescent="0.25">
      <c r="T41711" s="1"/>
      <c r="U41711" s="1"/>
      <c r="Z41711" s="1"/>
    </row>
    <row r="41712" spans="20:26" x14ac:dyDescent="0.25">
      <c r="T41712" s="1"/>
      <c r="U41712" s="1"/>
      <c r="Z41712" s="1"/>
    </row>
    <row r="41713" spans="20:26" x14ac:dyDescent="0.25">
      <c r="T41713" s="1"/>
      <c r="U41713" s="1"/>
      <c r="Z41713" s="1"/>
    </row>
    <row r="41714" spans="20:26" x14ac:dyDescent="0.25">
      <c r="T41714" s="1"/>
      <c r="U41714" s="1"/>
      <c r="Z41714" s="1"/>
    </row>
    <row r="41715" spans="20:26" x14ac:dyDescent="0.25">
      <c r="T41715" s="1"/>
      <c r="U41715" s="1"/>
      <c r="Z41715" s="1"/>
    </row>
    <row r="41716" spans="20:26" x14ac:dyDescent="0.25">
      <c r="T41716" s="1"/>
      <c r="U41716" s="1"/>
      <c r="Z41716" s="1"/>
    </row>
    <row r="41717" spans="20:26" x14ac:dyDescent="0.25">
      <c r="T41717" s="1"/>
      <c r="U41717" s="1"/>
      <c r="Z41717" s="1"/>
    </row>
    <row r="41718" spans="20:26" x14ac:dyDescent="0.25">
      <c r="T41718" s="1"/>
      <c r="U41718" s="1"/>
      <c r="Z41718" s="1"/>
    </row>
    <row r="41719" spans="20:26" x14ac:dyDescent="0.25">
      <c r="T41719" s="1"/>
      <c r="U41719" s="1"/>
      <c r="Z41719" s="1"/>
    </row>
    <row r="41720" spans="20:26" x14ac:dyDescent="0.25">
      <c r="T41720" s="1"/>
      <c r="U41720" s="1"/>
      <c r="Z41720" s="1"/>
    </row>
    <row r="41721" spans="20:26" x14ac:dyDescent="0.25">
      <c r="T41721" s="1"/>
      <c r="U41721" s="1"/>
      <c r="Z41721" s="1"/>
    </row>
    <row r="41722" spans="20:26" x14ac:dyDescent="0.25">
      <c r="T41722" s="1"/>
      <c r="U41722" s="1"/>
      <c r="Z41722" s="1"/>
    </row>
    <row r="41723" spans="20:26" x14ac:dyDescent="0.25">
      <c r="T41723" s="1"/>
      <c r="U41723" s="1"/>
      <c r="Z41723" s="1"/>
    </row>
    <row r="41724" spans="20:26" x14ac:dyDescent="0.25">
      <c r="T41724" s="1"/>
      <c r="U41724" s="1"/>
      <c r="Z41724" s="1"/>
    </row>
    <row r="41725" spans="20:26" x14ac:dyDescent="0.25">
      <c r="T41725" s="1"/>
      <c r="U41725" s="1"/>
      <c r="Z41725" s="1"/>
    </row>
    <row r="41726" spans="20:26" x14ac:dyDescent="0.25">
      <c r="T41726" s="1"/>
      <c r="U41726" s="1"/>
      <c r="Z41726" s="1"/>
    </row>
    <row r="41727" spans="20:26" x14ac:dyDescent="0.25">
      <c r="T41727" s="1"/>
      <c r="U41727" s="1"/>
      <c r="Z41727" s="1"/>
    </row>
    <row r="41728" spans="20:26" x14ac:dyDescent="0.25">
      <c r="T41728" s="1"/>
      <c r="U41728" s="1"/>
      <c r="Z41728" s="1"/>
    </row>
    <row r="41729" spans="20:26" x14ac:dyDescent="0.25">
      <c r="T41729" s="1"/>
      <c r="U41729" s="1"/>
      <c r="Z41729" s="1"/>
    </row>
    <row r="41730" spans="20:26" x14ac:dyDescent="0.25">
      <c r="T41730" s="1"/>
      <c r="U41730" s="1"/>
      <c r="Z41730" s="1"/>
    </row>
    <row r="41731" spans="20:26" x14ac:dyDescent="0.25">
      <c r="T41731" s="1"/>
      <c r="U41731" s="1"/>
      <c r="Z41731" s="1"/>
    </row>
    <row r="41732" spans="20:26" x14ac:dyDescent="0.25">
      <c r="T41732" s="1"/>
      <c r="U41732" s="1"/>
      <c r="Z41732" s="1"/>
    </row>
    <row r="41733" spans="20:26" x14ac:dyDescent="0.25">
      <c r="T41733" s="1"/>
      <c r="U41733" s="1"/>
      <c r="Z41733" s="1"/>
    </row>
    <row r="41734" spans="20:26" x14ac:dyDescent="0.25">
      <c r="T41734" s="1"/>
      <c r="U41734" s="1"/>
      <c r="Z41734" s="1"/>
    </row>
    <row r="41735" spans="20:26" x14ac:dyDescent="0.25">
      <c r="T41735" s="1"/>
      <c r="U41735" s="1"/>
      <c r="Z41735" s="1"/>
    </row>
    <row r="41736" spans="20:26" x14ac:dyDescent="0.25">
      <c r="T41736" s="1"/>
      <c r="U41736" s="1"/>
      <c r="Z41736" s="1"/>
    </row>
    <row r="41737" spans="20:26" x14ac:dyDescent="0.25">
      <c r="T41737" s="1"/>
      <c r="U41737" s="1"/>
      <c r="Z41737" s="1"/>
    </row>
    <row r="41738" spans="20:26" x14ac:dyDescent="0.25">
      <c r="T41738" s="1"/>
      <c r="U41738" s="1"/>
      <c r="Z41738" s="1"/>
    </row>
    <row r="41739" spans="20:26" x14ac:dyDescent="0.25">
      <c r="T41739" s="1"/>
      <c r="U41739" s="1"/>
      <c r="Z41739" s="1"/>
    </row>
    <row r="41740" spans="20:26" x14ac:dyDescent="0.25">
      <c r="T41740" s="1"/>
      <c r="U41740" s="1"/>
      <c r="Z41740" s="1"/>
    </row>
    <row r="41741" spans="20:26" x14ac:dyDescent="0.25">
      <c r="T41741" s="1"/>
      <c r="U41741" s="1"/>
      <c r="Z41741" s="1"/>
    </row>
    <row r="41742" spans="20:26" x14ac:dyDescent="0.25">
      <c r="T41742" s="1"/>
      <c r="U41742" s="1"/>
      <c r="Z41742" s="1"/>
    </row>
    <row r="41743" spans="20:26" x14ac:dyDescent="0.25">
      <c r="T41743" s="1"/>
      <c r="U41743" s="1"/>
      <c r="Z41743" s="1"/>
    </row>
    <row r="41744" spans="20:26" x14ac:dyDescent="0.25">
      <c r="T41744" s="1"/>
      <c r="U41744" s="1"/>
      <c r="Z41744" s="1"/>
    </row>
    <row r="41745" spans="20:26" x14ac:dyDescent="0.25">
      <c r="T41745" s="1"/>
      <c r="U41745" s="1"/>
      <c r="Z41745" s="1"/>
    </row>
    <row r="41746" spans="20:26" x14ac:dyDescent="0.25">
      <c r="T41746" s="1"/>
      <c r="U41746" s="1"/>
      <c r="Z41746" s="1"/>
    </row>
    <row r="41747" spans="20:26" x14ac:dyDescent="0.25">
      <c r="T41747" s="1"/>
      <c r="U41747" s="1"/>
      <c r="Z41747" s="1"/>
    </row>
    <row r="41748" spans="20:26" x14ac:dyDescent="0.25">
      <c r="T41748" s="1"/>
      <c r="U41748" s="1"/>
      <c r="Z41748" s="1"/>
    </row>
    <row r="41749" spans="20:26" x14ac:dyDescent="0.25">
      <c r="T41749" s="1"/>
      <c r="U41749" s="1"/>
      <c r="Z41749" s="1"/>
    </row>
    <row r="41750" spans="20:26" x14ac:dyDescent="0.25">
      <c r="T41750" s="1"/>
      <c r="U41750" s="1"/>
      <c r="Z41750" s="1"/>
    </row>
    <row r="41751" spans="20:26" x14ac:dyDescent="0.25">
      <c r="T41751" s="1"/>
      <c r="U41751" s="1"/>
      <c r="Z41751" s="1"/>
    </row>
    <row r="41752" spans="20:26" x14ac:dyDescent="0.25">
      <c r="T41752" s="1"/>
      <c r="U41752" s="1"/>
      <c r="Z41752" s="1"/>
    </row>
    <row r="41753" spans="20:26" x14ac:dyDescent="0.25">
      <c r="T41753" s="1"/>
      <c r="U41753" s="1"/>
      <c r="Z41753" s="1"/>
    </row>
    <row r="41754" spans="20:26" x14ac:dyDescent="0.25">
      <c r="T41754" s="1"/>
      <c r="U41754" s="1"/>
      <c r="Z41754" s="1"/>
    </row>
    <row r="41755" spans="20:26" x14ac:dyDescent="0.25">
      <c r="T41755" s="1"/>
      <c r="U41755" s="1"/>
      <c r="Z41755" s="1"/>
    </row>
    <row r="41756" spans="20:26" x14ac:dyDescent="0.25">
      <c r="T41756" s="1"/>
      <c r="U41756" s="1"/>
      <c r="Z41756" s="1"/>
    </row>
    <row r="41757" spans="20:26" x14ac:dyDescent="0.25">
      <c r="T41757" s="1"/>
      <c r="U41757" s="1"/>
      <c r="Z41757" s="1"/>
    </row>
    <row r="41758" spans="20:26" x14ac:dyDescent="0.25">
      <c r="T41758" s="1"/>
      <c r="U41758" s="1"/>
      <c r="Z41758" s="1"/>
    </row>
    <row r="41759" spans="20:26" x14ac:dyDescent="0.25">
      <c r="T41759" s="1"/>
      <c r="U41759" s="1"/>
      <c r="Z41759" s="1"/>
    </row>
    <row r="41760" spans="20:26" x14ac:dyDescent="0.25">
      <c r="T41760" s="1"/>
      <c r="U41760" s="1"/>
      <c r="Z41760" s="1"/>
    </row>
    <row r="41761" spans="20:26" x14ac:dyDescent="0.25">
      <c r="T41761" s="1"/>
      <c r="U41761" s="1"/>
      <c r="Z41761" s="1"/>
    </row>
    <row r="41762" spans="20:26" x14ac:dyDescent="0.25">
      <c r="T41762" s="1"/>
      <c r="U41762" s="1"/>
      <c r="Z41762" s="1"/>
    </row>
    <row r="41763" spans="20:26" x14ac:dyDescent="0.25">
      <c r="T41763" s="1"/>
      <c r="U41763" s="1"/>
      <c r="Z41763" s="1"/>
    </row>
    <row r="41764" spans="20:26" x14ac:dyDescent="0.25">
      <c r="T41764" s="1"/>
      <c r="U41764" s="1"/>
      <c r="Z41764" s="1"/>
    </row>
    <row r="41765" spans="20:26" x14ac:dyDescent="0.25">
      <c r="T41765" s="1"/>
      <c r="U41765" s="1"/>
      <c r="Z41765" s="1"/>
    </row>
    <row r="41766" spans="20:26" x14ac:dyDescent="0.25">
      <c r="T41766" s="1"/>
      <c r="U41766" s="1"/>
      <c r="Z41766" s="1"/>
    </row>
    <row r="41767" spans="20:26" x14ac:dyDescent="0.25">
      <c r="T41767" s="1"/>
      <c r="U41767" s="1"/>
      <c r="Z41767" s="1"/>
    </row>
    <row r="41768" spans="20:26" x14ac:dyDescent="0.25">
      <c r="T41768" s="1"/>
      <c r="U41768" s="1"/>
      <c r="Z41768" s="1"/>
    </row>
    <row r="41769" spans="20:26" x14ac:dyDescent="0.25">
      <c r="T41769" s="1"/>
      <c r="U41769" s="1"/>
      <c r="Z41769" s="1"/>
    </row>
    <row r="41770" spans="20:26" x14ac:dyDescent="0.25">
      <c r="T41770" s="1"/>
      <c r="U41770" s="1"/>
      <c r="Z41770" s="1"/>
    </row>
    <row r="41771" spans="20:26" x14ac:dyDescent="0.25">
      <c r="T41771" s="1"/>
      <c r="U41771" s="1"/>
      <c r="Z41771" s="1"/>
    </row>
    <row r="41772" spans="20:26" x14ac:dyDescent="0.25">
      <c r="T41772" s="1"/>
      <c r="U41772" s="1"/>
      <c r="Z41772" s="1"/>
    </row>
    <row r="41773" spans="20:26" x14ac:dyDescent="0.25">
      <c r="T41773" s="1"/>
      <c r="U41773" s="1"/>
      <c r="Z41773" s="1"/>
    </row>
    <row r="41774" spans="20:26" x14ac:dyDescent="0.25">
      <c r="T41774" s="1"/>
      <c r="U41774" s="1"/>
      <c r="Z41774" s="1"/>
    </row>
    <row r="41775" spans="20:26" x14ac:dyDescent="0.25">
      <c r="T41775" s="1"/>
      <c r="U41775" s="1"/>
      <c r="Z41775" s="1"/>
    </row>
    <row r="41776" spans="20:26" x14ac:dyDescent="0.25">
      <c r="T41776" s="1"/>
      <c r="U41776" s="1"/>
      <c r="Z41776" s="1"/>
    </row>
    <row r="41777" spans="20:26" x14ac:dyDescent="0.25">
      <c r="T41777" s="1"/>
      <c r="U41777" s="1"/>
      <c r="Z41777" s="1"/>
    </row>
    <row r="41778" spans="20:26" x14ac:dyDescent="0.25">
      <c r="T41778" s="1"/>
      <c r="U41778" s="1"/>
      <c r="Z41778" s="1"/>
    </row>
    <row r="41779" spans="20:26" x14ac:dyDescent="0.25">
      <c r="T41779" s="1"/>
      <c r="U41779" s="1"/>
      <c r="Z41779" s="1"/>
    </row>
    <row r="41780" spans="20:26" x14ac:dyDescent="0.25">
      <c r="T41780" s="1"/>
      <c r="U41780" s="1"/>
      <c r="Z41780" s="1"/>
    </row>
    <row r="41781" spans="20:26" x14ac:dyDescent="0.25">
      <c r="T41781" s="1"/>
      <c r="U41781" s="1"/>
      <c r="Z41781" s="1"/>
    </row>
    <row r="41782" spans="20:26" x14ac:dyDescent="0.25">
      <c r="T41782" s="1"/>
      <c r="U41782" s="1"/>
      <c r="Z41782" s="1"/>
    </row>
    <row r="41783" spans="20:26" x14ac:dyDescent="0.25">
      <c r="T41783" s="1"/>
      <c r="U41783" s="1"/>
      <c r="Z41783" s="1"/>
    </row>
    <row r="41784" spans="20:26" x14ac:dyDescent="0.25">
      <c r="T41784" s="1"/>
      <c r="U41784" s="1"/>
      <c r="Z41784" s="1"/>
    </row>
    <row r="41785" spans="20:26" x14ac:dyDescent="0.25">
      <c r="T41785" s="1"/>
      <c r="U41785" s="1"/>
      <c r="Z41785" s="1"/>
    </row>
    <row r="41786" spans="20:26" x14ac:dyDescent="0.25">
      <c r="T41786" s="1"/>
      <c r="U41786" s="1"/>
      <c r="Z41786" s="1"/>
    </row>
    <row r="41787" spans="20:26" x14ac:dyDescent="0.25">
      <c r="T41787" s="1"/>
      <c r="U41787" s="1"/>
      <c r="Z41787" s="1"/>
    </row>
    <row r="41788" spans="20:26" x14ac:dyDescent="0.25">
      <c r="T41788" s="1"/>
      <c r="U41788" s="1"/>
      <c r="Z41788" s="1"/>
    </row>
    <row r="41789" spans="20:26" x14ac:dyDescent="0.25">
      <c r="T41789" s="1"/>
      <c r="U41789" s="1"/>
      <c r="Z41789" s="1"/>
    </row>
    <row r="41790" spans="20:26" x14ac:dyDescent="0.25">
      <c r="T41790" s="1"/>
      <c r="U41790" s="1"/>
      <c r="Z41790" s="1"/>
    </row>
    <row r="41791" spans="20:26" x14ac:dyDescent="0.25">
      <c r="T41791" s="1"/>
      <c r="U41791" s="1"/>
      <c r="Z41791" s="1"/>
    </row>
    <row r="41792" spans="20:26" x14ac:dyDescent="0.25">
      <c r="T41792" s="1"/>
      <c r="U41792" s="1"/>
      <c r="Z41792" s="1"/>
    </row>
    <row r="41793" spans="20:26" x14ac:dyDescent="0.25">
      <c r="T41793" s="1"/>
      <c r="U41793" s="1"/>
      <c r="Z41793" s="1"/>
    </row>
    <row r="41794" spans="20:26" x14ac:dyDescent="0.25">
      <c r="T41794" s="1"/>
      <c r="U41794" s="1"/>
      <c r="Z41794" s="1"/>
    </row>
    <row r="41795" spans="20:26" x14ac:dyDescent="0.25">
      <c r="T41795" s="1"/>
      <c r="U41795" s="1"/>
      <c r="Z41795" s="1"/>
    </row>
    <row r="41796" spans="20:26" x14ac:dyDescent="0.25">
      <c r="T41796" s="1"/>
      <c r="U41796" s="1"/>
      <c r="Z41796" s="1"/>
    </row>
    <row r="41797" spans="20:26" x14ac:dyDescent="0.25">
      <c r="T41797" s="1"/>
      <c r="U41797" s="1"/>
      <c r="Z41797" s="1"/>
    </row>
    <row r="41798" spans="20:26" x14ac:dyDescent="0.25">
      <c r="T41798" s="1"/>
      <c r="U41798" s="1"/>
      <c r="Z41798" s="1"/>
    </row>
    <row r="41799" spans="20:26" x14ac:dyDescent="0.25">
      <c r="T41799" s="1"/>
      <c r="U41799" s="1"/>
      <c r="Z41799" s="1"/>
    </row>
    <row r="41800" spans="20:26" x14ac:dyDescent="0.25">
      <c r="T41800" s="1"/>
      <c r="U41800" s="1"/>
      <c r="Z41800" s="1"/>
    </row>
    <row r="41801" spans="20:26" x14ac:dyDescent="0.25">
      <c r="T41801" s="1"/>
      <c r="U41801" s="1"/>
      <c r="Z41801" s="1"/>
    </row>
    <row r="41802" spans="20:26" x14ac:dyDescent="0.25">
      <c r="T41802" s="1"/>
      <c r="U41802" s="1"/>
      <c r="Z41802" s="1"/>
    </row>
    <row r="41803" spans="20:26" x14ac:dyDescent="0.25">
      <c r="T41803" s="1"/>
      <c r="U41803" s="1"/>
      <c r="Z41803" s="1"/>
    </row>
    <row r="41804" spans="20:26" x14ac:dyDescent="0.25">
      <c r="T41804" s="1"/>
      <c r="U41804" s="1"/>
      <c r="Z41804" s="1"/>
    </row>
    <row r="41805" spans="20:26" x14ac:dyDescent="0.25">
      <c r="T41805" s="1"/>
      <c r="U41805" s="1"/>
      <c r="Z41805" s="1"/>
    </row>
    <row r="41806" spans="20:26" x14ac:dyDescent="0.25">
      <c r="T41806" s="1"/>
      <c r="U41806" s="1"/>
      <c r="Z41806" s="1"/>
    </row>
    <row r="41807" spans="20:26" x14ac:dyDescent="0.25">
      <c r="T41807" s="1"/>
      <c r="U41807" s="1"/>
      <c r="Z41807" s="1"/>
    </row>
    <row r="41808" spans="20:26" x14ac:dyDescent="0.25">
      <c r="T41808" s="1"/>
      <c r="U41808" s="1"/>
      <c r="Z41808" s="1"/>
    </row>
    <row r="41809" spans="20:26" x14ac:dyDescent="0.25">
      <c r="T41809" s="1"/>
      <c r="U41809" s="1"/>
      <c r="Z41809" s="1"/>
    </row>
    <row r="41810" spans="20:26" x14ac:dyDescent="0.25">
      <c r="T41810" s="1"/>
      <c r="U41810" s="1"/>
      <c r="Z41810" s="1"/>
    </row>
    <row r="41811" spans="20:26" x14ac:dyDescent="0.25">
      <c r="T41811" s="1"/>
      <c r="U41811" s="1"/>
      <c r="Z41811" s="1"/>
    </row>
    <row r="41812" spans="20:26" x14ac:dyDescent="0.25">
      <c r="T41812" s="1"/>
      <c r="U41812" s="1"/>
      <c r="Z41812" s="1"/>
    </row>
    <row r="41813" spans="20:26" x14ac:dyDescent="0.25">
      <c r="T41813" s="1"/>
      <c r="U41813" s="1"/>
      <c r="Z41813" s="1"/>
    </row>
    <row r="41814" spans="20:26" x14ac:dyDescent="0.25">
      <c r="T41814" s="1"/>
      <c r="U41814" s="1"/>
      <c r="Z41814" s="1"/>
    </row>
    <row r="41815" spans="20:26" x14ac:dyDescent="0.25">
      <c r="T41815" s="1"/>
      <c r="U41815" s="1"/>
      <c r="Z41815" s="1"/>
    </row>
    <row r="41816" spans="20:26" x14ac:dyDescent="0.25">
      <c r="T41816" s="1"/>
      <c r="U41816" s="1"/>
      <c r="Z41816" s="1"/>
    </row>
    <row r="41817" spans="20:26" x14ac:dyDescent="0.25">
      <c r="T41817" s="1"/>
      <c r="U41817" s="1"/>
      <c r="Z41817" s="1"/>
    </row>
    <row r="41818" spans="20:26" x14ac:dyDescent="0.25">
      <c r="T41818" s="1"/>
      <c r="U41818" s="1"/>
      <c r="Z41818" s="1"/>
    </row>
    <row r="41819" spans="20:26" x14ac:dyDescent="0.25">
      <c r="T41819" s="1"/>
      <c r="U41819" s="1"/>
      <c r="Z41819" s="1"/>
    </row>
    <row r="41820" spans="20:26" x14ac:dyDescent="0.25">
      <c r="T41820" s="1"/>
      <c r="U41820" s="1"/>
      <c r="Z41820" s="1"/>
    </row>
    <row r="41821" spans="20:26" x14ac:dyDescent="0.25">
      <c r="T41821" s="1"/>
      <c r="U41821" s="1"/>
      <c r="Z41821" s="1"/>
    </row>
    <row r="41822" spans="20:26" x14ac:dyDescent="0.25">
      <c r="T41822" s="1"/>
      <c r="U41822" s="1"/>
      <c r="Z41822" s="1"/>
    </row>
    <row r="41823" spans="20:26" x14ac:dyDescent="0.25">
      <c r="T41823" s="1"/>
      <c r="U41823" s="1"/>
      <c r="Z41823" s="1"/>
    </row>
    <row r="41824" spans="20:26" x14ac:dyDescent="0.25">
      <c r="T41824" s="1"/>
      <c r="U41824" s="1"/>
      <c r="Z41824" s="1"/>
    </row>
    <row r="41825" spans="20:26" x14ac:dyDescent="0.25">
      <c r="T41825" s="1"/>
      <c r="U41825" s="1"/>
      <c r="Z41825" s="1"/>
    </row>
    <row r="41826" spans="20:26" x14ac:dyDescent="0.25">
      <c r="T41826" s="1"/>
      <c r="U41826" s="1"/>
      <c r="Z41826" s="1"/>
    </row>
    <row r="41827" spans="20:26" x14ac:dyDescent="0.25">
      <c r="T41827" s="1"/>
      <c r="U41827" s="1"/>
      <c r="Z41827" s="1"/>
    </row>
    <row r="41828" spans="20:26" x14ac:dyDescent="0.25">
      <c r="T41828" s="1"/>
      <c r="U41828" s="1"/>
      <c r="Z41828" s="1"/>
    </row>
    <row r="41829" spans="20:26" x14ac:dyDescent="0.25">
      <c r="T41829" s="1"/>
      <c r="U41829" s="1"/>
      <c r="Z41829" s="1"/>
    </row>
    <row r="41830" spans="20:26" x14ac:dyDescent="0.25">
      <c r="T41830" s="1"/>
      <c r="U41830" s="1"/>
      <c r="Z41830" s="1"/>
    </row>
    <row r="41831" spans="20:26" x14ac:dyDescent="0.25">
      <c r="T41831" s="1"/>
      <c r="U41831" s="1"/>
      <c r="Z41831" s="1"/>
    </row>
    <row r="41832" spans="20:26" x14ac:dyDescent="0.25">
      <c r="T41832" s="1"/>
      <c r="U41832" s="1"/>
      <c r="Z41832" s="1"/>
    </row>
    <row r="41833" spans="20:26" x14ac:dyDescent="0.25">
      <c r="T41833" s="1"/>
      <c r="U41833" s="1"/>
      <c r="Z41833" s="1"/>
    </row>
    <row r="41834" spans="20:26" x14ac:dyDescent="0.25">
      <c r="T41834" s="1"/>
      <c r="U41834" s="1"/>
      <c r="Z41834" s="1"/>
    </row>
    <row r="41835" spans="20:26" x14ac:dyDescent="0.25">
      <c r="T41835" s="1"/>
      <c r="U41835" s="1"/>
      <c r="Z41835" s="1"/>
    </row>
    <row r="41836" spans="20:26" x14ac:dyDescent="0.25">
      <c r="T41836" s="1"/>
      <c r="U41836" s="1"/>
      <c r="Z41836" s="1"/>
    </row>
    <row r="41837" spans="20:26" x14ac:dyDescent="0.25">
      <c r="T41837" s="1"/>
      <c r="U41837" s="1"/>
      <c r="Z41837" s="1"/>
    </row>
    <row r="41838" spans="20:26" x14ac:dyDescent="0.25">
      <c r="T41838" s="1"/>
      <c r="U41838" s="1"/>
      <c r="Z41838" s="1"/>
    </row>
    <row r="41839" spans="20:26" x14ac:dyDescent="0.25">
      <c r="T41839" s="1"/>
      <c r="U41839" s="1"/>
      <c r="Z41839" s="1"/>
    </row>
    <row r="41840" spans="20:26" x14ac:dyDescent="0.25">
      <c r="T41840" s="1"/>
      <c r="U41840" s="1"/>
      <c r="Z41840" s="1"/>
    </row>
    <row r="41841" spans="20:26" x14ac:dyDescent="0.25">
      <c r="T41841" s="1"/>
      <c r="U41841" s="1"/>
      <c r="Z41841" s="1"/>
    </row>
    <row r="41842" spans="20:26" x14ac:dyDescent="0.25">
      <c r="T41842" s="1"/>
      <c r="U41842" s="1"/>
      <c r="Z41842" s="1"/>
    </row>
    <row r="41843" spans="20:26" x14ac:dyDescent="0.25">
      <c r="T41843" s="1"/>
      <c r="U41843" s="1"/>
      <c r="Z41843" s="1"/>
    </row>
    <row r="41844" spans="20:26" x14ac:dyDescent="0.25">
      <c r="T41844" s="1"/>
      <c r="U41844" s="1"/>
      <c r="Z41844" s="1"/>
    </row>
    <row r="41845" spans="20:26" x14ac:dyDescent="0.25">
      <c r="T41845" s="1"/>
      <c r="U41845" s="1"/>
      <c r="Z41845" s="1"/>
    </row>
    <row r="41846" spans="20:26" x14ac:dyDescent="0.25">
      <c r="T41846" s="1"/>
      <c r="U41846" s="1"/>
      <c r="Z41846" s="1"/>
    </row>
    <row r="41847" spans="20:26" x14ac:dyDescent="0.25">
      <c r="T41847" s="1"/>
      <c r="U41847" s="1"/>
      <c r="Z41847" s="1"/>
    </row>
    <row r="41848" spans="20:26" x14ac:dyDescent="0.25">
      <c r="T41848" s="1"/>
      <c r="U41848" s="1"/>
      <c r="Z41848" s="1"/>
    </row>
    <row r="41849" spans="20:26" x14ac:dyDescent="0.25">
      <c r="T41849" s="1"/>
      <c r="U41849" s="1"/>
      <c r="Z41849" s="1"/>
    </row>
    <row r="41850" spans="20:26" x14ac:dyDescent="0.25">
      <c r="T41850" s="1"/>
      <c r="U41850" s="1"/>
      <c r="Z41850" s="1"/>
    </row>
    <row r="41851" spans="20:26" x14ac:dyDescent="0.25">
      <c r="T41851" s="1"/>
      <c r="U41851" s="1"/>
      <c r="Z41851" s="1"/>
    </row>
    <row r="41852" spans="20:26" x14ac:dyDescent="0.25">
      <c r="T41852" s="1"/>
      <c r="U41852" s="1"/>
      <c r="Z41852" s="1"/>
    </row>
    <row r="41853" spans="20:26" x14ac:dyDescent="0.25">
      <c r="T41853" s="1"/>
      <c r="U41853" s="1"/>
      <c r="Z41853" s="1"/>
    </row>
    <row r="41854" spans="20:26" x14ac:dyDescent="0.25">
      <c r="T41854" s="1"/>
      <c r="U41854" s="1"/>
      <c r="Z41854" s="1"/>
    </row>
    <row r="41855" spans="20:26" x14ac:dyDescent="0.25">
      <c r="T41855" s="1"/>
      <c r="U41855" s="1"/>
      <c r="Z41855" s="1"/>
    </row>
    <row r="41856" spans="20:26" x14ac:dyDescent="0.25">
      <c r="T41856" s="1"/>
      <c r="U41856" s="1"/>
      <c r="Z41856" s="1"/>
    </row>
    <row r="41857" spans="20:26" x14ac:dyDescent="0.25">
      <c r="T41857" s="1"/>
      <c r="U41857" s="1"/>
      <c r="Z41857" s="1"/>
    </row>
    <row r="41858" spans="20:26" x14ac:dyDescent="0.25">
      <c r="T41858" s="1"/>
      <c r="U41858" s="1"/>
      <c r="Z41858" s="1"/>
    </row>
    <row r="41859" spans="20:26" x14ac:dyDescent="0.25">
      <c r="T41859" s="1"/>
      <c r="U41859" s="1"/>
      <c r="Z41859" s="1"/>
    </row>
    <row r="41860" spans="20:26" x14ac:dyDescent="0.25">
      <c r="T41860" s="1"/>
      <c r="U41860" s="1"/>
      <c r="Z41860" s="1"/>
    </row>
    <row r="41861" spans="20:26" x14ac:dyDescent="0.25">
      <c r="T41861" s="1"/>
      <c r="U41861" s="1"/>
      <c r="Z41861" s="1"/>
    </row>
    <row r="41862" spans="20:26" x14ac:dyDescent="0.25">
      <c r="T41862" s="1"/>
      <c r="U41862" s="1"/>
      <c r="Z41862" s="1"/>
    </row>
    <row r="41863" spans="20:26" x14ac:dyDescent="0.25">
      <c r="T41863" s="1"/>
      <c r="U41863" s="1"/>
      <c r="Z41863" s="1"/>
    </row>
    <row r="41864" spans="20:26" x14ac:dyDescent="0.25">
      <c r="T41864" s="1"/>
      <c r="U41864" s="1"/>
      <c r="Z41864" s="1"/>
    </row>
    <row r="41865" spans="20:26" x14ac:dyDescent="0.25">
      <c r="T41865" s="1"/>
      <c r="U41865" s="1"/>
      <c r="Z41865" s="1"/>
    </row>
    <row r="41866" spans="20:26" x14ac:dyDescent="0.25">
      <c r="T41866" s="1"/>
      <c r="U41866" s="1"/>
      <c r="Z41866" s="1"/>
    </row>
    <row r="41867" spans="20:26" x14ac:dyDescent="0.25">
      <c r="T41867" s="1"/>
      <c r="U41867" s="1"/>
      <c r="Z41867" s="1"/>
    </row>
    <row r="41868" spans="20:26" x14ac:dyDescent="0.25">
      <c r="T41868" s="1"/>
      <c r="U41868" s="1"/>
      <c r="Z41868" s="1"/>
    </row>
    <row r="41869" spans="20:26" x14ac:dyDescent="0.25">
      <c r="T41869" s="1"/>
      <c r="U41869" s="1"/>
      <c r="Z41869" s="1"/>
    </row>
    <row r="41870" spans="20:26" x14ac:dyDescent="0.25">
      <c r="T41870" s="1"/>
      <c r="U41870" s="1"/>
      <c r="Z41870" s="1"/>
    </row>
    <row r="41871" spans="20:26" x14ac:dyDescent="0.25">
      <c r="T41871" s="1"/>
      <c r="U41871" s="1"/>
      <c r="Z41871" s="1"/>
    </row>
    <row r="41872" spans="20:26" x14ac:dyDescent="0.25">
      <c r="T41872" s="1"/>
      <c r="U41872" s="1"/>
      <c r="Z41872" s="1"/>
    </row>
    <row r="41873" spans="20:26" x14ac:dyDescent="0.25">
      <c r="T41873" s="1"/>
      <c r="U41873" s="1"/>
      <c r="Z41873" s="1"/>
    </row>
    <row r="41874" spans="20:26" x14ac:dyDescent="0.25">
      <c r="T41874" s="1"/>
      <c r="U41874" s="1"/>
      <c r="Z41874" s="1"/>
    </row>
    <row r="41875" spans="20:26" x14ac:dyDescent="0.25">
      <c r="T41875" s="1"/>
      <c r="U41875" s="1"/>
      <c r="Z41875" s="1"/>
    </row>
    <row r="41876" spans="20:26" x14ac:dyDescent="0.25">
      <c r="T41876" s="1"/>
      <c r="U41876" s="1"/>
      <c r="Z41876" s="1"/>
    </row>
    <row r="41877" spans="20:26" x14ac:dyDescent="0.25">
      <c r="T41877" s="1"/>
      <c r="U41877" s="1"/>
      <c r="Z41877" s="1"/>
    </row>
    <row r="41878" spans="20:26" x14ac:dyDescent="0.25">
      <c r="T41878" s="1"/>
      <c r="U41878" s="1"/>
      <c r="Z41878" s="1"/>
    </row>
    <row r="41879" spans="20:26" x14ac:dyDescent="0.25">
      <c r="T41879" s="1"/>
      <c r="U41879" s="1"/>
      <c r="Z41879" s="1"/>
    </row>
    <row r="41880" spans="20:26" x14ac:dyDescent="0.25">
      <c r="T41880" s="1"/>
      <c r="U41880" s="1"/>
      <c r="Z41880" s="1"/>
    </row>
    <row r="41881" spans="20:26" x14ac:dyDescent="0.25">
      <c r="T41881" s="1"/>
      <c r="U41881" s="1"/>
      <c r="Z41881" s="1"/>
    </row>
    <row r="41882" spans="20:26" x14ac:dyDescent="0.25">
      <c r="T41882" s="1"/>
      <c r="U41882" s="1"/>
      <c r="Z41882" s="1"/>
    </row>
    <row r="41883" spans="20:26" x14ac:dyDescent="0.25">
      <c r="T41883" s="1"/>
      <c r="U41883" s="1"/>
      <c r="Z41883" s="1"/>
    </row>
    <row r="41884" spans="20:26" x14ac:dyDescent="0.25">
      <c r="T41884" s="1"/>
      <c r="U41884" s="1"/>
      <c r="Z41884" s="1"/>
    </row>
    <row r="41885" spans="20:26" x14ac:dyDescent="0.25">
      <c r="T41885" s="1"/>
      <c r="U41885" s="1"/>
      <c r="Z41885" s="1"/>
    </row>
    <row r="41886" spans="20:26" x14ac:dyDescent="0.25">
      <c r="T41886" s="1"/>
      <c r="U41886" s="1"/>
      <c r="Z41886" s="1"/>
    </row>
    <row r="41887" spans="20:26" x14ac:dyDescent="0.25">
      <c r="T41887" s="1"/>
      <c r="U41887" s="1"/>
      <c r="Z41887" s="1"/>
    </row>
    <row r="41888" spans="20:26" x14ac:dyDescent="0.25">
      <c r="T41888" s="1"/>
      <c r="U41888" s="1"/>
      <c r="Z41888" s="1"/>
    </row>
    <row r="41889" spans="20:26" x14ac:dyDescent="0.25">
      <c r="T41889" s="1"/>
      <c r="U41889" s="1"/>
      <c r="Z41889" s="1"/>
    </row>
    <row r="41890" spans="20:26" x14ac:dyDescent="0.25">
      <c r="T41890" s="1"/>
      <c r="U41890" s="1"/>
      <c r="Z41890" s="1"/>
    </row>
    <row r="41891" spans="20:26" x14ac:dyDescent="0.25">
      <c r="T41891" s="1"/>
      <c r="U41891" s="1"/>
      <c r="Z41891" s="1"/>
    </row>
    <row r="41892" spans="20:26" x14ac:dyDescent="0.25">
      <c r="T41892" s="1"/>
      <c r="U41892" s="1"/>
      <c r="Z41892" s="1"/>
    </row>
    <row r="41893" spans="20:26" x14ac:dyDescent="0.25">
      <c r="T41893" s="1"/>
      <c r="U41893" s="1"/>
      <c r="Z41893" s="1"/>
    </row>
    <row r="41894" spans="20:26" x14ac:dyDescent="0.25">
      <c r="T41894" s="1"/>
      <c r="U41894" s="1"/>
      <c r="Z41894" s="1"/>
    </row>
    <row r="41895" spans="20:26" x14ac:dyDescent="0.25">
      <c r="T41895" s="1"/>
      <c r="U41895" s="1"/>
      <c r="Z41895" s="1"/>
    </row>
    <row r="41896" spans="20:26" x14ac:dyDescent="0.25">
      <c r="T41896" s="1"/>
      <c r="U41896" s="1"/>
      <c r="Z41896" s="1"/>
    </row>
    <row r="41897" spans="20:26" x14ac:dyDescent="0.25">
      <c r="T41897" s="1"/>
      <c r="U41897" s="1"/>
      <c r="Z41897" s="1"/>
    </row>
    <row r="41898" spans="20:26" x14ac:dyDescent="0.25">
      <c r="T41898" s="1"/>
      <c r="U41898" s="1"/>
      <c r="Z41898" s="1"/>
    </row>
    <row r="41899" spans="20:26" x14ac:dyDescent="0.25">
      <c r="T41899" s="1"/>
      <c r="U41899" s="1"/>
      <c r="Z41899" s="1"/>
    </row>
    <row r="41900" spans="20:26" x14ac:dyDescent="0.25">
      <c r="T41900" s="1"/>
      <c r="U41900" s="1"/>
      <c r="Z41900" s="1"/>
    </row>
    <row r="41901" spans="20:26" x14ac:dyDescent="0.25">
      <c r="T41901" s="1"/>
      <c r="U41901" s="1"/>
      <c r="Z41901" s="1"/>
    </row>
    <row r="41902" spans="20:26" x14ac:dyDescent="0.25">
      <c r="T41902" s="1"/>
      <c r="U41902" s="1"/>
      <c r="Z41902" s="1"/>
    </row>
    <row r="41903" spans="20:26" x14ac:dyDescent="0.25">
      <c r="T41903" s="1"/>
      <c r="U41903" s="1"/>
      <c r="Z41903" s="1"/>
    </row>
    <row r="41904" spans="20:26" x14ac:dyDescent="0.25">
      <c r="T41904" s="1"/>
      <c r="U41904" s="1"/>
      <c r="Z41904" s="1"/>
    </row>
    <row r="41905" spans="20:26" x14ac:dyDescent="0.25">
      <c r="T41905" s="1"/>
      <c r="U41905" s="1"/>
      <c r="Z41905" s="1"/>
    </row>
    <row r="41906" spans="20:26" x14ac:dyDescent="0.25">
      <c r="T41906" s="1"/>
      <c r="U41906" s="1"/>
      <c r="Z41906" s="1"/>
    </row>
    <row r="41907" spans="20:26" x14ac:dyDescent="0.25">
      <c r="T41907" s="1"/>
      <c r="U41907" s="1"/>
      <c r="Z41907" s="1"/>
    </row>
    <row r="41908" spans="20:26" x14ac:dyDescent="0.25">
      <c r="T41908" s="1"/>
      <c r="U41908" s="1"/>
      <c r="Z41908" s="1"/>
    </row>
    <row r="41909" spans="20:26" x14ac:dyDescent="0.25">
      <c r="T41909" s="1"/>
      <c r="U41909" s="1"/>
      <c r="Z41909" s="1"/>
    </row>
    <row r="41910" spans="20:26" x14ac:dyDescent="0.25">
      <c r="T41910" s="1"/>
      <c r="U41910" s="1"/>
      <c r="Z41910" s="1"/>
    </row>
    <row r="41911" spans="20:26" x14ac:dyDescent="0.25">
      <c r="T41911" s="1"/>
      <c r="U41911" s="1"/>
      <c r="Z41911" s="1"/>
    </row>
    <row r="41912" spans="20:26" x14ac:dyDescent="0.25">
      <c r="T41912" s="1"/>
      <c r="U41912" s="1"/>
      <c r="Z41912" s="1"/>
    </row>
    <row r="41913" spans="20:26" x14ac:dyDescent="0.25">
      <c r="T41913" s="1"/>
      <c r="U41913" s="1"/>
      <c r="Z41913" s="1"/>
    </row>
    <row r="41914" spans="20:26" x14ac:dyDescent="0.25">
      <c r="T41914" s="1"/>
      <c r="U41914" s="1"/>
      <c r="Z41914" s="1"/>
    </row>
    <row r="41915" spans="20:26" x14ac:dyDescent="0.25">
      <c r="T41915" s="1"/>
      <c r="U41915" s="1"/>
      <c r="Z41915" s="1"/>
    </row>
    <row r="41916" spans="20:26" x14ac:dyDescent="0.25">
      <c r="T41916" s="1"/>
      <c r="U41916" s="1"/>
      <c r="Z41916" s="1"/>
    </row>
    <row r="41917" spans="20:26" x14ac:dyDescent="0.25">
      <c r="T41917" s="1"/>
      <c r="U41917" s="1"/>
      <c r="Z41917" s="1"/>
    </row>
    <row r="41918" spans="20:26" x14ac:dyDescent="0.25">
      <c r="T41918" s="1"/>
      <c r="U41918" s="1"/>
      <c r="Z41918" s="1"/>
    </row>
    <row r="41919" spans="20:26" x14ac:dyDescent="0.25">
      <c r="T41919" s="1"/>
      <c r="U41919" s="1"/>
      <c r="Z41919" s="1"/>
    </row>
    <row r="41920" spans="20:26" x14ac:dyDescent="0.25">
      <c r="T41920" s="1"/>
      <c r="U41920" s="1"/>
      <c r="Z41920" s="1"/>
    </row>
    <row r="41921" spans="20:26" x14ac:dyDescent="0.25">
      <c r="T41921" s="1"/>
      <c r="U41921" s="1"/>
      <c r="Z41921" s="1"/>
    </row>
    <row r="41922" spans="20:26" x14ac:dyDescent="0.25">
      <c r="T41922" s="1"/>
      <c r="U41922" s="1"/>
      <c r="Z41922" s="1"/>
    </row>
    <row r="41923" spans="20:26" x14ac:dyDescent="0.25">
      <c r="T41923" s="1"/>
      <c r="U41923" s="1"/>
      <c r="Z41923" s="1"/>
    </row>
    <row r="41924" spans="20:26" x14ac:dyDescent="0.25">
      <c r="T41924" s="1"/>
      <c r="U41924" s="1"/>
      <c r="Z41924" s="1"/>
    </row>
    <row r="41925" spans="20:26" x14ac:dyDescent="0.25">
      <c r="T41925" s="1"/>
      <c r="U41925" s="1"/>
      <c r="Z41925" s="1"/>
    </row>
    <row r="41926" spans="20:26" x14ac:dyDescent="0.25">
      <c r="T41926" s="1"/>
      <c r="U41926" s="1"/>
      <c r="Z41926" s="1"/>
    </row>
    <row r="41927" spans="20:26" x14ac:dyDescent="0.25">
      <c r="T41927" s="1"/>
      <c r="U41927" s="1"/>
      <c r="Z41927" s="1"/>
    </row>
    <row r="41928" spans="20:26" x14ac:dyDescent="0.25">
      <c r="T41928" s="1"/>
      <c r="U41928" s="1"/>
      <c r="Z41928" s="1"/>
    </row>
    <row r="41929" spans="20:26" x14ac:dyDescent="0.25">
      <c r="T41929" s="1"/>
      <c r="U41929" s="1"/>
      <c r="Z41929" s="1"/>
    </row>
    <row r="41930" spans="20:26" x14ac:dyDescent="0.25">
      <c r="T41930" s="1"/>
      <c r="U41930" s="1"/>
      <c r="Z41930" s="1"/>
    </row>
    <row r="41931" spans="20:26" x14ac:dyDescent="0.25">
      <c r="T41931" s="1"/>
      <c r="U41931" s="1"/>
      <c r="Z41931" s="1"/>
    </row>
    <row r="41932" spans="20:26" x14ac:dyDescent="0.25">
      <c r="T41932" s="1"/>
      <c r="U41932" s="1"/>
      <c r="Z41932" s="1"/>
    </row>
    <row r="41933" spans="20:26" x14ac:dyDescent="0.25">
      <c r="T41933" s="1"/>
      <c r="U41933" s="1"/>
      <c r="Z41933" s="1"/>
    </row>
    <row r="41934" spans="20:26" x14ac:dyDescent="0.25">
      <c r="T41934" s="1"/>
      <c r="U41934" s="1"/>
      <c r="Z41934" s="1"/>
    </row>
    <row r="41935" spans="20:26" x14ac:dyDescent="0.25">
      <c r="T41935" s="1"/>
      <c r="U41935" s="1"/>
      <c r="Z41935" s="1"/>
    </row>
    <row r="41936" spans="20:26" x14ac:dyDescent="0.25">
      <c r="T41936" s="1"/>
      <c r="U41936" s="1"/>
      <c r="Z41936" s="1"/>
    </row>
    <row r="41937" spans="20:26" x14ac:dyDescent="0.25">
      <c r="T41937" s="1"/>
      <c r="U41937" s="1"/>
      <c r="Z41937" s="1"/>
    </row>
    <row r="41938" spans="20:26" x14ac:dyDescent="0.25">
      <c r="T41938" s="1"/>
      <c r="U41938" s="1"/>
      <c r="Z41938" s="1"/>
    </row>
    <row r="41939" spans="20:26" x14ac:dyDescent="0.25">
      <c r="T41939" s="1"/>
      <c r="U41939" s="1"/>
      <c r="Z41939" s="1"/>
    </row>
    <row r="41940" spans="20:26" x14ac:dyDescent="0.25">
      <c r="T41940" s="1"/>
      <c r="U41940" s="1"/>
      <c r="Z41940" s="1"/>
    </row>
    <row r="41941" spans="20:26" x14ac:dyDescent="0.25">
      <c r="T41941" s="1"/>
      <c r="U41941" s="1"/>
      <c r="Z41941" s="1"/>
    </row>
    <row r="41942" spans="20:26" x14ac:dyDescent="0.25">
      <c r="T41942" s="1"/>
      <c r="U41942" s="1"/>
      <c r="Z41942" s="1"/>
    </row>
    <row r="41943" spans="20:26" x14ac:dyDescent="0.25">
      <c r="T41943" s="1"/>
      <c r="U41943" s="1"/>
      <c r="Z41943" s="1"/>
    </row>
    <row r="41944" spans="20:26" x14ac:dyDescent="0.25">
      <c r="T41944" s="1"/>
      <c r="U41944" s="1"/>
      <c r="Z41944" s="1"/>
    </row>
    <row r="41945" spans="20:26" x14ac:dyDescent="0.25">
      <c r="T41945" s="1"/>
      <c r="U41945" s="1"/>
      <c r="Z41945" s="1"/>
    </row>
    <row r="41946" spans="20:26" x14ac:dyDescent="0.25">
      <c r="T41946" s="1"/>
      <c r="U41946" s="1"/>
      <c r="Z41946" s="1"/>
    </row>
    <row r="41947" spans="20:26" x14ac:dyDescent="0.25">
      <c r="T41947" s="1"/>
      <c r="U41947" s="1"/>
      <c r="Z41947" s="1"/>
    </row>
    <row r="41948" spans="20:26" x14ac:dyDescent="0.25">
      <c r="T41948" s="1"/>
      <c r="U41948" s="1"/>
      <c r="Z41948" s="1"/>
    </row>
    <row r="41949" spans="20:26" x14ac:dyDescent="0.25">
      <c r="T41949" s="1"/>
      <c r="U41949" s="1"/>
      <c r="Z41949" s="1"/>
    </row>
    <row r="41950" spans="20:26" x14ac:dyDescent="0.25">
      <c r="T41950" s="1"/>
      <c r="U41950" s="1"/>
      <c r="Z41950" s="1"/>
    </row>
    <row r="41951" spans="20:26" x14ac:dyDescent="0.25">
      <c r="T41951" s="1"/>
      <c r="U41951" s="1"/>
      <c r="Z41951" s="1"/>
    </row>
    <row r="41952" spans="20:26" x14ac:dyDescent="0.25">
      <c r="T41952" s="1"/>
      <c r="U41952" s="1"/>
      <c r="Z41952" s="1"/>
    </row>
    <row r="41953" spans="20:26" x14ac:dyDescent="0.25">
      <c r="T41953" s="1"/>
      <c r="U41953" s="1"/>
      <c r="Z41953" s="1"/>
    </row>
    <row r="41954" spans="20:26" x14ac:dyDescent="0.25">
      <c r="T41954" s="1"/>
      <c r="U41954" s="1"/>
      <c r="Z41954" s="1"/>
    </row>
    <row r="41955" spans="20:26" x14ac:dyDescent="0.25">
      <c r="T41955" s="1"/>
      <c r="U41955" s="1"/>
      <c r="Z41955" s="1"/>
    </row>
    <row r="41956" spans="20:26" x14ac:dyDescent="0.25">
      <c r="T41956" s="1"/>
      <c r="U41956" s="1"/>
      <c r="Z41956" s="1"/>
    </row>
    <row r="41957" spans="20:26" x14ac:dyDescent="0.25">
      <c r="T41957" s="1"/>
      <c r="U41957" s="1"/>
      <c r="Z41957" s="1"/>
    </row>
    <row r="41958" spans="20:26" x14ac:dyDescent="0.25">
      <c r="T41958" s="1"/>
      <c r="U41958" s="1"/>
      <c r="Z41958" s="1"/>
    </row>
    <row r="41959" spans="20:26" x14ac:dyDescent="0.25">
      <c r="T41959" s="1"/>
      <c r="U41959" s="1"/>
      <c r="Z41959" s="1"/>
    </row>
    <row r="41960" spans="20:26" x14ac:dyDescent="0.25">
      <c r="T41960" s="1"/>
      <c r="U41960" s="1"/>
      <c r="Z41960" s="1"/>
    </row>
    <row r="41961" spans="20:26" x14ac:dyDescent="0.25">
      <c r="T41961" s="1"/>
      <c r="U41961" s="1"/>
      <c r="Z41961" s="1"/>
    </row>
    <row r="41962" spans="20:26" x14ac:dyDescent="0.25">
      <c r="T41962" s="1"/>
      <c r="U41962" s="1"/>
      <c r="Z41962" s="1"/>
    </row>
    <row r="41963" spans="20:26" x14ac:dyDescent="0.25">
      <c r="T41963" s="1"/>
      <c r="U41963" s="1"/>
      <c r="Z41963" s="1"/>
    </row>
    <row r="41964" spans="20:26" x14ac:dyDescent="0.25">
      <c r="T41964" s="1"/>
      <c r="U41964" s="1"/>
      <c r="Z41964" s="1"/>
    </row>
    <row r="41965" spans="20:26" x14ac:dyDescent="0.25">
      <c r="T41965" s="1"/>
      <c r="U41965" s="1"/>
      <c r="Z41965" s="1"/>
    </row>
    <row r="41966" spans="20:26" x14ac:dyDescent="0.25">
      <c r="T41966" s="1"/>
      <c r="U41966" s="1"/>
      <c r="Z41966" s="1"/>
    </row>
    <row r="41967" spans="20:26" x14ac:dyDescent="0.25">
      <c r="T41967" s="1"/>
      <c r="U41967" s="1"/>
      <c r="Z41967" s="1"/>
    </row>
    <row r="41968" spans="20:26" x14ac:dyDescent="0.25">
      <c r="T41968" s="1"/>
      <c r="U41968" s="1"/>
      <c r="Z41968" s="1"/>
    </row>
    <row r="41969" spans="20:26" x14ac:dyDescent="0.25">
      <c r="T41969" s="1"/>
      <c r="U41969" s="1"/>
      <c r="Z41969" s="1"/>
    </row>
    <row r="41970" spans="20:26" x14ac:dyDescent="0.25">
      <c r="T41970" s="1"/>
      <c r="U41970" s="1"/>
      <c r="Z41970" s="1"/>
    </row>
    <row r="41971" spans="20:26" x14ac:dyDescent="0.25">
      <c r="T41971" s="1"/>
      <c r="U41971" s="1"/>
      <c r="Z41971" s="1"/>
    </row>
    <row r="41972" spans="20:26" x14ac:dyDescent="0.25">
      <c r="T41972" s="1"/>
      <c r="U41972" s="1"/>
      <c r="Z41972" s="1"/>
    </row>
    <row r="41973" spans="20:26" x14ac:dyDescent="0.25">
      <c r="T41973" s="1"/>
      <c r="U41973" s="1"/>
      <c r="Z41973" s="1"/>
    </row>
    <row r="41974" spans="20:26" x14ac:dyDescent="0.25">
      <c r="T41974" s="1"/>
      <c r="U41974" s="1"/>
      <c r="Z41974" s="1"/>
    </row>
    <row r="41975" spans="20:26" x14ac:dyDescent="0.25">
      <c r="T41975" s="1"/>
      <c r="U41975" s="1"/>
      <c r="Z41975" s="1"/>
    </row>
    <row r="41976" spans="20:26" x14ac:dyDescent="0.25">
      <c r="T41976" s="1"/>
      <c r="U41976" s="1"/>
      <c r="Z41976" s="1"/>
    </row>
    <row r="41977" spans="20:26" x14ac:dyDescent="0.25">
      <c r="T41977" s="1"/>
      <c r="U41977" s="1"/>
      <c r="Z41977" s="1"/>
    </row>
    <row r="41978" spans="20:26" x14ac:dyDescent="0.25">
      <c r="T41978" s="1"/>
      <c r="U41978" s="1"/>
      <c r="Z41978" s="1"/>
    </row>
    <row r="41979" spans="20:26" x14ac:dyDescent="0.25">
      <c r="T41979" s="1"/>
      <c r="U41979" s="1"/>
      <c r="Z41979" s="1"/>
    </row>
    <row r="41980" spans="20:26" x14ac:dyDescent="0.25">
      <c r="T41980" s="1"/>
      <c r="U41980" s="1"/>
      <c r="Z41980" s="1"/>
    </row>
    <row r="41981" spans="20:26" x14ac:dyDescent="0.25">
      <c r="T41981" s="1"/>
      <c r="U41981" s="1"/>
      <c r="Z41981" s="1"/>
    </row>
    <row r="41982" spans="20:26" x14ac:dyDescent="0.25">
      <c r="T41982" s="1"/>
      <c r="U41982" s="1"/>
      <c r="Z41982" s="1"/>
    </row>
    <row r="41983" spans="20:26" x14ac:dyDescent="0.25">
      <c r="T41983" s="1"/>
      <c r="U41983" s="1"/>
      <c r="Z41983" s="1"/>
    </row>
    <row r="41984" spans="20:26" x14ac:dyDescent="0.25">
      <c r="T41984" s="1"/>
      <c r="U41984" s="1"/>
      <c r="Z41984" s="1"/>
    </row>
    <row r="41985" spans="20:26" x14ac:dyDescent="0.25">
      <c r="T41985" s="1"/>
      <c r="U41985" s="1"/>
      <c r="Z41985" s="1"/>
    </row>
    <row r="41986" spans="20:26" x14ac:dyDescent="0.25">
      <c r="T41986" s="1"/>
      <c r="U41986" s="1"/>
      <c r="Z41986" s="1"/>
    </row>
    <row r="41987" spans="20:26" x14ac:dyDescent="0.25">
      <c r="T41987" s="1"/>
      <c r="U41987" s="1"/>
      <c r="Z41987" s="1"/>
    </row>
    <row r="41988" spans="20:26" x14ac:dyDescent="0.25">
      <c r="T41988" s="1"/>
      <c r="U41988" s="1"/>
      <c r="Z41988" s="1"/>
    </row>
    <row r="41989" spans="20:26" x14ac:dyDescent="0.25">
      <c r="T41989" s="1"/>
      <c r="U41989" s="1"/>
      <c r="Z41989" s="1"/>
    </row>
    <row r="41990" spans="20:26" x14ac:dyDescent="0.25">
      <c r="T41990" s="1"/>
      <c r="U41990" s="1"/>
      <c r="Z41990" s="1"/>
    </row>
    <row r="41991" spans="20:26" x14ac:dyDescent="0.25">
      <c r="T41991" s="1"/>
      <c r="U41991" s="1"/>
      <c r="Z41991" s="1"/>
    </row>
    <row r="41992" spans="20:26" x14ac:dyDescent="0.25">
      <c r="T41992" s="1"/>
      <c r="U41992" s="1"/>
      <c r="Z41992" s="1"/>
    </row>
    <row r="41993" spans="20:26" x14ac:dyDescent="0.25">
      <c r="T41993" s="1"/>
      <c r="U41993" s="1"/>
      <c r="Z41993" s="1"/>
    </row>
    <row r="41994" spans="20:26" x14ac:dyDescent="0.25">
      <c r="T41994" s="1"/>
      <c r="U41994" s="1"/>
      <c r="Z41994" s="1"/>
    </row>
    <row r="41995" spans="20:26" x14ac:dyDescent="0.25">
      <c r="T41995" s="1"/>
      <c r="U41995" s="1"/>
      <c r="Z41995" s="1"/>
    </row>
    <row r="41996" spans="20:26" x14ac:dyDescent="0.25">
      <c r="T41996" s="1"/>
      <c r="U41996" s="1"/>
      <c r="Z41996" s="1"/>
    </row>
    <row r="41997" spans="20:26" x14ac:dyDescent="0.25">
      <c r="T41997" s="1"/>
      <c r="U41997" s="1"/>
      <c r="Z41997" s="1"/>
    </row>
    <row r="41998" spans="20:26" x14ac:dyDescent="0.25">
      <c r="T41998" s="1"/>
      <c r="U41998" s="1"/>
      <c r="Z41998" s="1"/>
    </row>
    <row r="41999" spans="20:26" x14ac:dyDescent="0.25">
      <c r="T41999" s="1"/>
      <c r="U41999" s="1"/>
      <c r="Z41999" s="1"/>
    </row>
    <row r="42000" spans="20:26" x14ac:dyDescent="0.25">
      <c r="T42000" s="1"/>
      <c r="U42000" s="1"/>
      <c r="Z42000" s="1"/>
    </row>
    <row r="42001" spans="20:26" x14ac:dyDescent="0.25">
      <c r="T42001" s="1"/>
      <c r="U42001" s="1"/>
      <c r="Z42001" s="1"/>
    </row>
    <row r="42002" spans="20:26" x14ac:dyDescent="0.25">
      <c r="T42002" s="1"/>
      <c r="U42002" s="1"/>
      <c r="Z42002" s="1"/>
    </row>
    <row r="42003" spans="20:26" x14ac:dyDescent="0.25">
      <c r="T42003" s="1"/>
      <c r="U42003" s="1"/>
      <c r="Z42003" s="1"/>
    </row>
    <row r="42004" spans="20:26" x14ac:dyDescent="0.25">
      <c r="T42004" s="1"/>
      <c r="U42004" s="1"/>
      <c r="Z42004" s="1"/>
    </row>
    <row r="42005" spans="20:26" x14ac:dyDescent="0.25">
      <c r="T42005" s="1"/>
      <c r="U42005" s="1"/>
      <c r="Z42005" s="1"/>
    </row>
    <row r="42006" spans="20:26" x14ac:dyDescent="0.25">
      <c r="T42006" s="1"/>
      <c r="U42006" s="1"/>
      <c r="Z42006" s="1"/>
    </row>
    <row r="42007" spans="20:26" x14ac:dyDescent="0.25">
      <c r="T42007" s="1"/>
      <c r="U42007" s="1"/>
      <c r="Z42007" s="1"/>
    </row>
    <row r="42008" spans="20:26" x14ac:dyDescent="0.25">
      <c r="T42008" s="1"/>
      <c r="U42008" s="1"/>
      <c r="Z42008" s="1"/>
    </row>
    <row r="42009" spans="20:26" x14ac:dyDescent="0.25">
      <c r="T42009" s="1"/>
      <c r="U42009" s="1"/>
      <c r="Z42009" s="1"/>
    </row>
    <row r="42010" spans="20:26" x14ac:dyDescent="0.25">
      <c r="T42010" s="1"/>
      <c r="U42010" s="1"/>
      <c r="Z42010" s="1"/>
    </row>
    <row r="42011" spans="20:26" x14ac:dyDescent="0.25">
      <c r="T42011" s="1"/>
      <c r="U42011" s="1"/>
      <c r="Z42011" s="1"/>
    </row>
    <row r="42012" spans="20:26" x14ac:dyDescent="0.25">
      <c r="T42012" s="1"/>
      <c r="U42012" s="1"/>
      <c r="Z42012" s="1"/>
    </row>
    <row r="42013" spans="20:26" x14ac:dyDescent="0.25">
      <c r="T42013" s="1"/>
      <c r="U42013" s="1"/>
      <c r="Z42013" s="1"/>
    </row>
    <row r="42014" spans="20:26" x14ac:dyDescent="0.25">
      <c r="T42014" s="1"/>
      <c r="U42014" s="1"/>
      <c r="Z42014" s="1"/>
    </row>
    <row r="42015" spans="20:26" x14ac:dyDescent="0.25">
      <c r="T42015" s="1"/>
      <c r="U42015" s="1"/>
      <c r="Z42015" s="1"/>
    </row>
    <row r="42016" spans="20:26" x14ac:dyDescent="0.25">
      <c r="T42016" s="1"/>
      <c r="U42016" s="1"/>
      <c r="Z42016" s="1"/>
    </row>
    <row r="42017" spans="20:26" x14ac:dyDescent="0.25">
      <c r="T42017" s="1"/>
      <c r="U42017" s="1"/>
      <c r="Z42017" s="1"/>
    </row>
    <row r="42018" spans="20:26" x14ac:dyDescent="0.25">
      <c r="T42018" s="1"/>
      <c r="U42018" s="1"/>
      <c r="Z42018" s="1"/>
    </row>
    <row r="42019" spans="20:26" x14ac:dyDescent="0.25">
      <c r="T42019" s="1"/>
      <c r="U42019" s="1"/>
      <c r="Z42019" s="1"/>
    </row>
    <row r="42020" spans="20:26" x14ac:dyDescent="0.25">
      <c r="T42020" s="1"/>
      <c r="U42020" s="1"/>
      <c r="Z42020" s="1"/>
    </row>
    <row r="42021" spans="20:26" x14ac:dyDescent="0.25">
      <c r="T42021" s="1"/>
      <c r="U42021" s="1"/>
      <c r="Z42021" s="1"/>
    </row>
    <row r="42022" spans="20:26" x14ac:dyDescent="0.25">
      <c r="T42022" s="1"/>
      <c r="U42022" s="1"/>
      <c r="Z42022" s="1"/>
    </row>
    <row r="42023" spans="20:26" x14ac:dyDescent="0.25">
      <c r="T42023" s="1"/>
      <c r="U42023" s="1"/>
      <c r="Z42023" s="1"/>
    </row>
    <row r="42024" spans="20:26" x14ac:dyDescent="0.25">
      <c r="T42024" s="1"/>
      <c r="U42024" s="1"/>
      <c r="Z42024" s="1"/>
    </row>
    <row r="42025" spans="20:26" x14ac:dyDescent="0.25">
      <c r="T42025" s="1"/>
      <c r="U42025" s="1"/>
      <c r="Z42025" s="1"/>
    </row>
    <row r="42026" spans="20:26" x14ac:dyDescent="0.25">
      <c r="T42026" s="1"/>
      <c r="U42026" s="1"/>
      <c r="Z42026" s="1"/>
    </row>
    <row r="42027" spans="20:26" x14ac:dyDescent="0.25">
      <c r="T42027" s="1"/>
      <c r="U42027" s="1"/>
      <c r="Z42027" s="1"/>
    </row>
    <row r="42028" spans="20:26" x14ac:dyDescent="0.25">
      <c r="T42028" s="1"/>
      <c r="U42028" s="1"/>
      <c r="Z42028" s="1"/>
    </row>
    <row r="42029" spans="20:26" x14ac:dyDescent="0.25">
      <c r="T42029" s="1"/>
      <c r="U42029" s="1"/>
      <c r="Z42029" s="1"/>
    </row>
    <row r="42030" spans="20:26" x14ac:dyDescent="0.25">
      <c r="T42030" s="1"/>
      <c r="U42030" s="1"/>
      <c r="Z42030" s="1"/>
    </row>
    <row r="42031" spans="20:26" x14ac:dyDescent="0.25">
      <c r="T42031" s="1"/>
      <c r="U42031" s="1"/>
      <c r="Z42031" s="1"/>
    </row>
    <row r="42032" spans="20:26" x14ac:dyDescent="0.25">
      <c r="T42032" s="1"/>
      <c r="U42032" s="1"/>
      <c r="Z42032" s="1"/>
    </row>
    <row r="42033" spans="20:26" x14ac:dyDescent="0.25">
      <c r="T42033" s="1"/>
      <c r="U42033" s="1"/>
      <c r="Z42033" s="1"/>
    </row>
    <row r="42034" spans="20:26" x14ac:dyDescent="0.25">
      <c r="T42034" s="1"/>
      <c r="U42034" s="1"/>
      <c r="Z42034" s="1"/>
    </row>
    <row r="42035" spans="20:26" x14ac:dyDescent="0.25">
      <c r="T42035" s="1"/>
      <c r="U42035" s="1"/>
      <c r="Z42035" s="1"/>
    </row>
    <row r="42036" spans="20:26" x14ac:dyDescent="0.25">
      <c r="T42036" s="1"/>
      <c r="U42036" s="1"/>
      <c r="Z42036" s="1"/>
    </row>
    <row r="42037" spans="20:26" x14ac:dyDescent="0.25">
      <c r="T42037" s="1"/>
      <c r="U42037" s="1"/>
      <c r="Z42037" s="1"/>
    </row>
    <row r="42038" spans="20:26" x14ac:dyDescent="0.25">
      <c r="T42038" s="1"/>
      <c r="U42038" s="1"/>
      <c r="Z42038" s="1"/>
    </row>
    <row r="42039" spans="20:26" x14ac:dyDescent="0.25">
      <c r="T42039" s="1"/>
      <c r="U42039" s="1"/>
      <c r="Z42039" s="1"/>
    </row>
    <row r="42040" spans="20:26" x14ac:dyDescent="0.25">
      <c r="T42040" s="1"/>
      <c r="U42040" s="1"/>
      <c r="Z42040" s="1"/>
    </row>
    <row r="42041" spans="20:26" x14ac:dyDescent="0.25">
      <c r="T42041" s="1"/>
      <c r="U42041" s="1"/>
      <c r="Z42041" s="1"/>
    </row>
    <row r="42042" spans="20:26" x14ac:dyDescent="0.25">
      <c r="T42042" s="1"/>
      <c r="U42042" s="1"/>
      <c r="Z42042" s="1"/>
    </row>
    <row r="42043" spans="20:26" x14ac:dyDescent="0.25">
      <c r="T42043" s="1"/>
      <c r="U42043" s="1"/>
      <c r="Z42043" s="1"/>
    </row>
    <row r="42044" spans="20:26" x14ac:dyDescent="0.25">
      <c r="T42044" s="1"/>
      <c r="U42044" s="1"/>
      <c r="Z42044" s="1"/>
    </row>
    <row r="42045" spans="20:26" x14ac:dyDescent="0.25">
      <c r="T42045" s="1"/>
      <c r="U42045" s="1"/>
      <c r="Z42045" s="1"/>
    </row>
    <row r="42046" spans="20:26" x14ac:dyDescent="0.25">
      <c r="T42046" s="1"/>
      <c r="U42046" s="1"/>
      <c r="Z42046" s="1"/>
    </row>
    <row r="42047" spans="20:26" x14ac:dyDescent="0.25">
      <c r="T42047" s="1"/>
      <c r="U42047" s="1"/>
      <c r="Z42047" s="1"/>
    </row>
    <row r="42048" spans="20:26" x14ac:dyDescent="0.25">
      <c r="T42048" s="1"/>
      <c r="U42048" s="1"/>
      <c r="Z42048" s="1"/>
    </row>
    <row r="42049" spans="20:26" x14ac:dyDescent="0.25">
      <c r="T42049" s="1"/>
      <c r="U42049" s="1"/>
      <c r="Z42049" s="1"/>
    </row>
    <row r="42050" spans="20:26" x14ac:dyDescent="0.25">
      <c r="T42050" s="1"/>
      <c r="U42050" s="1"/>
      <c r="Z42050" s="1"/>
    </row>
    <row r="42051" spans="20:26" x14ac:dyDescent="0.25">
      <c r="T42051" s="1"/>
      <c r="U42051" s="1"/>
      <c r="Z42051" s="1"/>
    </row>
    <row r="42052" spans="20:26" x14ac:dyDescent="0.25">
      <c r="T42052" s="1"/>
      <c r="U42052" s="1"/>
      <c r="Z42052" s="1"/>
    </row>
    <row r="42053" spans="20:26" x14ac:dyDescent="0.25">
      <c r="T42053" s="1"/>
      <c r="U42053" s="1"/>
      <c r="Z42053" s="1"/>
    </row>
    <row r="42054" spans="20:26" x14ac:dyDescent="0.25">
      <c r="T42054" s="1"/>
      <c r="U42054" s="1"/>
      <c r="Z42054" s="1"/>
    </row>
    <row r="42055" spans="20:26" x14ac:dyDescent="0.25">
      <c r="T42055" s="1"/>
      <c r="U42055" s="1"/>
      <c r="Z42055" s="1"/>
    </row>
    <row r="42056" spans="20:26" x14ac:dyDescent="0.25">
      <c r="T42056" s="1"/>
      <c r="U42056" s="1"/>
      <c r="Z42056" s="1"/>
    </row>
    <row r="42057" spans="20:26" x14ac:dyDescent="0.25">
      <c r="T42057" s="1"/>
      <c r="U42057" s="1"/>
      <c r="Z42057" s="1"/>
    </row>
    <row r="42058" spans="20:26" x14ac:dyDescent="0.25">
      <c r="T42058" s="1"/>
      <c r="U42058" s="1"/>
      <c r="Z42058" s="1"/>
    </row>
    <row r="42059" spans="20:26" x14ac:dyDescent="0.25">
      <c r="T42059" s="1"/>
      <c r="U42059" s="1"/>
      <c r="Z42059" s="1"/>
    </row>
    <row r="42060" spans="20:26" x14ac:dyDescent="0.25">
      <c r="T42060" s="1"/>
      <c r="U42060" s="1"/>
      <c r="Z42060" s="1"/>
    </row>
    <row r="42061" spans="20:26" x14ac:dyDescent="0.25">
      <c r="T42061" s="1"/>
      <c r="U42061" s="1"/>
      <c r="Z42061" s="1"/>
    </row>
    <row r="42062" spans="20:26" x14ac:dyDescent="0.25">
      <c r="T42062" s="1"/>
      <c r="U42062" s="1"/>
      <c r="Z42062" s="1"/>
    </row>
    <row r="42063" spans="20:26" x14ac:dyDescent="0.25">
      <c r="T42063" s="1"/>
      <c r="U42063" s="1"/>
      <c r="Z42063" s="1"/>
    </row>
    <row r="42064" spans="20:26" x14ac:dyDescent="0.25">
      <c r="T42064" s="1"/>
      <c r="U42064" s="1"/>
      <c r="Z42064" s="1"/>
    </row>
    <row r="42065" spans="20:26" x14ac:dyDescent="0.25">
      <c r="T42065" s="1"/>
      <c r="U42065" s="1"/>
      <c r="Z42065" s="1"/>
    </row>
    <row r="42066" spans="20:26" x14ac:dyDescent="0.25">
      <c r="T42066" s="1"/>
      <c r="U42066" s="1"/>
      <c r="Z42066" s="1"/>
    </row>
    <row r="42067" spans="20:26" x14ac:dyDescent="0.25">
      <c r="T42067" s="1"/>
      <c r="U42067" s="1"/>
      <c r="Z42067" s="1"/>
    </row>
    <row r="42068" spans="20:26" x14ac:dyDescent="0.25">
      <c r="T42068" s="1"/>
      <c r="U42068" s="1"/>
      <c r="Z42068" s="1"/>
    </row>
    <row r="42069" spans="20:26" x14ac:dyDescent="0.25">
      <c r="T42069" s="1"/>
      <c r="U42069" s="1"/>
      <c r="Z42069" s="1"/>
    </row>
    <row r="42070" spans="20:26" x14ac:dyDescent="0.25">
      <c r="T42070" s="1"/>
      <c r="U42070" s="1"/>
      <c r="Z42070" s="1"/>
    </row>
    <row r="42071" spans="20:26" x14ac:dyDescent="0.25">
      <c r="T42071" s="1"/>
      <c r="U42071" s="1"/>
      <c r="Z42071" s="1"/>
    </row>
    <row r="42072" spans="20:26" x14ac:dyDescent="0.25">
      <c r="T42072" s="1"/>
      <c r="U42072" s="1"/>
      <c r="Z42072" s="1"/>
    </row>
    <row r="42073" spans="20:26" x14ac:dyDescent="0.25">
      <c r="T42073" s="1"/>
      <c r="U42073" s="1"/>
      <c r="Z42073" s="1"/>
    </row>
    <row r="42074" spans="20:26" x14ac:dyDescent="0.25">
      <c r="T42074" s="1"/>
      <c r="U42074" s="1"/>
      <c r="Z42074" s="1"/>
    </row>
    <row r="42075" spans="20:26" x14ac:dyDescent="0.25">
      <c r="T42075" s="1"/>
      <c r="U42075" s="1"/>
      <c r="Z42075" s="1"/>
    </row>
    <row r="42076" spans="20:26" x14ac:dyDescent="0.25">
      <c r="T42076" s="1"/>
      <c r="U42076" s="1"/>
      <c r="Z42076" s="1"/>
    </row>
    <row r="42077" spans="20:26" x14ac:dyDescent="0.25">
      <c r="T42077" s="1"/>
      <c r="U42077" s="1"/>
      <c r="Z42077" s="1"/>
    </row>
    <row r="42078" spans="20:26" x14ac:dyDescent="0.25">
      <c r="T42078" s="1"/>
      <c r="U42078" s="1"/>
      <c r="Z42078" s="1"/>
    </row>
    <row r="42079" spans="20:26" x14ac:dyDescent="0.25">
      <c r="T42079" s="1"/>
      <c r="U42079" s="1"/>
      <c r="Z42079" s="1"/>
    </row>
    <row r="42080" spans="20:26" x14ac:dyDescent="0.25">
      <c r="T42080" s="1"/>
      <c r="U42080" s="1"/>
      <c r="Z42080" s="1"/>
    </row>
    <row r="42081" spans="20:26" x14ac:dyDescent="0.25">
      <c r="T42081" s="1"/>
      <c r="U42081" s="1"/>
      <c r="Z42081" s="1"/>
    </row>
    <row r="42082" spans="20:26" x14ac:dyDescent="0.25">
      <c r="T42082" s="1"/>
      <c r="U42082" s="1"/>
      <c r="Z42082" s="1"/>
    </row>
    <row r="42083" spans="20:26" x14ac:dyDescent="0.25">
      <c r="T42083" s="1"/>
      <c r="U42083" s="1"/>
      <c r="Z42083" s="1"/>
    </row>
    <row r="42084" spans="20:26" x14ac:dyDescent="0.25">
      <c r="T42084" s="1"/>
      <c r="U42084" s="1"/>
      <c r="Z42084" s="1"/>
    </row>
    <row r="42085" spans="20:26" x14ac:dyDescent="0.25">
      <c r="T42085" s="1"/>
      <c r="U42085" s="1"/>
      <c r="Z42085" s="1"/>
    </row>
    <row r="42086" spans="20:26" x14ac:dyDescent="0.25">
      <c r="T42086" s="1"/>
      <c r="U42086" s="1"/>
      <c r="Z42086" s="1"/>
    </row>
    <row r="42087" spans="20:26" x14ac:dyDescent="0.25">
      <c r="T42087" s="1"/>
      <c r="U42087" s="1"/>
      <c r="Z42087" s="1"/>
    </row>
    <row r="42088" spans="20:26" x14ac:dyDescent="0.25">
      <c r="T42088" s="1"/>
      <c r="U42088" s="1"/>
      <c r="Z42088" s="1"/>
    </row>
    <row r="42089" spans="20:26" x14ac:dyDescent="0.25">
      <c r="T42089" s="1"/>
      <c r="U42089" s="1"/>
      <c r="Z42089" s="1"/>
    </row>
    <row r="42090" spans="20:26" x14ac:dyDescent="0.25">
      <c r="T42090" s="1"/>
      <c r="U42090" s="1"/>
      <c r="Z42090" s="1"/>
    </row>
    <row r="42091" spans="20:26" x14ac:dyDescent="0.25">
      <c r="T42091" s="1"/>
      <c r="U42091" s="1"/>
      <c r="Z42091" s="1"/>
    </row>
    <row r="42092" spans="20:26" x14ac:dyDescent="0.25">
      <c r="T42092" s="1"/>
      <c r="U42092" s="1"/>
      <c r="Z42092" s="1"/>
    </row>
    <row r="42093" spans="20:26" x14ac:dyDescent="0.25">
      <c r="T42093" s="1"/>
      <c r="U42093" s="1"/>
      <c r="Z42093" s="1"/>
    </row>
    <row r="42094" spans="20:26" x14ac:dyDescent="0.25">
      <c r="T42094" s="1"/>
      <c r="U42094" s="1"/>
      <c r="Z42094" s="1"/>
    </row>
    <row r="42095" spans="20:26" x14ac:dyDescent="0.25">
      <c r="T42095" s="1"/>
      <c r="U42095" s="1"/>
      <c r="Z42095" s="1"/>
    </row>
    <row r="42096" spans="20:26" x14ac:dyDescent="0.25">
      <c r="T42096" s="1"/>
      <c r="U42096" s="1"/>
      <c r="Z42096" s="1"/>
    </row>
    <row r="42097" spans="20:26" x14ac:dyDescent="0.25">
      <c r="T42097" s="1"/>
      <c r="U42097" s="1"/>
      <c r="Z42097" s="1"/>
    </row>
    <row r="42098" spans="20:26" x14ac:dyDescent="0.25">
      <c r="T42098" s="1"/>
      <c r="U42098" s="1"/>
      <c r="Z42098" s="1"/>
    </row>
    <row r="42099" spans="20:26" x14ac:dyDescent="0.25">
      <c r="T42099" s="1"/>
      <c r="U42099" s="1"/>
      <c r="Z42099" s="1"/>
    </row>
    <row r="42100" spans="20:26" x14ac:dyDescent="0.25">
      <c r="T42100" s="1"/>
      <c r="U42100" s="1"/>
      <c r="Z42100" s="1"/>
    </row>
    <row r="42101" spans="20:26" x14ac:dyDescent="0.25">
      <c r="T42101" s="1"/>
      <c r="U42101" s="1"/>
      <c r="Z42101" s="1"/>
    </row>
    <row r="42102" spans="20:26" x14ac:dyDescent="0.25">
      <c r="T42102" s="1"/>
      <c r="U42102" s="1"/>
      <c r="Z42102" s="1"/>
    </row>
    <row r="42103" spans="20:26" x14ac:dyDescent="0.25">
      <c r="T42103" s="1"/>
      <c r="U42103" s="1"/>
      <c r="Z42103" s="1"/>
    </row>
    <row r="42104" spans="20:26" x14ac:dyDescent="0.25">
      <c r="T42104" s="1"/>
      <c r="U42104" s="1"/>
      <c r="Z42104" s="1"/>
    </row>
    <row r="42105" spans="20:26" x14ac:dyDescent="0.25">
      <c r="T42105" s="1"/>
      <c r="U42105" s="1"/>
      <c r="Z42105" s="1"/>
    </row>
    <row r="42106" spans="20:26" x14ac:dyDescent="0.25">
      <c r="T42106" s="1"/>
      <c r="U42106" s="1"/>
      <c r="Z42106" s="1"/>
    </row>
    <row r="42107" spans="20:26" x14ac:dyDescent="0.25">
      <c r="T42107" s="1"/>
      <c r="U42107" s="1"/>
      <c r="Z42107" s="1"/>
    </row>
    <row r="42108" spans="20:26" x14ac:dyDescent="0.25">
      <c r="T42108" s="1"/>
      <c r="U42108" s="1"/>
      <c r="Z42108" s="1"/>
    </row>
    <row r="42109" spans="20:26" x14ac:dyDescent="0.25">
      <c r="T42109" s="1"/>
      <c r="U42109" s="1"/>
      <c r="Z42109" s="1"/>
    </row>
    <row r="42110" spans="20:26" x14ac:dyDescent="0.25">
      <c r="T42110" s="1"/>
      <c r="U42110" s="1"/>
      <c r="Z42110" s="1"/>
    </row>
    <row r="42111" spans="20:26" x14ac:dyDescent="0.25">
      <c r="T42111" s="1"/>
      <c r="U42111" s="1"/>
      <c r="Z42111" s="1"/>
    </row>
    <row r="42112" spans="20:26" x14ac:dyDescent="0.25">
      <c r="T42112" s="1"/>
      <c r="U42112" s="1"/>
      <c r="Z42112" s="1"/>
    </row>
    <row r="42113" spans="20:26" x14ac:dyDescent="0.25">
      <c r="T42113" s="1"/>
      <c r="U42113" s="1"/>
      <c r="Z42113" s="1"/>
    </row>
    <row r="42114" spans="20:26" x14ac:dyDescent="0.25">
      <c r="T42114" s="1"/>
      <c r="U42114" s="1"/>
      <c r="Z42114" s="1"/>
    </row>
    <row r="42115" spans="20:26" x14ac:dyDescent="0.25">
      <c r="T42115" s="1"/>
      <c r="U42115" s="1"/>
      <c r="Z42115" s="1"/>
    </row>
    <row r="42116" spans="20:26" x14ac:dyDescent="0.25">
      <c r="T42116" s="1"/>
      <c r="U42116" s="1"/>
      <c r="Z42116" s="1"/>
    </row>
    <row r="42117" spans="20:26" x14ac:dyDescent="0.25">
      <c r="T42117" s="1"/>
      <c r="U42117" s="1"/>
      <c r="Z42117" s="1"/>
    </row>
    <row r="42118" spans="20:26" x14ac:dyDescent="0.25">
      <c r="T42118" s="1"/>
      <c r="U42118" s="1"/>
      <c r="Z42118" s="1"/>
    </row>
    <row r="42119" spans="20:26" x14ac:dyDescent="0.25">
      <c r="T42119" s="1"/>
      <c r="U42119" s="1"/>
      <c r="Z42119" s="1"/>
    </row>
    <row r="42120" spans="20:26" x14ac:dyDescent="0.25">
      <c r="T42120" s="1"/>
      <c r="U42120" s="1"/>
      <c r="Z42120" s="1"/>
    </row>
    <row r="42121" spans="20:26" x14ac:dyDescent="0.25">
      <c r="T42121" s="1"/>
      <c r="U42121" s="1"/>
      <c r="Z42121" s="1"/>
    </row>
    <row r="42122" spans="20:26" x14ac:dyDescent="0.25">
      <c r="T42122" s="1"/>
      <c r="U42122" s="1"/>
      <c r="Z42122" s="1"/>
    </row>
    <row r="42123" spans="20:26" x14ac:dyDescent="0.25">
      <c r="T42123" s="1"/>
      <c r="U42123" s="1"/>
      <c r="Z42123" s="1"/>
    </row>
    <row r="42124" spans="20:26" x14ac:dyDescent="0.25">
      <c r="T42124" s="1"/>
      <c r="U42124" s="1"/>
      <c r="Z42124" s="1"/>
    </row>
    <row r="42125" spans="20:26" x14ac:dyDescent="0.25">
      <c r="T42125" s="1"/>
      <c r="U42125" s="1"/>
      <c r="Z42125" s="1"/>
    </row>
    <row r="42126" spans="20:26" x14ac:dyDescent="0.25">
      <c r="T42126" s="1"/>
      <c r="U42126" s="1"/>
      <c r="Z42126" s="1"/>
    </row>
    <row r="42127" spans="20:26" x14ac:dyDescent="0.25">
      <c r="T42127" s="1"/>
      <c r="U42127" s="1"/>
      <c r="Z42127" s="1"/>
    </row>
    <row r="42128" spans="20:26" x14ac:dyDescent="0.25">
      <c r="T42128" s="1"/>
      <c r="U42128" s="1"/>
      <c r="Z42128" s="1"/>
    </row>
    <row r="42129" spans="20:26" x14ac:dyDescent="0.25">
      <c r="T42129" s="1"/>
      <c r="U42129" s="1"/>
      <c r="Z42129" s="1"/>
    </row>
    <row r="42130" spans="20:26" x14ac:dyDescent="0.25">
      <c r="T42130" s="1"/>
      <c r="U42130" s="1"/>
      <c r="Z42130" s="1"/>
    </row>
    <row r="42131" spans="20:26" x14ac:dyDescent="0.25">
      <c r="T42131" s="1"/>
      <c r="U42131" s="1"/>
      <c r="Z42131" s="1"/>
    </row>
    <row r="42132" spans="20:26" x14ac:dyDescent="0.25">
      <c r="T42132" s="1"/>
      <c r="U42132" s="1"/>
      <c r="Z42132" s="1"/>
    </row>
    <row r="42133" spans="20:26" x14ac:dyDescent="0.25">
      <c r="T42133" s="1"/>
      <c r="U42133" s="1"/>
      <c r="Z42133" s="1"/>
    </row>
    <row r="42134" spans="20:26" x14ac:dyDescent="0.25">
      <c r="T42134" s="1"/>
      <c r="U42134" s="1"/>
      <c r="Z42134" s="1"/>
    </row>
    <row r="42135" spans="20:26" x14ac:dyDescent="0.25">
      <c r="T42135" s="1"/>
      <c r="U42135" s="1"/>
      <c r="Z42135" s="1"/>
    </row>
    <row r="42136" spans="20:26" x14ac:dyDescent="0.25">
      <c r="T42136" s="1"/>
      <c r="U42136" s="1"/>
      <c r="Z42136" s="1"/>
    </row>
    <row r="42137" spans="20:26" x14ac:dyDescent="0.25">
      <c r="T42137" s="1"/>
      <c r="U42137" s="1"/>
      <c r="Z42137" s="1"/>
    </row>
    <row r="42138" spans="20:26" x14ac:dyDescent="0.25">
      <c r="T42138" s="1"/>
      <c r="U42138" s="1"/>
      <c r="Z42138" s="1"/>
    </row>
    <row r="42139" spans="20:26" x14ac:dyDescent="0.25">
      <c r="T42139" s="1"/>
      <c r="U42139" s="1"/>
      <c r="Z42139" s="1"/>
    </row>
    <row r="42140" spans="20:26" x14ac:dyDescent="0.25">
      <c r="T42140" s="1"/>
      <c r="U42140" s="1"/>
      <c r="Z42140" s="1"/>
    </row>
    <row r="42141" spans="20:26" x14ac:dyDescent="0.25">
      <c r="T42141" s="1"/>
      <c r="U42141" s="1"/>
      <c r="Z42141" s="1"/>
    </row>
    <row r="42142" spans="20:26" x14ac:dyDescent="0.25">
      <c r="T42142" s="1"/>
      <c r="U42142" s="1"/>
      <c r="Z42142" s="1"/>
    </row>
    <row r="42143" spans="20:26" x14ac:dyDescent="0.25">
      <c r="T42143" s="1"/>
      <c r="U42143" s="1"/>
      <c r="Z42143" s="1"/>
    </row>
    <row r="42144" spans="20:26" x14ac:dyDescent="0.25">
      <c r="T42144" s="1"/>
      <c r="U42144" s="1"/>
      <c r="Z42144" s="1"/>
    </row>
    <row r="42145" spans="20:26" x14ac:dyDescent="0.25">
      <c r="T42145" s="1"/>
      <c r="U42145" s="1"/>
      <c r="Z42145" s="1"/>
    </row>
    <row r="42146" spans="20:26" x14ac:dyDescent="0.25">
      <c r="T42146" s="1"/>
      <c r="U42146" s="1"/>
      <c r="Z42146" s="1"/>
    </row>
    <row r="42147" spans="20:26" x14ac:dyDescent="0.25">
      <c r="T42147" s="1"/>
      <c r="U42147" s="1"/>
      <c r="Z42147" s="1"/>
    </row>
    <row r="42148" spans="20:26" x14ac:dyDescent="0.25">
      <c r="T42148" s="1"/>
      <c r="U42148" s="1"/>
      <c r="Z42148" s="1"/>
    </row>
    <row r="42149" spans="20:26" x14ac:dyDescent="0.25">
      <c r="T42149" s="1"/>
      <c r="U42149" s="1"/>
      <c r="Z42149" s="1"/>
    </row>
    <row r="42150" spans="20:26" x14ac:dyDescent="0.25">
      <c r="T42150" s="1"/>
      <c r="U42150" s="1"/>
      <c r="Z42150" s="1"/>
    </row>
    <row r="42151" spans="20:26" x14ac:dyDescent="0.25">
      <c r="T42151" s="1"/>
      <c r="U42151" s="1"/>
      <c r="Z42151" s="1"/>
    </row>
    <row r="42152" spans="20:26" x14ac:dyDescent="0.25">
      <c r="T42152" s="1"/>
      <c r="U42152" s="1"/>
      <c r="Z42152" s="1"/>
    </row>
    <row r="42153" spans="20:26" x14ac:dyDescent="0.25">
      <c r="T42153" s="1"/>
      <c r="U42153" s="1"/>
      <c r="Z42153" s="1"/>
    </row>
    <row r="42154" spans="20:26" x14ac:dyDescent="0.25">
      <c r="T42154" s="1"/>
      <c r="U42154" s="1"/>
      <c r="Z42154" s="1"/>
    </row>
    <row r="42155" spans="20:26" x14ac:dyDescent="0.25">
      <c r="T42155" s="1"/>
      <c r="U42155" s="1"/>
      <c r="Z42155" s="1"/>
    </row>
    <row r="42156" spans="20:26" x14ac:dyDescent="0.25">
      <c r="T42156" s="1"/>
      <c r="U42156" s="1"/>
      <c r="Z42156" s="1"/>
    </row>
    <row r="42157" spans="20:26" x14ac:dyDescent="0.25">
      <c r="T42157" s="1"/>
      <c r="U42157" s="1"/>
      <c r="Z42157" s="1"/>
    </row>
    <row r="42158" spans="20:26" x14ac:dyDescent="0.25">
      <c r="T42158" s="1"/>
      <c r="U42158" s="1"/>
      <c r="Z42158" s="1"/>
    </row>
    <row r="42159" spans="20:26" x14ac:dyDescent="0.25">
      <c r="T42159" s="1"/>
      <c r="U42159" s="1"/>
      <c r="Z42159" s="1"/>
    </row>
    <row r="42160" spans="20:26" x14ac:dyDescent="0.25">
      <c r="T42160" s="1"/>
      <c r="U42160" s="1"/>
      <c r="Z42160" s="1"/>
    </row>
    <row r="42161" spans="20:26" x14ac:dyDescent="0.25">
      <c r="T42161" s="1"/>
      <c r="U42161" s="1"/>
      <c r="Z42161" s="1"/>
    </row>
    <row r="42162" spans="20:26" x14ac:dyDescent="0.25">
      <c r="T42162" s="1"/>
      <c r="U42162" s="1"/>
      <c r="Z42162" s="1"/>
    </row>
    <row r="42163" spans="20:26" x14ac:dyDescent="0.25">
      <c r="T42163" s="1"/>
      <c r="U42163" s="1"/>
      <c r="Z42163" s="1"/>
    </row>
    <row r="42164" spans="20:26" x14ac:dyDescent="0.25">
      <c r="T42164" s="1"/>
      <c r="U42164" s="1"/>
      <c r="Z42164" s="1"/>
    </row>
    <row r="42165" spans="20:26" x14ac:dyDescent="0.25">
      <c r="T42165" s="1"/>
      <c r="U42165" s="1"/>
      <c r="Z42165" s="1"/>
    </row>
    <row r="42166" spans="20:26" x14ac:dyDescent="0.25">
      <c r="T42166" s="1"/>
      <c r="U42166" s="1"/>
      <c r="Z42166" s="1"/>
    </row>
    <row r="42167" spans="20:26" x14ac:dyDescent="0.25">
      <c r="T42167" s="1"/>
      <c r="U42167" s="1"/>
      <c r="Z42167" s="1"/>
    </row>
    <row r="42168" spans="20:26" x14ac:dyDescent="0.25">
      <c r="T42168" s="1"/>
      <c r="U42168" s="1"/>
      <c r="Z42168" s="1"/>
    </row>
    <row r="42169" spans="20:26" x14ac:dyDescent="0.25">
      <c r="T42169" s="1"/>
      <c r="U42169" s="1"/>
      <c r="Z42169" s="1"/>
    </row>
    <row r="42170" spans="20:26" x14ac:dyDescent="0.25">
      <c r="T42170" s="1"/>
      <c r="U42170" s="1"/>
      <c r="Z42170" s="1"/>
    </row>
    <row r="42171" spans="20:26" x14ac:dyDescent="0.25">
      <c r="T42171" s="1"/>
      <c r="U42171" s="1"/>
      <c r="Z42171" s="1"/>
    </row>
    <row r="42172" spans="20:26" x14ac:dyDescent="0.25">
      <c r="T42172" s="1"/>
      <c r="U42172" s="1"/>
      <c r="Z42172" s="1"/>
    </row>
    <row r="42173" spans="20:26" x14ac:dyDescent="0.25">
      <c r="T42173" s="1"/>
      <c r="U42173" s="1"/>
      <c r="Z42173" s="1"/>
    </row>
    <row r="42174" spans="20:26" x14ac:dyDescent="0.25">
      <c r="T42174" s="1"/>
      <c r="U42174" s="1"/>
      <c r="Z42174" s="1"/>
    </row>
    <row r="42175" spans="20:26" x14ac:dyDescent="0.25">
      <c r="T42175" s="1"/>
      <c r="U42175" s="1"/>
      <c r="Z42175" s="1"/>
    </row>
    <row r="42176" spans="20:26" x14ac:dyDescent="0.25">
      <c r="T42176" s="1"/>
      <c r="U42176" s="1"/>
      <c r="Z42176" s="1"/>
    </row>
    <row r="42177" spans="20:26" x14ac:dyDescent="0.25">
      <c r="T42177" s="1"/>
      <c r="U42177" s="1"/>
      <c r="Z42177" s="1"/>
    </row>
    <row r="42178" spans="20:26" x14ac:dyDescent="0.25">
      <c r="T42178" s="1"/>
      <c r="U42178" s="1"/>
      <c r="Z42178" s="1"/>
    </row>
    <row r="42179" spans="20:26" x14ac:dyDescent="0.25">
      <c r="T42179" s="1"/>
      <c r="U42179" s="1"/>
      <c r="Z42179" s="1"/>
    </row>
    <row r="42180" spans="20:26" x14ac:dyDescent="0.25">
      <c r="T42180" s="1"/>
      <c r="U42180" s="1"/>
      <c r="Z42180" s="1"/>
    </row>
    <row r="42181" spans="20:26" x14ac:dyDescent="0.25">
      <c r="T42181" s="1"/>
      <c r="U42181" s="1"/>
      <c r="Z42181" s="1"/>
    </row>
    <row r="42182" spans="20:26" x14ac:dyDescent="0.25">
      <c r="T42182" s="1"/>
      <c r="U42182" s="1"/>
      <c r="Z42182" s="1"/>
    </row>
    <row r="42183" spans="20:26" x14ac:dyDescent="0.25">
      <c r="T42183" s="1"/>
      <c r="U42183" s="1"/>
      <c r="Z42183" s="1"/>
    </row>
    <row r="42184" spans="20:26" x14ac:dyDescent="0.25">
      <c r="T42184" s="1"/>
      <c r="U42184" s="1"/>
      <c r="Z42184" s="1"/>
    </row>
    <row r="42185" spans="20:26" x14ac:dyDescent="0.25">
      <c r="T42185" s="1"/>
      <c r="U42185" s="1"/>
      <c r="Z42185" s="1"/>
    </row>
    <row r="42186" spans="20:26" x14ac:dyDescent="0.25">
      <c r="T42186" s="1"/>
      <c r="U42186" s="1"/>
      <c r="Z42186" s="1"/>
    </row>
    <row r="42187" spans="20:26" x14ac:dyDescent="0.25">
      <c r="T42187" s="1"/>
      <c r="U42187" s="1"/>
      <c r="Z42187" s="1"/>
    </row>
    <row r="42188" spans="20:26" x14ac:dyDescent="0.25">
      <c r="T42188" s="1"/>
      <c r="U42188" s="1"/>
      <c r="Z42188" s="1"/>
    </row>
    <row r="42189" spans="20:26" x14ac:dyDescent="0.25">
      <c r="T42189" s="1"/>
      <c r="U42189" s="1"/>
      <c r="Z42189" s="1"/>
    </row>
    <row r="42190" spans="20:26" x14ac:dyDescent="0.25">
      <c r="T42190" s="1"/>
      <c r="U42190" s="1"/>
      <c r="Z42190" s="1"/>
    </row>
    <row r="42191" spans="20:26" x14ac:dyDescent="0.25">
      <c r="T42191" s="1"/>
      <c r="U42191" s="1"/>
      <c r="Z42191" s="1"/>
    </row>
    <row r="42192" spans="20:26" x14ac:dyDescent="0.25">
      <c r="T42192" s="1"/>
      <c r="U42192" s="1"/>
      <c r="Z42192" s="1"/>
    </row>
    <row r="42193" spans="20:26" x14ac:dyDescent="0.25">
      <c r="T42193" s="1"/>
      <c r="U42193" s="1"/>
      <c r="Z42193" s="1"/>
    </row>
    <row r="42194" spans="20:26" x14ac:dyDescent="0.25">
      <c r="T42194" s="1"/>
      <c r="U42194" s="1"/>
      <c r="Z42194" s="1"/>
    </row>
    <row r="42195" spans="20:26" x14ac:dyDescent="0.25">
      <c r="T42195" s="1"/>
      <c r="U42195" s="1"/>
      <c r="Z42195" s="1"/>
    </row>
    <row r="42196" spans="20:26" x14ac:dyDescent="0.25">
      <c r="T42196" s="1"/>
      <c r="U42196" s="1"/>
      <c r="Z42196" s="1"/>
    </row>
    <row r="42197" spans="20:26" x14ac:dyDescent="0.25">
      <c r="T42197" s="1"/>
      <c r="U42197" s="1"/>
      <c r="Z42197" s="1"/>
    </row>
    <row r="42198" spans="20:26" x14ac:dyDescent="0.25">
      <c r="T42198" s="1"/>
      <c r="U42198" s="1"/>
      <c r="Z42198" s="1"/>
    </row>
    <row r="42199" spans="20:26" x14ac:dyDescent="0.25">
      <c r="T42199" s="1"/>
      <c r="U42199" s="1"/>
      <c r="Z42199" s="1"/>
    </row>
    <row r="42200" spans="20:26" x14ac:dyDescent="0.25">
      <c r="T42200" s="1"/>
      <c r="U42200" s="1"/>
      <c r="Z42200" s="1"/>
    </row>
    <row r="42201" spans="20:26" x14ac:dyDescent="0.25">
      <c r="T42201" s="1"/>
      <c r="U42201" s="1"/>
      <c r="Z42201" s="1"/>
    </row>
    <row r="42202" spans="20:26" x14ac:dyDescent="0.25">
      <c r="T42202" s="1"/>
      <c r="U42202" s="1"/>
      <c r="Z42202" s="1"/>
    </row>
    <row r="42203" spans="20:26" x14ac:dyDescent="0.25">
      <c r="T42203" s="1"/>
      <c r="U42203" s="1"/>
      <c r="Z42203" s="1"/>
    </row>
    <row r="42204" spans="20:26" x14ac:dyDescent="0.25">
      <c r="T42204" s="1"/>
      <c r="U42204" s="1"/>
      <c r="Z42204" s="1"/>
    </row>
    <row r="42205" spans="20:26" x14ac:dyDescent="0.25">
      <c r="T42205" s="1"/>
      <c r="U42205" s="1"/>
      <c r="Z42205" s="1"/>
    </row>
    <row r="42206" spans="20:26" x14ac:dyDescent="0.25">
      <c r="T42206" s="1"/>
      <c r="U42206" s="1"/>
      <c r="Z42206" s="1"/>
    </row>
    <row r="42207" spans="20:26" x14ac:dyDescent="0.25">
      <c r="T42207" s="1"/>
      <c r="U42207" s="1"/>
      <c r="Z42207" s="1"/>
    </row>
    <row r="42208" spans="20:26" x14ac:dyDescent="0.25">
      <c r="T42208" s="1"/>
      <c r="U42208" s="1"/>
      <c r="Z42208" s="1"/>
    </row>
    <row r="42209" spans="20:26" x14ac:dyDescent="0.25">
      <c r="T42209" s="1"/>
      <c r="U42209" s="1"/>
      <c r="Z42209" s="1"/>
    </row>
    <row r="42210" spans="20:26" x14ac:dyDescent="0.25">
      <c r="T42210" s="1"/>
      <c r="U42210" s="1"/>
      <c r="Z42210" s="1"/>
    </row>
    <row r="42211" spans="20:26" x14ac:dyDescent="0.25">
      <c r="T42211" s="1"/>
      <c r="U42211" s="1"/>
      <c r="Z42211" s="1"/>
    </row>
    <row r="42212" spans="20:26" x14ac:dyDescent="0.25">
      <c r="T42212" s="1"/>
      <c r="U42212" s="1"/>
      <c r="Z42212" s="1"/>
    </row>
    <row r="42213" spans="20:26" x14ac:dyDescent="0.25">
      <c r="T42213" s="1"/>
      <c r="U42213" s="1"/>
      <c r="Z42213" s="1"/>
    </row>
    <row r="42214" spans="20:26" x14ac:dyDescent="0.25">
      <c r="T42214" s="1"/>
      <c r="U42214" s="1"/>
      <c r="Z42214" s="1"/>
    </row>
    <row r="42215" spans="20:26" x14ac:dyDescent="0.25">
      <c r="T42215" s="1"/>
      <c r="U42215" s="1"/>
      <c r="Z42215" s="1"/>
    </row>
    <row r="42216" spans="20:26" x14ac:dyDescent="0.25">
      <c r="T42216" s="1"/>
      <c r="U42216" s="1"/>
      <c r="Z42216" s="1"/>
    </row>
    <row r="42217" spans="20:26" x14ac:dyDescent="0.25">
      <c r="T42217" s="1"/>
      <c r="U42217" s="1"/>
      <c r="Z42217" s="1"/>
    </row>
    <row r="42218" spans="20:26" x14ac:dyDescent="0.25">
      <c r="T42218" s="1"/>
      <c r="U42218" s="1"/>
      <c r="Z42218" s="1"/>
    </row>
    <row r="42219" spans="20:26" x14ac:dyDescent="0.25">
      <c r="T42219" s="1"/>
      <c r="U42219" s="1"/>
      <c r="Z42219" s="1"/>
    </row>
    <row r="42220" spans="20:26" x14ac:dyDescent="0.25">
      <c r="T42220" s="1"/>
      <c r="U42220" s="1"/>
      <c r="Z42220" s="1"/>
    </row>
    <row r="42221" spans="20:26" x14ac:dyDescent="0.25">
      <c r="T42221" s="1"/>
      <c r="U42221" s="1"/>
      <c r="Z42221" s="1"/>
    </row>
    <row r="42222" spans="20:26" x14ac:dyDescent="0.25">
      <c r="T42222" s="1"/>
      <c r="U42222" s="1"/>
      <c r="Z42222" s="1"/>
    </row>
    <row r="42223" spans="20:26" x14ac:dyDescent="0.25">
      <c r="T42223" s="1"/>
      <c r="U42223" s="1"/>
      <c r="Z42223" s="1"/>
    </row>
    <row r="42224" spans="20:26" x14ac:dyDescent="0.25">
      <c r="T42224" s="1"/>
      <c r="U42224" s="1"/>
      <c r="Z42224" s="1"/>
    </row>
    <row r="42225" spans="20:26" x14ac:dyDescent="0.25">
      <c r="T42225" s="1"/>
      <c r="U42225" s="1"/>
      <c r="Z42225" s="1"/>
    </row>
    <row r="42226" spans="20:26" x14ac:dyDescent="0.25">
      <c r="T42226" s="1"/>
      <c r="U42226" s="1"/>
      <c r="Z42226" s="1"/>
    </row>
    <row r="42227" spans="20:26" x14ac:dyDescent="0.25">
      <c r="T42227" s="1"/>
      <c r="U42227" s="1"/>
      <c r="Z42227" s="1"/>
    </row>
    <row r="42228" spans="20:26" x14ac:dyDescent="0.25">
      <c r="T42228" s="1"/>
      <c r="U42228" s="1"/>
      <c r="Z42228" s="1"/>
    </row>
    <row r="42229" spans="20:26" x14ac:dyDescent="0.25">
      <c r="T42229" s="1"/>
      <c r="U42229" s="1"/>
      <c r="Z42229" s="1"/>
    </row>
    <row r="42230" spans="20:26" x14ac:dyDescent="0.25">
      <c r="T42230" s="1"/>
      <c r="U42230" s="1"/>
      <c r="Z42230" s="1"/>
    </row>
    <row r="42231" spans="20:26" x14ac:dyDescent="0.25">
      <c r="T42231" s="1"/>
      <c r="U42231" s="1"/>
      <c r="Z42231" s="1"/>
    </row>
    <row r="42232" spans="20:26" x14ac:dyDescent="0.25">
      <c r="T42232" s="1"/>
      <c r="U42232" s="1"/>
      <c r="Z42232" s="1"/>
    </row>
    <row r="42233" spans="20:26" x14ac:dyDescent="0.25">
      <c r="T42233" s="1"/>
      <c r="U42233" s="1"/>
      <c r="Z42233" s="1"/>
    </row>
    <row r="42234" spans="20:26" x14ac:dyDescent="0.25">
      <c r="T42234" s="1"/>
      <c r="U42234" s="1"/>
      <c r="Z42234" s="1"/>
    </row>
    <row r="42235" spans="20:26" x14ac:dyDescent="0.25">
      <c r="T42235" s="1"/>
      <c r="U42235" s="1"/>
      <c r="Z42235" s="1"/>
    </row>
    <row r="42236" spans="20:26" x14ac:dyDescent="0.25">
      <c r="T42236" s="1"/>
      <c r="U42236" s="1"/>
      <c r="Z42236" s="1"/>
    </row>
    <row r="42237" spans="20:26" x14ac:dyDescent="0.25">
      <c r="T42237" s="1"/>
      <c r="U42237" s="1"/>
      <c r="Z42237" s="1"/>
    </row>
    <row r="42238" spans="20:26" x14ac:dyDescent="0.25">
      <c r="T42238" s="1"/>
      <c r="U42238" s="1"/>
      <c r="Z42238" s="1"/>
    </row>
    <row r="42239" spans="20:26" x14ac:dyDescent="0.25">
      <c r="T42239" s="1"/>
      <c r="U42239" s="1"/>
      <c r="Z42239" s="1"/>
    </row>
    <row r="42240" spans="20:26" x14ac:dyDescent="0.25">
      <c r="T42240" s="1"/>
      <c r="U42240" s="1"/>
      <c r="Z42240" s="1"/>
    </row>
    <row r="42241" spans="20:26" x14ac:dyDescent="0.25">
      <c r="T42241" s="1"/>
      <c r="U42241" s="1"/>
      <c r="Z42241" s="1"/>
    </row>
    <row r="42242" spans="20:26" x14ac:dyDescent="0.25">
      <c r="T42242" s="1"/>
      <c r="U42242" s="1"/>
      <c r="Z42242" s="1"/>
    </row>
    <row r="42243" spans="20:26" x14ac:dyDescent="0.25">
      <c r="T42243" s="1"/>
      <c r="U42243" s="1"/>
      <c r="Z42243" s="1"/>
    </row>
    <row r="42244" spans="20:26" x14ac:dyDescent="0.25">
      <c r="T42244" s="1"/>
      <c r="U42244" s="1"/>
      <c r="Z42244" s="1"/>
    </row>
    <row r="42245" spans="20:26" x14ac:dyDescent="0.25">
      <c r="T42245" s="1"/>
      <c r="U42245" s="1"/>
      <c r="Z42245" s="1"/>
    </row>
    <row r="42246" spans="20:26" x14ac:dyDescent="0.25">
      <c r="T42246" s="1"/>
      <c r="U42246" s="1"/>
      <c r="Z42246" s="1"/>
    </row>
    <row r="42247" spans="20:26" x14ac:dyDescent="0.25">
      <c r="T42247" s="1"/>
      <c r="U42247" s="1"/>
      <c r="Z42247" s="1"/>
    </row>
    <row r="42248" spans="20:26" x14ac:dyDescent="0.25">
      <c r="T42248" s="1"/>
      <c r="U42248" s="1"/>
      <c r="Z42248" s="1"/>
    </row>
    <row r="42249" spans="20:26" x14ac:dyDescent="0.25">
      <c r="T42249" s="1"/>
      <c r="U42249" s="1"/>
      <c r="Z42249" s="1"/>
    </row>
    <row r="42250" spans="20:26" x14ac:dyDescent="0.25">
      <c r="T42250" s="1"/>
      <c r="U42250" s="1"/>
      <c r="Z42250" s="1"/>
    </row>
    <row r="42251" spans="20:26" x14ac:dyDescent="0.25">
      <c r="T42251" s="1"/>
      <c r="U42251" s="1"/>
      <c r="Z42251" s="1"/>
    </row>
    <row r="42252" spans="20:26" x14ac:dyDescent="0.25">
      <c r="T42252" s="1"/>
      <c r="U42252" s="1"/>
      <c r="Z42252" s="1"/>
    </row>
    <row r="42253" spans="20:26" x14ac:dyDescent="0.25">
      <c r="T42253" s="1"/>
      <c r="U42253" s="1"/>
      <c r="Z42253" s="1"/>
    </row>
    <row r="42254" spans="20:26" x14ac:dyDescent="0.25">
      <c r="T42254" s="1"/>
      <c r="U42254" s="1"/>
      <c r="Z42254" s="1"/>
    </row>
    <row r="42255" spans="20:26" x14ac:dyDescent="0.25">
      <c r="T42255" s="1"/>
      <c r="U42255" s="1"/>
      <c r="Z42255" s="1"/>
    </row>
    <row r="42256" spans="20:26" x14ac:dyDescent="0.25">
      <c r="T42256" s="1"/>
      <c r="U42256" s="1"/>
      <c r="Z42256" s="1"/>
    </row>
    <row r="42257" spans="20:26" x14ac:dyDescent="0.25">
      <c r="T42257" s="1"/>
      <c r="U42257" s="1"/>
      <c r="Z42257" s="1"/>
    </row>
    <row r="42258" spans="20:26" x14ac:dyDescent="0.25">
      <c r="T42258" s="1"/>
      <c r="U42258" s="1"/>
      <c r="Z42258" s="1"/>
    </row>
    <row r="42259" spans="20:26" x14ac:dyDescent="0.25">
      <c r="T42259" s="1"/>
      <c r="U42259" s="1"/>
      <c r="Z42259" s="1"/>
    </row>
    <row r="42260" spans="20:26" x14ac:dyDescent="0.25">
      <c r="T42260" s="1"/>
      <c r="U42260" s="1"/>
      <c r="Z42260" s="1"/>
    </row>
    <row r="42261" spans="20:26" x14ac:dyDescent="0.25">
      <c r="T42261" s="1"/>
      <c r="U42261" s="1"/>
      <c r="Z42261" s="1"/>
    </row>
    <row r="42262" spans="20:26" x14ac:dyDescent="0.25">
      <c r="T42262" s="1"/>
      <c r="U42262" s="1"/>
      <c r="Z42262" s="1"/>
    </row>
    <row r="42263" spans="20:26" x14ac:dyDescent="0.25">
      <c r="T42263" s="1"/>
      <c r="U42263" s="1"/>
      <c r="Z42263" s="1"/>
    </row>
    <row r="42264" spans="20:26" x14ac:dyDescent="0.25">
      <c r="T42264" s="1"/>
      <c r="U42264" s="1"/>
      <c r="Z42264" s="1"/>
    </row>
    <row r="42265" spans="20:26" x14ac:dyDescent="0.25">
      <c r="T42265" s="1"/>
      <c r="U42265" s="1"/>
      <c r="Z42265" s="1"/>
    </row>
    <row r="42266" spans="20:26" x14ac:dyDescent="0.25">
      <c r="T42266" s="1"/>
      <c r="U42266" s="1"/>
      <c r="Z42266" s="1"/>
    </row>
    <row r="42267" spans="20:26" x14ac:dyDescent="0.25">
      <c r="T42267" s="1"/>
      <c r="U42267" s="1"/>
      <c r="Z42267" s="1"/>
    </row>
    <row r="42268" spans="20:26" x14ac:dyDescent="0.25">
      <c r="T42268" s="1"/>
      <c r="U42268" s="1"/>
      <c r="Z42268" s="1"/>
    </row>
    <row r="42269" spans="20:26" x14ac:dyDescent="0.25">
      <c r="T42269" s="1"/>
      <c r="U42269" s="1"/>
      <c r="Z42269" s="1"/>
    </row>
    <row r="42270" spans="20:26" x14ac:dyDescent="0.25">
      <c r="T42270" s="1"/>
      <c r="U42270" s="1"/>
      <c r="Z42270" s="1"/>
    </row>
    <row r="42271" spans="20:26" x14ac:dyDescent="0.25">
      <c r="T42271" s="1"/>
      <c r="U42271" s="1"/>
      <c r="Z42271" s="1"/>
    </row>
    <row r="42272" spans="20:26" x14ac:dyDescent="0.25">
      <c r="T42272" s="1"/>
      <c r="U42272" s="1"/>
      <c r="Z42272" s="1"/>
    </row>
    <row r="42273" spans="20:26" x14ac:dyDescent="0.25">
      <c r="T42273" s="1"/>
      <c r="U42273" s="1"/>
      <c r="Z42273" s="1"/>
    </row>
    <row r="42274" spans="20:26" x14ac:dyDescent="0.25">
      <c r="T42274" s="1"/>
      <c r="U42274" s="1"/>
      <c r="Z42274" s="1"/>
    </row>
    <row r="42275" spans="20:26" x14ac:dyDescent="0.25">
      <c r="T42275" s="1"/>
      <c r="U42275" s="1"/>
      <c r="Z42275" s="1"/>
    </row>
    <row r="42276" spans="20:26" x14ac:dyDescent="0.25">
      <c r="T42276" s="1"/>
      <c r="U42276" s="1"/>
      <c r="Z42276" s="1"/>
    </row>
    <row r="42277" spans="20:26" x14ac:dyDescent="0.25">
      <c r="T42277" s="1"/>
      <c r="U42277" s="1"/>
      <c r="Z42277" s="1"/>
    </row>
    <row r="42278" spans="20:26" x14ac:dyDescent="0.25">
      <c r="T42278" s="1"/>
      <c r="U42278" s="1"/>
      <c r="Z42278" s="1"/>
    </row>
    <row r="42279" spans="20:26" x14ac:dyDescent="0.25">
      <c r="T42279" s="1"/>
      <c r="U42279" s="1"/>
      <c r="Z42279" s="1"/>
    </row>
    <row r="42280" spans="20:26" x14ac:dyDescent="0.25">
      <c r="T42280" s="1"/>
      <c r="U42280" s="1"/>
      <c r="Z42280" s="1"/>
    </row>
    <row r="42281" spans="20:26" x14ac:dyDescent="0.25">
      <c r="T42281" s="1"/>
      <c r="U42281" s="1"/>
      <c r="Z42281" s="1"/>
    </row>
    <row r="42282" spans="20:26" x14ac:dyDescent="0.25">
      <c r="T42282" s="1"/>
      <c r="U42282" s="1"/>
      <c r="Z42282" s="1"/>
    </row>
    <row r="42283" spans="20:26" x14ac:dyDescent="0.25">
      <c r="T42283" s="1"/>
      <c r="U42283" s="1"/>
      <c r="Z42283" s="1"/>
    </row>
    <row r="42284" spans="20:26" x14ac:dyDescent="0.25">
      <c r="T42284" s="1"/>
      <c r="U42284" s="1"/>
      <c r="Z42284" s="1"/>
    </row>
    <row r="42285" spans="20:26" x14ac:dyDescent="0.25">
      <c r="T42285" s="1"/>
      <c r="U42285" s="1"/>
      <c r="Z42285" s="1"/>
    </row>
    <row r="42286" spans="20:26" x14ac:dyDescent="0.25">
      <c r="T42286" s="1"/>
      <c r="U42286" s="1"/>
      <c r="Z42286" s="1"/>
    </row>
    <row r="42287" spans="20:26" x14ac:dyDescent="0.25">
      <c r="T42287" s="1"/>
      <c r="U42287" s="1"/>
      <c r="Z42287" s="1"/>
    </row>
    <row r="42288" spans="20:26" x14ac:dyDescent="0.25">
      <c r="T42288" s="1"/>
      <c r="U42288" s="1"/>
      <c r="Z42288" s="1"/>
    </row>
    <row r="42289" spans="20:26" x14ac:dyDescent="0.25">
      <c r="T42289" s="1"/>
      <c r="U42289" s="1"/>
      <c r="Z42289" s="1"/>
    </row>
    <row r="42290" spans="20:26" x14ac:dyDescent="0.25">
      <c r="T42290" s="1"/>
      <c r="U42290" s="1"/>
      <c r="Z42290" s="1"/>
    </row>
    <row r="42291" spans="20:26" x14ac:dyDescent="0.25">
      <c r="T42291" s="1"/>
      <c r="U42291" s="1"/>
      <c r="Z42291" s="1"/>
    </row>
    <row r="42292" spans="20:26" x14ac:dyDescent="0.25">
      <c r="T42292" s="1"/>
      <c r="U42292" s="1"/>
      <c r="Z42292" s="1"/>
    </row>
    <row r="42293" spans="20:26" x14ac:dyDescent="0.25">
      <c r="T42293" s="1"/>
      <c r="U42293" s="1"/>
      <c r="Z42293" s="1"/>
    </row>
    <row r="42294" spans="20:26" x14ac:dyDescent="0.25">
      <c r="T42294" s="1"/>
      <c r="U42294" s="1"/>
      <c r="Z42294" s="1"/>
    </row>
    <row r="42295" spans="20:26" x14ac:dyDescent="0.25">
      <c r="T42295" s="1"/>
      <c r="U42295" s="1"/>
      <c r="Z42295" s="1"/>
    </row>
    <row r="42296" spans="20:26" x14ac:dyDescent="0.25">
      <c r="T42296" s="1"/>
      <c r="U42296" s="1"/>
      <c r="Z42296" s="1"/>
    </row>
    <row r="42297" spans="20:26" x14ac:dyDescent="0.25">
      <c r="T42297" s="1"/>
      <c r="U42297" s="1"/>
      <c r="Z42297" s="1"/>
    </row>
    <row r="42298" spans="20:26" x14ac:dyDescent="0.25">
      <c r="T42298" s="1"/>
      <c r="U42298" s="1"/>
      <c r="Z42298" s="1"/>
    </row>
    <row r="42299" spans="20:26" x14ac:dyDescent="0.25">
      <c r="T42299" s="1"/>
      <c r="U42299" s="1"/>
      <c r="Z42299" s="1"/>
    </row>
    <row r="42300" spans="20:26" x14ac:dyDescent="0.25">
      <c r="T42300" s="1"/>
      <c r="U42300" s="1"/>
      <c r="Z42300" s="1"/>
    </row>
    <row r="42301" spans="20:26" x14ac:dyDescent="0.25">
      <c r="T42301" s="1"/>
      <c r="U42301" s="1"/>
      <c r="Z42301" s="1"/>
    </row>
    <row r="42302" spans="20:26" x14ac:dyDescent="0.25">
      <c r="T42302" s="1"/>
      <c r="U42302" s="1"/>
      <c r="Z42302" s="1"/>
    </row>
    <row r="42303" spans="20:26" x14ac:dyDescent="0.25">
      <c r="T42303" s="1"/>
      <c r="U42303" s="1"/>
      <c r="Z42303" s="1"/>
    </row>
    <row r="42304" spans="20:26" x14ac:dyDescent="0.25">
      <c r="T42304" s="1"/>
      <c r="U42304" s="1"/>
      <c r="Z42304" s="1"/>
    </row>
    <row r="42305" spans="20:26" x14ac:dyDescent="0.25">
      <c r="T42305" s="1"/>
      <c r="U42305" s="1"/>
      <c r="Z42305" s="1"/>
    </row>
    <row r="42306" spans="20:26" x14ac:dyDescent="0.25">
      <c r="T42306" s="1"/>
      <c r="U42306" s="1"/>
      <c r="Z42306" s="1"/>
    </row>
    <row r="42307" spans="20:26" x14ac:dyDescent="0.25">
      <c r="T42307" s="1"/>
      <c r="U42307" s="1"/>
      <c r="Z42307" s="1"/>
    </row>
    <row r="42308" spans="20:26" x14ac:dyDescent="0.25">
      <c r="T42308" s="1"/>
      <c r="U42308" s="1"/>
      <c r="Z42308" s="1"/>
    </row>
    <row r="42309" spans="20:26" x14ac:dyDescent="0.25">
      <c r="T42309" s="1"/>
      <c r="U42309" s="1"/>
      <c r="Z42309" s="1"/>
    </row>
    <row r="42310" spans="20:26" x14ac:dyDescent="0.25">
      <c r="T42310" s="1"/>
      <c r="U42310" s="1"/>
      <c r="Z42310" s="1"/>
    </row>
    <row r="42311" spans="20:26" x14ac:dyDescent="0.25">
      <c r="T42311" s="1"/>
      <c r="U42311" s="1"/>
      <c r="Z42311" s="1"/>
    </row>
    <row r="42312" spans="20:26" x14ac:dyDescent="0.25">
      <c r="T42312" s="1"/>
      <c r="U42312" s="1"/>
      <c r="Z42312" s="1"/>
    </row>
    <row r="42313" spans="20:26" x14ac:dyDescent="0.25">
      <c r="T42313" s="1"/>
      <c r="U42313" s="1"/>
      <c r="Z42313" s="1"/>
    </row>
    <row r="42314" spans="20:26" x14ac:dyDescent="0.25">
      <c r="T42314" s="1"/>
      <c r="U42314" s="1"/>
      <c r="Z42314" s="1"/>
    </row>
    <row r="42315" spans="20:26" x14ac:dyDescent="0.25">
      <c r="T42315" s="1"/>
      <c r="U42315" s="1"/>
      <c r="Z42315" s="1"/>
    </row>
    <row r="42316" spans="20:26" x14ac:dyDescent="0.25">
      <c r="T42316" s="1"/>
      <c r="U42316" s="1"/>
      <c r="Z42316" s="1"/>
    </row>
    <row r="42317" spans="20:26" x14ac:dyDescent="0.25">
      <c r="T42317" s="1"/>
      <c r="U42317" s="1"/>
      <c r="Z42317" s="1"/>
    </row>
    <row r="42318" spans="20:26" x14ac:dyDescent="0.25">
      <c r="T42318" s="1"/>
      <c r="U42318" s="1"/>
      <c r="Z42318" s="1"/>
    </row>
    <row r="42319" spans="20:26" x14ac:dyDescent="0.25">
      <c r="T42319" s="1"/>
      <c r="U42319" s="1"/>
      <c r="Z42319" s="1"/>
    </row>
    <row r="42320" spans="20:26" x14ac:dyDescent="0.25">
      <c r="T42320" s="1"/>
      <c r="U42320" s="1"/>
      <c r="Z42320" s="1"/>
    </row>
    <row r="42321" spans="20:26" x14ac:dyDescent="0.25">
      <c r="T42321" s="1"/>
      <c r="U42321" s="1"/>
      <c r="Z42321" s="1"/>
    </row>
    <row r="42322" spans="20:26" x14ac:dyDescent="0.25">
      <c r="T42322" s="1"/>
      <c r="U42322" s="1"/>
      <c r="Z42322" s="1"/>
    </row>
    <row r="42323" spans="20:26" x14ac:dyDescent="0.25">
      <c r="T42323" s="1"/>
      <c r="U42323" s="1"/>
      <c r="Z42323" s="1"/>
    </row>
    <row r="42324" spans="20:26" x14ac:dyDescent="0.25">
      <c r="T42324" s="1"/>
      <c r="U42324" s="1"/>
      <c r="Z42324" s="1"/>
    </row>
    <row r="42325" spans="20:26" x14ac:dyDescent="0.25">
      <c r="T42325" s="1"/>
      <c r="U42325" s="1"/>
      <c r="Z42325" s="1"/>
    </row>
    <row r="42326" spans="20:26" x14ac:dyDescent="0.25">
      <c r="T42326" s="1"/>
      <c r="U42326" s="1"/>
      <c r="Z42326" s="1"/>
    </row>
    <row r="42327" spans="20:26" x14ac:dyDescent="0.25">
      <c r="T42327" s="1"/>
      <c r="U42327" s="1"/>
      <c r="Z42327" s="1"/>
    </row>
    <row r="42328" spans="20:26" x14ac:dyDescent="0.25">
      <c r="T42328" s="1"/>
      <c r="U42328" s="1"/>
      <c r="Z42328" s="1"/>
    </row>
    <row r="42329" spans="20:26" x14ac:dyDescent="0.25">
      <c r="T42329" s="1"/>
      <c r="U42329" s="1"/>
      <c r="Z42329" s="1"/>
    </row>
    <row r="42330" spans="20:26" x14ac:dyDescent="0.25">
      <c r="T42330" s="1"/>
      <c r="U42330" s="1"/>
      <c r="Z42330" s="1"/>
    </row>
    <row r="42331" spans="20:26" x14ac:dyDescent="0.25">
      <c r="T42331" s="1"/>
      <c r="U42331" s="1"/>
      <c r="Z42331" s="1"/>
    </row>
    <row r="42332" spans="20:26" x14ac:dyDescent="0.25">
      <c r="T42332" s="1"/>
      <c r="U42332" s="1"/>
      <c r="Z42332" s="1"/>
    </row>
    <row r="42333" spans="20:26" x14ac:dyDescent="0.25">
      <c r="T42333" s="1"/>
      <c r="U42333" s="1"/>
      <c r="Z42333" s="1"/>
    </row>
    <row r="42334" spans="20:26" x14ac:dyDescent="0.25">
      <c r="T42334" s="1"/>
      <c r="U42334" s="1"/>
      <c r="Z42334" s="1"/>
    </row>
    <row r="42335" spans="20:26" x14ac:dyDescent="0.25">
      <c r="T42335" s="1"/>
      <c r="U42335" s="1"/>
      <c r="Z42335" s="1"/>
    </row>
    <row r="42336" spans="20:26" x14ac:dyDescent="0.25">
      <c r="T42336" s="1"/>
      <c r="U42336" s="1"/>
      <c r="Z42336" s="1"/>
    </row>
    <row r="42337" spans="20:26" x14ac:dyDescent="0.25">
      <c r="T42337" s="1"/>
      <c r="U42337" s="1"/>
      <c r="Z42337" s="1"/>
    </row>
    <row r="42338" spans="20:26" x14ac:dyDescent="0.25">
      <c r="T42338" s="1"/>
      <c r="U42338" s="1"/>
      <c r="Z42338" s="1"/>
    </row>
    <row r="42339" spans="20:26" x14ac:dyDescent="0.25">
      <c r="T42339" s="1"/>
      <c r="U42339" s="1"/>
      <c r="Z42339" s="1"/>
    </row>
    <row r="42340" spans="20:26" x14ac:dyDescent="0.25">
      <c r="T42340" s="1"/>
      <c r="U42340" s="1"/>
      <c r="Z42340" s="1"/>
    </row>
    <row r="42341" spans="20:26" x14ac:dyDescent="0.25">
      <c r="T42341" s="1"/>
      <c r="U42341" s="1"/>
      <c r="Z42341" s="1"/>
    </row>
    <row r="42342" spans="20:26" x14ac:dyDescent="0.25">
      <c r="T42342" s="1"/>
      <c r="U42342" s="1"/>
      <c r="Z42342" s="1"/>
    </row>
    <row r="42343" spans="20:26" x14ac:dyDescent="0.25">
      <c r="T42343" s="1"/>
      <c r="U42343" s="1"/>
      <c r="Z42343" s="1"/>
    </row>
    <row r="42344" spans="20:26" x14ac:dyDescent="0.25">
      <c r="T42344" s="1"/>
      <c r="U42344" s="1"/>
      <c r="Z42344" s="1"/>
    </row>
    <row r="42345" spans="20:26" x14ac:dyDescent="0.25">
      <c r="T42345" s="1"/>
      <c r="U42345" s="1"/>
      <c r="Z42345" s="1"/>
    </row>
    <row r="42346" spans="20:26" x14ac:dyDescent="0.25">
      <c r="T42346" s="1"/>
      <c r="U42346" s="1"/>
      <c r="Z42346" s="1"/>
    </row>
    <row r="42347" spans="20:26" x14ac:dyDescent="0.25">
      <c r="T42347" s="1"/>
      <c r="U42347" s="1"/>
      <c r="Z42347" s="1"/>
    </row>
    <row r="42348" spans="20:26" x14ac:dyDescent="0.25">
      <c r="T42348" s="1"/>
      <c r="U42348" s="1"/>
      <c r="Z42348" s="1"/>
    </row>
    <row r="42349" spans="20:26" x14ac:dyDescent="0.25">
      <c r="T42349" s="1"/>
      <c r="U42349" s="1"/>
      <c r="Z42349" s="1"/>
    </row>
    <row r="42350" spans="20:26" x14ac:dyDescent="0.25">
      <c r="T42350" s="1"/>
      <c r="U42350" s="1"/>
      <c r="Z42350" s="1"/>
    </row>
    <row r="42351" spans="20:26" x14ac:dyDescent="0.25">
      <c r="T42351" s="1"/>
      <c r="U42351" s="1"/>
      <c r="Z42351" s="1"/>
    </row>
    <row r="42352" spans="20:26" x14ac:dyDescent="0.25">
      <c r="T42352" s="1"/>
      <c r="U42352" s="1"/>
      <c r="Z42352" s="1"/>
    </row>
    <row r="42353" spans="20:26" x14ac:dyDescent="0.25">
      <c r="T42353" s="1"/>
      <c r="U42353" s="1"/>
      <c r="Z42353" s="1"/>
    </row>
    <row r="42354" spans="20:26" x14ac:dyDescent="0.25">
      <c r="T42354" s="1"/>
      <c r="U42354" s="1"/>
      <c r="Z42354" s="1"/>
    </row>
    <row r="42355" spans="20:26" x14ac:dyDescent="0.25">
      <c r="T42355" s="1"/>
      <c r="U42355" s="1"/>
      <c r="Z42355" s="1"/>
    </row>
    <row r="42356" spans="20:26" x14ac:dyDescent="0.25">
      <c r="T42356" s="1"/>
      <c r="U42356" s="1"/>
      <c r="Z42356" s="1"/>
    </row>
    <row r="42357" spans="20:26" x14ac:dyDescent="0.25">
      <c r="T42357" s="1"/>
      <c r="U42357" s="1"/>
      <c r="Z42357" s="1"/>
    </row>
    <row r="42358" spans="20:26" x14ac:dyDescent="0.25">
      <c r="T42358" s="1"/>
      <c r="U42358" s="1"/>
      <c r="Z42358" s="1"/>
    </row>
    <row r="42359" spans="20:26" x14ac:dyDescent="0.25">
      <c r="T42359" s="1"/>
      <c r="U42359" s="1"/>
      <c r="Z42359" s="1"/>
    </row>
    <row r="42360" spans="20:26" x14ac:dyDescent="0.25">
      <c r="T42360" s="1"/>
      <c r="U42360" s="1"/>
      <c r="Z42360" s="1"/>
    </row>
    <row r="42361" spans="20:26" x14ac:dyDescent="0.25">
      <c r="T42361" s="1"/>
      <c r="U42361" s="1"/>
      <c r="Z42361" s="1"/>
    </row>
    <row r="42362" spans="20:26" x14ac:dyDescent="0.25">
      <c r="T42362" s="1"/>
      <c r="U42362" s="1"/>
      <c r="Z42362" s="1"/>
    </row>
    <row r="42363" spans="20:26" x14ac:dyDescent="0.25">
      <c r="T42363" s="1"/>
      <c r="U42363" s="1"/>
      <c r="Z42363" s="1"/>
    </row>
    <row r="42364" spans="20:26" x14ac:dyDescent="0.25">
      <c r="T42364" s="1"/>
      <c r="U42364" s="1"/>
      <c r="Z42364" s="1"/>
    </row>
    <row r="42365" spans="20:26" x14ac:dyDescent="0.25">
      <c r="T42365" s="1"/>
      <c r="U42365" s="1"/>
      <c r="Z42365" s="1"/>
    </row>
    <row r="42366" spans="20:26" x14ac:dyDescent="0.25">
      <c r="T42366" s="1"/>
      <c r="U42366" s="1"/>
      <c r="Z42366" s="1"/>
    </row>
    <row r="42367" spans="20:26" x14ac:dyDescent="0.25">
      <c r="T42367" s="1"/>
      <c r="U42367" s="1"/>
      <c r="Z42367" s="1"/>
    </row>
    <row r="42368" spans="20:26" x14ac:dyDescent="0.25">
      <c r="T42368" s="1"/>
      <c r="U42368" s="1"/>
      <c r="Z42368" s="1"/>
    </row>
    <row r="42369" spans="20:26" x14ac:dyDescent="0.25">
      <c r="T42369" s="1"/>
      <c r="U42369" s="1"/>
      <c r="Z42369" s="1"/>
    </row>
    <row r="42370" spans="20:26" x14ac:dyDescent="0.25">
      <c r="T42370" s="1"/>
      <c r="U42370" s="1"/>
      <c r="Z42370" s="1"/>
    </row>
    <row r="42371" spans="20:26" x14ac:dyDescent="0.25">
      <c r="T42371" s="1"/>
      <c r="U42371" s="1"/>
      <c r="Z42371" s="1"/>
    </row>
    <row r="42372" spans="20:26" x14ac:dyDescent="0.25">
      <c r="T42372" s="1"/>
      <c r="U42372" s="1"/>
      <c r="Z42372" s="1"/>
    </row>
    <row r="42373" spans="20:26" x14ac:dyDescent="0.25">
      <c r="T42373" s="1"/>
      <c r="U42373" s="1"/>
      <c r="Z42373" s="1"/>
    </row>
    <row r="42374" spans="20:26" x14ac:dyDescent="0.25">
      <c r="T42374" s="1"/>
      <c r="U42374" s="1"/>
      <c r="Z42374" s="1"/>
    </row>
    <row r="42375" spans="20:26" x14ac:dyDescent="0.25">
      <c r="T42375" s="1"/>
      <c r="U42375" s="1"/>
      <c r="Z42375" s="1"/>
    </row>
    <row r="42376" spans="20:26" x14ac:dyDescent="0.25">
      <c r="T42376" s="1"/>
      <c r="U42376" s="1"/>
      <c r="Z42376" s="1"/>
    </row>
    <row r="42377" spans="20:26" x14ac:dyDescent="0.25">
      <c r="T42377" s="1"/>
      <c r="U42377" s="1"/>
      <c r="Z42377" s="1"/>
    </row>
    <row r="42378" spans="20:26" x14ac:dyDescent="0.25">
      <c r="T42378" s="1"/>
      <c r="U42378" s="1"/>
      <c r="Z42378" s="1"/>
    </row>
    <row r="42379" spans="20:26" x14ac:dyDescent="0.25">
      <c r="T42379" s="1"/>
      <c r="U42379" s="1"/>
      <c r="Z42379" s="1"/>
    </row>
    <row r="42380" spans="20:26" x14ac:dyDescent="0.25">
      <c r="T42380" s="1"/>
      <c r="U42380" s="1"/>
      <c r="Z42380" s="1"/>
    </row>
    <row r="42381" spans="20:26" x14ac:dyDescent="0.25">
      <c r="T42381" s="1"/>
      <c r="U42381" s="1"/>
      <c r="Z42381" s="1"/>
    </row>
    <row r="42382" spans="20:26" x14ac:dyDescent="0.25">
      <c r="T42382" s="1"/>
      <c r="U42382" s="1"/>
      <c r="Z42382" s="1"/>
    </row>
    <row r="42383" spans="20:26" x14ac:dyDescent="0.25">
      <c r="T42383" s="1"/>
      <c r="U42383" s="1"/>
      <c r="Z42383" s="1"/>
    </row>
    <row r="42384" spans="20:26" x14ac:dyDescent="0.25">
      <c r="T42384" s="1"/>
      <c r="U42384" s="1"/>
      <c r="Z42384" s="1"/>
    </row>
    <row r="42385" spans="20:26" x14ac:dyDescent="0.25">
      <c r="T42385" s="1"/>
      <c r="U42385" s="1"/>
      <c r="Z42385" s="1"/>
    </row>
    <row r="42386" spans="20:26" x14ac:dyDescent="0.25">
      <c r="T42386" s="1"/>
      <c r="U42386" s="1"/>
      <c r="Z42386" s="1"/>
    </row>
    <row r="42387" spans="20:26" x14ac:dyDescent="0.25">
      <c r="T42387" s="1"/>
      <c r="U42387" s="1"/>
      <c r="Z42387" s="1"/>
    </row>
    <row r="42388" spans="20:26" x14ac:dyDescent="0.25">
      <c r="T42388" s="1"/>
      <c r="U42388" s="1"/>
      <c r="Z42388" s="1"/>
    </row>
    <row r="42389" spans="20:26" x14ac:dyDescent="0.25">
      <c r="T42389" s="1"/>
      <c r="U42389" s="1"/>
      <c r="Z42389" s="1"/>
    </row>
    <row r="42390" spans="20:26" x14ac:dyDescent="0.25">
      <c r="T42390" s="1"/>
      <c r="U42390" s="1"/>
      <c r="Z42390" s="1"/>
    </row>
    <row r="42391" spans="20:26" x14ac:dyDescent="0.25">
      <c r="T42391" s="1"/>
      <c r="U42391" s="1"/>
      <c r="Z42391" s="1"/>
    </row>
    <row r="42392" spans="20:26" x14ac:dyDescent="0.25">
      <c r="T42392" s="1"/>
      <c r="U42392" s="1"/>
      <c r="Z42392" s="1"/>
    </row>
    <row r="42393" spans="20:26" x14ac:dyDescent="0.25">
      <c r="T42393" s="1"/>
      <c r="U42393" s="1"/>
      <c r="Z42393" s="1"/>
    </row>
    <row r="42394" spans="20:26" x14ac:dyDescent="0.25">
      <c r="T42394" s="1"/>
      <c r="U42394" s="1"/>
      <c r="Z42394" s="1"/>
    </row>
    <row r="42395" spans="20:26" x14ac:dyDescent="0.25">
      <c r="T42395" s="1"/>
      <c r="U42395" s="1"/>
      <c r="Z42395" s="1"/>
    </row>
    <row r="42396" spans="20:26" x14ac:dyDescent="0.25">
      <c r="T42396" s="1"/>
      <c r="U42396" s="1"/>
      <c r="Z42396" s="1"/>
    </row>
    <row r="42397" spans="20:26" x14ac:dyDescent="0.25">
      <c r="T42397" s="1"/>
      <c r="U42397" s="1"/>
      <c r="Z42397" s="1"/>
    </row>
    <row r="42398" spans="20:26" x14ac:dyDescent="0.25">
      <c r="T42398" s="1"/>
      <c r="U42398" s="1"/>
      <c r="Z42398" s="1"/>
    </row>
    <row r="42399" spans="20:26" x14ac:dyDescent="0.25">
      <c r="T42399" s="1"/>
      <c r="U42399" s="1"/>
      <c r="Z42399" s="1"/>
    </row>
    <row r="42400" spans="20:26" x14ac:dyDescent="0.25">
      <c r="T42400" s="1"/>
      <c r="U42400" s="1"/>
      <c r="Z42400" s="1"/>
    </row>
    <row r="42401" spans="20:26" x14ac:dyDescent="0.25">
      <c r="T42401" s="1"/>
      <c r="U42401" s="1"/>
      <c r="Z42401" s="1"/>
    </row>
    <row r="42402" spans="20:26" x14ac:dyDescent="0.25">
      <c r="T42402" s="1"/>
      <c r="U42402" s="1"/>
      <c r="Z42402" s="1"/>
    </row>
    <row r="42403" spans="20:26" x14ac:dyDescent="0.25">
      <c r="T42403" s="1"/>
      <c r="U42403" s="1"/>
      <c r="Z42403" s="1"/>
    </row>
    <row r="42404" spans="20:26" x14ac:dyDescent="0.25">
      <c r="T42404" s="1"/>
      <c r="U42404" s="1"/>
      <c r="Z42404" s="1"/>
    </row>
    <row r="42405" spans="20:26" x14ac:dyDescent="0.25">
      <c r="T42405" s="1"/>
      <c r="U42405" s="1"/>
      <c r="Z42405" s="1"/>
    </row>
    <row r="42406" spans="20:26" x14ac:dyDescent="0.25">
      <c r="T42406" s="1"/>
      <c r="U42406" s="1"/>
      <c r="Z42406" s="1"/>
    </row>
    <row r="42407" spans="20:26" x14ac:dyDescent="0.25">
      <c r="T42407" s="1"/>
      <c r="U42407" s="1"/>
      <c r="Z42407" s="1"/>
    </row>
    <row r="42408" spans="20:26" x14ac:dyDescent="0.25">
      <c r="T42408" s="1"/>
      <c r="U42408" s="1"/>
      <c r="Z42408" s="1"/>
    </row>
    <row r="42409" spans="20:26" x14ac:dyDescent="0.25">
      <c r="T42409" s="1"/>
      <c r="U42409" s="1"/>
      <c r="Z42409" s="1"/>
    </row>
    <row r="42410" spans="20:26" x14ac:dyDescent="0.25">
      <c r="T42410" s="1"/>
      <c r="U42410" s="1"/>
      <c r="Z42410" s="1"/>
    </row>
    <row r="42411" spans="20:26" x14ac:dyDescent="0.25">
      <c r="T42411" s="1"/>
      <c r="U42411" s="1"/>
      <c r="Z42411" s="1"/>
    </row>
    <row r="42412" spans="20:26" x14ac:dyDescent="0.25">
      <c r="T42412" s="1"/>
      <c r="U42412" s="1"/>
      <c r="Z42412" s="1"/>
    </row>
    <row r="42413" spans="20:26" x14ac:dyDescent="0.25">
      <c r="T42413" s="1"/>
      <c r="U42413" s="1"/>
      <c r="Z42413" s="1"/>
    </row>
    <row r="42414" spans="20:26" x14ac:dyDescent="0.25">
      <c r="T42414" s="1"/>
      <c r="U42414" s="1"/>
      <c r="Z42414" s="1"/>
    </row>
    <row r="42415" spans="20:26" x14ac:dyDescent="0.25">
      <c r="T42415" s="1"/>
      <c r="U42415" s="1"/>
      <c r="Z42415" s="1"/>
    </row>
    <row r="42416" spans="20:26" x14ac:dyDescent="0.25">
      <c r="T42416" s="1"/>
      <c r="U42416" s="1"/>
      <c r="Z42416" s="1"/>
    </row>
    <row r="42417" spans="20:26" x14ac:dyDescent="0.25">
      <c r="T42417" s="1"/>
      <c r="U42417" s="1"/>
      <c r="Z42417" s="1"/>
    </row>
    <row r="42418" spans="20:26" x14ac:dyDescent="0.25">
      <c r="T42418" s="1"/>
      <c r="U42418" s="1"/>
      <c r="Z42418" s="1"/>
    </row>
    <row r="42419" spans="20:26" x14ac:dyDescent="0.25">
      <c r="T42419" s="1"/>
      <c r="U42419" s="1"/>
      <c r="Z42419" s="1"/>
    </row>
    <row r="42420" spans="20:26" x14ac:dyDescent="0.25">
      <c r="T42420" s="1"/>
      <c r="U42420" s="1"/>
      <c r="Z42420" s="1"/>
    </row>
    <row r="42421" spans="20:26" x14ac:dyDescent="0.25">
      <c r="T42421" s="1"/>
      <c r="U42421" s="1"/>
      <c r="Z42421" s="1"/>
    </row>
    <row r="42422" spans="20:26" x14ac:dyDescent="0.25">
      <c r="T42422" s="1"/>
      <c r="U42422" s="1"/>
      <c r="Z42422" s="1"/>
    </row>
    <row r="42423" spans="20:26" x14ac:dyDescent="0.25">
      <c r="T42423" s="1"/>
      <c r="U42423" s="1"/>
      <c r="Z42423" s="1"/>
    </row>
    <row r="42424" spans="20:26" x14ac:dyDescent="0.25">
      <c r="T42424" s="1"/>
      <c r="U42424" s="1"/>
      <c r="Z42424" s="1"/>
    </row>
    <row r="42425" spans="20:26" x14ac:dyDescent="0.25">
      <c r="T42425" s="1"/>
      <c r="U42425" s="1"/>
      <c r="Z42425" s="1"/>
    </row>
    <row r="42426" spans="20:26" x14ac:dyDescent="0.25">
      <c r="T42426" s="1"/>
      <c r="U42426" s="1"/>
      <c r="Z42426" s="1"/>
    </row>
    <row r="42427" spans="20:26" x14ac:dyDescent="0.25">
      <c r="T42427" s="1"/>
      <c r="U42427" s="1"/>
      <c r="Z42427" s="1"/>
    </row>
    <row r="42428" spans="20:26" x14ac:dyDescent="0.25">
      <c r="T42428" s="1"/>
      <c r="U42428" s="1"/>
      <c r="Z42428" s="1"/>
    </row>
    <row r="42429" spans="20:26" x14ac:dyDescent="0.25">
      <c r="T42429" s="1"/>
      <c r="U42429" s="1"/>
      <c r="Z42429" s="1"/>
    </row>
    <row r="42430" spans="20:26" x14ac:dyDescent="0.25">
      <c r="T42430" s="1"/>
      <c r="U42430" s="1"/>
      <c r="Z42430" s="1"/>
    </row>
    <row r="42431" spans="20:26" x14ac:dyDescent="0.25">
      <c r="T42431" s="1"/>
      <c r="U42431" s="1"/>
      <c r="Z42431" s="1"/>
    </row>
    <row r="42432" spans="20:26" x14ac:dyDescent="0.25">
      <c r="T42432" s="1"/>
      <c r="U42432" s="1"/>
      <c r="Z42432" s="1"/>
    </row>
    <row r="42433" spans="20:26" x14ac:dyDescent="0.25">
      <c r="T42433" s="1"/>
      <c r="U42433" s="1"/>
      <c r="Z42433" s="1"/>
    </row>
    <row r="42434" spans="20:26" x14ac:dyDescent="0.25">
      <c r="T42434" s="1"/>
      <c r="U42434" s="1"/>
      <c r="Z42434" s="1"/>
    </row>
    <row r="42435" spans="20:26" x14ac:dyDescent="0.25">
      <c r="T42435" s="1"/>
      <c r="U42435" s="1"/>
      <c r="Z42435" s="1"/>
    </row>
    <row r="42436" spans="20:26" x14ac:dyDescent="0.25">
      <c r="T42436" s="1"/>
      <c r="U42436" s="1"/>
      <c r="Z42436" s="1"/>
    </row>
    <row r="42437" spans="20:26" x14ac:dyDescent="0.25">
      <c r="T42437" s="1"/>
      <c r="U42437" s="1"/>
      <c r="Z42437" s="1"/>
    </row>
    <row r="42438" spans="20:26" x14ac:dyDescent="0.25">
      <c r="T42438" s="1"/>
      <c r="U42438" s="1"/>
      <c r="Z42438" s="1"/>
    </row>
    <row r="42439" spans="20:26" x14ac:dyDescent="0.25">
      <c r="T42439" s="1"/>
      <c r="U42439" s="1"/>
      <c r="Z42439" s="1"/>
    </row>
    <row r="42440" spans="20:26" x14ac:dyDescent="0.25">
      <c r="T42440" s="1"/>
      <c r="U42440" s="1"/>
      <c r="Z42440" s="1"/>
    </row>
    <row r="42441" spans="20:26" x14ac:dyDescent="0.25">
      <c r="T42441" s="1"/>
      <c r="U42441" s="1"/>
      <c r="Z42441" s="1"/>
    </row>
    <row r="42442" spans="20:26" x14ac:dyDescent="0.25">
      <c r="T42442" s="1"/>
      <c r="U42442" s="1"/>
      <c r="Z42442" s="1"/>
    </row>
    <row r="42443" spans="20:26" x14ac:dyDescent="0.25">
      <c r="T42443" s="1"/>
      <c r="U42443" s="1"/>
      <c r="Z42443" s="1"/>
    </row>
    <row r="42444" spans="20:26" x14ac:dyDescent="0.25">
      <c r="T42444" s="1"/>
      <c r="U42444" s="1"/>
      <c r="Z42444" s="1"/>
    </row>
    <row r="42445" spans="20:26" x14ac:dyDescent="0.25">
      <c r="T42445" s="1"/>
      <c r="U42445" s="1"/>
      <c r="Z42445" s="1"/>
    </row>
    <row r="42446" spans="20:26" x14ac:dyDescent="0.25">
      <c r="T42446" s="1"/>
      <c r="U42446" s="1"/>
      <c r="Z42446" s="1"/>
    </row>
    <row r="42447" spans="20:26" x14ac:dyDescent="0.25">
      <c r="T42447" s="1"/>
      <c r="U42447" s="1"/>
      <c r="Z42447" s="1"/>
    </row>
    <row r="42448" spans="20:26" x14ac:dyDescent="0.25">
      <c r="T42448" s="1"/>
      <c r="U42448" s="1"/>
      <c r="Z42448" s="1"/>
    </row>
    <row r="42449" spans="20:26" x14ac:dyDescent="0.25">
      <c r="T42449" s="1"/>
      <c r="U42449" s="1"/>
      <c r="Z42449" s="1"/>
    </row>
    <row r="42450" spans="20:26" x14ac:dyDescent="0.25">
      <c r="T42450" s="1"/>
      <c r="U42450" s="1"/>
      <c r="Z42450" s="1"/>
    </row>
    <row r="42451" spans="20:26" x14ac:dyDescent="0.25">
      <c r="T42451" s="1"/>
      <c r="U42451" s="1"/>
      <c r="Z42451" s="1"/>
    </row>
    <row r="42452" spans="20:26" x14ac:dyDescent="0.25">
      <c r="T42452" s="1"/>
      <c r="U42452" s="1"/>
      <c r="Z42452" s="1"/>
    </row>
    <row r="42453" spans="20:26" x14ac:dyDescent="0.25">
      <c r="T42453" s="1"/>
      <c r="U42453" s="1"/>
      <c r="Z42453" s="1"/>
    </row>
    <row r="42454" spans="20:26" x14ac:dyDescent="0.25">
      <c r="T42454" s="1"/>
      <c r="U42454" s="1"/>
      <c r="Z42454" s="1"/>
    </row>
    <row r="42455" spans="20:26" x14ac:dyDescent="0.25">
      <c r="T42455" s="1"/>
      <c r="U42455" s="1"/>
      <c r="Z42455" s="1"/>
    </row>
    <row r="42456" spans="20:26" x14ac:dyDescent="0.25">
      <c r="T42456" s="1"/>
      <c r="U42456" s="1"/>
      <c r="Z42456" s="1"/>
    </row>
    <row r="42457" spans="20:26" x14ac:dyDescent="0.25">
      <c r="T42457" s="1"/>
      <c r="U42457" s="1"/>
      <c r="Z42457" s="1"/>
    </row>
    <row r="42458" spans="20:26" x14ac:dyDescent="0.25">
      <c r="T42458" s="1"/>
      <c r="U42458" s="1"/>
      <c r="Z42458" s="1"/>
    </row>
    <row r="42459" spans="20:26" x14ac:dyDescent="0.25">
      <c r="T42459" s="1"/>
      <c r="U42459" s="1"/>
      <c r="Z42459" s="1"/>
    </row>
    <row r="42460" spans="20:26" x14ac:dyDescent="0.25">
      <c r="T42460" s="1"/>
      <c r="U42460" s="1"/>
      <c r="Z42460" s="1"/>
    </row>
    <row r="42461" spans="20:26" x14ac:dyDescent="0.25">
      <c r="T42461" s="1"/>
      <c r="U42461" s="1"/>
      <c r="Z42461" s="1"/>
    </row>
    <row r="42462" spans="20:26" x14ac:dyDescent="0.25">
      <c r="T42462" s="1"/>
      <c r="U42462" s="1"/>
      <c r="Z42462" s="1"/>
    </row>
    <row r="42463" spans="20:26" x14ac:dyDescent="0.25">
      <c r="T42463" s="1"/>
      <c r="U42463" s="1"/>
      <c r="Z42463" s="1"/>
    </row>
    <row r="42464" spans="20:26" x14ac:dyDescent="0.25">
      <c r="T42464" s="1"/>
      <c r="U42464" s="1"/>
      <c r="Z42464" s="1"/>
    </row>
    <row r="42465" spans="20:26" x14ac:dyDescent="0.25">
      <c r="T42465" s="1"/>
      <c r="U42465" s="1"/>
      <c r="Z42465" s="1"/>
    </row>
    <row r="42466" spans="20:26" x14ac:dyDescent="0.25">
      <c r="T42466" s="1"/>
      <c r="U42466" s="1"/>
      <c r="Z42466" s="1"/>
    </row>
    <row r="42467" spans="20:26" x14ac:dyDescent="0.25">
      <c r="T42467" s="1"/>
      <c r="U42467" s="1"/>
      <c r="Z42467" s="1"/>
    </row>
    <row r="42468" spans="20:26" x14ac:dyDescent="0.25">
      <c r="T42468" s="1"/>
      <c r="U42468" s="1"/>
      <c r="Z42468" s="1"/>
    </row>
    <row r="42469" spans="20:26" x14ac:dyDescent="0.25">
      <c r="T42469" s="1"/>
      <c r="U42469" s="1"/>
      <c r="Z42469" s="1"/>
    </row>
    <row r="42470" spans="20:26" x14ac:dyDescent="0.25">
      <c r="T42470" s="1"/>
      <c r="U42470" s="1"/>
      <c r="Z42470" s="1"/>
    </row>
    <row r="42471" spans="20:26" x14ac:dyDescent="0.25">
      <c r="T42471" s="1"/>
      <c r="U42471" s="1"/>
      <c r="Z42471" s="1"/>
    </row>
    <row r="42472" spans="20:26" x14ac:dyDescent="0.25">
      <c r="T42472" s="1"/>
      <c r="U42472" s="1"/>
      <c r="Z42472" s="1"/>
    </row>
    <row r="42473" spans="20:26" x14ac:dyDescent="0.25">
      <c r="T42473" s="1"/>
      <c r="U42473" s="1"/>
      <c r="Z42473" s="1"/>
    </row>
    <row r="42474" spans="20:26" x14ac:dyDescent="0.25">
      <c r="T42474" s="1"/>
      <c r="U42474" s="1"/>
      <c r="Z42474" s="1"/>
    </row>
    <row r="42475" spans="20:26" x14ac:dyDescent="0.25">
      <c r="T42475" s="1"/>
      <c r="U42475" s="1"/>
      <c r="Z42475" s="1"/>
    </row>
    <row r="42476" spans="20:26" x14ac:dyDescent="0.25">
      <c r="T42476" s="1"/>
      <c r="U42476" s="1"/>
      <c r="Z42476" s="1"/>
    </row>
    <row r="42477" spans="20:26" x14ac:dyDescent="0.25">
      <c r="T42477" s="1"/>
      <c r="U42477" s="1"/>
      <c r="Z42477" s="1"/>
    </row>
    <row r="42478" spans="20:26" x14ac:dyDescent="0.25">
      <c r="T42478" s="1"/>
      <c r="U42478" s="1"/>
      <c r="Z42478" s="1"/>
    </row>
    <row r="42479" spans="20:26" x14ac:dyDescent="0.25">
      <c r="T42479" s="1"/>
      <c r="U42479" s="1"/>
      <c r="Z42479" s="1"/>
    </row>
    <row r="42480" spans="20:26" x14ac:dyDescent="0.25">
      <c r="T42480" s="1"/>
      <c r="U42480" s="1"/>
      <c r="Z42480" s="1"/>
    </row>
    <row r="42481" spans="20:26" x14ac:dyDescent="0.25">
      <c r="T42481" s="1"/>
      <c r="U42481" s="1"/>
      <c r="Z42481" s="1"/>
    </row>
    <row r="42482" spans="20:26" x14ac:dyDescent="0.25">
      <c r="T42482" s="1"/>
      <c r="U42482" s="1"/>
      <c r="Z42482" s="1"/>
    </row>
    <row r="42483" spans="20:26" x14ac:dyDescent="0.25">
      <c r="T42483" s="1"/>
      <c r="U42483" s="1"/>
      <c r="Z42483" s="1"/>
    </row>
    <row r="42484" spans="20:26" x14ac:dyDescent="0.25">
      <c r="T42484" s="1"/>
      <c r="U42484" s="1"/>
      <c r="Z42484" s="1"/>
    </row>
    <row r="42485" spans="20:26" x14ac:dyDescent="0.25">
      <c r="T42485" s="1"/>
      <c r="U42485" s="1"/>
      <c r="Z42485" s="1"/>
    </row>
    <row r="42486" spans="20:26" x14ac:dyDescent="0.25">
      <c r="T42486" s="1"/>
      <c r="U42486" s="1"/>
      <c r="Z42486" s="1"/>
    </row>
    <row r="42487" spans="20:26" x14ac:dyDescent="0.25">
      <c r="T42487" s="1"/>
      <c r="U42487" s="1"/>
      <c r="Z42487" s="1"/>
    </row>
    <row r="42488" spans="20:26" x14ac:dyDescent="0.25">
      <c r="T42488" s="1"/>
      <c r="U42488" s="1"/>
      <c r="Z42488" s="1"/>
    </row>
    <row r="42489" spans="20:26" x14ac:dyDescent="0.25">
      <c r="T42489" s="1"/>
      <c r="U42489" s="1"/>
      <c r="Z42489" s="1"/>
    </row>
    <row r="42490" spans="20:26" x14ac:dyDescent="0.25">
      <c r="T42490" s="1"/>
      <c r="U42490" s="1"/>
      <c r="Z42490" s="1"/>
    </row>
    <row r="42491" spans="20:26" x14ac:dyDescent="0.25">
      <c r="T42491" s="1"/>
      <c r="U42491" s="1"/>
      <c r="Z42491" s="1"/>
    </row>
    <row r="42492" spans="20:26" x14ac:dyDescent="0.25">
      <c r="T42492" s="1"/>
      <c r="U42492" s="1"/>
      <c r="Z42492" s="1"/>
    </row>
    <row r="42493" spans="20:26" x14ac:dyDescent="0.25">
      <c r="T42493" s="1"/>
      <c r="U42493" s="1"/>
      <c r="Z42493" s="1"/>
    </row>
    <row r="42494" spans="20:26" x14ac:dyDescent="0.25">
      <c r="T42494" s="1"/>
      <c r="U42494" s="1"/>
      <c r="Z42494" s="1"/>
    </row>
    <row r="42495" spans="20:26" x14ac:dyDescent="0.25">
      <c r="T42495" s="1"/>
      <c r="U42495" s="1"/>
      <c r="Z42495" s="1"/>
    </row>
    <row r="42496" spans="20:26" x14ac:dyDescent="0.25">
      <c r="T42496" s="1"/>
      <c r="U42496" s="1"/>
      <c r="Z42496" s="1"/>
    </row>
    <row r="42497" spans="20:26" x14ac:dyDescent="0.25">
      <c r="T42497" s="1"/>
      <c r="U42497" s="1"/>
      <c r="Z42497" s="1"/>
    </row>
    <row r="42498" spans="20:26" x14ac:dyDescent="0.25">
      <c r="T42498" s="1"/>
      <c r="U42498" s="1"/>
      <c r="Z42498" s="1"/>
    </row>
    <row r="42499" spans="20:26" x14ac:dyDescent="0.25">
      <c r="T42499" s="1"/>
      <c r="U42499" s="1"/>
      <c r="Z42499" s="1"/>
    </row>
    <row r="42500" spans="20:26" x14ac:dyDescent="0.25">
      <c r="T42500" s="1"/>
      <c r="U42500" s="1"/>
      <c r="Z42500" s="1"/>
    </row>
    <row r="42501" spans="20:26" x14ac:dyDescent="0.25">
      <c r="T42501" s="1"/>
      <c r="U42501" s="1"/>
      <c r="Z42501" s="1"/>
    </row>
    <row r="42502" spans="20:26" x14ac:dyDescent="0.25">
      <c r="T42502" s="1"/>
      <c r="U42502" s="1"/>
      <c r="Z42502" s="1"/>
    </row>
    <row r="42503" spans="20:26" x14ac:dyDescent="0.25">
      <c r="T42503" s="1"/>
      <c r="U42503" s="1"/>
      <c r="Z42503" s="1"/>
    </row>
    <row r="42504" spans="20:26" x14ac:dyDescent="0.25">
      <c r="T42504" s="1"/>
      <c r="U42504" s="1"/>
      <c r="Z42504" s="1"/>
    </row>
    <row r="42505" spans="20:26" x14ac:dyDescent="0.25">
      <c r="T42505" s="1"/>
      <c r="U42505" s="1"/>
      <c r="Z42505" s="1"/>
    </row>
    <row r="42506" spans="20:26" x14ac:dyDescent="0.25">
      <c r="T42506" s="1"/>
      <c r="U42506" s="1"/>
      <c r="Z42506" s="1"/>
    </row>
    <row r="42507" spans="20:26" x14ac:dyDescent="0.25">
      <c r="T42507" s="1"/>
      <c r="U42507" s="1"/>
      <c r="Z42507" s="1"/>
    </row>
    <row r="42508" spans="20:26" x14ac:dyDescent="0.25">
      <c r="T42508" s="1"/>
      <c r="U42508" s="1"/>
      <c r="Z42508" s="1"/>
    </row>
    <row r="42509" spans="20:26" x14ac:dyDescent="0.25">
      <c r="T42509" s="1"/>
      <c r="U42509" s="1"/>
      <c r="Z42509" s="1"/>
    </row>
    <row r="42510" spans="20:26" x14ac:dyDescent="0.25">
      <c r="T42510" s="1"/>
      <c r="U42510" s="1"/>
      <c r="Z42510" s="1"/>
    </row>
    <row r="42511" spans="20:26" x14ac:dyDescent="0.25">
      <c r="T42511" s="1"/>
      <c r="U42511" s="1"/>
      <c r="Z42511" s="1"/>
    </row>
    <row r="42512" spans="20:26" x14ac:dyDescent="0.25">
      <c r="T42512" s="1"/>
      <c r="U42512" s="1"/>
      <c r="Z42512" s="1"/>
    </row>
    <row r="42513" spans="20:26" x14ac:dyDescent="0.25">
      <c r="T42513" s="1"/>
      <c r="U42513" s="1"/>
      <c r="Z42513" s="1"/>
    </row>
    <row r="42514" spans="20:26" x14ac:dyDescent="0.25">
      <c r="T42514" s="1"/>
      <c r="U42514" s="1"/>
      <c r="Z42514" s="1"/>
    </row>
    <row r="42515" spans="20:26" x14ac:dyDescent="0.25">
      <c r="T42515" s="1"/>
      <c r="U42515" s="1"/>
      <c r="Z42515" s="1"/>
    </row>
    <row r="42516" spans="20:26" x14ac:dyDescent="0.25">
      <c r="T42516" s="1"/>
      <c r="U42516" s="1"/>
      <c r="Z42516" s="1"/>
    </row>
    <row r="42517" spans="20:26" x14ac:dyDescent="0.25">
      <c r="T42517" s="1"/>
      <c r="U42517" s="1"/>
      <c r="Z42517" s="1"/>
    </row>
    <row r="42518" spans="20:26" x14ac:dyDescent="0.25">
      <c r="T42518" s="1"/>
      <c r="U42518" s="1"/>
      <c r="Z42518" s="1"/>
    </row>
    <row r="42519" spans="20:26" x14ac:dyDescent="0.25">
      <c r="T42519" s="1"/>
      <c r="U42519" s="1"/>
      <c r="Z42519" s="1"/>
    </row>
    <row r="42520" spans="20:26" x14ac:dyDescent="0.25">
      <c r="T42520" s="1"/>
      <c r="U42520" s="1"/>
      <c r="Z42520" s="1"/>
    </row>
    <row r="42521" spans="20:26" x14ac:dyDescent="0.25">
      <c r="T42521" s="1"/>
      <c r="U42521" s="1"/>
      <c r="Z42521" s="1"/>
    </row>
    <row r="42522" spans="20:26" x14ac:dyDescent="0.25">
      <c r="T42522" s="1"/>
      <c r="U42522" s="1"/>
      <c r="Z42522" s="1"/>
    </row>
    <row r="42523" spans="20:26" x14ac:dyDescent="0.25">
      <c r="T42523" s="1"/>
      <c r="U42523" s="1"/>
      <c r="Z42523" s="1"/>
    </row>
    <row r="42524" spans="20:26" x14ac:dyDescent="0.25">
      <c r="T42524" s="1"/>
      <c r="U42524" s="1"/>
      <c r="Z42524" s="1"/>
    </row>
    <row r="42525" spans="20:26" x14ac:dyDescent="0.25">
      <c r="T42525" s="1"/>
      <c r="U42525" s="1"/>
      <c r="Z42525" s="1"/>
    </row>
    <row r="42526" spans="20:26" x14ac:dyDescent="0.25">
      <c r="T42526" s="1"/>
      <c r="U42526" s="1"/>
      <c r="Z42526" s="1"/>
    </row>
    <row r="42527" spans="20:26" x14ac:dyDescent="0.25">
      <c r="T42527" s="1"/>
      <c r="U42527" s="1"/>
      <c r="Z42527" s="1"/>
    </row>
    <row r="42528" spans="20:26" x14ac:dyDescent="0.25">
      <c r="T42528" s="1"/>
      <c r="U42528" s="1"/>
      <c r="Z42528" s="1"/>
    </row>
    <row r="42529" spans="20:26" x14ac:dyDescent="0.25">
      <c r="T42529" s="1"/>
      <c r="U42529" s="1"/>
      <c r="Z42529" s="1"/>
    </row>
    <row r="42530" spans="20:26" x14ac:dyDescent="0.25">
      <c r="T42530" s="1"/>
      <c r="U42530" s="1"/>
      <c r="Z42530" s="1"/>
    </row>
    <row r="42531" spans="20:26" x14ac:dyDescent="0.25">
      <c r="T42531" s="1"/>
      <c r="U42531" s="1"/>
      <c r="Z42531" s="1"/>
    </row>
    <row r="42532" spans="20:26" x14ac:dyDescent="0.25">
      <c r="T42532" s="1"/>
      <c r="U42532" s="1"/>
      <c r="Z42532" s="1"/>
    </row>
    <row r="42533" spans="20:26" x14ac:dyDescent="0.25">
      <c r="T42533" s="1"/>
      <c r="U42533" s="1"/>
      <c r="Z42533" s="1"/>
    </row>
    <row r="42534" spans="20:26" x14ac:dyDescent="0.25">
      <c r="T42534" s="1"/>
      <c r="U42534" s="1"/>
      <c r="Z42534" s="1"/>
    </row>
    <row r="42535" spans="20:26" x14ac:dyDescent="0.25">
      <c r="T42535" s="1"/>
      <c r="U42535" s="1"/>
      <c r="Z42535" s="1"/>
    </row>
    <row r="42536" spans="20:26" x14ac:dyDescent="0.25">
      <c r="T42536" s="1"/>
      <c r="U42536" s="1"/>
      <c r="Z42536" s="1"/>
    </row>
    <row r="42537" spans="20:26" x14ac:dyDescent="0.25">
      <c r="T42537" s="1"/>
      <c r="U42537" s="1"/>
      <c r="Z42537" s="1"/>
    </row>
    <row r="42538" spans="20:26" x14ac:dyDescent="0.25">
      <c r="T42538" s="1"/>
      <c r="U42538" s="1"/>
      <c r="Z42538" s="1"/>
    </row>
    <row r="42539" spans="20:26" x14ac:dyDescent="0.25">
      <c r="T42539" s="1"/>
      <c r="U42539" s="1"/>
      <c r="Z42539" s="1"/>
    </row>
    <row r="42540" spans="20:26" x14ac:dyDescent="0.25">
      <c r="T42540" s="1"/>
      <c r="U42540" s="1"/>
      <c r="Z42540" s="1"/>
    </row>
    <row r="42541" spans="20:26" x14ac:dyDescent="0.25">
      <c r="T42541" s="1"/>
      <c r="U42541" s="1"/>
      <c r="Z42541" s="1"/>
    </row>
    <row r="42542" spans="20:26" x14ac:dyDescent="0.25">
      <c r="T42542" s="1"/>
      <c r="U42542" s="1"/>
      <c r="Z42542" s="1"/>
    </row>
    <row r="42543" spans="20:26" x14ac:dyDescent="0.25">
      <c r="T42543" s="1"/>
      <c r="U42543" s="1"/>
      <c r="Z42543" s="1"/>
    </row>
    <row r="42544" spans="20:26" x14ac:dyDescent="0.25">
      <c r="T42544" s="1"/>
      <c r="U42544" s="1"/>
      <c r="Z42544" s="1"/>
    </row>
    <row r="42545" spans="20:26" x14ac:dyDescent="0.25">
      <c r="T42545" s="1"/>
      <c r="U42545" s="1"/>
      <c r="Z42545" s="1"/>
    </row>
    <row r="42546" spans="20:26" x14ac:dyDescent="0.25">
      <c r="T42546" s="1"/>
      <c r="U42546" s="1"/>
      <c r="Z42546" s="1"/>
    </row>
    <row r="42547" spans="20:26" x14ac:dyDescent="0.25">
      <c r="T42547" s="1"/>
      <c r="U42547" s="1"/>
      <c r="Z42547" s="1"/>
    </row>
    <row r="42548" spans="20:26" x14ac:dyDescent="0.25">
      <c r="T42548" s="1"/>
      <c r="U42548" s="1"/>
      <c r="Z42548" s="1"/>
    </row>
    <row r="42549" spans="20:26" x14ac:dyDescent="0.25">
      <c r="T42549" s="1"/>
      <c r="U42549" s="1"/>
      <c r="Z42549" s="1"/>
    </row>
    <row r="42550" spans="20:26" x14ac:dyDescent="0.25">
      <c r="T42550" s="1"/>
      <c r="U42550" s="1"/>
      <c r="Z42550" s="1"/>
    </row>
    <row r="42551" spans="20:26" x14ac:dyDescent="0.25">
      <c r="T42551" s="1"/>
      <c r="U42551" s="1"/>
      <c r="Z42551" s="1"/>
    </row>
    <row r="42552" spans="20:26" x14ac:dyDescent="0.25">
      <c r="T42552" s="1"/>
      <c r="U42552" s="1"/>
      <c r="Z42552" s="1"/>
    </row>
    <row r="42553" spans="20:26" x14ac:dyDescent="0.25">
      <c r="T42553" s="1"/>
      <c r="U42553" s="1"/>
      <c r="Z42553" s="1"/>
    </row>
    <row r="42554" spans="20:26" x14ac:dyDescent="0.25">
      <c r="T42554" s="1"/>
      <c r="U42554" s="1"/>
      <c r="Z42554" s="1"/>
    </row>
    <row r="42555" spans="20:26" x14ac:dyDescent="0.25">
      <c r="T42555" s="1"/>
      <c r="U42555" s="1"/>
      <c r="Z42555" s="1"/>
    </row>
    <row r="42556" spans="20:26" x14ac:dyDescent="0.25">
      <c r="T42556" s="1"/>
      <c r="U42556" s="1"/>
      <c r="Z42556" s="1"/>
    </row>
    <row r="42557" spans="20:26" x14ac:dyDescent="0.25">
      <c r="T42557" s="1"/>
      <c r="U42557" s="1"/>
      <c r="Z42557" s="1"/>
    </row>
    <row r="42558" spans="20:26" x14ac:dyDescent="0.25">
      <c r="T42558" s="1"/>
      <c r="U42558" s="1"/>
      <c r="Z42558" s="1"/>
    </row>
    <row r="42559" spans="20:26" x14ac:dyDescent="0.25">
      <c r="T42559" s="1"/>
      <c r="U42559" s="1"/>
      <c r="Z42559" s="1"/>
    </row>
    <row r="42560" spans="20:26" x14ac:dyDescent="0.25">
      <c r="T42560" s="1"/>
      <c r="U42560" s="1"/>
      <c r="Z42560" s="1"/>
    </row>
    <row r="42561" spans="20:26" x14ac:dyDescent="0.25">
      <c r="T42561" s="1"/>
      <c r="U42561" s="1"/>
      <c r="Z42561" s="1"/>
    </row>
    <row r="42562" spans="20:26" x14ac:dyDescent="0.25">
      <c r="T42562" s="1"/>
      <c r="U42562" s="1"/>
      <c r="Z42562" s="1"/>
    </row>
    <row r="42563" spans="20:26" x14ac:dyDescent="0.25">
      <c r="T42563" s="1"/>
      <c r="U42563" s="1"/>
      <c r="Z42563" s="1"/>
    </row>
    <row r="42564" spans="20:26" x14ac:dyDescent="0.25">
      <c r="T42564" s="1"/>
      <c r="U42564" s="1"/>
      <c r="Z42564" s="1"/>
    </row>
    <row r="42565" spans="20:26" x14ac:dyDescent="0.25">
      <c r="T42565" s="1"/>
      <c r="U42565" s="1"/>
      <c r="Z42565" s="1"/>
    </row>
    <row r="42566" spans="20:26" x14ac:dyDescent="0.25">
      <c r="T42566" s="1"/>
      <c r="U42566" s="1"/>
      <c r="Z42566" s="1"/>
    </row>
    <row r="42567" spans="20:26" x14ac:dyDescent="0.25">
      <c r="T42567" s="1"/>
      <c r="U42567" s="1"/>
      <c r="Z42567" s="1"/>
    </row>
    <row r="42568" spans="20:26" x14ac:dyDescent="0.25">
      <c r="T42568" s="1"/>
      <c r="U42568" s="1"/>
      <c r="Z42568" s="1"/>
    </row>
    <row r="42569" spans="20:26" x14ac:dyDescent="0.25">
      <c r="T42569" s="1"/>
      <c r="U42569" s="1"/>
      <c r="Z42569" s="1"/>
    </row>
    <row r="42570" spans="20:26" x14ac:dyDescent="0.25">
      <c r="T42570" s="1"/>
      <c r="U42570" s="1"/>
      <c r="Z42570" s="1"/>
    </row>
    <row r="42571" spans="20:26" x14ac:dyDescent="0.25">
      <c r="T42571" s="1"/>
      <c r="U42571" s="1"/>
      <c r="Z42571" s="1"/>
    </row>
    <row r="42572" spans="20:26" x14ac:dyDescent="0.25">
      <c r="T42572" s="1"/>
      <c r="U42572" s="1"/>
      <c r="Z42572" s="1"/>
    </row>
    <row r="42573" spans="20:26" x14ac:dyDescent="0.25">
      <c r="T42573" s="1"/>
      <c r="U42573" s="1"/>
      <c r="Z42573" s="1"/>
    </row>
    <row r="42574" spans="20:26" x14ac:dyDescent="0.25">
      <c r="T42574" s="1"/>
      <c r="U42574" s="1"/>
      <c r="Z42574" s="1"/>
    </row>
    <row r="42575" spans="20:26" x14ac:dyDescent="0.25">
      <c r="T42575" s="1"/>
      <c r="U42575" s="1"/>
      <c r="Z42575" s="1"/>
    </row>
    <row r="42576" spans="20:26" x14ac:dyDescent="0.25">
      <c r="T42576" s="1"/>
      <c r="U42576" s="1"/>
      <c r="Z42576" s="1"/>
    </row>
    <row r="42577" spans="20:26" x14ac:dyDescent="0.25">
      <c r="T42577" s="1"/>
      <c r="U42577" s="1"/>
      <c r="Z42577" s="1"/>
    </row>
    <row r="42578" spans="20:26" x14ac:dyDescent="0.25">
      <c r="T42578" s="1"/>
      <c r="U42578" s="1"/>
      <c r="Z42578" s="1"/>
    </row>
    <row r="42579" spans="20:26" x14ac:dyDescent="0.25">
      <c r="T42579" s="1"/>
      <c r="U42579" s="1"/>
      <c r="Z42579" s="1"/>
    </row>
    <row r="42580" spans="20:26" x14ac:dyDescent="0.25">
      <c r="T42580" s="1"/>
      <c r="U42580" s="1"/>
      <c r="Z42580" s="1"/>
    </row>
    <row r="42581" spans="20:26" x14ac:dyDescent="0.25">
      <c r="T42581" s="1"/>
      <c r="U42581" s="1"/>
      <c r="Z42581" s="1"/>
    </row>
    <row r="42582" spans="20:26" x14ac:dyDescent="0.25">
      <c r="T42582" s="1"/>
      <c r="U42582" s="1"/>
      <c r="Z42582" s="1"/>
    </row>
    <row r="42583" spans="20:26" x14ac:dyDescent="0.25">
      <c r="T42583" s="1"/>
      <c r="U42583" s="1"/>
      <c r="Z42583" s="1"/>
    </row>
    <row r="42584" spans="20:26" x14ac:dyDescent="0.25">
      <c r="T42584" s="1"/>
      <c r="U42584" s="1"/>
      <c r="Z42584" s="1"/>
    </row>
    <row r="42585" spans="20:26" x14ac:dyDescent="0.25">
      <c r="T42585" s="1"/>
      <c r="U42585" s="1"/>
      <c r="Z42585" s="1"/>
    </row>
    <row r="42586" spans="20:26" x14ac:dyDescent="0.25">
      <c r="T42586" s="1"/>
      <c r="U42586" s="1"/>
      <c r="Z42586" s="1"/>
    </row>
    <row r="42587" spans="20:26" x14ac:dyDescent="0.25">
      <c r="T42587" s="1"/>
      <c r="U42587" s="1"/>
      <c r="Z42587" s="1"/>
    </row>
    <row r="42588" spans="20:26" x14ac:dyDescent="0.25">
      <c r="T42588" s="1"/>
      <c r="U42588" s="1"/>
      <c r="Z42588" s="1"/>
    </row>
    <row r="42589" spans="20:26" x14ac:dyDescent="0.25">
      <c r="T42589" s="1"/>
      <c r="U42589" s="1"/>
      <c r="Z42589" s="1"/>
    </row>
    <row r="42590" spans="20:26" x14ac:dyDescent="0.25">
      <c r="T42590" s="1"/>
      <c r="U42590" s="1"/>
      <c r="Z42590" s="1"/>
    </row>
    <row r="42591" spans="20:26" x14ac:dyDescent="0.25">
      <c r="T42591" s="1"/>
      <c r="U42591" s="1"/>
      <c r="Z42591" s="1"/>
    </row>
    <row r="42592" spans="20:26" x14ac:dyDescent="0.25">
      <c r="T42592" s="1"/>
      <c r="U42592" s="1"/>
      <c r="Z42592" s="1"/>
    </row>
    <row r="42593" spans="20:26" x14ac:dyDescent="0.25">
      <c r="T42593" s="1"/>
      <c r="U42593" s="1"/>
      <c r="Z42593" s="1"/>
    </row>
    <row r="42594" spans="20:26" x14ac:dyDescent="0.25">
      <c r="T42594" s="1"/>
      <c r="U42594" s="1"/>
      <c r="Z42594" s="1"/>
    </row>
    <row r="42595" spans="20:26" x14ac:dyDescent="0.25">
      <c r="T42595" s="1"/>
      <c r="U42595" s="1"/>
      <c r="Z42595" s="1"/>
    </row>
    <row r="42596" spans="20:26" x14ac:dyDescent="0.25">
      <c r="T42596" s="1"/>
      <c r="U42596" s="1"/>
      <c r="Z42596" s="1"/>
    </row>
    <row r="42597" spans="20:26" x14ac:dyDescent="0.25">
      <c r="T42597" s="1"/>
      <c r="U42597" s="1"/>
      <c r="Z42597" s="1"/>
    </row>
    <row r="42598" spans="20:26" x14ac:dyDescent="0.25">
      <c r="T42598" s="1"/>
      <c r="U42598" s="1"/>
      <c r="Z42598" s="1"/>
    </row>
    <row r="42599" spans="20:26" x14ac:dyDescent="0.25">
      <c r="T42599" s="1"/>
      <c r="U42599" s="1"/>
      <c r="Z42599" s="1"/>
    </row>
    <row r="42600" spans="20:26" x14ac:dyDescent="0.25">
      <c r="T42600" s="1"/>
      <c r="U42600" s="1"/>
      <c r="Z42600" s="1"/>
    </row>
    <row r="42601" spans="20:26" x14ac:dyDescent="0.25">
      <c r="T42601" s="1"/>
      <c r="U42601" s="1"/>
      <c r="Z42601" s="1"/>
    </row>
    <row r="42602" spans="20:26" x14ac:dyDescent="0.25">
      <c r="T42602" s="1"/>
      <c r="U42602" s="1"/>
      <c r="Z42602" s="1"/>
    </row>
    <row r="42603" spans="20:26" x14ac:dyDescent="0.25">
      <c r="T42603" s="1"/>
      <c r="U42603" s="1"/>
      <c r="Z42603" s="1"/>
    </row>
    <row r="42604" spans="20:26" x14ac:dyDescent="0.25">
      <c r="T42604" s="1"/>
      <c r="U42604" s="1"/>
      <c r="Z42604" s="1"/>
    </row>
    <row r="42605" spans="20:26" x14ac:dyDescent="0.25">
      <c r="T42605" s="1"/>
      <c r="U42605" s="1"/>
      <c r="Z42605" s="1"/>
    </row>
    <row r="42606" spans="20:26" x14ac:dyDescent="0.25">
      <c r="T42606" s="1"/>
      <c r="U42606" s="1"/>
      <c r="Z42606" s="1"/>
    </row>
    <row r="42607" spans="20:26" x14ac:dyDescent="0.25">
      <c r="T42607" s="1"/>
      <c r="U42607" s="1"/>
      <c r="Z42607" s="1"/>
    </row>
    <row r="42608" spans="20:26" x14ac:dyDescent="0.25">
      <c r="T42608" s="1"/>
      <c r="U42608" s="1"/>
      <c r="Z42608" s="1"/>
    </row>
    <row r="42609" spans="20:26" x14ac:dyDescent="0.25">
      <c r="T42609" s="1"/>
      <c r="U42609" s="1"/>
      <c r="Z42609" s="1"/>
    </row>
    <row r="42610" spans="20:26" x14ac:dyDescent="0.25">
      <c r="T42610" s="1"/>
      <c r="U42610" s="1"/>
      <c r="Z42610" s="1"/>
    </row>
    <row r="42611" spans="20:26" x14ac:dyDescent="0.25">
      <c r="T42611" s="1"/>
      <c r="U42611" s="1"/>
      <c r="Z42611" s="1"/>
    </row>
    <row r="42612" spans="20:26" x14ac:dyDescent="0.25">
      <c r="T42612" s="1"/>
      <c r="U42612" s="1"/>
      <c r="Z42612" s="1"/>
    </row>
    <row r="42613" spans="20:26" x14ac:dyDescent="0.25">
      <c r="T42613" s="1"/>
      <c r="U42613" s="1"/>
      <c r="Z42613" s="1"/>
    </row>
    <row r="42614" spans="20:26" x14ac:dyDescent="0.25">
      <c r="T42614" s="1"/>
      <c r="U42614" s="1"/>
      <c r="Z42614" s="1"/>
    </row>
    <row r="42615" spans="20:26" x14ac:dyDescent="0.25">
      <c r="T42615" s="1"/>
      <c r="U42615" s="1"/>
      <c r="Z42615" s="1"/>
    </row>
    <row r="42616" spans="20:26" x14ac:dyDescent="0.25">
      <c r="T42616" s="1"/>
      <c r="U42616" s="1"/>
      <c r="Z42616" s="1"/>
    </row>
    <row r="42617" spans="20:26" x14ac:dyDescent="0.25">
      <c r="T42617" s="1"/>
      <c r="U42617" s="1"/>
      <c r="Z42617" s="1"/>
    </row>
    <row r="42618" spans="20:26" x14ac:dyDescent="0.25">
      <c r="T42618" s="1"/>
      <c r="U42618" s="1"/>
      <c r="Z42618" s="1"/>
    </row>
    <row r="42619" spans="20:26" x14ac:dyDescent="0.25">
      <c r="T42619" s="1"/>
      <c r="U42619" s="1"/>
      <c r="Z42619" s="1"/>
    </row>
    <row r="42620" spans="20:26" x14ac:dyDescent="0.25">
      <c r="T42620" s="1"/>
      <c r="U42620" s="1"/>
      <c r="Z42620" s="1"/>
    </row>
    <row r="42621" spans="20:26" x14ac:dyDescent="0.25">
      <c r="T42621" s="1"/>
      <c r="U42621" s="1"/>
      <c r="Z42621" s="1"/>
    </row>
    <row r="42622" spans="20:26" x14ac:dyDescent="0.25">
      <c r="T42622" s="1"/>
      <c r="U42622" s="1"/>
      <c r="Z42622" s="1"/>
    </row>
    <row r="42623" spans="20:26" x14ac:dyDescent="0.25">
      <c r="T42623" s="1"/>
      <c r="U42623" s="1"/>
      <c r="Z42623" s="1"/>
    </row>
    <row r="42624" spans="20:26" x14ac:dyDescent="0.25">
      <c r="T42624" s="1"/>
      <c r="U42624" s="1"/>
      <c r="Z42624" s="1"/>
    </row>
    <row r="42625" spans="20:26" x14ac:dyDescent="0.25">
      <c r="T42625" s="1"/>
      <c r="U42625" s="1"/>
      <c r="Z42625" s="1"/>
    </row>
    <row r="42626" spans="20:26" x14ac:dyDescent="0.25">
      <c r="T42626" s="1"/>
      <c r="U42626" s="1"/>
      <c r="Z42626" s="1"/>
    </row>
    <row r="42627" spans="20:26" x14ac:dyDescent="0.25">
      <c r="T42627" s="1"/>
      <c r="U42627" s="1"/>
      <c r="Z42627" s="1"/>
    </row>
    <row r="42628" spans="20:26" x14ac:dyDescent="0.25">
      <c r="T42628" s="1"/>
      <c r="U42628" s="1"/>
      <c r="Z42628" s="1"/>
    </row>
    <row r="42629" spans="20:26" x14ac:dyDescent="0.25">
      <c r="T42629" s="1"/>
      <c r="U42629" s="1"/>
      <c r="Z42629" s="1"/>
    </row>
    <row r="42630" spans="20:26" x14ac:dyDescent="0.25">
      <c r="T42630" s="1"/>
      <c r="U42630" s="1"/>
      <c r="Z42630" s="1"/>
    </row>
    <row r="42631" spans="20:26" x14ac:dyDescent="0.25">
      <c r="T42631" s="1"/>
      <c r="U42631" s="1"/>
      <c r="Z42631" s="1"/>
    </row>
    <row r="42632" spans="20:26" x14ac:dyDescent="0.25">
      <c r="T42632" s="1"/>
      <c r="U42632" s="1"/>
      <c r="Z42632" s="1"/>
    </row>
    <row r="42633" spans="20:26" x14ac:dyDescent="0.25">
      <c r="T42633" s="1"/>
      <c r="U42633" s="1"/>
      <c r="Z42633" s="1"/>
    </row>
    <row r="42634" spans="20:26" x14ac:dyDescent="0.25">
      <c r="T42634" s="1"/>
      <c r="U42634" s="1"/>
      <c r="Z42634" s="1"/>
    </row>
    <row r="42635" spans="20:26" x14ac:dyDescent="0.25">
      <c r="T42635" s="1"/>
      <c r="U42635" s="1"/>
      <c r="Z42635" s="1"/>
    </row>
    <row r="42636" spans="20:26" x14ac:dyDescent="0.25">
      <c r="T42636" s="1"/>
      <c r="U42636" s="1"/>
      <c r="Z42636" s="1"/>
    </row>
    <row r="42637" spans="20:26" x14ac:dyDescent="0.25">
      <c r="T42637" s="1"/>
      <c r="U42637" s="1"/>
      <c r="Z42637" s="1"/>
    </row>
    <row r="42638" spans="20:26" x14ac:dyDescent="0.25">
      <c r="T42638" s="1"/>
      <c r="U42638" s="1"/>
      <c r="Z42638" s="1"/>
    </row>
    <row r="42639" spans="20:26" x14ac:dyDescent="0.25">
      <c r="T42639" s="1"/>
      <c r="U42639" s="1"/>
      <c r="Z42639" s="1"/>
    </row>
    <row r="42640" spans="20:26" x14ac:dyDescent="0.25">
      <c r="T42640" s="1"/>
      <c r="U42640" s="1"/>
      <c r="Z42640" s="1"/>
    </row>
    <row r="42641" spans="20:26" x14ac:dyDescent="0.25">
      <c r="T42641" s="1"/>
      <c r="U42641" s="1"/>
      <c r="Z42641" s="1"/>
    </row>
    <row r="42642" spans="20:26" x14ac:dyDescent="0.25">
      <c r="T42642" s="1"/>
      <c r="U42642" s="1"/>
      <c r="Z42642" s="1"/>
    </row>
    <row r="42643" spans="20:26" x14ac:dyDescent="0.25">
      <c r="T42643" s="1"/>
      <c r="U42643" s="1"/>
      <c r="Z42643" s="1"/>
    </row>
    <row r="42644" spans="20:26" x14ac:dyDescent="0.25">
      <c r="T42644" s="1"/>
      <c r="U42644" s="1"/>
      <c r="Z42644" s="1"/>
    </row>
    <row r="42645" spans="20:26" x14ac:dyDescent="0.25">
      <c r="T42645" s="1"/>
      <c r="U42645" s="1"/>
      <c r="Z42645" s="1"/>
    </row>
    <row r="42646" spans="20:26" x14ac:dyDescent="0.25">
      <c r="T42646" s="1"/>
      <c r="U42646" s="1"/>
      <c r="Z42646" s="1"/>
    </row>
    <row r="42647" spans="20:26" x14ac:dyDescent="0.25">
      <c r="T42647" s="1"/>
      <c r="U42647" s="1"/>
      <c r="Z42647" s="1"/>
    </row>
    <row r="42648" spans="20:26" x14ac:dyDescent="0.25">
      <c r="T42648" s="1"/>
      <c r="U42648" s="1"/>
      <c r="Z42648" s="1"/>
    </row>
    <row r="42649" spans="20:26" x14ac:dyDescent="0.25">
      <c r="T42649" s="1"/>
      <c r="U42649" s="1"/>
      <c r="Z42649" s="1"/>
    </row>
    <row r="42650" spans="20:26" x14ac:dyDescent="0.25">
      <c r="T42650" s="1"/>
      <c r="U42650" s="1"/>
      <c r="Z42650" s="1"/>
    </row>
    <row r="42651" spans="20:26" x14ac:dyDescent="0.25">
      <c r="T42651" s="1"/>
      <c r="U42651" s="1"/>
      <c r="Z42651" s="1"/>
    </row>
    <row r="42652" spans="20:26" x14ac:dyDescent="0.25">
      <c r="T42652" s="1"/>
      <c r="U42652" s="1"/>
      <c r="Z42652" s="1"/>
    </row>
    <row r="42653" spans="20:26" x14ac:dyDescent="0.25">
      <c r="T42653" s="1"/>
      <c r="U42653" s="1"/>
      <c r="Z42653" s="1"/>
    </row>
    <row r="42654" spans="20:26" x14ac:dyDescent="0.25">
      <c r="T42654" s="1"/>
      <c r="U42654" s="1"/>
      <c r="Z42654" s="1"/>
    </row>
    <row r="42655" spans="20:26" x14ac:dyDescent="0.25">
      <c r="T42655" s="1"/>
      <c r="U42655" s="1"/>
      <c r="Z42655" s="1"/>
    </row>
    <row r="42656" spans="20:26" x14ac:dyDescent="0.25">
      <c r="T42656" s="1"/>
      <c r="U42656" s="1"/>
      <c r="Z42656" s="1"/>
    </row>
    <row r="42657" spans="20:26" x14ac:dyDescent="0.25">
      <c r="T42657" s="1"/>
      <c r="U42657" s="1"/>
      <c r="Z42657" s="1"/>
    </row>
    <row r="42658" spans="20:26" x14ac:dyDescent="0.25">
      <c r="T42658" s="1"/>
      <c r="U42658" s="1"/>
      <c r="Z42658" s="1"/>
    </row>
    <row r="42659" spans="20:26" x14ac:dyDescent="0.25">
      <c r="T42659" s="1"/>
      <c r="U42659" s="1"/>
      <c r="Z42659" s="1"/>
    </row>
    <row r="42660" spans="20:26" x14ac:dyDescent="0.25">
      <c r="T42660" s="1"/>
      <c r="U42660" s="1"/>
      <c r="Z42660" s="1"/>
    </row>
    <row r="42661" spans="20:26" x14ac:dyDescent="0.25">
      <c r="T42661" s="1"/>
      <c r="U42661" s="1"/>
      <c r="Z42661" s="1"/>
    </row>
    <row r="42662" spans="20:26" x14ac:dyDescent="0.25">
      <c r="T42662" s="1"/>
      <c r="U42662" s="1"/>
      <c r="Z42662" s="1"/>
    </row>
    <row r="42663" spans="20:26" x14ac:dyDescent="0.25">
      <c r="T42663" s="1"/>
      <c r="U42663" s="1"/>
      <c r="Z42663" s="1"/>
    </row>
    <row r="42664" spans="20:26" x14ac:dyDescent="0.25">
      <c r="T42664" s="1"/>
      <c r="U42664" s="1"/>
      <c r="Z42664" s="1"/>
    </row>
    <row r="42665" spans="20:26" x14ac:dyDescent="0.25">
      <c r="T42665" s="1"/>
      <c r="U42665" s="1"/>
      <c r="Z42665" s="1"/>
    </row>
    <row r="42666" spans="20:26" x14ac:dyDescent="0.25">
      <c r="T42666" s="1"/>
      <c r="U42666" s="1"/>
      <c r="Z42666" s="1"/>
    </row>
    <row r="42667" spans="20:26" x14ac:dyDescent="0.25">
      <c r="T42667" s="1"/>
      <c r="U42667" s="1"/>
      <c r="Z42667" s="1"/>
    </row>
    <row r="42668" spans="20:26" x14ac:dyDescent="0.25">
      <c r="T42668" s="1"/>
      <c r="U42668" s="1"/>
      <c r="Z42668" s="1"/>
    </row>
    <row r="42669" spans="20:26" x14ac:dyDescent="0.25">
      <c r="T42669" s="1"/>
      <c r="U42669" s="1"/>
      <c r="Z42669" s="1"/>
    </row>
    <row r="42670" spans="20:26" x14ac:dyDescent="0.25">
      <c r="T42670" s="1"/>
      <c r="U42670" s="1"/>
      <c r="Z42670" s="1"/>
    </row>
    <row r="42671" spans="20:26" x14ac:dyDescent="0.25">
      <c r="T42671" s="1"/>
      <c r="U42671" s="1"/>
      <c r="Z42671" s="1"/>
    </row>
    <row r="42672" spans="20:26" x14ac:dyDescent="0.25">
      <c r="T42672" s="1"/>
      <c r="U42672" s="1"/>
      <c r="Z42672" s="1"/>
    </row>
    <row r="42673" spans="20:26" x14ac:dyDescent="0.25">
      <c r="T42673" s="1"/>
      <c r="U42673" s="1"/>
      <c r="Z42673" s="1"/>
    </row>
    <row r="42674" spans="20:26" x14ac:dyDescent="0.25">
      <c r="T42674" s="1"/>
      <c r="U42674" s="1"/>
      <c r="Z42674" s="1"/>
    </row>
    <row r="42675" spans="20:26" x14ac:dyDescent="0.25">
      <c r="T42675" s="1"/>
      <c r="U42675" s="1"/>
      <c r="Z42675" s="1"/>
    </row>
    <row r="42676" spans="20:26" x14ac:dyDescent="0.25">
      <c r="T42676" s="1"/>
      <c r="U42676" s="1"/>
      <c r="Z42676" s="1"/>
    </row>
    <row r="42677" spans="20:26" x14ac:dyDescent="0.25">
      <c r="T42677" s="1"/>
      <c r="U42677" s="1"/>
      <c r="Z42677" s="1"/>
    </row>
    <row r="42678" spans="20:26" x14ac:dyDescent="0.25">
      <c r="T42678" s="1"/>
      <c r="U42678" s="1"/>
      <c r="Z42678" s="1"/>
    </row>
    <row r="42679" spans="20:26" x14ac:dyDescent="0.25">
      <c r="T42679" s="1"/>
      <c r="U42679" s="1"/>
      <c r="Z42679" s="1"/>
    </row>
    <row r="42680" spans="20:26" x14ac:dyDescent="0.25">
      <c r="T42680" s="1"/>
      <c r="U42680" s="1"/>
      <c r="Z42680" s="1"/>
    </row>
    <row r="42681" spans="20:26" x14ac:dyDescent="0.25">
      <c r="T42681" s="1"/>
      <c r="U42681" s="1"/>
      <c r="Z42681" s="1"/>
    </row>
    <row r="42682" spans="20:26" x14ac:dyDescent="0.25">
      <c r="T42682" s="1"/>
      <c r="U42682" s="1"/>
      <c r="Z42682" s="1"/>
    </row>
    <row r="42683" spans="20:26" x14ac:dyDescent="0.25">
      <c r="T42683" s="1"/>
      <c r="U42683" s="1"/>
      <c r="Z42683" s="1"/>
    </row>
    <row r="42684" spans="20:26" x14ac:dyDescent="0.25">
      <c r="T42684" s="1"/>
      <c r="U42684" s="1"/>
      <c r="Z42684" s="1"/>
    </row>
    <row r="42685" spans="20:26" x14ac:dyDescent="0.25">
      <c r="T42685" s="1"/>
      <c r="U42685" s="1"/>
      <c r="Z42685" s="1"/>
    </row>
    <row r="42686" spans="20:26" x14ac:dyDescent="0.25">
      <c r="T42686" s="1"/>
      <c r="U42686" s="1"/>
      <c r="Z42686" s="1"/>
    </row>
    <row r="42687" spans="20:26" x14ac:dyDescent="0.25">
      <c r="T42687" s="1"/>
      <c r="U42687" s="1"/>
      <c r="Z42687" s="1"/>
    </row>
    <row r="42688" spans="20:26" x14ac:dyDescent="0.25">
      <c r="T42688" s="1"/>
      <c r="U42688" s="1"/>
      <c r="Z42688" s="1"/>
    </row>
    <row r="42689" spans="20:26" x14ac:dyDescent="0.25">
      <c r="T42689" s="1"/>
      <c r="U42689" s="1"/>
      <c r="Z42689" s="1"/>
    </row>
    <row r="42690" spans="20:26" x14ac:dyDescent="0.25">
      <c r="T42690" s="1"/>
      <c r="U42690" s="1"/>
      <c r="Z42690" s="1"/>
    </row>
    <row r="42691" spans="20:26" x14ac:dyDescent="0.25">
      <c r="T42691" s="1"/>
      <c r="U42691" s="1"/>
      <c r="Z42691" s="1"/>
    </row>
    <row r="42692" spans="20:26" x14ac:dyDescent="0.25">
      <c r="T42692" s="1"/>
      <c r="U42692" s="1"/>
      <c r="Z42692" s="1"/>
    </row>
    <row r="42693" spans="20:26" x14ac:dyDescent="0.25">
      <c r="T42693" s="1"/>
      <c r="U42693" s="1"/>
      <c r="Z42693" s="1"/>
    </row>
    <row r="42694" spans="20:26" x14ac:dyDescent="0.25">
      <c r="T42694" s="1"/>
      <c r="U42694" s="1"/>
      <c r="Z42694" s="1"/>
    </row>
    <row r="42695" spans="20:26" x14ac:dyDescent="0.25">
      <c r="T42695" s="1"/>
      <c r="U42695" s="1"/>
      <c r="Z42695" s="1"/>
    </row>
    <row r="42696" spans="20:26" x14ac:dyDescent="0.25">
      <c r="T42696" s="1"/>
      <c r="U42696" s="1"/>
      <c r="Z42696" s="1"/>
    </row>
    <row r="42697" spans="20:26" x14ac:dyDescent="0.25">
      <c r="T42697" s="1"/>
      <c r="U42697" s="1"/>
      <c r="Z42697" s="1"/>
    </row>
    <row r="42698" spans="20:26" x14ac:dyDescent="0.25">
      <c r="T42698" s="1"/>
      <c r="U42698" s="1"/>
      <c r="Z42698" s="1"/>
    </row>
    <row r="42699" spans="20:26" x14ac:dyDescent="0.25">
      <c r="T42699" s="1"/>
      <c r="U42699" s="1"/>
      <c r="Z42699" s="1"/>
    </row>
    <row r="42700" spans="20:26" x14ac:dyDescent="0.25">
      <c r="T42700" s="1"/>
      <c r="U42700" s="1"/>
      <c r="Z42700" s="1"/>
    </row>
    <row r="42701" spans="20:26" x14ac:dyDescent="0.25">
      <c r="T42701" s="1"/>
      <c r="U42701" s="1"/>
      <c r="Z42701" s="1"/>
    </row>
    <row r="42702" spans="20:26" x14ac:dyDescent="0.25">
      <c r="T42702" s="1"/>
      <c r="U42702" s="1"/>
      <c r="Z42702" s="1"/>
    </row>
    <row r="42703" spans="20:26" x14ac:dyDescent="0.25">
      <c r="T42703" s="1"/>
      <c r="U42703" s="1"/>
      <c r="Z42703" s="1"/>
    </row>
    <row r="42704" spans="20:26" x14ac:dyDescent="0.25">
      <c r="T42704" s="1"/>
      <c r="U42704" s="1"/>
      <c r="Z42704" s="1"/>
    </row>
    <row r="42705" spans="20:26" x14ac:dyDescent="0.25">
      <c r="T42705" s="1"/>
      <c r="U42705" s="1"/>
      <c r="Z42705" s="1"/>
    </row>
    <row r="42706" spans="20:26" x14ac:dyDescent="0.25">
      <c r="T42706" s="1"/>
      <c r="U42706" s="1"/>
      <c r="Z42706" s="1"/>
    </row>
    <row r="42707" spans="20:26" x14ac:dyDescent="0.25">
      <c r="T42707" s="1"/>
      <c r="U42707" s="1"/>
      <c r="Z42707" s="1"/>
    </row>
    <row r="42708" spans="20:26" x14ac:dyDescent="0.25">
      <c r="T42708" s="1"/>
      <c r="U42708" s="1"/>
      <c r="Z42708" s="1"/>
    </row>
    <row r="42709" spans="20:26" x14ac:dyDescent="0.25">
      <c r="T42709" s="1"/>
      <c r="U42709" s="1"/>
      <c r="Z42709" s="1"/>
    </row>
    <row r="42710" spans="20:26" x14ac:dyDescent="0.25">
      <c r="T42710" s="1"/>
      <c r="U42710" s="1"/>
      <c r="Z42710" s="1"/>
    </row>
    <row r="42711" spans="20:26" x14ac:dyDescent="0.25">
      <c r="T42711" s="1"/>
      <c r="U42711" s="1"/>
      <c r="Z42711" s="1"/>
    </row>
    <row r="42712" spans="20:26" x14ac:dyDescent="0.25">
      <c r="T42712" s="1"/>
      <c r="U42712" s="1"/>
      <c r="Z42712" s="1"/>
    </row>
    <row r="42713" spans="20:26" x14ac:dyDescent="0.25">
      <c r="T42713" s="1"/>
      <c r="U42713" s="1"/>
      <c r="Z42713" s="1"/>
    </row>
    <row r="42714" spans="20:26" x14ac:dyDescent="0.25">
      <c r="T42714" s="1"/>
      <c r="U42714" s="1"/>
      <c r="Z42714" s="1"/>
    </row>
    <row r="42715" spans="20:26" x14ac:dyDescent="0.25">
      <c r="T42715" s="1"/>
      <c r="U42715" s="1"/>
      <c r="Z42715" s="1"/>
    </row>
    <row r="42716" spans="20:26" x14ac:dyDescent="0.25">
      <c r="T42716" s="1"/>
      <c r="U42716" s="1"/>
      <c r="Z42716" s="1"/>
    </row>
    <row r="42717" spans="20:26" x14ac:dyDescent="0.25">
      <c r="T42717" s="1"/>
      <c r="U42717" s="1"/>
      <c r="Z42717" s="1"/>
    </row>
    <row r="42718" spans="20:26" x14ac:dyDescent="0.25">
      <c r="T42718" s="1"/>
      <c r="U42718" s="1"/>
      <c r="Z42718" s="1"/>
    </row>
    <row r="42719" spans="20:26" x14ac:dyDescent="0.25">
      <c r="T42719" s="1"/>
      <c r="U42719" s="1"/>
      <c r="Z42719" s="1"/>
    </row>
    <row r="42720" spans="20:26" x14ac:dyDescent="0.25">
      <c r="T42720" s="1"/>
      <c r="U42720" s="1"/>
      <c r="Z42720" s="1"/>
    </row>
    <row r="42721" spans="20:26" x14ac:dyDescent="0.25">
      <c r="T42721" s="1"/>
      <c r="U42721" s="1"/>
      <c r="Z42721" s="1"/>
    </row>
    <row r="42722" spans="20:26" x14ac:dyDescent="0.25">
      <c r="T42722" s="1"/>
      <c r="U42722" s="1"/>
      <c r="Z42722" s="1"/>
    </row>
    <row r="42723" spans="20:26" x14ac:dyDescent="0.25">
      <c r="T42723" s="1"/>
      <c r="U42723" s="1"/>
      <c r="Z42723" s="1"/>
    </row>
    <row r="42724" spans="20:26" x14ac:dyDescent="0.25">
      <c r="T42724" s="1"/>
      <c r="U42724" s="1"/>
      <c r="Z42724" s="1"/>
    </row>
    <row r="42725" spans="20:26" x14ac:dyDescent="0.25">
      <c r="T42725" s="1"/>
      <c r="U42725" s="1"/>
      <c r="Z42725" s="1"/>
    </row>
    <row r="42726" spans="20:26" x14ac:dyDescent="0.25">
      <c r="T42726" s="1"/>
      <c r="U42726" s="1"/>
      <c r="Z42726" s="1"/>
    </row>
    <row r="42727" spans="20:26" x14ac:dyDescent="0.25">
      <c r="T42727" s="1"/>
      <c r="U42727" s="1"/>
      <c r="Z42727" s="1"/>
    </row>
    <row r="42728" spans="20:26" x14ac:dyDescent="0.25">
      <c r="T42728" s="1"/>
      <c r="U42728" s="1"/>
      <c r="Z42728" s="1"/>
    </row>
    <row r="42729" spans="20:26" x14ac:dyDescent="0.25">
      <c r="T42729" s="1"/>
      <c r="U42729" s="1"/>
      <c r="Z42729" s="1"/>
    </row>
    <row r="42730" spans="20:26" x14ac:dyDescent="0.25">
      <c r="T42730" s="1"/>
      <c r="U42730" s="1"/>
      <c r="Z42730" s="1"/>
    </row>
    <row r="42731" spans="20:26" x14ac:dyDescent="0.25">
      <c r="T42731" s="1"/>
      <c r="U42731" s="1"/>
      <c r="Z42731" s="1"/>
    </row>
    <row r="42732" spans="20:26" x14ac:dyDescent="0.25">
      <c r="T42732" s="1"/>
      <c r="U42732" s="1"/>
      <c r="Z42732" s="1"/>
    </row>
    <row r="42733" spans="20:26" x14ac:dyDescent="0.25">
      <c r="T42733" s="1"/>
      <c r="U42733" s="1"/>
      <c r="Z42733" s="1"/>
    </row>
    <row r="42734" spans="20:26" x14ac:dyDescent="0.25">
      <c r="T42734" s="1"/>
      <c r="U42734" s="1"/>
      <c r="Z42734" s="1"/>
    </row>
    <row r="42735" spans="20:26" x14ac:dyDescent="0.25">
      <c r="T42735" s="1"/>
      <c r="U42735" s="1"/>
      <c r="Z42735" s="1"/>
    </row>
    <row r="42736" spans="20:26" x14ac:dyDescent="0.25">
      <c r="T42736" s="1"/>
      <c r="U42736" s="1"/>
      <c r="Z42736" s="1"/>
    </row>
    <row r="42737" spans="20:26" x14ac:dyDescent="0.25">
      <c r="T42737" s="1"/>
      <c r="U42737" s="1"/>
      <c r="Z42737" s="1"/>
    </row>
    <row r="42738" spans="20:26" x14ac:dyDescent="0.25">
      <c r="T42738" s="1"/>
      <c r="U42738" s="1"/>
      <c r="Z42738" s="1"/>
    </row>
    <row r="42739" spans="20:26" x14ac:dyDescent="0.25">
      <c r="T42739" s="1"/>
      <c r="U42739" s="1"/>
      <c r="Z42739" s="1"/>
    </row>
    <row r="42740" spans="20:26" x14ac:dyDescent="0.25">
      <c r="T42740" s="1"/>
      <c r="U42740" s="1"/>
      <c r="Z42740" s="1"/>
    </row>
    <row r="42741" spans="20:26" x14ac:dyDescent="0.25">
      <c r="T42741" s="1"/>
      <c r="U42741" s="1"/>
      <c r="Z42741" s="1"/>
    </row>
    <row r="42742" spans="20:26" x14ac:dyDescent="0.25">
      <c r="T42742" s="1"/>
      <c r="U42742" s="1"/>
      <c r="Z42742" s="1"/>
    </row>
    <row r="42743" spans="20:26" x14ac:dyDescent="0.25">
      <c r="T42743" s="1"/>
      <c r="U42743" s="1"/>
      <c r="Z42743" s="1"/>
    </row>
    <row r="42744" spans="20:26" x14ac:dyDescent="0.25">
      <c r="T42744" s="1"/>
      <c r="U42744" s="1"/>
      <c r="Z42744" s="1"/>
    </row>
    <row r="42745" spans="20:26" x14ac:dyDescent="0.25">
      <c r="T42745" s="1"/>
      <c r="U42745" s="1"/>
      <c r="Z42745" s="1"/>
    </row>
    <row r="42746" spans="20:26" x14ac:dyDescent="0.25">
      <c r="T42746" s="1"/>
      <c r="U42746" s="1"/>
      <c r="Z42746" s="1"/>
    </row>
    <row r="42747" spans="20:26" x14ac:dyDescent="0.25">
      <c r="T42747" s="1"/>
      <c r="U42747" s="1"/>
      <c r="Z42747" s="1"/>
    </row>
    <row r="42748" spans="20:26" x14ac:dyDescent="0.25">
      <c r="T42748" s="1"/>
      <c r="U42748" s="1"/>
      <c r="Z42748" s="1"/>
    </row>
    <row r="42749" spans="20:26" x14ac:dyDescent="0.25">
      <c r="T42749" s="1"/>
      <c r="U42749" s="1"/>
      <c r="Z42749" s="1"/>
    </row>
    <row r="42750" spans="20:26" x14ac:dyDescent="0.25">
      <c r="T42750" s="1"/>
      <c r="U42750" s="1"/>
      <c r="Z42750" s="1"/>
    </row>
    <row r="42751" spans="20:26" x14ac:dyDescent="0.25">
      <c r="T42751" s="1"/>
      <c r="U42751" s="1"/>
      <c r="Z42751" s="1"/>
    </row>
    <row r="42752" spans="20:26" x14ac:dyDescent="0.25">
      <c r="T42752" s="1"/>
      <c r="U42752" s="1"/>
      <c r="Z42752" s="1"/>
    </row>
    <row r="42753" spans="20:26" x14ac:dyDescent="0.25">
      <c r="T42753" s="1"/>
      <c r="U42753" s="1"/>
      <c r="Z42753" s="1"/>
    </row>
    <row r="42754" spans="20:26" x14ac:dyDescent="0.25">
      <c r="T42754" s="1"/>
      <c r="U42754" s="1"/>
      <c r="Z42754" s="1"/>
    </row>
    <row r="42755" spans="20:26" x14ac:dyDescent="0.25">
      <c r="T42755" s="1"/>
      <c r="U42755" s="1"/>
      <c r="Z42755" s="1"/>
    </row>
    <row r="42756" spans="20:26" x14ac:dyDescent="0.25">
      <c r="T42756" s="1"/>
      <c r="U42756" s="1"/>
      <c r="Z42756" s="1"/>
    </row>
    <row r="42757" spans="20:26" x14ac:dyDescent="0.25">
      <c r="T42757" s="1"/>
      <c r="U42757" s="1"/>
      <c r="Z42757" s="1"/>
    </row>
    <row r="42758" spans="20:26" x14ac:dyDescent="0.25">
      <c r="T42758" s="1"/>
      <c r="U42758" s="1"/>
      <c r="Z42758" s="1"/>
    </row>
    <row r="42759" spans="20:26" x14ac:dyDescent="0.25">
      <c r="T42759" s="1"/>
      <c r="U42759" s="1"/>
      <c r="Z42759" s="1"/>
    </row>
    <row r="42760" spans="20:26" x14ac:dyDescent="0.25">
      <c r="T42760" s="1"/>
      <c r="U42760" s="1"/>
      <c r="Z42760" s="1"/>
    </row>
    <row r="42761" spans="20:26" x14ac:dyDescent="0.25">
      <c r="T42761" s="1"/>
      <c r="U42761" s="1"/>
      <c r="Z42761" s="1"/>
    </row>
    <row r="42762" spans="20:26" x14ac:dyDescent="0.25">
      <c r="T42762" s="1"/>
      <c r="U42762" s="1"/>
      <c r="Z42762" s="1"/>
    </row>
    <row r="42763" spans="20:26" x14ac:dyDescent="0.25">
      <c r="T42763" s="1"/>
      <c r="U42763" s="1"/>
      <c r="Z42763" s="1"/>
    </row>
    <row r="42764" spans="20:26" x14ac:dyDescent="0.25">
      <c r="T42764" s="1"/>
      <c r="U42764" s="1"/>
      <c r="Z42764" s="1"/>
    </row>
    <row r="42765" spans="20:26" x14ac:dyDescent="0.25">
      <c r="T42765" s="1"/>
      <c r="U42765" s="1"/>
      <c r="Z42765" s="1"/>
    </row>
    <row r="42766" spans="20:26" x14ac:dyDescent="0.25">
      <c r="T42766" s="1"/>
      <c r="U42766" s="1"/>
      <c r="Z42766" s="1"/>
    </row>
    <row r="42767" spans="20:26" x14ac:dyDescent="0.25">
      <c r="T42767" s="1"/>
      <c r="U42767" s="1"/>
      <c r="Z42767" s="1"/>
    </row>
    <row r="42768" spans="20:26" x14ac:dyDescent="0.25">
      <c r="T42768" s="1"/>
      <c r="U42768" s="1"/>
      <c r="Z42768" s="1"/>
    </row>
    <row r="42769" spans="20:26" x14ac:dyDescent="0.25">
      <c r="T42769" s="1"/>
      <c r="U42769" s="1"/>
      <c r="Z42769" s="1"/>
    </row>
    <row r="42770" spans="20:26" x14ac:dyDescent="0.25">
      <c r="T42770" s="1"/>
      <c r="U42770" s="1"/>
      <c r="Z42770" s="1"/>
    </row>
    <row r="42771" spans="20:26" x14ac:dyDescent="0.25">
      <c r="T42771" s="1"/>
      <c r="U42771" s="1"/>
      <c r="Z42771" s="1"/>
    </row>
    <row r="42772" spans="20:26" x14ac:dyDescent="0.25">
      <c r="T42772" s="1"/>
      <c r="U42772" s="1"/>
      <c r="Z42772" s="1"/>
    </row>
    <row r="42773" spans="20:26" x14ac:dyDescent="0.25">
      <c r="T42773" s="1"/>
      <c r="U42773" s="1"/>
      <c r="Z42773" s="1"/>
    </row>
    <row r="42774" spans="20:26" x14ac:dyDescent="0.25">
      <c r="T42774" s="1"/>
      <c r="U42774" s="1"/>
      <c r="Z42774" s="1"/>
    </row>
    <row r="42775" spans="20:26" x14ac:dyDescent="0.25">
      <c r="T42775" s="1"/>
      <c r="U42775" s="1"/>
      <c r="Z42775" s="1"/>
    </row>
    <row r="42776" spans="20:26" x14ac:dyDescent="0.25">
      <c r="T42776" s="1"/>
      <c r="U42776" s="1"/>
      <c r="Z42776" s="1"/>
    </row>
    <row r="42777" spans="20:26" x14ac:dyDescent="0.25">
      <c r="T42777" s="1"/>
      <c r="U42777" s="1"/>
      <c r="Z42777" s="1"/>
    </row>
    <row r="42778" spans="20:26" x14ac:dyDescent="0.25">
      <c r="T42778" s="1"/>
      <c r="U42778" s="1"/>
      <c r="Z42778" s="1"/>
    </row>
    <row r="42779" spans="20:26" x14ac:dyDescent="0.25">
      <c r="T42779" s="1"/>
      <c r="U42779" s="1"/>
      <c r="Z42779" s="1"/>
    </row>
    <row r="42780" spans="20:26" x14ac:dyDescent="0.25">
      <c r="T42780" s="1"/>
      <c r="U42780" s="1"/>
      <c r="Z42780" s="1"/>
    </row>
    <row r="42781" spans="20:26" x14ac:dyDescent="0.25">
      <c r="T42781" s="1"/>
      <c r="U42781" s="1"/>
      <c r="Z42781" s="1"/>
    </row>
    <row r="42782" spans="20:26" x14ac:dyDescent="0.25">
      <c r="T42782" s="1"/>
      <c r="U42782" s="1"/>
      <c r="Z42782" s="1"/>
    </row>
    <row r="42783" spans="20:26" x14ac:dyDescent="0.25">
      <c r="T42783" s="1"/>
      <c r="U42783" s="1"/>
      <c r="Z42783" s="1"/>
    </row>
    <row r="42784" spans="20:26" x14ac:dyDescent="0.25">
      <c r="T42784" s="1"/>
      <c r="U42784" s="1"/>
      <c r="Z42784" s="1"/>
    </row>
    <row r="42785" spans="20:26" x14ac:dyDescent="0.25">
      <c r="T42785" s="1"/>
      <c r="U42785" s="1"/>
      <c r="Z42785" s="1"/>
    </row>
    <row r="42786" spans="20:26" x14ac:dyDescent="0.25">
      <c r="T42786" s="1"/>
      <c r="U42786" s="1"/>
      <c r="Z42786" s="1"/>
    </row>
    <row r="42787" spans="20:26" x14ac:dyDescent="0.25">
      <c r="T42787" s="1"/>
      <c r="U42787" s="1"/>
      <c r="Z42787" s="1"/>
    </row>
    <row r="42788" spans="20:26" x14ac:dyDescent="0.25">
      <c r="T42788" s="1"/>
      <c r="U42788" s="1"/>
      <c r="Z42788" s="1"/>
    </row>
    <row r="42789" spans="20:26" x14ac:dyDescent="0.25">
      <c r="T42789" s="1"/>
      <c r="U42789" s="1"/>
      <c r="Z42789" s="1"/>
    </row>
    <row r="42790" spans="20:26" x14ac:dyDescent="0.25">
      <c r="T42790" s="1"/>
      <c r="U42790" s="1"/>
      <c r="Z42790" s="1"/>
    </row>
    <row r="42791" spans="20:26" x14ac:dyDescent="0.25">
      <c r="T42791" s="1"/>
      <c r="U42791" s="1"/>
      <c r="Z42791" s="1"/>
    </row>
    <row r="42792" spans="20:26" x14ac:dyDescent="0.25">
      <c r="T42792" s="1"/>
      <c r="U42792" s="1"/>
      <c r="Z42792" s="1"/>
    </row>
    <row r="42793" spans="20:26" x14ac:dyDescent="0.25">
      <c r="T42793" s="1"/>
      <c r="U42793" s="1"/>
      <c r="Z42793" s="1"/>
    </row>
    <row r="42794" spans="20:26" x14ac:dyDescent="0.25">
      <c r="T42794" s="1"/>
      <c r="U42794" s="1"/>
      <c r="Z42794" s="1"/>
    </row>
    <row r="42795" spans="20:26" x14ac:dyDescent="0.25">
      <c r="T42795" s="1"/>
      <c r="U42795" s="1"/>
      <c r="Z42795" s="1"/>
    </row>
    <row r="42796" spans="20:26" x14ac:dyDescent="0.25">
      <c r="T42796" s="1"/>
      <c r="U42796" s="1"/>
      <c r="Z42796" s="1"/>
    </row>
    <row r="42797" spans="20:26" x14ac:dyDescent="0.25">
      <c r="T42797" s="1"/>
      <c r="U42797" s="1"/>
      <c r="Z42797" s="1"/>
    </row>
    <row r="42798" spans="20:26" x14ac:dyDescent="0.25">
      <c r="T42798" s="1"/>
      <c r="U42798" s="1"/>
      <c r="Z42798" s="1"/>
    </row>
    <row r="42799" spans="20:26" x14ac:dyDescent="0.25">
      <c r="T42799" s="1"/>
      <c r="U42799" s="1"/>
      <c r="Z42799" s="1"/>
    </row>
    <row r="42800" spans="20:26" x14ac:dyDescent="0.25">
      <c r="T42800" s="1"/>
      <c r="U42800" s="1"/>
      <c r="Z42800" s="1"/>
    </row>
    <row r="42801" spans="20:26" x14ac:dyDescent="0.25">
      <c r="T42801" s="1"/>
      <c r="U42801" s="1"/>
      <c r="Z42801" s="1"/>
    </row>
    <row r="42802" spans="20:26" x14ac:dyDescent="0.25">
      <c r="T42802" s="1"/>
      <c r="U42802" s="1"/>
      <c r="Z42802" s="1"/>
    </row>
    <row r="42803" spans="20:26" x14ac:dyDescent="0.25">
      <c r="T42803" s="1"/>
      <c r="U42803" s="1"/>
      <c r="Z42803" s="1"/>
    </row>
    <row r="42804" spans="20:26" x14ac:dyDescent="0.25">
      <c r="T42804" s="1"/>
      <c r="U42804" s="1"/>
      <c r="Z42804" s="1"/>
    </row>
    <row r="42805" spans="20:26" x14ac:dyDescent="0.25">
      <c r="T42805" s="1"/>
      <c r="U42805" s="1"/>
      <c r="Z42805" s="1"/>
    </row>
    <row r="42806" spans="20:26" x14ac:dyDescent="0.25">
      <c r="T42806" s="1"/>
      <c r="U42806" s="1"/>
      <c r="Z42806" s="1"/>
    </row>
    <row r="42807" spans="20:26" x14ac:dyDescent="0.25">
      <c r="T42807" s="1"/>
      <c r="U42807" s="1"/>
      <c r="Z42807" s="1"/>
    </row>
    <row r="42808" spans="20:26" x14ac:dyDescent="0.25">
      <c r="T42808" s="1"/>
      <c r="U42808" s="1"/>
      <c r="Z42808" s="1"/>
    </row>
    <row r="42809" spans="20:26" x14ac:dyDescent="0.25">
      <c r="T42809" s="1"/>
      <c r="U42809" s="1"/>
      <c r="Z42809" s="1"/>
    </row>
    <row r="42810" spans="20:26" x14ac:dyDescent="0.25">
      <c r="T42810" s="1"/>
      <c r="U42810" s="1"/>
      <c r="Z42810" s="1"/>
    </row>
    <row r="42811" spans="20:26" x14ac:dyDescent="0.25">
      <c r="T42811" s="1"/>
      <c r="U42811" s="1"/>
      <c r="Z42811" s="1"/>
    </row>
    <row r="42812" spans="20:26" x14ac:dyDescent="0.25">
      <c r="T42812" s="1"/>
      <c r="U42812" s="1"/>
      <c r="Z42812" s="1"/>
    </row>
    <row r="42813" spans="20:26" x14ac:dyDescent="0.25">
      <c r="T42813" s="1"/>
      <c r="U42813" s="1"/>
      <c r="Z42813" s="1"/>
    </row>
    <row r="42814" spans="20:26" x14ac:dyDescent="0.25">
      <c r="T42814" s="1"/>
      <c r="U42814" s="1"/>
      <c r="Z42814" s="1"/>
    </row>
    <row r="42815" spans="20:26" x14ac:dyDescent="0.25">
      <c r="T42815" s="1"/>
      <c r="U42815" s="1"/>
      <c r="Z42815" s="1"/>
    </row>
    <row r="42816" spans="20:26" x14ac:dyDescent="0.25">
      <c r="T42816" s="1"/>
      <c r="U42816" s="1"/>
      <c r="Z42816" s="1"/>
    </row>
    <row r="42817" spans="20:26" x14ac:dyDescent="0.25">
      <c r="T42817" s="1"/>
      <c r="U42817" s="1"/>
      <c r="Z42817" s="1"/>
    </row>
    <row r="42818" spans="20:26" x14ac:dyDescent="0.25">
      <c r="T42818" s="1"/>
      <c r="U42818" s="1"/>
      <c r="Z42818" s="1"/>
    </row>
    <row r="42819" spans="20:26" x14ac:dyDescent="0.25">
      <c r="T42819" s="1"/>
      <c r="U42819" s="1"/>
      <c r="Z42819" s="1"/>
    </row>
    <row r="42820" spans="20:26" x14ac:dyDescent="0.25">
      <c r="T42820" s="1"/>
      <c r="U42820" s="1"/>
      <c r="Z42820" s="1"/>
    </row>
    <row r="42821" spans="20:26" x14ac:dyDescent="0.25">
      <c r="T42821" s="1"/>
      <c r="U42821" s="1"/>
      <c r="Z42821" s="1"/>
    </row>
    <row r="42822" spans="20:26" x14ac:dyDescent="0.25">
      <c r="T42822" s="1"/>
      <c r="U42822" s="1"/>
      <c r="Z42822" s="1"/>
    </row>
    <row r="42823" spans="20:26" x14ac:dyDescent="0.25">
      <c r="T42823" s="1"/>
      <c r="U42823" s="1"/>
      <c r="Z42823" s="1"/>
    </row>
    <row r="42824" spans="20:26" x14ac:dyDescent="0.25">
      <c r="T42824" s="1"/>
      <c r="U42824" s="1"/>
      <c r="Z42824" s="1"/>
    </row>
    <row r="42825" spans="20:26" x14ac:dyDescent="0.25">
      <c r="T42825" s="1"/>
      <c r="U42825" s="1"/>
      <c r="Z42825" s="1"/>
    </row>
    <row r="42826" spans="20:26" x14ac:dyDescent="0.25">
      <c r="T42826" s="1"/>
      <c r="U42826" s="1"/>
      <c r="Z42826" s="1"/>
    </row>
    <row r="42827" spans="20:26" x14ac:dyDescent="0.25">
      <c r="T42827" s="1"/>
      <c r="U42827" s="1"/>
      <c r="Z42827" s="1"/>
    </row>
    <row r="42828" spans="20:26" x14ac:dyDescent="0.25">
      <c r="T42828" s="1"/>
      <c r="U42828" s="1"/>
      <c r="Z42828" s="1"/>
    </row>
    <row r="42829" spans="20:26" x14ac:dyDescent="0.25">
      <c r="T42829" s="1"/>
      <c r="U42829" s="1"/>
      <c r="Z42829" s="1"/>
    </row>
    <row r="42830" spans="20:26" x14ac:dyDescent="0.25">
      <c r="T42830" s="1"/>
      <c r="U42830" s="1"/>
      <c r="Z42830" s="1"/>
    </row>
    <row r="42831" spans="20:26" x14ac:dyDescent="0.25">
      <c r="T42831" s="1"/>
      <c r="U42831" s="1"/>
      <c r="Z42831" s="1"/>
    </row>
    <row r="42832" spans="20:26" x14ac:dyDescent="0.25">
      <c r="T42832" s="1"/>
      <c r="U42832" s="1"/>
      <c r="Z42832" s="1"/>
    </row>
    <row r="42833" spans="20:26" x14ac:dyDescent="0.25">
      <c r="T42833" s="1"/>
      <c r="U42833" s="1"/>
      <c r="Z42833" s="1"/>
    </row>
    <row r="42834" spans="20:26" x14ac:dyDescent="0.25">
      <c r="T42834" s="1"/>
      <c r="U42834" s="1"/>
      <c r="Z42834" s="1"/>
    </row>
    <row r="42835" spans="20:26" x14ac:dyDescent="0.25">
      <c r="T42835" s="1"/>
      <c r="U42835" s="1"/>
      <c r="Z42835" s="1"/>
    </row>
    <row r="42836" spans="20:26" x14ac:dyDescent="0.25">
      <c r="T42836" s="1"/>
      <c r="U42836" s="1"/>
      <c r="Z42836" s="1"/>
    </row>
    <row r="42837" spans="20:26" x14ac:dyDescent="0.25">
      <c r="T42837" s="1"/>
      <c r="U42837" s="1"/>
      <c r="Z42837" s="1"/>
    </row>
    <row r="42838" spans="20:26" x14ac:dyDescent="0.25">
      <c r="T42838" s="1"/>
      <c r="U42838" s="1"/>
      <c r="Z42838" s="1"/>
    </row>
    <row r="42839" spans="20:26" x14ac:dyDescent="0.25">
      <c r="T42839" s="1"/>
      <c r="U42839" s="1"/>
      <c r="Z42839" s="1"/>
    </row>
    <row r="42840" spans="20:26" x14ac:dyDescent="0.25">
      <c r="T42840" s="1"/>
      <c r="U42840" s="1"/>
      <c r="Z42840" s="1"/>
    </row>
    <row r="42841" spans="20:26" x14ac:dyDescent="0.25">
      <c r="T42841" s="1"/>
      <c r="U42841" s="1"/>
      <c r="Z42841" s="1"/>
    </row>
    <row r="42842" spans="20:26" x14ac:dyDescent="0.25">
      <c r="T42842" s="1"/>
      <c r="U42842" s="1"/>
      <c r="Z42842" s="1"/>
    </row>
    <row r="42843" spans="20:26" x14ac:dyDescent="0.25">
      <c r="T42843" s="1"/>
      <c r="U42843" s="1"/>
      <c r="Z42843" s="1"/>
    </row>
    <row r="42844" spans="20:26" x14ac:dyDescent="0.25">
      <c r="T42844" s="1"/>
      <c r="U42844" s="1"/>
      <c r="Z42844" s="1"/>
    </row>
    <row r="42845" spans="20:26" x14ac:dyDescent="0.25">
      <c r="T42845" s="1"/>
      <c r="U42845" s="1"/>
      <c r="Z42845" s="1"/>
    </row>
    <row r="42846" spans="20:26" x14ac:dyDescent="0.25">
      <c r="T42846" s="1"/>
      <c r="U42846" s="1"/>
      <c r="Z42846" s="1"/>
    </row>
    <row r="42847" spans="20:26" x14ac:dyDescent="0.25">
      <c r="T42847" s="1"/>
      <c r="U42847" s="1"/>
      <c r="Z42847" s="1"/>
    </row>
    <row r="42848" spans="20:26" x14ac:dyDescent="0.25">
      <c r="T42848" s="1"/>
      <c r="U42848" s="1"/>
      <c r="Z42848" s="1"/>
    </row>
    <row r="42849" spans="20:26" x14ac:dyDescent="0.25">
      <c r="T42849" s="1"/>
      <c r="U42849" s="1"/>
      <c r="Z42849" s="1"/>
    </row>
    <row r="42850" spans="20:26" x14ac:dyDescent="0.25">
      <c r="T42850" s="1"/>
      <c r="U42850" s="1"/>
      <c r="Z42850" s="1"/>
    </row>
    <row r="42851" spans="20:26" x14ac:dyDescent="0.25">
      <c r="T42851" s="1"/>
      <c r="U42851" s="1"/>
      <c r="Z42851" s="1"/>
    </row>
    <row r="42852" spans="20:26" x14ac:dyDescent="0.25">
      <c r="T42852" s="1"/>
      <c r="U42852" s="1"/>
      <c r="Z42852" s="1"/>
    </row>
    <row r="42853" spans="20:26" x14ac:dyDescent="0.25">
      <c r="T42853" s="1"/>
      <c r="U42853" s="1"/>
      <c r="Z42853" s="1"/>
    </row>
    <row r="42854" spans="20:26" x14ac:dyDescent="0.25">
      <c r="T42854" s="1"/>
      <c r="U42854" s="1"/>
      <c r="Z42854" s="1"/>
    </row>
    <row r="42855" spans="20:26" x14ac:dyDescent="0.25">
      <c r="T42855" s="1"/>
      <c r="U42855" s="1"/>
      <c r="Z42855" s="1"/>
    </row>
    <row r="42856" spans="20:26" x14ac:dyDescent="0.25">
      <c r="T42856" s="1"/>
      <c r="U42856" s="1"/>
      <c r="Z42856" s="1"/>
    </row>
    <row r="42857" spans="20:26" x14ac:dyDescent="0.25">
      <c r="T42857" s="1"/>
      <c r="U42857" s="1"/>
      <c r="Z42857" s="1"/>
    </row>
    <row r="42858" spans="20:26" x14ac:dyDescent="0.25">
      <c r="T42858" s="1"/>
      <c r="U42858" s="1"/>
      <c r="Z42858" s="1"/>
    </row>
    <row r="42859" spans="20:26" x14ac:dyDescent="0.25">
      <c r="T42859" s="1"/>
      <c r="U42859" s="1"/>
      <c r="Z42859" s="1"/>
    </row>
    <row r="42860" spans="20:26" x14ac:dyDescent="0.25">
      <c r="T42860" s="1"/>
      <c r="U42860" s="1"/>
      <c r="Z42860" s="1"/>
    </row>
    <row r="42861" spans="20:26" x14ac:dyDescent="0.25">
      <c r="T42861" s="1"/>
      <c r="U42861" s="1"/>
      <c r="Z42861" s="1"/>
    </row>
    <row r="42862" spans="20:26" x14ac:dyDescent="0.25">
      <c r="T42862" s="1"/>
      <c r="U42862" s="1"/>
      <c r="Z42862" s="1"/>
    </row>
    <row r="42863" spans="20:26" x14ac:dyDescent="0.25">
      <c r="T42863" s="1"/>
      <c r="U42863" s="1"/>
      <c r="Z42863" s="1"/>
    </row>
    <row r="42864" spans="20:26" x14ac:dyDescent="0.25">
      <c r="T42864" s="1"/>
      <c r="U42864" s="1"/>
      <c r="Z42864" s="1"/>
    </row>
    <row r="42865" spans="20:26" x14ac:dyDescent="0.25">
      <c r="T42865" s="1"/>
      <c r="U42865" s="1"/>
      <c r="Z42865" s="1"/>
    </row>
    <row r="42866" spans="20:26" x14ac:dyDescent="0.25">
      <c r="T42866" s="1"/>
      <c r="U42866" s="1"/>
      <c r="Z42866" s="1"/>
    </row>
    <row r="42867" spans="20:26" x14ac:dyDescent="0.25">
      <c r="T42867" s="1"/>
      <c r="U42867" s="1"/>
      <c r="Z42867" s="1"/>
    </row>
    <row r="42868" spans="20:26" x14ac:dyDescent="0.25">
      <c r="T42868" s="1"/>
      <c r="U42868" s="1"/>
      <c r="Z42868" s="1"/>
    </row>
    <row r="42869" spans="20:26" x14ac:dyDescent="0.25">
      <c r="T42869" s="1"/>
      <c r="U42869" s="1"/>
      <c r="Z42869" s="1"/>
    </row>
    <row r="42870" spans="20:26" x14ac:dyDescent="0.25">
      <c r="T42870" s="1"/>
      <c r="U42870" s="1"/>
      <c r="Z42870" s="1"/>
    </row>
    <row r="42871" spans="20:26" x14ac:dyDescent="0.25">
      <c r="T42871" s="1"/>
      <c r="U42871" s="1"/>
      <c r="Z42871" s="1"/>
    </row>
    <row r="42872" spans="20:26" x14ac:dyDescent="0.25">
      <c r="T42872" s="1"/>
      <c r="U42872" s="1"/>
      <c r="Z42872" s="1"/>
    </row>
    <row r="42873" spans="20:26" x14ac:dyDescent="0.25">
      <c r="T42873" s="1"/>
      <c r="U42873" s="1"/>
      <c r="Z42873" s="1"/>
    </row>
    <row r="42874" spans="20:26" x14ac:dyDescent="0.25">
      <c r="T42874" s="1"/>
      <c r="U42874" s="1"/>
      <c r="Z42874" s="1"/>
    </row>
    <row r="42875" spans="20:26" x14ac:dyDescent="0.25">
      <c r="T42875" s="1"/>
      <c r="U42875" s="1"/>
      <c r="Z42875" s="1"/>
    </row>
    <row r="42876" spans="20:26" x14ac:dyDescent="0.25">
      <c r="T42876" s="1"/>
      <c r="U42876" s="1"/>
      <c r="Z42876" s="1"/>
    </row>
    <row r="42877" spans="20:26" x14ac:dyDescent="0.25">
      <c r="T42877" s="1"/>
      <c r="U42877" s="1"/>
      <c r="Z42877" s="1"/>
    </row>
    <row r="42878" spans="20:26" x14ac:dyDescent="0.25">
      <c r="T42878" s="1"/>
      <c r="U42878" s="1"/>
      <c r="Z42878" s="1"/>
    </row>
    <row r="42879" spans="20:26" x14ac:dyDescent="0.25">
      <c r="T42879" s="1"/>
      <c r="U42879" s="1"/>
      <c r="Z42879" s="1"/>
    </row>
    <row r="42880" spans="20:26" x14ac:dyDescent="0.25">
      <c r="T42880" s="1"/>
      <c r="U42880" s="1"/>
      <c r="Z42880" s="1"/>
    </row>
    <row r="42881" spans="20:26" x14ac:dyDescent="0.25">
      <c r="T42881" s="1"/>
      <c r="U42881" s="1"/>
      <c r="Z42881" s="1"/>
    </row>
    <row r="42882" spans="20:26" x14ac:dyDescent="0.25">
      <c r="T42882" s="1"/>
      <c r="U42882" s="1"/>
      <c r="Z42882" s="1"/>
    </row>
    <row r="42883" spans="20:26" x14ac:dyDescent="0.25">
      <c r="T42883" s="1"/>
      <c r="U42883" s="1"/>
      <c r="Z42883" s="1"/>
    </row>
    <row r="42884" spans="20:26" x14ac:dyDescent="0.25">
      <c r="T42884" s="1"/>
      <c r="U42884" s="1"/>
      <c r="Z42884" s="1"/>
    </row>
    <row r="42885" spans="20:26" x14ac:dyDescent="0.25">
      <c r="T42885" s="1"/>
      <c r="U42885" s="1"/>
      <c r="Z42885" s="1"/>
    </row>
    <row r="42886" spans="20:26" x14ac:dyDescent="0.25">
      <c r="T42886" s="1"/>
      <c r="U42886" s="1"/>
      <c r="Z42886" s="1"/>
    </row>
    <row r="42887" spans="20:26" x14ac:dyDescent="0.25">
      <c r="T42887" s="1"/>
      <c r="U42887" s="1"/>
      <c r="Z42887" s="1"/>
    </row>
    <row r="42888" spans="20:26" x14ac:dyDescent="0.25">
      <c r="T42888" s="1"/>
      <c r="U42888" s="1"/>
      <c r="Z42888" s="1"/>
    </row>
    <row r="42889" spans="20:26" x14ac:dyDescent="0.25">
      <c r="T42889" s="1"/>
      <c r="U42889" s="1"/>
      <c r="Z42889" s="1"/>
    </row>
    <row r="42890" spans="20:26" x14ac:dyDescent="0.25">
      <c r="T42890" s="1"/>
      <c r="U42890" s="1"/>
      <c r="Z42890" s="1"/>
    </row>
    <row r="42891" spans="20:26" x14ac:dyDescent="0.25">
      <c r="T42891" s="1"/>
      <c r="U42891" s="1"/>
      <c r="Z42891" s="1"/>
    </row>
    <row r="42892" spans="20:26" x14ac:dyDescent="0.25">
      <c r="T42892" s="1"/>
      <c r="U42892" s="1"/>
      <c r="Z42892" s="1"/>
    </row>
    <row r="42893" spans="20:26" x14ac:dyDescent="0.25">
      <c r="T42893" s="1"/>
      <c r="U42893" s="1"/>
      <c r="Z42893" s="1"/>
    </row>
    <row r="42894" spans="20:26" x14ac:dyDescent="0.25">
      <c r="T42894" s="1"/>
      <c r="U42894" s="1"/>
      <c r="Z42894" s="1"/>
    </row>
    <row r="42895" spans="20:26" x14ac:dyDescent="0.25">
      <c r="T42895" s="1"/>
      <c r="U42895" s="1"/>
      <c r="Z42895" s="1"/>
    </row>
    <row r="42896" spans="20:26" x14ac:dyDescent="0.25">
      <c r="T42896" s="1"/>
      <c r="U42896" s="1"/>
      <c r="Z42896" s="1"/>
    </row>
    <row r="42897" spans="20:26" x14ac:dyDescent="0.25">
      <c r="T42897" s="1"/>
      <c r="U42897" s="1"/>
      <c r="Z42897" s="1"/>
    </row>
    <row r="42898" spans="20:26" x14ac:dyDescent="0.25">
      <c r="T42898" s="1"/>
      <c r="U42898" s="1"/>
      <c r="Z42898" s="1"/>
    </row>
    <row r="42899" spans="20:26" x14ac:dyDescent="0.25">
      <c r="T42899" s="1"/>
      <c r="U42899" s="1"/>
      <c r="Z42899" s="1"/>
    </row>
    <row r="42900" spans="20:26" x14ac:dyDescent="0.25">
      <c r="T42900" s="1"/>
      <c r="U42900" s="1"/>
      <c r="Z42900" s="1"/>
    </row>
    <row r="42901" spans="20:26" x14ac:dyDescent="0.25">
      <c r="T42901" s="1"/>
      <c r="U42901" s="1"/>
      <c r="Z42901" s="1"/>
    </row>
    <row r="42902" spans="20:26" x14ac:dyDescent="0.25">
      <c r="T42902" s="1"/>
      <c r="U42902" s="1"/>
      <c r="Z42902" s="1"/>
    </row>
    <row r="42903" spans="20:26" x14ac:dyDescent="0.25">
      <c r="T42903" s="1"/>
      <c r="U42903" s="1"/>
      <c r="Z42903" s="1"/>
    </row>
    <row r="42904" spans="20:26" x14ac:dyDescent="0.25">
      <c r="T42904" s="1"/>
      <c r="U42904" s="1"/>
      <c r="Z42904" s="1"/>
    </row>
    <row r="42905" spans="20:26" x14ac:dyDescent="0.25">
      <c r="T42905" s="1"/>
      <c r="U42905" s="1"/>
      <c r="Z42905" s="1"/>
    </row>
    <row r="42906" spans="20:26" x14ac:dyDescent="0.25">
      <c r="T42906" s="1"/>
      <c r="U42906" s="1"/>
      <c r="Z42906" s="1"/>
    </row>
    <row r="42907" spans="20:26" x14ac:dyDescent="0.25">
      <c r="T42907" s="1"/>
      <c r="U42907" s="1"/>
      <c r="Z42907" s="1"/>
    </row>
    <row r="42908" spans="20:26" x14ac:dyDescent="0.25">
      <c r="T42908" s="1"/>
      <c r="U42908" s="1"/>
      <c r="Z42908" s="1"/>
    </row>
    <row r="42909" spans="20:26" x14ac:dyDescent="0.25">
      <c r="T42909" s="1"/>
      <c r="U42909" s="1"/>
      <c r="Z42909" s="1"/>
    </row>
    <row r="42910" spans="20:26" x14ac:dyDescent="0.25">
      <c r="T42910" s="1"/>
      <c r="U42910" s="1"/>
      <c r="Z42910" s="1"/>
    </row>
    <row r="42911" spans="20:26" x14ac:dyDescent="0.25">
      <c r="T42911" s="1"/>
      <c r="U42911" s="1"/>
      <c r="Z42911" s="1"/>
    </row>
    <row r="42912" spans="20:26" x14ac:dyDescent="0.25">
      <c r="T42912" s="1"/>
      <c r="U42912" s="1"/>
      <c r="Z42912" s="1"/>
    </row>
    <row r="42913" spans="20:26" x14ac:dyDescent="0.25">
      <c r="T42913" s="1"/>
      <c r="U42913" s="1"/>
      <c r="Z42913" s="1"/>
    </row>
    <row r="42914" spans="20:26" x14ac:dyDescent="0.25">
      <c r="T42914" s="1"/>
      <c r="U42914" s="1"/>
      <c r="Z42914" s="1"/>
    </row>
    <row r="42915" spans="20:26" x14ac:dyDescent="0.25">
      <c r="T42915" s="1"/>
      <c r="U42915" s="1"/>
      <c r="Z42915" s="1"/>
    </row>
    <row r="42916" spans="20:26" x14ac:dyDescent="0.25">
      <c r="T42916" s="1"/>
      <c r="U42916" s="1"/>
      <c r="Z42916" s="1"/>
    </row>
    <row r="42917" spans="20:26" x14ac:dyDescent="0.25">
      <c r="T42917" s="1"/>
      <c r="U42917" s="1"/>
      <c r="Z42917" s="1"/>
    </row>
    <row r="42918" spans="20:26" x14ac:dyDescent="0.25">
      <c r="T42918" s="1"/>
      <c r="U42918" s="1"/>
      <c r="Z42918" s="1"/>
    </row>
    <row r="42919" spans="20:26" x14ac:dyDescent="0.25">
      <c r="T42919" s="1"/>
      <c r="U42919" s="1"/>
      <c r="Z42919" s="1"/>
    </row>
    <row r="42920" spans="20:26" x14ac:dyDescent="0.25">
      <c r="T42920" s="1"/>
      <c r="U42920" s="1"/>
      <c r="Z42920" s="1"/>
    </row>
    <row r="42921" spans="20:26" x14ac:dyDescent="0.25">
      <c r="T42921" s="1"/>
      <c r="U42921" s="1"/>
      <c r="Z42921" s="1"/>
    </row>
    <row r="42922" spans="20:26" x14ac:dyDescent="0.25">
      <c r="T42922" s="1"/>
      <c r="U42922" s="1"/>
      <c r="Z42922" s="1"/>
    </row>
    <row r="42923" spans="20:26" x14ac:dyDescent="0.25">
      <c r="T42923" s="1"/>
      <c r="U42923" s="1"/>
      <c r="Z42923" s="1"/>
    </row>
    <row r="42924" spans="20:26" x14ac:dyDescent="0.25">
      <c r="T42924" s="1"/>
      <c r="U42924" s="1"/>
      <c r="Z42924" s="1"/>
    </row>
    <row r="42925" spans="20:26" x14ac:dyDescent="0.25">
      <c r="T42925" s="1"/>
      <c r="U42925" s="1"/>
      <c r="Z42925" s="1"/>
    </row>
    <row r="42926" spans="20:26" x14ac:dyDescent="0.25">
      <c r="T42926" s="1"/>
      <c r="U42926" s="1"/>
      <c r="Z42926" s="1"/>
    </row>
    <row r="42927" spans="20:26" x14ac:dyDescent="0.25">
      <c r="T42927" s="1"/>
      <c r="U42927" s="1"/>
      <c r="Z42927" s="1"/>
    </row>
    <row r="42928" spans="20:26" x14ac:dyDescent="0.25">
      <c r="T42928" s="1"/>
      <c r="U42928" s="1"/>
      <c r="Z42928" s="1"/>
    </row>
    <row r="42929" spans="20:26" x14ac:dyDescent="0.25">
      <c r="T42929" s="1"/>
      <c r="U42929" s="1"/>
      <c r="Z42929" s="1"/>
    </row>
    <row r="42930" spans="20:26" x14ac:dyDescent="0.25">
      <c r="T42930" s="1"/>
      <c r="U42930" s="1"/>
      <c r="Z42930" s="1"/>
    </row>
    <row r="42931" spans="20:26" x14ac:dyDescent="0.25">
      <c r="T42931" s="1"/>
      <c r="U42931" s="1"/>
      <c r="Z42931" s="1"/>
    </row>
    <row r="42932" spans="20:26" x14ac:dyDescent="0.25">
      <c r="T42932" s="1"/>
      <c r="U42932" s="1"/>
      <c r="Z42932" s="1"/>
    </row>
    <row r="42933" spans="20:26" x14ac:dyDescent="0.25">
      <c r="T42933" s="1"/>
      <c r="U42933" s="1"/>
      <c r="Z42933" s="1"/>
    </row>
    <row r="42934" spans="20:26" x14ac:dyDescent="0.25">
      <c r="T42934" s="1"/>
      <c r="U42934" s="1"/>
      <c r="Z42934" s="1"/>
    </row>
    <row r="42935" spans="20:26" x14ac:dyDescent="0.25">
      <c r="T42935" s="1"/>
      <c r="U42935" s="1"/>
      <c r="Z42935" s="1"/>
    </row>
    <row r="42936" spans="20:26" x14ac:dyDescent="0.25">
      <c r="T42936" s="1"/>
      <c r="U42936" s="1"/>
      <c r="Z42936" s="1"/>
    </row>
    <row r="42937" spans="20:26" x14ac:dyDescent="0.25">
      <c r="T42937" s="1"/>
      <c r="U42937" s="1"/>
      <c r="Z42937" s="1"/>
    </row>
    <row r="42938" spans="20:26" x14ac:dyDescent="0.25">
      <c r="T42938" s="1"/>
      <c r="U42938" s="1"/>
      <c r="Z42938" s="1"/>
    </row>
    <row r="42939" spans="20:26" x14ac:dyDescent="0.25">
      <c r="T42939" s="1"/>
      <c r="U42939" s="1"/>
      <c r="Z42939" s="1"/>
    </row>
    <row r="42940" spans="20:26" x14ac:dyDescent="0.25">
      <c r="T42940" s="1"/>
      <c r="U42940" s="1"/>
      <c r="Z42940" s="1"/>
    </row>
    <row r="42941" spans="20:26" x14ac:dyDescent="0.25">
      <c r="T42941" s="1"/>
      <c r="U42941" s="1"/>
      <c r="Z42941" s="1"/>
    </row>
    <row r="42942" spans="20:26" x14ac:dyDescent="0.25">
      <c r="T42942" s="1"/>
      <c r="U42942" s="1"/>
      <c r="Z42942" s="1"/>
    </row>
    <row r="42943" spans="20:26" x14ac:dyDescent="0.25">
      <c r="T42943" s="1"/>
      <c r="U42943" s="1"/>
      <c r="Z42943" s="1"/>
    </row>
    <row r="42944" spans="20:26" x14ac:dyDescent="0.25">
      <c r="T42944" s="1"/>
      <c r="U42944" s="1"/>
      <c r="Z42944" s="1"/>
    </row>
    <row r="42945" spans="20:26" x14ac:dyDescent="0.25">
      <c r="T42945" s="1"/>
      <c r="U42945" s="1"/>
      <c r="Z42945" s="1"/>
    </row>
    <row r="42946" spans="20:26" x14ac:dyDescent="0.25">
      <c r="T42946" s="1"/>
      <c r="U42946" s="1"/>
      <c r="Z42946" s="1"/>
    </row>
    <row r="42947" spans="20:26" x14ac:dyDescent="0.25">
      <c r="T42947" s="1"/>
      <c r="U42947" s="1"/>
      <c r="Z42947" s="1"/>
    </row>
    <row r="42948" spans="20:26" x14ac:dyDescent="0.25">
      <c r="T42948" s="1"/>
      <c r="U42948" s="1"/>
      <c r="Z42948" s="1"/>
    </row>
    <row r="42949" spans="20:26" x14ac:dyDescent="0.25">
      <c r="T42949" s="1"/>
      <c r="U42949" s="1"/>
      <c r="Z42949" s="1"/>
    </row>
    <row r="42950" spans="20:26" x14ac:dyDescent="0.25">
      <c r="T42950" s="1"/>
      <c r="U42950" s="1"/>
      <c r="Z42950" s="1"/>
    </row>
    <row r="42951" spans="20:26" x14ac:dyDescent="0.25">
      <c r="T42951" s="1"/>
      <c r="U42951" s="1"/>
      <c r="Z42951" s="1"/>
    </row>
    <row r="42952" spans="20:26" x14ac:dyDescent="0.25">
      <c r="T42952" s="1"/>
      <c r="U42952" s="1"/>
      <c r="Z42952" s="1"/>
    </row>
    <row r="42953" spans="20:26" x14ac:dyDescent="0.25">
      <c r="T42953" s="1"/>
      <c r="U42953" s="1"/>
      <c r="Z42953" s="1"/>
    </row>
    <row r="42954" spans="20:26" x14ac:dyDescent="0.25">
      <c r="T42954" s="1"/>
      <c r="U42954" s="1"/>
      <c r="Z42954" s="1"/>
    </row>
    <row r="42955" spans="20:26" x14ac:dyDescent="0.25">
      <c r="T42955" s="1"/>
      <c r="U42955" s="1"/>
      <c r="Z42955" s="1"/>
    </row>
    <row r="42956" spans="20:26" x14ac:dyDescent="0.25">
      <c r="T42956" s="1"/>
      <c r="U42956" s="1"/>
      <c r="Z42956" s="1"/>
    </row>
    <row r="42957" spans="20:26" x14ac:dyDescent="0.25">
      <c r="T42957" s="1"/>
      <c r="U42957" s="1"/>
      <c r="Z42957" s="1"/>
    </row>
    <row r="42958" spans="20:26" x14ac:dyDescent="0.25">
      <c r="T42958" s="1"/>
      <c r="U42958" s="1"/>
      <c r="Z42958" s="1"/>
    </row>
    <row r="42959" spans="20:26" x14ac:dyDescent="0.25">
      <c r="T42959" s="1"/>
      <c r="U42959" s="1"/>
      <c r="Z42959" s="1"/>
    </row>
    <row r="42960" spans="20:26" x14ac:dyDescent="0.25">
      <c r="T42960" s="1"/>
      <c r="U42960" s="1"/>
      <c r="Z42960" s="1"/>
    </row>
    <row r="42961" spans="20:26" x14ac:dyDescent="0.25">
      <c r="T42961" s="1"/>
      <c r="U42961" s="1"/>
      <c r="Z42961" s="1"/>
    </row>
    <row r="42962" spans="20:26" x14ac:dyDescent="0.25">
      <c r="T42962" s="1"/>
      <c r="U42962" s="1"/>
      <c r="Z42962" s="1"/>
    </row>
    <row r="42963" spans="20:26" x14ac:dyDescent="0.25">
      <c r="T42963" s="1"/>
      <c r="U42963" s="1"/>
      <c r="Z42963" s="1"/>
    </row>
    <row r="42964" spans="20:26" x14ac:dyDescent="0.25">
      <c r="T42964" s="1"/>
      <c r="U42964" s="1"/>
      <c r="Z42964" s="1"/>
    </row>
    <row r="42965" spans="20:26" x14ac:dyDescent="0.25">
      <c r="T42965" s="1"/>
      <c r="U42965" s="1"/>
      <c r="Z42965" s="1"/>
    </row>
    <row r="42966" spans="20:26" x14ac:dyDescent="0.25">
      <c r="T42966" s="1"/>
      <c r="U42966" s="1"/>
      <c r="Z42966" s="1"/>
    </row>
    <row r="42967" spans="20:26" x14ac:dyDescent="0.25">
      <c r="T42967" s="1"/>
      <c r="U42967" s="1"/>
      <c r="Z42967" s="1"/>
    </row>
    <row r="42968" spans="20:26" x14ac:dyDescent="0.25">
      <c r="T42968" s="1"/>
      <c r="U42968" s="1"/>
      <c r="Z42968" s="1"/>
    </row>
    <row r="42969" spans="20:26" x14ac:dyDescent="0.25">
      <c r="T42969" s="1"/>
      <c r="U42969" s="1"/>
      <c r="Z42969" s="1"/>
    </row>
    <row r="42970" spans="20:26" x14ac:dyDescent="0.25">
      <c r="T42970" s="1"/>
      <c r="U42970" s="1"/>
      <c r="Z42970" s="1"/>
    </row>
    <row r="42971" spans="20:26" x14ac:dyDescent="0.25">
      <c r="T42971" s="1"/>
      <c r="U42971" s="1"/>
      <c r="Z42971" s="1"/>
    </row>
    <row r="42972" spans="20:26" x14ac:dyDescent="0.25">
      <c r="T42972" s="1"/>
      <c r="U42972" s="1"/>
      <c r="Z42972" s="1"/>
    </row>
    <row r="42973" spans="20:26" x14ac:dyDescent="0.25">
      <c r="T42973" s="1"/>
      <c r="U42973" s="1"/>
      <c r="Z42973" s="1"/>
    </row>
    <row r="42974" spans="20:26" x14ac:dyDescent="0.25">
      <c r="T42974" s="1"/>
      <c r="U42974" s="1"/>
      <c r="Z42974" s="1"/>
    </row>
    <row r="42975" spans="20:26" x14ac:dyDescent="0.25">
      <c r="T42975" s="1"/>
      <c r="U42975" s="1"/>
      <c r="Z42975" s="1"/>
    </row>
    <row r="42976" spans="20:26" x14ac:dyDescent="0.25">
      <c r="T42976" s="1"/>
      <c r="U42976" s="1"/>
      <c r="Z42976" s="1"/>
    </row>
    <row r="42977" spans="20:26" x14ac:dyDescent="0.25">
      <c r="T42977" s="1"/>
      <c r="U42977" s="1"/>
      <c r="Z42977" s="1"/>
    </row>
    <row r="42978" spans="20:26" x14ac:dyDescent="0.25">
      <c r="T42978" s="1"/>
      <c r="U42978" s="1"/>
      <c r="Z42978" s="1"/>
    </row>
    <row r="42979" spans="20:26" x14ac:dyDescent="0.25">
      <c r="T42979" s="1"/>
      <c r="U42979" s="1"/>
      <c r="Z42979" s="1"/>
    </row>
    <row r="42980" spans="20:26" x14ac:dyDescent="0.25">
      <c r="T42980" s="1"/>
      <c r="U42980" s="1"/>
      <c r="Z42980" s="1"/>
    </row>
    <row r="42981" spans="20:26" x14ac:dyDescent="0.25">
      <c r="T42981" s="1"/>
      <c r="U42981" s="1"/>
      <c r="Z42981" s="1"/>
    </row>
    <row r="42982" spans="20:26" x14ac:dyDescent="0.25">
      <c r="T42982" s="1"/>
      <c r="U42982" s="1"/>
      <c r="Z42982" s="1"/>
    </row>
    <row r="42983" spans="20:26" x14ac:dyDescent="0.25">
      <c r="T42983" s="1"/>
      <c r="U42983" s="1"/>
      <c r="Z42983" s="1"/>
    </row>
    <row r="42984" spans="20:26" x14ac:dyDescent="0.25">
      <c r="T42984" s="1"/>
      <c r="U42984" s="1"/>
      <c r="Z42984" s="1"/>
    </row>
    <row r="42985" spans="20:26" x14ac:dyDescent="0.25">
      <c r="T42985" s="1"/>
      <c r="U42985" s="1"/>
      <c r="Z42985" s="1"/>
    </row>
    <row r="42986" spans="20:26" x14ac:dyDescent="0.25">
      <c r="T42986" s="1"/>
      <c r="U42986" s="1"/>
      <c r="Z42986" s="1"/>
    </row>
    <row r="42987" spans="20:26" x14ac:dyDescent="0.25">
      <c r="T42987" s="1"/>
      <c r="U42987" s="1"/>
      <c r="Z42987" s="1"/>
    </row>
    <row r="42988" spans="20:26" x14ac:dyDescent="0.25">
      <c r="T42988" s="1"/>
      <c r="U42988" s="1"/>
      <c r="Z42988" s="1"/>
    </row>
    <row r="42989" spans="20:26" x14ac:dyDescent="0.25">
      <c r="T42989" s="1"/>
      <c r="U42989" s="1"/>
      <c r="Z42989" s="1"/>
    </row>
    <row r="42990" spans="20:26" x14ac:dyDescent="0.25">
      <c r="T42990" s="1"/>
      <c r="U42990" s="1"/>
      <c r="Z42990" s="1"/>
    </row>
    <row r="42991" spans="20:26" x14ac:dyDescent="0.25">
      <c r="T42991" s="1"/>
      <c r="U42991" s="1"/>
      <c r="Z42991" s="1"/>
    </row>
    <row r="42992" spans="20:26" x14ac:dyDescent="0.25">
      <c r="T42992" s="1"/>
      <c r="U42992" s="1"/>
      <c r="Z42992" s="1"/>
    </row>
    <row r="42993" spans="20:26" x14ac:dyDescent="0.25">
      <c r="T42993" s="1"/>
      <c r="U42993" s="1"/>
      <c r="Z42993" s="1"/>
    </row>
    <row r="42994" spans="20:26" x14ac:dyDescent="0.25">
      <c r="T42994" s="1"/>
      <c r="U42994" s="1"/>
      <c r="Z42994" s="1"/>
    </row>
    <row r="42995" spans="20:26" x14ac:dyDescent="0.25">
      <c r="T42995" s="1"/>
      <c r="U42995" s="1"/>
      <c r="Z42995" s="1"/>
    </row>
    <row r="42996" spans="20:26" x14ac:dyDescent="0.25">
      <c r="T42996" s="1"/>
      <c r="U42996" s="1"/>
      <c r="Z42996" s="1"/>
    </row>
    <row r="42997" spans="20:26" x14ac:dyDescent="0.25">
      <c r="T42997" s="1"/>
      <c r="U42997" s="1"/>
      <c r="Z42997" s="1"/>
    </row>
    <row r="42998" spans="20:26" x14ac:dyDescent="0.25">
      <c r="T42998" s="1"/>
      <c r="U42998" s="1"/>
      <c r="Z42998" s="1"/>
    </row>
    <row r="42999" spans="20:26" x14ac:dyDescent="0.25">
      <c r="T42999" s="1"/>
      <c r="U42999" s="1"/>
      <c r="Z42999" s="1"/>
    </row>
    <row r="43000" spans="20:26" x14ac:dyDescent="0.25">
      <c r="T43000" s="1"/>
      <c r="U43000" s="1"/>
      <c r="Z43000" s="1"/>
    </row>
    <row r="43001" spans="20:26" x14ac:dyDescent="0.25">
      <c r="T43001" s="1"/>
      <c r="U43001" s="1"/>
      <c r="Z43001" s="1"/>
    </row>
    <row r="43002" spans="20:26" x14ac:dyDescent="0.25">
      <c r="T43002" s="1"/>
      <c r="U43002" s="1"/>
      <c r="Z43002" s="1"/>
    </row>
    <row r="43003" spans="20:26" x14ac:dyDescent="0.25">
      <c r="T43003" s="1"/>
      <c r="U43003" s="1"/>
      <c r="Z43003" s="1"/>
    </row>
    <row r="43004" spans="20:26" x14ac:dyDescent="0.25">
      <c r="T43004" s="1"/>
      <c r="U43004" s="1"/>
      <c r="Z43004" s="1"/>
    </row>
    <row r="43005" spans="20:26" x14ac:dyDescent="0.25">
      <c r="T43005" s="1"/>
      <c r="U43005" s="1"/>
      <c r="Z43005" s="1"/>
    </row>
    <row r="43006" spans="20:26" x14ac:dyDescent="0.25">
      <c r="T43006" s="1"/>
      <c r="U43006" s="1"/>
      <c r="Z43006" s="1"/>
    </row>
    <row r="43007" spans="20:26" x14ac:dyDescent="0.25">
      <c r="T43007" s="1"/>
      <c r="U43007" s="1"/>
      <c r="Z43007" s="1"/>
    </row>
    <row r="43008" spans="20:26" x14ac:dyDescent="0.25">
      <c r="T43008" s="1"/>
      <c r="U43008" s="1"/>
      <c r="Z43008" s="1"/>
    </row>
    <row r="43009" spans="20:26" x14ac:dyDescent="0.25">
      <c r="T43009" s="1"/>
      <c r="U43009" s="1"/>
      <c r="Z43009" s="1"/>
    </row>
    <row r="43010" spans="20:26" x14ac:dyDescent="0.25">
      <c r="T43010" s="1"/>
      <c r="U43010" s="1"/>
      <c r="Z43010" s="1"/>
    </row>
    <row r="43011" spans="20:26" x14ac:dyDescent="0.25">
      <c r="T43011" s="1"/>
      <c r="U43011" s="1"/>
      <c r="Z43011" s="1"/>
    </row>
    <row r="43012" spans="20:26" x14ac:dyDescent="0.25">
      <c r="T43012" s="1"/>
      <c r="U43012" s="1"/>
      <c r="Z43012" s="1"/>
    </row>
    <row r="43013" spans="20:26" x14ac:dyDescent="0.25">
      <c r="T43013" s="1"/>
      <c r="U43013" s="1"/>
      <c r="Z43013" s="1"/>
    </row>
    <row r="43014" spans="20:26" x14ac:dyDescent="0.25">
      <c r="T43014" s="1"/>
      <c r="U43014" s="1"/>
      <c r="Z43014" s="1"/>
    </row>
    <row r="43015" spans="20:26" x14ac:dyDescent="0.25">
      <c r="T43015" s="1"/>
      <c r="U43015" s="1"/>
      <c r="Z43015" s="1"/>
    </row>
    <row r="43016" spans="20:26" x14ac:dyDescent="0.25">
      <c r="T43016" s="1"/>
      <c r="U43016" s="1"/>
      <c r="Z43016" s="1"/>
    </row>
    <row r="43017" spans="20:26" x14ac:dyDescent="0.25">
      <c r="T43017" s="1"/>
      <c r="U43017" s="1"/>
      <c r="Z43017" s="1"/>
    </row>
    <row r="43018" spans="20:26" x14ac:dyDescent="0.25">
      <c r="T43018" s="1"/>
      <c r="U43018" s="1"/>
      <c r="Z43018" s="1"/>
    </row>
    <row r="43019" spans="20:26" x14ac:dyDescent="0.25">
      <c r="T43019" s="1"/>
      <c r="U43019" s="1"/>
      <c r="Z43019" s="1"/>
    </row>
    <row r="43020" spans="20:26" x14ac:dyDescent="0.25">
      <c r="T43020" s="1"/>
      <c r="U43020" s="1"/>
      <c r="Z43020" s="1"/>
    </row>
    <row r="43021" spans="20:26" x14ac:dyDescent="0.25">
      <c r="T43021" s="1"/>
      <c r="U43021" s="1"/>
      <c r="Z43021" s="1"/>
    </row>
    <row r="43022" spans="20:26" x14ac:dyDescent="0.25">
      <c r="T43022" s="1"/>
      <c r="U43022" s="1"/>
      <c r="Z43022" s="1"/>
    </row>
    <row r="43023" spans="20:26" x14ac:dyDescent="0.25">
      <c r="T43023" s="1"/>
      <c r="U43023" s="1"/>
      <c r="Z43023" s="1"/>
    </row>
    <row r="43024" spans="20:26" x14ac:dyDescent="0.25">
      <c r="T43024" s="1"/>
      <c r="U43024" s="1"/>
      <c r="Z43024" s="1"/>
    </row>
    <row r="43025" spans="20:26" x14ac:dyDescent="0.25">
      <c r="T43025" s="1"/>
      <c r="U43025" s="1"/>
      <c r="Z43025" s="1"/>
    </row>
    <row r="43026" spans="20:26" x14ac:dyDescent="0.25">
      <c r="T43026" s="1"/>
      <c r="U43026" s="1"/>
      <c r="Z43026" s="1"/>
    </row>
    <row r="43027" spans="20:26" x14ac:dyDescent="0.25">
      <c r="T43027" s="1"/>
      <c r="U43027" s="1"/>
      <c r="Z43027" s="1"/>
    </row>
    <row r="43028" spans="20:26" x14ac:dyDescent="0.25">
      <c r="T43028" s="1"/>
      <c r="U43028" s="1"/>
      <c r="Z43028" s="1"/>
    </row>
    <row r="43029" spans="20:26" x14ac:dyDescent="0.25">
      <c r="T43029" s="1"/>
      <c r="U43029" s="1"/>
      <c r="Z43029" s="1"/>
    </row>
    <row r="43030" spans="20:26" x14ac:dyDescent="0.25">
      <c r="T43030" s="1"/>
      <c r="U43030" s="1"/>
      <c r="Z43030" s="1"/>
    </row>
    <row r="43031" spans="20:26" x14ac:dyDescent="0.25">
      <c r="T43031" s="1"/>
      <c r="U43031" s="1"/>
      <c r="Z43031" s="1"/>
    </row>
    <row r="43032" spans="20:26" x14ac:dyDescent="0.25">
      <c r="T43032" s="1"/>
      <c r="U43032" s="1"/>
      <c r="Z43032" s="1"/>
    </row>
    <row r="43033" spans="20:26" x14ac:dyDescent="0.25">
      <c r="T43033" s="1"/>
      <c r="U43033" s="1"/>
      <c r="Z43033" s="1"/>
    </row>
    <row r="43034" spans="20:26" x14ac:dyDescent="0.25">
      <c r="T43034" s="1"/>
      <c r="U43034" s="1"/>
      <c r="Z43034" s="1"/>
    </row>
    <row r="43035" spans="20:26" x14ac:dyDescent="0.25">
      <c r="T43035" s="1"/>
      <c r="U43035" s="1"/>
      <c r="Z43035" s="1"/>
    </row>
    <row r="43036" spans="20:26" x14ac:dyDescent="0.25">
      <c r="T43036" s="1"/>
      <c r="U43036" s="1"/>
      <c r="Z43036" s="1"/>
    </row>
    <row r="43037" spans="20:26" x14ac:dyDescent="0.25">
      <c r="T43037" s="1"/>
      <c r="U43037" s="1"/>
      <c r="Z43037" s="1"/>
    </row>
    <row r="43038" spans="20:26" x14ac:dyDescent="0.25">
      <c r="T43038" s="1"/>
      <c r="U43038" s="1"/>
      <c r="Z43038" s="1"/>
    </row>
    <row r="43039" spans="20:26" x14ac:dyDescent="0.25">
      <c r="T43039" s="1"/>
      <c r="U43039" s="1"/>
      <c r="Z43039" s="1"/>
    </row>
    <row r="43040" spans="20:26" x14ac:dyDescent="0.25">
      <c r="T43040" s="1"/>
      <c r="U43040" s="1"/>
      <c r="Z43040" s="1"/>
    </row>
    <row r="43041" spans="20:26" x14ac:dyDescent="0.25">
      <c r="T43041" s="1"/>
      <c r="U43041" s="1"/>
      <c r="Z43041" s="1"/>
    </row>
    <row r="43042" spans="20:26" x14ac:dyDescent="0.25">
      <c r="T43042" s="1"/>
      <c r="U43042" s="1"/>
      <c r="Z43042" s="1"/>
    </row>
    <row r="43043" spans="20:26" x14ac:dyDescent="0.25">
      <c r="T43043" s="1"/>
      <c r="U43043" s="1"/>
      <c r="Z43043" s="1"/>
    </row>
    <row r="43044" spans="20:26" x14ac:dyDescent="0.25">
      <c r="T43044" s="1"/>
      <c r="U43044" s="1"/>
      <c r="Z43044" s="1"/>
    </row>
    <row r="43045" spans="20:26" x14ac:dyDescent="0.25">
      <c r="T43045" s="1"/>
      <c r="U43045" s="1"/>
      <c r="Z43045" s="1"/>
    </row>
    <row r="43046" spans="20:26" x14ac:dyDescent="0.25">
      <c r="T43046" s="1"/>
      <c r="U43046" s="1"/>
      <c r="Z43046" s="1"/>
    </row>
    <row r="43047" spans="20:26" x14ac:dyDescent="0.25">
      <c r="T43047" s="1"/>
      <c r="U43047" s="1"/>
      <c r="Z43047" s="1"/>
    </row>
    <row r="43048" spans="20:26" x14ac:dyDescent="0.25">
      <c r="T43048" s="1"/>
      <c r="U43048" s="1"/>
      <c r="Z43048" s="1"/>
    </row>
    <row r="43049" spans="20:26" x14ac:dyDescent="0.25">
      <c r="T43049" s="1"/>
      <c r="U43049" s="1"/>
      <c r="Z43049" s="1"/>
    </row>
    <row r="43050" spans="20:26" x14ac:dyDescent="0.25">
      <c r="T43050" s="1"/>
      <c r="U43050" s="1"/>
      <c r="Z43050" s="1"/>
    </row>
    <row r="43051" spans="20:26" x14ac:dyDescent="0.25">
      <c r="T43051" s="1"/>
      <c r="U43051" s="1"/>
      <c r="Z43051" s="1"/>
    </row>
    <row r="43052" spans="20:26" x14ac:dyDescent="0.25">
      <c r="T43052" s="1"/>
      <c r="U43052" s="1"/>
      <c r="Z43052" s="1"/>
    </row>
    <row r="43053" spans="20:26" x14ac:dyDescent="0.25">
      <c r="T43053" s="1"/>
      <c r="U43053" s="1"/>
      <c r="Z43053" s="1"/>
    </row>
    <row r="43054" spans="20:26" x14ac:dyDescent="0.25">
      <c r="T43054" s="1"/>
      <c r="U43054" s="1"/>
      <c r="Z43054" s="1"/>
    </row>
    <row r="43055" spans="20:26" x14ac:dyDescent="0.25">
      <c r="T43055" s="1"/>
      <c r="U43055" s="1"/>
      <c r="Z43055" s="1"/>
    </row>
    <row r="43056" spans="20:26" x14ac:dyDescent="0.25">
      <c r="T43056" s="1"/>
      <c r="U43056" s="1"/>
      <c r="Z43056" s="1"/>
    </row>
    <row r="43057" spans="20:26" x14ac:dyDescent="0.25">
      <c r="T43057" s="1"/>
      <c r="U43057" s="1"/>
      <c r="Z43057" s="1"/>
    </row>
    <row r="43058" spans="20:26" x14ac:dyDescent="0.25">
      <c r="T43058" s="1"/>
      <c r="U43058" s="1"/>
      <c r="Z43058" s="1"/>
    </row>
    <row r="43059" spans="20:26" x14ac:dyDescent="0.25">
      <c r="T43059" s="1"/>
      <c r="U43059" s="1"/>
      <c r="Z43059" s="1"/>
    </row>
    <row r="43060" spans="20:26" x14ac:dyDescent="0.25">
      <c r="T43060" s="1"/>
      <c r="U43060" s="1"/>
      <c r="Z43060" s="1"/>
    </row>
    <row r="43061" spans="20:26" x14ac:dyDescent="0.25">
      <c r="T43061" s="1"/>
      <c r="U43061" s="1"/>
      <c r="Z43061" s="1"/>
    </row>
    <row r="43062" spans="20:26" x14ac:dyDescent="0.25">
      <c r="T43062" s="1"/>
      <c r="U43062" s="1"/>
      <c r="Z43062" s="1"/>
    </row>
    <row r="43063" spans="20:26" x14ac:dyDescent="0.25">
      <c r="T43063" s="1"/>
      <c r="U43063" s="1"/>
      <c r="Z43063" s="1"/>
    </row>
    <row r="43064" spans="20:26" x14ac:dyDescent="0.25">
      <c r="T43064" s="1"/>
      <c r="U43064" s="1"/>
      <c r="Z43064" s="1"/>
    </row>
    <row r="43065" spans="20:26" x14ac:dyDescent="0.25">
      <c r="T43065" s="1"/>
      <c r="U43065" s="1"/>
      <c r="Z43065" s="1"/>
    </row>
    <row r="43066" spans="20:26" x14ac:dyDescent="0.25">
      <c r="T43066" s="1"/>
      <c r="U43066" s="1"/>
      <c r="Z43066" s="1"/>
    </row>
    <row r="43067" spans="20:26" x14ac:dyDescent="0.25">
      <c r="T43067" s="1"/>
      <c r="U43067" s="1"/>
      <c r="Z43067" s="1"/>
    </row>
    <row r="43068" spans="20:26" x14ac:dyDescent="0.25">
      <c r="T43068" s="1"/>
      <c r="U43068" s="1"/>
      <c r="Z43068" s="1"/>
    </row>
    <row r="43069" spans="20:26" x14ac:dyDescent="0.25">
      <c r="T43069" s="1"/>
      <c r="U43069" s="1"/>
      <c r="Z43069" s="1"/>
    </row>
    <row r="43070" spans="20:26" x14ac:dyDescent="0.25">
      <c r="T43070" s="1"/>
      <c r="U43070" s="1"/>
      <c r="Z43070" s="1"/>
    </row>
    <row r="43071" spans="20:26" x14ac:dyDescent="0.25">
      <c r="T43071" s="1"/>
      <c r="U43071" s="1"/>
      <c r="Z43071" s="1"/>
    </row>
    <row r="43072" spans="20:26" x14ac:dyDescent="0.25">
      <c r="T43072" s="1"/>
      <c r="U43072" s="1"/>
      <c r="Z43072" s="1"/>
    </row>
    <row r="43073" spans="20:26" x14ac:dyDescent="0.25">
      <c r="T43073" s="1"/>
      <c r="U43073" s="1"/>
      <c r="Z43073" s="1"/>
    </row>
    <row r="43074" spans="20:26" x14ac:dyDescent="0.25">
      <c r="T43074" s="1"/>
      <c r="U43074" s="1"/>
      <c r="Z43074" s="1"/>
    </row>
    <row r="43075" spans="20:26" x14ac:dyDescent="0.25">
      <c r="T43075" s="1"/>
      <c r="U43075" s="1"/>
      <c r="Z43075" s="1"/>
    </row>
    <row r="43076" spans="20:26" x14ac:dyDescent="0.25">
      <c r="T43076" s="1"/>
      <c r="U43076" s="1"/>
      <c r="Z43076" s="1"/>
    </row>
    <row r="43077" spans="20:26" x14ac:dyDescent="0.25">
      <c r="T43077" s="1"/>
      <c r="U43077" s="1"/>
      <c r="Z43077" s="1"/>
    </row>
    <row r="43078" spans="20:26" x14ac:dyDescent="0.25">
      <c r="T43078" s="1"/>
      <c r="U43078" s="1"/>
      <c r="Z43078" s="1"/>
    </row>
    <row r="43079" spans="20:26" x14ac:dyDescent="0.25">
      <c r="T43079" s="1"/>
      <c r="U43079" s="1"/>
      <c r="Z43079" s="1"/>
    </row>
    <row r="43080" spans="20:26" x14ac:dyDescent="0.25">
      <c r="T43080" s="1"/>
      <c r="U43080" s="1"/>
      <c r="Z43080" s="1"/>
    </row>
    <row r="43081" spans="20:26" x14ac:dyDescent="0.25">
      <c r="T43081" s="1"/>
      <c r="U43081" s="1"/>
      <c r="Z43081" s="1"/>
    </row>
    <row r="43082" spans="20:26" x14ac:dyDescent="0.25">
      <c r="T43082" s="1"/>
      <c r="U43082" s="1"/>
      <c r="Z43082" s="1"/>
    </row>
    <row r="43083" spans="20:26" x14ac:dyDescent="0.25">
      <c r="T43083" s="1"/>
      <c r="U43083" s="1"/>
      <c r="Z43083" s="1"/>
    </row>
    <row r="43084" spans="20:26" x14ac:dyDescent="0.25">
      <c r="T43084" s="1"/>
      <c r="U43084" s="1"/>
      <c r="Z43084" s="1"/>
    </row>
    <row r="43085" spans="20:26" x14ac:dyDescent="0.25">
      <c r="T43085" s="1"/>
      <c r="U43085" s="1"/>
      <c r="Z43085" s="1"/>
    </row>
    <row r="43086" spans="20:26" x14ac:dyDescent="0.25">
      <c r="T43086" s="1"/>
      <c r="U43086" s="1"/>
      <c r="Z43086" s="1"/>
    </row>
    <row r="43087" spans="20:26" x14ac:dyDescent="0.25">
      <c r="T43087" s="1"/>
      <c r="U43087" s="1"/>
      <c r="Z43087" s="1"/>
    </row>
    <row r="43088" spans="20:26" x14ac:dyDescent="0.25">
      <c r="T43088" s="1"/>
      <c r="U43088" s="1"/>
      <c r="Z43088" s="1"/>
    </row>
    <row r="43089" spans="20:26" x14ac:dyDescent="0.25">
      <c r="T43089" s="1"/>
      <c r="U43089" s="1"/>
      <c r="Z43089" s="1"/>
    </row>
    <row r="43090" spans="20:26" x14ac:dyDescent="0.25">
      <c r="T43090" s="1"/>
      <c r="U43090" s="1"/>
      <c r="Z43090" s="1"/>
    </row>
    <row r="43091" spans="20:26" x14ac:dyDescent="0.25">
      <c r="T43091" s="1"/>
      <c r="U43091" s="1"/>
      <c r="Z43091" s="1"/>
    </row>
    <row r="43092" spans="20:26" x14ac:dyDescent="0.25">
      <c r="T43092" s="1"/>
      <c r="U43092" s="1"/>
      <c r="Z43092" s="1"/>
    </row>
    <row r="43093" spans="20:26" x14ac:dyDescent="0.25">
      <c r="T43093" s="1"/>
      <c r="U43093" s="1"/>
      <c r="Z43093" s="1"/>
    </row>
    <row r="43094" spans="20:26" x14ac:dyDescent="0.25">
      <c r="T43094" s="1"/>
      <c r="U43094" s="1"/>
      <c r="Z43094" s="1"/>
    </row>
    <row r="43095" spans="20:26" x14ac:dyDescent="0.25">
      <c r="T43095" s="1"/>
      <c r="U43095" s="1"/>
      <c r="Z43095" s="1"/>
    </row>
    <row r="43096" spans="20:26" x14ac:dyDescent="0.25">
      <c r="T43096" s="1"/>
      <c r="U43096" s="1"/>
      <c r="Z43096" s="1"/>
    </row>
    <row r="43097" spans="20:26" x14ac:dyDescent="0.25">
      <c r="T43097" s="1"/>
      <c r="U43097" s="1"/>
      <c r="Z43097" s="1"/>
    </row>
    <row r="43098" spans="20:26" x14ac:dyDescent="0.25">
      <c r="T43098" s="1"/>
      <c r="U43098" s="1"/>
      <c r="Z43098" s="1"/>
    </row>
    <row r="43099" spans="20:26" x14ac:dyDescent="0.25">
      <c r="T43099" s="1"/>
      <c r="U43099" s="1"/>
      <c r="Z43099" s="1"/>
    </row>
    <row r="43100" spans="20:26" x14ac:dyDescent="0.25">
      <c r="T43100" s="1"/>
      <c r="U43100" s="1"/>
      <c r="Z43100" s="1"/>
    </row>
    <row r="43101" spans="20:26" x14ac:dyDescent="0.25">
      <c r="T43101" s="1"/>
      <c r="U43101" s="1"/>
      <c r="Z43101" s="1"/>
    </row>
    <row r="43102" spans="20:26" x14ac:dyDescent="0.25">
      <c r="T43102" s="1"/>
      <c r="U43102" s="1"/>
      <c r="Z43102" s="1"/>
    </row>
    <row r="43103" spans="20:26" x14ac:dyDescent="0.25">
      <c r="T43103" s="1"/>
      <c r="U43103" s="1"/>
      <c r="Z43103" s="1"/>
    </row>
    <row r="43104" spans="20:26" x14ac:dyDescent="0.25">
      <c r="T43104" s="1"/>
      <c r="U43104" s="1"/>
      <c r="Z43104" s="1"/>
    </row>
    <row r="43105" spans="20:26" x14ac:dyDescent="0.25">
      <c r="T43105" s="1"/>
      <c r="U43105" s="1"/>
      <c r="Z43105" s="1"/>
    </row>
    <row r="43106" spans="20:26" x14ac:dyDescent="0.25">
      <c r="T43106" s="1"/>
      <c r="U43106" s="1"/>
      <c r="Z43106" s="1"/>
    </row>
    <row r="43107" spans="20:26" x14ac:dyDescent="0.25">
      <c r="T43107" s="1"/>
      <c r="U43107" s="1"/>
      <c r="Z43107" s="1"/>
    </row>
    <row r="43108" spans="20:26" x14ac:dyDescent="0.25">
      <c r="T43108" s="1"/>
      <c r="U43108" s="1"/>
      <c r="Z43108" s="1"/>
    </row>
    <row r="43109" spans="20:26" x14ac:dyDescent="0.25">
      <c r="T43109" s="1"/>
      <c r="U43109" s="1"/>
      <c r="Z43109" s="1"/>
    </row>
    <row r="43110" spans="20:26" x14ac:dyDescent="0.25">
      <c r="T43110" s="1"/>
      <c r="U43110" s="1"/>
      <c r="Z43110" s="1"/>
    </row>
    <row r="43111" spans="20:26" x14ac:dyDescent="0.25">
      <c r="T43111" s="1"/>
      <c r="U43111" s="1"/>
      <c r="Z43111" s="1"/>
    </row>
    <row r="43112" spans="20:26" x14ac:dyDescent="0.25">
      <c r="T43112" s="1"/>
      <c r="U43112" s="1"/>
      <c r="Z43112" s="1"/>
    </row>
    <row r="43113" spans="20:26" x14ac:dyDescent="0.25">
      <c r="T43113" s="1"/>
      <c r="U43113" s="1"/>
      <c r="Z43113" s="1"/>
    </row>
    <row r="43114" spans="20:26" x14ac:dyDescent="0.25">
      <c r="T43114" s="1"/>
      <c r="U43114" s="1"/>
      <c r="Z43114" s="1"/>
    </row>
    <row r="43115" spans="20:26" x14ac:dyDescent="0.25">
      <c r="T43115" s="1"/>
      <c r="U43115" s="1"/>
      <c r="Z43115" s="1"/>
    </row>
    <row r="43116" spans="20:26" x14ac:dyDescent="0.25">
      <c r="T43116" s="1"/>
      <c r="U43116" s="1"/>
      <c r="Z43116" s="1"/>
    </row>
    <row r="43117" spans="20:26" x14ac:dyDescent="0.25">
      <c r="T43117" s="1"/>
      <c r="U43117" s="1"/>
      <c r="Z43117" s="1"/>
    </row>
    <row r="43118" spans="20:26" x14ac:dyDescent="0.25">
      <c r="T43118" s="1"/>
      <c r="U43118" s="1"/>
      <c r="Z43118" s="1"/>
    </row>
    <row r="43119" spans="20:26" x14ac:dyDescent="0.25">
      <c r="T43119" s="1"/>
      <c r="U43119" s="1"/>
      <c r="Z43119" s="1"/>
    </row>
    <row r="43120" spans="20:26" x14ac:dyDescent="0.25">
      <c r="T43120" s="1"/>
      <c r="U43120" s="1"/>
      <c r="Z43120" s="1"/>
    </row>
    <row r="43121" spans="20:26" x14ac:dyDescent="0.25">
      <c r="T43121" s="1"/>
      <c r="U43121" s="1"/>
      <c r="Z43121" s="1"/>
    </row>
    <row r="43122" spans="20:26" x14ac:dyDescent="0.25">
      <c r="T43122" s="1"/>
      <c r="U43122" s="1"/>
      <c r="Z43122" s="1"/>
    </row>
    <row r="43123" spans="20:26" x14ac:dyDescent="0.25">
      <c r="T43123" s="1"/>
      <c r="U43123" s="1"/>
      <c r="Z43123" s="1"/>
    </row>
    <row r="43124" spans="20:26" x14ac:dyDescent="0.25">
      <c r="T43124" s="1"/>
      <c r="U43124" s="1"/>
      <c r="Z43124" s="1"/>
    </row>
    <row r="43125" spans="20:26" x14ac:dyDescent="0.25">
      <c r="T43125" s="1"/>
      <c r="U43125" s="1"/>
      <c r="Z43125" s="1"/>
    </row>
    <row r="43126" spans="20:26" x14ac:dyDescent="0.25">
      <c r="T43126" s="1"/>
      <c r="U43126" s="1"/>
      <c r="Z43126" s="1"/>
    </row>
    <row r="43127" spans="20:26" x14ac:dyDescent="0.25">
      <c r="T43127" s="1"/>
      <c r="U43127" s="1"/>
      <c r="Z43127" s="1"/>
    </row>
    <row r="43128" spans="20:26" x14ac:dyDescent="0.25">
      <c r="T43128" s="1"/>
      <c r="U43128" s="1"/>
      <c r="Z43128" s="1"/>
    </row>
    <row r="43129" spans="20:26" x14ac:dyDescent="0.25">
      <c r="T43129" s="1"/>
      <c r="U43129" s="1"/>
      <c r="Z43129" s="1"/>
    </row>
    <row r="43130" spans="20:26" x14ac:dyDescent="0.25">
      <c r="T43130" s="1"/>
      <c r="U43130" s="1"/>
      <c r="Z43130" s="1"/>
    </row>
    <row r="43131" spans="20:26" x14ac:dyDescent="0.25">
      <c r="T43131" s="1"/>
      <c r="U43131" s="1"/>
      <c r="Z43131" s="1"/>
    </row>
    <row r="43132" spans="20:26" x14ac:dyDescent="0.25">
      <c r="T43132" s="1"/>
      <c r="U43132" s="1"/>
      <c r="Z43132" s="1"/>
    </row>
    <row r="43133" spans="20:26" x14ac:dyDescent="0.25">
      <c r="T43133" s="1"/>
      <c r="U43133" s="1"/>
      <c r="Z43133" s="1"/>
    </row>
    <row r="43134" spans="20:26" x14ac:dyDescent="0.25">
      <c r="T43134" s="1"/>
      <c r="U43134" s="1"/>
      <c r="Z43134" s="1"/>
    </row>
    <row r="43135" spans="20:26" x14ac:dyDescent="0.25">
      <c r="T43135" s="1"/>
      <c r="U43135" s="1"/>
      <c r="Z43135" s="1"/>
    </row>
    <row r="43136" spans="20:26" x14ac:dyDescent="0.25">
      <c r="T43136" s="1"/>
      <c r="U43136" s="1"/>
      <c r="Z43136" s="1"/>
    </row>
    <row r="43137" spans="20:26" x14ac:dyDescent="0.25">
      <c r="T43137" s="1"/>
      <c r="U43137" s="1"/>
      <c r="Z43137" s="1"/>
    </row>
    <row r="43138" spans="20:26" x14ac:dyDescent="0.25">
      <c r="T43138" s="1"/>
      <c r="U43138" s="1"/>
      <c r="Z43138" s="1"/>
    </row>
    <row r="43139" spans="20:26" x14ac:dyDescent="0.25">
      <c r="T43139" s="1"/>
      <c r="U43139" s="1"/>
      <c r="Z43139" s="1"/>
    </row>
    <row r="43140" spans="20:26" x14ac:dyDescent="0.25">
      <c r="T43140" s="1"/>
      <c r="U43140" s="1"/>
      <c r="Z43140" s="1"/>
    </row>
    <row r="43141" spans="20:26" x14ac:dyDescent="0.25">
      <c r="T43141" s="1"/>
      <c r="U43141" s="1"/>
      <c r="Z43141" s="1"/>
    </row>
    <row r="43142" spans="20:26" x14ac:dyDescent="0.25">
      <c r="T43142" s="1"/>
      <c r="U43142" s="1"/>
      <c r="Z43142" s="1"/>
    </row>
    <row r="43143" spans="20:26" x14ac:dyDescent="0.25">
      <c r="T43143" s="1"/>
      <c r="U43143" s="1"/>
      <c r="Z43143" s="1"/>
    </row>
    <row r="43144" spans="20:26" x14ac:dyDescent="0.25">
      <c r="T43144" s="1"/>
      <c r="U43144" s="1"/>
      <c r="Z43144" s="1"/>
    </row>
    <row r="43145" spans="20:26" x14ac:dyDescent="0.25">
      <c r="T43145" s="1"/>
      <c r="U43145" s="1"/>
      <c r="Z43145" s="1"/>
    </row>
    <row r="43146" spans="20:26" x14ac:dyDescent="0.25">
      <c r="T43146" s="1"/>
      <c r="U43146" s="1"/>
      <c r="Z43146" s="1"/>
    </row>
    <row r="43147" spans="20:26" x14ac:dyDescent="0.25">
      <c r="T43147" s="1"/>
      <c r="U43147" s="1"/>
      <c r="Z43147" s="1"/>
    </row>
    <row r="43148" spans="20:26" x14ac:dyDescent="0.25">
      <c r="T43148" s="1"/>
      <c r="U43148" s="1"/>
      <c r="Z43148" s="1"/>
    </row>
    <row r="43149" spans="20:26" x14ac:dyDescent="0.25">
      <c r="T43149" s="1"/>
      <c r="U43149" s="1"/>
      <c r="Z43149" s="1"/>
    </row>
    <row r="43150" spans="20:26" x14ac:dyDescent="0.25">
      <c r="T43150" s="1"/>
      <c r="U43150" s="1"/>
      <c r="Z43150" s="1"/>
    </row>
    <row r="43151" spans="20:26" x14ac:dyDescent="0.25">
      <c r="T43151" s="1"/>
      <c r="U43151" s="1"/>
      <c r="Z43151" s="1"/>
    </row>
    <row r="43152" spans="20:26" x14ac:dyDescent="0.25">
      <c r="T43152" s="1"/>
      <c r="U43152" s="1"/>
      <c r="Z43152" s="1"/>
    </row>
    <row r="43153" spans="20:26" x14ac:dyDescent="0.25">
      <c r="T43153" s="1"/>
      <c r="U43153" s="1"/>
      <c r="Z43153" s="1"/>
    </row>
    <row r="43154" spans="20:26" x14ac:dyDescent="0.25">
      <c r="T43154" s="1"/>
      <c r="U43154" s="1"/>
      <c r="Z43154" s="1"/>
    </row>
    <row r="43155" spans="20:26" x14ac:dyDescent="0.25">
      <c r="T43155" s="1"/>
      <c r="U43155" s="1"/>
      <c r="Z43155" s="1"/>
    </row>
    <row r="43156" spans="20:26" x14ac:dyDescent="0.25">
      <c r="T43156" s="1"/>
      <c r="U43156" s="1"/>
      <c r="Z43156" s="1"/>
    </row>
    <row r="43157" spans="20:26" x14ac:dyDescent="0.25">
      <c r="T43157" s="1"/>
      <c r="U43157" s="1"/>
      <c r="Z43157" s="1"/>
    </row>
    <row r="43158" spans="20:26" x14ac:dyDescent="0.25">
      <c r="T43158" s="1"/>
      <c r="U43158" s="1"/>
      <c r="Z43158" s="1"/>
    </row>
    <row r="43159" spans="20:26" x14ac:dyDescent="0.25">
      <c r="T43159" s="1"/>
      <c r="U43159" s="1"/>
      <c r="Z43159" s="1"/>
    </row>
    <row r="43160" spans="20:26" x14ac:dyDescent="0.25">
      <c r="T43160" s="1"/>
      <c r="U43160" s="1"/>
      <c r="Z43160" s="1"/>
    </row>
    <row r="43161" spans="20:26" x14ac:dyDescent="0.25">
      <c r="T43161" s="1"/>
      <c r="U43161" s="1"/>
      <c r="Z43161" s="1"/>
    </row>
    <row r="43162" spans="20:26" x14ac:dyDescent="0.25">
      <c r="T43162" s="1"/>
      <c r="U43162" s="1"/>
      <c r="Z43162" s="1"/>
    </row>
    <row r="43163" spans="20:26" x14ac:dyDescent="0.25">
      <c r="T43163" s="1"/>
      <c r="U43163" s="1"/>
      <c r="Z43163" s="1"/>
    </row>
    <row r="43164" spans="20:26" x14ac:dyDescent="0.25">
      <c r="T43164" s="1"/>
      <c r="U43164" s="1"/>
      <c r="Z43164" s="1"/>
    </row>
    <row r="43165" spans="20:26" x14ac:dyDescent="0.25">
      <c r="T43165" s="1"/>
      <c r="U43165" s="1"/>
      <c r="Z43165" s="1"/>
    </row>
    <row r="43166" spans="20:26" x14ac:dyDescent="0.25">
      <c r="T43166" s="1"/>
      <c r="U43166" s="1"/>
      <c r="Z43166" s="1"/>
    </row>
    <row r="43167" spans="20:26" x14ac:dyDescent="0.25">
      <c r="T43167" s="1"/>
      <c r="U43167" s="1"/>
      <c r="Z43167" s="1"/>
    </row>
    <row r="43168" spans="20:26" x14ac:dyDescent="0.25">
      <c r="T43168" s="1"/>
      <c r="U43168" s="1"/>
      <c r="Z43168" s="1"/>
    </row>
    <row r="43169" spans="20:26" x14ac:dyDescent="0.25">
      <c r="T43169" s="1"/>
      <c r="U43169" s="1"/>
      <c r="Z43169" s="1"/>
    </row>
    <row r="43170" spans="20:26" x14ac:dyDescent="0.25">
      <c r="T43170" s="1"/>
      <c r="U43170" s="1"/>
      <c r="Z43170" s="1"/>
    </row>
    <row r="43171" spans="20:26" x14ac:dyDescent="0.25">
      <c r="T43171" s="1"/>
      <c r="U43171" s="1"/>
      <c r="Z43171" s="1"/>
    </row>
    <row r="43172" spans="20:26" x14ac:dyDescent="0.25">
      <c r="T43172" s="1"/>
      <c r="U43172" s="1"/>
      <c r="Z43172" s="1"/>
    </row>
    <row r="43173" spans="20:26" x14ac:dyDescent="0.25">
      <c r="T43173" s="1"/>
      <c r="U43173" s="1"/>
      <c r="Z43173" s="1"/>
    </row>
    <row r="43174" spans="20:26" x14ac:dyDescent="0.25">
      <c r="T43174" s="1"/>
      <c r="U43174" s="1"/>
      <c r="Z43174" s="1"/>
    </row>
    <row r="43175" spans="20:26" x14ac:dyDescent="0.25">
      <c r="T43175" s="1"/>
      <c r="U43175" s="1"/>
      <c r="Z43175" s="1"/>
    </row>
    <row r="43176" spans="20:26" x14ac:dyDescent="0.25">
      <c r="T43176" s="1"/>
      <c r="U43176" s="1"/>
      <c r="Z43176" s="1"/>
    </row>
    <row r="43177" spans="20:26" x14ac:dyDescent="0.25">
      <c r="T43177" s="1"/>
      <c r="U43177" s="1"/>
      <c r="Z43177" s="1"/>
    </row>
    <row r="43178" spans="20:26" x14ac:dyDescent="0.25">
      <c r="T43178" s="1"/>
      <c r="U43178" s="1"/>
      <c r="Z43178" s="1"/>
    </row>
    <row r="43179" spans="20:26" x14ac:dyDescent="0.25">
      <c r="T43179" s="1"/>
      <c r="U43179" s="1"/>
      <c r="Z43179" s="1"/>
    </row>
    <row r="43180" spans="20:26" x14ac:dyDescent="0.25">
      <c r="T43180" s="1"/>
      <c r="U43180" s="1"/>
      <c r="Z43180" s="1"/>
    </row>
    <row r="43181" spans="20:26" x14ac:dyDescent="0.25">
      <c r="T43181" s="1"/>
      <c r="U43181" s="1"/>
      <c r="Z43181" s="1"/>
    </row>
    <row r="43182" spans="20:26" x14ac:dyDescent="0.25">
      <c r="T43182" s="1"/>
      <c r="U43182" s="1"/>
      <c r="Z43182" s="1"/>
    </row>
    <row r="43183" spans="20:26" x14ac:dyDescent="0.25">
      <c r="T43183" s="1"/>
      <c r="U43183" s="1"/>
      <c r="Z43183" s="1"/>
    </row>
    <row r="43184" spans="20:26" x14ac:dyDescent="0.25">
      <c r="T43184" s="1"/>
      <c r="U43184" s="1"/>
      <c r="Z43184" s="1"/>
    </row>
    <row r="43185" spans="20:26" x14ac:dyDescent="0.25">
      <c r="T43185" s="1"/>
      <c r="U43185" s="1"/>
      <c r="Z43185" s="1"/>
    </row>
    <row r="43186" spans="20:26" x14ac:dyDescent="0.25">
      <c r="T43186" s="1"/>
      <c r="U43186" s="1"/>
      <c r="Z43186" s="1"/>
    </row>
    <row r="43187" spans="20:26" x14ac:dyDescent="0.25">
      <c r="T43187" s="1"/>
      <c r="U43187" s="1"/>
      <c r="Z43187" s="1"/>
    </row>
    <row r="43188" spans="20:26" x14ac:dyDescent="0.25">
      <c r="T43188" s="1"/>
      <c r="U43188" s="1"/>
      <c r="Z43188" s="1"/>
    </row>
    <row r="43189" spans="20:26" x14ac:dyDescent="0.25">
      <c r="T43189" s="1"/>
      <c r="U43189" s="1"/>
      <c r="Z43189" s="1"/>
    </row>
    <row r="43190" spans="20:26" x14ac:dyDescent="0.25">
      <c r="T43190" s="1"/>
      <c r="U43190" s="1"/>
      <c r="Z43190" s="1"/>
    </row>
    <row r="43191" spans="20:26" x14ac:dyDescent="0.25">
      <c r="T43191" s="1"/>
      <c r="U43191" s="1"/>
      <c r="Z43191" s="1"/>
    </row>
    <row r="43192" spans="20:26" x14ac:dyDescent="0.25">
      <c r="T43192" s="1"/>
      <c r="U43192" s="1"/>
      <c r="Z43192" s="1"/>
    </row>
    <row r="43193" spans="20:26" x14ac:dyDescent="0.25">
      <c r="T43193" s="1"/>
      <c r="U43193" s="1"/>
      <c r="Z43193" s="1"/>
    </row>
    <row r="43194" spans="20:26" x14ac:dyDescent="0.25">
      <c r="T43194" s="1"/>
      <c r="U43194" s="1"/>
      <c r="Z43194" s="1"/>
    </row>
    <row r="43195" spans="20:26" x14ac:dyDescent="0.25">
      <c r="T43195" s="1"/>
      <c r="U43195" s="1"/>
      <c r="Z43195" s="1"/>
    </row>
    <row r="43196" spans="20:26" x14ac:dyDescent="0.25">
      <c r="T43196" s="1"/>
      <c r="U43196" s="1"/>
      <c r="Z43196" s="1"/>
    </row>
    <row r="43197" spans="20:26" x14ac:dyDescent="0.25">
      <c r="T43197" s="1"/>
      <c r="U43197" s="1"/>
      <c r="Z43197" s="1"/>
    </row>
    <row r="43198" spans="20:26" x14ac:dyDescent="0.25">
      <c r="T43198" s="1"/>
      <c r="U43198" s="1"/>
      <c r="Z43198" s="1"/>
    </row>
    <row r="43199" spans="20:26" x14ac:dyDescent="0.25">
      <c r="T43199" s="1"/>
      <c r="U43199" s="1"/>
      <c r="Z43199" s="1"/>
    </row>
    <row r="43200" spans="20:26" x14ac:dyDescent="0.25">
      <c r="T43200" s="1"/>
      <c r="U43200" s="1"/>
      <c r="Z43200" s="1"/>
    </row>
    <row r="43201" spans="20:26" x14ac:dyDescent="0.25">
      <c r="T43201" s="1"/>
      <c r="U43201" s="1"/>
      <c r="Z43201" s="1"/>
    </row>
    <row r="43202" spans="20:26" x14ac:dyDescent="0.25">
      <c r="T43202" s="1"/>
      <c r="U43202" s="1"/>
      <c r="Z43202" s="1"/>
    </row>
    <row r="43203" spans="20:26" x14ac:dyDescent="0.25">
      <c r="T43203" s="1"/>
      <c r="U43203" s="1"/>
      <c r="Z43203" s="1"/>
    </row>
    <row r="43204" spans="20:26" x14ac:dyDescent="0.25">
      <c r="T43204" s="1"/>
      <c r="U43204" s="1"/>
      <c r="Z43204" s="1"/>
    </row>
    <row r="43205" spans="20:26" x14ac:dyDescent="0.25">
      <c r="T43205" s="1"/>
      <c r="U43205" s="1"/>
      <c r="Z43205" s="1"/>
    </row>
    <row r="43206" spans="20:26" x14ac:dyDescent="0.25">
      <c r="T43206" s="1"/>
      <c r="U43206" s="1"/>
      <c r="Z43206" s="1"/>
    </row>
    <row r="43207" spans="20:26" x14ac:dyDescent="0.25">
      <c r="T43207" s="1"/>
      <c r="U43207" s="1"/>
      <c r="Z43207" s="1"/>
    </row>
    <row r="43208" spans="20:26" x14ac:dyDescent="0.25">
      <c r="T43208" s="1"/>
      <c r="U43208" s="1"/>
      <c r="Z43208" s="1"/>
    </row>
    <row r="43209" spans="20:26" x14ac:dyDescent="0.25">
      <c r="T43209" s="1"/>
      <c r="U43209" s="1"/>
      <c r="Z43209" s="1"/>
    </row>
    <row r="43210" spans="20:26" x14ac:dyDescent="0.25">
      <c r="T43210" s="1"/>
      <c r="U43210" s="1"/>
      <c r="Z43210" s="1"/>
    </row>
    <row r="43211" spans="20:26" x14ac:dyDescent="0.25">
      <c r="T43211" s="1"/>
      <c r="U43211" s="1"/>
      <c r="Z43211" s="1"/>
    </row>
    <row r="43212" spans="20:26" x14ac:dyDescent="0.25">
      <c r="T43212" s="1"/>
      <c r="U43212" s="1"/>
      <c r="Z43212" s="1"/>
    </row>
    <row r="43213" spans="20:26" x14ac:dyDescent="0.25">
      <c r="T43213" s="1"/>
      <c r="U43213" s="1"/>
      <c r="Z43213" s="1"/>
    </row>
    <row r="43214" spans="20:26" x14ac:dyDescent="0.25">
      <c r="T43214" s="1"/>
      <c r="U43214" s="1"/>
      <c r="Z43214" s="1"/>
    </row>
    <row r="43215" spans="20:26" x14ac:dyDescent="0.25">
      <c r="T43215" s="1"/>
      <c r="U43215" s="1"/>
      <c r="Z43215" s="1"/>
    </row>
    <row r="43216" spans="20:26" x14ac:dyDescent="0.25">
      <c r="T43216" s="1"/>
      <c r="U43216" s="1"/>
      <c r="Z43216" s="1"/>
    </row>
    <row r="43217" spans="20:26" x14ac:dyDescent="0.25">
      <c r="T43217" s="1"/>
      <c r="U43217" s="1"/>
      <c r="Z43217" s="1"/>
    </row>
    <row r="43218" spans="20:26" x14ac:dyDescent="0.25">
      <c r="T43218" s="1"/>
      <c r="U43218" s="1"/>
      <c r="Z43218" s="1"/>
    </row>
    <row r="43219" spans="20:26" x14ac:dyDescent="0.25">
      <c r="T43219" s="1"/>
      <c r="U43219" s="1"/>
      <c r="Z43219" s="1"/>
    </row>
    <row r="43220" spans="20:26" x14ac:dyDescent="0.25">
      <c r="T43220" s="1"/>
      <c r="U43220" s="1"/>
      <c r="Z43220" s="1"/>
    </row>
    <row r="43221" spans="20:26" x14ac:dyDescent="0.25">
      <c r="T43221" s="1"/>
      <c r="U43221" s="1"/>
      <c r="Z43221" s="1"/>
    </row>
    <row r="43222" spans="20:26" x14ac:dyDescent="0.25">
      <c r="T43222" s="1"/>
      <c r="U43222" s="1"/>
      <c r="Z43222" s="1"/>
    </row>
    <row r="43223" spans="20:26" x14ac:dyDescent="0.25">
      <c r="T43223" s="1"/>
      <c r="U43223" s="1"/>
      <c r="Z43223" s="1"/>
    </row>
    <row r="43224" spans="20:26" x14ac:dyDescent="0.25">
      <c r="T43224" s="1"/>
      <c r="U43224" s="1"/>
      <c r="Z43224" s="1"/>
    </row>
    <row r="43225" spans="20:26" x14ac:dyDescent="0.25">
      <c r="T43225" s="1"/>
      <c r="U43225" s="1"/>
      <c r="Z43225" s="1"/>
    </row>
    <row r="43226" spans="20:26" x14ac:dyDescent="0.25">
      <c r="T43226" s="1"/>
      <c r="U43226" s="1"/>
      <c r="Z43226" s="1"/>
    </row>
    <row r="43227" spans="20:26" x14ac:dyDescent="0.25">
      <c r="T43227" s="1"/>
      <c r="U43227" s="1"/>
      <c r="Z43227" s="1"/>
    </row>
    <row r="43228" spans="20:26" x14ac:dyDescent="0.25">
      <c r="T43228" s="1"/>
      <c r="U43228" s="1"/>
      <c r="Z43228" s="1"/>
    </row>
    <row r="43229" spans="20:26" x14ac:dyDescent="0.25">
      <c r="T43229" s="1"/>
      <c r="U43229" s="1"/>
      <c r="Z43229" s="1"/>
    </row>
    <row r="43230" spans="20:26" x14ac:dyDescent="0.25">
      <c r="T43230" s="1"/>
      <c r="U43230" s="1"/>
      <c r="Z43230" s="1"/>
    </row>
    <row r="43231" spans="20:26" x14ac:dyDescent="0.25">
      <c r="T43231" s="1"/>
      <c r="U43231" s="1"/>
      <c r="Z43231" s="1"/>
    </row>
    <row r="43232" spans="20:26" x14ac:dyDescent="0.25">
      <c r="T43232" s="1"/>
      <c r="U43232" s="1"/>
      <c r="Z43232" s="1"/>
    </row>
    <row r="43233" spans="20:26" x14ac:dyDescent="0.25">
      <c r="T43233" s="1"/>
      <c r="U43233" s="1"/>
      <c r="Z43233" s="1"/>
    </row>
    <row r="43234" spans="20:26" x14ac:dyDescent="0.25">
      <c r="T43234" s="1"/>
      <c r="U43234" s="1"/>
      <c r="Z43234" s="1"/>
    </row>
    <row r="43235" spans="20:26" x14ac:dyDescent="0.25">
      <c r="T43235" s="1"/>
      <c r="U43235" s="1"/>
      <c r="Z43235" s="1"/>
    </row>
    <row r="43236" spans="20:26" x14ac:dyDescent="0.25">
      <c r="T43236" s="1"/>
      <c r="U43236" s="1"/>
      <c r="Z43236" s="1"/>
    </row>
    <row r="43237" spans="20:26" x14ac:dyDescent="0.25">
      <c r="T43237" s="1"/>
      <c r="U43237" s="1"/>
      <c r="Z43237" s="1"/>
    </row>
    <row r="43238" spans="20:26" x14ac:dyDescent="0.25">
      <c r="T43238" s="1"/>
      <c r="U43238" s="1"/>
      <c r="Z43238" s="1"/>
    </row>
    <row r="43239" spans="20:26" x14ac:dyDescent="0.25">
      <c r="T43239" s="1"/>
      <c r="U43239" s="1"/>
      <c r="Z43239" s="1"/>
    </row>
    <row r="43240" spans="20:26" x14ac:dyDescent="0.25">
      <c r="T43240" s="1"/>
      <c r="U43240" s="1"/>
      <c r="Z43240" s="1"/>
    </row>
    <row r="43241" spans="20:26" x14ac:dyDescent="0.25">
      <c r="T43241" s="1"/>
      <c r="U43241" s="1"/>
      <c r="Z43241" s="1"/>
    </row>
    <row r="43242" spans="20:26" x14ac:dyDescent="0.25">
      <c r="T43242" s="1"/>
      <c r="U43242" s="1"/>
      <c r="Z43242" s="1"/>
    </row>
    <row r="43243" spans="20:26" x14ac:dyDescent="0.25">
      <c r="T43243" s="1"/>
      <c r="U43243" s="1"/>
      <c r="Z43243" s="1"/>
    </row>
    <row r="43244" spans="20:26" x14ac:dyDescent="0.25">
      <c r="T43244" s="1"/>
      <c r="U43244" s="1"/>
      <c r="Z43244" s="1"/>
    </row>
    <row r="43245" spans="20:26" x14ac:dyDescent="0.25">
      <c r="T43245" s="1"/>
      <c r="U43245" s="1"/>
      <c r="Z43245" s="1"/>
    </row>
    <row r="43246" spans="20:26" x14ac:dyDescent="0.25">
      <c r="T43246" s="1"/>
      <c r="U43246" s="1"/>
      <c r="Z43246" s="1"/>
    </row>
    <row r="43247" spans="20:26" x14ac:dyDescent="0.25">
      <c r="T43247" s="1"/>
      <c r="U43247" s="1"/>
      <c r="Z43247" s="1"/>
    </row>
    <row r="43248" spans="20:26" x14ac:dyDescent="0.25">
      <c r="T43248" s="1"/>
      <c r="U43248" s="1"/>
      <c r="Z43248" s="1"/>
    </row>
    <row r="43249" spans="20:26" x14ac:dyDescent="0.25">
      <c r="T43249" s="1"/>
      <c r="U43249" s="1"/>
      <c r="Z43249" s="1"/>
    </row>
    <row r="43250" spans="20:26" x14ac:dyDescent="0.25">
      <c r="T43250" s="1"/>
      <c r="U43250" s="1"/>
      <c r="Z43250" s="1"/>
    </row>
    <row r="43251" spans="20:26" x14ac:dyDescent="0.25">
      <c r="T43251" s="1"/>
      <c r="U43251" s="1"/>
      <c r="Z43251" s="1"/>
    </row>
    <row r="43252" spans="20:26" x14ac:dyDescent="0.25">
      <c r="T43252" s="1"/>
      <c r="U43252" s="1"/>
      <c r="Z43252" s="1"/>
    </row>
    <row r="43253" spans="20:26" x14ac:dyDescent="0.25">
      <c r="T43253" s="1"/>
      <c r="U43253" s="1"/>
      <c r="Z43253" s="1"/>
    </row>
    <row r="43254" spans="20:26" x14ac:dyDescent="0.25">
      <c r="T43254" s="1"/>
      <c r="U43254" s="1"/>
      <c r="Z43254" s="1"/>
    </row>
    <row r="43255" spans="20:26" x14ac:dyDescent="0.25">
      <c r="T43255" s="1"/>
      <c r="U43255" s="1"/>
      <c r="Z43255" s="1"/>
    </row>
    <row r="43256" spans="20:26" x14ac:dyDescent="0.25">
      <c r="T43256" s="1"/>
      <c r="U43256" s="1"/>
      <c r="Z43256" s="1"/>
    </row>
    <row r="43257" spans="20:26" x14ac:dyDescent="0.25">
      <c r="T43257" s="1"/>
      <c r="U43257" s="1"/>
      <c r="Z43257" s="1"/>
    </row>
    <row r="43258" spans="20:26" x14ac:dyDescent="0.25">
      <c r="T43258" s="1"/>
      <c r="U43258" s="1"/>
      <c r="Z43258" s="1"/>
    </row>
    <row r="43259" spans="20:26" x14ac:dyDescent="0.25">
      <c r="T43259" s="1"/>
      <c r="U43259" s="1"/>
      <c r="Z43259" s="1"/>
    </row>
    <row r="43260" spans="20:26" x14ac:dyDescent="0.25">
      <c r="T43260" s="1"/>
      <c r="U43260" s="1"/>
      <c r="Z43260" s="1"/>
    </row>
    <row r="43261" spans="20:26" x14ac:dyDescent="0.25">
      <c r="T43261" s="1"/>
      <c r="U43261" s="1"/>
      <c r="Z43261" s="1"/>
    </row>
    <row r="43262" spans="20:26" x14ac:dyDescent="0.25">
      <c r="T43262" s="1"/>
      <c r="U43262" s="1"/>
      <c r="Z43262" s="1"/>
    </row>
    <row r="43263" spans="20:26" x14ac:dyDescent="0.25">
      <c r="T43263" s="1"/>
      <c r="U43263" s="1"/>
      <c r="Z43263" s="1"/>
    </row>
    <row r="43264" spans="20:26" x14ac:dyDescent="0.25">
      <c r="T43264" s="1"/>
      <c r="U43264" s="1"/>
      <c r="Z43264" s="1"/>
    </row>
    <row r="43265" spans="20:26" x14ac:dyDescent="0.25">
      <c r="T43265" s="1"/>
      <c r="U43265" s="1"/>
      <c r="Z43265" s="1"/>
    </row>
    <row r="43266" spans="20:26" x14ac:dyDescent="0.25">
      <c r="T43266" s="1"/>
      <c r="U43266" s="1"/>
      <c r="Z43266" s="1"/>
    </row>
    <row r="43267" spans="20:26" x14ac:dyDescent="0.25">
      <c r="T43267" s="1"/>
      <c r="U43267" s="1"/>
      <c r="Z43267" s="1"/>
    </row>
    <row r="43268" spans="20:26" x14ac:dyDescent="0.25">
      <c r="T43268" s="1"/>
      <c r="U43268" s="1"/>
      <c r="Z43268" s="1"/>
    </row>
    <row r="43269" spans="20:26" x14ac:dyDescent="0.25">
      <c r="T43269" s="1"/>
      <c r="U43269" s="1"/>
      <c r="Z43269" s="1"/>
    </row>
    <row r="43270" spans="20:26" x14ac:dyDescent="0.25">
      <c r="T43270" s="1"/>
      <c r="U43270" s="1"/>
      <c r="Z43270" s="1"/>
    </row>
    <row r="43271" spans="20:26" x14ac:dyDescent="0.25">
      <c r="T43271" s="1"/>
      <c r="U43271" s="1"/>
      <c r="Z43271" s="1"/>
    </row>
    <row r="43272" spans="20:26" x14ac:dyDescent="0.25">
      <c r="T43272" s="1"/>
      <c r="U43272" s="1"/>
      <c r="Z43272" s="1"/>
    </row>
    <row r="43273" spans="20:26" x14ac:dyDescent="0.25">
      <c r="T43273" s="1"/>
      <c r="U43273" s="1"/>
      <c r="Z43273" s="1"/>
    </row>
    <row r="43274" spans="20:26" x14ac:dyDescent="0.25">
      <c r="T43274" s="1"/>
      <c r="U43274" s="1"/>
      <c r="Z43274" s="1"/>
    </row>
    <row r="43275" spans="20:26" x14ac:dyDescent="0.25">
      <c r="T43275" s="1"/>
      <c r="U43275" s="1"/>
      <c r="Z43275" s="1"/>
    </row>
    <row r="43276" spans="20:26" x14ac:dyDescent="0.25">
      <c r="T43276" s="1"/>
      <c r="U43276" s="1"/>
      <c r="Z43276" s="1"/>
    </row>
    <row r="43277" spans="20:26" x14ac:dyDescent="0.25">
      <c r="T43277" s="1"/>
      <c r="U43277" s="1"/>
      <c r="Z43277" s="1"/>
    </row>
    <row r="43278" spans="20:26" x14ac:dyDescent="0.25">
      <c r="T43278" s="1"/>
      <c r="U43278" s="1"/>
      <c r="Z43278" s="1"/>
    </row>
    <row r="43279" spans="20:26" x14ac:dyDescent="0.25">
      <c r="T43279" s="1"/>
      <c r="U43279" s="1"/>
      <c r="Z43279" s="1"/>
    </row>
    <row r="43280" spans="20:26" x14ac:dyDescent="0.25">
      <c r="T43280" s="1"/>
      <c r="U43280" s="1"/>
      <c r="Z43280" s="1"/>
    </row>
    <row r="43281" spans="20:26" x14ac:dyDescent="0.25">
      <c r="T43281" s="1"/>
      <c r="U43281" s="1"/>
      <c r="Z43281" s="1"/>
    </row>
    <row r="43282" spans="20:26" x14ac:dyDescent="0.25">
      <c r="T43282" s="1"/>
      <c r="U43282" s="1"/>
      <c r="Z43282" s="1"/>
    </row>
    <row r="43283" spans="20:26" x14ac:dyDescent="0.25">
      <c r="T43283" s="1"/>
      <c r="U43283" s="1"/>
      <c r="Z43283" s="1"/>
    </row>
    <row r="43284" spans="20:26" x14ac:dyDescent="0.25">
      <c r="T43284" s="1"/>
      <c r="U43284" s="1"/>
      <c r="Z43284" s="1"/>
    </row>
    <row r="43285" spans="20:26" x14ac:dyDescent="0.25">
      <c r="T43285" s="1"/>
      <c r="U43285" s="1"/>
      <c r="Z43285" s="1"/>
    </row>
    <row r="43286" spans="20:26" x14ac:dyDescent="0.25">
      <c r="T43286" s="1"/>
      <c r="U43286" s="1"/>
      <c r="Z43286" s="1"/>
    </row>
    <row r="43287" spans="20:26" x14ac:dyDescent="0.25">
      <c r="T43287" s="1"/>
      <c r="U43287" s="1"/>
      <c r="Z43287" s="1"/>
    </row>
    <row r="43288" spans="20:26" x14ac:dyDescent="0.25">
      <c r="T43288" s="1"/>
      <c r="U43288" s="1"/>
      <c r="Z43288" s="1"/>
    </row>
    <row r="43289" spans="20:26" x14ac:dyDescent="0.25">
      <c r="T43289" s="1"/>
      <c r="U43289" s="1"/>
      <c r="Z43289" s="1"/>
    </row>
    <row r="43290" spans="20:26" x14ac:dyDescent="0.25">
      <c r="T43290" s="1"/>
      <c r="U43290" s="1"/>
      <c r="Z43290" s="1"/>
    </row>
    <row r="43291" spans="20:26" x14ac:dyDescent="0.25">
      <c r="T43291" s="1"/>
      <c r="U43291" s="1"/>
      <c r="Z43291" s="1"/>
    </row>
    <row r="43292" spans="20:26" x14ac:dyDescent="0.25">
      <c r="T43292" s="1"/>
      <c r="U43292" s="1"/>
      <c r="Z43292" s="1"/>
    </row>
    <row r="43293" spans="20:26" x14ac:dyDescent="0.25">
      <c r="T43293" s="1"/>
      <c r="U43293" s="1"/>
      <c r="Z43293" s="1"/>
    </row>
    <row r="43294" spans="20:26" x14ac:dyDescent="0.25">
      <c r="T43294" s="1"/>
      <c r="U43294" s="1"/>
      <c r="Z43294" s="1"/>
    </row>
    <row r="43295" spans="20:26" x14ac:dyDescent="0.25">
      <c r="T43295" s="1"/>
      <c r="U43295" s="1"/>
      <c r="Z43295" s="1"/>
    </row>
    <row r="43296" spans="20:26" x14ac:dyDescent="0.25">
      <c r="T43296" s="1"/>
      <c r="U43296" s="1"/>
      <c r="Z43296" s="1"/>
    </row>
    <row r="43297" spans="20:26" x14ac:dyDescent="0.25">
      <c r="T43297" s="1"/>
      <c r="U43297" s="1"/>
      <c r="Z43297" s="1"/>
    </row>
    <row r="43298" spans="20:26" x14ac:dyDescent="0.25">
      <c r="T43298" s="1"/>
      <c r="U43298" s="1"/>
      <c r="Z43298" s="1"/>
    </row>
    <row r="43299" spans="20:26" x14ac:dyDescent="0.25">
      <c r="T43299" s="1"/>
      <c r="U43299" s="1"/>
      <c r="Z43299" s="1"/>
    </row>
    <row r="43300" spans="20:26" x14ac:dyDescent="0.25">
      <c r="T43300" s="1"/>
      <c r="U43300" s="1"/>
      <c r="Z43300" s="1"/>
    </row>
    <row r="43301" spans="20:26" x14ac:dyDescent="0.25">
      <c r="T43301" s="1"/>
      <c r="U43301" s="1"/>
      <c r="Z43301" s="1"/>
    </row>
    <row r="43302" spans="20:26" x14ac:dyDescent="0.25">
      <c r="T43302" s="1"/>
      <c r="U43302" s="1"/>
      <c r="Z43302" s="1"/>
    </row>
    <row r="43303" spans="20:26" x14ac:dyDescent="0.25">
      <c r="T43303" s="1"/>
      <c r="U43303" s="1"/>
      <c r="Z43303" s="1"/>
    </row>
    <row r="43304" spans="20:26" x14ac:dyDescent="0.25">
      <c r="T43304" s="1"/>
      <c r="U43304" s="1"/>
      <c r="Z43304" s="1"/>
    </row>
    <row r="43305" spans="20:26" x14ac:dyDescent="0.25">
      <c r="T43305" s="1"/>
      <c r="U43305" s="1"/>
      <c r="Z43305" s="1"/>
    </row>
    <row r="43306" spans="20:26" x14ac:dyDescent="0.25">
      <c r="T43306" s="1"/>
      <c r="U43306" s="1"/>
      <c r="Z43306" s="1"/>
    </row>
    <row r="43307" spans="20:26" x14ac:dyDescent="0.25">
      <c r="T43307" s="1"/>
      <c r="U43307" s="1"/>
      <c r="Z43307" s="1"/>
    </row>
    <row r="43308" spans="20:26" x14ac:dyDescent="0.25">
      <c r="T43308" s="1"/>
      <c r="U43308" s="1"/>
      <c r="Z43308" s="1"/>
    </row>
    <row r="43309" spans="20:26" x14ac:dyDescent="0.25">
      <c r="T43309" s="1"/>
      <c r="U43309" s="1"/>
      <c r="Z43309" s="1"/>
    </row>
    <row r="43310" spans="20:26" x14ac:dyDescent="0.25">
      <c r="T43310" s="1"/>
      <c r="U43310" s="1"/>
      <c r="Z43310" s="1"/>
    </row>
    <row r="43311" spans="20:26" x14ac:dyDescent="0.25">
      <c r="T43311" s="1"/>
      <c r="U43311" s="1"/>
      <c r="Z43311" s="1"/>
    </row>
    <row r="43312" spans="20:26" x14ac:dyDescent="0.25">
      <c r="T43312" s="1"/>
      <c r="U43312" s="1"/>
      <c r="Z43312" s="1"/>
    </row>
    <row r="43313" spans="20:26" x14ac:dyDescent="0.25">
      <c r="T43313" s="1"/>
      <c r="U43313" s="1"/>
      <c r="Z43313" s="1"/>
    </row>
    <row r="43314" spans="20:26" x14ac:dyDescent="0.25">
      <c r="T43314" s="1"/>
      <c r="U43314" s="1"/>
      <c r="Z43314" s="1"/>
    </row>
    <row r="43315" spans="20:26" x14ac:dyDescent="0.25">
      <c r="T43315" s="1"/>
      <c r="U43315" s="1"/>
      <c r="Z43315" s="1"/>
    </row>
    <row r="43316" spans="20:26" x14ac:dyDescent="0.25">
      <c r="T43316" s="1"/>
      <c r="U43316" s="1"/>
      <c r="Z43316" s="1"/>
    </row>
    <row r="43317" spans="20:26" x14ac:dyDescent="0.25">
      <c r="T43317" s="1"/>
      <c r="U43317" s="1"/>
      <c r="Z43317" s="1"/>
    </row>
    <row r="43318" spans="20:26" x14ac:dyDescent="0.25">
      <c r="T43318" s="1"/>
      <c r="U43318" s="1"/>
      <c r="Z43318" s="1"/>
    </row>
    <row r="43319" spans="20:26" x14ac:dyDescent="0.25">
      <c r="T43319" s="1"/>
      <c r="U43319" s="1"/>
      <c r="Z43319" s="1"/>
    </row>
    <row r="43320" spans="20:26" x14ac:dyDescent="0.25">
      <c r="T43320" s="1"/>
      <c r="U43320" s="1"/>
      <c r="Z43320" s="1"/>
    </row>
    <row r="43321" spans="20:26" x14ac:dyDescent="0.25">
      <c r="T43321" s="1"/>
      <c r="U43321" s="1"/>
      <c r="Z43321" s="1"/>
    </row>
    <row r="43322" spans="20:26" x14ac:dyDescent="0.25">
      <c r="T43322" s="1"/>
      <c r="U43322" s="1"/>
      <c r="Z43322" s="1"/>
    </row>
    <row r="43323" spans="20:26" x14ac:dyDescent="0.25">
      <c r="T43323" s="1"/>
      <c r="U43323" s="1"/>
      <c r="Z43323" s="1"/>
    </row>
    <row r="43324" spans="20:26" x14ac:dyDescent="0.25">
      <c r="T43324" s="1"/>
      <c r="U43324" s="1"/>
      <c r="Z43324" s="1"/>
    </row>
    <row r="43325" spans="20:26" x14ac:dyDescent="0.25">
      <c r="T43325" s="1"/>
      <c r="U43325" s="1"/>
      <c r="Z43325" s="1"/>
    </row>
    <row r="43326" spans="20:26" x14ac:dyDescent="0.25">
      <c r="T43326" s="1"/>
      <c r="U43326" s="1"/>
      <c r="Z43326" s="1"/>
    </row>
    <row r="43327" spans="20:26" x14ac:dyDescent="0.25">
      <c r="T43327" s="1"/>
      <c r="U43327" s="1"/>
      <c r="Z43327" s="1"/>
    </row>
    <row r="43328" spans="20:26" x14ac:dyDescent="0.25">
      <c r="T43328" s="1"/>
      <c r="U43328" s="1"/>
      <c r="Z43328" s="1"/>
    </row>
    <row r="43329" spans="20:26" x14ac:dyDescent="0.25">
      <c r="T43329" s="1"/>
      <c r="U43329" s="1"/>
      <c r="Z43329" s="1"/>
    </row>
    <row r="43330" spans="20:26" x14ac:dyDescent="0.25">
      <c r="T43330" s="1"/>
      <c r="U43330" s="1"/>
      <c r="Z43330" s="1"/>
    </row>
    <row r="43331" spans="20:26" x14ac:dyDescent="0.25">
      <c r="T43331" s="1"/>
      <c r="U43331" s="1"/>
      <c r="Z43331" s="1"/>
    </row>
    <row r="43332" spans="20:26" x14ac:dyDescent="0.25">
      <c r="T43332" s="1"/>
      <c r="U43332" s="1"/>
      <c r="Z43332" s="1"/>
    </row>
    <row r="43333" spans="20:26" x14ac:dyDescent="0.25">
      <c r="T43333" s="1"/>
      <c r="U43333" s="1"/>
      <c r="Z43333" s="1"/>
    </row>
    <row r="43334" spans="20:26" x14ac:dyDescent="0.25">
      <c r="T43334" s="1"/>
      <c r="U43334" s="1"/>
      <c r="Z43334" s="1"/>
    </row>
    <row r="43335" spans="20:26" x14ac:dyDescent="0.25">
      <c r="T43335" s="1"/>
      <c r="U43335" s="1"/>
      <c r="Z43335" s="1"/>
    </row>
    <row r="43336" spans="20:26" x14ac:dyDescent="0.25">
      <c r="T43336" s="1"/>
      <c r="U43336" s="1"/>
      <c r="Z43336" s="1"/>
    </row>
    <row r="43337" spans="20:26" x14ac:dyDescent="0.25">
      <c r="T43337" s="1"/>
      <c r="U43337" s="1"/>
      <c r="Z43337" s="1"/>
    </row>
    <row r="43338" spans="20:26" x14ac:dyDescent="0.25">
      <c r="T43338" s="1"/>
      <c r="U43338" s="1"/>
      <c r="Z43338" s="1"/>
    </row>
    <row r="43339" spans="20:26" x14ac:dyDescent="0.25">
      <c r="T43339" s="1"/>
      <c r="U43339" s="1"/>
      <c r="Z43339" s="1"/>
    </row>
    <row r="43340" spans="20:26" x14ac:dyDescent="0.25">
      <c r="T43340" s="1"/>
      <c r="U43340" s="1"/>
      <c r="Z43340" s="1"/>
    </row>
    <row r="43341" spans="20:26" x14ac:dyDescent="0.25">
      <c r="T43341" s="1"/>
      <c r="U43341" s="1"/>
      <c r="Z43341" s="1"/>
    </row>
    <row r="43342" spans="20:26" x14ac:dyDescent="0.25">
      <c r="T43342" s="1"/>
      <c r="U43342" s="1"/>
      <c r="Z43342" s="1"/>
    </row>
    <row r="43343" spans="20:26" x14ac:dyDescent="0.25">
      <c r="T43343" s="1"/>
      <c r="U43343" s="1"/>
      <c r="Z43343" s="1"/>
    </row>
    <row r="43344" spans="20:26" x14ac:dyDescent="0.25">
      <c r="T43344" s="1"/>
      <c r="U43344" s="1"/>
      <c r="Z43344" s="1"/>
    </row>
    <row r="43345" spans="20:26" x14ac:dyDescent="0.25">
      <c r="T43345" s="1"/>
      <c r="U43345" s="1"/>
      <c r="Z43345" s="1"/>
    </row>
    <row r="43346" spans="20:26" x14ac:dyDescent="0.25">
      <c r="T43346" s="1"/>
      <c r="U43346" s="1"/>
      <c r="Z43346" s="1"/>
    </row>
    <row r="43347" spans="20:26" x14ac:dyDescent="0.25">
      <c r="T43347" s="1"/>
      <c r="U43347" s="1"/>
      <c r="Z43347" s="1"/>
    </row>
    <row r="43348" spans="20:26" x14ac:dyDescent="0.25">
      <c r="T43348" s="1"/>
      <c r="U43348" s="1"/>
      <c r="Z43348" s="1"/>
    </row>
    <row r="43349" spans="20:26" x14ac:dyDescent="0.25">
      <c r="T43349" s="1"/>
      <c r="U43349" s="1"/>
      <c r="Z43349" s="1"/>
    </row>
    <row r="43350" spans="20:26" x14ac:dyDescent="0.25">
      <c r="T43350" s="1"/>
      <c r="U43350" s="1"/>
      <c r="Z43350" s="1"/>
    </row>
    <row r="43351" spans="20:26" x14ac:dyDescent="0.25">
      <c r="T43351" s="1"/>
      <c r="U43351" s="1"/>
      <c r="Z43351" s="1"/>
    </row>
    <row r="43352" spans="20:26" x14ac:dyDescent="0.25">
      <c r="T43352" s="1"/>
      <c r="U43352" s="1"/>
      <c r="Z43352" s="1"/>
    </row>
    <row r="43353" spans="20:26" x14ac:dyDescent="0.25">
      <c r="T43353" s="1"/>
      <c r="U43353" s="1"/>
      <c r="Z43353" s="1"/>
    </row>
    <row r="43354" spans="20:26" x14ac:dyDescent="0.25">
      <c r="T43354" s="1"/>
      <c r="U43354" s="1"/>
      <c r="Z43354" s="1"/>
    </row>
    <row r="43355" spans="20:26" x14ac:dyDescent="0.25">
      <c r="T43355" s="1"/>
      <c r="U43355" s="1"/>
      <c r="Z43355" s="1"/>
    </row>
    <row r="43356" spans="20:26" x14ac:dyDescent="0.25">
      <c r="T43356" s="1"/>
      <c r="U43356" s="1"/>
      <c r="Z43356" s="1"/>
    </row>
    <row r="43357" spans="20:26" x14ac:dyDescent="0.25">
      <c r="T43357" s="1"/>
      <c r="U43357" s="1"/>
      <c r="Z43357" s="1"/>
    </row>
    <row r="43358" spans="20:26" x14ac:dyDescent="0.25">
      <c r="T43358" s="1"/>
      <c r="U43358" s="1"/>
      <c r="Z43358" s="1"/>
    </row>
    <row r="43359" spans="20:26" x14ac:dyDescent="0.25">
      <c r="T43359" s="1"/>
      <c r="U43359" s="1"/>
      <c r="Z43359" s="1"/>
    </row>
    <row r="43360" spans="20:26" x14ac:dyDescent="0.25">
      <c r="T43360" s="1"/>
      <c r="U43360" s="1"/>
      <c r="Z43360" s="1"/>
    </row>
    <row r="43361" spans="20:26" x14ac:dyDescent="0.25">
      <c r="T43361" s="1"/>
      <c r="U43361" s="1"/>
      <c r="Z43361" s="1"/>
    </row>
    <row r="43362" spans="20:26" x14ac:dyDescent="0.25">
      <c r="T43362" s="1"/>
      <c r="U43362" s="1"/>
      <c r="Z43362" s="1"/>
    </row>
    <row r="43363" spans="20:26" x14ac:dyDescent="0.25">
      <c r="T43363" s="1"/>
      <c r="U43363" s="1"/>
      <c r="Z43363" s="1"/>
    </row>
    <row r="43364" spans="20:26" x14ac:dyDescent="0.25">
      <c r="T43364" s="1"/>
      <c r="U43364" s="1"/>
      <c r="Z43364" s="1"/>
    </row>
    <row r="43365" spans="20:26" x14ac:dyDescent="0.25">
      <c r="T43365" s="1"/>
      <c r="U43365" s="1"/>
      <c r="Z43365" s="1"/>
    </row>
    <row r="43366" spans="20:26" x14ac:dyDescent="0.25">
      <c r="T43366" s="1"/>
      <c r="U43366" s="1"/>
      <c r="Z43366" s="1"/>
    </row>
    <row r="43367" spans="20:26" x14ac:dyDescent="0.25">
      <c r="T43367" s="1"/>
      <c r="U43367" s="1"/>
      <c r="Z43367" s="1"/>
    </row>
    <row r="43368" spans="20:26" x14ac:dyDescent="0.25">
      <c r="T43368" s="1"/>
      <c r="U43368" s="1"/>
      <c r="Z43368" s="1"/>
    </row>
    <row r="43369" spans="20:26" x14ac:dyDescent="0.25">
      <c r="T43369" s="1"/>
      <c r="U43369" s="1"/>
      <c r="Z43369" s="1"/>
    </row>
    <row r="43370" spans="20:26" x14ac:dyDescent="0.25">
      <c r="T43370" s="1"/>
      <c r="U43370" s="1"/>
      <c r="Z43370" s="1"/>
    </row>
    <row r="43371" spans="20:26" x14ac:dyDescent="0.25">
      <c r="T43371" s="1"/>
      <c r="U43371" s="1"/>
      <c r="Z43371" s="1"/>
    </row>
    <row r="43372" spans="20:26" x14ac:dyDescent="0.25">
      <c r="T43372" s="1"/>
      <c r="U43372" s="1"/>
      <c r="Z43372" s="1"/>
    </row>
    <row r="43373" spans="20:26" x14ac:dyDescent="0.25">
      <c r="T43373" s="1"/>
      <c r="U43373" s="1"/>
      <c r="Z43373" s="1"/>
    </row>
    <row r="43374" spans="20:26" x14ac:dyDescent="0.25">
      <c r="T43374" s="1"/>
      <c r="U43374" s="1"/>
      <c r="Z43374" s="1"/>
    </row>
    <row r="43375" spans="20:26" x14ac:dyDescent="0.25">
      <c r="T43375" s="1"/>
      <c r="U43375" s="1"/>
      <c r="Z43375" s="1"/>
    </row>
    <row r="43376" spans="20:26" x14ac:dyDescent="0.25">
      <c r="T43376" s="1"/>
      <c r="U43376" s="1"/>
      <c r="Z43376" s="1"/>
    </row>
    <row r="43377" spans="20:26" x14ac:dyDescent="0.25">
      <c r="T43377" s="1"/>
      <c r="U43377" s="1"/>
      <c r="Z43377" s="1"/>
    </row>
    <row r="43378" spans="20:26" x14ac:dyDescent="0.25">
      <c r="T43378" s="1"/>
      <c r="U43378" s="1"/>
      <c r="Z43378" s="1"/>
    </row>
    <row r="43379" spans="20:26" x14ac:dyDescent="0.25">
      <c r="T43379" s="1"/>
      <c r="U43379" s="1"/>
      <c r="Z43379" s="1"/>
    </row>
    <row r="43380" spans="20:26" x14ac:dyDescent="0.25">
      <c r="T43380" s="1"/>
      <c r="U43380" s="1"/>
      <c r="Z43380" s="1"/>
    </row>
    <row r="43381" spans="20:26" x14ac:dyDescent="0.25">
      <c r="T43381" s="1"/>
      <c r="U43381" s="1"/>
      <c r="Z43381" s="1"/>
    </row>
    <row r="43382" spans="20:26" x14ac:dyDescent="0.25">
      <c r="T43382" s="1"/>
      <c r="U43382" s="1"/>
      <c r="Z43382" s="1"/>
    </row>
    <row r="43383" spans="20:26" x14ac:dyDescent="0.25">
      <c r="T43383" s="1"/>
      <c r="U43383" s="1"/>
      <c r="Z43383" s="1"/>
    </row>
    <row r="43384" spans="20:26" x14ac:dyDescent="0.25">
      <c r="T43384" s="1"/>
      <c r="U43384" s="1"/>
      <c r="Z43384" s="1"/>
    </row>
    <row r="43385" spans="20:26" x14ac:dyDescent="0.25">
      <c r="T43385" s="1"/>
      <c r="U43385" s="1"/>
      <c r="Z43385" s="1"/>
    </row>
    <row r="43386" spans="20:26" x14ac:dyDescent="0.25">
      <c r="T43386" s="1"/>
      <c r="U43386" s="1"/>
      <c r="Z43386" s="1"/>
    </row>
    <row r="43387" spans="20:26" x14ac:dyDescent="0.25">
      <c r="T43387" s="1"/>
      <c r="U43387" s="1"/>
      <c r="Z43387" s="1"/>
    </row>
    <row r="43388" spans="20:26" x14ac:dyDescent="0.25">
      <c r="T43388" s="1"/>
      <c r="U43388" s="1"/>
      <c r="Z43388" s="1"/>
    </row>
    <row r="43389" spans="20:26" x14ac:dyDescent="0.25">
      <c r="T43389" s="1"/>
      <c r="U43389" s="1"/>
      <c r="Z43389" s="1"/>
    </row>
    <row r="43390" spans="20:26" x14ac:dyDescent="0.25">
      <c r="T43390" s="1"/>
      <c r="U43390" s="1"/>
      <c r="Z43390" s="1"/>
    </row>
    <row r="43391" spans="20:26" x14ac:dyDescent="0.25">
      <c r="T43391" s="1"/>
      <c r="U43391" s="1"/>
      <c r="Z43391" s="1"/>
    </row>
    <row r="43392" spans="20:26" x14ac:dyDescent="0.25">
      <c r="T43392" s="1"/>
      <c r="U43392" s="1"/>
      <c r="Z43392" s="1"/>
    </row>
    <row r="43393" spans="20:26" x14ac:dyDescent="0.25">
      <c r="T43393" s="1"/>
      <c r="U43393" s="1"/>
      <c r="Z43393" s="1"/>
    </row>
    <row r="43394" spans="20:26" x14ac:dyDescent="0.25">
      <c r="T43394" s="1"/>
      <c r="U43394" s="1"/>
      <c r="Z43394" s="1"/>
    </row>
    <row r="43395" spans="20:26" x14ac:dyDescent="0.25">
      <c r="T43395" s="1"/>
      <c r="U43395" s="1"/>
      <c r="Z43395" s="1"/>
    </row>
    <row r="43396" spans="20:26" x14ac:dyDescent="0.25">
      <c r="T43396" s="1"/>
      <c r="U43396" s="1"/>
      <c r="Z43396" s="1"/>
    </row>
    <row r="43397" spans="20:26" x14ac:dyDescent="0.25">
      <c r="T43397" s="1"/>
      <c r="U43397" s="1"/>
      <c r="Z43397" s="1"/>
    </row>
    <row r="43398" spans="20:26" x14ac:dyDescent="0.25">
      <c r="T43398" s="1"/>
      <c r="U43398" s="1"/>
      <c r="Z43398" s="1"/>
    </row>
    <row r="43399" spans="20:26" x14ac:dyDescent="0.25">
      <c r="T43399" s="1"/>
      <c r="U43399" s="1"/>
      <c r="Z43399" s="1"/>
    </row>
    <row r="43400" spans="20:26" x14ac:dyDescent="0.25">
      <c r="T43400" s="1"/>
      <c r="U43400" s="1"/>
      <c r="Z43400" s="1"/>
    </row>
    <row r="43401" spans="20:26" x14ac:dyDescent="0.25">
      <c r="T43401" s="1"/>
      <c r="U43401" s="1"/>
      <c r="Z43401" s="1"/>
    </row>
    <row r="43402" spans="20:26" x14ac:dyDescent="0.25">
      <c r="T43402" s="1"/>
      <c r="U43402" s="1"/>
      <c r="Z43402" s="1"/>
    </row>
    <row r="43403" spans="20:26" x14ac:dyDescent="0.25">
      <c r="T43403" s="1"/>
      <c r="U43403" s="1"/>
      <c r="Z43403" s="1"/>
    </row>
    <row r="43404" spans="20:26" x14ac:dyDescent="0.25">
      <c r="T43404" s="1"/>
      <c r="U43404" s="1"/>
      <c r="Z43404" s="1"/>
    </row>
    <row r="43405" spans="20:26" x14ac:dyDescent="0.25">
      <c r="T43405" s="1"/>
      <c r="U43405" s="1"/>
      <c r="Z43405" s="1"/>
    </row>
    <row r="43406" spans="20:26" x14ac:dyDescent="0.25">
      <c r="T43406" s="1"/>
      <c r="U43406" s="1"/>
      <c r="Z43406" s="1"/>
    </row>
    <row r="43407" spans="20:26" x14ac:dyDescent="0.25">
      <c r="T43407" s="1"/>
      <c r="U43407" s="1"/>
      <c r="Z43407" s="1"/>
    </row>
    <row r="43408" spans="20:26" x14ac:dyDescent="0.25">
      <c r="T43408" s="1"/>
      <c r="U43408" s="1"/>
      <c r="Z43408" s="1"/>
    </row>
    <row r="43409" spans="20:26" x14ac:dyDescent="0.25">
      <c r="T43409" s="1"/>
      <c r="U43409" s="1"/>
      <c r="Z43409" s="1"/>
    </row>
    <row r="43410" spans="20:26" x14ac:dyDescent="0.25">
      <c r="T43410" s="1"/>
      <c r="U43410" s="1"/>
      <c r="Z43410" s="1"/>
    </row>
    <row r="43411" spans="20:26" x14ac:dyDescent="0.25">
      <c r="T43411" s="1"/>
      <c r="U43411" s="1"/>
      <c r="Z43411" s="1"/>
    </row>
    <row r="43412" spans="20:26" x14ac:dyDescent="0.25">
      <c r="T43412" s="1"/>
      <c r="U43412" s="1"/>
      <c r="Z43412" s="1"/>
    </row>
    <row r="43413" spans="20:26" x14ac:dyDescent="0.25">
      <c r="T43413" s="1"/>
      <c r="U43413" s="1"/>
      <c r="Z43413" s="1"/>
    </row>
    <row r="43414" spans="20:26" x14ac:dyDescent="0.25">
      <c r="T43414" s="1"/>
      <c r="U43414" s="1"/>
      <c r="Z43414" s="1"/>
    </row>
    <row r="43415" spans="20:26" x14ac:dyDescent="0.25">
      <c r="T43415" s="1"/>
      <c r="U43415" s="1"/>
      <c r="Z43415" s="1"/>
    </row>
    <row r="43416" spans="20:26" x14ac:dyDescent="0.25">
      <c r="T43416" s="1"/>
      <c r="U43416" s="1"/>
      <c r="Z43416" s="1"/>
    </row>
    <row r="43417" spans="20:26" x14ac:dyDescent="0.25">
      <c r="T43417" s="1"/>
      <c r="U43417" s="1"/>
      <c r="Z43417" s="1"/>
    </row>
    <row r="43418" spans="20:26" x14ac:dyDescent="0.25">
      <c r="T43418" s="1"/>
      <c r="U43418" s="1"/>
      <c r="Z43418" s="1"/>
    </row>
    <row r="43419" spans="20:26" x14ac:dyDescent="0.25">
      <c r="T43419" s="1"/>
      <c r="U43419" s="1"/>
      <c r="Z43419" s="1"/>
    </row>
    <row r="43420" spans="20:26" x14ac:dyDescent="0.25">
      <c r="T43420" s="1"/>
      <c r="U43420" s="1"/>
      <c r="Z43420" s="1"/>
    </row>
    <row r="43421" spans="20:26" x14ac:dyDescent="0.25">
      <c r="T43421" s="1"/>
      <c r="U43421" s="1"/>
      <c r="Z43421" s="1"/>
    </row>
    <row r="43422" spans="20:26" x14ac:dyDescent="0.25">
      <c r="T43422" s="1"/>
      <c r="U43422" s="1"/>
      <c r="Z43422" s="1"/>
    </row>
    <row r="43423" spans="20:26" x14ac:dyDescent="0.25">
      <c r="T43423" s="1"/>
      <c r="U43423" s="1"/>
      <c r="Z43423" s="1"/>
    </row>
    <row r="43424" spans="20:26" x14ac:dyDescent="0.25">
      <c r="T43424" s="1"/>
      <c r="U43424" s="1"/>
      <c r="Z43424" s="1"/>
    </row>
    <row r="43425" spans="20:26" x14ac:dyDescent="0.25">
      <c r="T43425" s="1"/>
      <c r="U43425" s="1"/>
      <c r="Z43425" s="1"/>
    </row>
    <row r="43426" spans="20:26" x14ac:dyDescent="0.25">
      <c r="T43426" s="1"/>
      <c r="U43426" s="1"/>
      <c r="Z43426" s="1"/>
    </row>
    <row r="43427" spans="20:26" x14ac:dyDescent="0.25">
      <c r="T43427" s="1"/>
      <c r="U43427" s="1"/>
      <c r="Z43427" s="1"/>
    </row>
    <row r="43428" spans="20:26" x14ac:dyDescent="0.25">
      <c r="T43428" s="1"/>
      <c r="U43428" s="1"/>
      <c r="Z43428" s="1"/>
    </row>
    <row r="43429" spans="20:26" x14ac:dyDescent="0.25">
      <c r="T43429" s="1"/>
      <c r="U43429" s="1"/>
      <c r="Z43429" s="1"/>
    </row>
    <row r="43430" spans="20:26" x14ac:dyDescent="0.25">
      <c r="T43430" s="1"/>
      <c r="U43430" s="1"/>
      <c r="Z43430" s="1"/>
    </row>
    <row r="43431" spans="20:26" x14ac:dyDescent="0.25">
      <c r="T43431" s="1"/>
      <c r="U43431" s="1"/>
      <c r="Z43431" s="1"/>
    </row>
    <row r="43432" spans="20:26" x14ac:dyDescent="0.25">
      <c r="T43432" s="1"/>
      <c r="U43432" s="1"/>
      <c r="Z43432" s="1"/>
    </row>
    <row r="43433" spans="20:26" x14ac:dyDescent="0.25">
      <c r="T43433" s="1"/>
      <c r="U43433" s="1"/>
      <c r="Z43433" s="1"/>
    </row>
    <row r="43434" spans="20:26" x14ac:dyDescent="0.25">
      <c r="T43434" s="1"/>
      <c r="U43434" s="1"/>
      <c r="Z43434" s="1"/>
    </row>
    <row r="43435" spans="20:26" x14ac:dyDescent="0.25">
      <c r="T43435" s="1"/>
      <c r="U43435" s="1"/>
      <c r="Z43435" s="1"/>
    </row>
    <row r="43436" spans="20:26" x14ac:dyDescent="0.25">
      <c r="T43436" s="1"/>
      <c r="U43436" s="1"/>
      <c r="Z43436" s="1"/>
    </row>
    <row r="43437" spans="20:26" x14ac:dyDescent="0.25">
      <c r="T43437" s="1"/>
      <c r="U43437" s="1"/>
      <c r="Z43437" s="1"/>
    </row>
    <row r="43438" spans="20:26" x14ac:dyDescent="0.25">
      <c r="T43438" s="1"/>
      <c r="U43438" s="1"/>
      <c r="Z43438" s="1"/>
    </row>
    <row r="43439" spans="20:26" x14ac:dyDescent="0.25">
      <c r="T43439" s="1"/>
      <c r="U43439" s="1"/>
      <c r="Z43439" s="1"/>
    </row>
    <row r="43440" spans="20:26" x14ac:dyDescent="0.25">
      <c r="T43440" s="1"/>
      <c r="U43440" s="1"/>
      <c r="Z43440" s="1"/>
    </row>
    <row r="43441" spans="20:26" x14ac:dyDescent="0.25">
      <c r="T43441" s="1"/>
      <c r="U43441" s="1"/>
      <c r="Z43441" s="1"/>
    </row>
    <row r="43442" spans="20:26" x14ac:dyDescent="0.25">
      <c r="T43442" s="1"/>
      <c r="U43442" s="1"/>
      <c r="Z43442" s="1"/>
    </row>
    <row r="43443" spans="20:26" x14ac:dyDescent="0.25">
      <c r="T43443" s="1"/>
      <c r="U43443" s="1"/>
      <c r="Z43443" s="1"/>
    </row>
    <row r="43444" spans="20:26" x14ac:dyDescent="0.25">
      <c r="T43444" s="1"/>
      <c r="U43444" s="1"/>
      <c r="Z43444" s="1"/>
    </row>
    <row r="43445" spans="20:26" x14ac:dyDescent="0.25">
      <c r="T43445" s="1"/>
      <c r="U43445" s="1"/>
      <c r="Z43445" s="1"/>
    </row>
    <row r="43446" spans="20:26" x14ac:dyDescent="0.25">
      <c r="T43446" s="1"/>
      <c r="U43446" s="1"/>
      <c r="Z43446" s="1"/>
    </row>
    <row r="43447" spans="20:26" x14ac:dyDescent="0.25">
      <c r="T43447" s="1"/>
      <c r="U43447" s="1"/>
      <c r="Z43447" s="1"/>
    </row>
    <row r="43448" spans="20:26" x14ac:dyDescent="0.25">
      <c r="T43448" s="1"/>
      <c r="U43448" s="1"/>
      <c r="Z43448" s="1"/>
    </row>
    <row r="43449" spans="20:26" x14ac:dyDescent="0.25">
      <c r="T43449" s="1"/>
      <c r="U43449" s="1"/>
      <c r="Z43449" s="1"/>
    </row>
    <row r="43450" spans="20:26" x14ac:dyDescent="0.25">
      <c r="T43450" s="1"/>
      <c r="U43450" s="1"/>
      <c r="Z43450" s="1"/>
    </row>
    <row r="43451" spans="20:26" x14ac:dyDescent="0.25">
      <c r="T43451" s="1"/>
      <c r="U43451" s="1"/>
      <c r="Z43451" s="1"/>
    </row>
    <row r="43452" spans="20:26" x14ac:dyDescent="0.25">
      <c r="T43452" s="1"/>
      <c r="U43452" s="1"/>
      <c r="Z43452" s="1"/>
    </row>
    <row r="43453" spans="20:26" x14ac:dyDescent="0.25">
      <c r="T43453" s="1"/>
      <c r="U43453" s="1"/>
      <c r="Z43453" s="1"/>
    </row>
    <row r="43454" spans="20:26" x14ac:dyDescent="0.25">
      <c r="T43454" s="1"/>
      <c r="U43454" s="1"/>
      <c r="Z43454" s="1"/>
    </row>
    <row r="43455" spans="20:26" x14ac:dyDescent="0.25">
      <c r="T43455" s="1"/>
      <c r="U43455" s="1"/>
      <c r="Z43455" s="1"/>
    </row>
    <row r="43456" spans="20:26" x14ac:dyDescent="0.25">
      <c r="T43456" s="1"/>
      <c r="U43456" s="1"/>
      <c r="Z43456" s="1"/>
    </row>
    <row r="43457" spans="20:26" x14ac:dyDescent="0.25">
      <c r="T43457" s="1"/>
      <c r="U43457" s="1"/>
      <c r="Z43457" s="1"/>
    </row>
    <row r="43458" spans="20:26" x14ac:dyDescent="0.25">
      <c r="T43458" s="1"/>
      <c r="U43458" s="1"/>
      <c r="Z43458" s="1"/>
    </row>
    <row r="43459" spans="20:26" x14ac:dyDescent="0.25">
      <c r="T43459" s="1"/>
      <c r="U43459" s="1"/>
      <c r="Z43459" s="1"/>
    </row>
    <row r="43460" spans="20:26" x14ac:dyDescent="0.25">
      <c r="T43460" s="1"/>
      <c r="U43460" s="1"/>
      <c r="Z43460" s="1"/>
    </row>
    <row r="43461" spans="20:26" x14ac:dyDescent="0.25">
      <c r="T43461" s="1"/>
      <c r="U43461" s="1"/>
      <c r="Z43461" s="1"/>
    </row>
    <row r="43462" spans="20:26" x14ac:dyDescent="0.25">
      <c r="T43462" s="1"/>
      <c r="U43462" s="1"/>
      <c r="Z43462" s="1"/>
    </row>
    <row r="43463" spans="20:26" x14ac:dyDescent="0.25">
      <c r="T43463" s="1"/>
      <c r="U43463" s="1"/>
      <c r="Z43463" s="1"/>
    </row>
    <row r="43464" spans="20:26" x14ac:dyDescent="0.25">
      <c r="T43464" s="1"/>
      <c r="U43464" s="1"/>
      <c r="Z43464" s="1"/>
    </row>
    <row r="43465" spans="20:26" x14ac:dyDescent="0.25">
      <c r="T43465" s="1"/>
      <c r="U43465" s="1"/>
      <c r="Z43465" s="1"/>
    </row>
    <row r="43466" spans="20:26" x14ac:dyDescent="0.25">
      <c r="T43466" s="1"/>
      <c r="U43466" s="1"/>
      <c r="Z43466" s="1"/>
    </row>
    <row r="43467" spans="20:26" x14ac:dyDescent="0.25">
      <c r="T43467" s="1"/>
      <c r="U43467" s="1"/>
      <c r="Z43467" s="1"/>
    </row>
    <row r="43468" spans="20:26" x14ac:dyDescent="0.25">
      <c r="T43468" s="1"/>
      <c r="U43468" s="1"/>
      <c r="Z43468" s="1"/>
    </row>
    <row r="43469" spans="20:26" x14ac:dyDescent="0.25">
      <c r="T43469" s="1"/>
      <c r="U43469" s="1"/>
      <c r="Z43469" s="1"/>
    </row>
    <row r="43470" spans="20:26" x14ac:dyDescent="0.25">
      <c r="T43470" s="1"/>
      <c r="U43470" s="1"/>
      <c r="Z43470" s="1"/>
    </row>
    <row r="43471" spans="20:26" x14ac:dyDescent="0.25">
      <c r="T43471" s="1"/>
      <c r="U43471" s="1"/>
      <c r="Z43471" s="1"/>
    </row>
    <row r="43472" spans="20:26" x14ac:dyDescent="0.25">
      <c r="T43472" s="1"/>
      <c r="U43472" s="1"/>
      <c r="Z43472" s="1"/>
    </row>
    <row r="43473" spans="20:26" x14ac:dyDescent="0.25">
      <c r="T43473" s="1"/>
      <c r="U43473" s="1"/>
      <c r="Z43473" s="1"/>
    </row>
    <row r="43474" spans="20:26" x14ac:dyDescent="0.25">
      <c r="T43474" s="1"/>
      <c r="U43474" s="1"/>
      <c r="Z43474" s="1"/>
    </row>
    <row r="43475" spans="20:26" x14ac:dyDescent="0.25">
      <c r="T43475" s="1"/>
      <c r="U43475" s="1"/>
      <c r="Z43475" s="1"/>
    </row>
    <row r="43476" spans="20:26" x14ac:dyDescent="0.25">
      <c r="T43476" s="1"/>
      <c r="U43476" s="1"/>
      <c r="Z43476" s="1"/>
    </row>
    <row r="43477" spans="20:26" x14ac:dyDescent="0.25">
      <c r="T43477" s="1"/>
      <c r="U43477" s="1"/>
      <c r="Z43477" s="1"/>
    </row>
    <row r="43478" spans="20:26" x14ac:dyDescent="0.25">
      <c r="T43478" s="1"/>
      <c r="U43478" s="1"/>
      <c r="Z43478" s="1"/>
    </row>
    <row r="43479" spans="20:26" x14ac:dyDescent="0.25">
      <c r="T43479" s="1"/>
      <c r="U43479" s="1"/>
      <c r="Z43479" s="1"/>
    </row>
    <row r="43480" spans="20:26" x14ac:dyDescent="0.25">
      <c r="T43480" s="1"/>
      <c r="U43480" s="1"/>
      <c r="Z43480" s="1"/>
    </row>
    <row r="43481" spans="20:26" x14ac:dyDescent="0.25">
      <c r="T43481" s="1"/>
      <c r="U43481" s="1"/>
      <c r="Z43481" s="1"/>
    </row>
    <row r="43482" spans="20:26" x14ac:dyDescent="0.25">
      <c r="T43482" s="1"/>
      <c r="U43482" s="1"/>
      <c r="Z43482" s="1"/>
    </row>
    <row r="43483" spans="20:26" x14ac:dyDescent="0.25">
      <c r="T43483" s="1"/>
      <c r="U43483" s="1"/>
      <c r="Z43483" s="1"/>
    </row>
    <row r="43484" spans="20:26" x14ac:dyDescent="0.25">
      <c r="T43484" s="1"/>
      <c r="U43484" s="1"/>
      <c r="Z43484" s="1"/>
    </row>
    <row r="43485" spans="20:26" x14ac:dyDescent="0.25">
      <c r="T43485" s="1"/>
      <c r="U43485" s="1"/>
      <c r="Z43485" s="1"/>
    </row>
    <row r="43486" spans="20:26" x14ac:dyDescent="0.25">
      <c r="T43486" s="1"/>
      <c r="U43486" s="1"/>
      <c r="Z43486" s="1"/>
    </row>
    <row r="43487" spans="20:26" x14ac:dyDescent="0.25">
      <c r="T43487" s="1"/>
      <c r="U43487" s="1"/>
      <c r="Z43487" s="1"/>
    </row>
    <row r="43488" spans="20:26" x14ac:dyDescent="0.25">
      <c r="T43488" s="1"/>
      <c r="U43488" s="1"/>
      <c r="Z43488" s="1"/>
    </row>
    <row r="43489" spans="20:26" x14ac:dyDescent="0.25">
      <c r="T43489" s="1"/>
      <c r="U43489" s="1"/>
      <c r="Z43489" s="1"/>
    </row>
    <row r="43490" spans="20:26" x14ac:dyDescent="0.25">
      <c r="T43490" s="1"/>
      <c r="U43490" s="1"/>
      <c r="Z43490" s="1"/>
    </row>
    <row r="43491" spans="20:26" x14ac:dyDescent="0.25">
      <c r="T43491" s="1"/>
      <c r="U43491" s="1"/>
      <c r="Z43491" s="1"/>
    </row>
    <row r="43492" spans="20:26" x14ac:dyDescent="0.25">
      <c r="T43492" s="1"/>
      <c r="U43492" s="1"/>
      <c r="Z43492" s="1"/>
    </row>
    <row r="43493" spans="20:26" x14ac:dyDescent="0.25">
      <c r="T43493" s="1"/>
      <c r="U43493" s="1"/>
      <c r="Z43493" s="1"/>
    </row>
    <row r="43494" spans="20:26" x14ac:dyDescent="0.25">
      <c r="T43494" s="1"/>
      <c r="U43494" s="1"/>
      <c r="Z43494" s="1"/>
    </row>
    <row r="43495" spans="20:26" x14ac:dyDescent="0.25">
      <c r="T43495" s="1"/>
      <c r="U43495" s="1"/>
      <c r="Z43495" s="1"/>
    </row>
    <row r="43496" spans="20:26" x14ac:dyDescent="0.25">
      <c r="T43496" s="1"/>
      <c r="U43496" s="1"/>
      <c r="Z43496" s="1"/>
    </row>
    <row r="43497" spans="20:26" x14ac:dyDescent="0.25">
      <c r="T43497" s="1"/>
      <c r="U43497" s="1"/>
      <c r="Z43497" s="1"/>
    </row>
    <row r="43498" spans="20:26" x14ac:dyDescent="0.25">
      <c r="T43498" s="1"/>
      <c r="U43498" s="1"/>
      <c r="Z43498" s="1"/>
    </row>
    <row r="43499" spans="20:26" x14ac:dyDescent="0.25">
      <c r="T43499" s="1"/>
      <c r="U43499" s="1"/>
      <c r="Z43499" s="1"/>
    </row>
    <row r="43500" spans="20:26" x14ac:dyDescent="0.25">
      <c r="T43500" s="1"/>
      <c r="U43500" s="1"/>
      <c r="Z43500" s="1"/>
    </row>
    <row r="43501" spans="20:26" x14ac:dyDescent="0.25">
      <c r="T43501" s="1"/>
      <c r="U43501" s="1"/>
      <c r="Z43501" s="1"/>
    </row>
    <row r="43502" spans="20:26" x14ac:dyDescent="0.25">
      <c r="T43502" s="1"/>
      <c r="U43502" s="1"/>
      <c r="Z43502" s="1"/>
    </row>
    <row r="43503" spans="20:26" x14ac:dyDescent="0.25">
      <c r="T43503" s="1"/>
      <c r="U43503" s="1"/>
      <c r="Z43503" s="1"/>
    </row>
    <row r="43504" spans="20:26" x14ac:dyDescent="0.25">
      <c r="T43504" s="1"/>
      <c r="U43504" s="1"/>
      <c r="Z43504" s="1"/>
    </row>
    <row r="43505" spans="20:26" x14ac:dyDescent="0.25">
      <c r="T43505" s="1"/>
      <c r="U43505" s="1"/>
      <c r="Z43505" s="1"/>
    </row>
    <row r="43506" spans="20:26" x14ac:dyDescent="0.25">
      <c r="T43506" s="1"/>
      <c r="U43506" s="1"/>
      <c r="Z43506" s="1"/>
    </row>
    <row r="43507" spans="20:26" x14ac:dyDescent="0.25">
      <c r="T43507" s="1"/>
      <c r="U43507" s="1"/>
      <c r="Z43507" s="1"/>
    </row>
    <row r="43508" spans="20:26" x14ac:dyDescent="0.25">
      <c r="T43508" s="1"/>
      <c r="U43508" s="1"/>
      <c r="Z43508" s="1"/>
    </row>
    <row r="43509" spans="20:26" x14ac:dyDescent="0.25">
      <c r="T43509" s="1"/>
      <c r="U43509" s="1"/>
      <c r="Z43509" s="1"/>
    </row>
    <row r="43510" spans="20:26" x14ac:dyDescent="0.25">
      <c r="T43510" s="1"/>
      <c r="U43510" s="1"/>
      <c r="Z43510" s="1"/>
    </row>
    <row r="43511" spans="20:26" x14ac:dyDescent="0.25">
      <c r="T43511" s="1"/>
      <c r="U43511" s="1"/>
      <c r="Z43511" s="1"/>
    </row>
    <row r="43512" spans="20:26" x14ac:dyDescent="0.25">
      <c r="T43512" s="1"/>
      <c r="U43512" s="1"/>
      <c r="Z43512" s="1"/>
    </row>
    <row r="43513" spans="20:26" x14ac:dyDescent="0.25">
      <c r="T43513" s="1"/>
      <c r="U43513" s="1"/>
      <c r="Z43513" s="1"/>
    </row>
    <row r="43514" spans="20:26" x14ac:dyDescent="0.25">
      <c r="T43514" s="1"/>
      <c r="U43514" s="1"/>
      <c r="Z43514" s="1"/>
    </row>
    <row r="43515" spans="20:26" x14ac:dyDescent="0.25">
      <c r="T43515" s="1"/>
      <c r="U43515" s="1"/>
      <c r="Z43515" s="1"/>
    </row>
    <row r="43516" spans="20:26" x14ac:dyDescent="0.25">
      <c r="T43516" s="1"/>
      <c r="U43516" s="1"/>
      <c r="Z43516" s="1"/>
    </row>
    <row r="43517" spans="20:26" x14ac:dyDescent="0.25">
      <c r="T43517" s="1"/>
      <c r="U43517" s="1"/>
      <c r="Z43517" s="1"/>
    </row>
    <row r="43518" spans="20:26" x14ac:dyDescent="0.25">
      <c r="T43518" s="1"/>
      <c r="U43518" s="1"/>
      <c r="Z43518" s="1"/>
    </row>
    <row r="43519" spans="20:26" x14ac:dyDescent="0.25">
      <c r="T43519" s="1"/>
      <c r="U43519" s="1"/>
      <c r="Z43519" s="1"/>
    </row>
    <row r="43520" spans="20:26" x14ac:dyDescent="0.25">
      <c r="T43520" s="1"/>
      <c r="U43520" s="1"/>
      <c r="Z43520" s="1"/>
    </row>
    <row r="43521" spans="20:26" x14ac:dyDescent="0.25">
      <c r="T43521" s="1"/>
      <c r="U43521" s="1"/>
      <c r="Z43521" s="1"/>
    </row>
    <row r="43522" spans="20:26" x14ac:dyDescent="0.25">
      <c r="T43522" s="1"/>
      <c r="U43522" s="1"/>
      <c r="Z43522" s="1"/>
    </row>
    <row r="43523" spans="20:26" x14ac:dyDescent="0.25">
      <c r="T43523" s="1"/>
      <c r="U43523" s="1"/>
      <c r="Z43523" s="1"/>
    </row>
    <row r="43524" spans="20:26" x14ac:dyDescent="0.25">
      <c r="T43524" s="1"/>
      <c r="U43524" s="1"/>
      <c r="Z43524" s="1"/>
    </row>
    <row r="43525" spans="20:26" x14ac:dyDescent="0.25">
      <c r="T43525" s="1"/>
      <c r="U43525" s="1"/>
      <c r="Z43525" s="1"/>
    </row>
    <row r="43526" spans="20:26" x14ac:dyDescent="0.25">
      <c r="T43526" s="1"/>
      <c r="U43526" s="1"/>
      <c r="Z43526" s="1"/>
    </row>
    <row r="43527" spans="20:26" x14ac:dyDescent="0.25">
      <c r="T43527" s="1"/>
      <c r="U43527" s="1"/>
      <c r="Z43527" s="1"/>
    </row>
    <row r="43528" spans="20:26" x14ac:dyDescent="0.25">
      <c r="T43528" s="1"/>
      <c r="U43528" s="1"/>
      <c r="Z43528" s="1"/>
    </row>
    <row r="43529" spans="20:26" x14ac:dyDescent="0.25">
      <c r="T43529" s="1"/>
      <c r="U43529" s="1"/>
      <c r="Z43529" s="1"/>
    </row>
    <row r="43530" spans="20:26" x14ac:dyDescent="0.25">
      <c r="T43530" s="1"/>
      <c r="U43530" s="1"/>
      <c r="Z43530" s="1"/>
    </row>
    <row r="43531" spans="20:26" x14ac:dyDescent="0.25">
      <c r="T43531" s="1"/>
      <c r="U43531" s="1"/>
      <c r="Z43531" s="1"/>
    </row>
    <row r="43532" spans="20:26" x14ac:dyDescent="0.25">
      <c r="T43532" s="1"/>
      <c r="U43532" s="1"/>
      <c r="Z43532" s="1"/>
    </row>
    <row r="43533" spans="20:26" x14ac:dyDescent="0.25">
      <c r="T43533" s="1"/>
      <c r="U43533" s="1"/>
      <c r="Z43533" s="1"/>
    </row>
    <row r="43534" spans="20:26" x14ac:dyDescent="0.25">
      <c r="T43534" s="1"/>
      <c r="U43534" s="1"/>
      <c r="Z43534" s="1"/>
    </row>
    <row r="43535" spans="20:26" x14ac:dyDescent="0.25">
      <c r="T43535" s="1"/>
      <c r="U43535" s="1"/>
      <c r="Z43535" s="1"/>
    </row>
    <row r="43536" spans="20:26" x14ac:dyDescent="0.25">
      <c r="T43536" s="1"/>
      <c r="U43536" s="1"/>
      <c r="Z43536" s="1"/>
    </row>
    <row r="43537" spans="20:26" x14ac:dyDescent="0.25">
      <c r="T43537" s="1"/>
      <c r="U43537" s="1"/>
      <c r="Z43537" s="1"/>
    </row>
    <row r="43538" spans="20:26" x14ac:dyDescent="0.25">
      <c r="T43538" s="1"/>
      <c r="U43538" s="1"/>
      <c r="Z43538" s="1"/>
    </row>
    <row r="43539" spans="20:26" x14ac:dyDescent="0.25">
      <c r="T43539" s="1"/>
      <c r="U43539" s="1"/>
      <c r="Z43539" s="1"/>
    </row>
    <row r="43540" spans="20:26" x14ac:dyDescent="0.25">
      <c r="T43540" s="1"/>
      <c r="U43540" s="1"/>
      <c r="Z43540" s="1"/>
    </row>
    <row r="43541" spans="20:26" x14ac:dyDescent="0.25">
      <c r="T43541" s="1"/>
      <c r="U43541" s="1"/>
      <c r="Z43541" s="1"/>
    </row>
    <row r="43542" spans="20:26" x14ac:dyDescent="0.25">
      <c r="T43542" s="1"/>
      <c r="U43542" s="1"/>
      <c r="Z43542" s="1"/>
    </row>
    <row r="43543" spans="20:26" x14ac:dyDescent="0.25">
      <c r="T43543" s="1"/>
      <c r="U43543" s="1"/>
      <c r="Z43543" s="1"/>
    </row>
    <row r="43544" spans="20:26" x14ac:dyDescent="0.25">
      <c r="T43544" s="1"/>
      <c r="U43544" s="1"/>
      <c r="Z43544" s="1"/>
    </row>
    <row r="43545" spans="20:26" x14ac:dyDescent="0.25">
      <c r="T43545" s="1"/>
      <c r="U43545" s="1"/>
      <c r="Z43545" s="1"/>
    </row>
    <row r="43546" spans="20:26" x14ac:dyDescent="0.25">
      <c r="T43546" s="1"/>
      <c r="U43546" s="1"/>
      <c r="Z43546" s="1"/>
    </row>
    <row r="43547" spans="20:26" x14ac:dyDescent="0.25">
      <c r="T43547" s="1"/>
      <c r="U43547" s="1"/>
      <c r="Z43547" s="1"/>
    </row>
    <row r="43548" spans="20:26" x14ac:dyDescent="0.25">
      <c r="T43548" s="1"/>
      <c r="U43548" s="1"/>
      <c r="Z43548" s="1"/>
    </row>
    <row r="43549" spans="20:26" x14ac:dyDescent="0.25">
      <c r="T43549" s="1"/>
      <c r="U43549" s="1"/>
      <c r="Z43549" s="1"/>
    </row>
    <row r="43550" spans="20:26" x14ac:dyDescent="0.25">
      <c r="T43550" s="1"/>
      <c r="U43550" s="1"/>
      <c r="Z43550" s="1"/>
    </row>
    <row r="43551" spans="20:26" x14ac:dyDescent="0.25">
      <c r="T43551" s="1"/>
      <c r="U43551" s="1"/>
      <c r="Z43551" s="1"/>
    </row>
    <row r="43552" spans="20:26" x14ac:dyDescent="0.25">
      <c r="T43552" s="1"/>
      <c r="U43552" s="1"/>
      <c r="Z43552" s="1"/>
    </row>
    <row r="43553" spans="20:26" x14ac:dyDescent="0.25">
      <c r="T43553" s="1"/>
      <c r="U43553" s="1"/>
      <c r="Z43553" s="1"/>
    </row>
    <row r="43554" spans="20:26" x14ac:dyDescent="0.25">
      <c r="T43554" s="1"/>
      <c r="U43554" s="1"/>
      <c r="Z43554" s="1"/>
    </row>
    <row r="43555" spans="20:26" x14ac:dyDescent="0.25">
      <c r="T43555" s="1"/>
      <c r="U43555" s="1"/>
      <c r="Z43555" s="1"/>
    </row>
    <row r="43556" spans="20:26" x14ac:dyDescent="0.25">
      <c r="T43556" s="1"/>
      <c r="U43556" s="1"/>
      <c r="Z43556" s="1"/>
    </row>
    <row r="43557" spans="20:26" x14ac:dyDescent="0.25">
      <c r="T43557" s="1"/>
      <c r="U43557" s="1"/>
      <c r="Z43557" s="1"/>
    </row>
    <row r="43558" spans="20:26" x14ac:dyDescent="0.25">
      <c r="T43558" s="1"/>
      <c r="U43558" s="1"/>
      <c r="Z43558" s="1"/>
    </row>
    <row r="43559" spans="20:26" x14ac:dyDescent="0.25">
      <c r="T43559" s="1"/>
      <c r="U43559" s="1"/>
      <c r="Z43559" s="1"/>
    </row>
    <row r="43560" spans="20:26" x14ac:dyDescent="0.25">
      <c r="T43560" s="1"/>
      <c r="U43560" s="1"/>
      <c r="Z43560" s="1"/>
    </row>
    <row r="43561" spans="20:26" x14ac:dyDescent="0.25">
      <c r="T43561" s="1"/>
      <c r="U43561" s="1"/>
      <c r="Z43561" s="1"/>
    </row>
    <row r="43562" spans="20:26" x14ac:dyDescent="0.25">
      <c r="T43562" s="1"/>
      <c r="U43562" s="1"/>
      <c r="Z43562" s="1"/>
    </row>
    <row r="43563" spans="20:26" x14ac:dyDescent="0.25">
      <c r="T43563" s="1"/>
      <c r="U43563" s="1"/>
      <c r="Z43563" s="1"/>
    </row>
    <row r="43564" spans="20:26" x14ac:dyDescent="0.25">
      <c r="T43564" s="1"/>
      <c r="U43564" s="1"/>
      <c r="Z43564" s="1"/>
    </row>
    <row r="43565" spans="20:26" x14ac:dyDescent="0.25">
      <c r="T43565" s="1"/>
      <c r="U43565" s="1"/>
      <c r="Z43565" s="1"/>
    </row>
    <row r="43566" spans="20:26" x14ac:dyDescent="0.25">
      <c r="T43566" s="1"/>
      <c r="U43566" s="1"/>
      <c r="Z43566" s="1"/>
    </row>
    <row r="43567" spans="20:26" x14ac:dyDescent="0.25">
      <c r="T43567" s="1"/>
      <c r="U43567" s="1"/>
      <c r="Z43567" s="1"/>
    </row>
    <row r="43568" spans="20:26" x14ac:dyDescent="0.25">
      <c r="T43568" s="1"/>
      <c r="U43568" s="1"/>
      <c r="Z43568" s="1"/>
    </row>
    <row r="43569" spans="20:26" x14ac:dyDescent="0.25">
      <c r="T43569" s="1"/>
      <c r="U43569" s="1"/>
      <c r="Z43569" s="1"/>
    </row>
    <row r="43570" spans="20:26" x14ac:dyDescent="0.25">
      <c r="T43570" s="1"/>
      <c r="U43570" s="1"/>
      <c r="Z43570" s="1"/>
    </row>
    <row r="43571" spans="20:26" x14ac:dyDescent="0.25">
      <c r="T43571" s="1"/>
      <c r="U43571" s="1"/>
      <c r="Z43571" s="1"/>
    </row>
    <row r="43572" spans="20:26" x14ac:dyDescent="0.25">
      <c r="T43572" s="1"/>
      <c r="U43572" s="1"/>
      <c r="Z43572" s="1"/>
    </row>
    <row r="43573" spans="20:26" x14ac:dyDescent="0.25">
      <c r="T43573" s="1"/>
      <c r="U43573" s="1"/>
      <c r="Z43573" s="1"/>
    </row>
    <row r="43574" spans="20:26" x14ac:dyDescent="0.25">
      <c r="T43574" s="1"/>
      <c r="U43574" s="1"/>
      <c r="Z43574" s="1"/>
    </row>
    <row r="43575" spans="20:26" x14ac:dyDescent="0.25">
      <c r="T43575" s="1"/>
      <c r="U43575" s="1"/>
      <c r="Z43575" s="1"/>
    </row>
    <row r="43576" spans="20:26" x14ac:dyDescent="0.25">
      <c r="T43576" s="1"/>
      <c r="U43576" s="1"/>
      <c r="Z43576" s="1"/>
    </row>
    <row r="43577" spans="20:26" x14ac:dyDescent="0.25">
      <c r="T43577" s="1"/>
      <c r="U43577" s="1"/>
      <c r="Z43577" s="1"/>
    </row>
    <row r="43578" spans="20:26" x14ac:dyDescent="0.25">
      <c r="T43578" s="1"/>
      <c r="U43578" s="1"/>
      <c r="Z43578" s="1"/>
    </row>
    <row r="43579" spans="20:26" x14ac:dyDescent="0.25">
      <c r="T43579" s="1"/>
      <c r="U43579" s="1"/>
      <c r="Z43579" s="1"/>
    </row>
    <row r="43580" spans="20:26" x14ac:dyDescent="0.25">
      <c r="T43580" s="1"/>
      <c r="U43580" s="1"/>
      <c r="Z43580" s="1"/>
    </row>
    <row r="43581" spans="20:26" x14ac:dyDescent="0.25">
      <c r="T43581" s="1"/>
      <c r="U43581" s="1"/>
      <c r="Z43581" s="1"/>
    </row>
    <row r="43582" spans="20:26" x14ac:dyDescent="0.25">
      <c r="T43582" s="1"/>
      <c r="U43582" s="1"/>
      <c r="Z43582" s="1"/>
    </row>
    <row r="43583" spans="20:26" x14ac:dyDescent="0.25">
      <c r="T43583" s="1"/>
      <c r="U43583" s="1"/>
      <c r="Z43583" s="1"/>
    </row>
    <row r="43584" spans="20:26" x14ac:dyDescent="0.25">
      <c r="T43584" s="1"/>
      <c r="U43584" s="1"/>
      <c r="Z43584" s="1"/>
    </row>
    <row r="43585" spans="20:26" x14ac:dyDescent="0.25">
      <c r="T43585" s="1"/>
      <c r="U43585" s="1"/>
      <c r="Z43585" s="1"/>
    </row>
    <row r="43586" spans="20:26" x14ac:dyDescent="0.25">
      <c r="T43586" s="1"/>
      <c r="U43586" s="1"/>
      <c r="Z43586" s="1"/>
    </row>
    <row r="43587" spans="20:26" x14ac:dyDescent="0.25">
      <c r="T43587" s="1"/>
      <c r="U43587" s="1"/>
      <c r="Z43587" s="1"/>
    </row>
    <row r="43588" spans="20:26" x14ac:dyDescent="0.25">
      <c r="T43588" s="1"/>
      <c r="U43588" s="1"/>
      <c r="Z43588" s="1"/>
    </row>
    <row r="43589" spans="20:26" x14ac:dyDescent="0.25">
      <c r="T43589" s="1"/>
      <c r="U43589" s="1"/>
      <c r="Z43589" s="1"/>
    </row>
    <row r="43590" spans="20:26" x14ac:dyDescent="0.25">
      <c r="T43590" s="1"/>
      <c r="U43590" s="1"/>
      <c r="Z43590" s="1"/>
    </row>
    <row r="43591" spans="20:26" x14ac:dyDescent="0.25">
      <c r="T43591" s="1"/>
      <c r="U43591" s="1"/>
      <c r="Z43591" s="1"/>
    </row>
    <row r="43592" spans="20:26" x14ac:dyDescent="0.25">
      <c r="T43592" s="1"/>
      <c r="U43592" s="1"/>
      <c r="Z43592" s="1"/>
    </row>
    <row r="43593" spans="20:26" x14ac:dyDescent="0.25">
      <c r="T43593" s="1"/>
      <c r="U43593" s="1"/>
      <c r="Z43593" s="1"/>
    </row>
    <row r="43594" spans="20:26" x14ac:dyDescent="0.25">
      <c r="T43594" s="1"/>
      <c r="U43594" s="1"/>
      <c r="Z43594" s="1"/>
    </row>
    <row r="43595" spans="20:26" x14ac:dyDescent="0.25">
      <c r="T43595" s="1"/>
      <c r="U43595" s="1"/>
      <c r="Z43595" s="1"/>
    </row>
    <row r="43596" spans="20:26" x14ac:dyDescent="0.25">
      <c r="T43596" s="1"/>
      <c r="U43596" s="1"/>
      <c r="Z43596" s="1"/>
    </row>
    <row r="43597" spans="20:26" x14ac:dyDescent="0.25">
      <c r="T43597" s="1"/>
      <c r="U43597" s="1"/>
      <c r="Z43597" s="1"/>
    </row>
    <row r="43598" spans="20:26" x14ac:dyDescent="0.25">
      <c r="T43598" s="1"/>
      <c r="U43598" s="1"/>
      <c r="Z43598" s="1"/>
    </row>
    <row r="43599" spans="20:26" x14ac:dyDescent="0.25">
      <c r="T43599" s="1"/>
      <c r="U43599" s="1"/>
      <c r="Z43599" s="1"/>
    </row>
    <row r="43600" spans="20:26" x14ac:dyDescent="0.25">
      <c r="T43600" s="1"/>
      <c r="U43600" s="1"/>
      <c r="Z43600" s="1"/>
    </row>
    <row r="43601" spans="20:26" x14ac:dyDescent="0.25">
      <c r="T43601" s="1"/>
      <c r="U43601" s="1"/>
      <c r="Z43601" s="1"/>
    </row>
    <row r="43602" spans="20:26" x14ac:dyDescent="0.25">
      <c r="T43602" s="1"/>
      <c r="U43602" s="1"/>
      <c r="Z43602" s="1"/>
    </row>
    <row r="43603" spans="20:26" x14ac:dyDescent="0.25">
      <c r="T43603" s="1"/>
      <c r="U43603" s="1"/>
      <c r="Z43603" s="1"/>
    </row>
    <row r="43604" spans="20:26" x14ac:dyDescent="0.25">
      <c r="T43604" s="1"/>
      <c r="U43604" s="1"/>
      <c r="Z43604" s="1"/>
    </row>
    <row r="43605" spans="20:26" x14ac:dyDescent="0.25">
      <c r="T43605" s="1"/>
      <c r="U43605" s="1"/>
      <c r="Z43605" s="1"/>
    </row>
    <row r="43606" spans="20:26" x14ac:dyDescent="0.25">
      <c r="T43606" s="1"/>
      <c r="U43606" s="1"/>
      <c r="Z43606" s="1"/>
    </row>
    <row r="43607" spans="20:26" x14ac:dyDescent="0.25">
      <c r="T43607" s="1"/>
      <c r="U43607" s="1"/>
      <c r="Z43607" s="1"/>
    </row>
    <row r="43608" spans="20:26" x14ac:dyDescent="0.25">
      <c r="T43608" s="1"/>
      <c r="U43608" s="1"/>
      <c r="Z43608" s="1"/>
    </row>
    <row r="43609" spans="20:26" x14ac:dyDescent="0.25">
      <c r="T43609" s="1"/>
      <c r="U43609" s="1"/>
      <c r="Z43609" s="1"/>
    </row>
    <row r="43610" spans="20:26" x14ac:dyDescent="0.25">
      <c r="T43610" s="1"/>
      <c r="U43610" s="1"/>
      <c r="Z43610" s="1"/>
    </row>
    <row r="43611" spans="20:26" x14ac:dyDescent="0.25">
      <c r="T43611" s="1"/>
      <c r="U43611" s="1"/>
      <c r="Z43611" s="1"/>
    </row>
    <row r="43612" spans="20:26" x14ac:dyDescent="0.25">
      <c r="T43612" s="1"/>
      <c r="U43612" s="1"/>
      <c r="Z43612" s="1"/>
    </row>
    <row r="43613" spans="20:26" x14ac:dyDescent="0.25">
      <c r="T43613" s="1"/>
      <c r="U43613" s="1"/>
      <c r="Z43613" s="1"/>
    </row>
    <row r="43614" spans="20:26" x14ac:dyDescent="0.25">
      <c r="T43614" s="1"/>
      <c r="U43614" s="1"/>
      <c r="Z43614" s="1"/>
    </row>
    <row r="43615" spans="20:26" x14ac:dyDescent="0.25">
      <c r="T43615" s="1"/>
      <c r="U43615" s="1"/>
      <c r="Z43615" s="1"/>
    </row>
    <row r="43616" spans="20:26" x14ac:dyDescent="0.25">
      <c r="T43616" s="1"/>
      <c r="U43616" s="1"/>
      <c r="Z43616" s="1"/>
    </row>
    <row r="43617" spans="20:26" x14ac:dyDescent="0.25">
      <c r="T43617" s="1"/>
      <c r="U43617" s="1"/>
      <c r="Z43617" s="1"/>
    </row>
    <row r="43618" spans="20:26" x14ac:dyDescent="0.25">
      <c r="T43618" s="1"/>
      <c r="U43618" s="1"/>
      <c r="Z43618" s="1"/>
    </row>
    <row r="43619" spans="20:26" x14ac:dyDescent="0.25">
      <c r="T43619" s="1"/>
      <c r="U43619" s="1"/>
      <c r="Z43619" s="1"/>
    </row>
    <row r="43620" spans="20:26" x14ac:dyDescent="0.25">
      <c r="T43620" s="1"/>
      <c r="U43620" s="1"/>
      <c r="Z43620" s="1"/>
    </row>
    <row r="43621" spans="20:26" x14ac:dyDescent="0.25">
      <c r="T43621" s="1"/>
      <c r="U43621" s="1"/>
      <c r="Z43621" s="1"/>
    </row>
    <row r="43622" spans="20:26" x14ac:dyDescent="0.25">
      <c r="T43622" s="1"/>
      <c r="U43622" s="1"/>
      <c r="Z43622" s="1"/>
    </row>
    <row r="43623" spans="20:26" x14ac:dyDescent="0.25">
      <c r="T43623" s="1"/>
      <c r="U43623" s="1"/>
      <c r="Z43623" s="1"/>
    </row>
    <row r="43624" spans="20:26" x14ac:dyDescent="0.25">
      <c r="T43624" s="1"/>
      <c r="U43624" s="1"/>
      <c r="Z43624" s="1"/>
    </row>
    <row r="43625" spans="20:26" x14ac:dyDescent="0.25">
      <c r="T43625" s="1"/>
      <c r="U43625" s="1"/>
      <c r="Z43625" s="1"/>
    </row>
    <row r="43626" spans="20:26" x14ac:dyDescent="0.25">
      <c r="T43626" s="1"/>
      <c r="U43626" s="1"/>
      <c r="Z43626" s="1"/>
    </row>
    <row r="43627" spans="20:26" x14ac:dyDescent="0.25">
      <c r="T43627" s="1"/>
      <c r="U43627" s="1"/>
      <c r="Z43627" s="1"/>
    </row>
    <row r="43628" spans="20:26" x14ac:dyDescent="0.25">
      <c r="T43628" s="1"/>
      <c r="U43628" s="1"/>
      <c r="Z43628" s="1"/>
    </row>
    <row r="43629" spans="20:26" x14ac:dyDescent="0.25">
      <c r="T43629" s="1"/>
      <c r="U43629" s="1"/>
      <c r="Z43629" s="1"/>
    </row>
    <row r="43630" spans="20:26" x14ac:dyDescent="0.25">
      <c r="T43630" s="1"/>
      <c r="U43630" s="1"/>
      <c r="Z43630" s="1"/>
    </row>
    <row r="43631" spans="20:26" x14ac:dyDescent="0.25">
      <c r="T43631" s="1"/>
      <c r="U43631" s="1"/>
      <c r="Z43631" s="1"/>
    </row>
    <row r="43632" spans="20:26" x14ac:dyDescent="0.25">
      <c r="T43632" s="1"/>
      <c r="U43632" s="1"/>
      <c r="Z43632" s="1"/>
    </row>
    <row r="43633" spans="20:26" x14ac:dyDescent="0.25">
      <c r="T43633" s="1"/>
      <c r="U43633" s="1"/>
      <c r="Z43633" s="1"/>
    </row>
    <row r="43634" spans="20:26" x14ac:dyDescent="0.25">
      <c r="T43634" s="1"/>
      <c r="U43634" s="1"/>
      <c r="Z43634" s="1"/>
    </row>
    <row r="43635" spans="20:26" x14ac:dyDescent="0.25">
      <c r="T43635" s="1"/>
      <c r="U43635" s="1"/>
      <c r="Z43635" s="1"/>
    </row>
    <row r="43636" spans="20:26" x14ac:dyDescent="0.25">
      <c r="T43636" s="1"/>
      <c r="U43636" s="1"/>
      <c r="Z43636" s="1"/>
    </row>
    <row r="43637" spans="20:26" x14ac:dyDescent="0.25">
      <c r="T43637" s="1"/>
      <c r="U43637" s="1"/>
      <c r="Z43637" s="1"/>
    </row>
    <row r="43638" spans="20:26" x14ac:dyDescent="0.25">
      <c r="T43638" s="1"/>
      <c r="U43638" s="1"/>
      <c r="Z43638" s="1"/>
    </row>
    <row r="43639" spans="20:26" x14ac:dyDescent="0.25">
      <c r="T43639" s="1"/>
      <c r="U43639" s="1"/>
      <c r="Z43639" s="1"/>
    </row>
    <row r="43640" spans="20:26" x14ac:dyDescent="0.25">
      <c r="T43640" s="1"/>
      <c r="U43640" s="1"/>
      <c r="Z43640" s="1"/>
    </row>
    <row r="43641" spans="20:26" x14ac:dyDescent="0.25">
      <c r="T43641" s="1"/>
      <c r="U43641" s="1"/>
      <c r="Z43641" s="1"/>
    </row>
    <row r="43642" spans="20:26" x14ac:dyDescent="0.25">
      <c r="T43642" s="1"/>
      <c r="U43642" s="1"/>
      <c r="Z43642" s="1"/>
    </row>
    <row r="43643" spans="20:26" x14ac:dyDescent="0.25">
      <c r="T43643" s="1"/>
      <c r="U43643" s="1"/>
      <c r="Z43643" s="1"/>
    </row>
    <row r="43644" spans="20:26" x14ac:dyDescent="0.25">
      <c r="T43644" s="1"/>
      <c r="U43644" s="1"/>
      <c r="Z43644" s="1"/>
    </row>
    <row r="43645" spans="20:26" x14ac:dyDescent="0.25">
      <c r="T43645" s="1"/>
      <c r="U43645" s="1"/>
      <c r="Z43645" s="1"/>
    </row>
    <row r="43646" spans="20:26" x14ac:dyDescent="0.25">
      <c r="T43646" s="1"/>
      <c r="U43646" s="1"/>
      <c r="Z43646" s="1"/>
    </row>
    <row r="43647" spans="20:26" x14ac:dyDescent="0.25">
      <c r="T43647" s="1"/>
      <c r="U43647" s="1"/>
      <c r="Z43647" s="1"/>
    </row>
    <row r="43648" spans="20:26" x14ac:dyDescent="0.25">
      <c r="T43648" s="1"/>
      <c r="U43648" s="1"/>
      <c r="Z43648" s="1"/>
    </row>
    <row r="43649" spans="20:26" x14ac:dyDescent="0.25">
      <c r="T43649" s="1"/>
      <c r="U43649" s="1"/>
      <c r="Z43649" s="1"/>
    </row>
    <row r="43650" spans="20:26" x14ac:dyDescent="0.25">
      <c r="T43650" s="1"/>
      <c r="U43650" s="1"/>
      <c r="Z43650" s="1"/>
    </row>
    <row r="43651" spans="20:26" x14ac:dyDescent="0.25">
      <c r="T43651" s="1"/>
      <c r="U43651" s="1"/>
      <c r="Z43651" s="1"/>
    </row>
    <row r="43652" spans="20:26" x14ac:dyDescent="0.25">
      <c r="T43652" s="1"/>
      <c r="U43652" s="1"/>
      <c r="Z43652" s="1"/>
    </row>
    <row r="43653" spans="20:26" x14ac:dyDescent="0.25">
      <c r="T43653" s="1"/>
      <c r="U43653" s="1"/>
      <c r="Z43653" s="1"/>
    </row>
    <row r="43654" spans="20:26" x14ac:dyDescent="0.25">
      <c r="T43654" s="1"/>
      <c r="U43654" s="1"/>
      <c r="Z43654" s="1"/>
    </row>
    <row r="43655" spans="20:26" x14ac:dyDescent="0.25">
      <c r="T43655" s="1"/>
      <c r="U43655" s="1"/>
      <c r="Z43655" s="1"/>
    </row>
    <row r="43656" spans="20:26" x14ac:dyDescent="0.25">
      <c r="T43656" s="1"/>
      <c r="U43656" s="1"/>
      <c r="Z43656" s="1"/>
    </row>
    <row r="43657" spans="20:26" x14ac:dyDescent="0.25">
      <c r="T43657" s="1"/>
      <c r="U43657" s="1"/>
      <c r="Z43657" s="1"/>
    </row>
    <row r="43658" spans="20:26" x14ac:dyDescent="0.25">
      <c r="T43658" s="1"/>
      <c r="U43658" s="1"/>
      <c r="Z43658" s="1"/>
    </row>
    <row r="43659" spans="20:26" x14ac:dyDescent="0.25">
      <c r="T43659" s="1"/>
      <c r="U43659" s="1"/>
      <c r="Z43659" s="1"/>
    </row>
    <row r="43660" spans="20:26" x14ac:dyDescent="0.25">
      <c r="T43660" s="1"/>
      <c r="U43660" s="1"/>
      <c r="Z43660" s="1"/>
    </row>
    <row r="43661" spans="20:26" x14ac:dyDescent="0.25">
      <c r="T43661" s="1"/>
      <c r="U43661" s="1"/>
      <c r="Z43661" s="1"/>
    </row>
    <row r="43662" spans="20:26" x14ac:dyDescent="0.25">
      <c r="T43662" s="1"/>
      <c r="U43662" s="1"/>
      <c r="Z43662" s="1"/>
    </row>
    <row r="43663" spans="20:26" x14ac:dyDescent="0.25">
      <c r="T43663" s="1"/>
      <c r="U43663" s="1"/>
      <c r="Z43663" s="1"/>
    </row>
    <row r="43664" spans="20:26" x14ac:dyDescent="0.25">
      <c r="T43664" s="1"/>
      <c r="U43664" s="1"/>
      <c r="Z43664" s="1"/>
    </row>
    <row r="43665" spans="20:26" x14ac:dyDescent="0.25">
      <c r="T43665" s="1"/>
      <c r="U43665" s="1"/>
      <c r="Z43665" s="1"/>
    </row>
    <row r="43666" spans="20:26" x14ac:dyDescent="0.25">
      <c r="T43666" s="1"/>
      <c r="U43666" s="1"/>
      <c r="Z43666" s="1"/>
    </row>
    <row r="43667" spans="20:26" x14ac:dyDescent="0.25">
      <c r="T43667" s="1"/>
      <c r="U43667" s="1"/>
      <c r="Z43667" s="1"/>
    </row>
    <row r="43668" spans="20:26" x14ac:dyDescent="0.25">
      <c r="T43668" s="1"/>
      <c r="U43668" s="1"/>
      <c r="Z43668" s="1"/>
    </row>
    <row r="43669" spans="20:26" x14ac:dyDescent="0.25">
      <c r="T43669" s="1"/>
      <c r="U43669" s="1"/>
      <c r="Z43669" s="1"/>
    </row>
    <row r="43670" spans="20:26" x14ac:dyDescent="0.25">
      <c r="T43670" s="1"/>
      <c r="U43670" s="1"/>
      <c r="Z43670" s="1"/>
    </row>
    <row r="43671" spans="20:26" x14ac:dyDescent="0.25">
      <c r="T43671" s="1"/>
      <c r="U43671" s="1"/>
      <c r="Z43671" s="1"/>
    </row>
    <row r="43672" spans="20:26" x14ac:dyDescent="0.25">
      <c r="T43672" s="1"/>
      <c r="U43672" s="1"/>
      <c r="Z43672" s="1"/>
    </row>
    <row r="43673" spans="20:26" x14ac:dyDescent="0.25">
      <c r="T43673" s="1"/>
      <c r="U43673" s="1"/>
      <c r="Z43673" s="1"/>
    </row>
    <row r="43674" spans="20:26" x14ac:dyDescent="0.25">
      <c r="T43674" s="1"/>
      <c r="U43674" s="1"/>
      <c r="Z43674" s="1"/>
    </row>
    <row r="43675" spans="20:26" x14ac:dyDescent="0.25">
      <c r="T43675" s="1"/>
      <c r="U43675" s="1"/>
      <c r="Z43675" s="1"/>
    </row>
    <row r="43676" spans="20:26" x14ac:dyDescent="0.25">
      <c r="T43676" s="1"/>
      <c r="U43676" s="1"/>
      <c r="Z43676" s="1"/>
    </row>
    <row r="43677" spans="20:26" x14ac:dyDescent="0.25">
      <c r="T43677" s="1"/>
      <c r="U43677" s="1"/>
      <c r="Z43677" s="1"/>
    </row>
    <row r="43678" spans="20:26" x14ac:dyDescent="0.25">
      <c r="T43678" s="1"/>
      <c r="U43678" s="1"/>
      <c r="Z43678" s="1"/>
    </row>
    <row r="43679" spans="20:26" x14ac:dyDescent="0.25">
      <c r="T43679" s="1"/>
      <c r="U43679" s="1"/>
      <c r="Z43679" s="1"/>
    </row>
    <row r="43680" spans="20:26" x14ac:dyDescent="0.25">
      <c r="T43680" s="1"/>
      <c r="U43680" s="1"/>
      <c r="Z43680" s="1"/>
    </row>
    <row r="43681" spans="20:26" x14ac:dyDescent="0.25">
      <c r="T43681" s="1"/>
      <c r="U43681" s="1"/>
      <c r="Z43681" s="1"/>
    </row>
    <row r="43682" spans="20:26" x14ac:dyDescent="0.25">
      <c r="T43682" s="1"/>
      <c r="U43682" s="1"/>
      <c r="Z43682" s="1"/>
    </row>
    <row r="43683" spans="20:26" x14ac:dyDescent="0.25">
      <c r="T43683" s="1"/>
      <c r="U43683" s="1"/>
      <c r="Z43683" s="1"/>
    </row>
    <row r="43684" spans="20:26" x14ac:dyDescent="0.25">
      <c r="T43684" s="1"/>
      <c r="U43684" s="1"/>
      <c r="Z43684" s="1"/>
    </row>
    <row r="43685" spans="20:26" x14ac:dyDescent="0.25">
      <c r="T43685" s="1"/>
      <c r="U43685" s="1"/>
      <c r="Z43685" s="1"/>
    </row>
    <row r="43686" spans="20:26" x14ac:dyDescent="0.25">
      <c r="T43686" s="1"/>
      <c r="U43686" s="1"/>
      <c r="Z43686" s="1"/>
    </row>
    <row r="43687" spans="20:26" x14ac:dyDescent="0.25">
      <c r="T43687" s="1"/>
      <c r="U43687" s="1"/>
      <c r="Z43687" s="1"/>
    </row>
    <row r="43688" spans="20:26" x14ac:dyDescent="0.25">
      <c r="T43688" s="1"/>
      <c r="U43688" s="1"/>
      <c r="Z43688" s="1"/>
    </row>
    <row r="43689" spans="20:26" x14ac:dyDescent="0.25">
      <c r="T43689" s="1"/>
      <c r="U43689" s="1"/>
      <c r="Z43689" s="1"/>
    </row>
    <row r="43690" spans="20:26" x14ac:dyDescent="0.25">
      <c r="T43690" s="1"/>
      <c r="U43690" s="1"/>
      <c r="Z43690" s="1"/>
    </row>
    <row r="43691" spans="20:26" x14ac:dyDescent="0.25">
      <c r="T43691" s="1"/>
      <c r="U43691" s="1"/>
      <c r="Z43691" s="1"/>
    </row>
    <row r="43692" spans="20:26" x14ac:dyDescent="0.25">
      <c r="T43692" s="1"/>
      <c r="U43692" s="1"/>
      <c r="Z43692" s="1"/>
    </row>
    <row r="43693" spans="20:26" x14ac:dyDescent="0.25">
      <c r="T43693" s="1"/>
      <c r="U43693" s="1"/>
      <c r="Z43693" s="1"/>
    </row>
    <row r="43694" spans="20:26" x14ac:dyDescent="0.25">
      <c r="T43694" s="1"/>
      <c r="U43694" s="1"/>
      <c r="Z43694" s="1"/>
    </row>
    <row r="43695" spans="20:26" x14ac:dyDescent="0.25">
      <c r="T43695" s="1"/>
      <c r="U43695" s="1"/>
      <c r="Z43695" s="1"/>
    </row>
    <row r="43696" spans="20:26" x14ac:dyDescent="0.25">
      <c r="T43696" s="1"/>
      <c r="U43696" s="1"/>
      <c r="Z43696" s="1"/>
    </row>
    <row r="43697" spans="20:26" x14ac:dyDescent="0.25">
      <c r="T43697" s="1"/>
      <c r="U43697" s="1"/>
      <c r="Z43697" s="1"/>
    </row>
    <row r="43698" spans="20:26" x14ac:dyDescent="0.25">
      <c r="T43698" s="1"/>
      <c r="U43698" s="1"/>
      <c r="Z43698" s="1"/>
    </row>
    <row r="43699" spans="20:26" x14ac:dyDescent="0.25">
      <c r="T43699" s="1"/>
      <c r="U43699" s="1"/>
      <c r="Z43699" s="1"/>
    </row>
    <row r="43700" spans="20:26" x14ac:dyDescent="0.25">
      <c r="T43700" s="1"/>
      <c r="U43700" s="1"/>
      <c r="Z43700" s="1"/>
    </row>
    <row r="43701" spans="20:26" x14ac:dyDescent="0.25">
      <c r="T43701" s="1"/>
      <c r="U43701" s="1"/>
      <c r="Z43701" s="1"/>
    </row>
    <row r="43702" spans="20:26" x14ac:dyDescent="0.25">
      <c r="T43702" s="1"/>
      <c r="U43702" s="1"/>
      <c r="Z43702" s="1"/>
    </row>
    <row r="43703" spans="20:26" x14ac:dyDescent="0.25">
      <c r="T43703" s="1"/>
      <c r="U43703" s="1"/>
      <c r="Z43703" s="1"/>
    </row>
    <row r="43704" spans="20:26" x14ac:dyDescent="0.25">
      <c r="T43704" s="1"/>
      <c r="U43704" s="1"/>
      <c r="Z43704" s="1"/>
    </row>
    <row r="43705" spans="20:26" x14ac:dyDescent="0.25">
      <c r="T43705" s="1"/>
      <c r="U43705" s="1"/>
      <c r="Z43705" s="1"/>
    </row>
    <row r="43706" spans="20:26" x14ac:dyDescent="0.25">
      <c r="T43706" s="1"/>
      <c r="U43706" s="1"/>
      <c r="Z43706" s="1"/>
    </row>
    <row r="43707" spans="20:26" x14ac:dyDescent="0.25">
      <c r="T43707" s="1"/>
      <c r="U43707" s="1"/>
      <c r="Z43707" s="1"/>
    </row>
    <row r="43708" spans="20:26" x14ac:dyDescent="0.25">
      <c r="T43708" s="1"/>
      <c r="U43708" s="1"/>
      <c r="Z43708" s="1"/>
    </row>
    <row r="43709" spans="20:26" x14ac:dyDescent="0.25">
      <c r="T43709" s="1"/>
      <c r="U43709" s="1"/>
      <c r="Z43709" s="1"/>
    </row>
    <row r="43710" spans="20:26" x14ac:dyDescent="0.25">
      <c r="T43710" s="1"/>
      <c r="U43710" s="1"/>
      <c r="Z43710" s="1"/>
    </row>
    <row r="43711" spans="20:26" x14ac:dyDescent="0.25">
      <c r="T43711" s="1"/>
      <c r="U43711" s="1"/>
      <c r="Z43711" s="1"/>
    </row>
    <row r="43712" spans="20:26" x14ac:dyDescent="0.25">
      <c r="T43712" s="1"/>
      <c r="U43712" s="1"/>
      <c r="Z43712" s="1"/>
    </row>
    <row r="43713" spans="20:26" x14ac:dyDescent="0.25">
      <c r="T43713" s="1"/>
      <c r="U43713" s="1"/>
      <c r="Z43713" s="1"/>
    </row>
    <row r="43714" spans="20:26" x14ac:dyDescent="0.25">
      <c r="T43714" s="1"/>
      <c r="U43714" s="1"/>
      <c r="Z43714" s="1"/>
    </row>
    <row r="43715" spans="20:26" x14ac:dyDescent="0.25">
      <c r="T43715" s="1"/>
      <c r="U43715" s="1"/>
      <c r="Z43715" s="1"/>
    </row>
    <row r="43716" spans="20:26" x14ac:dyDescent="0.25">
      <c r="T43716" s="1"/>
      <c r="U43716" s="1"/>
      <c r="Z43716" s="1"/>
    </row>
    <row r="43717" spans="20:26" x14ac:dyDescent="0.25">
      <c r="T43717" s="1"/>
      <c r="U43717" s="1"/>
      <c r="Z43717" s="1"/>
    </row>
    <row r="43718" spans="20:26" x14ac:dyDescent="0.25">
      <c r="T43718" s="1"/>
      <c r="U43718" s="1"/>
      <c r="Z43718" s="1"/>
    </row>
    <row r="43719" spans="20:26" x14ac:dyDescent="0.25">
      <c r="T43719" s="1"/>
      <c r="U43719" s="1"/>
      <c r="Z43719" s="1"/>
    </row>
    <row r="43720" spans="20:26" x14ac:dyDescent="0.25">
      <c r="T43720" s="1"/>
      <c r="U43720" s="1"/>
      <c r="Z43720" s="1"/>
    </row>
    <row r="43721" spans="20:26" x14ac:dyDescent="0.25">
      <c r="T43721" s="1"/>
      <c r="U43721" s="1"/>
      <c r="Z43721" s="1"/>
    </row>
    <row r="43722" spans="20:26" x14ac:dyDescent="0.25">
      <c r="T43722" s="1"/>
      <c r="U43722" s="1"/>
      <c r="Z43722" s="1"/>
    </row>
    <row r="43723" spans="20:26" x14ac:dyDescent="0.25">
      <c r="T43723" s="1"/>
      <c r="U43723" s="1"/>
      <c r="Z43723" s="1"/>
    </row>
    <row r="43724" spans="20:26" x14ac:dyDescent="0.25">
      <c r="T43724" s="1"/>
      <c r="U43724" s="1"/>
      <c r="Z43724" s="1"/>
    </row>
    <row r="43725" spans="20:26" x14ac:dyDescent="0.25">
      <c r="T43725" s="1"/>
      <c r="U43725" s="1"/>
      <c r="Z43725" s="1"/>
    </row>
    <row r="43726" spans="20:26" x14ac:dyDescent="0.25">
      <c r="T43726" s="1"/>
      <c r="U43726" s="1"/>
      <c r="Z43726" s="1"/>
    </row>
    <row r="43727" spans="20:26" x14ac:dyDescent="0.25">
      <c r="T43727" s="1"/>
      <c r="U43727" s="1"/>
      <c r="Z43727" s="1"/>
    </row>
    <row r="43728" spans="20:26" x14ac:dyDescent="0.25">
      <c r="T43728" s="1"/>
      <c r="U43728" s="1"/>
      <c r="Z43728" s="1"/>
    </row>
    <row r="43729" spans="20:26" x14ac:dyDescent="0.25">
      <c r="T43729" s="1"/>
      <c r="U43729" s="1"/>
      <c r="Z43729" s="1"/>
    </row>
    <row r="43730" spans="20:26" x14ac:dyDescent="0.25">
      <c r="T43730" s="1"/>
      <c r="U43730" s="1"/>
      <c r="Z43730" s="1"/>
    </row>
    <row r="43731" spans="20:26" x14ac:dyDescent="0.25">
      <c r="T43731" s="1"/>
      <c r="U43731" s="1"/>
      <c r="Z43731" s="1"/>
    </row>
    <row r="43732" spans="20:26" x14ac:dyDescent="0.25">
      <c r="T43732" s="1"/>
      <c r="U43732" s="1"/>
      <c r="Z43732" s="1"/>
    </row>
    <row r="43733" spans="20:26" x14ac:dyDescent="0.25">
      <c r="T43733" s="1"/>
      <c r="U43733" s="1"/>
      <c r="Z43733" s="1"/>
    </row>
    <row r="43734" spans="20:26" x14ac:dyDescent="0.25">
      <c r="T43734" s="1"/>
      <c r="U43734" s="1"/>
      <c r="Z43734" s="1"/>
    </row>
    <row r="43735" spans="20:26" x14ac:dyDescent="0.25">
      <c r="T43735" s="1"/>
      <c r="U43735" s="1"/>
      <c r="Z43735" s="1"/>
    </row>
    <row r="43736" spans="20:26" x14ac:dyDescent="0.25">
      <c r="T43736" s="1"/>
      <c r="U43736" s="1"/>
      <c r="Z43736" s="1"/>
    </row>
    <row r="43737" spans="20:26" x14ac:dyDescent="0.25">
      <c r="T43737" s="1"/>
      <c r="U43737" s="1"/>
      <c r="Z43737" s="1"/>
    </row>
    <row r="43738" spans="20:26" x14ac:dyDescent="0.25">
      <c r="T43738" s="1"/>
      <c r="U43738" s="1"/>
      <c r="Z43738" s="1"/>
    </row>
    <row r="43739" spans="20:26" x14ac:dyDescent="0.25">
      <c r="T43739" s="1"/>
      <c r="U43739" s="1"/>
      <c r="Z43739" s="1"/>
    </row>
    <row r="43740" spans="20:26" x14ac:dyDescent="0.25">
      <c r="T43740" s="1"/>
      <c r="U43740" s="1"/>
      <c r="Z43740" s="1"/>
    </row>
    <row r="43741" spans="20:26" x14ac:dyDescent="0.25">
      <c r="T43741" s="1"/>
      <c r="U43741" s="1"/>
      <c r="Z43741" s="1"/>
    </row>
    <row r="43742" spans="20:26" x14ac:dyDescent="0.25">
      <c r="T43742" s="1"/>
      <c r="U43742" s="1"/>
      <c r="Z43742" s="1"/>
    </row>
    <row r="43743" spans="20:26" x14ac:dyDescent="0.25">
      <c r="T43743" s="1"/>
      <c r="U43743" s="1"/>
      <c r="Z43743" s="1"/>
    </row>
    <row r="43744" spans="20:26" x14ac:dyDescent="0.25">
      <c r="T43744" s="1"/>
      <c r="U43744" s="1"/>
      <c r="Z43744" s="1"/>
    </row>
    <row r="43745" spans="20:26" x14ac:dyDescent="0.25">
      <c r="T43745" s="1"/>
      <c r="U43745" s="1"/>
      <c r="Z43745" s="1"/>
    </row>
    <row r="43746" spans="20:26" x14ac:dyDescent="0.25">
      <c r="T43746" s="1"/>
      <c r="U43746" s="1"/>
      <c r="Z43746" s="1"/>
    </row>
    <row r="43747" spans="20:26" x14ac:dyDescent="0.25">
      <c r="T43747" s="1"/>
      <c r="U43747" s="1"/>
      <c r="Z43747" s="1"/>
    </row>
    <row r="43748" spans="20:26" x14ac:dyDescent="0.25">
      <c r="T43748" s="1"/>
      <c r="U43748" s="1"/>
      <c r="Z43748" s="1"/>
    </row>
    <row r="43749" spans="20:26" x14ac:dyDescent="0.25">
      <c r="T43749" s="1"/>
      <c r="U43749" s="1"/>
      <c r="Z43749" s="1"/>
    </row>
    <row r="43750" spans="20:26" x14ac:dyDescent="0.25">
      <c r="T43750" s="1"/>
      <c r="U43750" s="1"/>
      <c r="Z43750" s="1"/>
    </row>
    <row r="43751" spans="20:26" x14ac:dyDescent="0.25">
      <c r="T43751" s="1"/>
      <c r="U43751" s="1"/>
      <c r="Z43751" s="1"/>
    </row>
    <row r="43752" spans="20:26" x14ac:dyDescent="0.25">
      <c r="T43752" s="1"/>
      <c r="U43752" s="1"/>
      <c r="Z43752" s="1"/>
    </row>
    <row r="43753" spans="20:26" x14ac:dyDescent="0.25">
      <c r="T43753" s="1"/>
      <c r="U43753" s="1"/>
      <c r="Z43753" s="1"/>
    </row>
    <row r="43754" spans="20:26" x14ac:dyDescent="0.25">
      <c r="T43754" s="1"/>
      <c r="U43754" s="1"/>
      <c r="Z43754" s="1"/>
    </row>
    <row r="43755" spans="20:26" x14ac:dyDescent="0.25">
      <c r="T43755" s="1"/>
      <c r="U43755" s="1"/>
      <c r="Z43755" s="1"/>
    </row>
    <row r="43756" spans="20:26" x14ac:dyDescent="0.25">
      <c r="T43756" s="1"/>
      <c r="U43756" s="1"/>
      <c r="Z43756" s="1"/>
    </row>
    <row r="43757" spans="20:26" x14ac:dyDescent="0.25">
      <c r="T43757" s="1"/>
      <c r="U43757" s="1"/>
      <c r="Z43757" s="1"/>
    </row>
    <row r="43758" spans="20:26" x14ac:dyDescent="0.25">
      <c r="T43758" s="1"/>
      <c r="U43758" s="1"/>
      <c r="Z43758" s="1"/>
    </row>
    <row r="43759" spans="20:26" x14ac:dyDescent="0.25">
      <c r="T43759" s="1"/>
      <c r="U43759" s="1"/>
      <c r="Z43759" s="1"/>
    </row>
    <row r="43760" spans="20:26" x14ac:dyDescent="0.25">
      <c r="T43760" s="1"/>
      <c r="U43760" s="1"/>
      <c r="Z43760" s="1"/>
    </row>
    <row r="43761" spans="20:26" x14ac:dyDescent="0.25">
      <c r="T43761" s="1"/>
      <c r="U43761" s="1"/>
      <c r="Z43761" s="1"/>
    </row>
    <row r="43762" spans="20:26" x14ac:dyDescent="0.25">
      <c r="T43762" s="1"/>
      <c r="U43762" s="1"/>
      <c r="Z43762" s="1"/>
    </row>
    <row r="43763" spans="20:26" x14ac:dyDescent="0.25">
      <c r="T43763" s="1"/>
      <c r="U43763" s="1"/>
      <c r="Z43763" s="1"/>
    </row>
    <row r="43764" spans="20:26" x14ac:dyDescent="0.25">
      <c r="T43764" s="1"/>
      <c r="U43764" s="1"/>
      <c r="Z43764" s="1"/>
    </row>
    <row r="43765" spans="20:26" x14ac:dyDescent="0.25">
      <c r="T43765" s="1"/>
      <c r="U43765" s="1"/>
      <c r="Z43765" s="1"/>
    </row>
    <row r="43766" spans="20:26" x14ac:dyDescent="0.25">
      <c r="T43766" s="1"/>
      <c r="U43766" s="1"/>
      <c r="Z43766" s="1"/>
    </row>
    <row r="43767" spans="20:26" x14ac:dyDescent="0.25">
      <c r="T43767" s="1"/>
      <c r="U43767" s="1"/>
      <c r="Z43767" s="1"/>
    </row>
    <row r="43768" spans="20:26" x14ac:dyDescent="0.25">
      <c r="T43768" s="1"/>
      <c r="U43768" s="1"/>
      <c r="Z43768" s="1"/>
    </row>
    <row r="43769" spans="20:26" x14ac:dyDescent="0.25">
      <c r="T43769" s="1"/>
      <c r="U43769" s="1"/>
      <c r="Z43769" s="1"/>
    </row>
    <row r="43770" spans="20:26" x14ac:dyDescent="0.25">
      <c r="T43770" s="1"/>
      <c r="U43770" s="1"/>
      <c r="Z43770" s="1"/>
    </row>
    <row r="43771" spans="20:26" x14ac:dyDescent="0.25">
      <c r="T43771" s="1"/>
      <c r="U43771" s="1"/>
      <c r="Z43771" s="1"/>
    </row>
    <row r="43772" spans="20:26" x14ac:dyDescent="0.25">
      <c r="T43772" s="1"/>
      <c r="U43772" s="1"/>
      <c r="Z43772" s="1"/>
    </row>
    <row r="43773" spans="20:26" x14ac:dyDescent="0.25">
      <c r="T43773" s="1"/>
      <c r="U43773" s="1"/>
      <c r="Z43773" s="1"/>
    </row>
    <row r="43774" spans="20:26" x14ac:dyDescent="0.25">
      <c r="T43774" s="1"/>
      <c r="U43774" s="1"/>
      <c r="Z43774" s="1"/>
    </row>
    <row r="43775" spans="20:26" x14ac:dyDescent="0.25">
      <c r="T43775" s="1"/>
      <c r="U43775" s="1"/>
      <c r="Z43775" s="1"/>
    </row>
    <row r="43776" spans="20:26" x14ac:dyDescent="0.25">
      <c r="T43776" s="1"/>
      <c r="U43776" s="1"/>
      <c r="Z43776" s="1"/>
    </row>
    <row r="43777" spans="20:26" x14ac:dyDescent="0.25">
      <c r="T43777" s="1"/>
      <c r="U43777" s="1"/>
      <c r="Z43777" s="1"/>
    </row>
    <row r="43778" spans="20:26" x14ac:dyDescent="0.25">
      <c r="T43778" s="1"/>
      <c r="U43778" s="1"/>
      <c r="Z43778" s="1"/>
    </row>
    <row r="43779" spans="20:26" x14ac:dyDescent="0.25">
      <c r="T43779" s="1"/>
      <c r="U43779" s="1"/>
      <c r="Z43779" s="1"/>
    </row>
    <row r="43780" spans="20:26" x14ac:dyDescent="0.25">
      <c r="T43780" s="1"/>
      <c r="U43780" s="1"/>
      <c r="Z43780" s="1"/>
    </row>
    <row r="43781" spans="20:26" x14ac:dyDescent="0.25">
      <c r="T43781" s="1"/>
      <c r="U43781" s="1"/>
      <c r="Z43781" s="1"/>
    </row>
    <row r="43782" spans="20:26" x14ac:dyDescent="0.25">
      <c r="T43782" s="1"/>
      <c r="U43782" s="1"/>
      <c r="Z43782" s="1"/>
    </row>
    <row r="43783" spans="20:26" x14ac:dyDescent="0.25">
      <c r="T43783" s="1"/>
      <c r="U43783" s="1"/>
      <c r="Z43783" s="1"/>
    </row>
    <row r="43784" spans="20:26" x14ac:dyDescent="0.25">
      <c r="T43784" s="1"/>
      <c r="U43784" s="1"/>
      <c r="Z43784" s="1"/>
    </row>
    <row r="43785" spans="20:26" x14ac:dyDescent="0.25">
      <c r="T43785" s="1"/>
      <c r="U43785" s="1"/>
      <c r="Z43785" s="1"/>
    </row>
    <row r="43786" spans="20:26" x14ac:dyDescent="0.25">
      <c r="T43786" s="1"/>
      <c r="U43786" s="1"/>
      <c r="Z43786" s="1"/>
    </row>
    <row r="43787" spans="20:26" x14ac:dyDescent="0.25">
      <c r="T43787" s="1"/>
      <c r="U43787" s="1"/>
      <c r="Z43787" s="1"/>
    </row>
    <row r="43788" spans="20:26" x14ac:dyDescent="0.25">
      <c r="T43788" s="1"/>
      <c r="U43788" s="1"/>
      <c r="Z43788" s="1"/>
    </row>
    <row r="43789" spans="20:26" x14ac:dyDescent="0.25">
      <c r="T43789" s="1"/>
      <c r="U43789" s="1"/>
      <c r="Z43789" s="1"/>
    </row>
    <row r="43790" spans="20:26" x14ac:dyDescent="0.25">
      <c r="T43790" s="1"/>
      <c r="U43790" s="1"/>
      <c r="Z43790" s="1"/>
    </row>
    <row r="43791" spans="20:26" x14ac:dyDescent="0.25">
      <c r="T43791" s="1"/>
      <c r="U43791" s="1"/>
      <c r="Z43791" s="1"/>
    </row>
    <row r="43792" spans="20:26" x14ac:dyDescent="0.25">
      <c r="T43792" s="1"/>
      <c r="U43792" s="1"/>
      <c r="Z43792" s="1"/>
    </row>
    <row r="43793" spans="20:26" x14ac:dyDescent="0.25">
      <c r="T43793" s="1"/>
      <c r="U43793" s="1"/>
      <c r="Z43793" s="1"/>
    </row>
    <row r="43794" spans="20:26" x14ac:dyDescent="0.25">
      <c r="T43794" s="1"/>
      <c r="U43794" s="1"/>
      <c r="Z43794" s="1"/>
    </row>
    <row r="43795" spans="20:26" x14ac:dyDescent="0.25">
      <c r="T43795" s="1"/>
      <c r="U43795" s="1"/>
      <c r="Z43795" s="1"/>
    </row>
    <row r="43796" spans="20:26" x14ac:dyDescent="0.25">
      <c r="T43796" s="1"/>
      <c r="U43796" s="1"/>
      <c r="Z43796" s="1"/>
    </row>
    <row r="43797" spans="20:26" x14ac:dyDescent="0.25">
      <c r="T43797" s="1"/>
      <c r="U43797" s="1"/>
      <c r="Z43797" s="1"/>
    </row>
    <row r="43798" spans="20:26" x14ac:dyDescent="0.25">
      <c r="T43798" s="1"/>
      <c r="U43798" s="1"/>
      <c r="Z43798" s="1"/>
    </row>
    <row r="43799" spans="20:26" x14ac:dyDescent="0.25">
      <c r="T43799" s="1"/>
      <c r="U43799" s="1"/>
      <c r="Z43799" s="1"/>
    </row>
    <row r="43800" spans="20:26" x14ac:dyDescent="0.25">
      <c r="T43800" s="1"/>
      <c r="U43800" s="1"/>
      <c r="Z43800" s="1"/>
    </row>
    <row r="43801" spans="20:26" x14ac:dyDescent="0.25">
      <c r="T43801" s="1"/>
      <c r="U43801" s="1"/>
      <c r="Z43801" s="1"/>
    </row>
    <row r="43802" spans="20:26" x14ac:dyDescent="0.25">
      <c r="T43802" s="1"/>
      <c r="U43802" s="1"/>
      <c r="Z43802" s="1"/>
    </row>
    <row r="43803" spans="20:26" x14ac:dyDescent="0.25">
      <c r="T43803" s="1"/>
      <c r="U43803" s="1"/>
      <c r="Z43803" s="1"/>
    </row>
    <row r="43804" spans="20:26" x14ac:dyDescent="0.25">
      <c r="T43804" s="1"/>
      <c r="U43804" s="1"/>
      <c r="Z43804" s="1"/>
    </row>
    <row r="43805" spans="20:26" x14ac:dyDescent="0.25">
      <c r="T43805" s="1"/>
      <c r="U43805" s="1"/>
      <c r="Z43805" s="1"/>
    </row>
    <row r="43806" spans="20:26" x14ac:dyDescent="0.25">
      <c r="T43806" s="1"/>
      <c r="U43806" s="1"/>
      <c r="Z43806" s="1"/>
    </row>
    <row r="43807" spans="20:26" x14ac:dyDescent="0.25">
      <c r="T43807" s="1"/>
      <c r="U43807" s="1"/>
      <c r="Z43807" s="1"/>
    </row>
    <row r="43808" spans="20:26" x14ac:dyDescent="0.25">
      <c r="T43808" s="1"/>
      <c r="U43808" s="1"/>
      <c r="Z43808" s="1"/>
    </row>
    <row r="43809" spans="20:26" x14ac:dyDescent="0.25">
      <c r="T43809" s="1"/>
      <c r="U43809" s="1"/>
      <c r="Z43809" s="1"/>
    </row>
    <row r="43810" spans="20:26" x14ac:dyDescent="0.25">
      <c r="T43810" s="1"/>
      <c r="U43810" s="1"/>
      <c r="Z43810" s="1"/>
    </row>
    <row r="43811" spans="20:26" x14ac:dyDescent="0.25">
      <c r="T43811" s="1"/>
      <c r="U43811" s="1"/>
      <c r="Z43811" s="1"/>
    </row>
    <row r="43812" spans="20:26" x14ac:dyDescent="0.25">
      <c r="T43812" s="1"/>
      <c r="U43812" s="1"/>
      <c r="Z43812" s="1"/>
    </row>
    <row r="43813" spans="20:26" x14ac:dyDescent="0.25">
      <c r="T43813" s="1"/>
      <c r="U43813" s="1"/>
      <c r="Z43813" s="1"/>
    </row>
    <row r="43814" spans="20:26" x14ac:dyDescent="0.25">
      <c r="T43814" s="1"/>
      <c r="U43814" s="1"/>
      <c r="Z43814" s="1"/>
    </row>
    <row r="43815" spans="20:26" x14ac:dyDescent="0.25">
      <c r="T43815" s="1"/>
      <c r="U43815" s="1"/>
      <c r="Z43815" s="1"/>
    </row>
    <row r="43816" spans="20:26" x14ac:dyDescent="0.25">
      <c r="T43816" s="1"/>
      <c r="U43816" s="1"/>
      <c r="Z43816" s="1"/>
    </row>
    <row r="43817" spans="20:26" x14ac:dyDescent="0.25">
      <c r="T43817" s="1"/>
      <c r="U43817" s="1"/>
      <c r="Z43817" s="1"/>
    </row>
    <row r="43818" spans="20:26" x14ac:dyDescent="0.25">
      <c r="T43818" s="1"/>
      <c r="U43818" s="1"/>
      <c r="Z43818" s="1"/>
    </row>
    <row r="43819" spans="20:26" x14ac:dyDescent="0.25">
      <c r="T43819" s="1"/>
      <c r="U43819" s="1"/>
      <c r="Z43819" s="1"/>
    </row>
    <row r="43820" spans="20:26" x14ac:dyDescent="0.25">
      <c r="T43820" s="1"/>
      <c r="U43820" s="1"/>
      <c r="Z43820" s="1"/>
    </row>
    <row r="43821" spans="20:26" x14ac:dyDescent="0.25">
      <c r="T43821" s="1"/>
      <c r="U43821" s="1"/>
      <c r="Z43821" s="1"/>
    </row>
    <row r="43822" spans="20:26" x14ac:dyDescent="0.25">
      <c r="T43822" s="1"/>
      <c r="U43822" s="1"/>
      <c r="Z43822" s="1"/>
    </row>
    <row r="43823" spans="20:26" x14ac:dyDescent="0.25">
      <c r="T43823" s="1"/>
      <c r="U43823" s="1"/>
      <c r="Z43823" s="1"/>
    </row>
    <row r="43824" spans="20:26" x14ac:dyDescent="0.25">
      <c r="T43824" s="1"/>
      <c r="U43824" s="1"/>
      <c r="Z43824" s="1"/>
    </row>
    <row r="43825" spans="20:26" x14ac:dyDescent="0.25">
      <c r="T43825" s="1"/>
      <c r="U43825" s="1"/>
      <c r="Z43825" s="1"/>
    </row>
    <row r="43826" spans="20:26" x14ac:dyDescent="0.25">
      <c r="T43826" s="1"/>
      <c r="U43826" s="1"/>
      <c r="Z43826" s="1"/>
    </row>
    <row r="43827" spans="20:26" x14ac:dyDescent="0.25">
      <c r="T43827" s="1"/>
      <c r="U43827" s="1"/>
      <c r="Z43827" s="1"/>
    </row>
    <row r="43828" spans="20:26" x14ac:dyDescent="0.25">
      <c r="T43828" s="1"/>
      <c r="U43828" s="1"/>
      <c r="Z43828" s="1"/>
    </row>
    <row r="43829" spans="20:26" x14ac:dyDescent="0.25">
      <c r="T43829" s="1"/>
      <c r="U43829" s="1"/>
      <c r="Z43829" s="1"/>
    </row>
    <row r="43830" spans="20:26" x14ac:dyDescent="0.25">
      <c r="T43830" s="1"/>
      <c r="U43830" s="1"/>
      <c r="Z43830" s="1"/>
    </row>
    <row r="43831" spans="20:26" x14ac:dyDescent="0.25">
      <c r="T43831" s="1"/>
      <c r="U43831" s="1"/>
      <c r="Z43831" s="1"/>
    </row>
    <row r="43832" spans="20:26" x14ac:dyDescent="0.25">
      <c r="T43832" s="1"/>
      <c r="U43832" s="1"/>
      <c r="Z43832" s="1"/>
    </row>
    <row r="43833" spans="20:26" x14ac:dyDescent="0.25">
      <c r="T43833" s="1"/>
      <c r="U43833" s="1"/>
      <c r="Z43833" s="1"/>
    </row>
    <row r="43834" spans="20:26" x14ac:dyDescent="0.25">
      <c r="T43834" s="1"/>
      <c r="U43834" s="1"/>
      <c r="Z43834" s="1"/>
    </row>
    <row r="43835" spans="20:26" x14ac:dyDescent="0.25">
      <c r="T43835" s="1"/>
      <c r="U43835" s="1"/>
      <c r="Z43835" s="1"/>
    </row>
    <row r="43836" spans="20:26" x14ac:dyDescent="0.25">
      <c r="T43836" s="1"/>
      <c r="U43836" s="1"/>
      <c r="Z43836" s="1"/>
    </row>
    <row r="43837" spans="20:26" x14ac:dyDescent="0.25">
      <c r="T43837" s="1"/>
      <c r="U43837" s="1"/>
      <c r="Z43837" s="1"/>
    </row>
    <row r="43838" spans="20:26" x14ac:dyDescent="0.25">
      <c r="T43838" s="1"/>
      <c r="U43838" s="1"/>
      <c r="Z43838" s="1"/>
    </row>
    <row r="43839" spans="20:26" x14ac:dyDescent="0.25">
      <c r="T43839" s="1"/>
      <c r="U43839" s="1"/>
      <c r="Z43839" s="1"/>
    </row>
    <row r="43840" spans="20:26" x14ac:dyDescent="0.25">
      <c r="T43840" s="1"/>
      <c r="U43840" s="1"/>
      <c r="Z43840" s="1"/>
    </row>
    <row r="43841" spans="20:26" x14ac:dyDescent="0.25">
      <c r="T43841" s="1"/>
      <c r="U43841" s="1"/>
      <c r="Z43841" s="1"/>
    </row>
    <row r="43842" spans="20:26" x14ac:dyDescent="0.25">
      <c r="T43842" s="1"/>
      <c r="U43842" s="1"/>
      <c r="Z43842" s="1"/>
    </row>
    <row r="43843" spans="20:26" x14ac:dyDescent="0.25">
      <c r="T43843" s="1"/>
      <c r="U43843" s="1"/>
      <c r="Z43843" s="1"/>
    </row>
    <row r="43844" spans="20:26" x14ac:dyDescent="0.25">
      <c r="T43844" s="1"/>
      <c r="U43844" s="1"/>
      <c r="Z43844" s="1"/>
    </row>
    <row r="43845" spans="20:26" x14ac:dyDescent="0.25">
      <c r="T43845" s="1"/>
      <c r="U43845" s="1"/>
      <c r="Z43845" s="1"/>
    </row>
    <row r="43846" spans="20:26" x14ac:dyDescent="0.25">
      <c r="T43846" s="1"/>
      <c r="U43846" s="1"/>
      <c r="Z43846" s="1"/>
    </row>
    <row r="43847" spans="20:26" x14ac:dyDescent="0.25">
      <c r="T43847" s="1"/>
      <c r="U43847" s="1"/>
      <c r="Z43847" s="1"/>
    </row>
    <row r="43848" spans="20:26" x14ac:dyDescent="0.25">
      <c r="T43848" s="1"/>
      <c r="U43848" s="1"/>
      <c r="Z43848" s="1"/>
    </row>
    <row r="43849" spans="20:26" x14ac:dyDescent="0.25">
      <c r="T43849" s="1"/>
      <c r="U43849" s="1"/>
      <c r="Z43849" s="1"/>
    </row>
    <row r="43850" spans="20:26" x14ac:dyDescent="0.25">
      <c r="T43850" s="1"/>
      <c r="U43850" s="1"/>
      <c r="Z43850" s="1"/>
    </row>
    <row r="43851" spans="20:26" x14ac:dyDescent="0.25">
      <c r="T43851" s="1"/>
      <c r="U43851" s="1"/>
      <c r="Z43851" s="1"/>
    </row>
    <row r="43852" spans="20:26" x14ac:dyDescent="0.25">
      <c r="T43852" s="1"/>
      <c r="U43852" s="1"/>
      <c r="Z43852" s="1"/>
    </row>
    <row r="43853" spans="20:26" x14ac:dyDescent="0.25">
      <c r="T43853" s="1"/>
      <c r="U43853" s="1"/>
      <c r="Z43853" s="1"/>
    </row>
    <row r="43854" spans="20:26" x14ac:dyDescent="0.25">
      <c r="T43854" s="1"/>
      <c r="U43854" s="1"/>
      <c r="Z43854" s="1"/>
    </row>
    <row r="43855" spans="20:26" x14ac:dyDescent="0.25">
      <c r="T43855" s="1"/>
      <c r="U43855" s="1"/>
      <c r="Z43855" s="1"/>
    </row>
    <row r="43856" spans="20:26" x14ac:dyDescent="0.25">
      <c r="T43856" s="1"/>
      <c r="U43856" s="1"/>
      <c r="Z43856" s="1"/>
    </row>
    <row r="43857" spans="20:26" x14ac:dyDescent="0.25">
      <c r="T43857" s="1"/>
      <c r="U43857" s="1"/>
      <c r="Z43857" s="1"/>
    </row>
    <row r="43858" spans="20:26" x14ac:dyDescent="0.25">
      <c r="T43858" s="1"/>
      <c r="U43858" s="1"/>
      <c r="Z43858" s="1"/>
    </row>
    <row r="43859" spans="20:26" x14ac:dyDescent="0.25">
      <c r="T43859" s="1"/>
      <c r="U43859" s="1"/>
      <c r="Z43859" s="1"/>
    </row>
    <row r="43860" spans="20:26" x14ac:dyDescent="0.25">
      <c r="T43860" s="1"/>
      <c r="U43860" s="1"/>
      <c r="Z43860" s="1"/>
    </row>
    <row r="43861" spans="20:26" x14ac:dyDescent="0.25">
      <c r="T43861" s="1"/>
      <c r="U43861" s="1"/>
      <c r="Z43861" s="1"/>
    </row>
    <row r="43862" spans="20:26" x14ac:dyDescent="0.25">
      <c r="T43862" s="1"/>
      <c r="U43862" s="1"/>
      <c r="Z43862" s="1"/>
    </row>
    <row r="43863" spans="20:26" x14ac:dyDescent="0.25">
      <c r="T43863" s="1"/>
      <c r="U43863" s="1"/>
      <c r="Z43863" s="1"/>
    </row>
    <row r="43864" spans="20:26" x14ac:dyDescent="0.25">
      <c r="T43864" s="1"/>
      <c r="U43864" s="1"/>
      <c r="Z43864" s="1"/>
    </row>
    <row r="43865" spans="20:26" x14ac:dyDescent="0.25">
      <c r="T43865" s="1"/>
      <c r="U43865" s="1"/>
      <c r="Z43865" s="1"/>
    </row>
    <row r="43866" spans="20:26" x14ac:dyDescent="0.25">
      <c r="T43866" s="1"/>
      <c r="U43866" s="1"/>
      <c r="Z43866" s="1"/>
    </row>
    <row r="43867" spans="20:26" x14ac:dyDescent="0.25">
      <c r="T43867" s="1"/>
      <c r="U43867" s="1"/>
      <c r="Z43867" s="1"/>
    </row>
    <row r="43868" spans="20:26" x14ac:dyDescent="0.25">
      <c r="T43868" s="1"/>
      <c r="U43868" s="1"/>
      <c r="Z43868" s="1"/>
    </row>
    <row r="43869" spans="20:26" x14ac:dyDescent="0.25">
      <c r="T43869" s="1"/>
      <c r="U43869" s="1"/>
      <c r="Z43869" s="1"/>
    </row>
    <row r="43870" spans="20:26" x14ac:dyDescent="0.25">
      <c r="T43870" s="1"/>
      <c r="U43870" s="1"/>
      <c r="Z43870" s="1"/>
    </row>
    <row r="43871" spans="20:26" x14ac:dyDescent="0.25">
      <c r="T43871" s="1"/>
      <c r="U43871" s="1"/>
      <c r="Z43871" s="1"/>
    </row>
    <row r="43872" spans="20:26" x14ac:dyDescent="0.25">
      <c r="T43872" s="1"/>
      <c r="U43872" s="1"/>
      <c r="Z43872" s="1"/>
    </row>
    <row r="43873" spans="20:26" x14ac:dyDescent="0.25">
      <c r="T43873" s="1"/>
      <c r="U43873" s="1"/>
      <c r="Z43873" s="1"/>
    </row>
    <row r="43874" spans="20:26" x14ac:dyDescent="0.25">
      <c r="T43874" s="1"/>
      <c r="U43874" s="1"/>
      <c r="Z43874" s="1"/>
    </row>
    <row r="43875" spans="20:26" x14ac:dyDescent="0.25">
      <c r="T43875" s="1"/>
      <c r="U43875" s="1"/>
      <c r="Z43875" s="1"/>
    </row>
    <row r="43876" spans="20:26" x14ac:dyDescent="0.25">
      <c r="T43876" s="1"/>
      <c r="U43876" s="1"/>
      <c r="Z43876" s="1"/>
    </row>
    <row r="43877" spans="20:26" x14ac:dyDescent="0.25">
      <c r="T43877" s="1"/>
      <c r="U43877" s="1"/>
      <c r="Z43877" s="1"/>
    </row>
    <row r="43878" spans="20:26" x14ac:dyDescent="0.25">
      <c r="T43878" s="1"/>
      <c r="U43878" s="1"/>
      <c r="Z43878" s="1"/>
    </row>
    <row r="43879" spans="20:26" x14ac:dyDescent="0.25">
      <c r="T43879" s="1"/>
      <c r="U43879" s="1"/>
      <c r="Z43879" s="1"/>
    </row>
    <row r="43880" spans="20:26" x14ac:dyDescent="0.25">
      <c r="T43880" s="1"/>
      <c r="U43880" s="1"/>
      <c r="Z43880" s="1"/>
    </row>
    <row r="43881" spans="20:26" x14ac:dyDescent="0.25">
      <c r="T43881" s="1"/>
      <c r="U43881" s="1"/>
      <c r="Z43881" s="1"/>
    </row>
    <row r="43882" spans="20:26" x14ac:dyDescent="0.25">
      <c r="T43882" s="1"/>
      <c r="U43882" s="1"/>
      <c r="Z43882" s="1"/>
    </row>
    <row r="43883" spans="20:26" x14ac:dyDescent="0.25">
      <c r="T43883" s="1"/>
      <c r="U43883" s="1"/>
      <c r="Z43883" s="1"/>
    </row>
    <row r="43884" spans="20:26" x14ac:dyDescent="0.25">
      <c r="T43884" s="1"/>
      <c r="U43884" s="1"/>
      <c r="Z43884" s="1"/>
    </row>
    <row r="43885" spans="20:26" x14ac:dyDescent="0.25">
      <c r="T43885" s="1"/>
      <c r="U43885" s="1"/>
      <c r="Z43885" s="1"/>
    </row>
    <row r="43886" spans="20:26" x14ac:dyDescent="0.25">
      <c r="T43886" s="1"/>
      <c r="U43886" s="1"/>
      <c r="Z43886" s="1"/>
    </row>
    <row r="43887" spans="20:26" x14ac:dyDescent="0.25">
      <c r="T43887" s="1"/>
      <c r="U43887" s="1"/>
      <c r="Z43887" s="1"/>
    </row>
    <row r="43888" spans="20:26" x14ac:dyDescent="0.25">
      <c r="T43888" s="1"/>
      <c r="U43888" s="1"/>
      <c r="Z43888" s="1"/>
    </row>
    <row r="43889" spans="20:26" x14ac:dyDescent="0.25">
      <c r="T43889" s="1"/>
      <c r="U43889" s="1"/>
      <c r="Z43889" s="1"/>
    </row>
    <row r="43890" spans="20:26" x14ac:dyDescent="0.25">
      <c r="T43890" s="1"/>
      <c r="U43890" s="1"/>
      <c r="Z43890" s="1"/>
    </row>
    <row r="43891" spans="20:26" x14ac:dyDescent="0.25">
      <c r="T43891" s="1"/>
      <c r="U43891" s="1"/>
      <c r="Z43891" s="1"/>
    </row>
    <row r="43892" spans="20:26" x14ac:dyDescent="0.25">
      <c r="T43892" s="1"/>
      <c r="U43892" s="1"/>
      <c r="Z43892" s="1"/>
    </row>
    <row r="43893" spans="20:26" x14ac:dyDescent="0.25">
      <c r="T43893" s="1"/>
      <c r="U43893" s="1"/>
      <c r="Z43893" s="1"/>
    </row>
    <row r="43894" spans="20:26" x14ac:dyDescent="0.25">
      <c r="T43894" s="1"/>
      <c r="U43894" s="1"/>
      <c r="Z43894" s="1"/>
    </row>
    <row r="43895" spans="20:26" x14ac:dyDescent="0.25">
      <c r="T43895" s="1"/>
      <c r="U43895" s="1"/>
      <c r="Z43895" s="1"/>
    </row>
    <row r="43896" spans="20:26" x14ac:dyDescent="0.25">
      <c r="T43896" s="1"/>
      <c r="U43896" s="1"/>
      <c r="Z43896" s="1"/>
    </row>
    <row r="43897" spans="20:26" x14ac:dyDescent="0.25">
      <c r="T43897" s="1"/>
      <c r="U43897" s="1"/>
      <c r="Z43897" s="1"/>
    </row>
    <row r="43898" spans="20:26" x14ac:dyDescent="0.25">
      <c r="T43898" s="1"/>
      <c r="U43898" s="1"/>
      <c r="Z43898" s="1"/>
    </row>
    <row r="43899" spans="20:26" x14ac:dyDescent="0.25">
      <c r="T43899" s="1"/>
      <c r="U43899" s="1"/>
      <c r="Z43899" s="1"/>
    </row>
    <row r="43900" spans="20:26" x14ac:dyDescent="0.25">
      <c r="T43900" s="1"/>
      <c r="U43900" s="1"/>
      <c r="Z43900" s="1"/>
    </row>
    <row r="43901" spans="20:26" x14ac:dyDescent="0.25">
      <c r="T43901" s="1"/>
      <c r="U43901" s="1"/>
      <c r="Z43901" s="1"/>
    </row>
    <row r="43902" spans="20:26" x14ac:dyDescent="0.25">
      <c r="T43902" s="1"/>
      <c r="U43902" s="1"/>
      <c r="Z43902" s="1"/>
    </row>
    <row r="43903" spans="20:26" x14ac:dyDescent="0.25">
      <c r="T43903" s="1"/>
      <c r="U43903" s="1"/>
      <c r="Z43903" s="1"/>
    </row>
    <row r="43904" spans="20:26" x14ac:dyDescent="0.25">
      <c r="T43904" s="1"/>
      <c r="U43904" s="1"/>
      <c r="Z43904" s="1"/>
    </row>
    <row r="43905" spans="20:26" x14ac:dyDescent="0.25">
      <c r="T43905" s="1"/>
      <c r="U43905" s="1"/>
      <c r="Z43905" s="1"/>
    </row>
    <row r="43906" spans="20:26" x14ac:dyDescent="0.25">
      <c r="T43906" s="1"/>
      <c r="U43906" s="1"/>
      <c r="Z43906" s="1"/>
    </row>
    <row r="43907" spans="20:26" x14ac:dyDescent="0.25">
      <c r="T43907" s="1"/>
      <c r="U43907" s="1"/>
      <c r="Z43907" s="1"/>
    </row>
    <row r="43908" spans="20:26" x14ac:dyDescent="0.25">
      <c r="T43908" s="1"/>
      <c r="U43908" s="1"/>
      <c r="Z43908" s="1"/>
    </row>
    <row r="43909" spans="20:26" x14ac:dyDescent="0.25">
      <c r="T43909" s="1"/>
      <c r="U43909" s="1"/>
      <c r="Z43909" s="1"/>
    </row>
    <row r="43910" spans="20:26" x14ac:dyDescent="0.25">
      <c r="T43910" s="1"/>
      <c r="U43910" s="1"/>
      <c r="Z43910" s="1"/>
    </row>
    <row r="43911" spans="20:26" x14ac:dyDescent="0.25">
      <c r="T43911" s="1"/>
      <c r="U43911" s="1"/>
      <c r="Z43911" s="1"/>
    </row>
    <row r="43912" spans="20:26" x14ac:dyDescent="0.25">
      <c r="T43912" s="1"/>
      <c r="U43912" s="1"/>
      <c r="Z43912" s="1"/>
    </row>
    <row r="43913" spans="20:26" x14ac:dyDescent="0.25">
      <c r="T43913" s="1"/>
      <c r="U43913" s="1"/>
      <c r="Z43913" s="1"/>
    </row>
    <row r="43914" spans="20:26" x14ac:dyDescent="0.25">
      <c r="T43914" s="1"/>
      <c r="U43914" s="1"/>
      <c r="Z43914" s="1"/>
    </row>
    <row r="43915" spans="20:26" x14ac:dyDescent="0.25">
      <c r="T43915" s="1"/>
      <c r="U43915" s="1"/>
      <c r="Z43915" s="1"/>
    </row>
    <row r="43916" spans="20:26" x14ac:dyDescent="0.25">
      <c r="T43916" s="1"/>
      <c r="U43916" s="1"/>
      <c r="Z43916" s="1"/>
    </row>
    <row r="43917" spans="20:26" x14ac:dyDescent="0.25">
      <c r="T43917" s="1"/>
      <c r="U43917" s="1"/>
      <c r="Z43917" s="1"/>
    </row>
    <row r="43918" spans="20:26" x14ac:dyDescent="0.25">
      <c r="T43918" s="1"/>
      <c r="U43918" s="1"/>
      <c r="Z43918" s="1"/>
    </row>
    <row r="43919" spans="20:26" x14ac:dyDescent="0.25">
      <c r="T43919" s="1"/>
      <c r="U43919" s="1"/>
      <c r="Z43919" s="1"/>
    </row>
    <row r="43920" spans="20:26" x14ac:dyDescent="0.25">
      <c r="T43920" s="1"/>
      <c r="U43920" s="1"/>
      <c r="Z43920" s="1"/>
    </row>
    <row r="43921" spans="20:26" x14ac:dyDescent="0.25">
      <c r="T43921" s="1"/>
      <c r="U43921" s="1"/>
      <c r="Z43921" s="1"/>
    </row>
    <row r="43922" spans="20:26" x14ac:dyDescent="0.25">
      <c r="T43922" s="1"/>
      <c r="U43922" s="1"/>
      <c r="Z43922" s="1"/>
    </row>
    <row r="43923" spans="20:26" x14ac:dyDescent="0.25">
      <c r="T43923" s="1"/>
      <c r="U43923" s="1"/>
      <c r="Z43923" s="1"/>
    </row>
    <row r="43924" spans="20:26" x14ac:dyDescent="0.25">
      <c r="T43924" s="1"/>
      <c r="U43924" s="1"/>
      <c r="Z43924" s="1"/>
    </row>
    <row r="43925" spans="20:26" x14ac:dyDescent="0.25">
      <c r="T43925" s="1"/>
      <c r="U43925" s="1"/>
      <c r="Z43925" s="1"/>
    </row>
    <row r="43926" spans="20:26" x14ac:dyDescent="0.25">
      <c r="T43926" s="1"/>
      <c r="U43926" s="1"/>
      <c r="Z43926" s="1"/>
    </row>
    <row r="43927" spans="20:26" x14ac:dyDescent="0.25">
      <c r="T43927" s="1"/>
      <c r="U43927" s="1"/>
      <c r="Z43927" s="1"/>
    </row>
    <row r="43928" spans="20:26" x14ac:dyDescent="0.25">
      <c r="T43928" s="1"/>
      <c r="U43928" s="1"/>
      <c r="Z43928" s="1"/>
    </row>
    <row r="43929" spans="20:26" x14ac:dyDescent="0.25">
      <c r="T43929" s="1"/>
      <c r="U43929" s="1"/>
      <c r="Z43929" s="1"/>
    </row>
    <row r="43930" spans="20:26" x14ac:dyDescent="0.25">
      <c r="T43930" s="1"/>
      <c r="U43930" s="1"/>
      <c r="Z43930" s="1"/>
    </row>
    <row r="43931" spans="20:26" x14ac:dyDescent="0.25">
      <c r="T43931" s="1"/>
      <c r="U43931" s="1"/>
      <c r="Z43931" s="1"/>
    </row>
    <row r="43932" spans="20:26" x14ac:dyDescent="0.25">
      <c r="T43932" s="1"/>
      <c r="U43932" s="1"/>
      <c r="Z43932" s="1"/>
    </row>
    <row r="43933" spans="20:26" x14ac:dyDescent="0.25">
      <c r="T43933" s="1"/>
      <c r="U43933" s="1"/>
      <c r="Z43933" s="1"/>
    </row>
    <row r="43934" spans="20:26" x14ac:dyDescent="0.25">
      <c r="T43934" s="1"/>
      <c r="U43934" s="1"/>
      <c r="Z43934" s="1"/>
    </row>
    <row r="43935" spans="20:26" x14ac:dyDescent="0.25">
      <c r="T43935" s="1"/>
      <c r="U43935" s="1"/>
      <c r="Z43935" s="1"/>
    </row>
    <row r="43936" spans="20:26" x14ac:dyDescent="0.25">
      <c r="T43936" s="1"/>
      <c r="U43936" s="1"/>
      <c r="Z43936" s="1"/>
    </row>
    <row r="43937" spans="20:26" x14ac:dyDescent="0.25">
      <c r="T43937" s="1"/>
      <c r="U43937" s="1"/>
      <c r="Z43937" s="1"/>
    </row>
    <row r="43938" spans="20:26" x14ac:dyDescent="0.25">
      <c r="T43938" s="1"/>
      <c r="U43938" s="1"/>
      <c r="Z43938" s="1"/>
    </row>
    <row r="43939" spans="20:26" x14ac:dyDescent="0.25">
      <c r="T43939" s="1"/>
      <c r="U43939" s="1"/>
      <c r="Z43939" s="1"/>
    </row>
    <row r="43940" spans="20:26" x14ac:dyDescent="0.25">
      <c r="T43940" s="1"/>
      <c r="U43940" s="1"/>
      <c r="Z43940" s="1"/>
    </row>
    <row r="43941" spans="20:26" x14ac:dyDescent="0.25">
      <c r="T43941" s="1"/>
      <c r="U43941" s="1"/>
      <c r="Z43941" s="1"/>
    </row>
    <row r="43942" spans="20:26" x14ac:dyDescent="0.25">
      <c r="T43942" s="1"/>
      <c r="U43942" s="1"/>
      <c r="Z43942" s="1"/>
    </row>
    <row r="43943" spans="20:26" x14ac:dyDescent="0.25">
      <c r="T43943" s="1"/>
      <c r="U43943" s="1"/>
      <c r="Z43943" s="1"/>
    </row>
    <row r="43944" spans="20:26" x14ac:dyDescent="0.25">
      <c r="T43944" s="1"/>
      <c r="U43944" s="1"/>
      <c r="Z43944" s="1"/>
    </row>
    <row r="43945" spans="20:26" x14ac:dyDescent="0.25">
      <c r="T43945" s="1"/>
      <c r="U43945" s="1"/>
      <c r="Z43945" s="1"/>
    </row>
    <row r="43946" spans="20:26" x14ac:dyDescent="0.25">
      <c r="T43946" s="1"/>
      <c r="U43946" s="1"/>
      <c r="Z43946" s="1"/>
    </row>
    <row r="43947" spans="20:26" x14ac:dyDescent="0.25">
      <c r="T43947" s="1"/>
      <c r="U43947" s="1"/>
      <c r="Z43947" s="1"/>
    </row>
    <row r="43948" spans="20:26" x14ac:dyDescent="0.25">
      <c r="T43948" s="1"/>
      <c r="U43948" s="1"/>
      <c r="Z43948" s="1"/>
    </row>
    <row r="43949" spans="20:26" x14ac:dyDescent="0.25">
      <c r="T43949" s="1"/>
      <c r="U43949" s="1"/>
      <c r="Z43949" s="1"/>
    </row>
    <row r="43950" spans="20:26" x14ac:dyDescent="0.25">
      <c r="T43950" s="1"/>
      <c r="U43950" s="1"/>
      <c r="Z43950" s="1"/>
    </row>
    <row r="43951" spans="20:26" x14ac:dyDescent="0.25">
      <c r="T43951" s="1"/>
      <c r="U43951" s="1"/>
      <c r="Z43951" s="1"/>
    </row>
    <row r="43952" spans="20:26" x14ac:dyDescent="0.25">
      <c r="T43952" s="1"/>
      <c r="U43952" s="1"/>
      <c r="Z43952" s="1"/>
    </row>
    <row r="43953" spans="20:26" x14ac:dyDescent="0.25">
      <c r="T43953" s="1"/>
      <c r="U43953" s="1"/>
      <c r="Z43953" s="1"/>
    </row>
    <row r="43954" spans="20:26" x14ac:dyDescent="0.25">
      <c r="T43954" s="1"/>
      <c r="U43954" s="1"/>
      <c r="Z43954" s="1"/>
    </row>
    <row r="43955" spans="20:26" x14ac:dyDescent="0.25">
      <c r="T43955" s="1"/>
      <c r="U43955" s="1"/>
      <c r="Z43955" s="1"/>
    </row>
    <row r="43956" spans="20:26" x14ac:dyDescent="0.25">
      <c r="T43956" s="1"/>
      <c r="U43956" s="1"/>
      <c r="Z43956" s="1"/>
    </row>
    <row r="43957" spans="20:26" x14ac:dyDescent="0.25">
      <c r="T43957" s="1"/>
      <c r="U43957" s="1"/>
      <c r="Z43957" s="1"/>
    </row>
    <row r="43958" spans="20:26" x14ac:dyDescent="0.25">
      <c r="T43958" s="1"/>
      <c r="U43958" s="1"/>
      <c r="Z43958" s="1"/>
    </row>
    <row r="43959" spans="20:26" x14ac:dyDescent="0.25">
      <c r="T43959" s="1"/>
      <c r="U43959" s="1"/>
      <c r="Z43959" s="1"/>
    </row>
    <row r="43960" spans="20:26" x14ac:dyDescent="0.25">
      <c r="T43960" s="1"/>
      <c r="U43960" s="1"/>
      <c r="Z43960" s="1"/>
    </row>
    <row r="43961" spans="20:26" x14ac:dyDescent="0.25">
      <c r="T43961" s="1"/>
      <c r="U43961" s="1"/>
      <c r="Z43961" s="1"/>
    </row>
    <row r="43962" spans="20:26" x14ac:dyDescent="0.25">
      <c r="T43962" s="1"/>
      <c r="U43962" s="1"/>
      <c r="Z43962" s="1"/>
    </row>
    <row r="43963" spans="20:26" x14ac:dyDescent="0.25">
      <c r="T43963" s="1"/>
      <c r="U43963" s="1"/>
      <c r="Z43963" s="1"/>
    </row>
    <row r="43964" spans="20:26" x14ac:dyDescent="0.25">
      <c r="T43964" s="1"/>
      <c r="U43964" s="1"/>
      <c r="Z43964" s="1"/>
    </row>
    <row r="43965" spans="20:26" x14ac:dyDescent="0.25">
      <c r="T43965" s="1"/>
      <c r="U43965" s="1"/>
      <c r="Z43965" s="1"/>
    </row>
    <row r="43966" spans="20:26" x14ac:dyDescent="0.25">
      <c r="T43966" s="1"/>
      <c r="U43966" s="1"/>
      <c r="Z43966" s="1"/>
    </row>
    <row r="43967" spans="20:26" x14ac:dyDescent="0.25">
      <c r="T43967" s="1"/>
      <c r="U43967" s="1"/>
      <c r="Z43967" s="1"/>
    </row>
    <row r="43968" spans="20:26" x14ac:dyDescent="0.25">
      <c r="T43968" s="1"/>
      <c r="U43968" s="1"/>
      <c r="Z43968" s="1"/>
    </row>
    <row r="43969" spans="20:26" x14ac:dyDescent="0.25">
      <c r="T43969" s="1"/>
      <c r="U43969" s="1"/>
      <c r="Z43969" s="1"/>
    </row>
    <row r="43970" spans="20:26" x14ac:dyDescent="0.25">
      <c r="T43970" s="1"/>
      <c r="U43970" s="1"/>
      <c r="Z43970" s="1"/>
    </row>
    <row r="43971" spans="20:26" x14ac:dyDescent="0.25">
      <c r="T43971" s="1"/>
      <c r="U43971" s="1"/>
      <c r="Z43971" s="1"/>
    </row>
    <row r="43972" spans="20:26" x14ac:dyDescent="0.25">
      <c r="T43972" s="1"/>
      <c r="U43972" s="1"/>
      <c r="Z43972" s="1"/>
    </row>
    <row r="43973" spans="20:26" x14ac:dyDescent="0.25">
      <c r="T43973" s="1"/>
      <c r="U43973" s="1"/>
      <c r="Z43973" s="1"/>
    </row>
    <row r="43974" spans="20:26" x14ac:dyDescent="0.25">
      <c r="T43974" s="1"/>
      <c r="U43974" s="1"/>
      <c r="Z43974" s="1"/>
    </row>
    <row r="43975" spans="20:26" x14ac:dyDescent="0.25">
      <c r="T43975" s="1"/>
      <c r="U43975" s="1"/>
      <c r="Z43975" s="1"/>
    </row>
    <row r="43976" spans="20:26" x14ac:dyDescent="0.25">
      <c r="T43976" s="1"/>
      <c r="U43976" s="1"/>
      <c r="Z43976" s="1"/>
    </row>
    <row r="43977" spans="20:26" x14ac:dyDescent="0.25">
      <c r="T43977" s="1"/>
      <c r="U43977" s="1"/>
      <c r="Z43977" s="1"/>
    </row>
    <row r="43978" spans="20:26" x14ac:dyDescent="0.25">
      <c r="T43978" s="1"/>
      <c r="U43978" s="1"/>
      <c r="Z43978" s="1"/>
    </row>
    <row r="43979" spans="20:26" x14ac:dyDescent="0.25">
      <c r="T43979" s="1"/>
      <c r="U43979" s="1"/>
      <c r="Z43979" s="1"/>
    </row>
    <row r="43980" spans="20:26" x14ac:dyDescent="0.25">
      <c r="T43980" s="1"/>
      <c r="U43980" s="1"/>
      <c r="Z43980" s="1"/>
    </row>
    <row r="43981" spans="20:26" x14ac:dyDescent="0.25">
      <c r="T43981" s="1"/>
      <c r="U43981" s="1"/>
      <c r="Z43981" s="1"/>
    </row>
    <row r="43982" spans="20:26" x14ac:dyDescent="0.25">
      <c r="T43982" s="1"/>
      <c r="U43982" s="1"/>
      <c r="Z43982" s="1"/>
    </row>
    <row r="43983" spans="20:26" x14ac:dyDescent="0.25">
      <c r="T43983" s="1"/>
      <c r="U43983" s="1"/>
      <c r="Z43983" s="1"/>
    </row>
    <row r="43984" spans="20:26" x14ac:dyDescent="0.25">
      <c r="T43984" s="1"/>
      <c r="U43984" s="1"/>
      <c r="Z43984" s="1"/>
    </row>
    <row r="43985" spans="20:26" x14ac:dyDescent="0.25">
      <c r="T43985" s="1"/>
      <c r="U43985" s="1"/>
      <c r="Z43985" s="1"/>
    </row>
    <row r="43986" spans="20:26" x14ac:dyDescent="0.25">
      <c r="T43986" s="1"/>
      <c r="U43986" s="1"/>
      <c r="Z43986" s="1"/>
    </row>
    <row r="43987" spans="20:26" x14ac:dyDescent="0.25">
      <c r="T43987" s="1"/>
      <c r="U43987" s="1"/>
      <c r="Z43987" s="1"/>
    </row>
    <row r="43988" spans="20:26" x14ac:dyDescent="0.25">
      <c r="T43988" s="1"/>
      <c r="U43988" s="1"/>
      <c r="Z43988" s="1"/>
    </row>
    <row r="43989" spans="20:26" x14ac:dyDescent="0.25">
      <c r="T43989" s="1"/>
      <c r="U43989" s="1"/>
      <c r="Z43989" s="1"/>
    </row>
    <row r="43990" spans="20:26" x14ac:dyDescent="0.25">
      <c r="T43990" s="1"/>
      <c r="U43990" s="1"/>
      <c r="Z43990" s="1"/>
    </row>
    <row r="43991" spans="20:26" x14ac:dyDescent="0.25">
      <c r="T43991" s="1"/>
      <c r="U43991" s="1"/>
      <c r="Z43991" s="1"/>
    </row>
    <row r="43992" spans="20:26" x14ac:dyDescent="0.25">
      <c r="T43992" s="1"/>
      <c r="U43992" s="1"/>
      <c r="Z43992" s="1"/>
    </row>
    <row r="43993" spans="20:26" x14ac:dyDescent="0.25">
      <c r="T43993" s="1"/>
      <c r="U43993" s="1"/>
      <c r="Z43993" s="1"/>
    </row>
    <row r="43994" spans="20:26" x14ac:dyDescent="0.25">
      <c r="T43994" s="1"/>
      <c r="U43994" s="1"/>
      <c r="Z43994" s="1"/>
    </row>
    <row r="43995" spans="20:26" x14ac:dyDescent="0.25">
      <c r="T43995" s="1"/>
      <c r="U43995" s="1"/>
      <c r="Z43995" s="1"/>
    </row>
    <row r="43996" spans="20:26" x14ac:dyDescent="0.25">
      <c r="T43996" s="1"/>
      <c r="U43996" s="1"/>
      <c r="Z43996" s="1"/>
    </row>
    <row r="43997" spans="20:26" x14ac:dyDescent="0.25">
      <c r="T43997" s="1"/>
      <c r="U43997" s="1"/>
      <c r="Z43997" s="1"/>
    </row>
    <row r="43998" spans="20:26" x14ac:dyDescent="0.25">
      <c r="T43998" s="1"/>
      <c r="U43998" s="1"/>
      <c r="Z43998" s="1"/>
    </row>
    <row r="43999" spans="20:26" x14ac:dyDescent="0.25">
      <c r="T43999" s="1"/>
      <c r="U43999" s="1"/>
      <c r="Z43999" s="1"/>
    </row>
    <row r="44000" spans="20:26" x14ac:dyDescent="0.25">
      <c r="T44000" s="1"/>
      <c r="U44000" s="1"/>
      <c r="Z44000" s="1"/>
    </row>
    <row r="44001" spans="20:26" x14ac:dyDescent="0.25">
      <c r="T44001" s="1"/>
      <c r="U44001" s="1"/>
      <c r="Z44001" s="1"/>
    </row>
    <row r="44002" spans="20:26" x14ac:dyDescent="0.25">
      <c r="T44002" s="1"/>
      <c r="U44002" s="1"/>
      <c r="Z44002" s="1"/>
    </row>
    <row r="44003" spans="20:26" x14ac:dyDescent="0.25">
      <c r="T44003" s="1"/>
      <c r="U44003" s="1"/>
      <c r="Z44003" s="1"/>
    </row>
    <row r="44004" spans="20:26" x14ac:dyDescent="0.25">
      <c r="T44004" s="1"/>
      <c r="U44004" s="1"/>
      <c r="Z44004" s="1"/>
    </row>
    <row r="44005" spans="20:26" x14ac:dyDescent="0.25">
      <c r="T44005" s="1"/>
      <c r="U44005" s="1"/>
      <c r="Z44005" s="1"/>
    </row>
    <row r="44006" spans="20:26" x14ac:dyDescent="0.25">
      <c r="T44006" s="1"/>
      <c r="U44006" s="1"/>
      <c r="Z44006" s="1"/>
    </row>
    <row r="44007" spans="20:26" x14ac:dyDescent="0.25">
      <c r="T44007" s="1"/>
      <c r="U44007" s="1"/>
      <c r="Z44007" s="1"/>
    </row>
    <row r="44008" spans="20:26" x14ac:dyDescent="0.25">
      <c r="T44008" s="1"/>
      <c r="U44008" s="1"/>
      <c r="Z44008" s="1"/>
    </row>
    <row r="44009" spans="20:26" x14ac:dyDescent="0.25">
      <c r="T44009" s="1"/>
      <c r="U44009" s="1"/>
      <c r="Z44009" s="1"/>
    </row>
    <row r="44010" spans="20:26" x14ac:dyDescent="0.25">
      <c r="T44010" s="1"/>
      <c r="U44010" s="1"/>
      <c r="Z44010" s="1"/>
    </row>
    <row r="44011" spans="20:26" x14ac:dyDescent="0.25">
      <c r="T44011" s="1"/>
      <c r="U44011" s="1"/>
      <c r="Z44011" s="1"/>
    </row>
    <row r="44012" spans="20:26" x14ac:dyDescent="0.25">
      <c r="T44012" s="1"/>
      <c r="U44012" s="1"/>
      <c r="Z44012" s="1"/>
    </row>
    <row r="44013" spans="20:26" x14ac:dyDescent="0.25">
      <c r="T44013" s="1"/>
      <c r="U44013" s="1"/>
      <c r="Z44013" s="1"/>
    </row>
    <row r="44014" spans="20:26" x14ac:dyDescent="0.25">
      <c r="T44014" s="1"/>
      <c r="U44014" s="1"/>
      <c r="Z44014" s="1"/>
    </row>
    <row r="44015" spans="20:26" x14ac:dyDescent="0.25">
      <c r="T44015" s="1"/>
      <c r="U44015" s="1"/>
      <c r="Z44015" s="1"/>
    </row>
    <row r="44016" spans="20:26" x14ac:dyDescent="0.25">
      <c r="T44016" s="1"/>
      <c r="U44016" s="1"/>
      <c r="Z44016" s="1"/>
    </row>
    <row r="44017" spans="20:26" x14ac:dyDescent="0.25">
      <c r="T44017" s="1"/>
      <c r="U44017" s="1"/>
      <c r="Z44017" s="1"/>
    </row>
    <row r="44018" spans="20:26" x14ac:dyDescent="0.25">
      <c r="T44018" s="1"/>
      <c r="U44018" s="1"/>
      <c r="Z44018" s="1"/>
    </row>
    <row r="44019" spans="20:26" x14ac:dyDescent="0.25">
      <c r="T44019" s="1"/>
      <c r="U44019" s="1"/>
      <c r="Z44019" s="1"/>
    </row>
    <row r="44020" spans="20:26" x14ac:dyDescent="0.25">
      <c r="T44020" s="1"/>
      <c r="U44020" s="1"/>
      <c r="Z44020" s="1"/>
    </row>
    <row r="44021" spans="20:26" x14ac:dyDescent="0.25">
      <c r="T44021" s="1"/>
      <c r="U44021" s="1"/>
      <c r="Z44021" s="1"/>
    </row>
    <row r="44022" spans="20:26" x14ac:dyDescent="0.25">
      <c r="T44022" s="1"/>
      <c r="U44022" s="1"/>
      <c r="Z44022" s="1"/>
    </row>
    <row r="44023" spans="20:26" x14ac:dyDescent="0.25">
      <c r="T44023" s="1"/>
      <c r="U44023" s="1"/>
      <c r="Z44023" s="1"/>
    </row>
    <row r="44024" spans="20:26" x14ac:dyDescent="0.25">
      <c r="T44024" s="1"/>
      <c r="U44024" s="1"/>
      <c r="Z44024" s="1"/>
    </row>
    <row r="44025" spans="20:26" x14ac:dyDescent="0.25">
      <c r="T44025" s="1"/>
      <c r="U44025" s="1"/>
      <c r="Z44025" s="1"/>
    </row>
    <row r="44026" spans="20:26" x14ac:dyDescent="0.25">
      <c r="T44026" s="1"/>
      <c r="U44026" s="1"/>
      <c r="Z44026" s="1"/>
    </row>
    <row r="44027" spans="20:26" x14ac:dyDescent="0.25">
      <c r="T44027" s="1"/>
      <c r="U44027" s="1"/>
      <c r="Z44027" s="1"/>
    </row>
    <row r="44028" spans="20:26" x14ac:dyDescent="0.25">
      <c r="T44028" s="1"/>
      <c r="U44028" s="1"/>
      <c r="Z44028" s="1"/>
    </row>
    <row r="44029" spans="20:26" x14ac:dyDescent="0.25">
      <c r="T44029" s="1"/>
      <c r="U44029" s="1"/>
      <c r="Z44029" s="1"/>
    </row>
    <row r="44030" spans="20:26" x14ac:dyDescent="0.25">
      <c r="T44030" s="1"/>
      <c r="U44030" s="1"/>
      <c r="Z44030" s="1"/>
    </row>
    <row r="44031" spans="20:26" x14ac:dyDescent="0.25">
      <c r="T44031" s="1"/>
      <c r="U44031" s="1"/>
      <c r="Z44031" s="1"/>
    </row>
    <row r="44032" spans="20:26" x14ac:dyDescent="0.25">
      <c r="T44032" s="1"/>
      <c r="U44032" s="1"/>
      <c r="Z44032" s="1"/>
    </row>
    <row r="44033" spans="20:26" x14ac:dyDescent="0.25">
      <c r="T44033" s="1"/>
      <c r="U44033" s="1"/>
      <c r="Z44033" s="1"/>
    </row>
    <row r="44034" spans="20:26" x14ac:dyDescent="0.25">
      <c r="T44034" s="1"/>
      <c r="U44034" s="1"/>
      <c r="Z44034" s="1"/>
    </row>
    <row r="44035" spans="20:26" x14ac:dyDescent="0.25">
      <c r="T44035" s="1"/>
      <c r="U44035" s="1"/>
      <c r="Z44035" s="1"/>
    </row>
    <row r="44036" spans="20:26" x14ac:dyDescent="0.25">
      <c r="T44036" s="1"/>
      <c r="U44036" s="1"/>
      <c r="Z44036" s="1"/>
    </row>
    <row r="44037" spans="20:26" x14ac:dyDescent="0.25">
      <c r="T44037" s="1"/>
      <c r="U44037" s="1"/>
      <c r="Z44037" s="1"/>
    </row>
    <row r="44038" spans="20:26" x14ac:dyDescent="0.25">
      <c r="T44038" s="1"/>
      <c r="U44038" s="1"/>
      <c r="Z44038" s="1"/>
    </row>
    <row r="44039" spans="20:26" x14ac:dyDescent="0.25">
      <c r="T44039" s="1"/>
      <c r="U44039" s="1"/>
      <c r="Z44039" s="1"/>
    </row>
    <row r="44040" spans="20:26" x14ac:dyDescent="0.25">
      <c r="T44040" s="1"/>
      <c r="U44040" s="1"/>
      <c r="Z44040" s="1"/>
    </row>
    <row r="44041" spans="20:26" x14ac:dyDescent="0.25">
      <c r="T44041" s="1"/>
      <c r="U44041" s="1"/>
      <c r="Z44041" s="1"/>
    </row>
    <row r="44042" spans="20:26" x14ac:dyDescent="0.25">
      <c r="T44042" s="1"/>
      <c r="U44042" s="1"/>
      <c r="Z44042" s="1"/>
    </row>
    <row r="44043" spans="20:26" x14ac:dyDescent="0.25">
      <c r="T44043" s="1"/>
      <c r="U44043" s="1"/>
      <c r="Z44043" s="1"/>
    </row>
    <row r="44044" spans="20:26" x14ac:dyDescent="0.25">
      <c r="T44044" s="1"/>
      <c r="U44044" s="1"/>
      <c r="Z44044" s="1"/>
    </row>
    <row r="44045" spans="20:26" x14ac:dyDescent="0.25">
      <c r="T44045" s="1"/>
      <c r="U44045" s="1"/>
      <c r="Z44045" s="1"/>
    </row>
    <row r="44046" spans="20:26" x14ac:dyDescent="0.25">
      <c r="T44046" s="1"/>
      <c r="U44046" s="1"/>
      <c r="Z44046" s="1"/>
    </row>
    <row r="44047" spans="20:26" x14ac:dyDescent="0.25">
      <c r="T44047" s="1"/>
      <c r="U44047" s="1"/>
      <c r="Z44047" s="1"/>
    </row>
    <row r="44048" spans="20:26" x14ac:dyDescent="0.25">
      <c r="T44048" s="1"/>
      <c r="U44048" s="1"/>
      <c r="Z44048" s="1"/>
    </row>
    <row r="44049" spans="20:26" x14ac:dyDescent="0.25">
      <c r="T44049" s="1"/>
      <c r="U44049" s="1"/>
      <c r="Z44049" s="1"/>
    </row>
    <row r="44050" spans="20:26" x14ac:dyDescent="0.25">
      <c r="T44050" s="1"/>
      <c r="U44050" s="1"/>
      <c r="Z44050" s="1"/>
    </row>
    <row r="44051" spans="20:26" x14ac:dyDescent="0.25">
      <c r="T44051" s="1"/>
      <c r="U44051" s="1"/>
      <c r="Z44051" s="1"/>
    </row>
    <row r="44052" spans="20:26" x14ac:dyDescent="0.25">
      <c r="T44052" s="1"/>
      <c r="U44052" s="1"/>
      <c r="Z44052" s="1"/>
    </row>
    <row r="44053" spans="20:26" x14ac:dyDescent="0.25">
      <c r="T44053" s="1"/>
      <c r="U44053" s="1"/>
      <c r="Z44053" s="1"/>
    </row>
    <row r="44054" spans="20:26" x14ac:dyDescent="0.25">
      <c r="T44054" s="1"/>
      <c r="U44054" s="1"/>
      <c r="Z44054" s="1"/>
    </row>
    <row r="44055" spans="20:26" x14ac:dyDescent="0.25">
      <c r="T44055" s="1"/>
      <c r="U44055" s="1"/>
      <c r="Z44055" s="1"/>
    </row>
    <row r="44056" spans="20:26" x14ac:dyDescent="0.25">
      <c r="T44056" s="1"/>
      <c r="U44056" s="1"/>
      <c r="Z44056" s="1"/>
    </row>
    <row r="44057" spans="20:26" x14ac:dyDescent="0.25">
      <c r="T44057" s="1"/>
      <c r="U44057" s="1"/>
      <c r="Z44057" s="1"/>
    </row>
    <row r="44058" spans="20:26" x14ac:dyDescent="0.25">
      <c r="T44058" s="1"/>
      <c r="U44058" s="1"/>
      <c r="Z44058" s="1"/>
    </row>
    <row r="44059" spans="20:26" x14ac:dyDescent="0.25">
      <c r="T44059" s="1"/>
      <c r="U44059" s="1"/>
      <c r="Z44059" s="1"/>
    </row>
    <row r="44060" spans="20:26" x14ac:dyDescent="0.25">
      <c r="T44060" s="1"/>
      <c r="U44060" s="1"/>
      <c r="Z44060" s="1"/>
    </row>
    <row r="44061" spans="20:26" x14ac:dyDescent="0.25">
      <c r="T44061" s="1"/>
      <c r="U44061" s="1"/>
      <c r="Z44061" s="1"/>
    </row>
    <row r="44062" spans="20:26" x14ac:dyDescent="0.25">
      <c r="T44062" s="1"/>
      <c r="U44062" s="1"/>
      <c r="Z44062" s="1"/>
    </row>
    <row r="44063" spans="20:26" x14ac:dyDescent="0.25">
      <c r="T44063" s="1"/>
      <c r="U44063" s="1"/>
      <c r="Z44063" s="1"/>
    </row>
    <row r="44064" spans="20:26" x14ac:dyDescent="0.25">
      <c r="T44064" s="1"/>
      <c r="U44064" s="1"/>
      <c r="Z44064" s="1"/>
    </row>
    <row r="44065" spans="20:26" x14ac:dyDescent="0.25">
      <c r="T44065" s="1"/>
      <c r="U44065" s="1"/>
      <c r="Z44065" s="1"/>
    </row>
    <row r="44066" spans="20:26" x14ac:dyDescent="0.25">
      <c r="T44066" s="1"/>
      <c r="U44066" s="1"/>
      <c r="Z44066" s="1"/>
    </row>
    <row r="44067" spans="20:26" x14ac:dyDescent="0.25">
      <c r="T44067" s="1"/>
      <c r="U44067" s="1"/>
      <c r="Z44067" s="1"/>
    </row>
    <row r="44068" spans="20:26" x14ac:dyDescent="0.25">
      <c r="T44068" s="1"/>
      <c r="U44068" s="1"/>
      <c r="Z44068" s="1"/>
    </row>
    <row r="44069" spans="20:26" x14ac:dyDescent="0.25">
      <c r="T44069" s="1"/>
      <c r="U44069" s="1"/>
      <c r="Z44069" s="1"/>
    </row>
    <row r="44070" spans="20:26" x14ac:dyDescent="0.25">
      <c r="T44070" s="1"/>
      <c r="U44070" s="1"/>
      <c r="Z44070" s="1"/>
    </row>
    <row r="44071" spans="20:26" x14ac:dyDescent="0.25">
      <c r="T44071" s="1"/>
      <c r="U44071" s="1"/>
      <c r="Z44071" s="1"/>
    </row>
    <row r="44072" spans="20:26" x14ac:dyDescent="0.25">
      <c r="T44072" s="1"/>
      <c r="U44072" s="1"/>
      <c r="Z44072" s="1"/>
    </row>
    <row r="44073" spans="20:26" x14ac:dyDescent="0.25">
      <c r="T44073" s="1"/>
      <c r="U44073" s="1"/>
      <c r="Z44073" s="1"/>
    </row>
    <row r="44074" spans="20:26" x14ac:dyDescent="0.25">
      <c r="T44074" s="1"/>
      <c r="U44074" s="1"/>
      <c r="Z44074" s="1"/>
    </row>
    <row r="44075" spans="20:26" x14ac:dyDescent="0.25">
      <c r="T44075" s="1"/>
      <c r="U44075" s="1"/>
      <c r="Z44075" s="1"/>
    </row>
    <row r="44076" spans="20:26" x14ac:dyDescent="0.25">
      <c r="T44076" s="1"/>
      <c r="U44076" s="1"/>
      <c r="Z44076" s="1"/>
    </row>
    <row r="44077" spans="20:26" x14ac:dyDescent="0.25">
      <c r="T44077" s="1"/>
      <c r="U44077" s="1"/>
      <c r="Z44077" s="1"/>
    </row>
    <row r="44078" spans="20:26" x14ac:dyDescent="0.25">
      <c r="T44078" s="1"/>
      <c r="U44078" s="1"/>
      <c r="Z44078" s="1"/>
    </row>
    <row r="44079" spans="20:26" x14ac:dyDescent="0.25">
      <c r="T44079" s="1"/>
      <c r="U44079" s="1"/>
      <c r="Z44079" s="1"/>
    </row>
    <row r="44080" spans="20:26" x14ac:dyDescent="0.25">
      <c r="T44080" s="1"/>
      <c r="U44080" s="1"/>
      <c r="Z44080" s="1"/>
    </row>
    <row r="44081" spans="20:26" x14ac:dyDescent="0.25">
      <c r="T44081" s="1"/>
      <c r="U44081" s="1"/>
      <c r="Z44081" s="1"/>
    </row>
    <row r="44082" spans="20:26" x14ac:dyDescent="0.25">
      <c r="T44082" s="1"/>
      <c r="U44082" s="1"/>
      <c r="Z44082" s="1"/>
    </row>
    <row r="44083" spans="20:26" x14ac:dyDescent="0.25">
      <c r="T44083" s="1"/>
      <c r="U44083" s="1"/>
      <c r="Z44083" s="1"/>
    </row>
    <row r="44084" spans="20:26" x14ac:dyDescent="0.25">
      <c r="T44084" s="1"/>
      <c r="U44084" s="1"/>
      <c r="Z44084" s="1"/>
    </row>
    <row r="44085" spans="20:26" x14ac:dyDescent="0.25">
      <c r="T44085" s="1"/>
      <c r="U44085" s="1"/>
      <c r="Z44085" s="1"/>
    </row>
    <row r="44086" spans="20:26" x14ac:dyDescent="0.25">
      <c r="T44086" s="1"/>
      <c r="U44086" s="1"/>
      <c r="Z44086" s="1"/>
    </row>
    <row r="44087" spans="20:26" x14ac:dyDescent="0.25">
      <c r="T44087" s="1"/>
      <c r="U44087" s="1"/>
      <c r="Z44087" s="1"/>
    </row>
    <row r="44088" spans="20:26" x14ac:dyDescent="0.25">
      <c r="T44088" s="1"/>
      <c r="U44088" s="1"/>
      <c r="Z44088" s="1"/>
    </row>
    <row r="44089" spans="20:26" x14ac:dyDescent="0.25">
      <c r="T44089" s="1"/>
      <c r="U44089" s="1"/>
      <c r="Z44089" s="1"/>
    </row>
    <row r="44090" spans="20:26" x14ac:dyDescent="0.25">
      <c r="T44090" s="1"/>
      <c r="U44090" s="1"/>
      <c r="Z44090" s="1"/>
    </row>
    <row r="44091" spans="20:26" x14ac:dyDescent="0.25">
      <c r="T44091" s="1"/>
      <c r="U44091" s="1"/>
      <c r="Z44091" s="1"/>
    </row>
    <row r="44092" spans="20:26" x14ac:dyDescent="0.25">
      <c r="T44092" s="1"/>
      <c r="U44092" s="1"/>
      <c r="Z44092" s="1"/>
    </row>
    <row r="44093" spans="20:26" x14ac:dyDescent="0.25">
      <c r="T44093" s="1"/>
      <c r="U44093" s="1"/>
      <c r="Z44093" s="1"/>
    </row>
    <row r="44094" spans="20:26" x14ac:dyDescent="0.25">
      <c r="T44094" s="1"/>
      <c r="U44094" s="1"/>
      <c r="Z44094" s="1"/>
    </row>
    <row r="44095" spans="20:26" x14ac:dyDescent="0.25">
      <c r="T44095" s="1"/>
      <c r="U44095" s="1"/>
      <c r="Z44095" s="1"/>
    </row>
    <row r="44096" spans="20:26" x14ac:dyDescent="0.25">
      <c r="T44096" s="1"/>
      <c r="U44096" s="1"/>
      <c r="Z44096" s="1"/>
    </row>
    <row r="44097" spans="20:26" x14ac:dyDescent="0.25">
      <c r="T44097" s="1"/>
      <c r="U44097" s="1"/>
      <c r="Z44097" s="1"/>
    </row>
    <row r="44098" spans="20:26" x14ac:dyDescent="0.25">
      <c r="T44098" s="1"/>
      <c r="U44098" s="1"/>
      <c r="Z44098" s="1"/>
    </row>
    <row r="44099" spans="20:26" x14ac:dyDescent="0.25">
      <c r="T44099" s="1"/>
      <c r="U44099" s="1"/>
      <c r="Z44099" s="1"/>
    </row>
    <row r="44100" spans="20:26" x14ac:dyDescent="0.25">
      <c r="T44100" s="1"/>
      <c r="U44100" s="1"/>
      <c r="Z44100" s="1"/>
    </row>
    <row r="44101" spans="20:26" x14ac:dyDescent="0.25">
      <c r="T44101" s="1"/>
      <c r="U44101" s="1"/>
      <c r="Z44101" s="1"/>
    </row>
    <row r="44102" spans="20:26" x14ac:dyDescent="0.25">
      <c r="T44102" s="1"/>
      <c r="U44102" s="1"/>
      <c r="Z44102" s="1"/>
    </row>
    <row r="44103" spans="20:26" x14ac:dyDescent="0.25">
      <c r="T44103" s="1"/>
      <c r="U44103" s="1"/>
      <c r="Z44103" s="1"/>
    </row>
    <row r="44104" spans="20:26" x14ac:dyDescent="0.25">
      <c r="T44104" s="1"/>
      <c r="U44104" s="1"/>
      <c r="Z44104" s="1"/>
    </row>
    <row r="44105" spans="20:26" x14ac:dyDescent="0.25">
      <c r="T44105" s="1"/>
      <c r="U44105" s="1"/>
      <c r="Z44105" s="1"/>
    </row>
    <row r="44106" spans="20:26" x14ac:dyDescent="0.25">
      <c r="T44106" s="1"/>
      <c r="U44106" s="1"/>
      <c r="Z44106" s="1"/>
    </row>
    <row r="44107" spans="20:26" x14ac:dyDescent="0.25">
      <c r="T44107" s="1"/>
      <c r="U44107" s="1"/>
      <c r="Z44107" s="1"/>
    </row>
    <row r="44108" spans="20:26" x14ac:dyDescent="0.25">
      <c r="T44108" s="1"/>
      <c r="U44108" s="1"/>
      <c r="Z44108" s="1"/>
    </row>
    <row r="44109" spans="20:26" x14ac:dyDescent="0.25">
      <c r="T44109" s="1"/>
      <c r="U44109" s="1"/>
      <c r="Z44109" s="1"/>
    </row>
    <row r="44110" spans="20:26" x14ac:dyDescent="0.25">
      <c r="T44110" s="1"/>
      <c r="U44110" s="1"/>
      <c r="Z44110" s="1"/>
    </row>
    <row r="44111" spans="20:26" x14ac:dyDescent="0.25">
      <c r="T44111" s="1"/>
      <c r="U44111" s="1"/>
      <c r="Z44111" s="1"/>
    </row>
    <row r="44112" spans="20:26" x14ac:dyDescent="0.25">
      <c r="T44112" s="1"/>
      <c r="U44112" s="1"/>
      <c r="Z44112" s="1"/>
    </row>
    <row r="44113" spans="20:26" x14ac:dyDescent="0.25">
      <c r="T44113" s="1"/>
      <c r="U44113" s="1"/>
      <c r="Z44113" s="1"/>
    </row>
    <row r="44114" spans="20:26" x14ac:dyDescent="0.25">
      <c r="T44114" s="1"/>
      <c r="U44114" s="1"/>
      <c r="Z44114" s="1"/>
    </row>
    <row r="44115" spans="20:26" x14ac:dyDescent="0.25">
      <c r="T44115" s="1"/>
      <c r="U44115" s="1"/>
      <c r="Z44115" s="1"/>
    </row>
    <row r="44116" spans="20:26" x14ac:dyDescent="0.25">
      <c r="T44116" s="1"/>
      <c r="U44116" s="1"/>
      <c r="Z44116" s="1"/>
    </row>
    <row r="44117" spans="20:26" x14ac:dyDescent="0.25">
      <c r="T44117" s="1"/>
      <c r="U44117" s="1"/>
      <c r="Z44117" s="1"/>
    </row>
    <row r="44118" spans="20:26" x14ac:dyDescent="0.25">
      <c r="T44118" s="1"/>
      <c r="U44118" s="1"/>
      <c r="Z44118" s="1"/>
    </row>
    <row r="44119" spans="20:26" x14ac:dyDescent="0.25">
      <c r="T44119" s="1"/>
      <c r="U44119" s="1"/>
      <c r="Z44119" s="1"/>
    </row>
    <row r="44120" spans="20:26" x14ac:dyDescent="0.25">
      <c r="T44120" s="1"/>
      <c r="U44120" s="1"/>
      <c r="Z44120" s="1"/>
    </row>
    <row r="44121" spans="20:26" x14ac:dyDescent="0.25">
      <c r="T44121" s="1"/>
      <c r="U44121" s="1"/>
      <c r="Z44121" s="1"/>
    </row>
    <row r="44122" spans="20:26" x14ac:dyDescent="0.25">
      <c r="T44122" s="1"/>
      <c r="U44122" s="1"/>
      <c r="Z44122" s="1"/>
    </row>
    <row r="44123" spans="20:26" x14ac:dyDescent="0.25">
      <c r="T44123" s="1"/>
      <c r="U44123" s="1"/>
      <c r="Z44123" s="1"/>
    </row>
    <row r="44124" spans="20:26" x14ac:dyDescent="0.25">
      <c r="T44124" s="1"/>
      <c r="U44124" s="1"/>
      <c r="Z44124" s="1"/>
    </row>
    <row r="44125" spans="20:26" x14ac:dyDescent="0.25">
      <c r="T44125" s="1"/>
      <c r="U44125" s="1"/>
      <c r="Z44125" s="1"/>
    </row>
    <row r="44126" spans="20:26" x14ac:dyDescent="0.25">
      <c r="T44126" s="1"/>
      <c r="U44126" s="1"/>
      <c r="Z44126" s="1"/>
    </row>
    <row r="44127" spans="20:26" x14ac:dyDescent="0.25">
      <c r="T44127" s="1"/>
      <c r="U44127" s="1"/>
      <c r="Z44127" s="1"/>
    </row>
    <row r="44128" spans="20:26" x14ac:dyDescent="0.25">
      <c r="T44128" s="1"/>
      <c r="U44128" s="1"/>
      <c r="Z44128" s="1"/>
    </row>
    <row r="44129" spans="20:26" x14ac:dyDescent="0.25">
      <c r="T44129" s="1"/>
      <c r="U44129" s="1"/>
      <c r="Z44129" s="1"/>
    </row>
    <row r="44130" spans="20:26" x14ac:dyDescent="0.25">
      <c r="T44130" s="1"/>
      <c r="U44130" s="1"/>
      <c r="Z44130" s="1"/>
    </row>
    <row r="44131" spans="20:26" x14ac:dyDescent="0.25">
      <c r="T44131" s="1"/>
      <c r="U44131" s="1"/>
      <c r="Z44131" s="1"/>
    </row>
    <row r="44132" spans="20:26" x14ac:dyDescent="0.25">
      <c r="T44132" s="1"/>
      <c r="U44132" s="1"/>
      <c r="Z44132" s="1"/>
    </row>
    <row r="44133" spans="20:26" x14ac:dyDescent="0.25">
      <c r="T44133" s="1"/>
      <c r="U44133" s="1"/>
      <c r="Z44133" s="1"/>
    </row>
    <row r="44134" spans="20:26" x14ac:dyDescent="0.25">
      <c r="T44134" s="1"/>
      <c r="U44134" s="1"/>
      <c r="Z44134" s="1"/>
    </row>
    <row r="44135" spans="20:26" x14ac:dyDescent="0.25">
      <c r="T44135" s="1"/>
      <c r="U44135" s="1"/>
      <c r="Z44135" s="1"/>
    </row>
    <row r="44136" spans="20:26" x14ac:dyDescent="0.25">
      <c r="T44136" s="1"/>
      <c r="U44136" s="1"/>
      <c r="Z44136" s="1"/>
    </row>
    <row r="44137" spans="20:26" x14ac:dyDescent="0.25">
      <c r="T44137" s="1"/>
      <c r="U44137" s="1"/>
      <c r="Z44137" s="1"/>
    </row>
    <row r="44138" spans="20:26" x14ac:dyDescent="0.25">
      <c r="T44138" s="1"/>
      <c r="U44138" s="1"/>
      <c r="Z44138" s="1"/>
    </row>
    <row r="44139" spans="20:26" x14ac:dyDescent="0.25">
      <c r="T44139" s="1"/>
      <c r="U44139" s="1"/>
      <c r="Z44139" s="1"/>
    </row>
    <row r="44140" spans="20:26" x14ac:dyDescent="0.25">
      <c r="T44140" s="1"/>
      <c r="U44140" s="1"/>
      <c r="Z44140" s="1"/>
    </row>
    <row r="44141" spans="20:26" x14ac:dyDescent="0.25">
      <c r="T44141" s="1"/>
      <c r="U44141" s="1"/>
      <c r="Z44141" s="1"/>
    </row>
    <row r="44142" spans="20:26" x14ac:dyDescent="0.25">
      <c r="T44142" s="1"/>
      <c r="U44142" s="1"/>
      <c r="Z44142" s="1"/>
    </row>
    <row r="44143" spans="20:26" x14ac:dyDescent="0.25">
      <c r="T44143" s="1"/>
      <c r="U44143" s="1"/>
      <c r="Z44143" s="1"/>
    </row>
    <row r="44144" spans="20:26" x14ac:dyDescent="0.25">
      <c r="T44144" s="1"/>
      <c r="U44144" s="1"/>
      <c r="Z44144" s="1"/>
    </row>
    <row r="44145" spans="20:26" x14ac:dyDescent="0.25">
      <c r="T44145" s="1"/>
      <c r="U44145" s="1"/>
      <c r="Z44145" s="1"/>
    </row>
    <row r="44146" spans="20:26" x14ac:dyDescent="0.25">
      <c r="T44146" s="1"/>
      <c r="U44146" s="1"/>
      <c r="Z44146" s="1"/>
    </row>
    <row r="44147" spans="20:26" x14ac:dyDescent="0.25">
      <c r="T44147" s="1"/>
      <c r="U44147" s="1"/>
      <c r="Z44147" s="1"/>
    </row>
    <row r="44148" spans="20:26" x14ac:dyDescent="0.25">
      <c r="T44148" s="1"/>
      <c r="U44148" s="1"/>
      <c r="Z44148" s="1"/>
    </row>
    <row r="44149" spans="20:26" x14ac:dyDescent="0.25">
      <c r="T44149" s="1"/>
      <c r="U44149" s="1"/>
      <c r="Z44149" s="1"/>
    </row>
    <row r="44150" spans="20:26" x14ac:dyDescent="0.25">
      <c r="T44150" s="1"/>
      <c r="U44150" s="1"/>
      <c r="Z44150" s="1"/>
    </row>
    <row r="44151" spans="20:26" x14ac:dyDescent="0.25">
      <c r="T44151" s="1"/>
      <c r="U44151" s="1"/>
      <c r="Z44151" s="1"/>
    </row>
    <row r="44152" spans="20:26" x14ac:dyDescent="0.25">
      <c r="T44152" s="1"/>
      <c r="U44152" s="1"/>
      <c r="Z44152" s="1"/>
    </row>
    <row r="44153" spans="20:26" x14ac:dyDescent="0.25">
      <c r="T44153" s="1"/>
      <c r="U44153" s="1"/>
      <c r="Z44153" s="1"/>
    </row>
    <row r="44154" spans="20:26" x14ac:dyDescent="0.25">
      <c r="T44154" s="1"/>
      <c r="U44154" s="1"/>
      <c r="Z44154" s="1"/>
    </row>
    <row r="44155" spans="20:26" x14ac:dyDescent="0.25">
      <c r="T44155" s="1"/>
      <c r="U44155" s="1"/>
      <c r="Z44155" s="1"/>
    </row>
    <row r="44156" spans="20:26" x14ac:dyDescent="0.25">
      <c r="T44156" s="1"/>
      <c r="U44156" s="1"/>
      <c r="Z44156" s="1"/>
    </row>
    <row r="44157" spans="20:26" x14ac:dyDescent="0.25">
      <c r="T44157" s="1"/>
      <c r="U44157" s="1"/>
      <c r="Z44157" s="1"/>
    </row>
    <row r="44158" spans="20:26" x14ac:dyDescent="0.25">
      <c r="T44158" s="1"/>
      <c r="U44158" s="1"/>
      <c r="Z44158" s="1"/>
    </row>
    <row r="44159" spans="20:26" x14ac:dyDescent="0.25">
      <c r="T44159" s="1"/>
      <c r="U44159" s="1"/>
      <c r="Z44159" s="1"/>
    </row>
    <row r="44160" spans="20:26" x14ac:dyDescent="0.25">
      <c r="T44160" s="1"/>
      <c r="U44160" s="1"/>
      <c r="Z44160" s="1"/>
    </row>
    <row r="44161" spans="20:26" x14ac:dyDescent="0.25">
      <c r="T44161" s="1"/>
      <c r="U44161" s="1"/>
      <c r="Z44161" s="1"/>
    </row>
    <row r="44162" spans="20:26" x14ac:dyDescent="0.25">
      <c r="T44162" s="1"/>
      <c r="U44162" s="1"/>
      <c r="Z44162" s="1"/>
    </row>
    <row r="44163" spans="20:26" x14ac:dyDescent="0.25">
      <c r="T44163" s="1"/>
      <c r="U44163" s="1"/>
      <c r="Z44163" s="1"/>
    </row>
    <row r="44164" spans="20:26" x14ac:dyDescent="0.25">
      <c r="T44164" s="1"/>
      <c r="U44164" s="1"/>
      <c r="Z44164" s="1"/>
    </row>
    <row r="44165" spans="20:26" x14ac:dyDescent="0.25">
      <c r="T44165" s="1"/>
      <c r="U44165" s="1"/>
      <c r="Z44165" s="1"/>
    </row>
    <row r="44166" spans="20:26" x14ac:dyDescent="0.25">
      <c r="T44166" s="1"/>
      <c r="U44166" s="1"/>
      <c r="Z44166" s="1"/>
    </row>
    <row r="44167" spans="20:26" x14ac:dyDescent="0.25">
      <c r="T44167" s="1"/>
      <c r="U44167" s="1"/>
      <c r="Z44167" s="1"/>
    </row>
    <row r="44168" spans="20:26" x14ac:dyDescent="0.25">
      <c r="T44168" s="1"/>
      <c r="U44168" s="1"/>
      <c r="Z44168" s="1"/>
    </row>
    <row r="44169" spans="20:26" x14ac:dyDescent="0.25">
      <c r="T44169" s="1"/>
      <c r="U44169" s="1"/>
      <c r="Z44169" s="1"/>
    </row>
    <row r="44170" spans="20:26" x14ac:dyDescent="0.25">
      <c r="T44170" s="1"/>
      <c r="U44170" s="1"/>
      <c r="Z44170" s="1"/>
    </row>
    <row r="44171" spans="20:26" x14ac:dyDescent="0.25">
      <c r="T44171" s="1"/>
      <c r="U44171" s="1"/>
      <c r="Z44171" s="1"/>
    </row>
    <row r="44172" spans="20:26" x14ac:dyDescent="0.25">
      <c r="T44172" s="1"/>
      <c r="U44172" s="1"/>
      <c r="Z44172" s="1"/>
    </row>
    <row r="44173" spans="20:26" x14ac:dyDescent="0.25">
      <c r="T44173" s="1"/>
      <c r="U44173" s="1"/>
      <c r="Z44173" s="1"/>
    </row>
    <row r="44174" spans="20:26" x14ac:dyDescent="0.25">
      <c r="T44174" s="1"/>
      <c r="U44174" s="1"/>
      <c r="Z44174" s="1"/>
    </row>
    <row r="44175" spans="20:26" x14ac:dyDescent="0.25">
      <c r="T44175" s="1"/>
      <c r="U44175" s="1"/>
      <c r="Z44175" s="1"/>
    </row>
    <row r="44176" spans="20:26" x14ac:dyDescent="0.25">
      <c r="T44176" s="1"/>
      <c r="U44176" s="1"/>
      <c r="Z44176" s="1"/>
    </row>
    <row r="44177" spans="20:26" x14ac:dyDescent="0.25">
      <c r="T44177" s="1"/>
      <c r="U44177" s="1"/>
      <c r="Z44177" s="1"/>
    </row>
    <row r="44178" spans="20:26" x14ac:dyDescent="0.25">
      <c r="T44178" s="1"/>
      <c r="U44178" s="1"/>
      <c r="Z44178" s="1"/>
    </row>
    <row r="44179" spans="20:26" x14ac:dyDescent="0.25">
      <c r="T44179" s="1"/>
      <c r="U44179" s="1"/>
      <c r="Z44179" s="1"/>
    </row>
    <row r="44180" spans="20:26" x14ac:dyDescent="0.25">
      <c r="T44180" s="1"/>
      <c r="U44180" s="1"/>
      <c r="Z44180" s="1"/>
    </row>
    <row r="44181" spans="20:26" x14ac:dyDescent="0.25">
      <c r="T44181" s="1"/>
      <c r="U44181" s="1"/>
      <c r="Z44181" s="1"/>
    </row>
    <row r="44182" spans="20:26" x14ac:dyDescent="0.25">
      <c r="T44182" s="1"/>
      <c r="U44182" s="1"/>
      <c r="Z44182" s="1"/>
    </row>
    <row r="44183" spans="20:26" x14ac:dyDescent="0.25">
      <c r="T44183" s="1"/>
      <c r="U44183" s="1"/>
      <c r="Z44183" s="1"/>
    </row>
    <row r="44184" spans="20:26" x14ac:dyDescent="0.25">
      <c r="T44184" s="1"/>
      <c r="U44184" s="1"/>
      <c r="Z44184" s="1"/>
    </row>
    <row r="44185" spans="20:26" x14ac:dyDescent="0.25">
      <c r="T44185" s="1"/>
      <c r="U44185" s="1"/>
      <c r="Z44185" s="1"/>
    </row>
    <row r="44186" spans="20:26" x14ac:dyDescent="0.25">
      <c r="T44186" s="1"/>
      <c r="U44186" s="1"/>
      <c r="Z44186" s="1"/>
    </row>
    <row r="44187" spans="20:26" x14ac:dyDescent="0.25">
      <c r="T44187" s="1"/>
      <c r="U44187" s="1"/>
      <c r="Z44187" s="1"/>
    </row>
    <row r="44188" spans="20:26" x14ac:dyDescent="0.25">
      <c r="T44188" s="1"/>
      <c r="U44188" s="1"/>
      <c r="Z44188" s="1"/>
    </row>
    <row r="44189" spans="20:26" x14ac:dyDescent="0.25">
      <c r="T44189" s="1"/>
      <c r="U44189" s="1"/>
      <c r="Z44189" s="1"/>
    </row>
    <row r="44190" spans="20:26" x14ac:dyDescent="0.25">
      <c r="T44190" s="1"/>
      <c r="U44190" s="1"/>
      <c r="Z44190" s="1"/>
    </row>
    <row r="44191" spans="20:26" x14ac:dyDescent="0.25">
      <c r="T44191" s="1"/>
      <c r="U44191" s="1"/>
      <c r="Z44191" s="1"/>
    </row>
    <row r="44192" spans="20:26" x14ac:dyDescent="0.25">
      <c r="T44192" s="1"/>
      <c r="U44192" s="1"/>
      <c r="Z44192" s="1"/>
    </row>
    <row r="44193" spans="20:26" x14ac:dyDescent="0.25">
      <c r="T44193" s="1"/>
      <c r="U44193" s="1"/>
      <c r="Z44193" s="1"/>
    </row>
    <row r="44194" spans="20:26" x14ac:dyDescent="0.25">
      <c r="T44194" s="1"/>
      <c r="U44194" s="1"/>
      <c r="Z44194" s="1"/>
    </row>
    <row r="44195" spans="20:26" x14ac:dyDescent="0.25">
      <c r="T44195" s="1"/>
      <c r="U44195" s="1"/>
      <c r="Z44195" s="1"/>
    </row>
    <row r="44196" spans="20:26" x14ac:dyDescent="0.25">
      <c r="T44196" s="1"/>
      <c r="U44196" s="1"/>
      <c r="Z44196" s="1"/>
    </row>
    <row r="44197" spans="20:26" x14ac:dyDescent="0.25">
      <c r="T44197" s="1"/>
      <c r="U44197" s="1"/>
      <c r="Z44197" s="1"/>
    </row>
    <row r="44198" spans="20:26" x14ac:dyDescent="0.25">
      <c r="T44198" s="1"/>
      <c r="U44198" s="1"/>
      <c r="Z44198" s="1"/>
    </row>
    <row r="44199" spans="20:26" x14ac:dyDescent="0.25">
      <c r="T44199" s="1"/>
      <c r="U44199" s="1"/>
      <c r="Z44199" s="1"/>
    </row>
    <row r="44200" spans="20:26" x14ac:dyDescent="0.25">
      <c r="T44200" s="1"/>
      <c r="U44200" s="1"/>
      <c r="Z44200" s="1"/>
    </row>
    <row r="44201" spans="20:26" x14ac:dyDescent="0.25">
      <c r="T44201" s="1"/>
      <c r="U44201" s="1"/>
      <c r="Z44201" s="1"/>
    </row>
    <row r="44202" spans="20:26" x14ac:dyDescent="0.25">
      <c r="T44202" s="1"/>
      <c r="U44202" s="1"/>
      <c r="Z44202" s="1"/>
    </row>
    <row r="44203" spans="20:26" x14ac:dyDescent="0.25">
      <c r="T44203" s="1"/>
      <c r="U44203" s="1"/>
      <c r="Z44203" s="1"/>
    </row>
    <row r="44204" spans="20:26" x14ac:dyDescent="0.25">
      <c r="T44204" s="1"/>
      <c r="U44204" s="1"/>
      <c r="Z44204" s="1"/>
    </row>
    <row r="44205" spans="20:26" x14ac:dyDescent="0.25">
      <c r="T44205" s="1"/>
      <c r="U44205" s="1"/>
      <c r="Z44205" s="1"/>
    </row>
    <row r="44206" spans="20:26" x14ac:dyDescent="0.25">
      <c r="T44206" s="1"/>
      <c r="U44206" s="1"/>
      <c r="Z44206" s="1"/>
    </row>
    <row r="44207" spans="20:26" x14ac:dyDescent="0.25">
      <c r="T44207" s="1"/>
      <c r="U44207" s="1"/>
      <c r="Z44207" s="1"/>
    </row>
    <row r="44208" spans="20:26" x14ac:dyDescent="0.25">
      <c r="T44208" s="1"/>
      <c r="U44208" s="1"/>
      <c r="Z44208" s="1"/>
    </row>
    <row r="44209" spans="20:26" x14ac:dyDescent="0.25">
      <c r="T44209" s="1"/>
      <c r="U44209" s="1"/>
      <c r="Z44209" s="1"/>
    </row>
    <row r="44210" spans="20:26" x14ac:dyDescent="0.25">
      <c r="T44210" s="1"/>
      <c r="U44210" s="1"/>
      <c r="Z44210" s="1"/>
    </row>
    <row r="44211" spans="20:26" x14ac:dyDescent="0.25">
      <c r="T44211" s="1"/>
      <c r="U44211" s="1"/>
      <c r="Z44211" s="1"/>
    </row>
    <row r="44212" spans="20:26" x14ac:dyDescent="0.25">
      <c r="T44212" s="1"/>
      <c r="U44212" s="1"/>
      <c r="Z44212" s="1"/>
    </row>
    <row r="44213" spans="20:26" x14ac:dyDescent="0.25">
      <c r="T44213" s="1"/>
      <c r="U44213" s="1"/>
      <c r="Z44213" s="1"/>
    </row>
    <row r="44214" spans="20:26" x14ac:dyDescent="0.25">
      <c r="T44214" s="1"/>
      <c r="U44214" s="1"/>
      <c r="Z44214" s="1"/>
    </row>
    <row r="44215" spans="20:26" x14ac:dyDescent="0.25">
      <c r="T44215" s="1"/>
      <c r="U44215" s="1"/>
      <c r="Z44215" s="1"/>
    </row>
    <row r="44216" spans="20:26" x14ac:dyDescent="0.25">
      <c r="T44216" s="1"/>
      <c r="U44216" s="1"/>
      <c r="Z44216" s="1"/>
    </row>
    <row r="44217" spans="20:26" x14ac:dyDescent="0.25">
      <c r="T44217" s="1"/>
      <c r="U44217" s="1"/>
      <c r="Z44217" s="1"/>
    </row>
    <row r="44218" spans="20:26" x14ac:dyDescent="0.25">
      <c r="T44218" s="1"/>
      <c r="U44218" s="1"/>
      <c r="Z44218" s="1"/>
    </row>
    <row r="44219" spans="20:26" x14ac:dyDescent="0.25">
      <c r="T44219" s="1"/>
      <c r="U44219" s="1"/>
      <c r="Z44219" s="1"/>
    </row>
    <row r="44220" spans="20:26" x14ac:dyDescent="0.25">
      <c r="T44220" s="1"/>
      <c r="U44220" s="1"/>
      <c r="Z44220" s="1"/>
    </row>
    <row r="44221" spans="20:26" x14ac:dyDescent="0.25">
      <c r="T44221" s="1"/>
      <c r="U44221" s="1"/>
      <c r="Z44221" s="1"/>
    </row>
    <row r="44222" spans="20:26" x14ac:dyDescent="0.25">
      <c r="T44222" s="1"/>
      <c r="U44222" s="1"/>
      <c r="Z44222" s="1"/>
    </row>
    <row r="44223" spans="20:26" x14ac:dyDescent="0.25">
      <c r="T44223" s="1"/>
      <c r="U44223" s="1"/>
      <c r="Z44223" s="1"/>
    </row>
    <row r="44224" spans="20:26" x14ac:dyDescent="0.25">
      <c r="T44224" s="1"/>
      <c r="U44224" s="1"/>
      <c r="Z44224" s="1"/>
    </row>
    <row r="44225" spans="20:26" x14ac:dyDescent="0.25">
      <c r="T44225" s="1"/>
      <c r="U44225" s="1"/>
      <c r="Z44225" s="1"/>
    </row>
    <row r="44226" spans="20:26" x14ac:dyDescent="0.25">
      <c r="T44226" s="1"/>
      <c r="U44226" s="1"/>
      <c r="Z44226" s="1"/>
    </row>
    <row r="44227" spans="20:26" x14ac:dyDescent="0.25">
      <c r="T44227" s="1"/>
      <c r="U44227" s="1"/>
      <c r="Z44227" s="1"/>
    </row>
    <row r="44228" spans="20:26" x14ac:dyDescent="0.25">
      <c r="T44228" s="1"/>
      <c r="U44228" s="1"/>
      <c r="Z44228" s="1"/>
    </row>
    <row r="44229" spans="20:26" x14ac:dyDescent="0.25">
      <c r="T44229" s="1"/>
      <c r="U44229" s="1"/>
      <c r="Z44229" s="1"/>
    </row>
    <row r="44230" spans="20:26" x14ac:dyDescent="0.25">
      <c r="T44230" s="1"/>
      <c r="U44230" s="1"/>
      <c r="Z44230" s="1"/>
    </row>
    <row r="44231" spans="20:26" x14ac:dyDescent="0.25">
      <c r="T44231" s="1"/>
      <c r="U44231" s="1"/>
      <c r="Z44231" s="1"/>
    </row>
    <row r="44232" spans="20:26" x14ac:dyDescent="0.25">
      <c r="T44232" s="1"/>
      <c r="U44232" s="1"/>
      <c r="Z44232" s="1"/>
    </row>
    <row r="44233" spans="20:26" x14ac:dyDescent="0.25">
      <c r="T44233" s="1"/>
      <c r="U44233" s="1"/>
      <c r="Z44233" s="1"/>
    </row>
    <row r="44234" spans="20:26" x14ac:dyDescent="0.25">
      <c r="T44234" s="1"/>
      <c r="U44234" s="1"/>
      <c r="Z44234" s="1"/>
    </row>
    <row r="44235" spans="20:26" x14ac:dyDescent="0.25">
      <c r="T44235" s="1"/>
      <c r="U44235" s="1"/>
      <c r="Z44235" s="1"/>
    </row>
    <row r="44236" spans="20:26" x14ac:dyDescent="0.25">
      <c r="T44236" s="1"/>
      <c r="U44236" s="1"/>
      <c r="Z44236" s="1"/>
    </row>
    <row r="44237" spans="20:26" x14ac:dyDescent="0.25">
      <c r="T44237" s="1"/>
      <c r="U44237" s="1"/>
      <c r="Z44237" s="1"/>
    </row>
    <row r="44238" spans="20:26" x14ac:dyDescent="0.25">
      <c r="T44238" s="1"/>
      <c r="U44238" s="1"/>
      <c r="Z44238" s="1"/>
    </row>
    <row r="44239" spans="20:26" x14ac:dyDescent="0.25">
      <c r="T44239" s="1"/>
      <c r="U44239" s="1"/>
      <c r="Z44239" s="1"/>
    </row>
    <row r="44240" spans="20:26" x14ac:dyDescent="0.25">
      <c r="T44240" s="1"/>
      <c r="U44240" s="1"/>
      <c r="Z44240" s="1"/>
    </row>
    <row r="44241" spans="20:26" x14ac:dyDescent="0.25">
      <c r="T44241" s="1"/>
      <c r="U44241" s="1"/>
      <c r="Z44241" s="1"/>
    </row>
    <row r="44242" spans="20:26" x14ac:dyDescent="0.25">
      <c r="T44242" s="1"/>
      <c r="U44242" s="1"/>
      <c r="Z44242" s="1"/>
    </row>
    <row r="44243" spans="20:26" x14ac:dyDescent="0.25">
      <c r="T44243" s="1"/>
      <c r="U44243" s="1"/>
      <c r="Z44243" s="1"/>
    </row>
    <row r="44244" spans="20:26" x14ac:dyDescent="0.25">
      <c r="T44244" s="1"/>
      <c r="U44244" s="1"/>
      <c r="Z44244" s="1"/>
    </row>
    <row r="44245" spans="20:26" x14ac:dyDescent="0.25">
      <c r="T44245" s="1"/>
      <c r="U44245" s="1"/>
      <c r="Z44245" s="1"/>
    </row>
    <row r="44246" spans="20:26" x14ac:dyDescent="0.25">
      <c r="T44246" s="1"/>
      <c r="U44246" s="1"/>
      <c r="Z44246" s="1"/>
    </row>
    <row r="44247" spans="20:26" x14ac:dyDescent="0.25">
      <c r="T44247" s="1"/>
      <c r="U44247" s="1"/>
      <c r="Z44247" s="1"/>
    </row>
    <row r="44248" spans="20:26" x14ac:dyDescent="0.25">
      <c r="T44248" s="1"/>
      <c r="U44248" s="1"/>
      <c r="Z44248" s="1"/>
    </row>
    <row r="44249" spans="20:26" x14ac:dyDescent="0.25">
      <c r="T44249" s="1"/>
      <c r="U44249" s="1"/>
      <c r="Z44249" s="1"/>
    </row>
    <row r="44250" spans="20:26" x14ac:dyDescent="0.25">
      <c r="T44250" s="1"/>
      <c r="U44250" s="1"/>
      <c r="Z44250" s="1"/>
    </row>
    <row r="44251" spans="20:26" x14ac:dyDescent="0.25">
      <c r="T44251" s="1"/>
      <c r="U44251" s="1"/>
      <c r="Z44251" s="1"/>
    </row>
    <row r="44252" spans="20:26" x14ac:dyDescent="0.25">
      <c r="T44252" s="1"/>
      <c r="U44252" s="1"/>
      <c r="Z44252" s="1"/>
    </row>
    <row r="44253" spans="20:26" x14ac:dyDescent="0.25">
      <c r="T44253" s="1"/>
      <c r="U44253" s="1"/>
      <c r="Z44253" s="1"/>
    </row>
    <row r="44254" spans="20:26" x14ac:dyDescent="0.25">
      <c r="T44254" s="1"/>
      <c r="U44254" s="1"/>
      <c r="Z44254" s="1"/>
    </row>
    <row r="44255" spans="20:26" x14ac:dyDescent="0.25">
      <c r="T44255" s="1"/>
      <c r="U44255" s="1"/>
      <c r="Z44255" s="1"/>
    </row>
    <row r="44256" spans="20:26" x14ac:dyDescent="0.25">
      <c r="T44256" s="1"/>
      <c r="U44256" s="1"/>
      <c r="Z44256" s="1"/>
    </row>
    <row r="44257" spans="20:26" x14ac:dyDescent="0.25">
      <c r="T44257" s="1"/>
      <c r="U44257" s="1"/>
      <c r="Z44257" s="1"/>
    </row>
    <row r="44258" spans="20:26" x14ac:dyDescent="0.25">
      <c r="T44258" s="1"/>
      <c r="U44258" s="1"/>
      <c r="Z44258" s="1"/>
    </row>
    <row r="44259" spans="20:26" x14ac:dyDescent="0.25">
      <c r="T44259" s="1"/>
      <c r="U44259" s="1"/>
      <c r="Z44259" s="1"/>
    </row>
    <row r="44260" spans="20:26" x14ac:dyDescent="0.25">
      <c r="T44260" s="1"/>
      <c r="U44260" s="1"/>
      <c r="Z44260" s="1"/>
    </row>
    <row r="44261" spans="20:26" x14ac:dyDescent="0.25">
      <c r="T44261" s="1"/>
      <c r="U44261" s="1"/>
      <c r="Z44261" s="1"/>
    </row>
    <row r="44262" spans="20:26" x14ac:dyDescent="0.25">
      <c r="T44262" s="1"/>
      <c r="U44262" s="1"/>
      <c r="Z44262" s="1"/>
    </row>
    <row r="44263" spans="20:26" x14ac:dyDescent="0.25">
      <c r="T44263" s="1"/>
      <c r="U44263" s="1"/>
      <c r="Z44263" s="1"/>
    </row>
    <row r="44264" spans="20:26" x14ac:dyDescent="0.25">
      <c r="T44264" s="1"/>
      <c r="U44264" s="1"/>
      <c r="Z44264" s="1"/>
    </row>
    <row r="44265" spans="20:26" x14ac:dyDescent="0.25">
      <c r="T44265" s="1"/>
      <c r="U44265" s="1"/>
      <c r="Z44265" s="1"/>
    </row>
    <row r="44266" spans="20:26" x14ac:dyDescent="0.25">
      <c r="T44266" s="1"/>
      <c r="U44266" s="1"/>
      <c r="Z44266" s="1"/>
    </row>
    <row r="44267" spans="20:26" x14ac:dyDescent="0.25">
      <c r="T44267" s="1"/>
      <c r="U44267" s="1"/>
      <c r="Z44267" s="1"/>
    </row>
    <row r="44268" spans="20:26" x14ac:dyDescent="0.25">
      <c r="T44268" s="1"/>
      <c r="U44268" s="1"/>
      <c r="Z44268" s="1"/>
    </row>
    <row r="44269" spans="20:26" x14ac:dyDescent="0.25">
      <c r="T44269" s="1"/>
      <c r="U44269" s="1"/>
      <c r="Z44269" s="1"/>
    </row>
    <row r="44270" spans="20:26" x14ac:dyDescent="0.25">
      <c r="T44270" s="1"/>
      <c r="U44270" s="1"/>
      <c r="Z44270" s="1"/>
    </row>
    <row r="44271" spans="20:26" x14ac:dyDescent="0.25">
      <c r="T44271" s="1"/>
      <c r="U44271" s="1"/>
      <c r="Z44271" s="1"/>
    </row>
    <row r="44272" spans="20:26" x14ac:dyDescent="0.25">
      <c r="T44272" s="1"/>
      <c r="U44272" s="1"/>
      <c r="Z44272" s="1"/>
    </row>
    <row r="44273" spans="20:26" x14ac:dyDescent="0.25">
      <c r="T44273" s="1"/>
      <c r="U44273" s="1"/>
      <c r="Z44273" s="1"/>
    </row>
    <row r="44274" spans="20:26" x14ac:dyDescent="0.25">
      <c r="T44274" s="1"/>
      <c r="U44274" s="1"/>
      <c r="Z44274" s="1"/>
    </row>
    <row r="44275" spans="20:26" x14ac:dyDescent="0.25">
      <c r="T44275" s="1"/>
      <c r="U44275" s="1"/>
      <c r="Z44275" s="1"/>
    </row>
    <row r="44276" spans="20:26" x14ac:dyDescent="0.25">
      <c r="T44276" s="1"/>
      <c r="U44276" s="1"/>
      <c r="Z44276" s="1"/>
    </row>
    <row r="44277" spans="20:26" x14ac:dyDescent="0.25">
      <c r="T44277" s="1"/>
      <c r="U44277" s="1"/>
      <c r="Z44277" s="1"/>
    </row>
    <row r="44278" spans="20:26" x14ac:dyDescent="0.25">
      <c r="T44278" s="1"/>
      <c r="U44278" s="1"/>
      <c r="Z44278" s="1"/>
    </row>
    <row r="44279" spans="20:26" x14ac:dyDescent="0.25">
      <c r="T44279" s="1"/>
      <c r="U44279" s="1"/>
      <c r="Z44279" s="1"/>
    </row>
    <row r="44280" spans="20:26" x14ac:dyDescent="0.25">
      <c r="T44280" s="1"/>
      <c r="U44280" s="1"/>
      <c r="Z44280" s="1"/>
    </row>
    <row r="44281" spans="20:26" x14ac:dyDescent="0.25">
      <c r="T44281" s="1"/>
      <c r="U44281" s="1"/>
      <c r="Z44281" s="1"/>
    </row>
    <row r="44282" spans="20:26" x14ac:dyDescent="0.25">
      <c r="T44282" s="1"/>
      <c r="U44282" s="1"/>
      <c r="Z44282" s="1"/>
    </row>
    <row r="44283" spans="20:26" x14ac:dyDescent="0.25">
      <c r="T44283" s="1"/>
      <c r="U44283" s="1"/>
      <c r="Z44283" s="1"/>
    </row>
    <row r="44284" spans="20:26" x14ac:dyDescent="0.25">
      <c r="T44284" s="1"/>
      <c r="U44284" s="1"/>
      <c r="Z44284" s="1"/>
    </row>
    <row r="44285" spans="20:26" x14ac:dyDescent="0.25">
      <c r="T44285" s="1"/>
      <c r="U44285" s="1"/>
      <c r="Z44285" s="1"/>
    </row>
    <row r="44286" spans="20:26" x14ac:dyDescent="0.25">
      <c r="T44286" s="1"/>
      <c r="U44286" s="1"/>
      <c r="Z44286" s="1"/>
    </row>
    <row r="44287" spans="20:26" x14ac:dyDescent="0.25">
      <c r="T44287" s="1"/>
      <c r="U44287" s="1"/>
      <c r="Z44287" s="1"/>
    </row>
    <row r="44288" spans="20:26" x14ac:dyDescent="0.25">
      <c r="T44288" s="1"/>
      <c r="U44288" s="1"/>
      <c r="Z44288" s="1"/>
    </row>
    <row r="44289" spans="20:26" x14ac:dyDescent="0.25">
      <c r="T44289" s="1"/>
      <c r="U44289" s="1"/>
      <c r="Z44289" s="1"/>
    </row>
    <row r="44290" spans="20:26" x14ac:dyDescent="0.25">
      <c r="T44290" s="1"/>
      <c r="U44290" s="1"/>
      <c r="Z44290" s="1"/>
    </row>
    <row r="44291" spans="20:26" x14ac:dyDescent="0.25">
      <c r="T44291" s="1"/>
      <c r="U44291" s="1"/>
      <c r="Z44291" s="1"/>
    </row>
    <row r="44292" spans="20:26" x14ac:dyDescent="0.25">
      <c r="T44292" s="1"/>
      <c r="U44292" s="1"/>
      <c r="Z44292" s="1"/>
    </row>
    <row r="44293" spans="20:26" x14ac:dyDescent="0.25">
      <c r="T44293" s="1"/>
      <c r="U44293" s="1"/>
      <c r="Z44293" s="1"/>
    </row>
    <row r="44294" spans="20:26" x14ac:dyDescent="0.25">
      <c r="T44294" s="1"/>
      <c r="U44294" s="1"/>
      <c r="Z44294" s="1"/>
    </row>
    <row r="44295" spans="20:26" x14ac:dyDescent="0.25">
      <c r="T44295" s="1"/>
      <c r="U44295" s="1"/>
      <c r="Z44295" s="1"/>
    </row>
    <row r="44296" spans="20:26" x14ac:dyDescent="0.25">
      <c r="T44296" s="1"/>
      <c r="U44296" s="1"/>
      <c r="Z44296" s="1"/>
    </row>
    <row r="44297" spans="20:26" x14ac:dyDescent="0.25">
      <c r="T44297" s="1"/>
      <c r="U44297" s="1"/>
      <c r="Z44297" s="1"/>
    </row>
    <row r="44298" spans="20:26" x14ac:dyDescent="0.25">
      <c r="T44298" s="1"/>
      <c r="U44298" s="1"/>
      <c r="Z44298" s="1"/>
    </row>
    <row r="44299" spans="20:26" x14ac:dyDescent="0.25">
      <c r="T44299" s="1"/>
      <c r="U44299" s="1"/>
      <c r="Z44299" s="1"/>
    </row>
    <row r="44300" spans="20:26" x14ac:dyDescent="0.25">
      <c r="T44300" s="1"/>
      <c r="U44300" s="1"/>
      <c r="Z44300" s="1"/>
    </row>
    <row r="44301" spans="20:26" x14ac:dyDescent="0.25">
      <c r="T44301" s="1"/>
      <c r="U44301" s="1"/>
      <c r="Z44301" s="1"/>
    </row>
    <row r="44302" spans="20:26" x14ac:dyDescent="0.25">
      <c r="T44302" s="1"/>
      <c r="U44302" s="1"/>
      <c r="Z44302" s="1"/>
    </row>
    <row r="44303" spans="20:26" x14ac:dyDescent="0.25">
      <c r="T44303" s="1"/>
      <c r="U44303" s="1"/>
      <c r="Z44303" s="1"/>
    </row>
    <row r="44304" spans="20:26" x14ac:dyDescent="0.25">
      <c r="T44304" s="1"/>
      <c r="U44304" s="1"/>
      <c r="Z44304" s="1"/>
    </row>
    <row r="44305" spans="20:26" x14ac:dyDescent="0.25">
      <c r="T44305" s="1"/>
      <c r="U44305" s="1"/>
      <c r="Z44305" s="1"/>
    </row>
    <row r="44306" spans="20:26" x14ac:dyDescent="0.25">
      <c r="T44306" s="1"/>
      <c r="U44306" s="1"/>
      <c r="Z44306" s="1"/>
    </row>
    <row r="44307" spans="20:26" x14ac:dyDescent="0.25">
      <c r="T44307" s="1"/>
      <c r="U44307" s="1"/>
      <c r="Z44307" s="1"/>
    </row>
    <row r="44308" spans="20:26" x14ac:dyDescent="0.25">
      <c r="T44308" s="1"/>
      <c r="U44308" s="1"/>
      <c r="Z44308" s="1"/>
    </row>
    <row r="44309" spans="20:26" x14ac:dyDescent="0.25">
      <c r="T44309" s="1"/>
      <c r="U44309" s="1"/>
      <c r="Z44309" s="1"/>
    </row>
    <row r="44310" spans="20:26" x14ac:dyDescent="0.25">
      <c r="T44310" s="1"/>
      <c r="U44310" s="1"/>
      <c r="Z44310" s="1"/>
    </row>
    <row r="44311" spans="20:26" x14ac:dyDescent="0.25">
      <c r="T44311" s="1"/>
      <c r="U44311" s="1"/>
      <c r="Z44311" s="1"/>
    </row>
    <row r="44312" spans="20:26" x14ac:dyDescent="0.25">
      <c r="T44312" s="1"/>
      <c r="U44312" s="1"/>
      <c r="Z44312" s="1"/>
    </row>
    <row r="44313" spans="20:26" x14ac:dyDescent="0.25">
      <c r="T44313" s="1"/>
      <c r="U44313" s="1"/>
      <c r="Z44313" s="1"/>
    </row>
    <row r="44314" spans="20:26" x14ac:dyDescent="0.25">
      <c r="T44314" s="1"/>
      <c r="U44314" s="1"/>
      <c r="Z44314" s="1"/>
    </row>
    <row r="44315" spans="20:26" x14ac:dyDescent="0.25">
      <c r="T44315" s="1"/>
      <c r="U44315" s="1"/>
      <c r="Z44315" s="1"/>
    </row>
    <row r="44316" spans="20:26" x14ac:dyDescent="0.25">
      <c r="T44316" s="1"/>
      <c r="U44316" s="1"/>
      <c r="Z44316" s="1"/>
    </row>
    <row r="44317" spans="20:26" x14ac:dyDescent="0.25">
      <c r="T44317" s="1"/>
      <c r="U44317" s="1"/>
      <c r="Z44317" s="1"/>
    </row>
    <row r="44318" spans="20:26" x14ac:dyDescent="0.25">
      <c r="T44318" s="1"/>
      <c r="U44318" s="1"/>
      <c r="Z44318" s="1"/>
    </row>
    <row r="44319" spans="20:26" x14ac:dyDescent="0.25">
      <c r="T44319" s="1"/>
      <c r="U44319" s="1"/>
      <c r="Z44319" s="1"/>
    </row>
    <row r="44320" spans="20:26" x14ac:dyDescent="0.25">
      <c r="T44320" s="1"/>
      <c r="U44320" s="1"/>
      <c r="Z44320" s="1"/>
    </row>
    <row r="44321" spans="20:26" x14ac:dyDescent="0.25">
      <c r="T44321" s="1"/>
      <c r="U44321" s="1"/>
      <c r="Z44321" s="1"/>
    </row>
    <row r="44322" spans="20:26" x14ac:dyDescent="0.25">
      <c r="T44322" s="1"/>
      <c r="U44322" s="1"/>
      <c r="Z44322" s="1"/>
    </row>
    <row r="44323" spans="20:26" x14ac:dyDescent="0.25">
      <c r="T44323" s="1"/>
      <c r="U44323" s="1"/>
      <c r="Z44323" s="1"/>
    </row>
    <row r="44324" spans="20:26" x14ac:dyDescent="0.25">
      <c r="T44324" s="1"/>
      <c r="U44324" s="1"/>
      <c r="Z44324" s="1"/>
    </row>
    <row r="44325" spans="20:26" x14ac:dyDescent="0.25">
      <c r="T44325" s="1"/>
      <c r="U44325" s="1"/>
      <c r="Z44325" s="1"/>
    </row>
    <row r="44326" spans="20:26" x14ac:dyDescent="0.25">
      <c r="T44326" s="1"/>
      <c r="U44326" s="1"/>
      <c r="Z44326" s="1"/>
    </row>
    <row r="44327" spans="20:26" x14ac:dyDescent="0.25">
      <c r="T44327" s="1"/>
      <c r="U44327" s="1"/>
      <c r="Z44327" s="1"/>
    </row>
    <row r="44328" spans="20:26" x14ac:dyDescent="0.25">
      <c r="T44328" s="1"/>
      <c r="U44328" s="1"/>
      <c r="Z44328" s="1"/>
    </row>
    <row r="44329" spans="20:26" x14ac:dyDescent="0.25">
      <c r="T44329" s="1"/>
      <c r="U44329" s="1"/>
      <c r="Z44329" s="1"/>
    </row>
    <row r="44330" spans="20:26" x14ac:dyDescent="0.25">
      <c r="T44330" s="1"/>
      <c r="U44330" s="1"/>
      <c r="Z44330" s="1"/>
    </row>
    <row r="44331" spans="20:26" x14ac:dyDescent="0.25">
      <c r="T44331" s="1"/>
      <c r="U44331" s="1"/>
      <c r="Z44331" s="1"/>
    </row>
    <row r="44332" spans="20:26" x14ac:dyDescent="0.25">
      <c r="T44332" s="1"/>
      <c r="U44332" s="1"/>
      <c r="Z44332" s="1"/>
    </row>
    <row r="44333" spans="20:26" x14ac:dyDescent="0.25">
      <c r="T44333" s="1"/>
      <c r="U44333" s="1"/>
      <c r="Z44333" s="1"/>
    </row>
    <row r="44334" spans="20:26" x14ac:dyDescent="0.25">
      <c r="T44334" s="1"/>
      <c r="U44334" s="1"/>
      <c r="Z44334" s="1"/>
    </row>
    <row r="44335" spans="20:26" x14ac:dyDescent="0.25">
      <c r="T44335" s="1"/>
      <c r="U44335" s="1"/>
      <c r="Z44335" s="1"/>
    </row>
    <row r="44336" spans="20:26" x14ac:dyDescent="0.25">
      <c r="T44336" s="1"/>
      <c r="U44336" s="1"/>
      <c r="Z44336" s="1"/>
    </row>
    <row r="44337" spans="20:26" x14ac:dyDescent="0.25">
      <c r="T44337" s="1"/>
      <c r="U44337" s="1"/>
      <c r="Z44337" s="1"/>
    </row>
    <row r="44338" spans="20:26" x14ac:dyDescent="0.25">
      <c r="T44338" s="1"/>
      <c r="U44338" s="1"/>
      <c r="Z44338" s="1"/>
    </row>
    <row r="44339" spans="20:26" x14ac:dyDescent="0.25">
      <c r="T44339" s="1"/>
      <c r="U44339" s="1"/>
      <c r="Z44339" s="1"/>
    </row>
    <row r="44340" spans="20:26" x14ac:dyDescent="0.25">
      <c r="T44340" s="1"/>
      <c r="U44340" s="1"/>
      <c r="Z44340" s="1"/>
    </row>
    <row r="44341" spans="20:26" x14ac:dyDescent="0.25">
      <c r="T44341" s="1"/>
      <c r="U44341" s="1"/>
      <c r="Z44341" s="1"/>
    </row>
    <row r="44342" spans="20:26" x14ac:dyDescent="0.25">
      <c r="T44342" s="1"/>
      <c r="U44342" s="1"/>
      <c r="Z44342" s="1"/>
    </row>
    <row r="44343" spans="20:26" x14ac:dyDescent="0.25">
      <c r="T44343" s="1"/>
      <c r="U44343" s="1"/>
      <c r="Z44343" s="1"/>
    </row>
    <row r="44344" spans="20:26" x14ac:dyDescent="0.25">
      <c r="T44344" s="1"/>
      <c r="U44344" s="1"/>
      <c r="Z44344" s="1"/>
    </row>
    <row r="44345" spans="20:26" x14ac:dyDescent="0.25">
      <c r="T44345" s="1"/>
      <c r="U44345" s="1"/>
      <c r="Z44345" s="1"/>
    </row>
    <row r="44346" spans="20:26" x14ac:dyDescent="0.25">
      <c r="T44346" s="1"/>
      <c r="U44346" s="1"/>
      <c r="Z44346" s="1"/>
    </row>
    <row r="44347" spans="20:26" x14ac:dyDescent="0.25">
      <c r="T44347" s="1"/>
      <c r="U44347" s="1"/>
      <c r="Z44347" s="1"/>
    </row>
    <row r="44348" spans="20:26" x14ac:dyDescent="0.25">
      <c r="T44348" s="1"/>
      <c r="U44348" s="1"/>
      <c r="Z44348" s="1"/>
    </row>
    <row r="44349" spans="20:26" x14ac:dyDescent="0.25">
      <c r="T44349" s="1"/>
      <c r="U44349" s="1"/>
      <c r="Z44349" s="1"/>
    </row>
    <row r="44350" spans="20:26" x14ac:dyDescent="0.25">
      <c r="T44350" s="1"/>
      <c r="U44350" s="1"/>
      <c r="Z44350" s="1"/>
    </row>
    <row r="44351" spans="20:26" x14ac:dyDescent="0.25">
      <c r="T44351" s="1"/>
      <c r="U44351" s="1"/>
      <c r="Z44351" s="1"/>
    </row>
    <row r="44352" spans="20:26" x14ac:dyDescent="0.25">
      <c r="T44352" s="1"/>
      <c r="U44352" s="1"/>
      <c r="Z44352" s="1"/>
    </row>
    <row r="44353" spans="20:26" x14ac:dyDescent="0.25">
      <c r="T44353" s="1"/>
      <c r="U44353" s="1"/>
      <c r="Z44353" s="1"/>
    </row>
    <row r="44354" spans="20:26" x14ac:dyDescent="0.25">
      <c r="T44354" s="1"/>
      <c r="U44354" s="1"/>
      <c r="Z44354" s="1"/>
    </row>
    <row r="44355" spans="20:26" x14ac:dyDescent="0.25">
      <c r="T44355" s="1"/>
      <c r="U44355" s="1"/>
      <c r="Z44355" s="1"/>
    </row>
    <row r="44356" spans="20:26" x14ac:dyDescent="0.25">
      <c r="T44356" s="1"/>
      <c r="U44356" s="1"/>
      <c r="Z44356" s="1"/>
    </row>
    <row r="44357" spans="20:26" x14ac:dyDescent="0.25">
      <c r="T44357" s="1"/>
      <c r="U44357" s="1"/>
      <c r="Z44357" s="1"/>
    </row>
    <row r="44358" spans="20:26" x14ac:dyDescent="0.25">
      <c r="T44358" s="1"/>
      <c r="U44358" s="1"/>
      <c r="Z44358" s="1"/>
    </row>
    <row r="44359" spans="20:26" x14ac:dyDescent="0.25">
      <c r="T44359" s="1"/>
      <c r="U44359" s="1"/>
      <c r="Z44359" s="1"/>
    </row>
    <row r="44360" spans="20:26" x14ac:dyDescent="0.25">
      <c r="T44360" s="1"/>
      <c r="U44360" s="1"/>
      <c r="Z44360" s="1"/>
    </row>
    <row r="44361" spans="20:26" x14ac:dyDescent="0.25">
      <c r="T44361" s="1"/>
      <c r="U44361" s="1"/>
      <c r="Z44361" s="1"/>
    </row>
    <row r="44362" spans="20:26" x14ac:dyDescent="0.25">
      <c r="T44362" s="1"/>
      <c r="U44362" s="1"/>
      <c r="Z44362" s="1"/>
    </row>
    <row r="44363" spans="20:26" x14ac:dyDescent="0.25">
      <c r="T44363" s="1"/>
      <c r="U44363" s="1"/>
      <c r="Z44363" s="1"/>
    </row>
    <row r="44364" spans="20:26" x14ac:dyDescent="0.25">
      <c r="T44364" s="1"/>
      <c r="U44364" s="1"/>
      <c r="Z44364" s="1"/>
    </row>
    <row r="44365" spans="20:26" x14ac:dyDescent="0.25">
      <c r="T44365" s="1"/>
      <c r="U44365" s="1"/>
      <c r="Z44365" s="1"/>
    </row>
    <row r="44366" spans="20:26" x14ac:dyDescent="0.25">
      <c r="T44366" s="1"/>
      <c r="U44366" s="1"/>
      <c r="Z44366" s="1"/>
    </row>
    <row r="44367" spans="20:26" x14ac:dyDescent="0.25">
      <c r="T44367" s="1"/>
      <c r="U44367" s="1"/>
      <c r="Z44367" s="1"/>
    </row>
    <row r="44368" spans="20:26" x14ac:dyDescent="0.25">
      <c r="T44368" s="1"/>
      <c r="U44368" s="1"/>
      <c r="Z44368" s="1"/>
    </row>
    <row r="44369" spans="20:26" x14ac:dyDescent="0.25">
      <c r="T44369" s="1"/>
      <c r="U44369" s="1"/>
      <c r="Z44369" s="1"/>
    </row>
    <row r="44370" spans="20:26" x14ac:dyDescent="0.25">
      <c r="T44370" s="1"/>
      <c r="U44370" s="1"/>
      <c r="Z44370" s="1"/>
    </row>
    <row r="44371" spans="20:26" x14ac:dyDescent="0.25">
      <c r="T44371" s="1"/>
      <c r="U44371" s="1"/>
      <c r="Z44371" s="1"/>
    </row>
    <row r="44372" spans="20:26" x14ac:dyDescent="0.25">
      <c r="T44372" s="1"/>
      <c r="U44372" s="1"/>
      <c r="Z44372" s="1"/>
    </row>
    <row r="44373" spans="20:26" x14ac:dyDescent="0.25">
      <c r="T44373" s="1"/>
      <c r="U44373" s="1"/>
      <c r="Z44373" s="1"/>
    </row>
    <row r="44374" spans="20:26" x14ac:dyDescent="0.25">
      <c r="T44374" s="1"/>
      <c r="U44374" s="1"/>
      <c r="Z44374" s="1"/>
    </row>
    <row r="44375" spans="20:26" x14ac:dyDescent="0.25">
      <c r="T44375" s="1"/>
      <c r="U44375" s="1"/>
      <c r="Z44375" s="1"/>
    </row>
    <row r="44376" spans="20:26" x14ac:dyDescent="0.25">
      <c r="T44376" s="1"/>
      <c r="U44376" s="1"/>
      <c r="Z44376" s="1"/>
    </row>
    <row r="44377" spans="20:26" x14ac:dyDescent="0.25">
      <c r="T44377" s="1"/>
      <c r="U44377" s="1"/>
      <c r="Z44377" s="1"/>
    </row>
    <row r="44378" spans="20:26" x14ac:dyDescent="0.25">
      <c r="T44378" s="1"/>
      <c r="U44378" s="1"/>
      <c r="Z44378" s="1"/>
    </row>
    <row r="44379" spans="20:26" x14ac:dyDescent="0.25">
      <c r="T44379" s="1"/>
      <c r="U44379" s="1"/>
      <c r="Z44379" s="1"/>
    </row>
    <row r="44380" spans="20:26" x14ac:dyDescent="0.25">
      <c r="T44380" s="1"/>
      <c r="U44380" s="1"/>
      <c r="Z44380" s="1"/>
    </row>
    <row r="44381" spans="20:26" x14ac:dyDescent="0.25">
      <c r="T44381" s="1"/>
      <c r="U44381" s="1"/>
      <c r="Z44381" s="1"/>
    </row>
    <row r="44382" spans="20:26" x14ac:dyDescent="0.25">
      <c r="T44382" s="1"/>
      <c r="U44382" s="1"/>
      <c r="Z44382" s="1"/>
    </row>
    <row r="44383" spans="20:26" x14ac:dyDescent="0.25">
      <c r="T44383" s="1"/>
      <c r="U44383" s="1"/>
      <c r="Z44383" s="1"/>
    </row>
    <row r="44384" spans="20:26" x14ac:dyDescent="0.25">
      <c r="T44384" s="1"/>
      <c r="U44384" s="1"/>
      <c r="Z44384" s="1"/>
    </row>
    <row r="44385" spans="20:26" x14ac:dyDescent="0.25">
      <c r="T44385" s="1"/>
      <c r="U44385" s="1"/>
      <c r="Z44385" s="1"/>
    </row>
    <row r="44386" spans="20:26" x14ac:dyDescent="0.25">
      <c r="T44386" s="1"/>
      <c r="U44386" s="1"/>
      <c r="Z44386" s="1"/>
    </row>
    <row r="44387" spans="20:26" x14ac:dyDescent="0.25">
      <c r="T44387" s="1"/>
      <c r="U44387" s="1"/>
      <c r="Z44387" s="1"/>
    </row>
    <row r="44388" spans="20:26" x14ac:dyDescent="0.25">
      <c r="T44388" s="1"/>
      <c r="U44388" s="1"/>
      <c r="Z44388" s="1"/>
    </row>
    <row r="44389" spans="20:26" x14ac:dyDescent="0.25">
      <c r="T44389" s="1"/>
      <c r="U44389" s="1"/>
      <c r="Z44389" s="1"/>
    </row>
    <row r="44390" spans="20:26" x14ac:dyDescent="0.25">
      <c r="T44390" s="1"/>
      <c r="U44390" s="1"/>
      <c r="Z44390" s="1"/>
    </row>
    <row r="44391" spans="20:26" x14ac:dyDescent="0.25">
      <c r="T44391" s="1"/>
      <c r="U44391" s="1"/>
      <c r="Z44391" s="1"/>
    </row>
    <row r="44392" spans="20:26" x14ac:dyDescent="0.25">
      <c r="T44392" s="1"/>
      <c r="U44392" s="1"/>
      <c r="Z44392" s="1"/>
    </row>
    <row r="44393" spans="20:26" x14ac:dyDescent="0.25">
      <c r="T44393" s="1"/>
      <c r="U44393" s="1"/>
      <c r="Z44393" s="1"/>
    </row>
    <row r="44394" spans="20:26" x14ac:dyDescent="0.25">
      <c r="T44394" s="1"/>
      <c r="U44394" s="1"/>
      <c r="Z44394" s="1"/>
    </row>
    <row r="44395" spans="20:26" x14ac:dyDescent="0.25">
      <c r="T44395" s="1"/>
      <c r="U44395" s="1"/>
      <c r="Z44395" s="1"/>
    </row>
    <row r="44396" spans="20:26" x14ac:dyDescent="0.25">
      <c r="T44396" s="1"/>
      <c r="U44396" s="1"/>
      <c r="Z44396" s="1"/>
    </row>
    <row r="44397" spans="20:26" x14ac:dyDescent="0.25">
      <c r="T44397" s="1"/>
      <c r="U44397" s="1"/>
      <c r="Z44397" s="1"/>
    </row>
    <row r="44398" spans="20:26" x14ac:dyDescent="0.25">
      <c r="T44398" s="1"/>
      <c r="U44398" s="1"/>
      <c r="Z44398" s="1"/>
    </row>
    <row r="44399" spans="20:26" x14ac:dyDescent="0.25">
      <c r="T44399" s="1"/>
      <c r="U44399" s="1"/>
      <c r="Z44399" s="1"/>
    </row>
    <row r="44400" spans="20:26" x14ac:dyDescent="0.25">
      <c r="T44400" s="1"/>
      <c r="U44400" s="1"/>
      <c r="Z44400" s="1"/>
    </row>
    <row r="44401" spans="20:26" x14ac:dyDescent="0.25">
      <c r="T44401" s="1"/>
      <c r="U44401" s="1"/>
      <c r="Z44401" s="1"/>
    </row>
    <row r="44402" spans="20:26" x14ac:dyDescent="0.25">
      <c r="T44402" s="1"/>
      <c r="U44402" s="1"/>
      <c r="Z44402" s="1"/>
    </row>
    <row r="44403" spans="20:26" x14ac:dyDescent="0.25">
      <c r="T44403" s="1"/>
      <c r="U44403" s="1"/>
      <c r="Z44403" s="1"/>
    </row>
    <row r="44404" spans="20:26" x14ac:dyDescent="0.25">
      <c r="T44404" s="1"/>
      <c r="U44404" s="1"/>
      <c r="Z44404" s="1"/>
    </row>
    <row r="44405" spans="20:26" x14ac:dyDescent="0.25">
      <c r="T44405" s="1"/>
      <c r="U44405" s="1"/>
      <c r="Z44405" s="1"/>
    </row>
    <row r="44406" spans="20:26" x14ac:dyDescent="0.25">
      <c r="T44406" s="1"/>
      <c r="U44406" s="1"/>
      <c r="Z44406" s="1"/>
    </row>
    <row r="44407" spans="20:26" x14ac:dyDescent="0.25">
      <c r="T44407" s="1"/>
      <c r="U44407" s="1"/>
      <c r="Z44407" s="1"/>
    </row>
    <row r="44408" spans="20:26" x14ac:dyDescent="0.25">
      <c r="T44408" s="1"/>
      <c r="U44408" s="1"/>
      <c r="Z44408" s="1"/>
    </row>
    <row r="44409" spans="20:26" x14ac:dyDescent="0.25">
      <c r="T44409" s="1"/>
      <c r="U44409" s="1"/>
      <c r="Z44409" s="1"/>
    </row>
    <row r="44410" spans="20:26" x14ac:dyDescent="0.25">
      <c r="T44410" s="1"/>
      <c r="U44410" s="1"/>
      <c r="Z44410" s="1"/>
    </row>
    <row r="44411" spans="20:26" x14ac:dyDescent="0.25">
      <c r="T44411" s="1"/>
      <c r="U44411" s="1"/>
      <c r="Z44411" s="1"/>
    </row>
    <row r="44412" spans="20:26" x14ac:dyDescent="0.25">
      <c r="T44412" s="1"/>
      <c r="U44412" s="1"/>
      <c r="Z44412" s="1"/>
    </row>
    <row r="44413" spans="20:26" x14ac:dyDescent="0.25">
      <c r="T44413" s="1"/>
      <c r="U44413" s="1"/>
      <c r="Z44413" s="1"/>
    </row>
    <row r="44414" spans="20:26" x14ac:dyDescent="0.25">
      <c r="T44414" s="1"/>
      <c r="U44414" s="1"/>
      <c r="Z44414" s="1"/>
    </row>
    <row r="44415" spans="20:26" x14ac:dyDescent="0.25">
      <c r="T44415" s="1"/>
      <c r="U44415" s="1"/>
      <c r="Z44415" s="1"/>
    </row>
    <row r="44416" spans="20:26" x14ac:dyDescent="0.25">
      <c r="T44416" s="1"/>
      <c r="U44416" s="1"/>
      <c r="Z44416" s="1"/>
    </row>
    <row r="44417" spans="20:26" x14ac:dyDescent="0.25">
      <c r="T44417" s="1"/>
      <c r="U44417" s="1"/>
      <c r="Z44417" s="1"/>
    </row>
    <row r="44418" spans="20:26" x14ac:dyDescent="0.25">
      <c r="T44418" s="1"/>
      <c r="U44418" s="1"/>
      <c r="Z44418" s="1"/>
    </row>
    <row r="44419" spans="20:26" x14ac:dyDescent="0.25">
      <c r="T44419" s="1"/>
      <c r="U44419" s="1"/>
      <c r="Z44419" s="1"/>
    </row>
    <row r="44420" spans="20:26" x14ac:dyDescent="0.25">
      <c r="T44420" s="1"/>
      <c r="U44420" s="1"/>
      <c r="Z44420" s="1"/>
    </row>
    <row r="44421" spans="20:26" x14ac:dyDescent="0.25">
      <c r="T44421" s="1"/>
      <c r="U44421" s="1"/>
      <c r="Z44421" s="1"/>
    </row>
    <row r="44422" spans="20:26" x14ac:dyDescent="0.25">
      <c r="T44422" s="1"/>
      <c r="U44422" s="1"/>
      <c r="Z44422" s="1"/>
    </row>
    <row r="44423" spans="20:26" x14ac:dyDescent="0.25">
      <c r="T44423" s="1"/>
      <c r="U44423" s="1"/>
      <c r="Z44423" s="1"/>
    </row>
    <row r="44424" spans="20:26" x14ac:dyDescent="0.25">
      <c r="T44424" s="1"/>
      <c r="U44424" s="1"/>
      <c r="Z44424" s="1"/>
    </row>
    <row r="44425" spans="20:26" x14ac:dyDescent="0.25">
      <c r="T44425" s="1"/>
      <c r="U44425" s="1"/>
      <c r="Z44425" s="1"/>
    </row>
    <row r="44426" spans="20:26" x14ac:dyDescent="0.25">
      <c r="T44426" s="1"/>
      <c r="U44426" s="1"/>
      <c r="Z44426" s="1"/>
    </row>
    <row r="44427" spans="20:26" x14ac:dyDescent="0.25">
      <c r="T44427" s="1"/>
      <c r="U44427" s="1"/>
      <c r="Z44427" s="1"/>
    </row>
    <row r="44428" spans="20:26" x14ac:dyDescent="0.25">
      <c r="T44428" s="1"/>
      <c r="U44428" s="1"/>
      <c r="Z44428" s="1"/>
    </row>
    <row r="44429" spans="20:26" x14ac:dyDescent="0.25">
      <c r="T44429" s="1"/>
      <c r="U44429" s="1"/>
      <c r="Z44429" s="1"/>
    </row>
    <row r="44430" spans="20:26" x14ac:dyDescent="0.25">
      <c r="T44430" s="1"/>
      <c r="U44430" s="1"/>
      <c r="Z44430" s="1"/>
    </row>
    <row r="44431" spans="20:26" x14ac:dyDescent="0.25">
      <c r="T44431" s="1"/>
      <c r="U44431" s="1"/>
      <c r="Z44431" s="1"/>
    </row>
    <row r="44432" spans="20:26" x14ac:dyDescent="0.25">
      <c r="T44432" s="1"/>
      <c r="U44432" s="1"/>
      <c r="Z44432" s="1"/>
    </row>
    <row r="44433" spans="20:26" x14ac:dyDescent="0.25">
      <c r="T44433" s="1"/>
      <c r="U44433" s="1"/>
      <c r="Z44433" s="1"/>
    </row>
    <row r="44434" spans="20:26" x14ac:dyDescent="0.25">
      <c r="T44434" s="1"/>
      <c r="U44434" s="1"/>
      <c r="Z44434" s="1"/>
    </row>
    <row r="44435" spans="20:26" x14ac:dyDescent="0.25">
      <c r="T44435" s="1"/>
      <c r="U44435" s="1"/>
      <c r="Z44435" s="1"/>
    </row>
    <row r="44436" spans="20:26" x14ac:dyDescent="0.25">
      <c r="T44436" s="1"/>
      <c r="U44436" s="1"/>
      <c r="Z44436" s="1"/>
    </row>
    <row r="44437" spans="20:26" x14ac:dyDescent="0.25">
      <c r="T44437" s="1"/>
      <c r="U44437" s="1"/>
      <c r="Z44437" s="1"/>
    </row>
    <row r="44438" spans="20:26" x14ac:dyDescent="0.25">
      <c r="T44438" s="1"/>
      <c r="U44438" s="1"/>
      <c r="Z44438" s="1"/>
    </row>
    <row r="44439" spans="20:26" x14ac:dyDescent="0.25">
      <c r="T44439" s="1"/>
      <c r="U44439" s="1"/>
      <c r="Z44439" s="1"/>
    </row>
    <row r="44440" spans="20:26" x14ac:dyDescent="0.25">
      <c r="T44440" s="1"/>
      <c r="U44440" s="1"/>
      <c r="Z44440" s="1"/>
    </row>
    <row r="44441" spans="20:26" x14ac:dyDescent="0.25">
      <c r="T44441" s="1"/>
      <c r="U44441" s="1"/>
      <c r="Z44441" s="1"/>
    </row>
    <row r="44442" spans="20:26" x14ac:dyDescent="0.25">
      <c r="T44442" s="1"/>
      <c r="U44442" s="1"/>
      <c r="Z44442" s="1"/>
    </row>
    <row r="44443" spans="20:26" x14ac:dyDescent="0.25">
      <c r="T44443" s="1"/>
      <c r="U44443" s="1"/>
      <c r="Z44443" s="1"/>
    </row>
    <row r="44444" spans="20:26" x14ac:dyDescent="0.25">
      <c r="T44444" s="1"/>
      <c r="U44444" s="1"/>
      <c r="Z44444" s="1"/>
    </row>
    <row r="44445" spans="20:26" x14ac:dyDescent="0.25">
      <c r="T44445" s="1"/>
      <c r="U44445" s="1"/>
      <c r="Z44445" s="1"/>
    </row>
    <row r="44446" spans="20:26" x14ac:dyDescent="0.25">
      <c r="T44446" s="1"/>
      <c r="U44446" s="1"/>
      <c r="Z44446" s="1"/>
    </row>
    <row r="44447" spans="20:26" x14ac:dyDescent="0.25">
      <c r="T44447" s="1"/>
      <c r="U44447" s="1"/>
      <c r="Z44447" s="1"/>
    </row>
    <row r="44448" spans="20:26" x14ac:dyDescent="0.25">
      <c r="T44448" s="1"/>
      <c r="U44448" s="1"/>
      <c r="Z44448" s="1"/>
    </row>
    <row r="44449" spans="20:26" x14ac:dyDescent="0.25">
      <c r="T44449" s="1"/>
      <c r="U44449" s="1"/>
      <c r="Z44449" s="1"/>
    </row>
    <row r="44450" spans="20:26" x14ac:dyDescent="0.25">
      <c r="T44450" s="1"/>
      <c r="U44450" s="1"/>
      <c r="Z44450" s="1"/>
    </row>
    <row r="44451" spans="20:26" x14ac:dyDescent="0.25">
      <c r="T44451" s="1"/>
      <c r="U44451" s="1"/>
      <c r="Z44451" s="1"/>
    </row>
    <row r="44452" spans="20:26" x14ac:dyDescent="0.25">
      <c r="T44452" s="1"/>
      <c r="U44452" s="1"/>
      <c r="Z44452" s="1"/>
    </row>
    <row r="44453" spans="20:26" x14ac:dyDescent="0.25">
      <c r="T44453" s="1"/>
      <c r="U44453" s="1"/>
      <c r="Z44453" s="1"/>
    </row>
    <row r="44454" spans="20:26" x14ac:dyDescent="0.25">
      <c r="T44454" s="1"/>
      <c r="U44454" s="1"/>
      <c r="Z44454" s="1"/>
    </row>
    <row r="44455" spans="20:26" x14ac:dyDescent="0.25">
      <c r="T44455" s="1"/>
      <c r="U44455" s="1"/>
      <c r="Z44455" s="1"/>
    </row>
    <row r="44456" spans="20:26" x14ac:dyDescent="0.25">
      <c r="T44456" s="1"/>
      <c r="U44456" s="1"/>
      <c r="Z44456" s="1"/>
    </row>
    <row r="44457" spans="20:26" x14ac:dyDescent="0.25">
      <c r="T44457" s="1"/>
      <c r="U44457" s="1"/>
      <c r="Z44457" s="1"/>
    </row>
    <row r="44458" spans="20:26" x14ac:dyDescent="0.25">
      <c r="T44458" s="1"/>
      <c r="U44458" s="1"/>
      <c r="Z44458" s="1"/>
    </row>
    <row r="44459" spans="20:26" x14ac:dyDescent="0.25">
      <c r="T44459" s="1"/>
      <c r="U44459" s="1"/>
      <c r="Z44459" s="1"/>
    </row>
    <row r="44460" spans="20:26" x14ac:dyDescent="0.25">
      <c r="T44460" s="1"/>
      <c r="U44460" s="1"/>
      <c r="Z44460" s="1"/>
    </row>
    <row r="44461" spans="20:26" x14ac:dyDescent="0.25">
      <c r="T44461" s="1"/>
      <c r="U44461" s="1"/>
      <c r="Z44461" s="1"/>
    </row>
    <row r="44462" spans="20:26" x14ac:dyDescent="0.25">
      <c r="T44462" s="1"/>
      <c r="U44462" s="1"/>
      <c r="Z44462" s="1"/>
    </row>
    <row r="44463" spans="20:26" x14ac:dyDescent="0.25">
      <c r="T44463" s="1"/>
      <c r="U44463" s="1"/>
      <c r="Z44463" s="1"/>
    </row>
    <row r="44464" spans="20:26" x14ac:dyDescent="0.25">
      <c r="T44464" s="1"/>
      <c r="U44464" s="1"/>
      <c r="Z44464" s="1"/>
    </row>
    <row r="44465" spans="20:26" x14ac:dyDescent="0.25">
      <c r="T44465" s="1"/>
      <c r="U44465" s="1"/>
      <c r="Z44465" s="1"/>
    </row>
    <row r="44466" spans="20:26" x14ac:dyDescent="0.25">
      <c r="T44466" s="1"/>
      <c r="U44466" s="1"/>
      <c r="Z44466" s="1"/>
    </row>
    <row r="44467" spans="20:26" x14ac:dyDescent="0.25">
      <c r="T44467" s="1"/>
      <c r="U44467" s="1"/>
      <c r="Z44467" s="1"/>
    </row>
    <row r="44468" spans="20:26" x14ac:dyDescent="0.25">
      <c r="T44468" s="1"/>
      <c r="U44468" s="1"/>
      <c r="Z44468" s="1"/>
    </row>
    <row r="44469" spans="20:26" x14ac:dyDescent="0.25">
      <c r="T44469" s="1"/>
      <c r="U44469" s="1"/>
      <c r="Z44469" s="1"/>
    </row>
    <row r="44470" spans="20:26" x14ac:dyDescent="0.25">
      <c r="T44470" s="1"/>
      <c r="U44470" s="1"/>
      <c r="Z44470" s="1"/>
    </row>
    <row r="44471" spans="20:26" x14ac:dyDescent="0.25">
      <c r="T44471" s="1"/>
      <c r="U44471" s="1"/>
      <c r="Z44471" s="1"/>
    </row>
    <row r="44472" spans="20:26" x14ac:dyDescent="0.25">
      <c r="T44472" s="1"/>
      <c r="U44472" s="1"/>
      <c r="Z44472" s="1"/>
    </row>
    <row r="44473" spans="20:26" x14ac:dyDescent="0.25">
      <c r="T44473" s="1"/>
      <c r="U44473" s="1"/>
      <c r="Z44473" s="1"/>
    </row>
    <row r="44474" spans="20:26" x14ac:dyDescent="0.25">
      <c r="T44474" s="1"/>
      <c r="U44474" s="1"/>
      <c r="Z44474" s="1"/>
    </row>
    <row r="44475" spans="20:26" x14ac:dyDescent="0.25">
      <c r="T44475" s="1"/>
      <c r="U44475" s="1"/>
      <c r="Z44475" s="1"/>
    </row>
    <row r="44476" spans="20:26" x14ac:dyDescent="0.25">
      <c r="T44476" s="1"/>
      <c r="U44476" s="1"/>
      <c r="Z44476" s="1"/>
    </row>
    <row r="44477" spans="20:26" x14ac:dyDescent="0.25">
      <c r="T44477" s="1"/>
      <c r="U44477" s="1"/>
      <c r="Z44477" s="1"/>
    </row>
    <row r="44478" spans="20:26" x14ac:dyDescent="0.25">
      <c r="T44478" s="1"/>
      <c r="U44478" s="1"/>
      <c r="Z44478" s="1"/>
    </row>
    <row r="44479" spans="20:26" x14ac:dyDescent="0.25">
      <c r="T44479" s="1"/>
      <c r="U44479" s="1"/>
      <c r="Z44479" s="1"/>
    </row>
    <row r="44480" spans="20:26" x14ac:dyDescent="0.25">
      <c r="T44480" s="1"/>
      <c r="U44480" s="1"/>
      <c r="Z44480" s="1"/>
    </row>
    <row r="44481" spans="20:26" x14ac:dyDescent="0.25">
      <c r="T44481" s="1"/>
      <c r="U44481" s="1"/>
      <c r="Z44481" s="1"/>
    </row>
    <row r="44482" spans="20:26" x14ac:dyDescent="0.25">
      <c r="T44482" s="1"/>
      <c r="U44482" s="1"/>
      <c r="Z44482" s="1"/>
    </row>
    <row r="44483" spans="20:26" x14ac:dyDescent="0.25">
      <c r="T44483" s="1"/>
      <c r="U44483" s="1"/>
      <c r="Z44483" s="1"/>
    </row>
    <row r="44484" spans="20:26" x14ac:dyDescent="0.25">
      <c r="T44484" s="1"/>
      <c r="U44484" s="1"/>
      <c r="Z44484" s="1"/>
    </row>
    <row r="44485" spans="20:26" x14ac:dyDescent="0.25">
      <c r="T44485" s="1"/>
      <c r="U44485" s="1"/>
      <c r="Z44485" s="1"/>
    </row>
    <row r="44486" spans="20:26" x14ac:dyDescent="0.25">
      <c r="T44486" s="1"/>
      <c r="U44486" s="1"/>
      <c r="Z44486" s="1"/>
    </row>
    <row r="44487" spans="20:26" x14ac:dyDescent="0.25">
      <c r="T44487" s="1"/>
      <c r="U44487" s="1"/>
      <c r="Z44487" s="1"/>
    </row>
    <row r="44488" spans="20:26" x14ac:dyDescent="0.25">
      <c r="T44488" s="1"/>
      <c r="U44488" s="1"/>
      <c r="Z44488" s="1"/>
    </row>
    <row r="44489" spans="20:26" x14ac:dyDescent="0.25">
      <c r="T44489" s="1"/>
      <c r="U44489" s="1"/>
      <c r="Z44489" s="1"/>
    </row>
    <row r="44490" spans="20:26" x14ac:dyDescent="0.25">
      <c r="T44490" s="1"/>
      <c r="U44490" s="1"/>
      <c r="Z44490" s="1"/>
    </row>
    <row r="44491" spans="20:26" x14ac:dyDescent="0.25">
      <c r="T44491" s="1"/>
      <c r="U44491" s="1"/>
      <c r="Z44491" s="1"/>
    </row>
    <row r="44492" spans="20:26" x14ac:dyDescent="0.25">
      <c r="T44492" s="1"/>
      <c r="U44492" s="1"/>
      <c r="Z44492" s="1"/>
    </row>
    <row r="44493" spans="20:26" x14ac:dyDescent="0.25">
      <c r="T44493" s="1"/>
      <c r="U44493" s="1"/>
      <c r="Z44493" s="1"/>
    </row>
    <row r="44494" spans="20:26" x14ac:dyDescent="0.25">
      <c r="T44494" s="1"/>
      <c r="U44494" s="1"/>
      <c r="Z44494" s="1"/>
    </row>
    <row r="44495" spans="20:26" x14ac:dyDescent="0.25">
      <c r="T44495" s="1"/>
      <c r="U44495" s="1"/>
      <c r="Z44495" s="1"/>
    </row>
    <row r="44496" spans="20:26" x14ac:dyDescent="0.25">
      <c r="T44496" s="1"/>
      <c r="U44496" s="1"/>
      <c r="Z44496" s="1"/>
    </row>
    <row r="44497" spans="20:26" x14ac:dyDescent="0.25">
      <c r="T44497" s="1"/>
      <c r="U44497" s="1"/>
      <c r="Z44497" s="1"/>
    </row>
    <row r="44498" spans="20:26" x14ac:dyDescent="0.25">
      <c r="T44498" s="1"/>
      <c r="U44498" s="1"/>
      <c r="Z44498" s="1"/>
    </row>
    <row r="44499" spans="20:26" x14ac:dyDescent="0.25">
      <c r="T44499" s="1"/>
      <c r="U44499" s="1"/>
      <c r="Z44499" s="1"/>
    </row>
    <row r="44500" spans="20:26" x14ac:dyDescent="0.25">
      <c r="T44500" s="1"/>
      <c r="U44500" s="1"/>
      <c r="Z44500" s="1"/>
    </row>
    <row r="44501" spans="20:26" x14ac:dyDescent="0.25">
      <c r="T44501" s="1"/>
      <c r="U44501" s="1"/>
      <c r="Z44501" s="1"/>
    </row>
    <row r="44502" spans="20:26" x14ac:dyDescent="0.25">
      <c r="T44502" s="1"/>
      <c r="U44502" s="1"/>
      <c r="Z44502" s="1"/>
    </row>
    <row r="44503" spans="20:26" x14ac:dyDescent="0.25">
      <c r="T44503" s="1"/>
      <c r="U44503" s="1"/>
      <c r="Z44503" s="1"/>
    </row>
    <row r="44504" spans="20:26" x14ac:dyDescent="0.25">
      <c r="T44504" s="1"/>
      <c r="U44504" s="1"/>
      <c r="Z44504" s="1"/>
    </row>
    <row r="44505" spans="20:26" x14ac:dyDescent="0.25">
      <c r="T44505" s="1"/>
      <c r="U44505" s="1"/>
      <c r="Z44505" s="1"/>
    </row>
    <row r="44506" spans="20:26" x14ac:dyDescent="0.25">
      <c r="T44506" s="1"/>
      <c r="U44506" s="1"/>
      <c r="Z44506" s="1"/>
    </row>
    <row r="44507" spans="20:26" x14ac:dyDescent="0.25">
      <c r="T44507" s="1"/>
      <c r="U44507" s="1"/>
      <c r="Z44507" s="1"/>
    </row>
    <row r="44508" spans="20:26" x14ac:dyDescent="0.25">
      <c r="T44508" s="1"/>
      <c r="U44508" s="1"/>
      <c r="Z44508" s="1"/>
    </row>
    <row r="44509" spans="20:26" x14ac:dyDescent="0.25">
      <c r="T44509" s="1"/>
      <c r="U44509" s="1"/>
      <c r="Z44509" s="1"/>
    </row>
    <row r="44510" spans="20:26" x14ac:dyDescent="0.25">
      <c r="T44510" s="1"/>
      <c r="U44510" s="1"/>
      <c r="Z44510" s="1"/>
    </row>
    <row r="44511" spans="20:26" x14ac:dyDescent="0.25">
      <c r="T44511" s="1"/>
      <c r="U44511" s="1"/>
      <c r="Z44511" s="1"/>
    </row>
    <row r="44512" spans="20:26" x14ac:dyDescent="0.25">
      <c r="T44512" s="1"/>
      <c r="U44512" s="1"/>
      <c r="Z44512" s="1"/>
    </row>
    <row r="44513" spans="20:26" x14ac:dyDescent="0.25">
      <c r="T44513" s="1"/>
      <c r="U44513" s="1"/>
      <c r="Z44513" s="1"/>
    </row>
    <row r="44514" spans="20:26" x14ac:dyDescent="0.25">
      <c r="T44514" s="1"/>
      <c r="U44514" s="1"/>
      <c r="Z44514" s="1"/>
    </row>
    <row r="44515" spans="20:26" x14ac:dyDescent="0.25">
      <c r="T44515" s="1"/>
      <c r="U44515" s="1"/>
      <c r="Z44515" s="1"/>
    </row>
    <row r="44516" spans="20:26" x14ac:dyDescent="0.25">
      <c r="T44516" s="1"/>
      <c r="U44516" s="1"/>
      <c r="Z44516" s="1"/>
    </row>
    <row r="44517" spans="20:26" x14ac:dyDescent="0.25">
      <c r="T44517" s="1"/>
      <c r="U44517" s="1"/>
      <c r="Z44517" s="1"/>
    </row>
    <row r="44518" spans="20:26" x14ac:dyDescent="0.25">
      <c r="T44518" s="1"/>
      <c r="U44518" s="1"/>
      <c r="Z44518" s="1"/>
    </row>
    <row r="44519" spans="20:26" x14ac:dyDescent="0.25">
      <c r="T44519" s="1"/>
      <c r="U44519" s="1"/>
      <c r="Z44519" s="1"/>
    </row>
    <row r="44520" spans="20:26" x14ac:dyDescent="0.25">
      <c r="T44520" s="1"/>
      <c r="U44520" s="1"/>
      <c r="Z44520" s="1"/>
    </row>
    <row r="44521" spans="20:26" x14ac:dyDescent="0.25">
      <c r="T44521" s="1"/>
      <c r="U44521" s="1"/>
      <c r="Z44521" s="1"/>
    </row>
    <row r="44522" spans="20:26" x14ac:dyDescent="0.25">
      <c r="T44522" s="1"/>
      <c r="U44522" s="1"/>
      <c r="Z44522" s="1"/>
    </row>
    <row r="44523" spans="20:26" x14ac:dyDescent="0.25">
      <c r="T44523" s="1"/>
      <c r="U44523" s="1"/>
      <c r="Z44523" s="1"/>
    </row>
    <row r="44524" spans="20:26" x14ac:dyDescent="0.25">
      <c r="T44524" s="1"/>
      <c r="U44524" s="1"/>
      <c r="Z44524" s="1"/>
    </row>
    <row r="44525" spans="20:26" x14ac:dyDescent="0.25">
      <c r="T44525" s="1"/>
      <c r="U44525" s="1"/>
      <c r="Z44525" s="1"/>
    </row>
    <row r="44526" spans="20:26" x14ac:dyDescent="0.25">
      <c r="T44526" s="1"/>
      <c r="U44526" s="1"/>
      <c r="Z44526" s="1"/>
    </row>
    <row r="44527" spans="20:26" x14ac:dyDescent="0.25">
      <c r="T44527" s="1"/>
      <c r="U44527" s="1"/>
      <c r="Z44527" s="1"/>
    </row>
    <row r="44528" spans="20:26" x14ac:dyDescent="0.25">
      <c r="T44528" s="1"/>
      <c r="U44528" s="1"/>
      <c r="Z44528" s="1"/>
    </row>
    <row r="44529" spans="20:26" x14ac:dyDescent="0.25">
      <c r="T44529" s="1"/>
      <c r="U44529" s="1"/>
      <c r="Z44529" s="1"/>
    </row>
    <row r="44530" spans="20:26" x14ac:dyDescent="0.25">
      <c r="T44530" s="1"/>
      <c r="U44530" s="1"/>
      <c r="Z44530" s="1"/>
    </row>
    <row r="44531" spans="20:26" x14ac:dyDescent="0.25">
      <c r="T44531" s="1"/>
      <c r="U44531" s="1"/>
      <c r="Z44531" s="1"/>
    </row>
    <row r="44532" spans="20:26" x14ac:dyDescent="0.25">
      <c r="T44532" s="1"/>
      <c r="U44532" s="1"/>
      <c r="Z44532" s="1"/>
    </row>
    <row r="44533" spans="20:26" x14ac:dyDescent="0.25">
      <c r="T44533" s="1"/>
      <c r="U44533" s="1"/>
      <c r="Z44533" s="1"/>
    </row>
    <row r="44534" spans="20:26" x14ac:dyDescent="0.25">
      <c r="T44534" s="1"/>
      <c r="U44534" s="1"/>
      <c r="Z44534" s="1"/>
    </row>
    <row r="44535" spans="20:26" x14ac:dyDescent="0.25">
      <c r="T44535" s="1"/>
      <c r="U44535" s="1"/>
      <c r="Z44535" s="1"/>
    </row>
    <row r="44536" spans="20:26" x14ac:dyDescent="0.25">
      <c r="T44536" s="1"/>
      <c r="U44536" s="1"/>
      <c r="Z44536" s="1"/>
    </row>
    <row r="44537" spans="20:26" x14ac:dyDescent="0.25">
      <c r="T44537" s="1"/>
      <c r="U44537" s="1"/>
      <c r="Z44537" s="1"/>
    </row>
    <row r="44538" spans="20:26" x14ac:dyDescent="0.25">
      <c r="T44538" s="1"/>
      <c r="U44538" s="1"/>
      <c r="Z44538" s="1"/>
    </row>
    <row r="44539" spans="20:26" x14ac:dyDescent="0.25">
      <c r="T44539" s="1"/>
      <c r="U44539" s="1"/>
      <c r="Z44539" s="1"/>
    </row>
    <row r="44540" spans="20:26" x14ac:dyDescent="0.25">
      <c r="T44540" s="1"/>
      <c r="U44540" s="1"/>
      <c r="Z44540" s="1"/>
    </row>
    <row r="44541" spans="20:26" x14ac:dyDescent="0.25">
      <c r="T44541" s="1"/>
      <c r="U44541" s="1"/>
      <c r="Z44541" s="1"/>
    </row>
    <row r="44542" spans="20:26" x14ac:dyDescent="0.25">
      <c r="T44542" s="1"/>
      <c r="U44542" s="1"/>
      <c r="Z44542" s="1"/>
    </row>
    <row r="44543" spans="20:26" x14ac:dyDescent="0.25">
      <c r="T44543" s="1"/>
      <c r="U44543" s="1"/>
      <c r="Z44543" s="1"/>
    </row>
    <row r="44544" spans="20:26" x14ac:dyDescent="0.25">
      <c r="T44544" s="1"/>
      <c r="U44544" s="1"/>
      <c r="Z44544" s="1"/>
    </row>
    <row r="44545" spans="20:26" x14ac:dyDescent="0.25">
      <c r="T44545" s="1"/>
      <c r="U44545" s="1"/>
      <c r="Z44545" s="1"/>
    </row>
    <row r="44546" spans="20:26" x14ac:dyDescent="0.25">
      <c r="T44546" s="1"/>
      <c r="U44546" s="1"/>
      <c r="Z44546" s="1"/>
    </row>
    <row r="44547" spans="20:26" x14ac:dyDescent="0.25">
      <c r="T44547" s="1"/>
      <c r="U44547" s="1"/>
      <c r="Z44547" s="1"/>
    </row>
    <row r="44548" spans="20:26" x14ac:dyDescent="0.25">
      <c r="T44548" s="1"/>
      <c r="U44548" s="1"/>
      <c r="Z44548" s="1"/>
    </row>
    <row r="44549" spans="20:26" x14ac:dyDescent="0.25">
      <c r="T44549" s="1"/>
      <c r="U44549" s="1"/>
      <c r="Z44549" s="1"/>
    </row>
    <row r="44550" spans="20:26" x14ac:dyDescent="0.25">
      <c r="T44550" s="1"/>
      <c r="U44550" s="1"/>
      <c r="Z44550" s="1"/>
    </row>
    <row r="44551" spans="20:26" x14ac:dyDescent="0.25">
      <c r="T44551" s="1"/>
      <c r="U44551" s="1"/>
      <c r="Z44551" s="1"/>
    </row>
    <row r="44552" spans="20:26" x14ac:dyDescent="0.25">
      <c r="T44552" s="1"/>
      <c r="U44552" s="1"/>
      <c r="Z44552" s="1"/>
    </row>
    <row r="44553" spans="20:26" x14ac:dyDescent="0.25">
      <c r="T44553" s="1"/>
      <c r="U44553" s="1"/>
      <c r="Z44553" s="1"/>
    </row>
    <row r="44554" spans="20:26" x14ac:dyDescent="0.25">
      <c r="T44554" s="1"/>
      <c r="U44554" s="1"/>
      <c r="Z44554" s="1"/>
    </row>
    <row r="44555" spans="20:26" x14ac:dyDescent="0.25">
      <c r="T44555" s="1"/>
      <c r="U44555" s="1"/>
      <c r="Z44555" s="1"/>
    </row>
    <row r="44556" spans="20:26" x14ac:dyDescent="0.25">
      <c r="T44556" s="1"/>
      <c r="U44556" s="1"/>
      <c r="Z44556" s="1"/>
    </row>
    <row r="44557" spans="20:26" x14ac:dyDescent="0.25">
      <c r="T44557" s="1"/>
      <c r="U44557" s="1"/>
      <c r="Z44557" s="1"/>
    </row>
    <row r="44558" spans="20:26" x14ac:dyDescent="0.25">
      <c r="T44558" s="1"/>
      <c r="U44558" s="1"/>
      <c r="Z44558" s="1"/>
    </row>
    <row r="44559" spans="20:26" x14ac:dyDescent="0.25">
      <c r="T44559" s="1"/>
      <c r="U44559" s="1"/>
      <c r="Z44559" s="1"/>
    </row>
    <row r="44560" spans="20:26" x14ac:dyDescent="0.25">
      <c r="T44560" s="1"/>
      <c r="U44560" s="1"/>
      <c r="Z44560" s="1"/>
    </row>
    <row r="44561" spans="20:26" x14ac:dyDescent="0.25">
      <c r="T44561" s="1"/>
      <c r="U44561" s="1"/>
      <c r="Z44561" s="1"/>
    </row>
    <row r="44562" spans="20:26" x14ac:dyDescent="0.25">
      <c r="T44562" s="1"/>
      <c r="U44562" s="1"/>
      <c r="Z44562" s="1"/>
    </row>
    <row r="44563" spans="20:26" x14ac:dyDescent="0.25">
      <c r="T44563" s="1"/>
      <c r="U44563" s="1"/>
      <c r="Z44563" s="1"/>
    </row>
    <row r="44564" spans="20:26" x14ac:dyDescent="0.25">
      <c r="T44564" s="1"/>
      <c r="U44564" s="1"/>
      <c r="Z44564" s="1"/>
    </row>
    <row r="44565" spans="20:26" x14ac:dyDescent="0.25">
      <c r="T44565" s="1"/>
      <c r="U44565" s="1"/>
      <c r="Z44565" s="1"/>
    </row>
    <row r="44566" spans="20:26" x14ac:dyDescent="0.25">
      <c r="T44566" s="1"/>
      <c r="U44566" s="1"/>
      <c r="Z44566" s="1"/>
    </row>
    <row r="44567" spans="20:26" x14ac:dyDescent="0.25">
      <c r="T44567" s="1"/>
      <c r="U44567" s="1"/>
      <c r="Z44567" s="1"/>
    </row>
    <row r="44568" spans="20:26" x14ac:dyDescent="0.25">
      <c r="T44568" s="1"/>
      <c r="U44568" s="1"/>
      <c r="Z44568" s="1"/>
    </row>
    <row r="44569" spans="20:26" x14ac:dyDescent="0.25">
      <c r="T44569" s="1"/>
      <c r="U44569" s="1"/>
      <c r="Z44569" s="1"/>
    </row>
    <row r="44570" spans="20:26" x14ac:dyDescent="0.25">
      <c r="T44570" s="1"/>
      <c r="U44570" s="1"/>
      <c r="Z44570" s="1"/>
    </row>
    <row r="44571" spans="20:26" x14ac:dyDescent="0.25">
      <c r="T44571" s="1"/>
      <c r="U44571" s="1"/>
      <c r="Z44571" s="1"/>
    </row>
    <row r="44572" spans="20:26" x14ac:dyDescent="0.25">
      <c r="T44572" s="1"/>
      <c r="U44572" s="1"/>
      <c r="Z44572" s="1"/>
    </row>
    <row r="44573" spans="20:26" x14ac:dyDescent="0.25">
      <c r="T44573" s="1"/>
      <c r="U44573" s="1"/>
      <c r="Z44573" s="1"/>
    </row>
    <row r="44574" spans="20:26" x14ac:dyDescent="0.25">
      <c r="T44574" s="1"/>
      <c r="U44574" s="1"/>
      <c r="Z44574" s="1"/>
    </row>
    <row r="44575" spans="20:26" x14ac:dyDescent="0.25">
      <c r="T44575" s="1"/>
      <c r="U44575" s="1"/>
      <c r="Z44575" s="1"/>
    </row>
    <row r="44576" spans="20:26" x14ac:dyDescent="0.25">
      <c r="T44576" s="1"/>
      <c r="U44576" s="1"/>
      <c r="Z44576" s="1"/>
    </row>
    <row r="44577" spans="20:26" x14ac:dyDescent="0.25">
      <c r="T44577" s="1"/>
      <c r="U44577" s="1"/>
      <c r="Z44577" s="1"/>
    </row>
    <row r="44578" spans="20:26" x14ac:dyDescent="0.25">
      <c r="T44578" s="1"/>
      <c r="U44578" s="1"/>
      <c r="Z44578" s="1"/>
    </row>
    <row r="44579" spans="20:26" x14ac:dyDescent="0.25">
      <c r="T44579" s="1"/>
      <c r="U44579" s="1"/>
      <c r="Z44579" s="1"/>
    </row>
    <row r="44580" spans="20:26" x14ac:dyDescent="0.25">
      <c r="T44580" s="1"/>
      <c r="U44580" s="1"/>
      <c r="Z44580" s="1"/>
    </row>
    <row r="44581" spans="20:26" x14ac:dyDescent="0.25">
      <c r="T44581" s="1"/>
      <c r="U44581" s="1"/>
      <c r="Z44581" s="1"/>
    </row>
    <row r="44582" spans="20:26" x14ac:dyDescent="0.25">
      <c r="T44582" s="1"/>
      <c r="U44582" s="1"/>
      <c r="Z44582" s="1"/>
    </row>
    <row r="44583" spans="20:26" x14ac:dyDescent="0.25">
      <c r="T44583" s="1"/>
      <c r="U44583" s="1"/>
      <c r="Z44583" s="1"/>
    </row>
    <row r="44584" spans="20:26" x14ac:dyDescent="0.25">
      <c r="T44584" s="1"/>
      <c r="U44584" s="1"/>
      <c r="Z44584" s="1"/>
    </row>
    <row r="44585" spans="20:26" x14ac:dyDescent="0.25">
      <c r="T44585" s="1"/>
      <c r="U44585" s="1"/>
      <c r="Z44585" s="1"/>
    </row>
    <row r="44586" spans="20:26" x14ac:dyDescent="0.25">
      <c r="T44586" s="1"/>
      <c r="U44586" s="1"/>
      <c r="Z44586" s="1"/>
    </row>
    <row r="44587" spans="20:26" x14ac:dyDescent="0.25">
      <c r="T44587" s="1"/>
      <c r="U44587" s="1"/>
      <c r="Z44587" s="1"/>
    </row>
    <row r="44588" spans="20:26" x14ac:dyDescent="0.25">
      <c r="T44588" s="1"/>
      <c r="U44588" s="1"/>
      <c r="Z44588" s="1"/>
    </row>
    <row r="44589" spans="20:26" x14ac:dyDescent="0.25">
      <c r="T44589" s="1"/>
      <c r="U44589" s="1"/>
      <c r="Z44589" s="1"/>
    </row>
    <row r="44590" spans="20:26" x14ac:dyDescent="0.25">
      <c r="T44590" s="1"/>
      <c r="U44590" s="1"/>
      <c r="Z44590" s="1"/>
    </row>
    <row r="44591" spans="20:26" x14ac:dyDescent="0.25">
      <c r="T44591" s="1"/>
      <c r="U44591" s="1"/>
      <c r="Z44591" s="1"/>
    </row>
    <row r="44592" spans="20:26" x14ac:dyDescent="0.25">
      <c r="T44592" s="1"/>
      <c r="U44592" s="1"/>
      <c r="Z44592" s="1"/>
    </row>
    <row r="44593" spans="20:26" x14ac:dyDescent="0.25">
      <c r="T44593" s="1"/>
      <c r="U44593" s="1"/>
      <c r="Z44593" s="1"/>
    </row>
    <row r="44594" spans="20:26" x14ac:dyDescent="0.25">
      <c r="T44594" s="1"/>
      <c r="U44594" s="1"/>
      <c r="Z44594" s="1"/>
    </row>
    <row r="44595" spans="20:26" x14ac:dyDescent="0.25">
      <c r="T44595" s="1"/>
      <c r="U44595" s="1"/>
      <c r="Z44595" s="1"/>
    </row>
    <row r="44596" spans="20:26" x14ac:dyDescent="0.25">
      <c r="T44596" s="1"/>
      <c r="U44596" s="1"/>
      <c r="Z44596" s="1"/>
    </row>
    <row r="44597" spans="20:26" x14ac:dyDescent="0.25">
      <c r="T44597" s="1"/>
      <c r="U44597" s="1"/>
      <c r="Z44597" s="1"/>
    </row>
    <row r="44598" spans="20:26" x14ac:dyDescent="0.25">
      <c r="T44598" s="1"/>
      <c r="U44598" s="1"/>
      <c r="Z44598" s="1"/>
    </row>
    <row r="44599" spans="20:26" x14ac:dyDescent="0.25">
      <c r="T44599" s="1"/>
      <c r="U44599" s="1"/>
      <c r="Z44599" s="1"/>
    </row>
    <row r="44600" spans="20:26" x14ac:dyDescent="0.25">
      <c r="T44600" s="1"/>
      <c r="U44600" s="1"/>
      <c r="Z44600" s="1"/>
    </row>
    <row r="44601" spans="20:26" x14ac:dyDescent="0.25">
      <c r="T44601" s="1"/>
      <c r="U44601" s="1"/>
      <c r="Z44601" s="1"/>
    </row>
    <row r="44602" spans="20:26" x14ac:dyDescent="0.25">
      <c r="T44602" s="1"/>
      <c r="U44602" s="1"/>
      <c r="Z44602" s="1"/>
    </row>
    <row r="44603" spans="20:26" x14ac:dyDescent="0.25">
      <c r="T44603" s="1"/>
      <c r="U44603" s="1"/>
      <c r="Z44603" s="1"/>
    </row>
    <row r="44604" spans="20:26" x14ac:dyDescent="0.25">
      <c r="T44604" s="1"/>
      <c r="U44604" s="1"/>
      <c r="Z44604" s="1"/>
    </row>
    <row r="44605" spans="20:26" x14ac:dyDescent="0.25">
      <c r="T44605" s="1"/>
      <c r="U44605" s="1"/>
      <c r="Z44605" s="1"/>
    </row>
    <row r="44606" spans="20:26" x14ac:dyDescent="0.25">
      <c r="T44606" s="1"/>
      <c r="U44606" s="1"/>
      <c r="Z44606" s="1"/>
    </row>
    <row r="44607" spans="20:26" x14ac:dyDescent="0.25">
      <c r="T44607" s="1"/>
      <c r="U44607" s="1"/>
      <c r="Z44607" s="1"/>
    </row>
    <row r="44608" spans="20:26" x14ac:dyDescent="0.25">
      <c r="T44608" s="1"/>
      <c r="U44608" s="1"/>
      <c r="Z44608" s="1"/>
    </row>
    <row r="44609" spans="20:26" x14ac:dyDescent="0.25">
      <c r="T44609" s="1"/>
      <c r="U44609" s="1"/>
      <c r="Z44609" s="1"/>
    </row>
    <row r="44610" spans="20:26" x14ac:dyDescent="0.25">
      <c r="T44610" s="1"/>
      <c r="U44610" s="1"/>
      <c r="Z44610" s="1"/>
    </row>
    <row r="44611" spans="20:26" x14ac:dyDescent="0.25">
      <c r="T44611" s="1"/>
      <c r="U44611" s="1"/>
      <c r="Z44611" s="1"/>
    </row>
    <row r="44612" spans="20:26" x14ac:dyDescent="0.25">
      <c r="T44612" s="1"/>
      <c r="U44612" s="1"/>
      <c r="Z44612" s="1"/>
    </row>
    <row r="44613" spans="20:26" x14ac:dyDescent="0.25">
      <c r="T44613" s="1"/>
      <c r="U44613" s="1"/>
      <c r="Z44613" s="1"/>
    </row>
    <row r="44614" spans="20:26" x14ac:dyDescent="0.25">
      <c r="T44614" s="1"/>
      <c r="U44614" s="1"/>
      <c r="Z44614" s="1"/>
    </row>
    <row r="44615" spans="20:26" x14ac:dyDescent="0.25">
      <c r="T44615" s="1"/>
      <c r="U44615" s="1"/>
      <c r="Z44615" s="1"/>
    </row>
    <row r="44616" spans="20:26" x14ac:dyDescent="0.25">
      <c r="T44616" s="1"/>
      <c r="U44616" s="1"/>
      <c r="Z44616" s="1"/>
    </row>
    <row r="44617" spans="20:26" x14ac:dyDescent="0.25">
      <c r="T44617" s="1"/>
      <c r="U44617" s="1"/>
      <c r="Z44617" s="1"/>
    </row>
    <row r="44618" spans="20:26" x14ac:dyDescent="0.25">
      <c r="T44618" s="1"/>
      <c r="U44618" s="1"/>
      <c r="Z44618" s="1"/>
    </row>
    <row r="44619" spans="20:26" x14ac:dyDescent="0.25">
      <c r="T44619" s="1"/>
      <c r="U44619" s="1"/>
      <c r="Z44619" s="1"/>
    </row>
    <row r="44620" spans="20:26" x14ac:dyDescent="0.25">
      <c r="T44620" s="1"/>
      <c r="U44620" s="1"/>
      <c r="Z44620" s="1"/>
    </row>
    <row r="44621" spans="20:26" x14ac:dyDescent="0.25">
      <c r="T44621" s="1"/>
      <c r="U44621" s="1"/>
      <c r="Z44621" s="1"/>
    </row>
    <row r="44622" spans="20:26" x14ac:dyDescent="0.25">
      <c r="T44622" s="1"/>
      <c r="U44622" s="1"/>
      <c r="Z44622" s="1"/>
    </row>
    <row r="44623" spans="20:26" x14ac:dyDescent="0.25">
      <c r="T44623" s="1"/>
      <c r="U44623" s="1"/>
      <c r="Z44623" s="1"/>
    </row>
    <row r="44624" spans="20:26" x14ac:dyDescent="0.25">
      <c r="T44624" s="1"/>
      <c r="U44624" s="1"/>
      <c r="Z44624" s="1"/>
    </row>
    <row r="44625" spans="20:26" x14ac:dyDescent="0.25">
      <c r="T44625" s="1"/>
      <c r="U44625" s="1"/>
      <c r="Z44625" s="1"/>
    </row>
    <row r="44626" spans="20:26" x14ac:dyDescent="0.25">
      <c r="T44626" s="1"/>
      <c r="U44626" s="1"/>
      <c r="Z44626" s="1"/>
    </row>
    <row r="44627" spans="20:26" x14ac:dyDescent="0.25">
      <c r="T44627" s="1"/>
      <c r="U44627" s="1"/>
      <c r="Z44627" s="1"/>
    </row>
    <row r="44628" spans="20:26" x14ac:dyDescent="0.25">
      <c r="T44628" s="1"/>
      <c r="U44628" s="1"/>
      <c r="Z44628" s="1"/>
    </row>
    <row r="44629" spans="20:26" x14ac:dyDescent="0.25">
      <c r="T44629" s="1"/>
      <c r="U44629" s="1"/>
      <c r="Z44629" s="1"/>
    </row>
    <row r="44630" spans="20:26" x14ac:dyDescent="0.25">
      <c r="T44630" s="1"/>
      <c r="U44630" s="1"/>
      <c r="Z44630" s="1"/>
    </row>
    <row r="44631" spans="20:26" x14ac:dyDescent="0.25">
      <c r="T44631" s="1"/>
      <c r="U44631" s="1"/>
      <c r="Z44631" s="1"/>
    </row>
    <row r="44632" spans="20:26" x14ac:dyDescent="0.25">
      <c r="T44632" s="1"/>
      <c r="U44632" s="1"/>
      <c r="Z44632" s="1"/>
    </row>
    <row r="44633" spans="20:26" x14ac:dyDescent="0.25">
      <c r="T44633" s="1"/>
      <c r="U44633" s="1"/>
      <c r="Z44633" s="1"/>
    </row>
    <row r="44634" spans="20:26" x14ac:dyDescent="0.25">
      <c r="T44634" s="1"/>
      <c r="U44634" s="1"/>
      <c r="Z44634" s="1"/>
    </row>
    <row r="44635" spans="20:26" x14ac:dyDescent="0.25">
      <c r="T44635" s="1"/>
      <c r="U44635" s="1"/>
      <c r="Z44635" s="1"/>
    </row>
    <row r="44636" spans="20:26" x14ac:dyDescent="0.25">
      <c r="T44636" s="1"/>
      <c r="U44636" s="1"/>
      <c r="Z44636" s="1"/>
    </row>
    <row r="44637" spans="20:26" x14ac:dyDescent="0.25">
      <c r="T44637" s="1"/>
      <c r="U44637" s="1"/>
      <c r="Z44637" s="1"/>
    </row>
    <row r="44638" spans="20:26" x14ac:dyDescent="0.25">
      <c r="T44638" s="1"/>
      <c r="U44638" s="1"/>
      <c r="Z44638" s="1"/>
    </row>
    <row r="44639" spans="20:26" x14ac:dyDescent="0.25">
      <c r="T44639" s="1"/>
      <c r="U44639" s="1"/>
      <c r="Z44639" s="1"/>
    </row>
    <row r="44640" spans="20:26" x14ac:dyDescent="0.25">
      <c r="T44640" s="1"/>
      <c r="U44640" s="1"/>
      <c r="Z44640" s="1"/>
    </row>
    <row r="44641" spans="20:26" x14ac:dyDescent="0.25">
      <c r="T44641" s="1"/>
      <c r="U44641" s="1"/>
      <c r="Z44641" s="1"/>
    </row>
    <row r="44642" spans="20:26" x14ac:dyDescent="0.25">
      <c r="T44642" s="1"/>
      <c r="U44642" s="1"/>
      <c r="Z44642" s="1"/>
    </row>
    <row r="44643" spans="20:26" x14ac:dyDescent="0.25">
      <c r="T44643" s="1"/>
      <c r="U44643" s="1"/>
      <c r="Z44643" s="1"/>
    </row>
    <row r="44644" spans="20:26" x14ac:dyDescent="0.25">
      <c r="T44644" s="1"/>
      <c r="U44644" s="1"/>
      <c r="Z44644" s="1"/>
    </row>
    <row r="44645" spans="20:26" x14ac:dyDescent="0.25">
      <c r="T44645" s="1"/>
      <c r="U44645" s="1"/>
      <c r="Z44645" s="1"/>
    </row>
    <row r="44646" spans="20:26" x14ac:dyDescent="0.25">
      <c r="T44646" s="1"/>
      <c r="U44646" s="1"/>
      <c r="Z44646" s="1"/>
    </row>
    <row r="44647" spans="20:26" x14ac:dyDescent="0.25">
      <c r="T44647" s="1"/>
      <c r="U44647" s="1"/>
      <c r="Z44647" s="1"/>
    </row>
    <row r="44648" spans="20:26" x14ac:dyDescent="0.25">
      <c r="T44648" s="1"/>
      <c r="U44648" s="1"/>
      <c r="Z44648" s="1"/>
    </row>
    <row r="44649" spans="20:26" x14ac:dyDescent="0.25">
      <c r="T44649" s="1"/>
      <c r="U44649" s="1"/>
      <c r="Z44649" s="1"/>
    </row>
    <row r="44650" spans="20:26" x14ac:dyDescent="0.25">
      <c r="T44650" s="1"/>
      <c r="U44650" s="1"/>
      <c r="Z44650" s="1"/>
    </row>
    <row r="44651" spans="20:26" x14ac:dyDescent="0.25">
      <c r="T44651" s="1"/>
      <c r="U44651" s="1"/>
      <c r="Z44651" s="1"/>
    </row>
    <row r="44652" spans="20:26" x14ac:dyDescent="0.25">
      <c r="T44652" s="1"/>
      <c r="U44652" s="1"/>
      <c r="Z44652" s="1"/>
    </row>
    <row r="44653" spans="20:26" x14ac:dyDescent="0.25">
      <c r="T44653" s="1"/>
      <c r="U44653" s="1"/>
      <c r="Z44653" s="1"/>
    </row>
    <row r="44654" spans="20:26" x14ac:dyDescent="0.25">
      <c r="T44654" s="1"/>
      <c r="U44654" s="1"/>
      <c r="Z44654" s="1"/>
    </row>
    <row r="44655" spans="20:26" x14ac:dyDescent="0.25">
      <c r="T44655" s="1"/>
      <c r="U44655" s="1"/>
      <c r="Z44655" s="1"/>
    </row>
    <row r="44656" spans="20:26" x14ac:dyDescent="0.25">
      <c r="T44656" s="1"/>
      <c r="U44656" s="1"/>
      <c r="Z44656" s="1"/>
    </row>
    <row r="44657" spans="20:26" x14ac:dyDescent="0.25">
      <c r="T44657" s="1"/>
      <c r="U44657" s="1"/>
      <c r="Z44657" s="1"/>
    </row>
    <row r="44658" spans="20:26" x14ac:dyDescent="0.25">
      <c r="T44658" s="1"/>
      <c r="U44658" s="1"/>
      <c r="Z44658" s="1"/>
    </row>
    <row r="44659" spans="20:26" x14ac:dyDescent="0.25">
      <c r="T44659" s="1"/>
      <c r="U44659" s="1"/>
      <c r="Z44659" s="1"/>
    </row>
    <row r="44660" spans="20:26" x14ac:dyDescent="0.25">
      <c r="T44660" s="1"/>
      <c r="U44660" s="1"/>
      <c r="Z44660" s="1"/>
    </row>
    <row r="44661" spans="20:26" x14ac:dyDescent="0.25">
      <c r="T44661" s="1"/>
      <c r="U44661" s="1"/>
      <c r="Z44661" s="1"/>
    </row>
    <row r="44662" spans="20:26" x14ac:dyDescent="0.25">
      <c r="T44662" s="1"/>
      <c r="U44662" s="1"/>
      <c r="Z44662" s="1"/>
    </row>
    <row r="44663" spans="20:26" x14ac:dyDescent="0.25">
      <c r="T44663" s="1"/>
      <c r="U44663" s="1"/>
      <c r="Z44663" s="1"/>
    </row>
    <row r="44664" spans="20:26" x14ac:dyDescent="0.25">
      <c r="T44664" s="1"/>
      <c r="U44664" s="1"/>
      <c r="Z44664" s="1"/>
    </row>
    <row r="44665" spans="20:26" x14ac:dyDescent="0.25">
      <c r="T44665" s="1"/>
      <c r="U44665" s="1"/>
      <c r="Z44665" s="1"/>
    </row>
    <row r="44666" spans="20:26" x14ac:dyDescent="0.25">
      <c r="T44666" s="1"/>
      <c r="U44666" s="1"/>
      <c r="Z44666" s="1"/>
    </row>
    <row r="44667" spans="20:26" x14ac:dyDescent="0.25">
      <c r="T44667" s="1"/>
      <c r="U44667" s="1"/>
      <c r="Z44667" s="1"/>
    </row>
    <row r="44668" spans="20:26" x14ac:dyDescent="0.25">
      <c r="T44668" s="1"/>
      <c r="U44668" s="1"/>
      <c r="Z44668" s="1"/>
    </row>
    <row r="44669" spans="20:26" x14ac:dyDescent="0.25">
      <c r="T44669" s="1"/>
      <c r="U44669" s="1"/>
      <c r="Z44669" s="1"/>
    </row>
    <row r="44670" spans="20:26" x14ac:dyDescent="0.25">
      <c r="T44670" s="1"/>
      <c r="U44670" s="1"/>
      <c r="Z44670" s="1"/>
    </row>
    <row r="44671" spans="20:26" x14ac:dyDescent="0.25">
      <c r="T44671" s="1"/>
      <c r="U44671" s="1"/>
      <c r="Z44671" s="1"/>
    </row>
    <row r="44672" spans="20:26" x14ac:dyDescent="0.25">
      <c r="T44672" s="1"/>
      <c r="U44672" s="1"/>
      <c r="Z44672" s="1"/>
    </row>
    <row r="44673" spans="20:26" x14ac:dyDescent="0.25">
      <c r="T44673" s="1"/>
      <c r="U44673" s="1"/>
      <c r="Z44673" s="1"/>
    </row>
    <row r="44674" spans="20:26" x14ac:dyDescent="0.25">
      <c r="T44674" s="1"/>
      <c r="U44674" s="1"/>
      <c r="Z44674" s="1"/>
    </row>
    <row r="44675" spans="20:26" x14ac:dyDescent="0.25">
      <c r="T44675" s="1"/>
      <c r="U44675" s="1"/>
      <c r="Z44675" s="1"/>
    </row>
    <row r="44676" spans="20:26" x14ac:dyDescent="0.25">
      <c r="T44676" s="1"/>
      <c r="U44676" s="1"/>
      <c r="Z44676" s="1"/>
    </row>
    <row r="44677" spans="20:26" x14ac:dyDescent="0.25">
      <c r="T44677" s="1"/>
      <c r="U44677" s="1"/>
      <c r="Z44677" s="1"/>
    </row>
    <row r="44678" spans="20:26" x14ac:dyDescent="0.25">
      <c r="T44678" s="1"/>
      <c r="U44678" s="1"/>
      <c r="Z44678" s="1"/>
    </row>
    <row r="44679" spans="20:26" x14ac:dyDescent="0.25">
      <c r="T44679" s="1"/>
      <c r="U44679" s="1"/>
      <c r="Z44679" s="1"/>
    </row>
    <row r="44680" spans="20:26" x14ac:dyDescent="0.25">
      <c r="T44680" s="1"/>
      <c r="U44680" s="1"/>
      <c r="Z44680" s="1"/>
    </row>
    <row r="44681" spans="20:26" x14ac:dyDescent="0.25">
      <c r="T44681" s="1"/>
      <c r="U44681" s="1"/>
      <c r="Z44681" s="1"/>
    </row>
    <row r="44682" spans="20:26" x14ac:dyDescent="0.25">
      <c r="T44682" s="1"/>
      <c r="U44682" s="1"/>
      <c r="Z44682" s="1"/>
    </row>
    <row r="44683" spans="20:26" x14ac:dyDescent="0.25">
      <c r="T44683" s="1"/>
      <c r="U44683" s="1"/>
      <c r="Z44683" s="1"/>
    </row>
    <row r="44684" spans="20:26" x14ac:dyDescent="0.25">
      <c r="T44684" s="1"/>
      <c r="U44684" s="1"/>
      <c r="Z44684" s="1"/>
    </row>
    <row r="44685" spans="20:26" x14ac:dyDescent="0.25">
      <c r="T44685" s="1"/>
      <c r="U44685" s="1"/>
      <c r="Z44685" s="1"/>
    </row>
    <row r="44686" spans="20:26" x14ac:dyDescent="0.25">
      <c r="T44686" s="1"/>
      <c r="U44686" s="1"/>
      <c r="Z44686" s="1"/>
    </row>
    <row r="44687" spans="20:26" x14ac:dyDescent="0.25">
      <c r="T44687" s="1"/>
      <c r="U44687" s="1"/>
      <c r="Z44687" s="1"/>
    </row>
    <row r="44688" spans="20:26" x14ac:dyDescent="0.25">
      <c r="T44688" s="1"/>
      <c r="U44688" s="1"/>
      <c r="Z44688" s="1"/>
    </row>
    <row r="44689" spans="20:26" x14ac:dyDescent="0.25">
      <c r="T44689" s="1"/>
      <c r="U44689" s="1"/>
      <c r="Z44689" s="1"/>
    </row>
    <row r="44690" spans="20:26" x14ac:dyDescent="0.25">
      <c r="T44690" s="1"/>
      <c r="U44690" s="1"/>
      <c r="Z44690" s="1"/>
    </row>
    <row r="44691" spans="20:26" x14ac:dyDescent="0.25">
      <c r="T44691" s="1"/>
      <c r="U44691" s="1"/>
      <c r="Z44691" s="1"/>
    </row>
    <row r="44692" spans="20:26" x14ac:dyDescent="0.25">
      <c r="T44692" s="1"/>
      <c r="U44692" s="1"/>
      <c r="Z44692" s="1"/>
    </row>
    <row r="44693" spans="20:26" x14ac:dyDescent="0.25">
      <c r="T44693" s="1"/>
      <c r="U44693" s="1"/>
      <c r="Z44693" s="1"/>
    </row>
    <row r="44694" spans="20:26" x14ac:dyDescent="0.25">
      <c r="T44694" s="1"/>
      <c r="U44694" s="1"/>
      <c r="Z44694" s="1"/>
    </row>
    <row r="44695" spans="20:26" x14ac:dyDescent="0.25">
      <c r="T44695" s="1"/>
      <c r="U44695" s="1"/>
      <c r="Z44695" s="1"/>
    </row>
    <row r="44696" spans="20:26" x14ac:dyDescent="0.25">
      <c r="T44696" s="1"/>
      <c r="U44696" s="1"/>
      <c r="Z44696" s="1"/>
    </row>
    <row r="44697" spans="20:26" x14ac:dyDescent="0.25">
      <c r="T44697" s="1"/>
      <c r="U44697" s="1"/>
      <c r="Z44697" s="1"/>
    </row>
    <row r="44698" spans="20:26" x14ac:dyDescent="0.25">
      <c r="T44698" s="1"/>
      <c r="U44698" s="1"/>
      <c r="Z44698" s="1"/>
    </row>
    <row r="44699" spans="20:26" x14ac:dyDescent="0.25">
      <c r="T44699" s="1"/>
      <c r="U44699" s="1"/>
      <c r="Z44699" s="1"/>
    </row>
    <row r="44700" spans="20:26" x14ac:dyDescent="0.25">
      <c r="T44700" s="1"/>
      <c r="U44700" s="1"/>
      <c r="Z44700" s="1"/>
    </row>
    <row r="44701" spans="20:26" x14ac:dyDescent="0.25">
      <c r="T44701" s="1"/>
      <c r="U44701" s="1"/>
      <c r="Z44701" s="1"/>
    </row>
    <row r="44702" spans="20:26" x14ac:dyDescent="0.25">
      <c r="T44702" s="1"/>
      <c r="U44702" s="1"/>
      <c r="Z44702" s="1"/>
    </row>
    <row r="44703" spans="20:26" x14ac:dyDescent="0.25">
      <c r="T44703" s="1"/>
      <c r="U44703" s="1"/>
      <c r="Z44703" s="1"/>
    </row>
    <row r="44704" spans="20:26" x14ac:dyDescent="0.25">
      <c r="T44704" s="1"/>
      <c r="U44704" s="1"/>
      <c r="Z44704" s="1"/>
    </row>
    <row r="44705" spans="20:26" x14ac:dyDescent="0.25">
      <c r="T44705" s="1"/>
      <c r="U44705" s="1"/>
      <c r="Z44705" s="1"/>
    </row>
    <row r="44706" spans="20:26" x14ac:dyDescent="0.25">
      <c r="T44706" s="1"/>
      <c r="U44706" s="1"/>
      <c r="Z44706" s="1"/>
    </row>
    <row r="44707" spans="20:26" x14ac:dyDescent="0.25">
      <c r="T44707" s="1"/>
      <c r="U44707" s="1"/>
      <c r="Z44707" s="1"/>
    </row>
    <row r="44708" spans="20:26" x14ac:dyDescent="0.25">
      <c r="T44708" s="1"/>
      <c r="U44708" s="1"/>
      <c r="Z44708" s="1"/>
    </row>
    <row r="44709" spans="20:26" x14ac:dyDescent="0.25">
      <c r="T44709" s="1"/>
      <c r="U44709" s="1"/>
      <c r="Z44709" s="1"/>
    </row>
    <row r="44710" spans="20:26" x14ac:dyDescent="0.25">
      <c r="T44710" s="1"/>
      <c r="U44710" s="1"/>
      <c r="Z44710" s="1"/>
    </row>
    <row r="44711" spans="20:26" x14ac:dyDescent="0.25">
      <c r="T44711" s="1"/>
      <c r="U44711" s="1"/>
      <c r="Z44711" s="1"/>
    </row>
    <row r="44712" spans="20:26" x14ac:dyDescent="0.25">
      <c r="T44712" s="1"/>
      <c r="U44712" s="1"/>
      <c r="Z44712" s="1"/>
    </row>
    <row r="44713" spans="20:26" x14ac:dyDescent="0.25">
      <c r="T44713" s="1"/>
      <c r="U44713" s="1"/>
      <c r="Z44713" s="1"/>
    </row>
    <row r="44714" spans="20:26" x14ac:dyDescent="0.25">
      <c r="T44714" s="1"/>
      <c r="U44714" s="1"/>
      <c r="Z44714" s="1"/>
    </row>
    <row r="44715" spans="20:26" x14ac:dyDescent="0.25">
      <c r="T44715" s="1"/>
      <c r="U44715" s="1"/>
      <c r="Z44715" s="1"/>
    </row>
    <row r="44716" spans="20:26" x14ac:dyDescent="0.25">
      <c r="T44716" s="1"/>
      <c r="U44716" s="1"/>
      <c r="Z44716" s="1"/>
    </row>
    <row r="44717" spans="20:26" x14ac:dyDescent="0.25">
      <c r="T44717" s="1"/>
      <c r="U44717" s="1"/>
      <c r="Z44717" s="1"/>
    </row>
    <row r="44718" spans="20:26" x14ac:dyDescent="0.25">
      <c r="T44718" s="1"/>
      <c r="U44718" s="1"/>
      <c r="Z44718" s="1"/>
    </row>
    <row r="44719" spans="20:26" x14ac:dyDescent="0.25">
      <c r="T44719" s="1"/>
      <c r="U44719" s="1"/>
      <c r="Z44719" s="1"/>
    </row>
    <row r="44720" spans="20:26" x14ac:dyDescent="0.25">
      <c r="T44720" s="1"/>
      <c r="U44720" s="1"/>
      <c r="Z44720" s="1"/>
    </row>
    <row r="44721" spans="20:26" x14ac:dyDescent="0.25">
      <c r="T44721" s="1"/>
      <c r="U44721" s="1"/>
      <c r="Z44721" s="1"/>
    </row>
    <row r="44722" spans="20:26" x14ac:dyDescent="0.25">
      <c r="T44722" s="1"/>
      <c r="U44722" s="1"/>
      <c r="Z44722" s="1"/>
    </row>
    <row r="44723" spans="20:26" x14ac:dyDescent="0.25">
      <c r="T44723" s="1"/>
      <c r="U44723" s="1"/>
      <c r="Z44723" s="1"/>
    </row>
    <row r="44724" spans="20:26" x14ac:dyDescent="0.25">
      <c r="T44724" s="1"/>
      <c r="U44724" s="1"/>
      <c r="Z44724" s="1"/>
    </row>
    <row r="44725" spans="20:26" x14ac:dyDescent="0.25">
      <c r="T44725" s="1"/>
      <c r="U44725" s="1"/>
      <c r="Z44725" s="1"/>
    </row>
    <row r="44726" spans="20:26" x14ac:dyDescent="0.25">
      <c r="T44726" s="1"/>
      <c r="U44726" s="1"/>
      <c r="Z44726" s="1"/>
    </row>
    <row r="44727" spans="20:26" x14ac:dyDescent="0.25">
      <c r="T44727" s="1"/>
      <c r="U44727" s="1"/>
      <c r="Z44727" s="1"/>
    </row>
    <row r="44728" spans="20:26" x14ac:dyDescent="0.25">
      <c r="T44728" s="1"/>
      <c r="U44728" s="1"/>
      <c r="Z44728" s="1"/>
    </row>
    <row r="44729" spans="20:26" x14ac:dyDescent="0.25">
      <c r="T44729" s="1"/>
      <c r="U44729" s="1"/>
      <c r="Z44729" s="1"/>
    </row>
    <row r="44730" spans="20:26" x14ac:dyDescent="0.25">
      <c r="T44730" s="1"/>
      <c r="U44730" s="1"/>
      <c r="Z44730" s="1"/>
    </row>
    <row r="44731" spans="20:26" x14ac:dyDescent="0.25">
      <c r="T44731" s="1"/>
      <c r="U44731" s="1"/>
      <c r="Z44731" s="1"/>
    </row>
    <row r="44732" spans="20:26" x14ac:dyDescent="0.25">
      <c r="T44732" s="1"/>
      <c r="U44732" s="1"/>
      <c r="Z44732" s="1"/>
    </row>
    <row r="44733" spans="20:26" x14ac:dyDescent="0.25">
      <c r="T44733" s="1"/>
      <c r="U44733" s="1"/>
      <c r="Z44733" s="1"/>
    </row>
    <row r="44734" spans="20:26" x14ac:dyDescent="0.25">
      <c r="T44734" s="1"/>
      <c r="U44734" s="1"/>
      <c r="Z44734" s="1"/>
    </row>
    <row r="44735" spans="20:26" x14ac:dyDescent="0.25">
      <c r="T44735" s="1"/>
      <c r="U44735" s="1"/>
      <c r="Z44735" s="1"/>
    </row>
    <row r="44736" spans="20:26" x14ac:dyDescent="0.25">
      <c r="T44736" s="1"/>
      <c r="U44736" s="1"/>
      <c r="Z44736" s="1"/>
    </row>
    <row r="44737" spans="20:26" x14ac:dyDescent="0.25">
      <c r="T44737" s="1"/>
      <c r="U44737" s="1"/>
      <c r="Z44737" s="1"/>
    </row>
    <row r="44738" spans="20:26" x14ac:dyDescent="0.25">
      <c r="T44738" s="1"/>
      <c r="U44738" s="1"/>
      <c r="Z44738" s="1"/>
    </row>
    <row r="44739" spans="20:26" x14ac:dyDescent="0.25">
      <c r="T44739" s="1"/>
      <c r="U44739" s="1"/>
      <c r="Z44739" s="1"/>
    </row>
    <row r="44740" spans="20:26" x14ac:dyDescent="0.25">
      <c r="T44740" s="1"/>
      <c r="U44740" s="1"/>
      <c r="Z44740" s="1"/>
    </row>
    <row r="44741" spans="20:26" x14ac:dyDescent="0.25">
      <c r="T44741" s="1"/>
      <c r="U44741" s="1"/>
      <c r="Z44741" s="1"/>
    </row>
    <row r="44742" spans="20:26" x14ac:dyDescent="0.25">
      <c r="T44742" s="1"/>
      <c r="U44742" s="1"/>
      <c r="Z44742" s="1"/>
    </row>
    <row r="44743" spans="20:26" x14ac:dyDescent="0.25">
      <c r="T44743" s="1"/>
      <c r="U44743" s="1"/>
      <c r="Z44743" s="1"/>
    </row>
    <row r="44744" spans="20:26" x14ac:dyDescent="0.25">
      <c r="T44744" s="1"/>
      <c r="U44744" s="1"/>
      <c r="Z44744" s="1"/>
    </row>
    <row r="44745" spans="20:26" x14ac:dyDescent="0.25">
      <c r="T44745" s="1"/>
      <c r="U44745" s="1"/>
      <c r="Z44745" s="1"/>
    </row>
    <row r="44746" spans="20:26" x14ac:dyDescent="0.25">
      <c r="T44746" s="1"/>
      <c r="U44746" s="1"/>
      <c r="Z44746" s="1"/>
    </row>
    <row r="44747" spans="20:26" x14ac:dyDescent="0.25">
      <c r="T44747" s="1"/>
      <c r="U44747" s="1"/>
      <c r="Z44747" s="1"/>
    </row>
    <row r="44748" spans="20:26" x14ac:dyDescent="0.25">
      <c r="T44748" s="1"/>
      <c r="U44748" s="1"/>
      <c r="Z44748" s="1"/>
    </row>
    <row r="44749" spans="20:26" x14ac:dyDescent="0.25">
      <c r="T44749" s="1"/>
      <c r="U44749" s="1"/>
      <c r="Z44749" s="1"/>
    </row>
    <row r="44750" spans="20:26" x14ac:dyDescent="0.25">
      <c r="T44750" s="1"/>
      <c r="U44750" s="1"/>
      <c r="Z44750" s="1"/>
    </row>
    <row r="44751" spans="20:26" x14ac:dyDescent="0.25">
      <c r="T44751" s="1"/>
      <c r="U44751" s="1"/>
      <c r="Z44751" s="1"/>
    </row>
    <row r="44752" spans="20:26" x14ac:dyDescent="0.25">
      <c r="T44752" s="1"/>
      <c r="U44752" s="1"/>
      <c r="Z44752" s="1"/>
    </row>
    <row r="44753" spans="20:26" x14ac:dyDescent="0.25">
      <c r="T44753" s="1"/>
      <c r="U44753" s="1"/>
      <c r="Z44753" s="1"/>
    </row>
    <row r="44754" spans="20:26" x14ac:dyDescent="0.25">
      <c r="T44754" s="1"/>
      <c r="U44754" s="1"/>
      <c r="Z44754" s="1"/>
    </row>
    <row r="44755" spans="20:26" x14ac:dyDescent="0.25">
      <c r="T44755" s="1"/>
      <c r="U44755" s="1"/>
      <c r="Z44755" s="1"/>
    </row>
    <row r="44756" spans="20:26" x14ac:dyDescent="0.25">
      <c r="T44756" s="1"/>
      <c r="U44756" s="1"/>
      <c r="Z44756" s="1"/>
    </row>
    <row r="44757" spans="20:26" x14ac:dyDescent="0.25">
      <c r="T44757" s="1"/>
      <c r="U44757" s="1"/>
      <c r="Z44757" s="1"/>
    </row>
    <row r="44758" spans="20:26" x14ac:dyDescent="0.25">
      <c r="T44758" s="1"/>
      <c r="U44758" s="1"/>
      <c r="Z44758" s="1"/>
    </row>
    <row r="44759" spans="20:26" x14ac:dyDescent="0.25">
      <c r="T44759" s="1"/>
      <c r="U44759" s="1"/>
      <c r="Z44759" s="1"/>
    </row>
    <row r="44760" spans="20:26" x14ac:dyDescent="0.25">
      <c r="T44760" s="1"/>
      <c r="U44760" s="1"/>
      <c r="Z44760" s="1"/>
    </row>
    <row r="44761" spans="20:26" x14ac:dyDescent="0.25">
      <c r="T44761" s="1"/>
      <c r="U44761" s="1"/>
      <c r="Z44761" s="1"/>
    </row>
    <row r="44762" spans="20:26" x14ac:dyDescent="0.25">
      <c r="T44762" s="1"/>
      <c r="U44762" s="1"/>
      <c r="Z44762" s="1"/>
    </row>
    <row r="44763" spans="20:26" x14ac:dyDescent="0.25">
      <c r="T44763" s="1"/>
      <c r="U44763" s="1"/>
      <c r="Z44763" s="1"/>
    </row>
    <row r="44764" spans="20:26" x14ac:dyDescent="0.25">
      <c r="T44764" s="1"/>
      <c r="U44764" s="1"/>
      <c r="Z44764" s="1"/>
    </row>
    <row r="44765" spans="20:26" x14ac:dyDescent="0.25">
      <c r="T44765" s="1"/>
      <c r="U44765" s="1"/>
      <c r="Z44765" s="1"/>
    </row>
    <row r="44766" spans="20:26" x14ac:dyDescent="0.25">
      <c r="T44766" s="1"/>
      <c r="U44766" s="1"/>
      <c r="Z44766" s="1"/>
    </row>
    <row r="44767" spans="20:26" x14ac:dyDescent="0.25">
      <c r="T44767" s="1"/>
      <c r="U44767" s="1"/>
      <c r="Z44767" s="1"/>
    </row>
    <row r="44768" spans="20:26" x14ac:dyDescent="0.25">
      <c r="T44768" s="1"/>
      <c r="U44768" s="1"/>
      <c r="Z44768" s="1"/>
    </row>
    <row r="44769" spans="20:26" x14ac:dyDescent="0.25">
      <c r="T44769" s="1"/>
      <c r="U44769" s="1"/>
      <c r="Z44769" s="1"/>
    </row>
    <row r="44770" spans="20:26" x14ac:dyDescent="0.25">
      <c r="T44770" s="1"/>
      <c r="U44770" s="1"/>
      <c r="Z44770" s="1"/>
    </row>
    <row r="44771" spans="20:26" x14ac:dyDescent="0.25">
      <c r="T44771" s="1"/>
      <c r="U44771" s="1"/>
      <c r="Z44771" s="1"/>
    </row>
    <row r="44772" spans="20:26" x14ac:dyDescent="0.25">
      <c r="T44772" s="1"/>
      <c r="U44772" s="1"/>
      <c r="Z44772" s="1"/>
    </row>
    <row r="44773" spans="20:26" x14ac:dyDescent="0.25">
      <c r="T44773" s="1"/>
      <c r="U44773" s="1"/>
      <c r="Z44773" s="1"/>
    </row>
    <row r="44774" spans="20:26" x14ac:dyDescent="0.25">
      <c r="T44774" s="1"/>
      <c r="U44774" s="1"/>
      <c r="Z44774" s="1"/>
    </row>
    <row r="44775" spans="20:26" x14ac:dyDescent="0.25">
      <c r="T44775" s="1"/>
      <c r="U44775" s="1"/>
      <c r="Z44775" s="1"/>
    </row>
    <row r="44776" spans="20:26" x14ac:dyDescent="0.25">
      <c r="T44776" s="1"/>
      <c r="U44776" s="1"/>
      <c r="Z44776" s="1"/>
    </row>
    <row r="44777" spans="20:26" x14ac:dyDescent="0.25">
      <c r="T44777" s="1"/>
      <c r="U44777" s="1"/>
      <c r="Z44777" s="1"/>
    </row>
    <row r="44778" spans="20:26" x14ac:dyDescent="0.25">
      <c r="T44778" s="1"/>
      <c r="U44778" s="1"/>
      <c r="Z44778" s="1"/>
    </row>
    <row r="44779" spans="20:26" x14ac:dyDescent="0.25">
      <c r="T44779" s="1"/>
      <c r="U44779" s="1"/>
      <c r="Z44779" s="1"/>
    </row>
    <row r="44780" spans="20:26" x14ac:dyDescent="0.25">
      <c r="T44780" s="1"/>
      <c r="U44780" s="1"/>
      <c r="Z44780" s="1"/>
    </row>
    <row r="44781" spans="20:26" x14ac:dyDescent="0.25">
      <c r="T44781" s="1"/>
      <c r="U44781" s="1"/>
      <c r="Z44781" s="1"/>
    </row>
    <row r="44782" spans="20:26" x14ac:dyDescent="0.25">
      <c r="T44782" s="1"/>
      <c r="U44782" s="1"/>
      <c r="Z44782" s="1"/>
    </row>
    <row r="44783" spans="20:26" x14ac:dyDescent="0.25">
      <c r="T44783" s="1"/>
      <c r="U44783" s="1"/>
      <c r="Z44783" s="1"/>
    </row>
    <row r="44784" spans="20:26" x14ac:dyDescent="0.25">
      <c r="T44784" s="1"/>
      <c r="U44784" s="1"/>
      <c r="Z44784" s="1"/>
    </row>
    <row r="44785" spans="20:26" x14ac:dyDescent="0.25">
      <c r="T44785" s="1"/>
      <c r="U44785" s="1"/>
      <c r="Z44785" s="1"/>
    </row>
    <row r="44786" spans="20:26" x14ac:dyDescent="0.25">
      <c r="T44786" s="1"/>
      <c r="U44786" s="1"/>
      <c r="Z44786" s="1"/>
    </row>
    <row r="44787" spans="20:26" x14ac:dyDescent="0.25">
      <c r="T44787" s="1"/>
      <c r="U44787" s="1"/>
      <c r="Z44787" s="1"/>
    </row>
    <row r="44788" spans="20:26" x14ac:dyDescent="0.25">
      <c r="T44788" s="1"/>
      <c r="U44788" s="1"/>
      <c r="Z44788" s="1"/>
    </row>
    <row r="44789" spans="20:26" x14ac:dyDescent="0.25">
      <c r="T44789" s="1"/>
      <c r="U44789" s="1"/>
      <c r="Z44789" s="1"/>
    </row>
    <row r="44790" spans="20:26" x14ac:dyDescent="0.25">
      <c r="T44790" s="1"/>
      <c r="U44790" s="1"/>
      <c r="Z44790" s="1"/>
    </row>
    <row r="44791" spans="20:26" x14ac:dyDescent="0.25">
      <c r="T44791" s="1"/>
      <c r="U44791" s="1"/>
      <c r="Z44791" s="1"/>
    </row>
    <row r="44792" spans="20:26" x14ac:dyDescent="0.25">
      <c r="T44792" s="1"/>
      <c r="U44792" s="1"/>
      <c r="Z44792" s="1"/>
    </row>
    <row r="44793" spans="20:26" x14ac:dyDescent="0.25">
      <c r="T44793" s="1"/>
      <c r="U44793" s="1"/>
      <c r="Z44793" s="1"/>
    </row>
    <row r="44794" spans="20:26" x14ac:dyDescent="0.25">
      <c r="T44794" s="1"/>
      <c r="U44794" s="1"/>
      <c r="Z44794" s="1"/>
    </row>
    <row r="44795" spans="20:26" x14ac:dyDescent="0.25">
      <c r="T44795" s="1"/>
      <c r="U44795" s="1"/>
      <c r="Z44795" s="1"/>
    </row>
    <row r="44796" spans="20:26" x14ac:dyDescent="0.25">
      <c r="T44796" s="1"/>
      <c r="U44796" s="1"/>
      <c r="Z44796" s="1"/>
    </row>
    <row r="44797" spans="20:26" x14ac:dyDescent="0.25">
      <c r="T44797" s="1"/>
      <c r="U44797" s="1"/>
      <c r="Z44797" s="1"/>
    </row>
    <row r="44798" spans="20:26" x14ac:dyDescent="0.25">
      <c r="T44798" s="1"/>
      <c r="U44798" s="1"/>
      <c r="Z44798" s="1"/>
    </row>
    <row r="44799" spans="20:26" x14ac:dyDescent="0.25">
      <c r="T44799" s="1"/>
      <c r="U44799" s="1"/>
      <c r="Z44799" s="1"/>
    </row>
    <row r="44800" spans="20:26" x14ac:dyDescent="0.25">
      <c r="T44800" s="1"/>
      <c r="U44800" s="1"/>
      <c r="Z44800" s="1"/>
    </row>
    <row r="44801" spans="20:26" x14ac:dyDescent="0.25">
      <c r="T44801" s="1"/>
      <c r="U44801" s="1"/>
      <c r="Z44801" s="1"/>
    </row>
    <row r="44802" spans="20:26" x14ac:dyDescent="0.25">
      <c r="T44802" s="1"/>
      <c r="U44802" s="1"/>
      <c r="Z44802" s="1"/>
    </row>
    <row r="44803" spans="20:26" x14ac:dyDescent="0.25">
      <c r="T44803" s="1"/>
      <c r="U44803" s="1"/>
      <c r="Z44803" s="1"/>
    </row>
    <row r="44804" spans="20:26" x14ac:dyDescent="0.25">
      <c r="T44804" s="1"/>
      <c r="U44804" s="1"/>
      <c r="Z44804" s="1"/>
    </row>
    <row r="44805" spans="20:26" x14ac:dyDescent="0.25">
      <c r="T44805" s="1"/>
      <c r="U44805" s="1"/>
      <c r="Z44805" s="1"/>
    </row>
    <row r="44806" spans="20:26" x14ac:dyDescent="0.25">
      <c r="T44806" s="1"/>
      <c r="U44806" s="1"/>
      <c r="Z44806" s="1"/>
    </row>
    <row r="44807" spans="20:26" x14ac:dyDescent="0.25">
      <c r="T44807" s="1"/>
      <c r="U44807" s="1"/>
      <c r="Z44807" s="1"/>
    </row>
    <row r="44808" spans="20:26" x14ac:dyDescent="0.25">
      <c r="T44808" s="1"/>
      <c r="U44808" s="1"/>
      <c r="Z44808" s="1"/>
    </row>
    <row r="44809" spans="20:26" x14ac:dyDescent="0.25">
      <c r="T44809" s="1"/>
      <c r="U44809" s="1"/>
      <c r="Z44809" s="1"/>
    </row>
    <row r="44810" spans="20:26" x14ac:dyDescent="0.25">
      <c r="T44810" s="1"/>
      <c r="U44810" s="1"/>
      <c r="Z44810" s="1"/>
    </row>
    <row r="44811" spans="20:26" x14ac:dyDescent="0.25">
      <c r="T44811" s="1"/>
      <c r="U44811" s="1"/>
      <c r="Z44811" s="1"/>
    </row>
    <row r="44812" spans="20:26" x14ac:dyDescent="0.25">
      <c r="T44812" s="1"/>
      <c r="U44812" s="1"/>
      <c r="Z44812" s="1"/>
    </row>
    <row r="44813" spans="20:26" x14ac:dyDescent="0.25">
      <c r="T44813" s="1"/>
      <c r="U44813" s="1"/>
      <c r="Z44813" s="1"/>
    </row>
    <row r="44814" spans="20:26" x14ac:dyDescent="0.25">
      <c r="T44814" s="1"/>
      <c r="U44814" s="1"/>
      <c r="Z44814" s="1"/>
    </row>
    <row r="44815" spans="20:26" x14ac:dyDescent="0.25">
      <c r="T44815" s="1"/>
      <c r="U44815" s="1"/>
      <c r="Z44815" s="1"/>
    </row>
    <row r="44816" spans="20:26" x14ac:dyDescent="0.25">
      <c r="T44816" s="1"/>
      <c r="U44816" s="1"/>
      <c r="Z44816" s="1"/>
    </row>
    <row r="44817" spans="20:26" x14ac:dyDescent="0.25">
      <c r="T44817" s="1"/>
      <c r="U44817" s="1"/>
      <c r="Z44817" s="1"/>
    </row>
    <row r="44818" spans="20:26" x14ac:dyDescent="0.25">
      <c r="T44818" s="1"/>
      <c r="U44818" s="1"/>
      <c r="Z44818" s="1"/>
    </row>
    <row r="44819" spans="20:26" x14ac:dyDescent="0.25">
      <c r="T44819" s="1"/>
      <c r="U44819" s="1"/>
      <c r="Z44819" s="1"/>
    </row>
    <row r="44820" spans="20:26" x14ac:dyDescent="0.25">
      <c r="T44820" s="1"/>
      <c r="U44820" s="1"/>
      <c r="Z44820" s="1"/>
    </row>
    <row r="44821" spans="20:26" x14ac:dyDescent="0.25">
      <c r="T44821" s="1"/>
      <c r="U44821" s="1"/>
      <c r="Z44821" s="1"/>
    </row>
    <row r="44822" spans="20:26" x14ac:dyDescent="0.25">
      <c r="T44822" s="1"/>
      <c r="U44822" s="1"/>
      <c r="Z44822" s="1"/>
    </row>
    <row r="44823" spans="20:26" x14ac:dyDescent="0.25">
      <c r="T44823" s="1"/>
      <c r="U44823" s="1"/>
      <c r="Z44823" s="1"/>
    </row>
    <row r="44824" spans="20:26" x14ac:dyDescent="0.25">
      <c r="T44824" s="1"/>
      <c r="U44824" s="1"/>
      <c r="Z44824" s="1"/>
    </row>
    <row r="44825" spans="20:26" x14ac:dyDescent="0.25">
      <c r="T44825" s="1"/>
      <c r="U44825" s="1"/>
      <c r="Z44825" s="1"/>
    </row>
    <row r="44826" spans="20:26" x14ac:dyDescent="0.25">
      <c r="T44826" s="1"/>
      <c r="U44826" s="1"/>
      <c r="Z44826" s="1"/>
    </row>
    <row r="44827" spans="20:26" x14ac:dyDescent="0.25">
      <c r="T44827" s="1"/>
      <c r="U44827" s="1"/>
      <c r="Z44827" s="1"/>
    </row>
    <row r="44828" spans="20:26" x14ac:dyDescent="0.25">
      <c r="T44828" s="1"/>
      <c r="U44828" s="1"/>
      <c r="Z44828" s="1"/>
    </row>
    <row r="44829" spans="20:26" x14ac:dyDescent="0.25">
      <c r="T44829" s="1"/>
      <c r="U44829" s="1"/>
      <c r="Z44829" s="1"/>
    </row>
    <row r="44830" spans="20:26" x14ac:dyDescent="0.25">
      <c r="T44830" s="1"/>
      <c r="U44830" s="1"/>
      <c r="Z44830" s="1"/>
    </row>
    <row r="44831" spans="20:26" x14ac:dyDescent="0.25">
      <c r="T44831" s="1"/>
      <c r="U44831" s="1"/>
      <c r="Z44831" s="1"/>
    </row>
    <row r="44832" spans="20:26" x14ac:dyDescent="0.25">
      <c r="T44832" s="1"/>
      <c r="U44832" s="1"/>
      <c r="Z44832" s="1"/>
    </row>
    <row r="44833" spans="20:26" x14ac:dyDescent="0.25">
      <c r="T44833" s="1"/>
      <c r="U44833" s="1"/>
      <c r="Z44833" s="1"/>
    </row>
    <row r="44834" spans="20:26" x14ac:dyDescent="0.25">
      <c r="T44834" s="1"/>
      <c r="U44834" s="1"/>
      <c r="Z44834" s="1"/>
    </row>
    <row r="44835" spans="20:26" x14ac:dyDescent="0.25">
      <c r="T44835" s="1"/>
      <c r="U44835" s="1"/>
      <c r="Z44835" s="1"/>
    </row>
    <row r="44836" spans="20:26" x14ac:dyDescent="0.25">
      <c r="T44836" s="1"/>
      <c r="U44836" s="1"/>
      <c r="Z44836" s="1"/>
    </row>
    <row r="44837" spans="20:26" x14ac:dyDescent="0.25">
      <c r="T44837" s="1"/>
      <c r="U44837" s="1"/>
      <c r="Z44837" s="1"/>
    </row>
    <row r="44838" spans="20:26" x14ac:dyDescent="0.25">
      <c r="T44838" s="1"/>
      <c r="U44838" s="1"/>
      <c r="Z44838" s="1"/>
    </row>
    <row r="44839" spans="20:26" x14ac:dyDescent="0.25">
      <c r="T44839" s="1"/>
      <c r="U44839" s="1"/>
      <c r="Z44839" s="1"/>
    </row>
    <row r="44840" spans="20:26" x14ac:dyDescent="0.25">
      <c r="T44840" s="1"/>
      <c r="U44840" s="1"/>
      <c r="Z44840" s="1"/>
    </row>
    <row r="44841" spans="20:26" x14ac:dyDescent="0.25">
      <c r="T44841" s="1"/>
      <c r="U44841" s="1"/>
      <c r="Z44841" s="1"/>
    </row>
    <row r="44842" spans="20:26" x14ac:dyDescent="0.25">
      <c r="T44842" s="1"/>
      <c r="U44842" s="1"/>
      <c r="Z44842" s="1"/>
    </row>
    <row r="44843" spans="20:26" x14ac:dyDescent="0.25">
      <c r="T44843" s="1"/>
      <c r="U44843" s="1"/>
      <c r="Z44843" s="1"/>
    </row>
    <row r="44844" spans="20:26" x14ac:dyDescent="0.25">
      <c r="T44844" s="1"/>
      <c r="U44844" s="1"/>
      <c r="Z44844" s="1"/>
    </row>
    <row r="44845" spans="20:26" x14ac:dyDescent="0.25">
      <c r="T44845" s="1"/>
      <c r="U44845" s="1"/>
      <c r="Z44845" s="1"/>
    </row>
    <row r="44846" spans="20:26" x14ac:dyDescent="0.25">
      <c r="T44846" s="1"/>
      <c r="U44846" s="1"/>
      <c r="Z44846" s="1"/>
    </row>
    <row r="44847" spans="20:26" x14ac:dyDescent="0.25">
      <c r="T44847" s="1"/>
      <c r="U44847" s="1"/>
      <c r="Z44847" s="1"/>
    </row>
    <row r="44848" spans="20:26" x14ac:dyDescent="0.25">
      <c r="T44848" s="1"/>
      <c r="U44848" s="1"/>
      <c r="Z44848" s="1"/>
    </row>
    <row r="44849" spans="20:26" x14ac:dyDescent="0.25">
      <c r="T44849" s="1"/>
      <c r="U44849" s="1"/>
      <c r="Z44849" s="1"/>
    </row>
    <row r="44850" spans="20:26" x14ac:dyDescent="0.25">
      <c r="T44850" s="1"/>
      <c r="U44850" s="1"/>
      <c r="Z44850" s="1"/>
    </row>
    <row r="44851" spans="20:26" x14ac:dyDescent="0.25">
      <c r="T44851" s="1"/>
      <c r="U44851" s="1"/>
      <c r="Z44851" s="1"/>
    </row>
    <row r="44852" spans="20:26" x14ac:dyDescent="0.25">
      <c r="T44852" s="1"/>
      <c r="U44852" s="1"/>
      <c r="Z44852" s="1"/>
    </row>
    <row r="44853" spans="20:26" x14ac:dyDescent="0.25">
      <c r="T44853" s="1"/>
      <c r="U44853" s="1"/>
      <c r="Z44853" s="1"/>
    </row>
    <row r="44854" spans="20:26" x14ac:dyDescent="0.25">
      <c r="T44854" s="1"/>
      <c r="U44854" s="1"/>
      <c r="Z44854" s="1"/>
    </row>
    <row r="44855" spans="20:26" x14ac:dyDescent="0.25">
      <c r="T44855" s="1"/>
      <c r="U44855" s="1"/>
      <c r="Z44855" s="1"/>
    </row>
    <row r="44856" spans="20:26" x14ac:dyDescent="0.25">
      <c r="T44856" s="1"/>
      <c r="U44856" s="1"/>
      <c r="Z44856" s="1"/>
    </row>
    <row r="44857" spans="20:26" x14ac:dyDescent="0.25">
      <c r="T44857" s="1"/>
      <c r="U44857" s="1"/>
      <c r="Z44857" s="1"/>
    </row>
    <row r="44858" spans="20:26" x14ac:dyDescent="0.25">
      <c r="T44858" s="1"/>
      <c r="U44858" s="1"/>
      <c r="Z44858" s="1"/>
    </row>
    <row r="44859" spans="20:26" x14ac:dyDescent="0.25">
      <c r="T44859" s="1"/>
      <c r="U44859" s="1"/>
      <c r="Z44859" s="1"/>
    </row>
    <row r="44860" spans="20:26" x14ac:dyDescent="0.25">
      <c r="T44860" s="1"/>
      <c r="U44860" s="1"/>
      <c r="Z44860" s="1"/>
    </row>
    <row r="44861" spans="20:26" x14ac:dyDescent="0.25">
      <c r="T44861" s="1"/>
      <c r="U44861" s="1"/>
      <c r="Z44861" s="1"/>
    </row>
    <row r="44862" spans="20:26" x14ac:dyDescent="0.25">
      <c r="T44862" s="1"/>
      <c r="U44862" s="1"/>
      <c r="Z44862" s="1"/>
    </row>
    <row r="44863" spans="20:26" x14ac:dyDescent="0.25">
      <c r="T44863" s="1"/>
      <c r="U44863" s="1"/>
      <c r="Z44863" s="1"/>
    </row>
    <row r="44864" spans="20:26" x14ac:dyDescent="0.25">
      <c r="T44864" s="1"/>
      <c r="U44864" s="1"/>
      <c r="Z44864" s="1"/>
    </row>
    <row r="44865" spans="20:26" x14ac:dyDescent="0.25">
      <c r="T44865" s="1"/>
      <c r="U44865" s="1"/>
      <c r="Z44865" s="1"/>
    </row>
    <row r="44866" spans="20:26" x14ac:dyDescent="0.25">
      <c r="T44866" s="1"/>
      <c r="U44866" s="1"/>
      <c r="Z44866" s="1"/>
    </row>
    <row r="44867" spans="20:26" x14ac:dyDescent="0.25">
      <c r="T44867" s="1"/>
      <c r="U44867" s="1"/>
      <c r="Z44867" s="1"/>
    </row>
    <row r="44868" spans="20:26" x14ac:dyDescent="0.25">
      <c r="T44868" s="1"/>
      <c r="U44868" s="1"/>
      <c r="Z44868" s="1"/>
    </row>
    <row r="44869" spans="20:26" x14ac:dyDescent="0.25">
      <c r="T44869" s="1"/>
      <c r="U44869" s="1"/>
      <c r="Z44869" s="1"/>
    </row>
    <row r="44870" spans="20:26" x14ac:dyDescent="0.25">
      <c r="T44870" s="1"/>
      <c r="U44870" s="1"/>
      <c r="Z44870" s="1"/>
    </row>
    <row r="44871" spans="20:26" x14ac:dyDescent="0.25">
      <c r="T44871" s="1"/>
      <c r="U44871" s="1"/>
      <c r="Z44871" s="1"/>
    </row>
    <row r="44872" spans="20:26" x14ac:dyDescent="0.25">
      <c r="T44872" s="1"/>
      <c r="U44872" s="1"/>
      <c r="Z44872" s="1"/>
    </row>
    <row r="44873" spans="20:26" x14ac:dyDescent="0.25">
      <c r="T44873" s="1"/>
      <c r="U44873" s="1"/>
      <c r="Z44873" s="1"/>
    </row>
    <row r="44874" spans="20:26" x14ac:dyDescent="0.25">
      <c r="T44874" s="1"/>
      <c r="U44874" s="1"/>
      <c r="Z44874" s="1"/>
    </row>
    <row r="44875" spans="20:26" x14ac:dyDescent="0.25">
      <c r="T44875" s="1"/>
      <c r="U44875" s="1"/>
      <c r="Z44875" s="1"/>
    </row>
    <row r="44876" spans="20:26" x14ac:dyDescent="0.25">
      <c r="T44876" s="1"/>
      <c r="U44876" s="1"/>
      <c r="Z44876" s="1"/>
    </row>
    <row r="44877" spans="20:26" x14ac:dyDescent="0.25">
      <c r="T44877" s="1"/>
      <c r="U44877" s="1"/>
      <c r="Z44877" s="1"/>
    </row>
    <row r="44878" spans="20:26" x14ac:dyDescent="0.25">
      <c r="T44878" s="1"/>
      <c r="U44878" s="1"/>
      <c r="Z44878" s="1"/>
    </row>
    <row r="44879" spans="20:26" x14ac:dyDescent="0.25">
      <c r="T44879" s="1"/>
      <c r="U44879" s="1"/>
      <c r="Z44879" s="1"/>
    </row>
    <row r="44880" spans="20:26" x14ac:dyDescent="0.25">
      <c r="T44880" s="1"/>
      <c r="U44880" s="1"/>
      <c r="Z44880" s="1"/>
    </row>
    <row r="44881" spans="20:26" x14ac:dyDescent="0.25">
      <c r="T44881" s="1"/>
      <c r="U44881" s="1"/>
      <c r="Z44881" s="1"/>
    </row>
    <row r="44882" spans="20:26" x14ac:dyDescent="0.25">
      <c r="T44882" s="1"/>
      <c r="U44882" s="1"/>
      <c r="Z44882" s="1"/>
    </row>
    <row r="44883" spans="20:26" x14ac:dyDescent="0.25">
      <c r="T44883" s="1"/>
      <c r="U44883" s="1"/>
      <c r="Z44883" s="1"/>
    </row>
    <row r="44884" spans="20:26" x14ac:dyDescent="0.25">
      <c r="T44884" s="1"/>
      <c r="U44884" s="1"/>
      <c r="Z44884" s="1"/>
    </row>
    <row r="44885" spans="20:26" x14ac:dyDescent="0.25">
      <c r="T44885" s="1"/>
      <c r="U44885" s="1"/>
      <c r="Z44885" s="1"/>
    </row>
    <row r="44886" spans="20:26" x14ac:dyDescent="0.25">
      <c r="T44886" s="1"/>
      <c r="U44886" s="1"/>
      <c r="Z44886" s="1"/>
    </row>
    <row r="44887" spans="20:26" x14ac:dyDescent="0.25">
      <c r="T44887" s="1"/>
      <c r="U44887" s="1"/>
      <c r="Z44887" s="1"/>
    </row>
    <row r="44888" spans="20:26" x14ac:dyDescent="0.25">
      <c r="T44888" s="1"/>
      <c r="U44888" s="1"/>
      <c r="Z44888" s="1"/>
    </row>
    <row r="44889" spans="20:26" x14ac:dyDescent="0.25">
      <c r="T44889" s="1"/>
      <c r="U44889" s="1"/>
      <c r="Z44889" s="1"/>
    </row>
    <row r="44890" spans="20:26" x14ac:dyDescent="0.25">
      <c r="T44890" s="1"/>
      <c r="U44890" s="1"/>
      <c r="Z44890" s="1"/>
    </row>
    <row r="44891" spans="20:26" x14ac:dyDescent="0.25">
      <c r="T44891" s="1"/>
      <c r="U44891" s="1"/>
      <c r="Z44891" s="1"/>
    </row>
    <row r="44892" spans="20:26" x14ac:dyDescent="0.25">
      <c r="T44892" s="1"/>
      <c r="U44892" s="1"/>
      <c r="Z44892" s="1"/>
    </row>
    <row r="44893" spans="20:26" x14ac:dyDescent="0.25">
      <c r="T44893" s="1"/>
      <c r="U44893" s="1"/>
      <c r="Z44893" s="1"/>
    </row>
    <row r="44894" spans="20:26" x14ac:dyDescent="0.25">
      <c r="T44894" s="1"/>
      <c r="U44894" s="1"/>
      <c r="Z44894" s="1"/>
    </row>
    <row r="44895" spans="20:26" x14ac:dyDescent="0.25">
      <c r="T44895" s="1"/>
      <c r="U44895" s="1"/>
      <c r="Z44895" s="1"/>
    </row>
    <row r="44896" spans="20:26" x14ac:dyDescent="0.25">
      <c r="T44896" s="1"/>
      <c r="U44896" s="1"/>
      <c r="Z44896" s="1"/>
    </row>
    <row r="44897" spans="20:26" x14ac:dyDescent="0.25">
      <c r="T44897" s="1"/>
      <c r="U44897" s="1"/>
      <c r="Z44897" s="1"/>
    </row>
    <row r="44898" spans="20:26" x14ac:dyDescent="0.25">
      <c r="T44898" s="1"/>
      <c r="U44898" s="1"/>
      <c r="Z44898" s="1"/>
    </row>
    <row r="44899" spans="20:26" x14ac:dyDescent="0.25">
      <c r="T44899" s="1"/>
      <c r="U44899" s="1"/>
      <c r="Z44899" s="1"/>
    </row>
    <row r="44900" spans="20:26" x14ac:dyDescent="0.25">
      <c r="T44900" s="1"/>
      <c r="U44900" s="1"/>
      <c r="Z44900" s="1"/>
    </row>
    <row r="44901" spans="20:26" x14ac:dyDescent="0.25">
      <c r="T44901" s="1"/>
      <c r="U44901" s="1"/>
      <c r="Z44901" s="1"/>
    </row>
    <row r="44902" spans="20:26" x14ac:dyDescent="0.25">
      <c r="T44902" s="1"/>
      <c r="U44902" s="1"/>
      <c r="Z44902" s="1"/>
    </row>
    <row r="44903" spans="20:26" x14ac:dyDescent="0.25">
      <c r="T44903" s="1"/>
      <c r="U44903" s="1"/>
      <c r="Z44903" s="1"/>
    </row>
    <row r="44904" spans="20:26" x14ac:dyDescent="0.25">
      <c r="T44904" s="1"/>
      <c r="U44904" s="1"/>
      <c r="Z44904" s="1"/>
    </row>
    <row r="44905" spans="20:26" x14ac:dyDescent="0.25">
      <c r="T44905" s="1"/>
      <c r="U44905" s="1"/>
      <c r="Z44905" s="1"/>
    </row>
    <row r="44906" spans="20:26" x14ac:dyDescent="0.25">
      <c r="T44906" s="1"/>
      <c r="U44906" s="1"/>
      <c r="Z44906" s="1"/>
    </row>
    <row r="44907" spans="20:26" x14ac:dyDescent="0.25">
      <c r="T44907" s="1"/>
      <c r="U44907" s="1"/>
      <c r="Z44907" s="1"/>
    </row>
    <row r="44908" spans="20:26" x14ac:dyDescent="0.25">
      <c r="T44908" s="1"/>
      <c r="U44908" s="1"/>
      <c r="Z44908" s="1"/>
    </row>
    <row r="44909" spans="20:26" x14ac:dyDescent="0.25">
      <c r="T44909" s="1"/>
      <c r="U44909" s="1"/>
      <c r="Z44909" s="1"/>
    </row>
    <row r="44910" spans="20:26" x14ac:dyDescent="0.25">
      <c r="T44910" s="1"/>
      <c r="U44910" s="1"/>
      <c r="Z44910" s="1"/>
    </row>
    <row r="44911" spans="20:26" x14ac:dyDescent="0.25">
      <c r="T44911" s="1"/>
      <c r="U44911" s="1"/>
      <c r="Z44911" s="1"/>
    </row>
    <row r="44912" spans="20:26" x14ac:dyDescent="0.25">
      <c r="T44912" s="1"/>
      <c r="U44912" s="1"/>
      <c r="Z44912" s="1"/>
    </row>
    <row r="44913" spans="20:26" x14ac:dyDescent="0.25">
      <c r="T44913" s="1"/>
      <c r="U44913" s="1"/>
      <c r="Z44913" s="1"/>
    </row>
    <row r="44914" spans="20:26" x14ac:dyDescent="0.25">
      <c r="T44914" s="1"/>
      <c r="U44914" s="1"/>
      <c r="Z44914" s="1"/>
    </row>
    <row r="44915" spans="20:26" x14ac:dyDescent="0.25">
      <c r="T44915" s="1"/>
      <c r="U44915" s="1"/>
      <c r="Z44915" s="1"/>
    </row>
    <row r="44916" spans="20:26" x14ac:dyDescent="0.25">
      <c r="T44916" s="1"/>
      <c r="U44916" s="1"/>
      <c r="Z44916" s="1"/>
    </row>
    <row r="44917" spans="20:26" x14ac:dyDescent="0.25">
      <c r="T44917" s="1"/>
      <c r="U44917" s="1"/>
      <c r="Z44917" s="1"/>
    </row>
    <row r="44918" spans="20:26" x14ac:dyDescent="0.25">
      <c r="T44918" s="1"/>
      <c r="U44918" s="1"/>
      <c r="Z44918" s="1"/>
    </row>
    <row r="44919" spans="20:26" x14ac:dyDescent="0.25">
      <c r="T44919" s="1"/>
      <c r="U44919" s="1"/>
      <c r="Z44919" s="1"/>
    </row>
    <row r="44920" spans="20:26" x14ac:dyDescent="0.25">
      <c r="T44920" s="1"/>
      <c r="U44920" s="1"/>
      <c r="Z44920" s="1"/>
    </row>
    <row r="44921" spans="20:26" x14ac:dyDescent="0.25">
      <c r="T44921" s="1"/>
      <c r="U44921" s="1"/>
      <c r="Z44921" s="1"/>
    </row>
    <row r="44922" spans="20:26" x14ac:dyDescent="0.25">
      <c r="T44922" s="1"/>
      <c r="U44922" s="1"/>
      <c r="Z44922" s="1"/>
    </row>
    <row r="44923" spans="20:26" x14ac:dyDescent="0.25">
      <c r="T44923" s="1"/>
      <c r="U44923" s="1"/>
      <c r="Z44923" s="1"/>
    </row>
    <row r="44924" spans="20:26" x14ac:dyDescent="0.25">
      <c r="T44924" s="1"/>
      <c r="U44924" s="1"/>
      <c r="Z44924" s="1"/>
    </row>
    <row r="44925" spans="20:26" x14ac:dyDescent="0.25">
      <c r="T44925" s="1"/>
      <c r="U44925" s="1"/>
      <c r="Z44925" s="1"/>
    </row>
    <row r="44926" spans="20:26" x14ac:dyDescent="0.25">
      <c r="T44926" s="1"/>
      <c r="U44926" s="1"/>
      <c r="Z44926" s="1"/>
    </row>
    <row r="44927" spans="20:26" x14ac:dyDescent="0.25">
      <c r="T44927" s="1"/>
      <c r="U44927" s="1"/>
      <c r="Z44927" s="1"/>
    </row>
    <row r="44928" spans="20:26" x14ac:dyDescent="0.25">
      <c r="T44928" s="1"/>
      <c r="U44928" s="1"/>
      <c r="Z44928" s="1"/>
    </row>
    <row r="44929" spans="20:26" x14ac:dyDescent="0.25">
      <c r="T44929" s="1"/>
      <c r="U44929" s="1"/>
      <c r="Z44929" s="1"/>
    </row>
    <row r="44930" spans="20:26" x14ac:dyDescent="0.25">
      <c r="T44930" s="1"/>
      <c r="U44930" s="1"/>
      <c r="Z44930" s="1"/>
    </row>
    <row r="44931" spans="20:26" x14ac:dyDescent="0.25">
      <c r="T44931" s="1"/>
      <c r="U44931" s="1"/>
      <c r="Z44931" s="1"/>
    </row>
    <row r="44932" spans="20:26" x14ac:dyDescent="0.25">
      <c r="T44932" s="1"/>
      <c r="U44932" s="1"/>
      <c r="Z44932" s="1"/>
    </row>
    <row r="44933" spans="20:26" x14ac:dyDescent="0.25">
      <c r="T44933" s="1"/>
      <c r="U44933" s="1"/>
      <c r="Z44933" s="1"/>
    </row>
    <row r="44934" spans="20:26" x14ac:dyDescent="0.25">
      <c r="T44934" s="1"/>
      <c r="U44934" s="1"/>
      <c r="Z44934" s="1"/>
    </row>
    <row r="44935" spans="20:26" x14ac:dyDescent="0.25">
      <c r="T44935" s="1"/>
      <c r="U44935" s="1"/>
      <c r="Z44935" s="1"/>
    </row>
    <row r="44936" spans="20:26" x14ac:dyDescent="0.25">
      <c r="T44936" s="1"/>
      <c r="U44936" s="1"/>
      <c r="Z44936" s="1"/>
    </row>
    <row r="44937" spans="20:26" x14ac:dyDescent="0.25">
      <c r="T44937" s="1"/>
      <c r="U44937" s="1"/>
      <c r="Z44937" s="1"/>
    </row>
    <row r="44938" spans="20:26" x14ac:dyDescent="0.25">
      <c r="T44938" s="1"/>
      <c r="U44938" s="1"/>
      <c r="Z44938" s="1"/>
    </row>
    <row r="44939" spans="20:26" x14ac:dyDescent="0.25">
      <c r="T44939" s="1"/>
      <c r="U44939" s="1"/>
      <c r="Z44939" s="1"/>
    </row>
    <row r="44940" spans="20:26" x14ac:dyDescent="0.25">
      <c r="T44940" s="1"/>
      <c r="U44940" s="1"/>
      <c r="Z44940" s="1"/>
    </row>
    <row r="44941" spans="20:26" x14ac:dyDescent="0.25">
      <c r="T44941" s="1"/>
      <c r="U44941" s="1"/>
      <c r="Z44941" s="1"/>
    </row>
    <row r="44942" spans="20:26" x14ac:dyDescent="0.25">
      <c r="T44942" s="1"/>
      <c r="U44942" s="1"/>
      <c r="Z44942" s="1"/>
    </row>
    <row r="44943" spans="20:26" x14ac:dyDescent="0.25">
      <c r="T44943" s="1"/>
      <c r="U44943" s="1"/>
      <c r="Z44943" s="1"/>
    </row>
    <row r="44944" spans="20:26" x14ac:dyDescent="0.25">
      <c r="T44944" s="1"/>
      <c r="U44944" s="1"/>
      <c r="Z44944" s="1"/>
    </row>
    <row r="44945" spans="20:26" x14ac:dyDescent="0.25">
      <c r="T44945" s="1"/>
      <c r="U44945" s="1"/>
      <c r="Z44945" s="1"/>
    </row>
    <row r="44946" spans="20:26" x14ac:dyDescent="0.25">
      <c r="T44946" s="1"/>
      <c r="U44946" s="1"/>
      <c r="Z44946" s="1"/>
    </row>
    <row r="44947" spans="20:26" x14ac:dyDescent="0.25">
      <c r="T44947" s="1"/>
      <c r="U44947" s="1"/>
      <c r="Z44947" s="1"/>
    </row>
    <row r="44948" spans="20:26" x14ac:dyDescent="0.25">
      <c r="T44948" s="1"/>
      <c r="U44948" s="1"/>
      <c r="Z44948" s="1"/>
    </row>
    <row r="44949" spans="20:26" x14ac:dyDescent="0.25">
      <c r="T44949" s="1"/>
      <c r="U44949" s="1"/>
      <c r="Z44949" s="1"/>
    </row>
    <row r="44950" spans="20:26" x14ac:dyDescent="0.25">
      <c r="T44950" s="1"/>
      <c r="U44950" s="1"/>
      <c r="Z44950" s="1"/>
    </row>
    <row r="44951" spans="20:26" x14ac:dyDescent="0.25">
      <c r="T44951" s="1"/>
      <c r="U44951" s="1"/>
      <c r="Z44951" s="1"/>
    </row>
    <row r="44952" spans="20:26" x14ac:dyDescent="0.25">
      <c r="T44952" s="1"/>
      <c r="U44952" s="1"/>
      <c r="Z44952" s="1"/>
    </row>
    <row r="44953" spans="20:26" x14ac:dyDescent="0.25">
      <c r="T44953" s="1"/>
      <c r="U44953" s="1"/>
      <c r="Z44953" s="1"/>
    </row>
    <row r="44954" spans="20:26" x14ac:dyDescent="0.25">
      <c r="T44954" s="1"/>
      <c r="U44954" s="1"/>
      <c r="Z44954" s="1"/>
    </row>
    <row r="44955" spans="20:26" x14ac:dyDescent="0.25">
      <c r="T44955" s="1"/>
      <c r="U44955" s="1"/>
      <c r="Z44955" s="1"/>
    </row>
    <row r="44956" spans="20:26" x14ac:dyDescent="0.25">
      <c r="T44956" s="1"/>
      <c r="U44956" s="1"/>
      <c r="Z44956" s="1"/>
    </row>
    <row r="44957" spans="20:26" x14ac:dyDescent="0.25">
      <c r="T44957" s="1"/>
      <c r="U44957" s="1"/>
      <c r="Z44957" s="1"/>
    </row>
    <row r="44958" spans="20:26" x14ac:dyDescent="0.25">
      <c r="T44958" s="1"/>
      <c r="U44958" s="1"/>
      <c r="Z44958" s="1"/>
    </row>
    <row r="44959" spans="20:26" x14ac:dyDescent="0.25">
      <c r="T44959" s="1"/>
      <c r="U44959" s="1"/>
      <c r="Z44959" s="1"/>
    </row>
    <row r="44960" spans="20:26" x14ac:dyDescent="0.25">
      <c r="T44960" s="1"/>
      <c r="U44960" s="1"/>
      <c r="Z44960" s="1"/>
    </row>
    <row r="44961" spans="20:26" x14ac:dyDescent="0.25">
      <c r="T44961" s="1"/>
      <c r="U44961" s="1"/>
      <c r="Z44961" s="1"/>
    </row>
    <row r="44962" spans="20:26" x14ac:dyDescent="0.25">
      <c r="T44962" s="1"/>
      <c r="U44962" s="1"/>
      <c r="Z44962" s="1"/>
    </row>
    <row r="44963" spans="20:26" x14ac:dyDescent="0.25">
      <c r="T44963" s="1"/>
      <c r="U44963" s="1"/>
      <c r="Z44963" s="1"/>
    </row>
    <row r="44964" spans="20:26" x14ac:dyDescent="0.25">
      <c r="T44964" s="1"/>
      <c r="U44964" s="1"/>
      <c r="Z44964" s="1"/>
    </row>
    <row r="44965" spans="20:26" x14ac:dyDescent="0.25">
      <c r="T44965" s="1"/>
      <c r="U44965" s="1"/>
      <c r="Z44965" s="1"/>
    </row>
    <row r="44966" spans="20:26" x14ac:dyDescent="0.25">
      <c r="T44966" s="1"/>
      <c r="U44966" s="1"/>
      <c r="Z44966" s="1"/>
    </row>
    <row r="44967" spans="20:26" x14ac:dyDescent="0.25">
      <c r="T44967" s="1"/>
      <c r="U44967" s="1"/>
      <c r="Z44967" s="1"/>
    </row>
    <row r="44968" spans="20:26" x14ac:dyDescent="0.25">
      <c r="T44968" s="1"/>
      <c r="U44968" s="1"/>
      <c r="Z44968" s="1"/>
    </row>
    <row r="44969" spans="20:26" x14ac:dyDescent="0.25">
      <c r="T44969" s="1"/>
      <c r="U44969" s="1"/>
      <c r="Z44969" s="1"/>
    </row>
    <row r="44970" spans="20:26" x14ac:dyDescent="0.25">
      <c r="T44970" s="1"/>
      <c r="U44970" s="1"/>
      <c r="Z44970" s="1"/>
    </row>
    <row r="44971" spans="20:26" x14ac:dyDescent="0.25">
      <c r="T44971" s="1"/>
      <c r="U44971" s="1"/>
      <c r="Z44971" s="1"/>
    </row>
    <row r="44972" spans="20:26" x14ac:dyDescent="0.25">
      <c r="T44972" s="1"/>
      <c r="U44972" s="1"/>
      <c r="Z44972" s="1"/>
    </row>
    <row r="44973" spans="20:26" x14ac:dyDescent="0.25">
      <c r="T44973" s="1"/>
      <c r="U44973" s="1"/>
      <c r="Z44973" s="1"/>
    </row>
    <row r="44974" spans="20:26" x14ac:dyDescent="0.25">
      <c r="T44974" s="1"/>
      <c r="U44974" s="1"/>
      <c r="Z44974" s="1"/>
    </row>
    <row r="44975" spans="20:26" x14ac:dyDescent="0.25">
      <c r="T44975" s="1"/>
      <c r="U44975" s="1"/>
      <c r="Z44975" s="1"/>
    </row>
    <row r="44976" spans="20:26" x14ac:dyDescent="0.25">
      <c r="T44976" s="1"/>
      <c r="U44976" s="1"/>
      <c r="Z44976" s="1"/>
    </row>
    <row r="44977" spans="20:26" x14ac:dyDescent="0.25">
      <c r="T44977" s="1"/>
      <c r="U44977" s="1"/>
      <c r="Z44977" s="1"/>
    </row>
    <row r="44978" spans="20:26" x14ac:dyDescent="0.25">
      <c r="T44978" s="1"/>
      <c r="U44978" s="1"/>
      <c r="Z44978" s="1"/>
    </row>
    <row r="44979" spans="20:26" x14ac:dyDescent="0.25">
      <c r="T44979" s="1"/>
      <c r="U44979" s="1"/>
      <c r="Z44979" s="1"/>
    </row>
    <row r="44980" spans="20:26" x14ac:dyDescent="0.25">
      <c r="T44980" s="1"/>
      <c r="U44980" s="1"/>
      <c r="Z44980" s="1"/>
    </row>
    <row r="44981" spans="20:26" x14ac:dyDescent="0.25">
      <c r="T44981" s="1"/>
      <c r="U44981" s="1"/>
      <c r="Z44981" s="1"/>
    </row>
    <row r="44982" spans="20:26" x14ac:dyDescent="0.25">
      <c r="T44982" s="1"/>
      <c r="U44982" s="1"/>
      <c r="Z44982" s="1"/>
    </row>
    <row r="44983" spans="20:26" x14ac:dyDescent="0.25">
      <c r="T44983" s="1"/>
      <c r="U44983" s="1"/>
      <c r="Z44983" s="1"/>
    </row>
    <row r="44984" spans="20:26" x14ac:dyDescent="0.25">
      <c r="T44984" s="1"/>
      <c r="U44984" s="1"/>
      <c r="Z44984" s="1"/>
    </row>
    <row r="44985" spans="20:26" x14ac:dyDescent="0.25">
      <c r="T44985" s="1"/>
      <c r="U44985" s="1"/>
      <c r="Z44985" s="1"/>
    </row>
    <row r="44986" spans="20:26" x14ac:dyDescent="0.25">
      <c r="T44986" s="1"/>
      <c r="U44986" s="1"/>
      <c r="Z44986" s="1"/>
    </row>
    <row r="44987" spans="20:26" x14ac:dyDescent="0.25">
      <c r="T44987" s="1"/>
      <c r="U44987" s="1"/>
      <c r="Z44987" s="1"/>
    </row>
    <row r="44988" spans="20:26" x14ac:dyDescent="0.25">
      <c r="T44988" s="1"/>
      <c r="U44988" s="1"/>
      <c r="Z44988" s="1"/>
    </row>
    <row r="44989" spans="20:26" x14ac:dyDescent="0.25">
      <c r="T44989" s="1"/>
      <c r="U44989" s="1"/>
      <c r="Z44989" s="1"/>
    </row>
    <row r="44990" spans="20:26" x14ac:dyDescent="0.25">
      <c r="T44990" s="1"/>
      <c r="U44990" s="1"/>
      <c r="Z44990" s="1"/>
    </row>
    <row r="44991" spans="20:26" x14ac:dyDescent="0.25">
      <c r="T44991" s="1"/>
      <c r="U44991" s="1"/>
      <c r="Z44991" s="1"/>
    </row>
    <row r="44992" spans="20:26" x14ac:dyDescent="0.25">
      <c r="T44992" s="1"/>
      <c r="U44992" s="1"/>
      <c r="Z44992" s="1"/>
    </row>
    <row r="44993" spans="20:26" x14ac:dyDescent="0.25">
      <c r="T44993" s="1"/>
      <c r="U44993" s="1"/>
      <c r="Z44993" s="1"/>
    </row>
    <row r="44994" spans="20:26" x14ac:dyDescent="0.25">
      <c r="T44994" s="1"/>
      <c r="U44994" s="1"/>
      <c r="Z44994" s="1"/>
    </row>
    <row r="44995" spans="20:26" x14ac:dyDescent="0.25">
      <c r="T44995" s="1"/>
      <c r="U44995" s="1"/>
      <c r="Z44995" s="1"/>
    </row>
    <row r="44996" spans="20:26" x14ac:dyDescent="0.25">
      <c r="T44996" s="1"/>
      <c r="U44996" s="1"/>
      <c r="Z44996" s="1"/>
    </row>
    <row r="44997" spans="20:26" x14ac:dyDescent="0.25">
      <c r="T44997" s="1"/>
      <c r="U44997" s="1"/>
      <c r="Z44997" s="1"/>
    </row>
    <row r="44998" spans="20:26" x14ac:dyDescent="0.25">
      <c r="T44998" s="1"/>
      <c r="U44998" s="1"/>
      <c r="Z44998" s="1"/>
    </row>
    <row r="44999" spans="20:26" x14ac:dyDescent="0.25">
      <c r="T44999" s="1"/>
      <c r="U44999" s="1"/>
      <c r="Z44999" s="1"/>
    </row>
    <row r="45000" spans="20:26" x14ac:dyDescent="0.25">
      <c r="T45000" s="1"/>
      <c r="U45000" s="1"/>
      <c r="Z45000" s="1"/>
    </row>
    <row r="45001" spans="20:26" x14ac:dyDescent="0.25">
      <c r="T45001" s="1"/>
      <c r="U45001" s="1"/>
      <c r="Z45001" s="1"/>
    </row>
    <row r="45002" spans="20:26" x14ac:dyDescent="0.25">
      <c r="T45002" s="1"/>
      <c r="U45002" s="1"/>
      <c r="Z45002" s="1"/>
    </row>
    <row r="45003" spans="20:26" x14ac:dyDescent="0.25">
      <c r="T45003" s="1"/>
      <c r="U45003" s="1"/>
      <c r="Z45003" s="1"/>
    </row>
    <row r="45004" spans="20:26" x14ac:dyDescent="0.25">
      <c r="T45004" s="1"/>
      <c r="U45004" s="1"/>
      <c r="Z45004" s="1"/>
    </row>
    <row r="45005" spans="20:26" x14ac:dyDescent="0.25">
      <c r="T45005" s="1"/>
      <c r="U45005" s="1"/>
      <c r="Z45005" s="1"/>
    </row>
    <row r="45006" spans="20:26" x14ac:dyDescent="0.25">
      <c r="T45006" s="1"/>
      <c r="U45006" s="1"/>
      <c r="Z45006" s="1"/>
    </row>
    <row r="45007" spans="20:26" x14ac:dyDescent="0.25">
      <c r="T45007" s="1"/>
      <c r="U45007" s="1"/>
      <c r="Z45007" s="1"/>
    </row>
    <row r="45008" spans="20:26" x14ac:dyDescent="0.25">
      <c r="T45008" s="1"/>
      <c r="U45008" s="1"/>
      <c r="Z45008" s="1"/>
    </row>
    <row r="45009" spans="20:26" x14ac:dyDescent="0.25">
      <c r="T45009" s="1"/>
      <c r="U45009" s="1"/>
      <c r="Z45009" s="1"/>
    </row>
    <row r="45010" spans="20:26" x14ac:dyDescent="0.25">
      <c r="T45010" s="1"/>
      <c r="U45010" s="1"/>
      <c r="Z45010" s="1"/>
    </row>
    <row r="45011" spans="20:26" x14ac:dyDescent="0.25">
      <c r="T45011" s="1"/>
      <c r="U45011" s="1"/>
      <c r="Z45011" s="1"/>
    </row>
    <row r="45012" spans="20:26" x14ac:dyDescent="0.25">
      <c r="T45012" s="1"/>
      <c r="U45012" s="1"/>
      <c r="Z45012" s="1"/>
    </row>
    <row r="45013" spans="20:26" x14ac:dyDescent="0.25">
      <c r="T45013" s="1"/>
      <c r="U45013" s="1"/>
      <c r="Z45013" s="1"/>
    </row>
    <row r="45014" spans="20:26" x14ac:dyDescent="0.25">
      <c r="T45014" s="1"/>
      <c r="U45014" s="1"/>
      <c r="Z45014" s="1"/>
    </row>
    <row r="45015" spans="20:26" x14ac:dyDescent="0.25">
      <c r="T45015" s="1"/>
      <c r="U45015" s="1"/>
      <c r="Z45015" s="1"/>
    </row>
    <row r="45016" spans="20:26" x14ac:dyDescent="0.25">
      <c r="T45016" s="1"/>
      <c r="U45016" s="1"/>
      <c r="Z45016" s="1"/>
    </row>
    <row r="45017" spans="20:26" x14ac:dyDescent="0.25">
      <c r="T45017" s="1"/>
      <c r="U45017" s="1"/>
      <c r="Z45017" s="1"/>
    </row>
    <row r="45018" spans="20:26" x14ac:dyDescent="0.25">
      <c r="T45018" s="1"/>
      <c r="U45018" s="1"/>
      <c r="Z45018" s="1"/>
    </row>
    <row r="45019" spans="20:26" x14ac:dyDescent="0.25">
      <c r="T45019" s="1"/>
      <c r="U45019" s="1"/>
      <c r="Z45019" s="1"/>
    </row>
    <row r="45020" spans="20:26" x14ac:dyDescent="0.25">
      <c r="T45020" s="1"/>
      <c r="U45020" s="1"/>
      <c r="Z45020" s="1"/>
    </row>
    <row r="45021" spans="20:26" x14ac:dyDescent="0.25">
      <c r="T45021" s="1"/>
      <c r="U45021" s="1"/>
      <c r="Z45021" s="1"/>
    </row>
    <row r="45022" spans="20:26" x14ac:dyDescent="0.25">
      <c r="T45022" s="1"/>
      <c r="U45022" s="1"/>
      <c r="Z45022" s="1"/>
    </row>
    <row r="45023" spans="20:26" x14ac:dyDescent="0.25">
      <c r="T45023" s="1"/>
      <c r="U45023" s="1"/>
      <c r="Z45023" s="1"/>
    </row>
    <row r="45024" spans="20:26" x14ac:dyDescent="0.25">
      <c r="T45024" s="1"/>
      <c r="U45024" s="1"/>
      <c r="Z45024" s="1"/>
    </row>
    <row r="45025" spans="20:26" x14ac:dyDescent="0.25">
      <c r="T45025" s="1"/>
      <c r="U45025" s="1"/>
      <c r="Z45025" s="1"/>
    </row>
    <row r="45026" spans="20:26" x14ac:dyDescent="0.25">
      <c r="T45026" s="1"/>
      <c r="U45026" s="1"/>
      <c r="Z45026" s="1"/>
    </row>
    <row r="45027" spans="20:26" x14ac:dyDescent="0.25">
      <c r="T45027" s="1"/>
      <c r="U45027" s="1"/>
      <c r="Z45027" s="1"/>
    </row>
    <row r="45028" spans="20:26" x14ac:dyDescent="0.25">
      <c r="T45028" s="1"/>
      <c r="U45028" s="1"/>
      <c r="Z45028" s="1"/>
    </row>
    <row r="45029" spans="20:26" x14ac:dyDescent="0.25">
      <c r="T45029" s="1"/>
      <c r="U45029" s="1"/>
      <c r="Z45029" s="1"/>
    </row>
    <row r="45030" spans="20:26" x14ac:dyDescent="0.25">
      <c r="T45030" s="1"/>
      <c r="U45030" s="1"/>
      <c r="Z45030" s="1"/>
    </row>
    <row r="45031" spans="20:26" x14ac:dyDescent="0.25">
      <c r="T45031" s="1"/>
      <c r="U45031" s="1"/>
      <c r="Z45031" s="1"/>
    </row>
    <row r="45032" spans="20:26" x14ac:dyDescent="0.25">
      <c r="T45032" s="1"/>
      <c r="U45032" s="1"/>
      <c r="Z45032" s="1"/>
    </row>
    <row r="45033" spans="20:26" x14ac:dyDescent="0.25">
      <c r="T45033" s="1"/>
      <c r="U45033" s="1"/>
      <c r="Z45033" s="1"/>
    </row>
    <row r="45034" spans="20:26" x14ac:dyDescent="0.25">
      <c r="T45034" s="1"/>
      <c r="U45034" s="1"/>
      <c r="Z45034" s="1"/>
    </row>
    <row r="45035" spans="20:26" x14ac:dyDescent="0.25">
      <c r="T45035" s="1"/>
      <c r="U45035" s="1"/>
      <c r="Z45035" s="1"/>
    </row>
    <row r="45036" spans="20:26" x14ac:dyDescent="0.25">
      <c r="T45036" s="1"/>
      <c r="U45036" s="1"/>
      <c r="Z45036" s="1"/>
    </row>
    <row r="45037" spans="20:26" x14ac:dyDescent="0.25">
      <c r="T45037" s="1"/>
      <c r="U45037" s="1"/>
      <c r="Z45037" s="1"/>
    </row>
    <row r="45038" spans="20:26" x14ac:dyDescent="0.25">
      <c r="T45038" s="1"/>
      <c r="U45038" s="1"/>
      <c r="Z45038" s="1"/>
    </row>
    <row r="45039" spans="20:26" x14ac:dyDescent="0.25">
      <c r="T45039" s="1"/>
      <c r="U45039" s="1"/>
      <c r="Z45039" s="1"/>
    </row>
    <row r="45040" spans="20:26" x14ac:dyDescent="0.25">
      <c r="T45040" s="1"/>
      <c r="U45040" s="1"/>
      <c r="Z45040" s="1"/>
    </row>
    <row r="45041" spans="20:26" x14ac:dyDescent="0.25">
      <c r="T45041" s="1"/>
      <c r="U45041" s="1"/>
      <c r="Z45041" s="1"/>
    </row>
    <row r="45042" spans="20:26" x14ac:dyDescent="0.25">
      <c r="T45042" s="1"/>
      <c r="U45042" s="1"/>
      <c r="Z45042" s="1"/>
    </row>
    <row r="45043" spans="20:26" x14ac:dyDescent="0.25">
      <c r="T45043" s="1"/>
      <c r="U45043" s="1"/>
      <c r="Z45043" s="1"/>
    </row>
    <row r="45044" spans="20:26" x14ac:dyDescent="0.25">
      <c r="T45044" s="1"/>
      <c r="U45044" s="1"/>
      <c r="Z45044" s="1"/>
    </row>
    <row r="45045" spans="20:26" x14ac:dyDescent="0.25">
      <c r="T45045" s="1"/>
      <c r="U45045" s="1"/>
      <c r="Z45045" s="1"/>
    </row>
    <row r="45046" spans="20:26" x14ac:dyDescent="0.25">
      <c r="T45046" s="1"/>
      <c r="U45046" s="1"/>
      <c r="Z45046" s="1"/>
    </row>
    <row r="45047" spans="20:26" x14ac:dyDescent="0.25">
      <c r="T45047" s="1"/>
      <c r="U45047" s="1"/>
      <c r="Z45047" s="1"/>
    </row>
    <row r="45048" spans="20:26" x14ac:dyDescent="0.25">
      <c r="T45048" s="1"/>
      <c r="U45048" s="1"/>
      <c r="Z45048" s="1"/>
    </row>
    <row r="45049" spans="20:26" x14ac:dyDescent="0.25">
      <c r="T45049" s="1"/>
      <c r="U45049" s="1"/>
      <c r="Z45049" s="1"/>
    </row>
    <row r="45050" spans="20:26" x14ac:dyDescent="0.25">
      <c r="T45050" s="1"/>
      <c r="U45050" s="1"/>
      <c r="Z45050" s="1"/>
    </row>
    <row r="45051" spans="20:26" x14ac:dyDescent="0.25">
      <c r="T45051" s="1"/>
      <c r="U45051" s="1"/>
      <c r="Z45051" s="1"/>
    </row>
    <row r="45052" spans="20:26" x14ac:dyDescent="0.25">
      <c r="T45052" s="1"/>
      <c r="U45052" s="1"/>
      <c r="Z45052" s="1"/>
    </row>
    <row r="45053" spans="20:26" x14ac:dyDescent="0.25">
      <c r="T45053" s="1"/>
      <c r="U45053" s="1"/>
      <c r="Z45053" s="1"/>
    </row>
    <row r="45054" spans="20:26" x14ac:dyDescent="0.25">
      <c r="T45054" s="1"/>
      <c r="U45054" s="1"/>
      <c r="Z45054" s="1"/>
    </row>
    <row r="45055" spans="20:26" x14ac:dyDescent="0.25">
      <c r="T45055" s="1"/>
      <c r="U45055" s="1"/>
      <c r="Z45055" s="1"/>
    </row>
    <row r="45056" spans="20:26" x14ac:dyDescent="0.25">
      <c r="T45056" s="1"/>
      <c r="U45056" s="1"/>
      <c r="Z45056" s="1"/>
    </row>
    <row r="45057" spans="20:26" x14ac:dyDescent="0.25">
      <c r="T45057" s="1"/>
      <c r="U45057" s="1"/>
      <c r="Z45057" s="1"/>
    </row>
    <row r="45058" spans="20:26" x14ac:dyDescent="0.25">
      <c r="T45058" s="1"/>
      <c r="U45058" s="1"/>
      <c r="Z45058" s="1"/>
    </row>
    <row r="45059" spans="20:26" x14ac:dyDescent="0.25">
      <c r="T45059" s="1"/>
      <c r="U45059" s="1"/>
      <c r="Z45059" s="1"/>
    </row>
    <row r="45060" spans="20:26" x14ac:dyDescent="0.25">
      <c r="T45060" s="1"/>
      <c r="U45060" s="1"/>
      <c r="Z45060" s="1"/>
    </row>
    <row r="45061" spans="20:26" x14ac:dyDescent="0.25">
      <c r="T45061" s="1"/>
      <c r="U45061" s="1"/>
      <c r="Z45061" s="1"/>
    </row>
    <row r="45062" spans="20:26" x14ac:dyDescent="0.25">
      <c r="T45062" s="1"/>
      <c r="U45062" s="1"/>
      <c r="Z45062" s="1"/>
    </row>
    <row r="45063" spans="20:26" x14ac:dyDescent="0.25">
      <c r="T45063" s="1"/>
      <c r="U45063" s="1"/>
      <c r="Z45063" s="1"/>
    </row>
    <row r="45064" spans="20:26" x14ac:dyDescent="0.25">
      <c r="T45064" s="1"/>
      <c r="U45064" s="1"/>
      <c r="Z45064" s="1"/>
    </row>
    <row r="45065" spans="20:26" x14ac:dyDescent="0.25">
      <c r="T45065" s="1"/>
      <c r="U45065" s="1"/>
      <c r="Z45065" s="1"/>
    </row>
    <row r="45066" spans="20:26" x14ac:dyDescent="0.25">
      <c r="T45066" s="1"/>
      <c r="U45066" s="1"/>
      <c r="Z45066" s="1"/>
    </row>
    <row r="45067" spans="20:26" x14ac:dyDescent="0.25">
      <c r="T45067" s="1"/>
      <c r="U45067" s="1"/>
      <c r="Z45067" s="1"/>
    </row>
    <row r="45068" spans="20:26" x14ac:dyDescent="0.25">
      <c r="T45068" s="1"/>
      <c r="U45068" s="1"/>
      <c r="Z45068" s="1"/>
    </row>
    <row r="45069" spans="20:26" x14ac:dyDescent="0.25">
      <c r="T45069" s="1"/>
      <c r="U45069" s="1"/>
      <c r="Z45069" s="1"/>
    </row>
    <row r="45070" spans="20:26" x14ac:dyDescent="0.25">
      <c r="T45070" s="1"/>
      <c r="U45070" s="1"/>
      <c r="Z45070" s="1"/>
    </row>
    <row r="45071" spans="20:26" x14ac:dyDescent="0.25">
      <c r="T45071" s="1"/>
      <c r="U45071" s="1"/>
      <c r="Z45071" s="1"/>
    </row>
    <row r="45072" spans="20:26" x14ac:dyDescent="0.25">
      <c r="T45072" s="1"/>
      <c r="U45072" s="1"/>
      <c r="Z45072" s="1"/>
    </row>
    <row r="45073" spans="20:26" x14ac:dyDescent="0.25">
      <c r="T45073" s="1"/>
      <c r="U45073" s="1"/>
      <c r="Z45073" s="1"/>
    </row>
    <row r="45074" spans="20:26" x14ac:dyDescent="0.25">
      <c r="T45074" s="1"/>
      <c r="U45074" s="1"/>
      <c r="Z45074" s="1"/>
    </row>
    <row r="45075" spans="20:26" x14ac:dyDescent="0.25">
      <c r="T45075" s="1"/>
      <c r="U45075" s="1"/>
      <c r="Z45075" s="1"/>
    </row>
    <row r="45076" spans="20:26" x14ac:dyDescent="0.25">
      <c r="T45076" s="1"/>
      <c r="U45076" s="1"/>
      <c r="Z45076" s="1"/>
    </row>
    <row r="45077" spans="20:26" x14ac:dyDescent="0.25">
      <c r="T45077" s="1"/>
      <c r="U45077" s="1"/>
      <c r="Z45077" s="1"/>
    </row>
    <row r="45078" spans="20:26" x14ac:dyDescent="0.25">
      <c r="T45078" s="1"/>
      <c r="U45078" s="1"/>
      <c r="Z45078" s="1"/>
    </row>
    <row r="45079" spans="20:26" x14ac:dyDescent="0.25">
      <c r="T45079" s="1"/>
      <c r="U45079" s="1"/>
      <c r="Z45079" s="1"/>
    </row>
    <row r="45080" spans="20:26" x14ac:dyDescent="0.25">
      <c r="T45080" s="1"/>
      <c r="U45080" s="1"/>
      <c r="Z45080" s="1"/>
    </row>
    <row r="45081" spans="20:26" x14ac:dyDescent="0.25">
      <c r="T45081" s="1"/>
      <c r="U45081" s="1"/>
      <c r="Z45081" s="1"/>
    </row>
    <row r="45082" spans="20:26" x14ac:dyDescent="0.25">
      <c r="T45082" s="1"/>
      <c r="U45082" s="1"/>
      <c r="Z45082" s="1"/>
    </row>
    <row r="45083" spans="20:26" x14ac:dyDescent="0.25">
      <c r="T45083" s="1"/>
      <c r="U45083" s="1"/>
      <c r="Z45083" s="1"/>
    </row>
    <row r="45084" spans="20:26" x14ac:dyDescent="0.25">
      <c r="T45084" s="1"/>
      <c r="U45084" s="1"/>
      <c r="Z45084" s="1"/>
    </row>
    <row r="45085" spans="20:26" x14ac:dyDescent="0.25">
      <c r="T45085" s="1"/>
      <c r="U45085" s="1"/>
      <c r="Z45085" s="1"/>
    </row>
    <row r="45086" spans="20:26" x14ac:dyDescent="0.25">
      <c r="T45086" s="1"/>
      <c r="U45086" s="1"/>
      <c r="Z45086" s="1"/>
    </row>
    <row r="45087" spans="20:26" x14ac:dyDescent="0.25">
      <c r="T45087" s="1"/>
      <c r="U45087" s="1"/>
      <c r="Z45087" s="1"/>
    </row>
    <row r="45088" spans="20:26" x14ac:dyDescent="0.25">
      <c r="T45088" s="1"/>
      <c r="U45088" s="1"/>
      <c r="Z45088" s="1"/>
    </row>
    <row r="45089" spans="20:26" x14ac:dyDescent="0.25">
      <c r="T45089" s="1"/>
      <c r="U45089" s="1"/>
      <c r="Z45089" s="1"/>
    </row>
    <row r="45090" spans="20:26" x14ac:dyDescent="0.25">
      <c r="T45090" s="1"/>
      <c r="U45090" s="1"/>
      <c r="Z45090" s="1"/>
    </row>
    <row r="45091" spans="20:26" x14ac:dyDescent="0.25">
      <c r="T45091" s="1"/>
      <c r="U45091" s="1"/>
      <c r="Z45091" s="1"/>
    </row>
    <row r="45092" spans="20:26" x14ac:dyDescent="0.25">
      <c r="T45092" s="1"/>
      <c r="U45092" s="1"/>
      <c r="Z45092" s="1"/>
    </row>
    <row r="45093" spans="20:26" x14ac:dyDescent="0.25">
      <c r="T45093" s="1"/>
      <c r="U45093" s="1"/>
      <c r="Z45093" s="1"/>
    </row>
    <row r="45094" spans="20:26" x14ac:dyDescent="0.25">
      <c r="T45094" s="1"/>
      <c r="U45094" s="1"/>
      <c r="Z45094" s="1"/>
    </row>
    <row r="45095" spans="20:26" x14ac:dyDescent="0.25">
      <c r="T45095" s="1"/>
      <c r="U45095" s="1"/>
      <c r="Z45095" s="1"/>
    </row>
    <row r="45096" spans="20:26" x14ac:dyDescent="0.25">
      <c r="T45096" s="1"/>
      <c r="U45096" s="1"/>
      <c r="Z45096" s="1"/>
    </row>
    <row r="45097" spans="20:26" x14ac:dyDescent="0.25">
      <c r="T45097" s="1"/>
      <c r="U45097" s="1"/>
      <c r="Z45097" s="1"/>
    </row>
    <row r="45098" spans="20:26" x14ac:dyDescent="0.25">
      <c r="T45098" s="1"/>
      <c r="U45098" s="1"/>
      <c r="Z45098" s="1"/>
    </row>
    <row r="45099" spans="20:26" x14ac:dyDescent="0.25">
      <c r="T45099" s="1"/>
      <c r="U45099" s="1"/>
      <c r="Z45099" s="1"/>
    </row>
    <row r="45100" spans="20:26" x14ac:dyDescent="0.25">
      <c r="T45100" s="1"/>
      <c r="U45100" s="1"/>
      <c r="Z45100" s="1"/>
    </row>
    <row r="45101" spans="20:26" x14ac:dyDescent="0.25">
      <c r="T45101" s="1"/>
      <c r="U45101" s="1"/>
      <c r="Z45101" s="1"/>
    </row>
    <row r="45102" spans="20:26" x14ac:dyDescent="0.25">
      <c r="T45102" s="1"/>
      <c r="U45102" s="1"/>
      <c r="Z45102" s="1"/>
    </row>
    <row r="45103" spans="20:26" x14ac:dyDescent="0.25">
      <c r="T45103" s="1"/>
      <c r="U45103" s="1"/>
      <c r="Z45103" s="1"/>
    </row>
    <row r="45104" spans="20:26" x14ac:dyDescent="0.25">
      <c r="T45104" s="1"/>
      <c r="U45104" s="1"/>
      <c r="Z45104" s="1"/>
    </row>
    <row r="45105" spans="20:26" x14ac:dyDescent="0.25">
      <c r="T45105" s="1"/>
      <c r="U45105" s="1"/>
      <c r="Z45105" s="1"/>
    </row>
    <row r="45106" spans="20:26" x14ac:dyDescent="0.25">
      <c r="T45106" s="1"/>
      <c r="U45106" s="1"/>
      <c r="Z45106" s="1"/>
    </row>
    <row r="45107" spans="20:26" x14ac:dyDescent="0.25">
      <c r="T45107" s="1"/>
      <c r="U45107" s="1"/>
      <c r="Z45107" s="1"/>
    </row>
    <row r="45108" spans="20:26" x14ac:dyDescent="0.25">
      <c r="T45108" s="1"/>
      <c r="U45108" s="1"/>
      <c r="Z45108" s="1"/>
    </row>
    <row r="45109" spans="20:26" x14ac:dyDescent="0.25">
      <c r="T45109" s="1"/>
      <c r="U45109" s="1"/>
      <c r="Z45109" s="1"/>
    </row>
    <row r="45110" spans="20:26" x14ac:dyDescent="0.25">
      <c r="T45110" s="1"/>
      <c r="U45110" s="1"/>
      <c r="Z45110" s="1"/>
    </row>
    <row r="45111" spans="20:26" x14ac:dyDescent="0.25">
      <c r="T45111" s="1"/>
      <c r="U45111" s="1"/>
      <c r="Z45111" s="1"/>
    </row>
    <row r="45112" spans="20:26" x14ac:dyDescent="0.25">
      <c r="T45112" s="1"/>
      <c r="U45112" s="1"/>
      <c r="Z45112" s="1"/>
    </row>
    <row r="45113" spans="20:26" x14ac:dyDescent="0.25">
      <c r="T45113" s="1"/>
      <c r="U45113" s="1"/>
      <c r="Z45113" s="1"/>
    </row>
    <row r="45114" spans="20:26" x14ac:dyDescent="0.25">
      <c r="T45114" s="1"/>
      <c r="U45114" s="1"/>
      <c r="Z45114" s="1"/>
    </row>
    <row r="45115" spans="20:26" x14ac:dyDescent="0.25">
      <c r="T45115" s="1"/>
      <c r="U45115" s="1"/>
      <c r="Z45115" s="1"/>
    </row>
    <row r="45116" spans="20:26" x14ac:dyDescent="0.25">
      <c r="T45116" s="1"/>
      <c r="U45116" s="1"/>
      <c r="Z45116" s="1"/>
    </row>
    <row r="45117" spans="20:26" x14ac:dyDescent="0.25">
      <c r="T45117" s="1"/>
      <c r="U45117" s="1"/>
      <c r="Z45117" s="1"/>
    </row>
    <row r="45118" spans="20:26" x14ac:dyDescent="0.25">
      <c r="T45118" s="1"/>
      <c r="U45118" s="1"/>
      <c r="Z45118" s="1"/>
    </row>
    <row r="45119" spans="20:26" x14ac:dyDescent="0.25">
      <c r="T45119" s="1"/>
      <c r="U45119" s="1"/>
      <c r="Z45119" s="1"/>
    </row>
    <row r="45120" spans="20:26" x14ac:dyDescent="0.25">
      <c r="T45120" s="1"/>
      <c r="U45120" s="1"/>
      <c r="Z45120" s="1"/>
    </row>
    <row r="45121" spans="20:26" x14ac:dyDescent="0.25">
      <c r="T45121" s="1"/>
      <c r="U45121" s="1"/>
      <c r="Z45121" s="1"/>
    </row>
    <row r="45122" spans="20:26" x14ac:dyDescent="0.25">
      <c r="T45122" s="1"/>
      <c r="U45122" s="1"/>
      <c r="Z45122" s="1"/>
    </row>
    <row r="45123" spans="20:26" x14ac:dyDescent="0.25">
      <c r="T45123" s="1"/>
      <c r="U45123" s="1"/>
      <c r="Z45123" s="1"/>
    </row>
    <row r="45124" spans="20:26" x14ac:dyDescent="0.25">
      <c r="T45124" s="1"/>
      <c r="U45124" s="1"/>
      <c r="Z45124" s="1"/>
    </row>
    <row r="45125" spans="20:26" x14ac:dyDescent="0.25">
      <c r="T45125" s="1"/>
      <c r="U45125" s="1"/>
      <c r="Z45125" s="1"/>
    </row>
    <row r="45126" spans="20:26" x14ac:dyDescent="0.25">
      <c r="T45126" s="1"/>
      <c r="U45126" s="1"/>
      <c r="Z45126" s="1"/>
    </row>
    <row r="45127" spans="20:26" x14ac:dyDescent="0.25">
      <c r="T45127" s="1"/>
      <c r="U45127" s="1"/>
      <c r="Z45127" s="1"/>
    </row>
    <row r="45128" spans="20:26" x14ac:dyDescent="0.25">
      <c r="T45128" s="1"/>
      <c r="U45128" s="1"/>
      <c r="Z45128" s="1"/>
    </row>
    <row r="45129" spans="20:26" x14ac:dyDescent="0.25">
      <c r="T45129" s="1"/>
      <c r="U45129" s="1"/>
      <c r="Z45129" s="1"/>
    </row>
    <row r="45130" spans="20:26" x14ac:dyDescent="0.25">
      <c r="T45130" s="1"/>
      <c r="U45130" s="1"/>
      <c r="Z45130" s="1"/>
    </row>
    <row r="45131" spans="20:26" x14ac:dyDescent="0.25">
      <c r="T45131" s="1"/>
      <c r="U45131" s="1"/>
      <c r="Z45131" s="1"/>
    </row>
    <row r="45132" spans="20:26" x14ac:dyDescent="0.25">
      <c r="T45132" s="1"/>
      <c r="U45132" s="1"/>
      <c r="Z45132" s="1"/>
    </row>
    <row r="45133" spans="20:26" x14ac:dyDescent="0.25">
      <c r="T45133" s="1"/>
      <c r="U45133" s="1"/>
      <c r="Z45133" s="1"/>
    </row>
    <row r="45134" spans="20:26" x14ac:dyDescent="0.25">
      <c r="T45134" s="1"/>
      <c r="U45134" s="1"/>
      <c r="Z45134" s="1"/>
    </row>
    <row r="45135" spans="20:26" x14ac:dyDescent="0.25">
      <c r="T45135" s="1"/>
      <c r="U45135" s="1"/>
      <c r="Z45135" s="1"/>
    </row>
    <row r="45136" spans="20:26" x14ac:dyDescent="0.25">
      <c r="T45136" s="1"/>
      <c r="U45136" s="1"/>
      <c r="Z45136" s="1"/>
    </row>
    <row r="45137" spans="20:26" x14ac:dyDescent="0.25">
      <c r="T45137" s="1"/>
      <c r="U45137" s="1"/>
      <c r="Z45137" s="1"/>
    </row>
    <row r="45138" spans="20:26" x14ac:dyDescent="0.25">
      <c r="T45138" s="1"/>
      <c r="U45138" s="1"/>
      <c r="Z45138" s="1"/>
    </row>
    <row r="45139" spans="20:26" x14ac:dyDescent="0.25">
      <c r="T45139" s="1"/>
      <c r="U45139" s="1"/>
      <c r="Z45139" s="1"/>
    </row>
    <row r="45140" spans="20:26" x14ac:dyDescent="0.25">
      <c r="T45140" s="1"/>
      <c r="U45140" s="1"/>
      <c r="Z45140" s="1"/>
    </row>
    <row r="45141" spans="20:26" x14ac:dyDescent="0.25">
      <c r="T45141" s="1"/>
      <c r="U45141" s="1"/>
      <c r="Z45141" s="1"/>
    </row>
    <row r="45142" spans="20:26" x14ac:dyDescent="0.25">
      <c r="T45142" s="1"/>
      <c r="U45142" s="1"/>
      <c r="Z45142" s="1"/>
    </row>
    <row r="45143" spans="20:26" x14ac:dyDescent="0.25">
      <c r="T45143" s="1"/>
      <c r="U45143" s="1"/>
      <c r="Z45143" s="1"/>
    </row>
    <row r="45144" spans="20:26" x14ac:dyDescent="0.25">
      <c r="T45144" s="1"/>
      <c r="U45144" s="1"/>
      <c r="Z45144" s="1"/>
    </row>
    <row r="45145" spans="20:26" x14ac:dyDescent="0.25">
      <c r="T45145" s="1"/>
      <c r="U45145" s="1"/>
      <c r="Z45145" s="1"/>
    </row>
    <row r="45146" spans="20:26" x14ac:dyDescent="0.25">
      <c r="T45146" s="1"/>
      <c r="U45146" s="1"/>
      <c r="Z45146" s="1"/>
    </row>
    <row r="45147" spans="20:26" x14ac:dyDescent="0.25">
      <c r="T45147" s="1"/>
      <c r="U45147" s="1"/>
      <c r="Z45147" s="1"/>
    </row>
    <row r="45148" spans="20:26" x14ac:dyDescent="0.25">
      <c r="T45148" s="1"/>
      <c r="U45148" s="1"/>
      <c r="Z45148" s="1"/>
    </row>
    <row r="45149" spans="20:26" x14ac:dyDescent="0.25">
      <c r="T45149" s="1"/>
      <c r="U45149" s="1"/>
      <c r="Z45149" s="1"/>
    </row>
    <row r="45150" spans="20:26" x14ac:dyDescent="0.25">
      <c r="T45150" s="1"/>
      <c r="U45150" s="1"/>
      <c r="Z45150" s="1"/>
    </row>
    <row r="45151" spans="20:26" x14ac:dyDescent="0.25">
      <c r="T45151" s="1"/>
      <c r="U45151" s="1"/>
      <c r="Z45151" s="1"/>
    </row>
    <row r="45152" spans="20:26" x14ac:dyDescent="0.25">
      <c r="T45152" s="1"/>
      <c r="U45152" s="1"/>
      <c r="Z45152" s="1"/>
    </row>
    <row r="45153" spans="20:26" x14ac:dyDescent="0.25">
      <c r="T45153" s="1"/>
      <c r="U45153" s="1"/>
      <c r="Z45153" s="1"/>
    </row>
    <row r="45154" spans="20:26" x14ac:dyDescent="0.25">
      <c r="T45154" s="1"/>
      <c r="U45154" s="1"/>
      <c r="Z45154" s="1"/>
    </row>
    <row r="45155" spans="20:26" x14ac:dyDescent="0.25">
      <c r="T45155" s="1"/>
      <c r="U45155" s="1"/>
      <c r="Z45155" s="1"/>
    </row>
    <row r="45156" spans="20:26" x14ac:dyDescent="0.25">
      <c r="T45156" s="1"/>
      <c r="U45156" s="1"/>
      <c r="Z45156" s="1"/>
    </row>
    <row r="45157" spans="20:26" x14ac:dyDescent="0.25">
      <c r="T45157" s="1"/>
      <c r="U45157" s="1"/>
      <c r="Z45157" s="1"/>
    </row>
    <row r="45158" spans="20:26" x14ac:dyDescent="0.25">
      <c r="T45158" s="1"/>
      <c r="U45158" s="1"/>
      <c r="Z45158" s="1"/>
    </row>
    <row r="45159" spans="20:26" x14ac:dyDescent="0.25">
      <c r="T45159" s="1"/>
      <c r="U45159" s="1"/>
      <c r="Z45159" s="1"/>
    </row>
    <row r="45160" spans="20:26" x14ac:dyDescent="0.25">
      <c r="T45160" s="1"/>
      <c r="U45160" s="1"/>
      <c r="Z45160" s="1"/>
    </row>
    <row r="45161" spans="20:26" x14ac:dyDescent="0.25">
      <c r="T45161" s="1"/>
      <c r="U45161" s="1"/>
      <c r="Z45161" s="1"/>
    </row>
    <row r="45162" spans="20:26" x14ac:dyDescent="0.25">
      <c r="T45162" s="1"/>
      <c r="U45162" s="1"/>
      <c r="Z45162" s="1"/>
    </row>
    <row r="45163" spans="20:26" x14ac:dyDescent="0.25">
      <c r="T45163" s="1"/>
      <c r="U45163" s="1"/>
      <c r="Z45163" s="1"/>
    </row>
    <row r="45164" spans="20:26" x14ac:dyDescent="0.25">
      <c r="T45164" s="1"/>
      <c r="U45164" s="1"/>
      <c r="Z45164" s="1"/>
    </row>
    <row r="45165" spans="20:26" x14ac:dyDescent="0.25">
      <c r="T45165" s="1"/>
      <c r="U45165" s="1"/>
      <c r="Z45165" s="1"/>
    </row>
    <row r="45166" spans="20:26" x14ac:dyDescent="0.25">
      <c r="T45166" s="1"/>
      <c r="U45166" s="1"/>
      <c r="Z45166" s="1"/>
    </row>
    <row r="45167" spans="20:26" x14ac:dyDescent="0.25">
      <c r="T45167" s="1"/>
      <c r="U45167" s="1"/>
      <c r="Z45167" s="1"/>
    </row>
    <row r="45168" spans="20:26" x14ac:dyDescent="0.25">
      <c r="T45168" s="1"/>
      <c r="U45168" s="1"/>
      <c r="Z45168" s="1"/>
    </row>
    <row r="45169" spans="20:26" x14ac:dyDescent="0.25">
      <c r="T45169" s="1"/>
      <c r="U45169" s="1"/>
      <c r="Z45169" s="1"/>
    </row>
    <row r="45170" spans="20:26" x14ac:dyDescent="0.25">
      <c r="T45170" s="1"/>
      <c r="U45170" s="1"/>
      <c r="Z45170" s="1"/>
    </row>
    <row r="45171" spans="20:26" x14ac:dyDescent="0.25">
      <c r="T45171" s="1"/>
      <c r="U45171" s="1"/>
      <c r="Z45171" s="1"/>
    </row>
    <row r="45172" spans="20:26" x14ac:dyDescent="0.25">
      <c r="T45172" s="1"/>
      <c r="U45172" s="1"/>
      <c r="Z45172" s="1"/>
    </row>
    <row r="45173" spans="20:26" x14ac:dyDescent="0.25">
      <c r="T45173" s="1"/>
      <c r="U45173" s="1"/>
      <c r="Z45173" s="1"/>
    </row>
    <row r="45174" spans="20:26" x14ac:dyDescent="0.25">
      <c r="T45174" s="1"/>
      <c r="U45174" s="1"/>
      <c r="Z45174" s="1"/>
    </row>
    <row r="45175" spans="20:26" x14ac:dyDescent="0.25">
      <c r="T45175" s="1"/>
      <c r="U45175" s="1"/>
      <c r="Z45175" s="1"/>
    </row>
    <row r="45176" spans="20:26" x14ac:dyDescent="0.25">
      <c r="T45176" s="1"/>
      <c r="U45176" s="1"/>
      <c r="Z45176" s="1"/>
    </row>
    <row r="45177" spans="20:26" x14ac:dyDescent="0.25">
      <c r="T45177" s="1"/>
      <c r="U45177" s="1"/>
      <c r="Z45177" s="1"/>
    </row>
    <row r="45178" spans="20:26" x14ac:dyDescent="0.25">
      <c r="T45178" s="1"/>
      <c r="U45178" s="1"/>
      <c r="Z45178" s="1"/>
    </row>
    <row r="45179" spans="20:26" x14ac:dyDescent="0.25">
      <c r="T45179" s="1"/>
      <c r="U45179" s="1"/>
      <c r="Z45179" s="1"/>
    </row>
    <row r="45180" spans="20:26" x14ac:dyDescent="0.25">
      <c r="T45180" s="1"/>
      <c r="U45180" s="1"/>
      <c r="Z45180" s="1"/>
    </row>
    <row r="45181" spans="20:26" x14ac:dyDescent="0.25">
      <c r="T45181" s="1"/>
      <c r="U45181" s="1"/>
      <c r="Z45181" s="1"/>
    </row>
    <row r="45182" spans="20:26" x14ac:dyDescent="0.25">
      <c r="T45182" s="1"/>
      <c r="U45182" s="1"/>
      <c r="Z45182" s="1"/>
    </row>
    <row r="45183" spans="20:26" x14ac:dyDescent="0.25">
      <c r="T45183" s="1"/>
      <c r="U45183" s="1"/>
      <c r="Z45183" s="1"/>
    </row>
    <row r="45184" spans="20:26" x14ac:dyDescent="0.25">
      <c r="T45184" s="1"/>
      <c r="U45184" s="1"/>
      <c r="Z45184" s="1"/>
    </row>
    <row r="45185" spans="20:26" x14ac:dyDescent="0.25">
      <c r="T45185" s="1"/>
      <c r="U45185" s="1"/>
      <c r="Z45185" s="1"/>
    </row>
    <row r="45186" spans="20:26" x14ac:dyDescent="0.25">
      <c r="T45186" s="1"/>
      <c r="U45186" s="1"/>
      <c r="Z45186" s="1"/>
    </row>
    <row r="45187" spans="20:26" x14ac:dyDescent="0.25">
      <c r="T45187" s="1"/>
      <c r="U45187" s="1"/>
      <c r="Z45187" s="1"/>
    </row>
    <row r="45188" spans="20:26" x14ac:dyDescent="0.25">
      <c r="T45188" s="1"/>
      <c r="U45188" s="1"/>
      <c r="Z45188" s="1"/>
    </row>
    <row r="45189" spans="20:26" x14ac:dyDescent="0.25">
      <c r="T45189" s="1"/>
      <c r="U45189" s="1"/>
      <c r="Z45189" s="1"/>
    </row>
    <row r="45190" spans="20:26" x14ac:dyDescent="0.25">
      <c r="T45190" s="1"/>
      <c r="U45190" s="1"/>
      <c r="Z45190" s="1"/>
    </row>
    <row r="45191" spans="20:26" x14ac:dyDescent="0.25">
      <c r="T45191" s="1"/>
      <c r="U45191" s="1"/>
      <c r="Z45191" s="1"/>
    </row>
    <row r="45192" spans="20:26" x14ac:dyDescent="0.25">
      <c r="T45192" s="1"/>
      <c r="U45192" s="1"/>
      <c r="Z45192" s="1"/>
    </row>
    <row r="45193" spans="20:26" x14ac:dyDescent="0.25">
      <c r="T45193" s="1"/>
      <c r="U45193" s="1"/>
      <c r="Z45193" s="1"/>
    </row>
    <row r="45194" spans="20:26" x14ac:dyDescent="0.25">
      <c r="T45194" s="1"/>
      <c r="U45194" s="1"/>
      <c r="Z45194" s="1"/>
    </row>
    <row r="45195" spans="20:26" x14ac:dyDescent="0.25">
      <c r="T45195" s="1"/>
      <c r="U45195" s="1"/>
      <c r="Z45195" s="1"/>
    </row>
    <row r="45196" spans="20:26" x14ac:dyDescent="0.25">
      <c r="T45196" s="1"/>
      <c r="U45196" s="1"/>
      <c r="Z45196" s="1"/>
    </row>
    <row r="45197" spans="20:26" x14ac:dyDescent="0.25">
      <c r="T45197" s="1"/>
      <c r="U45197" s="1"/>
      <c r="Z45197" s="1"/>
    </row>
    <row r="45198" spans="20:26" x14ac:dyDescent="0.25">
      <c r="T45198" s="1"/>
      <c r="U45198" s="1"/>
      <c r="Z45198" s="1"/>
    </row>
    <row r="45199" spans="20:26" x14ac:dyDescent="0.25">
      <c r="T45199" s="1"/>
      <c r="U45199" s="1"/>
      <c r="Z45199" s="1"/>
    </row>
    <row r="45200" spans="20:26" x14ac:dyDescent="0.25">
      <c r="T45200" s="1"/>
      <c r="U45200" s="1"/>
      <c r="Z45200" s="1"/>
    </row>
    <row r="45201" spans="20:26" x14ac:dyDescent="0.25">
      <c r="T45201" s="1"/>
      <c r="U45201" s="1"/>
      <c r="Z45201" s="1"/>
    </row>
    <row r="45202" spans="20:26" x14ac:dyDescent="0.25">
      <c r="T45202" s="1"/>
      <c r="U45202" s="1"/>
      <c r="Z45202" s="1"/>
    </row>
    <row r="45203" spans="20:26" x14ac:dyDescent="0.25">
      <c r="T45203" s="1"/>
      <c r="U45203" s="1"/>
      <c r="Z45203" s="1"/>
    </row>
    <row r="45204" spans="20:26" x14ac:dyDescent="0.25">
      <c r="T45204" s="1"/>
      <c r="U45204" s="1"/>
      <c r="Z45204" s="1"/>
    </row>
    <row r="45205" spans="20:26" x14ac:dyDescent="0.25">
      <c r="T45205" s="1"/>
      <c r="U45205" s="1"/>
      <c r="Z45205" s="1"/>
    </row>
    <row r="45206" spans="20:26" x14ac:dyDescent="0.25">
      <c r="T45206" s="1"/>
      <c r="U45206" s="1"/>
      <c r="Z45206" s="1"/>
    </row>
    <row r="45207" spans="20:26" x14ac:dyDescent="0.25">
      <c r="T45207" s="1"/>
      <c r="U45207" s="1"/>
      <c r="Z45207" s="1"/>
    </row>
    <row r="45208" spans="20:26" x14ac:dyDescent="0.25">
      <c r="T45208" s="1"/>
      <c r="U45208" s="1"/>
      <c r="Z45208" s="1"/>
    </row>
    <row r="45209" spans="20:26" x14ac:dyDescent="0.25">
      <c r="T45209" s="1"/>
      <c r="U45209" s="1"/>
      <c r="Z45209" s="1"/>
    </row>
    <row r="45210" spans="20:26" x14ac:dyDescent="0.25">
      <c r="T45210" s="1"/>
      <c r="U45210" s="1"/>
      <c r="Z45210" s="1"/>
    </row>
    <row r="45211" spans="20:26" x14ac:dyDescent="0.25">
      <c r="T45211" s="1"/>
      <c r="U45211" s="1"/>
      <c r="Z45211" s="1"/>
    </row>
    <row r="45212" spans="20:26" x14ac:dyDescent="0.25">
      <c r="T45212" s="1"/>
      <c r="U45212" s="1"/>
      <c r="Z45212" s="1"/>
    </row>
    <row r="45213" spans="20:26" x14ac:dyDescent="0.25">
      <c r="T45213" s="1"/>
      <c r="U45213" s="1"/>
      <c r="Z45213" s="1"/>
    </row>
    <row r="45214" spans="20:26" x14ac:dyDescent="0.25">
      <c r="T45214" s="1"/>
      <c r="U45214" s="1"/>
      <c r="Z45214" s="1"/>
    </row>
    <row r="45215" spans="20:26" x14ac:dyDescent="0.25">
      <c r="T45215" s="1"/>
      <c r="U45215" s="1"/>
      <c r="Z45215" s="1"/>
    </row>
    <row r="45216" spans="20:26" x14ac:dyDescent="0.25">
      <c r="T45216" s="1"/>
      <c r="U45216" s="1"/>
      <c r="Z45216" s="1"/>
    </row>
    <row r="45217" spans="20:26" x14ac:dyDescent="0.25">
      <c r="T45217" s="1"/>
      <c r="U45217" s="1"/>
      <c r="Z45217" s="1"/>
    </row>
    <row r="45218" spans="20:26" x14ac:dyDescent="0.25">
      <c r="T45218" s="1"/>
      <c r="U45218" s="1"/>
      <c r="Z45218" s="1"/>
    </row>
    <row r="45219" spans="20:26" x14ac:dyDescent="0.25">
      <c r="T45219" s="1"/>
      <c r="U45219" s="1"/>
      <c r="Z45219" s="1"/>
    </row>
    <row r="45220" spans="20:26" x14ac:dyDescent="0.25">
      <c r="T45220" s="1"/>
      <c r="U45220" s="1"/>
      <c r="Z45220" s="1"/>
    </row>
    <row r="45221" spans="20:26" x14ac:dyDescent="0.25">
      <c r="T45221" s="1"/>
      <c r="U45221" s="1"/>
      <c r="Z45221" s="1"/>
    </row>
    <row r="45222" spans="20:26" x14ac:dyDescent="0.25">
      <c r="T45222" s="1"/>
      <c r="U45222" s="1"/>
      <c r="Z45222" s="1"/>
    </row>
    <row r="45223" spans="20:26" x14ac:dyDescent="0.25">
      <c r="T45223" s="1"/>
      <c r="U45223" s="1"/>
      <c r="Z45223" s="1"/>
    </row>
    <row r="45224" spans="20:26" x14ac:dyDescent="0.25">
      <c r="T45224" s="1"/>
      <c r="U45224" s="1"/>
      <c r="Z45224" s="1"/>
    </row>
    <row r="45225" spans="20:26" x14ac:dyDescent="0.25">
      <c r="T45225" s="1"/>
      <c r="U45225" s="1"/>
      <c r="Z45225" s="1"/>
    </row>
    <row r="45226" spans="20:26" x14ac:dyDescent="0.25">
      <c r="T45226" s="1"/>
      <c r="U45226" s="1"/>
      <c r="Z45226" s="1"/>
    </row>
    <row r="45227" spans="20:26" x14ac:dyDescent="0.25">
      <c r="T45227" s="1"/>
      <c r="U45227" s="1"/>
      <c r="Z45227" s="1"/>
    </row>
    <row r="45228" spans="20:26" x14ac:dyDescent="0.25">
      <c r="T45228" s="1"/>
      <c r="U45228" s="1"/>
      <c r="Z45228" s="1"/>
    </row>
    <row r="45229" spans="20:26" x14ac:dyDescent="0.25">
      <c r="T45229" s="1"/>
      <c r="U45229" s="1"/>
      <c r="Z45229" s="1"/>
    </row>
    <row r="45230" spans="20:26" x14ac:dyDescent="0.25">
      <c r="T45230" s="1"/>
      <c r="U45230" s="1"/>
      <c r="Z45230" s="1"/>
    </row>
    <row r="45231" spans="20:26" x14ac:dyDescent="0.25">
      <c r="T45231" s="1"/>
      <c r="U45231" s="1"/>
      <c r="Z45231" s="1"/>
    </row>
    <row r="45232" spans="20:26" x14ac:dyDescent="0.25">
      <c r="T45232" s="1"/>
      <c r="U45232" s="1"/>
      <c r="Z45232" s="1"/>
    </row>
    <row r="45233" spans="20:26" x14ac:dyDescent="0.25">
      <c r="T45233" s="1"/>
      <c r="U45233" s="1"/>
      <c r="Z45233" s="1"/>
    </row>
    <row r="45234" spans="20:26" x14ac:dyDescent="0.25">
      <c r="T45234" s="1"/>
      <c r="U45234" s="1"/>
      <c r="Z45234" s="1"/>
    </row>
    <row r="45235" spans="20:26" x14ac:dyDescent="0.25">
      <c r="T45235" s="1"/>
      <c r="U45235" s="1"/>
      <c r="Z45235" s="1"/>
    </row>
    <row r="45236" spans="20:26" x14ac:dyDescent="0.25">
      <c r="T45236" s="1"/>
      <c r="U45236" s="1"/>
      <c r="Z45236" s="1"/>
    </row>
    <row r="45237" spans="20:26" x14ac:dyDescent="0.25">
      <c r="T45237" s="1"/>
      <c r="U45237" s="1"/>
      <c r="Z45237" s="1"/>
    </row>
    <row r="45238" spans="20:26" x14ac:dyDescent="0.25">
      <c r="T45238" s="1"/>
      <c r="U45238" s="1"/>
      <c r="Z45238" s="1"/>
    </row>
    <row r="45239" spans="20:26" x14ac:dyDescent="0.25">
      <c r="T45239" s="1"/>
      <c r="U45239" s="1"/>
      <c r="Z45239" s="1"/>
    </row>
    <row r="45240" spans="20:26" x14ac:dyDescent="0.25">
      <c r="T45240" s="1"/>
      <c r="U45240" s="1"/>
      <c r="Z45240" s="1"/>
    </row>
    <row r="45241" spans="20:26" x14ac:dyDescent="0.25">
      <c r="T45241" s="1"/>
      <c r="U45241" s="1"/>
      <c r="Z45241" s="1"/>
    </row>
    <row r="45242" spans="20:26" x14ac:dyDescent="0.25">
      <c r="T45242" s="1"/>
      <c r="U45242" s="1"/>
      <c r="Z45242" s="1"/>
    </row>
    <row r="45243" spans="20:26" x14ac:dyDescent="0.25">
      <c r="T45243" s="1"/>
      <c r="U45243" s="1"/>
      <c r="Z45243" s="1"/>
    </row>
    <row r="45244" spans="20:26" x14ac:dyDescent="0.25">
      <c r="T45244" s="1"/>
      <c r="U45244" s="1"/>
      <c r="Z45244" s="1"/>
    </row>
    <row r="45245" spans="20:26" x14ac:dyDescent="0.25">
      <c r="T45245" s="1"/>
      <c r="U45245" s="1"/>
      <c r="Z45245" s="1"/>
    </row>
    <row r="45246" spans="20:26" x14ac:dyDescent="0.25">
      <c r="T45246" s="1"/>
      <c r="U45246" s="1"/>
      <c r="Z45246" s="1"/>
    </row>
    <row r="45247" spans="20:26" x14ac:dyDescent="0.25">
      <c r="T45247" s="1"/>
      <c r="U45247" s="1"/>
      <c r="Z45247" s="1"/>
    </row>
    <row r="45248" spans="20:26" x14ac:dyDescent="0.25">
      <c r="T45248" s="1"/>
      <c r="U45248" s="1"/>
      <c r="Z45248" s="1"/>
    </row>
    <row r="45249" spans="20:26" x14ac:dyDescent="0.25">
      <c r="T45249" s="1"/>
      <c r="U45249" s="1"/>
      <c r="Z45249" s="1"/>
    </row>
    <row r="45250" spans="20:26" x14ac:dyDescent="0.25">
      <c r="T45250" s="1"/>
      <c r="U45250" s="1"/>
      <c r="Z45250" s="1"/>
    </row>
    <row r="45251" spans="20:26" x14ac:dyDescent="0.25">
      <c r="T45251" s="1"/>
      <c r="U45251" s="1"/>
      <c r="Z45251" s="1"/>
    </row>
    <row r="45252" spans="20:26" x14ac:dyDescent="0.25">
      <c r="T45252" s="1"/>
      <c r="U45252" s="1"/>
      <c r="Z45252" s="1"/>
    </row>
    <row r="45253" spans="20:26" x14ac:dyDescent="0.25">
      <c r="T45253" s="1"/>
      <c r="U45253" s="1"/>
      <c r="Z45253" s="1"/>
    </row>
    <row r="45254" spans="20:26" x14ac:dyDescent="0.25">
      <c r="T45254" s="1"/>
      <c r="U45254" s="1"/>
      <c r="Z45254" s="1"/>
    </row>
    <row r="45255" spans="20:26" x14ac:dyDescent="0.25">
      <c r="T45255" s="1"/>
      <c r="U45255" s="1"/>
      <c r="Z45255" s="1"/>
    </row>
    <row r="45256" spans="20:26" x14ac:dyDescent="0.25">
      <c r="T45256" s="1"/>
      <c r="U45256" s="1"/>
      <c r="Z45256" s="1"/>
    </row>
    <row r="45257" spans="20:26" x14ac:dyDescent="0.25">
      <c r="T45257" s="1"/>
      <c r="U45257" s="1"/>
      <c r="Z45257" s="1"/>
    </row>
    <row r="45258" spans="20:26" x14ac:dyDescent="0.25">
      <c r="T45258" s="1"/>
      <c r="U45258" s="1"/>
      <c r="Z45258" s="1"/>
    </row>
    <row r="45259" spans="20:26" x14ac:dyDescent="0.25">
      <c r="T45259" s="1"/>
      <c r="U45259" s="1"/>
      <c r="Z45259" s="1"/>
    </row>
    <row r="45260" spans="20:26" x14ac:dyDescent="0.25">
      <c r="T45260" s="1"/>
      <c r="U45260" s="1"/>
      <c r="Z45260" s="1"/>
    </row>
    <row r="45261" spans="20:26" x14ac:dyDescent="0.25">
      <c r="T45261" s="1"/>
      <c r="U45261" s="1"/>
      <c r="Z45261" s="1"/>
    </row>
    <row r="45262" spans="20:26" x14ac:dyDescent="0.25">
      <c r="T45262" s="1"/>
      <c r="U45262" s="1"/>
      <c r="Z45262" s="1"/>
    </row>
    <row r="45263" spans="20:26" x14ac:dyDescent="0.25">
      <c r="T45263" s="1"/>
      <c r="U45263" s="1"/>
      <c r="Z45263" s="1"/>
    </row>
    <row r="45264" spans="20:26" x14ac:dyDescent="0.25">
      <c r="T45264" s="1"/>
      <c r="U45264" s="1"/>
      <c r="Z45264" s="1"/>
    </row>
    <row r="45265" spans="20:26" x14ac:dyDescent="0.25">
      <c r="T45265" s="1"/>
      <c r="U45265" s="1"/>
      <c r="Z45265" s="1"/>
    </row>
    <row r="45266" spans="20:26" x14ac:dyDescent="0.25">
      <c r="T45266" s="1"/>
      <c r="U45266" s="1"/>
      <c r="Z45266" s="1"/>
    </row>
    <row r="45267" spans="20:26" x14ac:dyDescent="0.25">
      <c r="T45267" s="1"/>
      <c r="U45267" s="1"/>
      <c r="Z45267" s="1"/>
    </row>
    <row r="45268" spans="20:26" x14ac:dyDescent="0.25">
      <c r="T45268" s="1"/>
      <c r="U45268" s="1"/>
      <c r="Z45268" s="1"/>
    </row>
    <row r="45269" spans="20:26" x14ac:dyDescent="0.25">
      <c r="T45269" s="1"/>
      <c r="U45269" s="1"/>
      <c r="Z45269" s="1"/>
    </row>
    <row r="45270" spans="20:26" x14ac:dyDescent="0.25">
      <c r="T45270" s="1"/>
      <c r="U45270" s="1"/>
      <c r="Z45270" s="1"/>
    </row>
    <row r="45271" spans="20:26" x14ac:dyDescent="0.25">
      <c r="T45271" s="1"/>
      <c r="U45271" s="1"/>
      <c r="Z45271" s="1"/>
    </row>
    <row r="45272" spans="20:26" x14ac:dyDescent="0.25">
      <c r="T45272" s="1"/>
      <c r="U45272" s="1"/>
      <c r="Z45272" s="1"/>
    </row>
    <row r="45273" spans="20:26" x14ac:dyDescent="0.25">
      <c r="T45273" s="1"/>
      <c r="U45273" s="1"/>
      <c r="Z45273" s="1"/>
    </row>
    <row r="45274" spans="20:26" x14ac:dyDescent="0.25">
      <c r="T45274" s="1"/>
      <c r="U45274" s="1"/>
      <c r="Z45274" s="1"/>
    </row>
    <row r="45275" spans="20:26" x14ac:dyDescent="0.25">
      <c r="T45275" s="1"/>
      <c r="U45275" s="1"/>
      <c r="Z45275" s="1"/>
    </row>
    <row r="45276" spans="20:26" x14ac:dyDescent="0.25">
      <c r="T45276" s="1"/>
      <c r="U45276" s="1"/>
      <c r="Z45276" s="1"/>
    </row>
    <row r="45277" spans="20:26" x14ac:dyDescent="0.25">
      <c r="T45277" s="1"/>
      <c r="U45277" s="1"/>
      <c r="Z45277" s="1"/>
    </row>
    <row r="45278" spans="20:26" x14ac:dyDescent="0.25">
      <c r="T45278" s="1"/>
      <c r="U45278" s="1"/>
      <c r="Z45278" s="1"/>
    </row>
    <row r="45279" spans="20:26" x14ac:dyDescent="0.25">
      <c r="T45279" s="1"/>
      <c r="U45279" s="1"/>
      <c r="Z45279" s="1"/>
    </row>
    <row r="45280" spans="20:26" x14ac:dyDescent="0.25">
      <c r="T45280" s="1"/>
      <c r="U45280" s="1"/>
      <c r="Z45280" s="1"/>
    </row>
    <row r="45281" spans="20:26" x14ac:dyDescent="0.25">
      <c r="T45281" s="1"/>
      <c r="U45281" s="1"/>
      <c r="Z45281" s="1"/>
    </row>
    <row r="45282" spans="20:26" x14ac:dyDescent="0.25">
      <c r="T45282" s="1"/>
      <c r="U45282" s="1"/>
      <c r="Z45282" s="1"/>
    </row>
    <row r="45283" spans="20:26" x14ac:dyDescent="0.25">
      <c r="T45283" s="1"/>
      <c r="U45283" s="1"/>
      <c r="Z45283" s="1"/>
    </row>
    <row r="45284" spans="20:26" x14ac:dyDescent="0.25">
      <c r="T45284" s="1"/>
      <c r="U45284" s="1"/>
      <c r="Z45284" s="1"/>
    </row>
    <row r="45285" spans="20:26" x14ac:dyDescent="0.25">
      <c r="T45285" s="1"/>
      <c r="U45285" s="1"/>
      <c r="Z45285" s="1"/>
    </row>
    <row r="45286" spans="20:26" x14ac:dyDescent="0.25">
      <c r="T45286" s="1"/>
      <c r="U45286" s="1"/>
      <c r="Z45286" s="1"/>
    </row>
    <row r="45287" spans="20:26" x14ac:dyDescent="0.25">
      <c r="T45287" s="1"/>
      <c r="U45287" s="1"/>
      <c r="Z45287" s="1"/>
    </row>
    <row r="45288" spans="20:26" x14ac:dyDescent="0.25">
      <c r="T45288" s="1"/>
      <c r="U45288" s="1"/>
      <c r="Z45288" s="1"/>
    </row>
    <row r="45289" spans="20:26" x14ac:dyDescent="0.25">
      <c r="T45289" s="1"/>
      <c r="U45289" s="1"/>
      <c r="Z45289" s="1"/>
    </row>
    <row r="45290" spans="20:26" x14ac:dyDescent="0.25">
      <c r="T45290" s="1"/>
      <c r="U45290" s="1"/>
      <c r="Z45290" s="1"/>
    </row>
    <row r="45291" spans="20:26" x14ac:dyDescent="0.25">
      <c r="T45291" s="1"/>
      <c r="U45291" s="1"/>
      <c r="Z45291" s="1"/>
    </row>
    <row r="45292" spans="20:26" x14ac:dyDescent="0.25">
      <c r="T45292" s="1"/>
      <c r="U45292" s="1"/>
      <c r="Z45292" s="1"/>
    </row>
    <row r="45293" spans="20:26" x14ac:dyDescent="0.25">
      <c r="T45293" s="1"/>
      <c r="U45293" s="1"/>
      <c r="Z45293" s="1"/>
    </row>
    <row r="45294" spans="20:26" x14ac:dyDescent="0.25">
      <c r="T45294" s="1"/>
      <c r="U45294" s="1"/>
      <c r="Z45294" s="1"/>
    </row>
    <row r="45295" spans="20:26" x14ac:dyDescent="0.25">
      <c r="T45295" s="1"/>
      <c r="U45295" s="1"/>
      <c r="Z45295" s="1"/>
    </row>
    <row r="45296" spans="20:26" x14ac:dyDescent="0.25">
      <c r="T45296" s="1"/>
      <c r="U45296" s="1"/>
      <c r="Z45296" s="1"/>
    </row>
    <row r="45297" spans="20:26" x14ac:dyDescent="0.25">
      <c r="T45297" s="1"/>
      <c r="U45297" s="1"/>
      <c r="Z45297" s="1"/>
    </row>
    <row r="45298" spans="20:26" x14ac:dyDescent="0.25">
      <c r="T45298" s="1"/>
      <c r="U45298" s="1"/>
      <c r="Z45298" s="1"/>
    </row>
    <row r="45299" spans="20:26" x14ac:dyDescent="0.25">
      <c r="T45299" s="1"/>
      <c r="U45299" s="1"/>
      <c r="Z45299" s="1"/>
    </row>
    <row r="45300" spans="20:26" x14ac:dyDescent="0.25">
      <c r="T45300" s="1"/>
      <c r="U45300" s="1"/>
      <c r="Z45300" s="1"/>
    </row>
    <row r="45301" spans="20:26" x14ac:dyDescent="0.25">
      <c r="T45301" s="1"/>
      <c r="U45301" s="1"/>
      <c r="Z45301" s="1"/>
    </row>
    <row r="45302" spans="20:26" x14ac:dyDescent="0.25">
      <c r="T45302" s="1"/>
      <c r="U45302" s="1"/>
      <c r="Z45302" s="1"/>
    </row>
    <row r="45303" spans="20:26" x14ac:dyDescent="0.25">
      <c r="T45303" s="1"/>
      <c r="U45303" s="1"/>
      <c r="Z45303" s="1"/>
    </row>
    <row r="45304" spans="20:26" x14ac:dyDescent="0.25">
      <c r="T45304" s="1"/>
      <c r="U45304" s="1"/>
      <c r="Z45304" s="1"/>
    </row>
    <row r="45305" spans="20:26" x14ac:dyDescent="0.25">
      <c r="T45305" s="1"/>
      <c r="U45305" s="1"/>
      <c r="Z45305" s="1"/>
    </row>
    <row r="45306" spans="20:26" x14ac:dyDescent="0.25">
      <c r="T45306" s="1"/>
      <c r="U45306" s="1"/>
      <c r="Z45306" s="1"/>
    </row>
    <row r="45307" spans="20:26" x14ac:dyDescent="0.25">
      <c r="T45307" s="1"/>
      <c r="U45307" s="1"/>
      <c r="Z45307" s="1"/>
    </row>
    <row r="45308" spans="20:26" x14ac:dyDescent="0.25">
      <c r="T45308" s="1"/>
      <c r="U45308" s="1"/>
      <c r="Z45308" s="1"/>
    </row>
    <row r="45309" spans="20:26" x14ac:dyDescent="0.25">
      <c r="T45309" s="1"/>
      <c r="U45309" s="1"/>
      <c r="Z45309" s="1"/>
    </row>
    <row r="45310" spans="20:26" x14ac:dyDescent="0.25">
      <c r="T45310" s="1"/>
      <c r="U45310" s="1"/>
      <c r="Z45310" s="1"/>
    </row>
    <row r="45311" spans="20:26" x14ac:dyDescent="0.25">
      <c r="T45311" s="1"/>
      <c r="U45311" s="1"/>
      <c r="Z45311" s="1"/>
    </row>
    <row r="45312" spans="20:26" x14ac:dyDescent="0.25">
      <c r="T45312" s="1"/>
      <c r="U45312" s="1"/>
      <c r="Z45312" s="1"/>
    </row>
    <row r="45313" spans="20:26" x14ac:dyDescent="0.25">
      <c r="T45313" s="1"/>
      <c r="U45313" s="1"/>
      <c r="Z45313" s="1"/>
    </row>
    <row r="45314" spans="20:26" x14ac:dyDescent="0.25">
      <c r="T45314" s="1"/>
      <c r="U45314" s="1"/>
      <c r="Z45314" s="1"/>
    </row>
    <row r="45315" spans="20:26" x14ac:dyDescent="0.25">
      <c r="T45315" s="1"/>
      <c r="U45315" s="1"/>
      <c r="Z45315" s="1"/>
    </row>
    <row r="45316" spans="20:26" x14ac:dyDescent="0.25">
      <c r="T45316" s="1"/>
      <c r="U45316" s="1"/>
      <c r="Z45316" s="1"/>
    </row>
    <row r="45317" spans="20:26" x14ac:dyDescent="0.25">
      <c r="T45317" s="1"/>
      <c r="U45317" s="1"/>
      <c r="Z45317" s="1"/>
    </row>
    <row r="45318" spans="20:26" x14ac:dyDescent="0.25">
      <c r="T45318" s="1"/>
      <c r="U45318" s="1"/>
      <c r="Z45318" s="1"/>
    </row>
    <row r="45319" spans="20:26" x14ac:dyDescent="0.25">
      <c r="T45319" s="1"/>
      <c r="U45319" s="1"/>
      <c r="Z45319" s="1"/>
    </row>
    <row r="45320" spans="20:26" x14ac:dyDescent="0.25">
      <c r="T45320" s="1"/>
      <c r="U45320" s="1"/>
      <c r="Z45320" s="1"/>
    </row>
    <row r="45321" spans="20:26" x14ac:dyDescent="0.25">
      <c r="T45321" s="1"/>
      <c r="U45321" s="1"/>
      <c r="Z45321" s="1"/>
    </row>
    <row r="45322" spans="20:26" x14ac:dyDescent="0.25">
      <c r="T45322" s="1"/>
      <c r="U45322" s="1"/>
      <c r="Z45322" s="1"/>
    </row>
    <row r="45323" spans="20:26" x14ac:dyDescent="0.25">
      <c r="T45323" s="1"/>
      <c r="U45323" s="1"/>
      <c r="Z45323" s="1"/>
    </row>
    <row r="45324" spans="20:26" x14ac:dyDescent="0.25">
      <c r="T45324" s="1"/>
      <c r="U45324" s="1"/>
      <c r="Z45324" s="1"/>
    </row>
    <row r="45325" spans="20:26" x14ac:dyDescent="0.25">
      <c r="T45325" s="1"/>
      <c r="U45325" s="1"/>
      <c r="Z45325" s="1"/>
    </row>
    <row r="45326" spans="20:26" x14ac:dyDescent="0.25">
      <c r="T45326" s="1"/>
      <c r="U45326" s="1"/>
      <c r="Z45326" s="1"/>
    </row>
    <row r="45327" spans="20:26" x14ac:dyDescent="0.25">
      <c r="T45327" s="1"/>
      <c r="U45327" s="1"/>
      <c r="Z45327" s="1"/>
    </row>
    <row r="45328" spans="20:26" x14ac:dyDescent="0.25">
      <c r="T45328" s="1"/>
      <c r="U45328" s="1"/>
      <c r="Z45328" s="1"/>
    </row>
    <row r="45329" spans="20:26" x14ac:dyDescent="0.25">
      <c r="T45329" s="1"/>
      <c r="U45329" s="1"/>
      <c r="Z45329" s="1"/>
    </row>
    <row r="45330" spans="20:26" x14ac:dyDescent="0.25">
      <c r="T45330" s="1"/>
      <c r="U45330" s="1"/>
      <c r="Z45330" s="1"/>
    </row>
    <row r="45331" spans="20:26" x14ac:dyDescent="0.25">
      <c r="T45331" s="1"/>
      <c r="U45331" s="1"/>
      <c r="Z45331" s="1"/>
    </row>
    <row r="45332" spans="20:26" x14ac:dyDescent="0.25">
      <c r="T45332" s="1"/>
      <c r="U45332" s="1"/>
      <c r="Z45332" s="1"/>
    </row>
    <row r="45333" spans="20:26" x14ac:dyDescent="0.25">
      <c r="T45333" s="1"/>
      <c r="U45333" s="1"/>
      <c r="Z45333" s="1"/>
    </row>
    <row r="45334" spans="20:26" x14ac:dyDescent="0.25">
      <c r="T45334" s="1"/>
      <c r="U45334" s="1"/>
      <c r="Z45334" s="1"/>
    </row>
    <row r="45335" spans="20:26" x14ac:dyDescent="0.25">
      <c r="T45335" s="1"/>
      <c r="U45335" s="1"/>
      <c r="Z45335" s="1"/>
    </row>
    <row r="45336" spans="20:26" x14ac:dyDescent="0.25">
      <c r="T45336" s="1"/>
      <c r="U45336" s="1"/>
      <c r="Z45336" s="1"/>
    </row>
    <row r="45337" spans="20:26" x14ac:dyDescent="0.25">
      <c r="T45337" s="1"/>
      <c r="U45337" s="1"/>
      <c r="Z45337" s="1"/>
    </row>
    <row r="45338" spans="20:26" x14ac:dyDescent="0.25">
      <c r="T45338" s="1"/>
      <c r="U45338" s="1"/>
      <c r="Z45338" s="1"/>
    </row>
    <row r="45339" spans="20:26" x14ac:dyDescent="0.25">
      <c r="T45339" s="1"/>
      <c r="U45339" s="1"/>
      <c r="Z45339" s="1"/>
    </row>
    <row r="45340" spans="20:26" x14ac:dyDescent="0.25">
      <c r="T45340" s="1"/>
      <c r="U45340" s="1"/>
      <c r="Z45340" s="1"/>
    </row>
    <row r="45341" spans="20:26" x14ac:dyDescent="0.25">
      <c r="T45341" s="1"/>
      <c r="U45341" s="1"/>
      <c r="Z45341" s="1"/>
    </row>
    <row r="45342" spans="20:26" x14ac:dyDescent="0.25">
      <c r="T45342" s="1"/>
      <c r="U45342" s="1"/>
      <c r="Z45342" s="1"/>
    </row>
    <row r="45343" spans="20:26" x14ac:dyDescent="0.25">
      <c r="T45343" s="1"/>
      <c r="U45343" s="1"/>
      <c r="Z45343" s="1"/>
    </row>
    <row r="45344" spans="20:26" x14ac:dyDescent="0.25">
      <c r="T45344" s="1"/>
      <c r="U45344" s="1"/>
      <c r="Z45344" s="1"/>
    </row>
    <row r="45345" spans="20:26" x14ac:dyDescent="0.25">
      <c r="T45345" s="1"/>
      <c r="U45345" s="1"/>
      <c r="Z45345" s="1"/>
    </row>
    <row r="45346" spans="20:26" x14ac:dyDescent="0.25">
      <c r="T45346" s="1"/>
      <c r="U45346" s="1"/>
      <c r="Z45346" s="1"/>
    </row>
    <row r="45347" spans="20:26" x14ac:dyDescent="0.25">
      <c r="T45347" s="1"/>
      <c r="U45347" s="1"/>
      <c r="Z45347" s="1"/>
    </row>
    <row r="45348" spans="20:26" x14ac:dyDescent="0.25">
      <c r="T45348" s="1"/>
      <c r="U45348" s="1"/>
      <c r="Z45348" s="1"/>
    </row>
    <row r="45349" spans="20:26" x14ac:dyDescent="0.25">
      <c r="T45349" s="1"/>
      <c r="U45349" s="1"/>
      <c r="Z45349" s="1"/>
    </row>
    <row r="45350" spans="20:26" x14ac:dyDescent="0.25">
      <c r="T45350" s="1"/>
      <c r="U45350" s="1"/>
      <c r="Z45350" s="1"/>
    </row>
    <row r="45351" spans="20:26" x14ac:dyDescent="0.25">
      <c r="T45351" s="1"/>
      <c r="U45351" s="1"/>
      <c r="Z45351" s="1"/>
    </row>
    <row r="45352" spans="20:26" x14ac:dyDescent="0.25">
      <c r="T45352" s="1"/>
      <c r="U45352" s="1"/>
      <c r="Z45352" s="1"/>
    </row>
    <row r="45353" spans="20:26" x14ac:dyDescent="0.25">
      <c r="T45353" s="1"/>
      <c r="U45353" s="1"/>
      <c r="Z45353" s="1"/>
    </row>
    <row r="45354" spans="20:26" x14ac:dyDescent="0.25">
      <c r="T45354" s="1"/>
      <c r="U45354" s="1"/>
      <c r="Z45354" s="1"/>
    </row>
    <row r="45355" spans="20:26" x14ac:dyDescent="0.25">
      <c r="T45355" s="1"/>
      <c r="U45355" s="1"/>
      <c r="Z45355" s="1"/>
    </row>
    <row r="45356" spans="20:26" x14ac:dyDescent="0.25">
      <c r="T45356" s="1"/>
      <c r="U45356" s="1"/>
      <c r="Z45356" s="1"/>
    </row>
    <row r="45357" spans="20:26" x14ac:dyDescent="0.25">
      <c r="T45357" s="1"/>
      <c r="U45357" s="1"/>
      <c r="Z45357" s="1"/>
    </row>
    <row r="45358" spans="20:26" x14ac:dyDescent="0.25">
      <c r="T45358" s="1"/>
      <c r="U45358" s="1"/>
      <c r="Z45358" s="1"/>
    </row>
    <row r="45359" spans="20:26" x14ac:dyDescent="0.25">
      <c r="T45359" s="1"/>
      <c r="U45359" s="1"/>
      <c r="Z45359" s="1"/>
    </row>
    <row r="45360" spans="20:26" x14ac:dyDescent="0.25">
      <c r="T45360" s="1"/>
      <c r="U45360" s="1"/>
      <c r="Z45360" s="1"/>
    </row>
    <row r="45361" spans="20:26" x14ac:dyDescent="0.25">
      <c r="T45361" s="1"/>
      <c r="U45361" s="1"/>
      <c r="Z45361" s="1"/>
    </row>
    <row r="45362" spans="20:26" x14ac:dyDescent="0.25">
      <c r="T45362" s="1"/>
      <c r="U45362" s="1"/>
      <c r="Z45362" s="1"/>
    </row>
    <row r="45363" spans="20:26" x14ac:dyDescent="0.25">
      <c r="T45363" s="1"/>
      <c r="U45363" s="1"/>
      <c r="Z45363" s="1"/>
    </row>
    <row r="45364" spans="20:26" x14ac:dyDescent="0.25">
      <c r="T45364" s="1"/>
      <c r="U45364" s="1"/>
      <c r="Z45364" s="1"/>
    </row>
    <row r="45365" spans="20:26" x14ac:dyDescent="0.25">
      <c r="T45365" s="1"/>
      <c r="U45365" s="1"/>
      <c r="Z45365" s="1"/>
    </row>
    <row r="45366" spans="20:26" x14ac:dyDescent="0.25">
      <c r="T45366" s="1"/>
      <c r="U45366" s="1"/>
      <c r="Z45366" s="1"/>
    </row>
    <row r="45367" spans="20:26" x14ac:dyDescent="0.25">
      <c r="T45367" s="1"/>
      <c r="U45367" s="1"/>
      <c r="Z45367" s="1"/>
    </row>
    <row r="45368" spans="20:26" x14ac:dyDescent="0.25">
      <c r="T45368" s="1"/>
      <c r="U45368" s="1"/>
      <c r="Z45368" s="1"/>
    </row>
    <row r="45369" spans="20:26" x14ac:dyDescent="0.25">
      <c r="T45369" s="1"/>
      <c r="U45369" s="1"/>
      <c r="Z45369" s="1"/>
    </row>
    <row r="45370" spans="20:26" x14ac:dyDescent="0.25">
      <c r="T45370" s="1"/>
      <c r="U45370" s="1"/>
      <c r="Z45370" s="1"/>
    </row>
    <row r="45371" spans="20:26" x14ac:dyDescent="0.25">
      <c r="T45371" s="1"/>
      <c r="U45371" s="1"/>
      <c r="Z45371" s="1"/>
    </row>
    <row r="45372" spans="20:26" x14ac:dyDescent="0.25">
      <c r="T45372" s="1"/>
      <c r="U45372" s="1"/>
      <c r="Z45372" s="1"/>
    </row>
    <row r="45373" spans="20:26" x14ac:dyDescent="0.25">
      <c r="T45373" s="1"/>
      <c r="U45373" s="1"/>
      <c r="Z45373" s="1"/>
    </row>
    <row r="45374" spans="20:26" x14ac:dyDescent="0.25">
      <c r="T45374" s="1"/>
      <c r="U45374" s="1"/>
      <c r="Z45374" s="1"/>
    </row>
    <row r="45375" spans="20:26" x14ac:dyDescent="0.25">
      <c r="T45375" s="1"/>
      <c r="U45375" s="1"/>
      <c r="Z45375" s="1"/>
    </row>
    <row r="45376" spans="20:26" x14ac:dyDescent="0.25">
      <c r="T45376" s="1"/>
      <c r="U45376" s="1"/>
      <c r="Z45376" s="1"/>
    </row>
    <row r="45377" spans="20:26" x14ac:dyDescent="0.25">
      <c r="T45377" s="1"/>
      <c r="U45377" s="1"/>
      <c r="Z45377" s="1"/>
    </row>
    <row r="45378" spans="20:26" x14ac:dyDescent="0.25">
      <c r="T45378" s="1"/>
      <c r="U45378" s="1"/>
      <c r="Z45378" s="1"/>
    </row>
    <row r="45379" spans="20:26" x14ac:dyDescent="0.25">
      <c r="T45379" s="1"/>
      <c r="U45379" s="1"/>
      <c r="Z45379" s="1"/>
    </row>
    <row r="45380" spans="20:26" x14ac:dyDescent="0.25">
      <c r="T45380" s="1"/>
      <c r="U45380" s="1"/>
      <c r="Z45380" s="1"/>
    </row>
    <row r="45381" spans="20:26" x14ac:dyDescent="0.25">
      <c r="T45381" s="1"/>
      <c r="U45381" s="1"/>
      <c r="Z45381" s="1"/>
    </row>
    <row r="45382" spans="20:26" x14ac:dyDescent="0.25">
      <c r="T45382" s="1"/>
      <c r="U45382" s="1"/>
      <c r="Z45382" s="1"/>
    </row>
    <row r="45383" spans="20:26" x14ac:dyDescent="0.25">
      <c r="T45383" s="1"/>
      <c r="U45383" s="1"/>
      <c r="Z45383" s="1"/>
    </row>
    <row r="45384" spans="20:26" x14ac:dyDescent="0.25">
      <c r="T45384" s="1"/>
      <c r="U45384" s="1"/>
      <c r="Z45384" s="1"/>
    </row>
    <row r="45385" spans="20:26" x14ac:dyDescent="0.25">
      <c r="T45385" s="1"/>
      <c r="U45385" s="1"/>
      <c r="Z45385" s="1"/>
    </row>
    <row r="45386" spans="20:26" x14ac:dyDescent="0.25">
      <c r="T45386" s="1"/>
      <c r="U45386" s="1"/>
      <c r="Z45386" s="1"/>
    </row>
    <row r="45387" spans="20:26" x14ac:dyDescent="0.25">
      <c r="T45387" s="1"/>
      <c r="U45387" s="1"/>
      <c r="Z45387" s="1"/>
    </row>
    <row r="45388" spans="20:26" x14ac:dyDescent="0.25">
      <c r="T45388" s="1"/>
      <c r="U45388" s="1"/>
      <c r="Z45388" s="1"/>
    </row>
    <row r="45389" spans="20:26" x14ac:dyDescent="0.25">
      <c r="T45389" s="1"/>
      <c r="U45389" s="1"/>
      <c r="Z45389" s="1"/>
    </row>
    <row r="45390" spans="20:26" x14ac:dyDescent="0.25">
      <c r="T45390" s="1"/>
      <c r="U45390" s="1"/>
      <c r="Z45390" s="1"/>
    </row>
    <row r="45391" spans="20:26" x14ac:dyDescent="0.25">
      <c r="T45391" s="1"/>
      <c r="U45391" s="1"/>
      <c r="Z45391" s="1"/>
    </row>
    <row r="45392" spans="20:26" x14ac:dyDescent="0.25">
      <c r="T45392" s="1"/>
      <c r="U45392" s="1"/>
      <c r="Z45392" s="1"/>
    </row>
    <row r="45393" spans="20:26" x14ac:dyDescent="0.25">
      <c r="T45393" s="1"/>
      <c r="U45393" s="1"/>
      <c r="Z45393" s="1"/>
    </row>
    <row r="45394" spans="20:26" x14ac:dyDescent="0.25">
      <c r="T45394" s="1"/>
      <c r="U45394" s="1"/>
      <c r="Z45394" s="1"/>
    </row>
    <row r="45395" spans="20:26" x14ac:dyDescent="0.25">
      <c r="T45395" s="1"/>
      <c r="U45395" s="1"/>
      <c r="Z45395" s="1"/>
    </row>
    <row r="45396" spans="20:26" x14ac:dyDescent="0.25">
      <c r="T45396" s="1"/>
      <c r="U45396" s="1"/>
      <c r="Z45396" s="1"/>
    </row>
    <row r="45397" spans="20:26" x14ac:dyDescent="0.25">
      <c r="T45397" s="1"/>
      <c r="U45397" s="1"/>
      <c r="Z45397" s="1"/>
    </row>
    <row r="45398" spans="20:26" x14ac:dyDescent="0.25">
      <c r="T45398" s="1"/>
      <c r="U45398" s="1"/>
      <c r="Z45398" s="1"/>
    </row>
    <row r="45399" spans="20:26" x14ac:dyDescent="0.25">
      <c r="T45399" s="1"/>
      <c r="U45399" s="1"/>
      <c r="Z45399" s="1"/>
    </row>
    <row r="45400" spans="20:26" x14ac:dyDescent="0.25">
      <c r="T45400" s="1"/>
      <c r="U45400" s="1"/>
      <c r="Z45400" s="1"/>
    </row>
    <row r="45401" spans="20:26" x14ac:dyDescent="0.25">
      <c r="T45401" s="1"/>
      <c r="U45401" s="1"/>
      <c r="Z45401" s="1"/>
    </row>
    <row r="45402" spans="20:26" x14ac:dyDescent="0.25">
      <c r="T45402" s="1"/>
      <c r="U45402" s="1"/>
      <c r="Z45402" s="1"/>
    </row>
    <row r="45403" spans="20:26" x14ac:dyDescent="0.25">
      <c r="T45403" s="1"/>
      <c r="U45403" s="1"/>
      <c r="Z45403" s="1"/>
    </row>
    <row r="45404" spans="20:26" x14ac:dyDescent="0.25">
      <c r="T45404" s="1"/>
      <c r="U45404" s="1"/>
      <c r="Z45404" s="1"/>
    </row>
    <row r="45405" spans="20:26" x14ac:dyDescent="0.25">
      <c r="T45405" s="1"/>
      <c r="U45405" s="1"/>
      <c r="Z45405" s="1"/>
    </row>
    <row r="45406" spans="20:26" x14ac:dyDescent="0.25">
      <c r="T45406" s="1"/>
      <c r="U45406" s="1"/>
      <c r="Z45406" s="1"/>
    </row>
    <row r="45407" spans="20:26" x14ac:dyDescent="0.25">
      <c r="T45407" s="1"/>
      <c r="U45407" s="1"/>
      <c r="Z45407" s="1"/>
    </row>
    <row r="45408" spans="20:26" x14ac:dyDescent="0.25">
      <c r="T45408" s="1"/>
      <c r="U45408" s="1"/>
      <c r="Z45408" s="1"/>
    </row>
    <row r="45409" spans="20:26" x14ac:dyDescent="0.25">
      <c r="T45409" s="1"/>
      <c r="U45409" s="1"/>
      <c r="Z45409" s="1"/>
    </row>
    <row r="45410" spans="20:26" x14ac:dyDescent="0.25">
      <c r="T45410" s="1"/>
      <c r="U45410" s="1"/>
      <c r="Z45410" s="1"/>
    </row>
    <row r="45411" spans="20:26" x14ac:dyDescent="0.25">
      <c r="T45411" s="1"/>
      <c r="U45411" s="1"/>
      <c r="Z45411" s="1"/>
    </row>
    <row r="45412" spans="20:26" x14ac:dyDescent="0.25">
      <c r="T45412" s="1"/>
      <c r="U45412" s="1"/>
      <c r="Z45412" s="1"/>
    </row>
    <row r="45413" spans="20:26" x14ac:dyDescent="0.25">
      <c r="T45413" s="1"/>
      <c r="U45413" s="1"/>
      <c r="Z45413" s="1"/>
    </row>
    <row r="45414" spans="20:26" x14ac:dyDescent="0.25">
      <c r="T45414" s="1"/>
      <c r="U45414" s="1"/>
      <c r="Z45414" s="1"/>
    </row>
    <row r="45415" spans="20:26" x14ac:dyDescent="0.25">
      <c r="T45415" s="1"/>
      <c r="U45415" s="1"/>
      <c r="Z45415" s="1"/>
    </row>
    <row r="45416" spans="20:26" x14ac:dyDescent="0.25">
      <c r="T45416" s="1"/>
      <c r="U45416" s="1"/>
      <c r="Z45416" s="1"/>
    </row>
    <row r="45417" spans="20:26" x14ac:dyDescent="0.25">
      <c r="T45417" s="1"/>
      <c r="U45417" s="1"/>
      <c r="Z45417" s="1"/>
    </row>
    <row r="45418" spans="20:26" x14ac:dyDescent="0.25">
      <c r="T45418" s="1"/>
      <c r="U45418" s="1"/>
      <c r="Z45418" s="1"/>
    </row>
    <row r="45419" spans="20:26" x14ac:dyDescent="0.25">
      <c r="T45419" s="1"/>
      <c r="U45419" s="1"/>
      <c r="Z45419" s="1"/>
    </row>
    <row r="45420" spans="20:26" x14ac:dyDescent="0.25">
      <c r="T45420" s="1"/>
      <c r="U45420" s="1"/>
      <c r="Z45420" s="1"/>
    </row>
    <row r="45421" spans="20:26" x14ac:dyDescent="0.25">
      <c r="T45421" s="1"/>
      <c r="U45421" s="1"/>
      <c r="Z45421" s="1"/>
    </row>
    <row r="45422" spans="20:26" x14ac:dyDescent="0.25">
      <c r="T45422" s="1"/>
      <c r="U45422" s="1"/>
      <c r="Z45422" s="1"/>
    </row>
    <row r="45423" spans="20:26" x14ac:dyDescent="0.25">
      <c r="T45423" s="1"/>
      <c r="U45423" s="1"/>
      <c r="Z45423" s="1"/>
    </row>
    <row r="45424" spans="20:26" x14ac:dyDescent="0.25">
      <c r="T45424" s="1"/>
      <c r="U45424" s="1"/>
      <c r="Z45424" s="1"/>
    </row>
    <row r="45425" spans="20:26" x14ac:dyDescent="0.25">
      <c r="T45425" s="1"/>
      <c r="U45425" s="1"/>
      <c r="Z45425" s="1"/>
    </row>
    <row r="45426" spans="20:26" x14ac:dyDescent="0.25">
      <c r="T45426" s="1"/>
      <c r="U45426" s="1"/>
      <c r="Z45426" s="1"/>
    </row>
    <row r="45427" spans="20:26" x14ac:dyDescent="0.25">
      <c r="T45427" s="1"/>
      <c r="U45427" s="1"/>
      <c r="Z45427" s="1"/>
    </row>
    <row r="45428" spans="20:26" x14ac:dyDescent="0.25">
      <c r="T45428" s="1"/>
      <c r="U45428" s="1"/>
      <c r="Z45428" s="1"/>
    </row>
    <row r="45429" spans="20:26" x14ac:dyDescent="0.25">
      <c r="T45429" s="1"/>
      <c r="U45429" s="1"/>
      <c r="Z45429" s="1"/>
    </row>
    <row r="45430" spans="20:26" x14ac:dyDescent="0.25">
      <c r="T45430" s="1"/>
      <c r="U45430" s="1"/>
      <c r="Z45430" s="1"/>
    </row>
    <row r="45431" spans="20:26" x14ac:dyDescent="0.25">
      <c r="T45431" s="1"/>
      <c r="U45431" s="1"/>
      <c r="Z45431" s="1"/>
    </row>
    <row r="45432" spans="20:26" x14ac:dyDescent="0.25">
      <c r="T45432" s="1"/>
      <c r="U45432" s="1"/>
      <c r="Z45432" s="1"/>
    </row>
    <row r="45433" spans="20:26" x14ac:dyDescent="0.25">
      <c r="T45433" s="1"/>
      <c r="U45433" s="1"/>
      <c r="Z45433" s="1"/>
    </row>
    <row r="45434" spans="20:26" x14ac:dyDescent="0.25">
      <c r="T45434" s="1"/>
      <c r="U45434" s="1"/>
      <c r="Z45434" s="1"/>
    </row>
    <row r="45435" spans="20:26" x14ac:dyDescent="0.25">
      <c r="T45435" s="1"/>
      <c r="U45435" s="1"/>
      <c r="Z45435" s="1"/>
    </row>
    <row r="45436" spans="20:26" x14ac:dyDescent="0.25">
      <c r="T45436" s="1"/>
      <c r="U45436" s="1"/>
      <c r="Z45436" s="1"/>
    </row>
    <row r="45437" spans="20:26" x14ac:dyDescent="0.25">
      <c r="T45437" s="1"/>
      <c r="U45437" s="1"/>
      <c r="Z45437" s="1"/>
    </row>
    <row r="45438" spans="20:26" x14ac:dyDescent="0.25">
      <c r="T45438" s="1"/>
      <c r="U45438" s="1"/>
      <c r="Z45438" s="1"/>
    </row>
    <row r="45439" spans="20:26" x14ac:dyDescent="0.25">
      <c r="T45439" s="1"/>
      <c r="U45439" s="1"/>
      <c r="Z45439" s="1"/>
    </row>
    <row r="45440" spans="20:26" x14ac:dyDescent="0.25">
      <c r="T45440" s="1"/>
      <c r="U45440" s="1"/>
      <c r="Z45440" s="1"/>
    </row>
    <row r="45441" spans="20:26" x14ac:dyDescent="0.25">
      <c r="T45441" s="1"/>
      <c r="U45441" s="1"/>
      <c r="Z45441" s="1"/>
    </row>
    <row r="45442" spans="20:26" x14ac:dyDescent="0.25">
      <c r="T45442" s="1"/>
      <c r="U45442" s="1"/>
      <c r="Z45442" s="1"/>
    </row>
    <row r="45443" spans="20:26" x14ac:dyDescent="0.25">
      <c r="T45443" s="1"/>
      <c r="U45443" s="1"/>
      <c r="Z45443" s="1"/>
    </row>
    <row r="45444" spans="20:26" x14ac:dyDescent="0.25">
      <c r="T45444" s="1"/>
      <c r="U45444" s="1"/>
      <c r="Z45444" s="1"/>
    </row>
    <row r="45445" spans="20:26" x14ac:dyDescent="0.25">
      <c r="T45445" s="1"/>
      <c r="U45445" s="1"/>
      <c r="Z45445" s="1"/>
    </row>
    <row r="45446" spans="20:26" x14ac:dyDescent="0.25">
      <c r="T45446" s="1"/>
      <c r="U45446" s="1"/>
      <c r="Z45446" s="1"/>
    </row>
    <row r="45447" spans="20:26" x14ac:dyDescent="0.25">
      <c r="T45447" s="1"/>
      <c r="U45447" s="1"/>
      <c r="Z45447" s="1"/>
    </row>
    <row r="45448" spans="20:26" x14ac:dyDescent="0.25">
      <c r="T45448" s="1"/>
      <c r="U45448" s="1"/>
      <c r="Z45448" s="1"/>
    </row>
    <row r="45449" spans="20:26" x14ac:dyDescent="0.25">
      <c r="T45449" s="1"/>
      <c r="U45449" s="1"/>
      <c r="Z45449" s="1"/>
    </row>
    <row r="45450" spans="20:26" x14ac:dyDescent="0.25">
      <c r="T45450" s="1"/>
      <c r="U45450" s="1"/>
      <c r="Z45450" s="1"/>
    </row>
    <row r="45451" spans="20:26" x14ac:dyDescent="0.25">
      <c r="T45451" s="1"/>
      <c r="U45451" s="1"/>
      <c r="Z45451" s="1"/>
    </row>
    <row r="45452" spans="20:26" x14ac:dyDescent="0.25">
      <c r="T45452" s="1"/>
      <c r="U45452" s="1"/>
      <c r="Z45452" s="1"/>
    </row>
    <row r="45453" spans="20:26" x14ac:dyDescent="0.25">
      <c r="T45453" s="1"/>
      <c r="U45453" s="1"/>
      <c r="Z45453" s="1"/>
    </row>
    <row r="45454" spans="20:26" x14ac:dyDescent="0.25">
      <c r="T45454" s="1"/>
      <c r="U45454" s="1"/>
      <c r="Z45454" s="1"/>
    </row>
    <row r="45455" spans="20:26" x14ac:dyDescent="0.25">
      <c r="T45455" s="1"/>
      <c r="U45455" s="1"/>
      <c r="Z45455" s="1"/>
    </row>
    <row r="45456" spans="20:26" x14ac:dyDescent="0.25">
      <c r="T45456" s="1"/>
      <c r="U45456" s="1"/>
      <c r="Z45456" s="1"/>
    </row>
    <row r="45457" spans="20:26" x14ac:dyDescent="0.25">
      <c r="T45457" s="1"/>
      <c r="U45457" s="1"/>
      <c r="Z45457" s="1"/>
    </row>
    <row r="45458" spans="20:26" x14ac:dyDescent="0.25">
      <c r="T45458" s="1"/>
      <c r="U45458" s="1"/>
      <c r="Z45458" s="1"/>
    </row>
    <row r="45459" spans="20:26" x14ac:dyDescent="0.25">
      <c r="T45459" s="1"/>
      <c r="U45459" s="1"/>
      <c r="Z45459" s="1"/>
    </row>
    <row r="45460" spans="20:26" x14ac:dyDescent="0.25">
      <c r="T45460" s="1"/>
      <c r="U45460" s="1"/>
      <c r="Z45460" s="1"/>
    </row>
    <row r="45461" spans="20:26" x14ac:dyDescent="0.25">
      <c r="T45461" s="1"/>
      <c r="U45461" s="1"/>
      <c r="Z45461" s="1"/>
    </row>
    <row r="45462" spans="20:26" x14ac:dyDescent="0.25">
      <c r="T45462" s="1"/>
      <c r="U45462" s="1"/>
      <c r="Z45462" s="1"/>
    </row>
    <row r="45463" spans="20:26" x14ac:dyDescent="0.25">
      <c r="T45463" s="1"/>
      <c r="U45463" s="1"/>
      <c r="Z45463" s="1"/>
    </row>
    <row r="45464" spans="20:26" x14ac:dyDescent="0.25">
      <c r="T45464" s="1"/>
      <c r="U45464" s="1"/>
      <c r="Z45464" s="1"/>
    </row>
    <row r="45465" spans="20:26" x14ac:dyDescent="0.25">
      <c r="T45465" s="1"/>
      <c r="U45465" s="1"/>
      <c r="Z45465" s="1"/>
    </row>
    <row r="45466" spans="20:26" x14ac:dyDescent="0.25">
      <c r="T45466" s="1"/>
      <c r="U45466" s="1"/>
      <c r="Z45466" s="1"/>
    </row>
    <row r="45467" spans="20:26" x14ac:dyDescent="0.25">
      <c r="T45467" s="1"/>
      <c r="U45467" s="1"/>
      <c r="Z45467" s="1"/>
    </row>
    <row r="45468" spans="20:26" x14ac:dyDescent="0.25">
      <c r="T45468" s="1"/>
      <c r="U45468" s="1"/>
      <c r="Z45468" s="1"/>
    </row>
    <row r="45469" spans="20:26" x14ac:dyDescent="0.25">
      <c r="T45469" s="1"/>
      <c r="U45469" s="1"/>
      <c r="Z45469" s="1"/>
    </row>
    <row r="45470" spans="20:26" x14ac:dyDescent="0.25">
      <c r="T45470" s="1"/>
      <c r="U45470" s="1"/>
      <c r="Z45470" s="1"/>
    </row>
    <row r="45471" spans="20:26" x14ac:dyDescent="0.25">
      <c r="T45471" s="1"/>
      <c r="U45471" s="1"/>
      <c r="Z45471" s="1"/>
    </row>
    <row r="45472" spans="20:26" x14ac:dyDescent="0.25">
      <c r="T45472" s="1"/>
      <c r="U45472" s="1"/>
      <c r="Z45472" s="1"/>
    </row>
    <row r="45473" spans="20:26" x14ac:dyDescent="0.25">
      <c r="T45473" s="1"/>
      <c r="U45473" s="1"/>
      <c r="Z45473" s="1"/>
    </row>
    <row r="45474" spans="20:26" x14ac:dyDescent="0.25">
      <c r="T45474" s="1"/>
      <c r="U45474" s="1"/>
      <c r="Z45474" s="1"/>
    </row>
    <row r="45475" spans="20:26" x14ac:dyDescent="0.25">
      <c r="T45475" s="1"/>
      <c r="U45475" s="1"/>
      <c r="Z45475" s="1"/>
    </row>
    <row r="45476" spans="20:26" x14ac:dyDescent="0.25">
      <c r="T45476" s="1"/>
      <c r="U45476" s="1"/>
      <c r="Z45476" s="1"/>
    </row>
    <row r="45477" spans="20:26" x14ac:dyDescent="0.25">
      <c r="T45477" s="1"/>
      <c r="U45477" s="1"/>
      <c r="Z45477" s="1"/>
    </row>
    <row r="45478" spans="20:26" x14ac:dyDescent="0.25">
      <c r="T45478" s="1"/>
      <c r="U45478" s="1"/>
      <c r="Z45478" s="1"/>
    </row>
    <row r="45479" spans="20:26" x14ac:dyDescent="0.25">
      <c r="T45479" s="1"/>
      <c r="U45479" s="1"/>
      <c r="Z45479" s="1"/>
    </row>
    <row r="45480" spans="20:26" x14ac:dyDescent="0.25">
      <c r="T45480" s="1"/>
      <c r="U45480" s="1"/>
      <c r="Z45480" s="1"/>
    </row>
    <row r="45481" spans="20:26" x14ac:dyDescent="0.25">
      <c r="T45481" s="1"/>
      <c r="U45481" s="1"/>
      <c r="Z45481" s="1"/>
    </row>
    <row r="45482" spans="20:26" x14ac:dyDescent="0.25">
      <c r="T45482" s="1"/>
      <c r="U45482" s="1"/>
      <c r="Z45482" s="1"/>
    </row>
    <row r="45483" spans="20:26" x14ac:dyDescent="0.25">
      <c r="T45483" s="1"/>
      <c r="U45483" s="1"/>
      <c r="Z45483" s="1"/>
    </row>
    <row r="45484" spans="20:26" x14ac:dyDescent="0.25">
      <c r="T45484" s="1"/>
      <c r="U45484" s="1"/>
      <c r="Z45484" s="1"/>
    </row>
    <row r="45485" spans="20:26" x14ac:dyDescent="0.25">
      <c r="T45485" s="1"/>
      <c r="U45485" s="1"/>
      <c r="Z45485" s="1"/>
    </row>
    <row r="45486" spans="20:26" x14ac:dyDescent="0.25">
      <c r="T45486" s="1"/>
      <c r="U45486" s="1"/>
      <c r="Z45486" s="1"/>
    </row>
    <row r="45487" spans="20:26" x14ac:dyDescent="0.25">
      <c r="T45487" s="1"/>
      <c r="U45487" s="1"/>
      <c r="Z45487" s="1"/>
    </row>
    <row r="45488" spans="20:26" x14ac:dyDescent="0.25">
      <c r="T45488" s="1"/>
      <c r="U45488" s="1"/>
      <c r="Z45488" s="1"/>
    </row>
    <row r="45489" spans="20:26" x14ac:dyDescent="0.25">
      <c r="T45489" s="1"/>
      <c r="U45489" s="1"/>
      <c r="Z45489" s="1"/>
    </row>
    <row r="45490" spans="20:26" x14ac:dyDescent="0.25">
      <c r="T45490" s="1"/>
      <c r="U45490" s="1"/>
      <c r="Z45490" s="1"/>
    </row>
    <row r="45491" spans="20:26" x14ac:dyDescent="0.25">
      <c r="T45491" s="1"/>
      <c r="U45491" s="1"/>
      <c r="Z45491" s="1"/>
    </row>
    <row r="45492" spans="20:26" x14ac:dyDescent="0.25">
      <c r="T45492" s="1"/>
      <c r="U45492" s="1"/>
      <c r="Z45492" s="1"/>
    </row>
    <row r="45493" spans="20:26" x14ac:dyDescent="0.25">
      <c r="T45493" s="1"/>
      <c r="U45493" s="1"/>
      <c r="Z45493" s="1"/>
    </row>
    <row r="45494" spans="20:26" x14ac:dyDescent="0.25">
      <c r="T45494" s="1"/>
      <c r="U45494" s="1"/>
      <c r="Z45494" s="1"/>
    </row>
    <row r="45495" spans="20:26" x14ac:dyDescent="0.25">
      <c r="T45495" s="1"/>
      <c r="U45495" s="1"/>
      <c r="Z45495" s="1"/>
    </row>
    <row r="45496" spans="20:26" x14ac:dyDescent="0.25">
      <c r="T45496" s="1"/>
      <c r="U45496" s="1"/>
      <c r="Z45496" s="1"/>
    </row>
    <row r="45497" spans="20:26" x14ac:dyDescent="0.25">
      <c r="T45497" s="1"/>
      <c r="U45497" s="1"/>
      <c r="Z45497" s="1"/>
    </row>
    <row r="45498" spans="20:26" x14ac:dyDescent="0.25">
      <c r="T45498" s="1"/>
      <c r="U45498" s="1"/>
      <c r="Z45498" s="1"/>
    </row>
    <row r="45499" spans="20:26" x14ac:dyDescent="0.25">
      <c r="T45499" s="1"/>
      <c r="U45499" s="1"/>
      <c r="Z45499" s="1"/>
    </row>
    <row r="45500" spans="20:26" x14ac:dyDescent="0.25">
      <c r="T45500" s="1"/>
      <c r="U45500" s="1"/>
      <c r="Z45500" s="1"/>
    </row>
    <row r="45501" spans="20:26" x14ac:dyDescent="0.25">
      <c r="T45501" s="1"/>
      <c r="U45501" s="1"/>
      <c r="Z45501" s="1"/>
    </row>
    <row r="45502" spans="20:26" x14ac:dyDescent="0.25">
      <c r="T45502" s="1"/>
      <c r="U45502" s="1"/>
      <c r="Z45502" s="1"/>
    </row>
    <row r="45503" spans="20:26" x14ac:dyDescent="0.25">
      <c r="T45503" s="1"/>
      <c r="U45503" s="1"/>
      <c r="Z45503" s="1"/>
    </row>
    <row r="45504" spans="20:26" x14ac:dyDescent="0.25">
      <c r="T45504" s="1"/>
      <c r="U45504" s="1"/>
      <c r="Z45504" s="1"/>
    </row>
    <row r="45505" spans="20:26" x14ac:dyDescent="0.25">
      <c r="T45505" s="1"/>
      <c r="U45505" s="1"/>
      <c r="Z45505" s="1"/>
    </row>
    <row r="45506" spans="20:26" x14ac:dyDescent="0.25">
      <c r="T45506" s="1"/>
      <c r="U45506" s="1"/>
      <c r="Z45506" s="1"/>
    </row>
    <row r="45507" spans="20:26" x14ac:dyDescent="0.25">
      <c r="T45507" s="1"/>
      <c r="U45507" s="1"/>
      <c r="Z45507" s="1"/>
    </row>
    <row r="45508" spans="20:26" x14ac:dyDescent="0.25">
      <c r="T45508" s="1"/>
      <c r="U45508" s="1"/>
      <c r="Z45508" s="1"/>
    </row>
    <row r="45509" spans="20:26" x14ac:dyDescent="0.25">
      <c r="T45509" s="1"/>
      <c r="U45509" s="1"/>
      <c r="Z45509" s="1"/>
    </row>
    <row r="45510" spans="20:26" x14ac:dyDescent="0.25">
      <c r="T45510" s="1"/>
      <c r="U45510" s="1"/>
      <c r="Z45510" s="1"/>
    </row>
    <row r="45511" spans="20:26" x14ac:dyDescent="0.25">
      <c r="T45511" s="1"/>
      <c r="U45511" s="1"/>
      <c r="Z45511" s="1"/>
    </row>
    <row r="45512" spans="20:26" x14ac:dyDescent="0.25">
      <c r="T45512" s="1"/>
      <c r="U45512" s="1"/>
      <c r="Z45512" s="1"/>
    </row>
    <row r="45513" spans="20:26" x14ac:dyDescent="0.25">
      <c r="T45513" s="1"/>
      <c r="U45513" s="1"/>
      <c r="Z45513" s="1"/>
    </row>
    <row r="45514" spans="20:26" x14ac:dyDescent="0.25">
      <c r="T45514" s="1"/>
      <c r="U45514" s="1"/>
      <c r="Z45514" s="1"/>
    </row>
    <row r="45515" spans="20:26" x14ac:dyDescent="0.25">
      <c r="T45515" s="1"/>
      <c r="U45515" s="1"/>
      <c r="Z45515" s="1"/>
    </row>
    <row r="45516" spans="20:26" x14ac:dyDescent="0.25">
      <c r="T45516" s="1"/>
      <c r="U45516" s="1"/>
      <c r="Z45516" s="1"/>
    </row>
    <row r="45517" spans="20:26" x14ac:dyDescent="0.25">
      <c r="T45517" s="1"/>
      <c r="U45517" s="1"/>
      <c r="Z45517" s="1"/>
    </row>
    <row r="45518" spans="20:26" x14ac:dyDescent="0.25">
      <c r="T45518" s="1"/>
      <c r="U45518" s="1"/>
      <c r="Z45518" s="1"/>
    </row>
    <row r="45519" spans="20:26" x14ac:dyDescent="0.25">
      <c r="T45519" s="1"/>
      <c r="U45519" s="1"/>
      <c r="Z45519" s="1"/>
    </row>
    <row r="45520" spans="20:26" x14ac:dyDescent="0.25">
      <c r="T45520" s="1"/>
      <c r="U45520" s="1"/>
      <c r="Z45520" s="1"/>
    </row>
    <row r="45521" spans="20:26" x14ac:dyDescent="0.25">
      <c r="T45521" s="1"/>
      <c r="U45521" s="1"/>
      <c r="Z45521" s="1"/>
    </row>
    <row r="45522" spans="20:26" x14ac:dyDescent="0.25">
      <c r="T45522" s="1"/>
      <c r="U45522" s="1"/>
      <c r="Z45522" s="1"/>
    </row>
    <row r="45523" spans="20:26" x14ac:dyDescent="0.25">
      <c r="T45523" s="1"/>
      <c r="U45523" s="1"/>
      <c r="Z45523" s="1"/>
    </row>
    <row r="45524" spans="20:26" x14ac:dyDescent="0.25">
      <c r="T45524" s="1"/>
      <c r="U45524" s="1"/>
      <c r="Z45524" s="1"/>
    </row>
    <row r="45525" spans="20:26" x14ac:dyDescent="0.25">
      <c r="T45525" s="1"/>
      <c r="U45525" s="1"/>
      <c r="Z45525" s="1"/>
    </row>
    <row r="45526" spans="20:26" x14ac:dyDescent="0.25">
      <c r="T45526" s="1"/>
      <c r="U45526" s="1"/>
      <c r="Z45526" s="1"/>
    </row>
    <row r="45527" spans="20:26" x14ac:dyDescent="0.25">
      <c r="T45527" s="1"/>
      <c r="U45527" s="1"/>
      <c r="Z45527" s="1"/>
    </row>
    <row r="45528" spans="20:26" x14ac:dyDescent="0.25">
      <c r="T45528" s="1"/>
      <c r="U45528" s="1"/>
      <c r="Z45528" s="1"/>
    </row>
    <row r="45529" spans="20:26" x14ac:dyDescent="0.25">
      <c r="T45529" s="1"/>
      <c r="U45529" s="1"/>
      <c r="Z45529" s="1"/>
    </row>
    <row r="45530" spans="20:26" x14ac:dyDescent="0.25">
      <c r="T45530" s="1"/>
      <c r="U45530" s="1"/>
      <c r="Z45530" s="1"/>
    </row>
    <row r="45531" spans="20:26" x14ac:dyDescent="0.25">
      <c r="T45531" s="1"/>
      <c r="U45531" s="1"/>
      <c r="Z45531" s="1"/>
    </row>
    <row r="45532" spans="20:26" x14ac:dyDescent="0.25">
      <c r="T45532" s="1"/>
      <c r="U45532" s="1"/>
      <c r="Z45532" s="1"/>
    </row>
    <row r="45533" spans="20:26" x14ac:dyDescent="0.25">
      <c r="T45533" s="1"/>
      <c r="U45533" s="1"/>
      <c r="Z45533" s="1"/>
    </row>
    <row r="45534" spans="20:26" x14ac:dyDescent="0.25">
      <c r="T45534" s="1"/>
      <c r="U45534" s="1"/>
      <c r="Z45534" s="1"/>
    </row>
    <row r="45535" spans="20:26" x14ac:dyDescent="0.25">
      <c r="T45535" s="1"/>
      <c r="U45535" s="1"/>
      <c r="Z45535" s="1"/>
    </row>
    <row r="45536" spans="20:26" x14ac:dyDescent="0.25">
      <c r="T45536" s="1"/>
      <c r="U45536" s="1"/>
      <c r="Z45536" s="1"/>
    </row>
    <row r="45537" spans="20:26" x14ac:dyDescent="0.25">
      <c r="T45537" s="1"/>
      <c r="U45537" s="1"/>
      <c r="Z45537" s="1"/>
    </row>
    <row r="45538" spans="20:26" x14ac:dyDescent="0.25">
      <c r="T45538" s="1"/>
      <c r="U45538" s="1"/>
      <c r="Z45538" s="1"/>
    </row>
    <row r="45539" spans="20:26" x14ac:dyDescent="0.25">
      <c r="T45539" s="1"/>
      <c r="U45539" s="1"/>
      <c r="Z45539" s="1"/>
    </row>
    <row r="45540" spans="20:26" x14ac:dyDescent="0.25">
      <c r="T45540" s="1"/>
      <c r="U45540" s="1"/>
      <c r="Z45540" s="1"/>
    </row>
    <row r="45541" spans="20:26" x14ac:dyDescent="0.25">
      <c r="T45541" s="1"/>
      <c r="U45541" s="1"/>
      <c r="Z45541" s="1"/>
    </row>
    <row r="45542" spans="20:26" x14ac:dyDescent="0.25">
      <c r="T45542" s="1"/>
      <c r="U45542" s="1"/>
      <c r="Z45542" s="1"/>
    </row>
    <row r="45543" spans="20:26" x14ac:dyDescent="0.25">
      <c r="T45543" s="1"/>
      <c r="U45543" s="1"/>
      <c r="Z45543" s="1"/>
    </row>
    <row r="45544" spans="20:26" x14ac:dyDescent="0.25">
      <c r="T45544" s="1"/>
      <c r="U45544" s="1"/>
      <c r="Z45544" s="1"/>
    </row>
    <row r="45545" spans="20:26" x14ac:dyDescent="0.25">
      <c r="T45545" s="1"/>
      <c r="U45545" s="1"/>
      <c r="Z45545" s="1"/>
    </row>
    <row r="45546" spans="20:26" x14ac:dyDescent="0.25">
      <c r="T45546" s="1"/>
      <c r="U45546" s="1"/>
      <c r="Z45546" s="1"/>
    </row>
    <row r="45547" spans="20:26" x14ac:dyDescent="0.25">
      <c r="T45547" s="1"/>
      <c r="U45547" s="1"/>
      <c r="Z45547" s="1"/>
    </row>
    <row r="45548" spans="20:26" x14ac:dyDescent="0.25">
      <c r="T45548" s="1"/>
      <c r="U45548" s="1"/>
      <c r="Z45548" s="1"/>
    </row>
    <row r="45549" spans="20:26" x14ac:dyDescent="0.25">
      <c r="T45549" s="1"/>
      <c r="U45549" s="1"/>
      <c r="Z45549" s="1"/>
    </row>
    <row r="45550" spans="20:26" x14ac:dyDescent="0.25">
      <c r="T45550" s="1"/>
      <c r="U45550" s="1"/>
      <c r="Z45550" s="1"/>
    </row>
    <row r="45551" spans="20:26" x14ac:dyDescent="0.25">
      <c r="T45551" s="1"/>
      <c r="U45551" s="1"/>
      <c r="Z45551" s="1"/>
    </row>
    <row r="45552" spans="20:26" x14ac:dyDescent="0.25">
      <c r="T45552" s="1"/>
      <c r="U45552" s="1"/>
      <c r="Z45552" s="1"/>
    </row>
    <row r="45553" spans="20:26" x14ac:dyDescent="0.25">
      <c r="T45553" s="1"/>
      <c r="U45553" s="1"/>
      <c r="Z45553" s="1"/>
    </row>
    <row r="45554" spans="20:26" x14ac:dyDescent="0.25">
      <c r="T45554" s="1"/>
      <c r="U45554" s="1"/>
      <c r="Z45554" s="1"/>
    </row>
    <row r="45555" spans="20:26" x14ac:dyDescent="0.25">
      <c r="T45555" s="1"/>
      <c r="U45555" s="1"/>
      <c r="Z45555" s="1"/>
    </row>
    <row r="45556" spans="20:26" x14ac:dyDescent="0.25">
      <c r="T45556" s="1"/>
      <c r="U45556" s="1"/>
      <c r="Z45556" s="1"/>
    </row>
    <row r="45557" spans="20:26" x14ac:dyDescent="0.25">
      <c r="T45557" s="1"/>
      <c r="U45557" s="1"/>
      <c r="Z45557" s="1"/>
    </row>
    <row r="45558" spans="20:26" x14ac:dyDescent="0.25">
      <c r="T45558" s="1"/>
      <c r="U45558" s="1"/>
      <c r="Z45558" s="1"/>
    </row>
    <row r="45559" spans="20:26" x14ac:dyDescent="0.25">
      <c r="T45559" s="1"/>
      <c r="U45559" s="1"/>
      <c r="Z45559" s="1"/>
    </row>
    <row r="45560" spans="20:26" x14ac:dyDescent="0.25">
      <c r="T45560" s="1"/>
      <c r="U45560" s="1"/>
      <c r="Z45560" s="1"/>
    </row>
    <row r="45561" spans="20:26" x14ac:dyDescent="0.25">
      <c r="T45561" s="1"/>
      <c r="U45561" s="1"/>
      <c r="Z45561" s="1"/>
    </row>
    <row r="45562" spans="20:26" x14ac:dyDescent="0.25">
      <c r="T45562" s="1"/>
      <c r="U45562" s="1"/>
      <c r="Z45562" s="1"/>
    </row>
    <row r="45563" spans="20:26" x14ac:dyDescent="0.25">
      <c r="T45563" s="1"/>
      <c r="U45563" s="1"/>
      <c r="Z45563" s="1"/>
    </row>
    <row r="45564" spans="20:26" x14ac:dyDescent="0.25">
      <c r="T45564" s="1"/>
      <c r="U45564" s="1"/>
      <c r="Z45564" s="1"/>
    </row>
    <row r="45565" spans="20:26" x14ac:dyDescent="0.25">
      <c r="T45565" s="1"/>
      <c r="U45565" s="1"/>
      <c r="Z45565" s="1"/>
    </row>
    <row r="45566" spans="20:26" x14ac:dyDescent="0.25">
      <c r="T45566" s="1"/>
      <c r="U45566" s="1"/>
      <c r="Z45566" s="1"/>
    </row>
    <row r="45567" spans="20:26" x14ac:dyDescent="0.25">
      <c r="T45567" s="1"/>
      <c r="U45567" s="1"/>
      <c r="Z45567" s="1"/>
    </row>
    <row r="45568" spans="20:26" x14ac:dyDescent="0.25">
      <c r="T45568" s="1"/>
      <c r="U45568" s="1"/>
      <c r="Z45568" s="1"/>
    </row>
    <row r="45569" spans="20:26" x14ac:dyDescent="0.25">
      <c r="T45569" s="1"/>
      <c r="U45569" s="1"/>
      <c r="Z45569" s="1"/>
    </row>
    <row r="45570" spans="20:26" x14ac:dyDescent="0.25">
      <c r="T45570" s="1"/>
      <c r="U45570" s="1"/>
      <c r="Z45570" s="1"/>
    </row>
    <row r="45571" spans="20:26" x14ac:dyDescent="0.25">
      <c r="T45571" s="1"/>
      <c r="U45571" s="1"/>
      <c r="Z45571" s="1"/>
    </row>
    <row r="45572" spans="20:26" x14ac:dyDescent="0.25">
      <c r="T45572" s="1"/>
      <c r="U45572" s="1"/>
      <c r="Z45572" s="1"/>
    </row>
    <row r="45573" spans="20:26" x14ac:dyDescent="0.25">
      <c r="T45573" s="1"/>
      <c r="U45573" s="1"/>
      <c r="Z45573" s="1"/>
    </row>
    <row r="45574" spans="20:26" x14ac:dyDescent="0.25">
      <c r="T45574" s="1"/>
      <c r="U45574" s="1"/>
      <c r="Z45574" s="1"/>
    </row>
    <row r="45575" spans="20:26" x14ac:dyDescent="0.25">
      <c r="T45575" s="1"/>
      <c r="U45575" s="1"/>
      <c r="Z45575" s="1"/>
    </row>
    <row r="45576" spans="20:26" x14ac:dyDescent="0.25">
      <c r="T45576" s="1"/>
      <c r="U45576" s="1"/>
      <c r="Z45576" s="1"/>
    </row>
    <row r="45577" spans="20:26" x14ac:dyDescent="0.25">
      <c r="T45577" s="1"/>
      <c r="U45577" s="1"/>
      <c r="Z45577" s="1"/>
    </row>
    <row r="45578" spans="20:26" x14ac:dyDescent="0.25">
      <c r="T45578" s="1"/>
      <c r="U45578" s="1"/>
      <c r="Z45578" s="1"/>
    </row>
    <row r="45579" spans="20:26" x14ac:dyDescent="0.25">
      <c r="T45579" s="1"/>
      <c r="U45579" s="1"/>
      <c r="Z45579" s="1"/>
    </row>
    <row r="45580" spans="20:26" x14ac:dyDescent="0.25">
      <c r="T45580" s="1"/>
      <c r="U45580" s="1"/>
      <c r="Z45580" s="1"/>
    </row>
    <row r="45581" spans="20:26" x14ac:dyDescent="0.25">
      <c r="T45581" s="1"/>
      <c r="U45581" s="1"/>
      <c r="Z45581" s="1"/>
    </row>
    <row r="45582" spans="20:26" x14ac:dyDescent="0.25">
      <c r="T45582" s="1"/>
      <c r="U45582" s="1"/>
      <c r="Z45582" s="1"/>
    </row>
    <row r="45583" spans="20:26" x14ac:dyDescent="0.25">
      <c r="T45583" s="1"/>
      <c r="U45583" s="1"/>
      <c r="Z45583" s="1"/>
    </row>
    <row r="45584" spans="20:26" x14ac:dyDescent="0.25">
      <c r="T45584" s="1"/>
      <c r="U45584" s="1"/>
      <c r="Z45584" s="1"/>
    </row>
    <row r="45585" spans="20:26" x14ac:dyDescent="0.25">
      <c r="T45585" s="1"/>
      <c r="U45585" s="1"/>
      <c r="Z45585" s="1"/>
    </row>
    <row r="45586" spans="20:26" x14ac:dyDescent="0.25">
      <c r="T45586" s="1"/>
      <c r="U45586" s="1"/>
      <c r="Z45586" s="1"/>
    </row>
    <row r="45587" spans="20:26" x14ac:dyDescent="0.25">
      <c r="T45587" s="1"/>
      <c r="U45587" s="1"/>
      <c r="Z45587" s="1"/>
    </row>
    <row r="45588" spans="20:26" x14ac:dyDescent="0.25">
      <c r="T45588" s="1"/>
      <c r="U45588" s="1"/>
      <c r="Z45588" s="1"/>
    </row>
    <row r="45589" spans="20:26" x14ac:dyDescent="0.25">
      <c r="T45589" s="1"/>
      <c r="U45589" s="1"/>
      <c r="Z45589" s="1"/>
    </row>
    <row r="45590" spans="20:26" x14ac:dyDescent="0.25">
      <c r="T45590" s="1"/>
      <c r="U45590" s="1"/>
      <c r="Z45590" s="1"/>
    </row>
    <row r="45591" spans="20:26" x14ac:dyDescent="0.25">
      <c r="T45591" s="1"/>
      <c r="U45591" s="1"/>
      <c r="Z45591" s="1"/>
    </row>
    <row r="45592" spans="20:26" x14ac:dyDescent="0.25">
      <c r="T45592" s="1"/>
      <c r="U45592" s="1"/>
      <c r="Z45592" s="1"/>
    </row>
    <row r="45593" spans="20:26" x14ac:dyDescent="0.25">
      <c r="T45593" s="1"/>
      <c r="U45593" s="1"/>
      <c r="Z45593" s="1"/>
    </row>
    <row r="45594" spans="20:26" x14ac:dyDescent="0.25">
      <c r="T45594" s="1"/>
      <c r="U45594" s="1"/>
      <c r="Z45594" s="1"/>
    </row>
    <row r="45595" spans="20:26" x14ac:dyDescent="0.25">
      <c r="T45595" s="1"/>
      <c r="U45595" s="1"/>
      <c r="Z45595" s="1"/>
    </row>
    <row r="45596" spans="20:26" x14ac:dyDescent="0.25">
      <c r="T45596" s="1"/>
      <c r="U45596" s="1"/>
      <c r="Z45596" s="1"/>
    </row>
    <row r="45597" spans="20:26" x14ac:dyDescent="0.25">
      <c r="T45597" s="1"/>
      <c r="U45597" s="1"/>
      <c r="Z45597" s="1"/>
    </row>
    <row r="45598" spans="20:26" x14ac:dyDescent="0.25">
      <c r="T45598" s="1"/>
      <c r="U45598" s="1"/>
      <c r="Z45598" s="1"/>
    </row>
    <row r="45599" spans="20:26" x14ac:dyDescent="0.25">
      <c r="T45599" s="1"/>
      <c r="U45599" s="1"/>
      <c r="Z45599" s="1"/>
    </row>
    <row r="45600" spans="20:26" x14ac:dyDescent="0.25">
      <c r="T45600" s="1"/>
      <c r="U45600" s="1"/>
      <c r="Z45600" s="1"/>
    </row>
    <row r="45601" spans="20:26" x14ac:dyDescent="0.25">
      <c r="T45601" s="1"/>
      <c r="U45601" s="1"/>
      <c r="Z45601" s="1"/>
    </row>
    <row r="45602" spans="20:26" x14ac:dyDescent="0.25">
      <c r="T45602" s="1"/>
      <c r="U45602" s="1"/>
      <c r="Z45602" s="1"/>
    </row>
    <row r="45603" spans="20:26" x14ac:dyDescent="0.25">
      <c r="T45603" s="1"/>
      <c r="U45603" s="1"/>
      <c r="Z45603" s="1"/>
    </row>
    <row r="45604" spans="20:26" x14ac:dyDescent="0.25">
      <c r="T45604" s="1"/>
      <c r="U45604" s="1"/>
      <c r="Z45604" s="1"/>
    </row>
    <row r="45605" spans="20:26" x14ac:dyDescent="0.25">
      <c r="T45605" s="1"/>
      <c r="U45605" s="1"/>
      <c r="Z45605" s="1"/>
    </row>
    <row r="45606" spans="20:26" x14ac:dyDescent="0.25">
      <c r="T45606" s="1"/>
      <c r="U45606" s="1"/>
      <c r="Z45606" s="1"/>
    </row>
    <row r="45607" spans="20:26" x14ac:dyDescent="0.25">
      <c r="T45607" s="1"/>
      <c r="U45607" s="1"/>
      <c r="Z45607" s="1"/>
    </row>
    <row r="45608" spans="20:26" x14ac:dyDescent="0.25">
      <c r="T45608" s="1"/>
      <c r="U45608" s="1"/>
      <c r="Z45608" s="1"/>
    </row>
    <row r="45609" spans="20:26" x14ac:dyDescent="0.25">
      <c r="T45609" s="1"/>
      <c r="U45609" s="1"/>
      <c r="Z45609" s="1"/>
    </row>
    <row r="45610" spans="20:26" x14ac:dyDescent="0.25">
      <c r="T45610" s="1"/>
      <c r="U45610" s="1"/>
      <c r="Z45610" s="1"/>
    </row>
    <row r="45611" spans="20:26" x14ac:dyDescent="0.25">
      <c r="T45611" s="1"/>
      <c r="U45611" s="1"/>
      <c r="Z45611" s="1"/>
    </row>
    <row r="45612" spans="20:26" x14ac:dyDescent="0.25">
      <c r="T45612" s="1"/>
      <c r="U45612" s="1"/>
      <c r="Z45612" s="1"/>
    </row>
    <row r="45613" spans="20:26" x14ac:dyDescent="0.25">
      <c r="T45613" s="1"/>
      <c r="U45613" s="1"/>
      <c r="Z45613" s="1"/>
    </row>
    <row r="45614" spans="20:26" x14ac:dyDescent="0.25">
      <c r="T45614" s="1"/>
      <c r="U45614" s="1"/>
      <c r="Z45614" s="1"/>
    </row>
    <row r="45615" spans="20:26" x14ac:dyDescent="0.25">
      <c r="T45615" s="1"/>
      <c r="U45615" s="1"/>
      <c r="Z45615" s="1"/>
    </row>
    <row r="45616" spans="20:26" x14ac:dyDescent="0.25">
      <c r="T45616" s="1"/>
      <c r="U45616" s="1"/>
      <c r="Z45616" s="1"/>
    </row>
    <row r="45617" spans="20:26" x14ac:dyDescent="0.25">
      <c r="T45617" s="1"/>
      <c r="U45617" s="1"/>
      <c r="Z45617" s="1"/>
    </row>
    <row r="45618" spans="20:26" x14ac:dyDescent="0.25">
      <c r="T45618" s="1"/>
      <c r="U45618" s="1"/>
      <c r="Z45618" s="1"/>
    </row>
    <row r="45619" spans="20:26" x14ac:dyDescent="0.25">
      <c r="T45619" s="1"/>
      <c r="U45619" s="1"/>
      <c r="Z45619" s="1"/>
    </row>
    <row r="45620" spans="20:26" x14ac:dyDescent="0.25">
      <c r="T45620" s="1"/>
      <c r="U45620" s="1"/>
      <c r="Z45620" s="1"/>
    </row>
    <row r="45621" spans="20:26" x14ac:dyDescent="0.25">
      <c r="T45621" s="1"/>
      <c r="U45621" s="1"/>
      <c r="Z45621" s="1"/>
    </row>
    <row r="45622" spans="20:26" x14ac:dyDescent="0.25">
      <c r="T45622" s="1"/>
      <c r="U45622" s="1"/>
      <c r="Z45622" s="1"/>
    </row>
    <row r="45623" spans="20:26" x14ac:dyDescent="0.25">
      <c r="T45623" s="1"/>
      <c r="U45623" s="1"/>
      <c r="Z45623" s="1"/>
    </row>
    <row r="45624" spans="20:26" x14ac:dyDescent="0.25">
      <c r="T45624" s="1"/>
      <c r="U45624" s="1"/>
      <c r="Z45624" s="1"/>
    </row>
    <row r="45625" spans="20:26" x14ac:dyDescent="0.25">
      <c r="T45625" s="1"/>
      <c r="U45625" s="1"/>
      <c r="Z45625" s="1"/>
    </row>
    <row r="45626" spans="20:26" x14ac:dyDescent="0.25">
      <c r="T45626" s="1"/>
      <c r="U45626" s="1"/>
      <c r="Z45626" s="1"/>
    </row>
    <row r="45627" spans="20:26" x14ac:dyDescent="0.25">
      <c r="T45627" s="1"/>
      <c r="U45627" s="1"/>
      <c r="Z45627" s="1"/>
    </row>
    <row r="45628" spans="20:26" x14ac:dyDescent="0.25">
      <c r="T45628" s="1"/>
      <c r="U45628" s="1"/>
      <c r="Z45628" s="1"/>
    </row>
    <row r="45629" spans="20:26" x14ac:dyDescent="0.25">
      <c r="T45629" s="1"/>
      <c r="U45629" s="1"/>
      <c r="Z45629" s="1"/>
    </row>
    <row r="45630" spans="20:26" x14ac:dyDescent="0.25">
      <c r="T45630" s="1"/>
      <c r="U45630" s="1"/>
      <c r="Z45630" s="1"/>
    </row>
    <row r="45631" spans="20:26" x14ac:dyDescent="0.25">
      <c r="T45631" s="1"/>
      <c r="U45631" s="1"/>
      <c r="Z45631" s="1"/>
    </row>
    <row r="45632" spans="20:26" x14ac:dyDescent="0.25">
      <c r="T45632" s="1"/>
      <c r="U45632" s="1"/>
      <c r="Z45632" s="1"/>
    </row>
    <row r="45633" spans="20:26" x14ac:dyDescent="0.25">
      <c r="T45633" s="1"/>
      <c r="U45633" s="1"/>
      <c r="Z45633" s="1"/>
    </row>
    <row r="45634" spans="20:26" x14ac:dyDescent="0.25">
      <c r="T45634" s="1"/>
      <c r="U45634" s="1"/>
      <c r="Z45634" s="1"/>
    </row>
    <row r="45635" spans="20:26" x14ac:dyDescent="0.25">
      <c r="T45635" s="1"/>
      <c r="U45635" s="1"/>
      <c r="Z45635" s="1"/>
    </row>
    <row r="45636" spans="20:26" x14ac:dyDescent="0.25">
      <c r="T45636" s="1"/>
      <c r="U45636" s="1"/>
      <c r="Z45636" s="1"/>
    </row>
    <row r="45637" spans="20:26" x14ac:dyDescent="0.25">
      <c r="T45637" s="1"/>
      <c r="U45637" s="1"/>
      <c r="Z45637" s="1"/>
    </row>
    <row r="45638" spans="20:26" x14ac:dyDescent="0.25">
      <c r="T45638" s="1"/>
      <c r="U45638" s="1"/>
      <c r="Z45638" s="1"/>
    </row>
    <row r="45639" spans="20:26" x14ac:dyDescent="0.25">
      <c r="T45639" s="1"/>
      <c r="U45639" s="1"/>
      <c r="Z45639" s="1"/>
    </row>
    <row r="45640" spans="20:26" x14ac:dyDescent="0.25">
      <c r="T45640" s="1"/>
      <c r="U45640" s="1"/>
      <c r="Z45640" s="1"/>
    </row>
    <row r="45641" spans="20:26" x14ac:dyDescent="0.25">
      <c r="T45641" s="1"/>
      <c r="U45641" s="1"/>
      <c r="Z45641" s="1"/>
    </row>
    <row r="45642" spans="20:26" x14ac:dyDescent="0.25">
      <c r="T45642" s="1"/>
      <c r="U45642" s="1"/>
      <c r="Z45642" s="1"/>
    </row>
    <row r="45643" spans="20:26" x14ac:dyDescent="0.25">
      <c r="T45643" s="1"/>
      <c r="U45643" s="1"/>
      <c r="Z45643" s="1"/>
    </row>
    <row r="45644" spans="20:26" x14ac:dyDescent="0.25">
      <c r="T45644" s="1"/>
      <c r="U45644" s="1"/>
      <c r="Z45644" s="1"/>
    </row>
    <row r="45645" spans="20:26" x14ac:dyDescent="0.25">
      <c r="T45645" s="1"/>
      <c r="U45645" s="1"/>
      <c r="Z45645" s="1"/>
    </row>
    <row r="45646" spans="20:26" x14ac:dyDescent="0.25">
      <c r="T45646" s="1"/>
      <c r="U45646" s="1"/>
      <c r="Z45646" s="1"/>
    </row>
    <row r="45647" spans="20:26" x14ac:dyDescent="0.25">
      <c r="T45647" s="1"/>
      <c r="U45647" s="1"/>
      <c r="Z45647" s="1"/>
    </row>
    <row r="45648" spans="20:26" x14ac:dyDescent="0.25">
      <c r="T45648" s="1"/>
      <c r="U45648" s="1"/>
      <c r="Z45648" s="1"/>
    </row>
    <row r="45649" spans="20:26" x14ac:dyDescent="0.25">
      <c r="T45649" s="1"/>
      <c r="U45649" s="1"/>
      <c r="Z45649" s="1"/>
    </row>
    <row r="45650" spans="20:26" x14ac:dyDescent="0.25">
      <c r="T45650" s="1"/>
      <c r="U45650" s="1"/>
      <c r="Z45650" s="1"/>
    </row>
    <row r="45651" spans="20:26" x14ac:dyDescent="0.25">
      <c r="T45651" s="1"/>
      <c r="U45651" s="1"/>
      <c r="Z45651" s="1"/>
    </row>
    <row r="45652" spans="20:26" x14ac:dyDescent="0.25">
      <c r="T45652" s="1"/>
      <c r="U45652" s="1"/>
      <c r="Z45652" s="1"/>
    </row>
    <row r="45653" spans="20:26" x14ac:dyDescent="0.25">
      <c r="T45653" s="1"/>
      <c r="U45653" s="1"/>
      <c r="Z45653" s="1"/>
    </row>
    <row r="45654" spans="20:26" x14ac:dyDescent="0.25">
      <c r="T45654" s="1"/>
      <c r="U45654" s="1"/>
      <c r="Z45654" s="1"/>
    </row>
    <row r="45655" spans="20:26" x14ac:dyDescent="0.25">
      <c r="T45655" s="1"/>
      <c r="U45655" s="1"/>
      <c r="Z45655" s="1"/>
    </row>
    <row r="45656" spans="20:26" x14ac:dyDescent="0.25">
      <c r="T45656" s="1"/>
      <c r="U45656" s="1"/>
      <c r="Z45656" s="1"/>
    </row>
    <row r="45657" spans="20:26" x14ac:dyDescent="0.25">
      <c r="T45657" s="1"/>
      <c r="U45657" s="1"/>
      <c r="Z45657" s="1"/>
    </row>
    <row r="45658" spans="20:26" x14ac:dyDescent="0.25">
      <c r="T45658" s="1"/>
      <c r="U45658" s="1"/>
      <c r="Z45658" s="1"/>
    </row>
    <row r="45659" spans="20:26" x14ac:dyDescent="0.25">
      <c r="T45659" s="1"/>
      <c r="U45659" s="1"/>
      <c r="Z45659" s="1"/>
    </row>
    <row r="45660" spans="20:26" x14ac:dyDescent="0.25">
      <c r="T45660" s="1"/>
      <c r="U45660" s="1"/>
      <c r="Z45660" s="1"/>
    </row>
    <row r="45661" spans="20:26" x14ac:dyDescent="0.25">
      <c r="T45661" s="1"/>
      <c r="U45661" s="1"/>
      <c r="Z45661" s="1"/>
    </row>
    <row r="45662" spans="20:26" x14ac:dyDescent="0.25">
      <c r="T45662" s="1"/>
      <c r="U45662" s="1"/>
      <c r="Z45662" s="1"/>
    </row>
    <row r="45663" spans="20:26" x14ac:dyDescent="0.25">
      <c r="T45663" s="1"/>
      <c r="U45663" s="1"/>
      <c r="Z45663" s="1"/>
    </row>
    <row r="45664" spans="20:26" x14ac:dyDescent="0.25">
      <c r="T45664" s="1"/>
      <c r="U45664" s="1"/>
      <c r="Z45664" s="1"/>
    </row>
    <row r="45665" spans="20:26" x14ac:dyDescent="0.25">
      <c r="T45665" s="1"/>
      <c r="U45665" s="1"/>
      <c r="Z45665" s="1"/>
    </row>
    <row r="45666" spans="20:26" x14ac:dyDescent="0.25">
      <c r="T45666" s="1"/>
      <c r="U45666" s="1"/>
      <c r="Z45666" s="1"/>
    </row>
    <row r="45667" spans="20:26" x14ac:dyDescent="0.25">
      <c r="T45667" s="1"/>
      <c r="U45667" s="1"/>
      <c r="Z45667" s="1"/>
    </row>
    <row r="45668" spans="20:26" x14ac:dyDescent="0.25">
      <c r="T45668" s="1"/>
      <c r="U45668" s="1"/>
      <c r="Z45668" s="1"/>
    </row>
    <row r="45669" spans="20:26" x14ac:dyDescent="0.25">
      <c r="T45669" s="1"/>
      <c r="U45669" s="1"/>
      <c r="Z45669" s="1"/>
    </row>
    <row r="45670" spans="20:26" x14ac:dyDescent="0.25">
      <c r="T45670" s="1"/>
      <c r="U45670" s="1"/>
      <c r="Z45670" s="1"/>
    </row>
    <row r="45671" spans="20:26" x14ac:dyDescent="0.25">
      <c r="T45671" s="1"/>
      <c r="U45671" s="1"/>
      <c r="Z45671" s="1"/>
    </row>
    <row r="45672" spans="20:26" x14ac:dyDescent="0.25">
      <c r="T45672" s="1"/>
      <c r="U45672" s="1"/>
      <c r="Z45672" s="1"/>
    </row>
    <row r="45673" spans="20:26" x14ac:dyDescent="0.25">
      <c r="T45673" s="1"/>
      <c r="U45673" s="1"/>
      <c r="Z45673" s="1"/>
    </row>
    <row r="45674" spans="20:26" x14ac:dyDescent="0.25">
      <c r="T45674" s="1"/>
      <c r="U45674" s="1"/>
      <c r="Z45674" s="1"/>
    </row>
    <row r="45675" spans="20:26" x14ac:dyDescent="0.25">
      <c r="T45675" s="1"/>
      <c r="U45675" s="1"/>
      <c r="Z45675" s="1"/>
    </row>
    <row r="45676" spans="20:26" x14ac:dyDescent="0.25">
      <c r="T45676" s="1"/>
      <c r="U45676" s="1"/>
      <c r="Z45676" s="1"/>
    </row>
    <row r="45677" spans="20:26" x14ac:dyDescent="0.25">
      <c r="T45677" s="1"/>
      <c r="U45677" s="1"/>
      <c r="Z45677" s="1"/>
    </row>
    <row r="45678" spans="20:26" x14ac:dyDescent="0.25">
      <c r="T45678" s="1"/>
      <c r="U45678" s="1"/>
      <c r="Z45678" s="1"/>
    </row>
    <row r="45679" spans="20:26" x14ac:dyDescent="0.25">
      <c r="T45679" s="1"/>
      <c r="U45679" s="1"/>
      <c r="Z45679" s="1"/>
    </row>
    <row r="45680" spans="20:26" x14ac:dyDescent="0.25">
      <c r="T45680" s="1"/>
      <c r="U45680" s="1"/>
      <c r="Z45680" s="1"/>
    </row>
    <row r="45681" spans="20:26" x14ac:dyDescent="0.25">
      <c r="T45681" s="1"/>
      <c r="U45681" s="1"/>
      <c r="Z45681" s="1"/>
    </row>
    <row r="45682" spans="20:26" x14ac:dyDescent="0.25">
      <c r="T45682" s="1"/>
      <c r="U45682" s="1"/>
      <c r="Z45682" s="1"/>
    </row>
    <row r="45683" spans="20:26" x14ac:dyDescent="0.25">
      <c r="T45683" s="1"/>
      <c r="U45683" s="1"/>
      <c r="Z45683" s="1"/>
    </row>
    <row r="45684" spans="20:26" x14ac:dyDescent="0.25">
      <c r="T45684" s="1"/>
      <c r="U45684" s="1"/>
      <c r="Z45684" s="1"/>
    </row>
    <row r="45685" spans="20:26" x14ac:dyDescent="0.25">
      <c r="T45685" s="1"/>
      <c r="U45685" s="1"/>
      <c r="Z45685" s="1"/>
    </row>
    <row r="45686" spans="20:26" x14ac:dyDescent="0.25">
      <c r="T45686" s="1"/>
      <c r="U45686" s="1"/>
      <c r="Z45686" s="1"/>
    </row>
    <row r="45687" spans="20:26" x14ac:dyDescent="0.25">
      <c r="T45687" s="1"/>
      <c r="U45687" s="1"/>
      <c r="Z45687" s="1"/>
    </row>
    <row r="45688" spans="20:26" x14ac:dyDescent="0.25">
      <c r="T45688" s="1"/>
      <c r="U45688" s="1"/>
      <c r="Z45688" s="1"/>
    </row>
    <row r="45689" spans="20:26" x14ac:dyDescent="0.25">
      <c r="T45689" s="1"/>
      <c r="U45689" s="1"/>
      <c r="Z45689" s="1"/>
    </row>
    <row r="45690" spans="20:26" x14ac:dyDescent="0.25">
      <c r="T45690" s="1"/>
      <c r="U45690" s="1"/>
      <c r="Z45690" s="1"/>
    </row>
    <row r="45691" spans="20:26" x14ac:dyDescent="0.25">
      <c r="T45691" s="1"/>
      <c r="U45691" s="1"/>
      <c r="Z45691" s="1"/>
    </row>
    <row r="45692" spans="20:26" x14ac:dyDescent="0.25">
      <c r="T45692" s="1"/>
      <c r="U45692" s="1"/>
      <c r="Z45692" s="1"/>
    </row>
    <row r="45693" spans="20:26" x14ac:dyDescent="0.25">
      <c r="T45693" s="1"/>
      <c r="U45693" s="1"/>
      <c r="Z45693" s="1"/>
    </row>
    <row r="45694" spans="20:26" x14ac:dyDescent="0.25">
      <c r="T45694" s="1"/>
      <c r="U45694" s="1"/>
      <c r="Z45694" s="1"/>
    </row>
    <row r="45695" spans="20:26" x14ac:dyDescent="0.25">
      <c r="T45695" s="1"/>
      <c r="U45695" s="1"/>
      <c r="Z45695" s="1"/>
    </row>
    <row r="45696" spans="20:26" x14ac:dyDescent="0.25">
      <c r="T45696" s="1"/>
      <c r="U45696" s="1"/>
      <c r="Z45696" s="1"/>
    </row>
    <row r="45697" spans="20:26" x14ac:dyDescent="0.25">
      <c r="T45697" s="1"/>
      <c r="U45697" s="1"/>
      <c r="Z45697" s="1"/>
    </row>
    <row r="45698" spans="20:26" x14ac:dyDescent="0.25">
      <c r="T45698" s="1"/>
      <c r="U45698" s="1"/>
      <c r="Z45698" s="1"/>
    </row>
    <row r="45699" spans="20:26" x14ac:dyDescent="0.25">
      <c r="T45699" s="1"/>
      <c r="U45699" s="1"/>
      <c r="Z45699" s="1"/>
    </row>
    <row r="45700" spans="20:26" x14ac:dyDescent="0.25">
      <c r="T45700" s="1"/>
      <c r="U45700" s="1"/>
      <c r="Z45700" s="1"/>
    </row>
    <row r="45701" spans="20:26" x14ac:dyDescent="0.25">
      <c r="T45701" s="1"/>
      <c r="U45701" s="1"/>
      <c r="Z45701" s="1"/>
    </row>
    <row r="45702" spans="20:26" x14ac:dyDescent="0.25">
      <c r="T45702" s="1"/>
      <c r="U45702" s="1"/>
      <c r="Z45702" s="1"/>
    </row>
    <row r="45703" spans="20:26" x14ac:dyDescent="0.25">
      <c r="T45703" s="1"/>
      <c r="U45703" s="1"/>
      <c r="Z45703" s="1"/>
    </row>
    <row r="45704" spans="20:26" x14ac:dyDescent="0.25">
      <c r="T45704" s="1"/>
      <c r="U45704" s="1"/>
      <c r="Z45704" s="1"/>
    </row>
    <row r="45705" spans="20:26" x14ac:dyDescent="0.25">
      <c r="T45705" s="1"/>
      <c r="U45705" s="1"/>
      <c r="Z45705" s="1"/>
    </row>
    <row r="45706" spans="20:26" x14ac:dyDescent="0.25">
      <c r="T45706" s="1"/>
      <c r="U45706" s="1"/>
      <c r="Z45706" s="1"/>
    </row>
    <row r="45707" spans="20:26" x14ac:dyDescent="0.25">
      <c r="T45707" s="1"/>
      <c r="U45707" s="1"/>
      <c r="Z45707" s="1"/>
    </row>
    <row r="45708" spans="20:26" x14ac:dyDescent="0.25">
      <c r="T45708" s="1"/>
      <c r="U45708" s="1"/>
      <c r="Z45708" s="1"/>
    </row>
    <row r="45709" spans="20:26" x14ac:dyDescent="0.25">
      <c r="T45709" s="1"/>
      <c r="U45709" s="1"/>
      <c r="Z45709" s="1"/>
    </row>
    <row r="45710" spans="20:26" x14ac:dyDescent="0.25">
      <c r="T45710" s="1"/>
      <c r="U45710" s="1"/>
      <c r="Z45710" s="1"/>
    </row>
    <row r="45711" spans="20:26" x14ac:dyDescent="0.25">
      <c r="T45711" s="1"/>
      <c r="U45711" s="1"/>
      <c r="Z45711" s="1"/>
    </row>
    <row r="45712" spans="20:26" x14ac:dyDescent="0.25">
      <c r="T45712" s="1"/>
      <c r="U45712" s="1"/>
      <c r="Z45712" s="1"/>
    </row>
    <row r="45713" spans="20:26" x14ac:dyDescent="0.25">
      <c r="T45713" s="1"/>
      <c r="U45713" s="1"/>
      <c r="Z45713" s="1"/>
    </row>
    <row r="45714" spans="20:26" x14ac:dyDescent="0.25">
      <c r="T45714" s="1"/>
      <c r="U45714" s="1"/>
      <c r="Z45714" s="1"/>
    </row>
    <row r="45715" spans="20:26" x14ac:dyDescent="0.25">
      <c r="T45715" s="1"/>
      <c r="U45715" s="1"/>
      <c r="Z45715" s="1"/>
    </row>
    <row r="45716" spans="20:26" x14ac:dyDescent="0.25">
      <c r="T45716" s="1"/>
      <c r="U45716" s="1"/>
      <c r="Z45716" s="1"/>
    </row>
    <row r="45717" spans="20:26" x14ac:dyDescent="0.25">
      <c r="T45717" s="1"/>
      <c r="U45717" s="1"/>
      <c r="Z45717" s="1"/>
    </row>
    <row r="45718" spans="20:26" x14ac:dyDescent="0.25">
      <c r="T45718" s="1"/>
      <c r="U45718" s="1"/>
      <c r="Z45718" s="1"/>
    </row>
    <row r="45719" spans="20:26" x14ac:dyDescent="0.25">
      <c r="T45719" s="1"/>
      <c r="U45719" s="1"/>
      <c r="Z45719" s="1"/>
    </row>
    <row r="45720" spans="20:26" x14ac:dyDescent="0.25">
      <c r="T45720" s="1"/>
      <c r="U45720" s="1"/>
      <c r="Z45720" s="1"/>
    </row>
    <row r="45721" spans="20:26" x14ac:dyDescent="0.25">
      <c r="T45721" s="1"/>
      <c r="U45721" s="1"/>
      <c r="Z45721" s="1"/>
    </row>
    <row r="45722" spans="20:26" x14ac:dyDescent="0.25">
      <c r="T45722" s="1"/>
      <c r="U45722" s="1"/>
      <c r="Z45722" s="1"/>
    </row>
    <row r="45723" spans="20:26" x14ac:dyDescent="0.25">
      <c r="T45723" s="1"/>
      <c r="U45723" s="1"/>
      <c r="Z45723" s="1"/>
    </row>
    <row r="45724" spans="20:26" x14ac:dyDescent="0.25">
      <c r="T45724" s="1"/>
      <c r="U45724" s="1"/>
      <c r="Z45724" s="1"/>
    </row>
    <row r="45725" spans="20:26" x14ac:dyDescent="0.25">
      <c r="T45725" s="1"/>
      <c r="U45725" s="1"/>
      <c r="Z45725" s="1"/>
    </row>
    <row r="45726" spans="20:26" x14ac:dyDescent="0.25">
      <c r="T45726" s="1"/>
      <c r="U45726" s="1"/>
      <c r="Z45726" s="1"/>
    </row>
    <row r="45727" spans="20:26" x14ac:dyDescent="0.25">
      <c r="T45727" s="1"/>
      <c r="U45727" s="1"/>
      <c r="Z45727" s="1"/>
    </row>
    <row r="45728" spans="20:26" x14ac:dyDescent="0.25">
      <c r="T45728" s="1"/>
      <c r="U45728" s="1"/>
      <c r="Z45728" s="1"/>
    </row>
    <row r="45729" spans="20:26" x14ac:dyDescent="0.25">
      <c r="T45729" s="1"/>
      <c r="U45729" s="1"/>
      <c r="Z45729" s="1"/>
    </row>
    <row r="45730" spans="20:26" x14ac:dyDescent="0.25">
      <c r="T45730" s="1"/>
      <c r="U45730" s="1"/>
      <c r="Z45730" s="1"/>
    </row>
    <row r="45731" spans="20:26" x14ac:dyDescent="0.25">
      <c r="T45731" s="1"/>
      <c r="U45731" s="1"/>
      <c r="Z45731" s="1"/>
    </row>
    <row r="45732" spans="20:26" x14ac:dyDescent="0.25">
      <c r="T45732" s="1"/>
      <c r="U45732" s="1"/>
      <c r="Z45732" s="1"/>
    </row>
    <row r="45733" spans="20:26" x14ac:dyDescent="0.25">
      <c r="T45733" s="1"/>
      <c r="U45733" s="1"/>
      <c r="Z45733" s="1"/>
    </row>
    <row r="45734" spans="20:26" x14ac:dyDescent="0.25">
      <c r="T45734" s="1"/>
      <c r="U45734" s="1"/>
      <c r="Z45734" s="1"/>
    </row>
    <row r="45735" spans="20:26" x14ac:dyDescent="0.25">
      <c r="T45735" s="1"/>
      <c r="U45735" s="1"/>
      <c r="Z45735" s="1"/>
    </row>
    <row r="45736" spans="20:26" x14ac:dyDescent="0.25">
      <c r="T45736" s="1"/>
      <c r="U45736" s="1"/>
      <c r="Z45736" s="1"/>
    </row>
    <row r="45737" spans="20:26" x14ac:dyDescent="0.25">
      <c r="T45737" s="1"/>
      <c r="U45737" s="1"/>
      <c r="Z45737" s="1"/>
    </row>
    <row r="45738" spans="20:26" x14ac:dyDescent="0.25">
      <c r="T45738" s="1"/>
      <c r="U45738" s="1"/>
      <c r="Z45738" s="1"/>
    </row>
    <row r="45739" spans="20:26" x14ac:dyDescent="0.25">
      <c r="T45739" s="1"/>
      <c r="U45739" s="1"/>
      <c r="Z45739" s="1"/>
    </row>
    <row r="45740" spans="20:26" x14ac:dyDescent="0.25">
      <c r="T45740" s="1"/>
      <c r="U45740" s="1"/>
      <c r="Z45740" s="1"/>
    </row>
    <row r="45741" spans="20:26" x14ac:dyDescent="0.25">
      <c r="T45741" s="1"/>
      <c r="U45741" s="1"/>
      <c r="Z45741" s="1"/>
    </row>
    <row r="45742" spans="20:26" x14ac:dyDescent="0.25">
      <c r="T45742" s="1"/>
      <c r="U45742" s="1"/>
      <c r="Z45742" s="1"/>
    </row>
    <row r="45743" spans="20:26" x14ac:dyDescent="0.25">
      <c r="T45743" s="1"/>
      <c r="U45743" s="1"/>
      <c r="Z45743" s="1"/>
    </row>
    <row r="45744" spans="20:26" x14ac:dyDescent="0.25">
      <c r="T45744" s="1"/>
      <c r="U45744" s="1"/>
      <c r="Z45744" s="1"/>
    </row>
    <row r="45745" spans="20:26" x14ac:dyDescent="0.25">
      <c r="T45745" s="1"/>
      <c r="U45745" s="1"/>
      <c r="Z45745" s="1"/>
    </row>
    <row r="45746" spans="20:26" x14ac:dyDescent="0.25">
      <c r="T45746" s="1"/>
      <c r="U45746" s="1"/>
      <c r="Z45746" s="1"/>
    </row>
    <row r="45747" spans="20:26" x14ac:dyDescent="0.25">
      <c r="T45747" s="1"/>
      <c r="U45747" s="1"/>
      <c r="Z45747" s="1"/>
    </row>
    <row r="45748" spans="20:26" x14ac:dyDescent="0.25">
      <c r="T45748" s="1"/>
      <c r="U45748" s="1"/>
      <c r="Z45748" s="1"/>
    </row>
    <row r="45749" spans="20:26" x14ac:dyDescent="0.25">
      <c r="T45749" s="1"/>
      <c r="U45749" s="1"/>
      <c r="Z45749" s="1"/>
    </row>
    <row r="45750" spans="20:26" x14ac:dyDescent="0.25">
      <c r="T45750" s="1"/>
      <c r="U45750" s="1"/>
      <c r="Z45750" s="1"/>
    </row>
    <row r="45751" spans="20:26" x14ac:dyDescent="0.25">
      <c r="T45751" s="1"/>
      <c r="U45751" s="1"/>
      <c r="Z45751" s="1"/>
    </row>
    <row r="45752" spans="20:26" x14ac:dyDescent="0.25">
      <c r="T45752" s="1"/>
      <c r="U45752" s="1"/>
      <c r="Z45752" s="1"/>
    </row>
    <row r="45753" spans="20:26" x14ac:dyDescent="0.25">
      <c r="T45753" s="1"/>
      <c r="U45753" s="1"/>
      <c r="Z45753" s="1"/>
    </row>
    <row r="45754" spans="20:26" x14ac:dyDescent="0.25">
      <c r="T45754" s="1"/>
      <c r="U45754" s="1"/>
      <c r="Z45754" s="1"/>
    </row>
    <row r="45755" spans="20:26" x14ac:dyDescent="0.25">
      <c r="T45755" s="1"/>
      <c r="U45755" s="1"/>
      <c r="Z45755" s="1"/>
    </row>
    <row r="45756" spans="20:26" x14ac:dyDescent="0.25">
      <c r="T45756" s="1"/>
      <c r="U45756" s="1"/>
      <c r="Z45756" s="1"/>
    </row>
    <row r="45757" spans="20:26" x14ac:dyDescent="0.25">
      <c r="T45757" s="1"/>
      <c r="U45757" s="1"/>
      <c r="Z45757" s="1"/>
    </row>
    <row r="45758" spans="20:26" x14ac:dyDescent="0.25">
      <c r="T45758" s="1"/>
      <c r="U45758" s="1"/>
      <c r="Z45758" s="1"/>
    </row>
    <row r="45759" spans="20:26" x14ac:dyDescent="0.25">
      <c r="T45759" s="1"/>
      <c r="U45759" s="1"/>
      <c r="Z45759" s="1"/>
    </row>
    <row r="45760" spans="20:26" x14ac:dyDescent="0.25">
      <c r="T45760" s="1"/>
      <c r="U45760" s="1"/>
      <c r="Z45760" s="1"/>
    </row>
    <row r="45761" spans="20:26" x14ac:dyDescent="0.25">
      <c r="T45761" s="1"/>
      <c r="U45761" s="1"/>
      <c r="Z45761" s="1"/>
    </row>
    <row r="45762" spans="20:26" x14ac:dyDescent="0.25">
      <c r="T45762" s="1"/>
      <c r="U45762" s="1"/>
      <c r="Z45762" s="1"/>
    </row>
    <row r="45763" spans="20:26" x14ac:dyDescent="0.25">
      <c r="T45763" s="1"/>
      <c r="U45763" s="1"/>
      <c r="Z45763" s="1"/>
    </row>
    <row r="45764" spans="20:26" x14ac:dyDescent="0.25">
      <c r="T45764" s="1"/>
      <c r="U45764" s="1"/>
      <c r="Z45764" s="1"/>
    </row>
    <row r="45765" spans="20:26" x14ac:dyDescent="0.25">
      <c r="T45765" s="1"/>
      <c r="U45765" s="1"/>
      <c r="Z45765" s="1"/>
    </row>
    <row r="45766" spans="20:26" x14ac:dyDescent="0.25">
      <c r="T45766" s="1"/>
      <c r="U45766" s="1"/>
      <c r="Z45766" s="1"/>
    </row>
    <row r="45767" spans="20:26" x14ac:dyDescent="0.25">
      <c r="T45767" s="1"/>
      <c r="U45767" s="1"/>
      <c r="Z45767" s="1"/>
    </row>
    <row r="45768" spans="20:26" x14ac:dyDescent="0.25">
      <c r="T45768" s="1"/>
      <c r="U45768" s="1"/>
      <c r="Z45768" s="1"/>
    </row>
    <row r="45769" spans="20:26" x14ac:dyDescent="0.25">
      <c r="T45769" s="1"/>
      <c r="U45769" s="1"/>
      <c r="Z45769" s="1"/>
    </row>
    <row r="45770" spans="20:26" x14ac:dyDescent="0.25">
      <c r="T45770" s="1"/>
      <c r="U45770" s="1"/>
      <c r="Z45770" s="1"/>
    </row>
    <row r="45771" spans="20:26" x14ac:dyDescent="0.25">
      <c r="T45771" s="1"/>
      <c r="U45771" s="1"/>
      <c r="Z45771" s="1"/>
    </row>
    <row r="45772" spans="20:26" x14ac:dyDescent="0.25">
      <c r="T45772" s="1"/>
      <c r="U45772" s="1"/>
      <c r="Z45772" s="1"/>
    </row>
    <row r="45773" spans="20:26" x14ac:dyDescent="0.25">
      <c r="T45773" s="1"/>
      <c r="U45773" s="1"/>
      <c r="Z45773" s="1"/>
    </row>
    <row r="45774" spans="20:26" x14ac:dyDescent="0.25">
      <c r="T45774" s="1"/>
      <c r="U45774" s="1"/>
      <c r="Z45774" s="1"/>
    </row>
    <row r="45775" spans="20:26" x14ac:dyDescent="0.25">
      <c r="T45775" s="1"/>
      <c r="U45775" s="1"/>
      <c r="Z45775" s="1"/>
    </row>
    <row r="45776" spans="20:26" x14ac:dyDescent="0.25">
      <c r="T45776" s="1"/>
      <c r="U45776" s="1"/>
      <c r="Z45776" s="1"/>
    </row>
    <row r="45777" spans="20:26" x14ac:dyDescent="0.25">
      <c r="T45777" s="1"/>
      <c r="U45777" s="1"/>
      <c r="Z45777" s="1"/>
    </row>
    <row r="45778" spans="20:26" x14ac:dyDescent="0.25">
      <c r="T45778" s="1"/>
      <c r="U45778" s="1"/>
      <c r="Z45778" s="1"/>
    </row>
    <row r="45779" spans="20:26" x14ac:dyDescent="0.25">
      <c r="T45779" s="1"/>
      <c r="U45779" s="1"/>
      <c r="Z45779" s="1"/>
    </row>
    <row r="45780" spans="20:26" x14ac:dyDescent="0.25">
      <c r="T45780" s="1"/>
      <c r="U45780" s="1"/>
      <c r="Z45780" s="1"/>
    </row>
    <row r="45781" spans="20:26" x14ac:dyDescent="0.25">
      <c r="T45781" s="1"/>
      <c r="U45781" s="1"/>
      <c r="Z45781" s="1"/>
    </row>
    <row r="45782" spans="20:26" x14ac:dyDescent="0.25">
      <c r="T45782" s="1"/>
      <c r="U45782" s="1"/>
      <c r="Z45782" s="1"/>
    </row>
    <row r="45783" spans="20:26" x14ac:dyDescent="0.25">
      <c r="T45783" s="1"/>
      <c r="U45783" s="1"/>
      <c r="Z45783" s="1"/>
    </row>
    <row r="45784" spans="20:26" x14ac:dyDescent="0.25">
      <c r="T45784" s="1"/>
      <c r="U45784" s="1"/>
      <c r="Z45784" s="1"/>
    </row>
    <row r="45785" spans="20:26" x14ac:dyDescent="0.25">
      <c r="T45785" s="1"/>
      <c r="U45785" s="1"/>
      <c r="Z45785" s="1"/>
    </row>
    <row r="45786" spans="20:26" x14ac:dyDescent="0.25">
      <c r="T45786" s="1"/>
      <c r="U45786" s="1"/>
      <c r="Z45786" s="1"/>
    </row>
    <row r="45787" spans="20:26" x14ac:dyDescent="0.25">
      <c r="T45787" s="1"/>
      <c r="U45787" s="1"/>
      <c r="Z45787" s="1"/>
    </row>
    <row r="45788" spans="20:26" x14ac:dyDescent="0.25">
      <c r="T45788" s="1"/>
      <c r="U45788" s="1"/>
      <c r="Z45788" s="1"/>
    </row>
    <row r="45789" spans="20:26" x14ac:dyDescent="0.25">
      <c r="T45789" s="1"/>
      <c r="U45789" s="1"/>
      <c r="Z45789" s="1"/>
    </row>
    <row r="45790" spans="20:26" x14ac:dyDescent="0.25">
      <c r="T45790" s="1"/>
      <c r="U45790" s="1"/>
      <c r="Z45790" s="1"/>
    </row>
    <row r="45791" spans="20:26" x14ac:dyDescent="0.25">
      <c r="T45791" s="1"/>
      <c r="U45791" s="1"/>
      <c r="Z45791" s="1"/>
    </row>
    <row r="45792" spans="20:26" x14ac:dyDescent="0.25">
      <c r="T45792" s="1"/>
      <c r="U45792" s="1"/>
      <c r="Z45792" s="1"/>
    </row>
    <row r="45793" spans="20:26" x14ac:dyDescent="0.25">
      <c r="T45793" s="1"/>
      <c r="U45793" s="1"/>
      <c r="Z45793" s="1"/>
    </row>
    <row r="45794" spans="20:26" x14ac:dyDescent="0.25">
      <c r="T45794" s="1"/>
      <c r="U45794" s="1"/>
      <c r="Z45794" s="1"/>
    </row>
    <row r="45795" spans="20:26" x14ac:dyDescent="0.25">
      <c r="T45795" s="1"/>
      <c r="U45795" s="1"/>
      <c r="Z45795" s="1"/>
    </row>
    <row r="45796" spans="20:26" x14ac:dyDescent="0.25">
      <c r="T45796" s="1"/>
      <c r="U45796" s="1"/>
      <c r="Z45796" s="1"/>
    </row>
    <row r="45797" spans="20:26" x14ac:dyDescent="0.25">
      <c r="T45797" s="1"/>
      <c r="U45797" s="1"/>
      <c r="Z45797" s="1"/>
    </row>
    <row r="45798" spans="20:26" x14ac:dyDescent="0.25">
      <c r="T45798" s="1"/>
      <c r="U45798" s="1"/>
      <c r="Z45798" s="1"/>
    </row>
    <row r="45799" spans="20:26" x14ac:dyDescent="0.25">
      <c r="T45799" s="1"/>
      <c r="U45799" s="1"/>
      <c r="Z45799" s="1"/>
    </row>
    <row r="45800" spans="20:26" x14ac:dyDescent="0.25">
      <c r="T45800" s="1"/>
      <c r="U45800" s="1"/>
      <c r="Z45800" s="1"/>
    </row>
    <row r="45801" spans="20:26" x14ac:dyDescent="0.25">
      <c r="T45801" s="1"/>
      <c r="U45801" s="1"/>
      <c r="Z45801" s="1"/>
    </row>
    <row r="45802" spans="20:26" x14ac:dyDescent="0.25">
      <c r="T45802" s="1"/>
      <c r="U45802" s="1"/>
      <c r="Z45802" s="1"/>
    </row>
    <row r="45803" spans="20:26" x14ac:dyDescent="0.25">
      <c r="T45803" s="1"/>
      <c r="U45803" s="1"/>
      <c r="Z45803" s="1"/>
    </row>
    <row r="45804" spans="20:26" x14ac:dyDescent="0.25">
      <c r="T45804" s="1"/>
      <c r="U45804" s="1"/>
      <c r="Z45804" s="1"/>
    </row>
    <row r="45805" spans="20:26" x14ac:dyDescent="0.25">
      <c r="T45805" s="1"/>
      <c r="U45805" s="1"/>
      <c r="Z45805" s="1"/>
    </row>
    <row r="45806" spans="20:26" x14ac:dyDescent="0.25">
      <c r="T45806" s="1"/>
      <c r="U45806" s="1"/>
      <c r="Z45806" s="1"/>
    </row>
    <row r="45807" spans="20:26" x14ac:dyDescent="0.25">
      <c r="T45807" s="1"/>
      <c r="U45807" s="1"/>
      <c r="Z45807" s="1"/>
    </row>
    <row r="45808" spans="20:26" x14ac:dyDescent="0.25">
      <c r="T45808" s="1"/>
      <c r="U45808" s="1"/>
      <c r="Z45808" s="1"/>
    </row>
    <row r="45809" spans="20:26" x14ac:dyDescent="0.25">
      <c r="T45809" s="1"/>
      <c r="U45809" s="1"/>
      <c r="Z45809" s="1"/>
    </row>
    <row r="45810" spans="20:26" x14ac:dyDescent="0.25">
      <c r="T45810" s="1"/>
      <c r="U45810" s="1"/>
      <c r="Z45810" s="1"/>
    </row>
    <row r="45811" spans="20:26" x14ac:dyDescent="0.25">
      <c r="T45811" s="1"/>
      <c r="U45811" s="1"/>
      <c r="Z45811" s="1"/>
    </row>
    <row r="45812" spans="20:26" x14ac:dyDescent="0.25">
      <c r="T45812" s="1"/>
      <c r="U45812" s="1"/>
      <c r="Z45812" s="1"/>
    </row>
    <row r="45813" spans="20:26" x14ac:dyDescent="0.25">
      <c r="T45813" s="1"/>
      <c r="U45813" s="1"/>
      <c r="Z45813" s="1"/>
    </row>
    <row r="45814" spans="20:26" x14ac:dyDescent="0.25">
      <c r="T45814" s="1"/>
      <c r="U45814" s="1"/>
      <c r="Z45814" s="1"/>
    </row>
    <row r="45815" spans="20:26" x14ac:dyDescent="0.25">
      <c r="T45815" s="1"/>
      <c r="U45815" s="1"/>
      <c r="Z45815" s="1"/>
    </row>
    <row r="45816" spans="20:26" x14ac:dyDescent="0.25">
      <c r="T45816" s="1"/>
      <c r="U45816" s="1"/>
      <c r="Z45816" s="1"/>
    </row>
    <row r="45817" spans="20:26" x14ac:dyDescent="0.25">
      <c r="T45817" s="1"/>
      <c r="U45817" s="1"/>
      <c r="Z45817" s="1"/>
    </row>
    <row r="45818" spans="20:26" x14ac:dyDescent="0.25">
      <c r="T45818" s="1"/>
      <c r="U45818" s="1"/>
      <c r="Z45818" s="1"/>
    </row>
    <row r="45819" spans="20:26" x14ac:dyDescent="0.25">
      <c r="T45819" s="1"/>
      <c r="U45819" s="1"/>
      <c r="Z45819" s="1"/>
    </row>
    <row r="45820" spans="20:26" x14ac:dyDescent="0.25">
      <c r="T45820" s="1"/>
      <c r="U45820" s="1"/>
      <c r="Z45820" s="1"/>
    </row>
    <row r="45821" spans="20:26" x14ac:dyDescent="0.25">
      <c r="T45821" s="1"/>
      <c r="U45821" s="1"/>
      <c r="Z45821" s="1"/>
    </row>
    <row r="45822" spans="20:26" x14ac:dyDescent="0.25">
      <c r="T45822" s="1"/>
      <c r="U45822" s="1"/>
      <c r="Z45822" s="1"/>
    </row>
    <row r="45823" spans="20:26" x14ac:dyDescent="0.25">
      <c r="T45823" s="1"/>
      <c r="U45823" s="1"/>
      <c r="Z45823" s="1"/>
    </row>
    <row r="45824" spans="20:26" x14ac:dyDescent="0.25">
      <c r="T45824" s="1"/>
      <c r="U45824" s="1"/>
      <c r="Z45824" s="1"/>
    </row>
    <row r="45825" spans="20:26" x14ac:dyDescent="0.25">
      <c r="T45825" s="1"/>
      <c r="U45825" s="1"/>
      <c r="Z45825" s="1"/>
    </row>
    <row r="45826" spans="20:26" x14ac:dyDescent="0.25">
      <c r="T45826" s="1"/>
      <c r="U45826" s="1"/>
      <c r="Z45826" s="1"/>
    </row>
    <row r="45827" spans="20:26" x14ac:dyDescent="0.25">
      <c r="T45827" s="1"/>
      <c r="U45827" s="1"/>
      <c r="Z45827" s="1"/>
    </row>
    <row r="45828" spans="20:26" x14ac:dyDescent="0.25">
      <c r="T45828" s="1"/>
      <c r="U45828" s="1"/>
      <c r="Z45828" s="1"/>
    </row>
    <row r="45829" spans="20:26" x14ac:dyDescent="0.25">
      <c r="T45829" s="1"/>
      <c r="U45829" s="1"/>
      <c r="Z45829" s="1"/>
    </row>
    <row r="45830" spans="20:26" x14ac:dyDescent="0.25">
      <c r="T45830" s="1"/>
      <c r="U45830" s="1"/>
      <c r="Z45830" s="1"/>
    </row>
    <row r="45831" spans="20:26" x14ac:dyDescent="0.25">
      <c r="T45831" s="1"/>
      <c r="U45831" s="1"/>
      <c r="Z45831" s="1"/>
    </row>
    <row r="45832" spans="20:26" x14ac:dyDescent="0.25">
      <c r="T45832" s="1"/>
      <c r="U45832" s="1"/>
      <c r="Z45832" s="1"/>
    </row>
    <row r="45833" spans="20:26" x14ac:dyDescent="0.25">
      <c r="T45833" s="1"/>
      <c r="U45833" s="1"/>
      <c r="Z45833" s="1"/>
    </row>
    <row r="45834" spans="20:26" x14ac:dyDescent="0.25">
      <c r="T45834" s="1"/>
      <c r="U45834" s="1"/>
      <c r="Z45834" s="1"/>
    </row>
    <row r="45835" spans="20:26" x14ac:dyDescent="0.25">
      <c r="T45835" s="1"/>
      <c r="U45835" s="1"/>
      <c r="Z45835" s="1"/>
    </row>
    <row r="45836" spans="20:26" x14ac:dyDescent="0.25">
      <c r="T45836" s="1"/>
      <c r="U45836" s="1"/>
      <c r="Z45836" s="1"/>
    </row>
    <row r="45837" spans="20:26" x14ac:dyDescent="0.25">
      <c r="T45837" s="1"/>
      <c r="U45837" s="1"/>
      <c r="Z45837" s="1"/>
    </row>
    <row r="45838" spans="20:26" x14ac:dyDescent="0.25">
      <c r="T45838" s="1"/>
      <c r="U45838" s="1"/>
      <c r="Z45838" s="1"/>
    </row>
    <row r="45839" spans="20:26" x14ac:dyDescent="0.25">
      <c r="T45839" s="1"/>
      <c r="U45839" s="1"/>
      <c r="Z45839" s="1"/>
    </row>
    <row r="45840" spans="20:26" x14ac:dyDescent="0.25">
      <c r="T45840" s="1"/>
      <c r="U45840" s="1"/>
      <c r="Z45840" s="1"/>
    </row>
    <row r="45841" spans="20:26" x14ac:dyDescent="0.25">
      <c r="T45841" s="1"/>
      <c r="U45841" s="1"/>
      <c r="Z45841" s="1"/>
    </row>
    <row r="45842" spans="20:26" x14ac:dyDescent="0.25">
      <c r="T45842" s="1"/>
      <c r="U45842" s="1"/>
      <c r="Z45842" s="1"/>
    </row>
    <row r="45843" spans="20:26" x14ac:dyDescent="0.25">
      <c r="T45843" s="1"/>
      <c r="U45843" s="1"/>
      <c r="Z45843" s="1"/>
    </row>
    <row r="45844" spans="20:26" x14ac:dyDescent="0.25">
      <c r="T45844" s="1"/>
      <c r="U45844" s="1"/>
      <c r="Z45844" s="1"/>
    </row>
    <row r="45845" spans="20:26" x14ac:dyDescent="0.25">
      <c r="T45845" s="1"/>
      <c r="U45845" s="1"/>
      <c r="Z45845" s="1"/>
    </row>
    <row r="45846" spans="20:26" x14ac:dyDescent="0.25">
      <c r="T45846" s="1"/>
      <c r="U45846" s="1"/>
      <c r="Z45846" s="1"/>
    </row>
    <row r="45847" spans="20:26" x14ac:dyDescent="0.25">
      <c r="T45847" s="1"/>
      <c r="U45847" s="1"/>
      <c r="Z45847" s="1"/>
    </row>
    <row r="45848" spans="20:26" x14ac:dyDescent="0.25">
      <c r="T45848" s="1"/>
      <c r="U45848" s="1"/>
      <c r="Z45848" s="1"/>
    </row>
    <row r="45849" spans="20:26" x14ac:dyDescent="0.25">
      <c r="T45849" s="1"/>
      <c r="U45849" s="1"/>
      <c r="Z45849" s="1"/>
    </row>
    <row r="45850" spans="20:26" x14ac:dyDescent="0.25">
      <c r="T45850" s="1"/>
      <c r="U45850" s="1"/>
      <c r="Z45850" s="1"/>
    </row>
    <row r="45851" spans="20:26" x14ac:dyDescent="0.25">
      <c r="T45851" s="1"/>
      <c r="U45851" s="1"/>
      <c r="Z45851" s="1"/>
    </row>
    <row r="45852" spans="20:26" x14ac:dyDescent="0.25">
      <c r="T45852" s="1"/>
      <c r="U45852" s="1"/>
      <c r="Z45852" s="1"/>
    </row>
    <row r="45853" spans="20:26" x14ac:dyDescent="0.25">
      <c r="T45853" s="1"/>
      <c r="U45853" s="1"/>
      <c r="Z45853" s="1"/>
    </row>
    <row r="45854" spans="20:26" x14ac:dyDescent="0.25">
      <c r="T45854" s="1"/>
      <c r="U45854" s="1"/>
      <c r="Z45854" s="1"/>
    </row>
    <row r="45855" spans="20:26" x14ac:dyDescent="0.25">
      <c r="T45855" s="1"/>
      <c r="U45855" s="1"/>
      <c r="Z45855" s="1"/>
    </row>
    <row r="45856" spans="20:26" x14ac:dyDescent="0.25">
      <c r="T45856" s="1"/>
      <c r="U45856" s="1"/>
      <c r="Z45856" s="1"/>
    </row>
    <row r="45857" spans="20:26" x14ac:dyDescent="0.25">
      <c r="T45857" s="1"/>
      <c r="U45857" s="1"/>
      <c r="Z45857" s="1"/>
    </row>
    <row r="45858" spans="20:26" x14ac:dyDescent="0.25">
      <c r="T45858" s="1"/>
      <c r="U45858" s="1"/>
      <c r="Z45858" s="1"/>
    </row>
    <row r="45859" spans="20:26" x14ac:dyDescent="0.25">
      <c r="T45859" s="1"/>
      <c r="U45859" s="1"/>
      <c r="Z45859" s="1"/>
    </row>
    <row r="45860" spans="20:26" x14ac:dyDescent="0.25">
      <c r="T45860" s="1"/>
      <c r="U45860" s="1"/>
      <c r="Z45860" s="1"/>
    </row>
    <row r="45861" spans="20:26" x14ac:dyDescent="0.25">
      <c r="T45861" s="1"/>
      <c r="U45861" s="1"/>
      <c r="Z45861" s="1"/>
    </row>
    <row r="45862" spans="20:26" x14ac:dyDescent="0.25">
      <c r="T45862" s="1"/>
      <c r="U45862" s="1"/>
      <c r="Z45862" s="1"/>
    </row>
    <row r="45863" spans="20:26" x14ac:dyDescent="0.25">
      <c r="T45863" s="1"/>
      <c r="U45863" s="1"/>
      <c r="Z45863" s="1"/>
    </row>
    <row r="45864" spans="20:26" x14ac:dyDescent="0.25">
      <c r="T45864" s="1"/>
      <c r="U45864" s="1"/>
      <c r="Z45864" s="1"/>
    </row>
    <row r="45865" spans="20:26" x14ac:dyDescent="0.25">
      <c r="T45865" s="1"/>
      <c r="U45865" s="1"/>
      <c r="Z45865" s="1"/>
    </row>
    <row r="45866" spans="20:26" x14ac:dyDescent="0.25">
      <c r="T45866" s="1"/>
      <c r="U45866" s="1"/>
      <c r="Z45866" s="1"/>
    </row>
    <row r="45867" spans="20:26" x14ac:dyDescent="0.25">
      <c r="T45867" s="1"/>
      <c r="U45867" s="1"/>
      <c r="Z45867" s="1"/>
    </row>
    <row r="45868" spans="20:26" x14ac:dyDescent="0.25">
      <c r="T45868" s="1"/>
      <c r="U45868" s="1"/>
      <c r="Z45868" s="1"/>
    </row>
    <row r="45869" spans="20:26" x14ac:dyDescent="0.25">
      <c r="T45869" s="1"/>
      <c r="U45869" s="1"/>
      <c r="Z45869" s="1"/>
    </row>
    <row r="45870" spans="20:26" x14ac:dyDescent="0.25">
      <c r="T45870" s="1"/>
      <c r="U45870" s="1"/>
      <c r="Z45870" s="1"/>
    </row>
    <row r="45871" spans="20:26" x14ac:dyDescent="0.25">
      <c r="T45871" s="1"/>
      <c r="U45871" s="1"/>
      <c r="Z45871" s="1"/>
    </row>
    <row r="45872" spans="20:26" x14ac:dyDescent="0.25">
      <c r="T45872" s="1"/>
      <c r="U45872" s="1"/>
      <c r="Z45872" s="1"/>
    </row>
    <row r="45873" spans="20:26" x14ac:dyDescent="0.25">
      <c r="T45873" s="1"/>
      <c r="U45873" s="1"/>
      <c r="Z45873" s="1"/>
    </row>
    <row r="45874" spans="20:26" x14ac:dyDescent="0.25">
      <c r="T45874" s="1"/>
      <c r="U45874" s="1"/>
      <c r="Z45874" s="1"/>
    </row>
    <row r="45875" spans="20:26" x14ac:dyDescent="0.25">
      <c r="T45875" s="1"/>
      <c r="U45875" s="1"/>
      <c r="Z45875" s="1"/>
    </row>
    <row r="45876" spans="20:26" x14ac:dyDescent="0.25">
      <c r="T45876" s="1"/>
      <c r="U45876" s="1"/>
      <c r="Z45876" s="1"/>
    </row>
    <row r="45877" spans="20:26" x14ac:dyDescent="0.25">
      <c r="T45877" s="1"/>
      <c r="U45877" s="1"/>
      <c r="Z45877" s="1"/>
    </row>
    <row r="45878" spans="20:26" x14ac:dyDescent="0.25">
      <c r="T45878" s="1"/>
      <c r="U45878" s="1"/>
      <c r="Z45878" s="1"/>
    </row>
    <row r="45879" spans="20:26" x14ac:dyDescent="0.25">
      <c r="T45879" s="1"/>
      <c r="U45879" s="1"/>
      <c r="Z45879" s="1"/>
    </row>
    <row r="45880" spans="20:26" x14ac:dyDescent="0.25">
      <c r="T45880" s="1"/>
      <c r="U45880" s="1"/>
      <c r="Z45880" s="1"/>
    </row>
    <row r="45881" spans="20:26" x14ac:dyDescent="0.25">
      <c r="T45881" s="1"/>
      <c r="U45881" s="1"/>
      <c r="Z45881" s="1"/>
    </row>
    <row r="45882" spans="20:26" x14ac:dyDescent="0.25">
      <c r="T45882" s="1"/>
      <c r="U45882" s="1"/>
      <c r="Z45882" s="1"/>
    </row>
    <row r="45883" spans="20:26" x14ac:dyDescent="0.25">
      <c r="T45883" s="1"/>
      <c r="U45883" s="1"/>
      <c r="Z45883" s="1"/>
    </row>
    <row r="45884" spans="20:26" x14ac:dyDescent="0.25">
      <c r="T45884" s="1"/>
      <c r="U45884" s="1"/>
      <c r="Z45884" s="1"/>
    </row>
    <row r="45885" spans="20:26" x14ac:dyDescent="0.25">
      <c r="T45885" s="1"/>
      <c r="U45885" s="1"/>
      <c r="Z45885" s="1"/>
    </row>
    <row r="45886" spans="20:26" x14ac:dyDescent="0.25">
      <c r="T45886" s="1"/>
      <c r="U45886" s="1"/>
      <c r="Z45886" s="1"/>
    </row>
    <row r="45887" spans="20:26" x14ac:dyDescent="0.25">
      <c r="T45887" s="1"/>
      <c r="U45887" s="1"/>
      <c r="Z45887" s="1"/>
    </row>
    <row r="45888" spans="20:26" x14ac:dyDescent="0.25">
      <c r="T45888" s="1"/>
      <c r="U45888" s="1"/>
      <c r="Z45888" s="1"/>
    </row>
    <row r="45889" spans="20:26" x14ac:dyDescent="0.25">
      <c r="T45889" s="1"/>
      <c r="U45889" s="1"/>
      <c r="Z45889" s="1"/>
    </row>
    <row r="45890" spans="20:26" x14ac:dyDescent="0.25">
      <c r="T45890" s="1"/>
      <c r="U45890" s="1"/>
      <c r="Z45890" s="1"/>
    </row>
    <row r="45891" spans="20:26" x14ac:dyDescent="0.25">
      <c r="T45891" s="1"/>
      <c r="U45891" s="1"/>
      <c r="Z45891" s="1"/>
    </row>
    <row r="45892" spans="20:26" x14ac:dyDescent="0.25">
      <c r="T45892" s="1"/>
      <c r="U45892" s="1"/>
      <c r="Z45892" s="1"/>
    </row>
    <row r="45893" spans="20:26" x14ac:dyDescent="0.25">
      <c r="T45893" s="1"/>
      <c r="U45893" s="1"/>
      <c r="Z45893" s="1"/>
    </row>
    <row r="45894" spans="20:26" x14ac:dyDescent="0.25">
      <c r="T45894" s="1"/>
      <c r="U45894" s="1"/>
      <c r="Z45894" s="1"/>
    </row>
    <row r="45895" spans="20:26" x14ac:dyDescent="0.25">
      <c r="T45895" s="1"/>
      <c r="U45895" s="1"/>
      <c r="Z45895" s="1"/>
    </row>
    <row r="45896" spans="20:26" x14ac:dyDescent="0.25">
      <c r="T45896" s="1"/>
      <c r="U45896" s="1"/>
      <c r="Z45896" s="1"/>
    </row>
    <row r="45897" spans="20:26" x14ac:dyDescent="0.25">
      <c r="T45897" s="1"/>
      <c r="U45897" s="1"/>
      <c r="Z45897" s="1"/>
    </row>
    <row r="45898" spans="20:26" x14ac:dyDescent="0.25">
      <c r="T45898" s="1"/>
      <c r="U45898" s="1"/>
      <c r="Z45898" s="1"/>
    </row>
    <row r="45899" spans="20:26" x14ac:dyDescent="0.25">
      <c r="T45899" s="1"/>
      <c r="U45899" s="1"/>
      <c r="Z45899" s="1"/>
    </row>
    <row r="45900" spans="20:26" x14ac:dyDescent="0.25">
      <c r="T45900" s="1"/>
      <c r="U45900" s="1"/>
      <c r="Z45900" s="1"/>
    </row>
    <row r="45901" spans="20:26" x14ac:dyDescent="0.25">
      <c r="T45901" s="1"/>
      <c r="U45901" s="1"/>
      <c r="Z45901" s="1"/>
    </row>
    <row r="45902" spans="20:26" x14ac:dyDescent="0.25">
      <c r="T45902" s="1"/>
      <c r="U45902" s="1"/>
      <c r="Z45902" s="1"/>
    </row>
    <row r="45903" spans="20:26" x14ac:dyDescent="0.25">
      <c r="T45903" s="1"/>
      <c r="U45903" s="1"/>
      <c r="Z45903" s="1"/>
    </row>
    <row r="45904" spans="20:26" x14ac:dyDescent="0.25">
      <c r="T45904" s="1"/>
      <c r="U45904" s="1"/>
      <c r="Z45904" s="1"/>
    </row>
    <row r="45905" spans="20:26" x14ac:dyDescent="0.25">
      <c r="T45905" s="1"/>
      <c r="U45905" s="1"/>
      <c r="Z45905" s="1"/>
    </row>
    <row r="45906" spans="20:26" x14ac:dyDescent="0.25">
      <c r="T45906" s="1"/>
      <c r="U45906" s="1"/>
      <c r="Z45906" s="1"/>
    </row>
    <row r="45907" spans="20:26" x14ac:dyDescent="0.25">
      <c r="T45907" s="1"/>
      <c r="U45907" s="1"/>
      <c r="Z45907" s="1"/>
    </row>
    <row r="45908" spans="20:26" x14ac:dyDescent="0.25">
      <c r="T45908" s="1"/>
      <c r="U45908" s="1"/>
      <c r="Z45908" s="1"/>
    </row>
    <row r="45909" spans="20:26" x14ac:dyDescent="0.25">
      <c r="T45909" s="1"/>
      <c r="U45909" s="1"/>
      <c r="Z45909" s="1"/>
    </row>
    <row r="45910" spans="20:26" x14ac:dyDescent="0.25">
      <c r="T45910" s="1"/>
      <c r="U45910" s="1"/>
      <c r="Z45910" s="1"/>
    </row>
    <row r="45911" spans="20:26" x14ac:dyDescent="0.25">
      <c r="T45911" s="1"/>
      <c r="U45911" s="1"/>
      <c r="Z45911" s="1"/>
    </row>
    <row r="45912" spans="20:26" x14ac:dyDescent="0.25">
      <c r="T45912" s="1"/>
      <c r="U45912" s="1"/>
      <c r="Z45912" s="1"/>
    </row>
    <row r="45913" spans="20:26" x14ac:dyDescent="0.25">
      <c r="T45913" s="1"/>
      <c r="U45913" s="1"/>
      <c r="Z45913" s="1"/>
    </row>
    <row r="45914" spans="20:26" x14ac:dyDescent="0.25">
      <c r="T45914" s="1"/>
      <c r="U45914" s="1"/>
      <c r="Z45914" s="1"/>
    </row>
    <row r="45915" spans="20:26" x14ac:dyDescent="0.25">
      <c r="T45915" s="1"/>
      <c r="U45915" s="1"/>
      <c r="Z45915" s="1"/>
    </row>
    <row r="45916" spans="20:26" x14ac:dyDescent="0.25">
      <c r="T45916" s="1"/>
      <c r="U45916" s="1"/>
      <c r="Z45916" s="1"/>
    </row>
    <row r="45917" spans="20:26" x14ac:dyDescent="0.25">
      <c r="T45917" s="1"/>
      <c r="U45917" s="1"/>
      <c r="Z45917" s="1"/>
    </row>
    <row r="45918" spans="20:26" x14ac:dyDescent="0.25">
      <c r="T45918" s="1"/>
      <c r="U45918" s="1"/>
      <c r="Z45918" s="1"/>
    </row>
    <row r="45919" spans="20:26" x14ac:dyDescent="0.25">
      <c r="T45919" s="1"/>
      <c r="U45919" s="1"/>
      <c r="Z45919" s="1"/>
    </row>
    <row r="45920" spans="20:26" x14ac:dyDescent="0.25">
      <c r="T45920" s="1"/>
      <c r="U45920" s="1"/>
      <c r="Z45920" s="1"/>
    </row>
    <row r="45921" spans="20:26" x14ac:dyDescent="0.25">
      <c r="T45921" s="1"/>
      <c r="U45921" s="1"/>
      <c r="Z45921" s="1"/>
    </row>
    <row r="45922" spans="20:26" x14ac:dyDescent="0.25">
      <c r="T45922" s="1"/>
      <c r="U45922" s="1"/>
      <c r="Z45922" s="1"/>
    </row>
    <row r="45923" spans="20:26" x14ac:dyDescent="0.25">
      <c r="T45923" s="1"/>
      <c r="U45923" s="1"/>
      <c r="Z45923" s="1"/>
    </row>
    <row r="45924" spans="20:26" x14ac:dyDescent="0.25">
      <c r="T45924" s="1"/>
      <c r="U45924" s="1"/>
      <c r="Z45924" s="1"/>
    </row>
    <row r="45925" spans="20:26" x14ac:dyDescent="0.25">
      <c r="T45925" s="1"/>
      <c r="U45925" s="1"/>
      <c r="Z45925" s="1"/>
    </row>
    <row r="45926" spans="20:26" x14ac:dyDescent="0.25">
      <c r="T45926" s="1"/>
      <c r="U45926" s="1"/>
      <c r="Z45926" s="1"/>
    </row>
    <row r="45927" spans="20:26" x14ac:dyDescent="0.25">
      <c r="T45927" s="1"/>
      <c r="U45927" s="1"/>
      <c r="Z45927" s="1"/>
    </row>
    <row r="45928" spans="20:26" x14ac:dyDescent="0.25">
      <c r="T45928" s="1"/>
      <c r="U45928" s="1"/>
      <c r="Z45928" s="1"/>
    </row>
    <row r="45929" spans="20:26" x14ac:dyDescent="0.25">
      <c r="T45929" s="1"/>
      <c r="U45929" s="1"/>
      <c r="Z45929" s="1"/>
    </row>
    <row r="45930" spans="20:26" x14ac:dyDescent="0.25">
      <c r="T45930" s="1"/>
      <c r="U45930" s="1"/>
      <c r="Z45930" s="1"/>
    </row>
    <row r="45931" spans="20:26" x14ac:dyDescent="0.25">
      <c r="T45931" s="1"/>
      <c r="U45931" s="1"/>
      <c r="Z45931" s="1"/>
    </row>
    <row r="45932" spans="20:26" x14ac:dyDescent="0.25">
      <c r="T45932" s="1"/>
      <c r="U45932" s="1"/>
      <c r="Z45932" s="1"/>
    </row>
    <row r="45933" spans="20:26" x14ac:dyDescent="0.25">
      <c r="T45933" s="1"/>
      <c r="U45933" s="1"/>
      <c r="Z45933" s="1"/>
    </row>
    <row r="45934" spans="20:26" x14ac:dyDescent="0.25">
      <c r="T45934" s="1"/>
      <c r="U45934" s="1"/>
      <c r="Z45934" s="1"/>
    </row>
    <row r="45935" spans="20:26" x14ac:dyDescent="0.25">
      <c r="T45935" s="1"/>
      <c r="U45935" s="1"/>
      <c r="Z45935" s="1"/>
    </row>
    <row r="45936" spans="20:26" x14ac:dyDescent="0.25">
      <c r="T45936" s="1"/>
      <c r="U45936" s="1"/>
      <c r="Z45936" s="1"/>
    </row>
    <row r="45937" spans="20:26" x14ac:dyDescent="0.25">
      <c r="T45937" s="1"/>
      <c r="U45937" s="1"/>
      <c r="Z45937" s="1"/>
    </row>
    <row r="45938" spans="20:26" x14ac:dyDescent="0.25">
      <c r="T45938" s="1"/>
      <c r="U45938" s="1"/>
      <c r="Z45938" s="1"/>
    </row>
    <row r="45939" spans="20:26" x14ac:dyDescent="0.25">
      <c r="T45939" s="1"/>
      <c r="U45939" s="1"/>
      <c r="Z45939" s="1"/>
    </row>
    <row r="45940" spans="20:26" x14ac:dyDescent="0.25">
      <c r="T45940" s="1"/>
      <c r="U45940" s="1"/>
      <c r="Z45940" s="1"/>
    </row>
    <row r="45941" spans="20:26" x14ac:dyDescent="0.25">
      <c r="T45941" s="1"/>
      <c r="U45941" s="1"/>
      <c r="Z45941" s="1"/>
    </row>
    <row r="45942" spans="20:26" x14ac:dyDescent="0.25">
      <c r="T45942" s="1"/>
      <c r="U45942" s="1"/>
      <c r="Z45942" s="1"/>
    </row>
    <row r="45943" spans="20:26" x14ac:dyDescent="0.25">
      <c r="T45943" s="1"/>
      <c r="U45943" s="1"/>
      <c r="Z45943" s="1"/>
    </row>
    <row r="45944" spans="20:26" x14ac:dyDescent="0.25">
      <c r="T45944" s="1"/>
      <c r="U45944" s="1"/>
      <c r="Z45944" s="1"/>
    </row>
    <row r="45945" spans="20:26" x14ac:dyDescent="0.25">
      <c r="T45945" s="1"/>
      <c r="U45945" s="1"/>
      <c r="Z45945" s="1"/>
    </row>
    <row r="45946" spans="20:26" x14ac:dyDescent="0.25">
      <c r="T45946" s="1"/>
      <c r="U45946" s="1"/>
      <c r="Z45946" s="1"/>
    </row>
    <row r="45947" spans="20:26" x14ac:dyDescent="0.25">
      <c r="T45947" s="1"/>
      <c r="U45947" s="1"/>
      <c r="Z45947" s="1"/>
    </row>
    <row r="45948" spans="20:26" x14ac:dyDescent="0.25">
      <c r="T45948" s="1"/>
      <c r="U45948" s="1"/>
      <c r="Z45948" s="1"/>
    </row>
    <row r="45949" spans="20:26" x14ac:dyDescent="0.25">
      <c r="T45949" s="1"/>
      <c r="U45949" s="1"/>
      <c r="Z45949" s="1"/>
    </row>
    <row r="45950" spans="20:26" x14ac:dyDescent="0.25">
      <c r="T45950" s="1"/>
      <c r="U45950" s="1"/>
      <c r="Z45950" s="1"/>
    </row>
    <row r="45951" spans="20:26" x14ac:dyDescent="0.25">
      <c r="T45951" s="1"/>
      <c r="U45951" s="1"/>
      <c r="Z45951" s="1"/>
    </row>
    <row r="45952" spans="20:26" x14ac:dyDescent="0.25">
      <c r="T45952" s="1"/>
      <c r="U45952" s="1"/>
      <c r="Z45952" s="1"/>
    </row>
    <row r="45953" spans="20:26" x14ac:dyDescent="0.25">
      <c r="T45953" s="1"/>
      <c r="U45953" s="1"/>
      <c r="Z45953" s="1"/>
    </row>
    <row r="45954" spans="20:26" x14ac:dyDescent="0.25">
      <c r="T45954" s="1"/>
      <c r="U45954" s="1"/>
      <c r="Z45954" s="1"/>
    </row>
    <row r="45955" spans="20:26" x14ac:dyDescent="0.25">
      <c r="T45955" s="1"/>
      <c r="U45955" s="1"/>
      <c r="Z45955" s="1"/>
    </row>
    <row r="45956" spans="20:26" x14ac:dyDescent="0.25">
      <c r="T45956" s="1"/>
      <c r="U45956" s="1"/>
      <c r="Z45956" s="1"/>
    </row>
    <row r="45957" spans="20:26" x14ac:dyDescent="0.25">
      <c r="T45957" s="1"/>
      <c r="U45957" s="1"/>
      <c r="Z45957" s="1"/>
    </row>
    <row r="45958" spans="20:26" x14ac:dyDescent="0.25">
      <c r="T45958" s="1"/>
      <c r="U45958" s="1"/>
      <c r="Z45958" s="1"/>
    </row>
    <row r="45959" spans="20:26" x14ac:dyDescent="0.25">
      <c r="T45959" s="1"/>
      <c r="U45959" s="1"/>
      <c r="Z45959" s="1"/>
    </row>
    <row r="45960" spans="20:26" x14ac:dyDescent="0.25">
      <c r="T45960" s="1"/>
      <c r="U45960" s="1"/>
      <c r="Z45960" s="1"/>
    </row>
    <row r="45961" spans="20:26" x14ac:dyDescent="0.25">
      <c r="T45961" s="1"/>
      <c r="U45961" s="1"/>
      <c r="Z45961" s="1"/>
    </row>
    <row r="45962" spans="20:26" x14ac:dyDescent="0.25">
      <c r="T45962" s="1"/>
      <c r="U45962" s="1"/>
      <c r="Z45962" s="1"/>
    </row>
    <row r="45963" spans="20:26" x14ac:dyDescent="0.25">
      <c r="T45963" s="1"/>
      <c r="U45963" s="1"/>
      <c r="Z45963" s="1"/>
    </row>
    <row r="45964" spans="20:26" x14ac:dyDescent="0.25">
      <c r="T45964" s="1"/>
      <c r="U45964" s="1"/>
      <c r="Z45964" s="1"/>
    </row>
    <row r="45965" spans="20:26" x14ac:dyDescent="0.25">
      <c r="T45965" s="1"/>
      <c r="U45965" s="1"/>
      <c r="Z45965" s="1"/>
    </row>
    <row r="45966" spans="20:26" x14ac:dyDescent="0.25">
      <c r="T45966" s="1"/>
      <c r="U45966" s="1"/>
      <c r="Z45966" s="1"/>
    </row>
    <row r="45967" spans="20:26" x14ac:dyDescent="0.25">
      <c r="T45967" s="1"/>
      <c r="U45967" s="1"/>
      <c r="Z45967" s="1"/>
    </row>
    <row r="45968" spans="20:26" x14ac:dyDescent="0.25">
      <c r="T45968" s="1"/>
      <c r="U45968" s="1"/>
      <c r="Z45968" s="1"/>
    </row>
    <row r="45969" spans="20:26" x14ac:dyDescent="0.25">
      <c r="T45969" s="1"/>
      <c r="U45969" s="1"/>
      <c r="Z45969" s="1"/>
    </row>
    <row r="45970" spans="20:26" x14ac:dyDescent="0.25">
      <c r="T45970" s="1"/>
      <c r="U45970" s="1"/>
      <c r="Z45970" s="1"/>
    </row>
    <row r="45971" spans="20:26" x14ac:dyDescent="0.25">
      <c r="T45971" s="1"/>
      <c r="U45971" s="1"/>
      <c r="Z45971" s="1"/>
    </row>
    <row r="45972" spans="20:26" x14ac:dyDescent="0.25">
      <c r="T45972" s="1"/>
      <c r="U45972" s="1"/>
      <c r="Z45972" s="1"/>
    </row>
    <row r="45973" spans="20:26" x14ac:dyDescent="0.25">
      <c r="T45973" s="1"/>
      <c r="U45973" s="1"/>
      <c r="Z45973" s="1"/>
    </row>
    <row r="45974" spans="20:26" x14ac:dyDescent="0.25">
      <c r="T45974" s="1"/>
      <c r="U45974" s="1"/>
      <c r="Z45974" s="1"/>
    </row>
    <row r="45975" spans="20:26" x14ac:dyDescent="0.25">
      <c r="T45975" s="1"/>
      <c r="U45975" s="1"/>
      <c r="Z45975" s="1"/>
    </row>
    <row r="45976" spans="20:26" x14ac:dyDescent="0.25">
      <c r="T45976" s="1"/>
      <c r="U45976" s="1"/>
      <c r="Z45976" s="1"/>
    </row>
    <row r="45977" spans="20:26" x14ac:dyDescent="0.25">
      <c r="T45977" s="1"/>
      <c r="U45977" s="1"/>
      <c r="Z45977" s="1"/>
    </row>
    <row r="45978" spans="20:26" x14ac:dyDescent="0.25">
      <c r="T45978" s="1"/>
      <c r="U45978" s="1"/>
      <c r="Z45978" s="1"/>
    </row>
    <row r="45979" spans="20:26" x14ac:dyDescent="0.25">
      <c r="T45979" s="1"/>
      <c r="U45979" s="1"/>
      <c r="Z45979" s="1"/>
    </row>
    <row r="45980" spans="20:26" x14ac:dyDescent="0.25">
      <c r="T45980" s="1"/>
      <c r="U45980" s="1"/>
      <c r="Z45980" s="1"/>
    </row>
    <row r="45981" spans="20:26" x14ac:dyDescent="0.25">
      <c r="T45981" s="1"/>
      <c r="U45981" s="1"/>
      <c r="Z45981" s="1"/>
    </row>
    <row r="45982" spans="20:26" x14ac:dyDescent="0.25">
      <c r="T45982" s="1"/>
      <c r="U45982" s="1"/>
      <c r="Z45982" s="1"/>
    </row>
    <row r="45983" spans="20:26" x14ac:dyDescent="0.25">
      <c r="T45983" s="1"/>
      <c r="U45983" s="1"/>
      <c r="Z45983" s="1"/>
    </row>
    <row r="45984" spans="20:26" x14ac:dyDescent="0.25">
      <c r="T45984" s="1"/>
      <c r="U45984" s="1"/>
      <c r="Z45984" s="1"/>
    </row>
    <row r="45985" spans="20:26" x14ac:dyDescent="0.25">
      <c r="T45985" s="1"/>
      <c r="U45985" s="1"/>
      <c r="Z45985" s="1"/>
    </row>
    <row r="45986" spans="20:26" x14ac:dyDescent="0.25">
      <c r="T45986" s="1"/>
      <c r="U45986" s="1"/>
      <c r="Z45986" s="1"/>
    </row>
    <row r="45987" spans="20:26" x14ac:dyDescent="0.25">
      <c r="T45987" s="1"/>
      <c r="U45987" s="1"/>
      <c r="Z45987" s="1"/>
    </row>
    <row r="45988" spans="20:26" x14ac:dyDescent="0.25">
      <c r="T45988" s="1"/>
      <c r="U45988" s="1"/>
      <c r="Z45988" s="1"/>
    </row>
    <row r="45989" spans="20:26" x14ac:dyDescent="0.25">
      <c r="T45989" s="1"/>
      <c r="U45989" s="1"/>
      <c r="Z45989" s="1"/>
    </row>
    <row r="45990" spans="20:26" x14ac:dyDescent="0.25">
      <c r="T45990" s="1"/>
      <c r="U45990" s="1"/>
      <c r="Z45990" s="1"/>
    </row>
    <row r="45991" spans="20:26" x14ac:dyDescent="0.25">
      <c r="T45991" s="1"/>
      <c r="U45991" s="1"/>
      <c r="Z45991" s="1"/>
    </row>
    <row r="45992" spans="20:26" x14ac:dyDescent="0.25">
      <c r="T45992" s="1"/>
      <c r="U45992" s="1"/>
      <c r="Z45992" s="1"/>
    </row>
    <row r="45993" spans="20:26" x14ac:dyDescent="0.25">
      <c r="T45993" s="1"/>
      <c r="U45993" s="1"/>
      <c r="Z45993" s="1"/>
    </row>
    <row r="45994" spans="20:26" x14ac:dyDescent="0.25">
      <c r="T45994" s="1"/>
      <c r="U45994" s="1"/>
      <c r="Z45994" s="1"/>
    </row>
    <row r="45995" spans="20:26" x14ac:dyDescent="0.25">
      <c r="T45995" s="1"/>
      <c r="U45995" s="1"/>
      <c r="Z45995" s="1"/>
    </row>
    <row r="45996" spans="20:26" x14ac:dyDescent="0.25">
      <c r="T45996" s="1"/>
      <c r="U45996" s="1"/>
      <c r="Z45996" s="1"/>
    </row>
    <row r="45997" spans="20:26" x14ac:dyDescent="0.25">
      <c r="T45997" s="1"/>
      <c r="U45997" s="1"/>
      <c r="Z45997" s="1"/>
    </row>
    <row r="45998" spans="20:26" x14ac:dyDescent="0.25">
      <c r="T45998" s="1"/>
      <c r="U45998" s="1"/>
      <c r="Z45998" s="1"/>
    </row>
    <row r="45999" spans="20:26" x14ac:dyDescent="0.25">
      <c r="T45999" s="1"/>
      <c r="U45999" s="1"/>
      <c r="Z45999" s="1"/>
    </row>
    <row r="46000" spans="20:26" x14ac:dyDescent="0.25">
      <c r="T46000" s="1"/>
      <c r="U46000" s="1"/>
      <c r="Z46000" s="1"/>
    </row>
    <row r="46001" spans="20:26" x14ac:dyDescent="0.25">
      <c r="T46001" s="1"/>
      <c r="U46001" s="1"/>
      <c r="Z46001" s="1"/>
    </row>
    <row r="46002" spans="20:26" x14ac:dyDescent="0.25">
      <c r="T46002" s="1"/>
      <c r="U46002" s="1"/>
      <c r="Z46002" s="1"/>
    </row>
    <row r="46003" spans="20:26" x14ac:dyDescent="0.25">
      <c r="T46003" s="1"/>
      <c r="U46003" s="1"/>
      <c r="Z46003" s="1"/>
    </row>
    <row r="46004" spans="20:26" x14ac:dyDescent="0.25">
      <c r="T46004" s="1"/>
      <c r="U46004" s="1"/>
      <c r="Z46004" s="1"/>
    </row>
    <row r="46005" spans="20:26" x14ac:dyDescent="0.25">
      <c r="T46005" s="1"/>
      <c r="U46005" s="1"/>
      <c r="Z46005" s="1"/>
    </row>
    <row r="46006" spans="20:26" x14ac:dyDescent="0.25">
      <c r="T46006" s="1"/>
      <c r="U46006" s="1"/>
      <c r="Z46006" s="1"/>
    </row>
    <row r="46007" spans="20:26" x14ac:dyDescent="0.25">
      <c r="T46007" s="1"/>
      <c r="U46007" s="1"/>
      <c r="Z46007" s="1"/>
    </row>
    <row r="46008" spans="20:26" x14ac:dyDescent="0.25">
      <c r="T46008" s="1"/>
      <c r="U46008" s="1"/>
      <c r="Z46008" s="1"/>
    </row>
    <row r="46009" spans="20:26" x14ac:dyDescent="0.25">
      <c r="T46009" s="1"/>
      <c r="U46009" s="1"/>
      <c r="Z46009" s="1"/>
    </row>
    <row r="46010" spans="20:26" x14ac:dyDescent="0.25">
      <c r="T46010" s="1"/>
      <c r="U46010" s="1"/>
      <c r="Z46010" s="1"/>
    </row>
    <row r="46011" spans="20:26" x14ac:dyDescent="0.25">
      <c r="T46011" s="1"/>
      <c r="U46011" s="1"/>
      <c r="Z46011" s="1"/>
    </row>
    <row r="46012" spans="20:26" x14ac:dyDescent="0.25">
      <c r="T46012" s="1"/>
      <c r="U46012" s="1"/>
      <c r="Z46012" s="1"/>
    </row>
    <row r="46013" spans="20:26" x14ac:dyDescent="0.25">
      <c r="T46013" s="1"/>
      <c r="U46013" s="1"/>
      <c r="Z46013" s="1"/>
    </row>
    <row r="46014" spans="20:26" x14ac:dyDescent="0.25">
      <c r="T46014" s="1"/>
      <c r="U46014" s="1"/>
      <c r="Z46014" s="1"/>
    </row>
    <row r="46015" spans="20:26" x14ac:dyDescent="0.25">
      <c r="T46015" s="1"/>
      <c r="U46015" s="1"/>
      <c r="Z46015" s="1"/>
    </row>
    <row r="46016" spans="20:26" x14ac:dyDescent="0.25">
      <c r="T46016" s="1"/>
      <c r="U46016" s="1"/>
      <c r="Z46016" s="1"/>
    </row>
    <row r="46017" spans="20:26" x14ac:dyDescent="0.25">
      <c r="T46017" s="1"/>
      <c r="U46017" s="1"/>
      <c r="Z46017" s="1"/>
    </row>
    <row r="46018" spans="20:26" x14ac:dyDescent="0.25">
      <c r="T46018" s="1"/>
      <c r="U46018" s="1"/>
      <c r="Z46018" s="1"/>
    </row>
    <row r="46019" spans="20:26" x14ac:dyDescent="0.25">
      <c r="T46019" s="1"/>
      <c r="U46019" s="1"/>
      <c r="Z46019" s="1"/>
    </row>
    <row r="46020" spans="20:26" x14ac:dyDescent="0.25">
      <c r="T46020" s="1"/>
      <c r="U46020" s="1"/>
      <c r="Z46020" s="1"/>
    </row>
    <row r="46021" spans="20:26" x14ac:dyDescent="0.25">
      <c r="T46021" s="1"/>
      <c r="U46021" s="1"/>
      <c r="Z46021" s="1"/>
    </row>
    <row r="46022" spans="20:26" x14ac:dyDescent="0.25">
      <c r="T46022" s="1"/>
      <c r="U46022" s="1"/>
      <c r="Z46022" s="1"/>
    </row>
    <row r="46023" spans="20:26" x14ac:dyDescent="0.25">
      <c r="T46023" s="1"/>
      <c r="U46023" s="1"/>
      <c r="Z46023" s="1"/>
    </row>
    <row r="46024" spans="20:26" x14ac:dyDescent="0.25">
      <c r="T46024" s="1"/>
      <c r="U46024" s="1"/>
      <c r="Z46024" s="1"/>
    </row>
    <row r="46025" spans="20:26" x14ac:dyDescent="0.25">
      <c r="T46025" s="1"/>
      <c r="U46025" s="1"/>
      <c r="Z46025" s="1"/>
    </row>
    <row r="46026" spans="20:26" x14ac:dyDescent="0.25">
      <c r="T46026" s="1"/>
      <c r="U46026" s="1"/>
      <c r="Z46026" s="1"/>
    </row>
    <row r="46027" spans="20:26" x14ac:dyDescent="0.25">
      <c r="T46027" s="1"/>
      <c r="U46027" s="1"/>
      <c r="Z46027" s="1"/>
    </row>
    <row r="46028" spans="20:26" x14ac:dyDescent="0.25">
      <c r="T46028" s="1"/>
      <c r="U46028" s="1"/>
      <c r="Z46028" s="1"/>
    </row>
    <row r="46029" spans="20:26" x14ac:dyDescent="0.25">
      <c r="T46029" s="1"/>
      <c r="U46029" s="1"/>
      <c r="Z46029" s="1"/>
    </row>
    <row r="46030" spans="20:26" x14ac:dyDescent="0.25">
      <c r="T46030" s="1"/>
      <c r="U46030" s="1"/>
      <c r="Z46030" s="1"/>
    </row>
    <row r="46031" spans="20:26" x14ac:dyDescent="0.25">
      <c r="T46031" s="1"/>
      <c r="U46031" s="1"/>
      <c r="Z46031" s="1"/>
    </row>
    <row r="46032" spans="20:26" x14ac:dyDescent="0.25">
      <c r="T46032" s="1"/>
      <c r="U46032" s="1"/>
      <c r="Z46032" s="1"/>
    </row>
    <row r="46033" spans="20:26" x14ac:dyDescent="0.25">
      <c r="T46033" s="1"/>
      <c r="U46033" s="1"/>
      <c r="Z46033" s="1"/>
    </row>
    <row r="46034" spans="20:26" x14ac:dyDescent="0.25">
      <c r="T46034" s="1"/>
      <c r="U46034" s="1"/>
      <c r="Z46034" s="1"/>
    </row>
    <row r="46035" spans="20:26" x14ac:dyDescent="0.25">
      <c r="T46035" s="1"/>
      <c r="U46035" s="1"/>
      <c r="Z46035" s="1"/>
    </row>
    <row r="46036" spans="20:26" x14ac:dyDescent="0.25">
      <c r="T46036" s="1"/>
      <c r="U46036" s="1"/>
      <c r="Z46036" s="1"/>
    </row>
    <row r="46037" spans="20:26" x14ac:dyDescent="0.25">
      <c r="T46037" s="1"/>
      <c r="U46037" s="1"/>
      <c r="Z46037" s="1"/>
    </row>
    <row r="46038" spans="20:26" x14ac:dyDescent="0.25">
      <c r="T46038" s="1"/>
      <c r="U46038" s="1"/>
      <c r="Z46038" s="1"/>
    </row>
    <row r="46039" spans="20:26" x14ac:dyDescent="0.25">
      <c r="T46039" s="1"/>
      <c r="U46039" s="1"/>
      <c r="Z46039" s="1"/>
    </row>
    <row r="46040" spans="20:26" x14ac:dyDescent="0.25">
      <c r="T46040" s="1"/>
      <c r="U46040" s="1"/>
      <c r="Z46040" s="1"/>
    </row>
    <row r="46041" spans="20:26" x14ac:dyDescent="0.25">
      <c r="T46041" s="1"/>
      <c r="U46041" s="1"/>
      <c r="Z46041" s="1"/>
    </row>
    <row r="46042" spans="20:26" x14ac:dyDescent="0.25">
      <c r="T46042" s="1"/>
      <c r="U46042" s="1"/>
      <c r="Z46042" s="1"/>
    </row>
    <row r="46043" spans="20:26" x14ac:dyDescent="0.25">
      <c r="T46043" s="1"/>
      <c r="U46043" s="1"/>
      <c r="Z46043" s="1"/>
    </row>
    <row r="46044" spans="20:26" x14ac:dyDescent="0.25">
      <c r="T46044" s="1"/>
      <c r="U46044" s="1"/>
      <c r="Z46044" s="1"/>
    </row>
    <row r="46045" spans="20:26" x14ac:dyDescent="0.25">
      <c r="T46045" s="1"/>
      <c r="U46045" s="1"/>
      <c r="Z46045" s="1"/>
    </row>
    <row r="46046" spans="20:26" x14ac:dyDescent="0.25">
      <c r="T46046" s="1"/>
      <c r="U46046" s="1"/>
      <c r="Z46046" s="1"/>
    </row>
    <row r="46047" spans="20:26" x14ac:dyDescent="0.25">
      <c r="T46047" s="1"/>
      <c r="U46047" s="1"/>
      <c r="Z46047" s="1"/>
    </row>
    <row r="46048" spans="20:26" x14ac:dyDescent="0.25">
      <c r="T46048" s="1"/>
      <c r="U46048" s="1"/>
      <c r="Z46048" s="1"/>
    </row>
    <row r="46049" spans="20:26" x14ac:dyDescent="0.25">
      <c r="T46049" s="1"/>
      <c r="U46049" s="1"/>
      <c r="Z46049" s="1"/>
    </row>
    <row r="46050" spans="20:26" x14ac:dyDescent="0.25">
      <c r="T46050" s="1"/>
      <c r="U46050" s="1"/>
      <c r="Z46050" s="1"/>
    </row>
    <row r="46051" spans="20:26" x14ac:dyDescent="0.25">
      <c r="T46051" s="1"/>
      <c r="U46051" s="1"/>
      <c r="Z46051" s="1"/>
    </row>
    <row r="46052" spans="20:26" x14ac:dyDescent="0.25">
      <c r="T46052" s="1"/>
      <c r="U46052" s="1"/>
      <c r="Z46052" s="1"/>
    </row>
    <row r="46053" spans="20:26" x14ac:dyDescent="0.25">
      <c r="T46053" s="1"/>
      <c r="U46053" s="1"/>
      <c r="Z46053" s="1"/>
    </row>
    <row r="46054" spans="20:26" x14ac:dyDescent="0.25">
      <c r="T46054" s="1"/>
      <c r="U46054" s="1"/>
      <c r="Z46054" s="1"/>
    </row>
    <row r="46055" spans="20:26" x14ac:dyDescent="0.25">
      <c r="T46055" s="1"/>
      <c r="U46055" s="1"/>
      <c r="Z46055" s="1"/>
    </row>
    <row r="46056" spans="20:26" x14ac:dyDescent="0.25">
      <c r="T46056" s="1"/>
      <c r="U46056" s="1"/>
      <c r="Z46056" s="1"/>
    </row>
    <row r="46057" spans="20:26" x14ac:dyDescent="0.25">
      <c r="T46057" s="1"/>
      <c r="U46057" s="1"/>
      <c r="Z46057" s="1"/>
    </row>
    <row r="46058" spans="20:26" x14ac:dyDescent="0.25">
      <c r="T46058" s="1"/>
      <c r="U46058" s="1"/>
      <c r="Z46058" s="1"/>
    </row>
    <row r="46059" spans="20:26" x14ac:dyDescent="0.25">
      <c r="T46059" s="1"/>
      <c r="U46059" s="1"/>
      <c r="Z46059" s="1"/>
    </row>
    <row r="46060" spans="20:26" x14ac:dyDescent="0.25">
      <c r="T46060" s="1"/>
      <c r="U46060" s="1"/>
      <c r="Z46060" s="1"/>
    </row>
    <row r="46061" spans="20:26" x14ac:dyDescent="0.25">
      <c r="T46061" s="1"/>
      <c r="U46061" s="1"/>
      <c r="Z46061" s="1"/>
    </row>
    <row r="46062" spans="20:26" x14ac:dyDescent="0.25">
      <c r="T46062" s="1"/>
      <c r="U46062" s="1"/>
      <c r="Z46062" s="1"/>
    </row>
    <row r="46063" spans="20:26" x14ac:dyDescent="0.25">
      <c r="T46063" s="1"/>
      <c r="U46063" s="1"/>
      <c r="Z46063" s="1"/>
    </row>
    <row r="46064" spans="20:26" x14ac:dyDescent="0.25">
      <c r="T46064" s="1"/>
      <c r="U46064" s="1"/>
      <c r="Z46064" s="1"/>
    </row>
    <row r="46065" spans="20:26" x14ac:dyDescent="0.25">
      <c r="T46065" s="1"/>
      <c r="U46065" s="1"/>
      <c r="Z46065" s="1"/>
    </row>
    <row r="46066" spans="20:26" x14ac:dyDescent="0.25">
      <c r="T46066" s="1"/>
      <c r="U46066" s="1"/>
      <c r="Z46066" s="1"/>
    </row>
    <row r="46067" spans="20:26" x14ac:dyDescent="0.25">
      <c r="T46067" s="1"/>
      <c r="U46067" s="1"/>
      <c r="Z46067" s="1"/>
    </row>
    <row r="46068" spans="20:26" x14ac:dyDescent="0.25">
      <c r="T46068" s="1"/>
      <c r="U46068" s="1"/>
      <c r="Z46068" s="1"/>
    </row>
    <row r="46069" spans="20:26" x14ac:dyDescent="0.25">
      <c r="T46069" s="1"/>
      <c r="U46069" s="1"/>
      <c r="Z46069" s="1"/>
    </row>
    <row r="46070" spans="20:26" x14ac:dyDescent="0.25">
      <c r="T46070" s="1"/>
      <c r="U46070" s="1"/>
      <c r="Z46070" s="1"/>
    </row>
    <row r="46071" spans="20:26" x14ac:dyDescent="0.25">
      <c r="T46071" s="1"/>
      <c r="U46071" s="1"/>
      <c r="Z46071" s="1"/>
    </row>
    <row r="46072" spans="20:26" x14ac:dyDescent="0.25">
      <c r="T46072" s="1"/>
      <c r="U46072" s="1"/>
      <c r="Z46072" s="1"/>
    </row>
    <row r="46073" spans="20:26" x14ac:dyDescent="0.25">
      <c r="T46073" s="1"/>
      <c r="U46073" s="1"/>
      <c r="Z46073" s="1"/>
    </row>
    <row r="46074" spans="20:26" x14ac:dyDescent="0.25">
      <c r="T46074" s="1"/>
      <c r="U46074" s="1"/>
      <c r="Z46074" s="1"/>
    </row>
    <row r="46075" spans="20:26" x14ac:dyDescent="0.25">
      <c r="T46075" s="1"/>
      <c r="U46075" s="1"/>
      <c r="Z46075" s="1"/>
    </row>
    <row r="46076" spans="20:26" x14ac:dyDescent="0.25">
      <c r="T46076" s="1"/>
      <c r="U46076" s="1"/>
      <c r="Z46076" s="1"/>
    </row>
    <row r="46077" spans="20:26" x14ac:dyDescent="0.25">
      <c r="T46077" s="1"/>
      <c r="U46077" s="1"/>
      <c r="Z46077" s="1"/>
    </row>
    <row r="46078" spans="20:26" x14ac:dyDescent="0.25">
      <c r="T46078" s="1"/>
      <c r="U46078" s="1"/>
      <c r="Z46078" s="1"/>
    </row>
    <row r="46079" spans="20:26" x14ac:dyDescent="0.25">
      <c r="T46079" s="1"/>
      <c r="U46079" s="1"/>
      <c r="Z46079" s="1"/>
    </row>
    <row r="46080" spans="20:26" x14ac:dyDescent="0.25">
      <c r="T46080" s="1"/>
      <c r="U46080" s="1"/>
      <c r="Z46080" s="1"/>
    </row>
    <row r="46081" spans="20:26" x14ac:dyDescent="0.25">
      <c r="T46081" s="1"/>
      <c r="U46081" s="1"/>
      <c r="Z46081" s="1"/>
    </row>
    <row r="46082" spans="20:26" x14ac:dyDescent="0.25">
      <c r="T46082" s="1"/>
      <c r="U46082" s="1"/>
      <c r="Z46082" s="1"/>
    </row>
    <row r="46083" spans="20:26" x14ac:dyDescent="0.25">
      <c r="T46083" s="1"/>
      <c r="U46083" s="1"/>
      <c r="Z46083" s="1"/>
    </row>
    <row r="46084" spans="20:26" x14ac:dyDescent="0.25">
      <c r="T46084" s="1"/>
      <c r="U46084" s="1"/>
      <c r="Z46084" s="1"/>
    </row>
    <row r="46085" spans="20:26" x14ac:dyDescent="0.25">
      <c r="T46085" s="1"/>
      <c r="U46085" s="1"/>
      <c r="Z46085" s="1"/>
    </row>
    <row r="46086" spans="20:26" x14ac:dyDescent="0.25">
      <c r="T46086" s="1"/>
      <c r="U46086" s="1"/>
      <c r="Z46086" s="1"/>
    </row>
    <row r="46087" spans="20:26" x14ac:dyDescent="0.25">
      <c r="T46087" s="1"/>
      <c r="U46087" s="1"/>
      <c r="Z46087" s="1"/>
    </row>
    <row r="46088" spans="20:26" x14ac:dyDescent="0.25">
      <c r="T46088" s="1"/>
      <c r="U46088" s="1"/>
      <c r="Z46088" s="1"/>
    </row>
    <row r="46089" spans="20:26" x14ac:dyDescent="0.25">
      <c r="T46089" s="1"/>
      <c r="U46089" s="1"/>
      <c r="Z46089" s="1"/>
    </row>
    <row r="46090" spans="20:26" x14ac:dyDescent="0.25">
      <c r="T46090" s="1"/>
      <c r="U46090" s="1"/>
      <c r="Z46090" s="1"/>
    </row>
    <row r="46091" spans="20:26" x14ac:dyDescent="0.25">
      <c r="T46091" s="1"/>
      <c r="U46091" s="1"/>
      <c r="Z46091" s="1"/>
    </row>
    <row r="46092" spans="20:26" x14ac:dyDescent="0.25">
      <c r="T46092" s="1"/>
      <c r="U46092" s="1"/>
      <c r="Z46092" s="1"/>
    </row>
    <row r="46093" spans="20:26" x14ac:dyDescent="0.25">
      <c r="T46093" s="1"/>
      <c r="U46093" s="1"/>
      <c r="Z46093" s="1"/>
    </row>
    <row r="46094" spans="20:26" x14ac:dyDescent="0.25">
      <c r="T46094" s="1"/>
      <c r="U46094" s="1"/>
      <c r="Z46094" s="1"/>
    </row>
    <row r="46095" spans="20:26" x14ac:dyDescent="0.25">
      <c r="T46095" s="1"/>
      <c r="U46095" s="1"/>
      <c r="Z46095" s="1"/>
    </row>
    <row r="46096" spans="20:26" x14ac:dyDescent="0.25">
      <c r="T46096" s="1"/>
      <c r="U46096" s="1"/>
      <c r="Z46096" s="1"/>
    </row>
    <row r="46097" spans="20:26" x14ac:dyDescent="0.25">
      <c r="T46097" s="1"/>
      <c r="U46097" s="1"/>
      <c r="Z46097" s="1"/>
    </row>
    <row r="46098" spans="20:26" x14ac:dyDescent="0.25">
      <c r="T46098" s="1"/>
      <c r="U46098" s="1"/>
      <c r="Z46098" s="1"/>
    </row>
    <row r="46099" spans="20:26" x14ac:dyDescent="0.25">
      <c r="T46099" s="1"/>
      <c r="U46099" s="1"/>
      <c r="Z46099" s="1"/>
    </row>
    <row r="46100" spans="20:26" x14ac:dyDescent="0.25">
      <c r="T46100" s="1"/>
      <c r="U46100" s="1"/>
      <c r="Z46100" s="1"/>
    </row>
    <row r="46101" spans="20:26" x14ac:dyDescent="0.25">
      <c r="T46101" s="1"/>
      <c r="U46101" s="1"/>
      <c r="Z46101" s="1"/>
    </row>
    <row r="46102" spans="20:26" x14ac:dyDescent="0.25">
      <c r="T46102" s="1"/>
      <c r="U46102" s="1"/>
      <c r="Z46102" s="1"/>
    </row>
    <row r="46103" spans="20:26" x14ac:dyDescent="0.25">
      <c r="T46103" s="1"/>
      <c r="U46103" s="1"/>
      <c r="Z46103" s="1"/>
    </row>
    <row r="46104" spans="20:26" x14ac:dyDescent="0.25">
      <c r="T46104" s="1"/>
      <c r="U46104" s="1"/>
      <c r="Z46104" s="1"/>
    </row>
    <row r="46105" spans="20:26" x14ac:dyDescent="0.25">
      <c r="T46105" s="1"/>
      <c r="U46105" s="1"/>
      <c r="Z46105" s="1"/>
    </row>
    <row r="46106" spans="20:26" x14ac:dyDescent="0.25">
      <c r="T46106" s="1"/>
      <c r="U46106" s="1"/>
      <c r="Z46106" s="1"/>
    </row>
    <row r="46107" spans="20:26" x14ac:dyDescent="0.25">
      <c r="T46107" s="1"/>
      <c r="U46107" s="1"/>
      <c r="Z46107" s="1"/>
    </row>
    <row r="46108" spans="20:26" x14ac:dyDescent="0.25">
      <c r="T46108" s="1"/>
      <c r="U46108" s="1"/>
      <c r="Z46108" s="1"/>
    </row>
    <row r="46109" spans="20:26" x14ac:dyDescent="0.25">
      <c r="T46109" s="1"/>
      <c r="U46109" s="1"/>
      <c r="Z46109" s="1"/>
    </row>
    <row r="46110" spans="20:26" x14ac:dyDescent="0.25">
      <c r="T46110" s="1"/>
      <c r="U46110" s="1"/>
      <c r="Z46110" s="1"/>
    </row>
    <row r="46111" spans="20:26" x14ac:dyDescent="0.25">
      <c r="T46111" s="1"/>
      <c r="U46111" s="1"/>
      <c r="Z46111" s="1"/>
    </row>
    <row r="46112" spans="20:26" x14ac:dyDescent="0.25">
      <c r="T46112" s="1"/>
      <c r="U46112" s="1"/>
      <c r="Z46112" s="1"/>
    </row>
    <row r="46113" spans="20:26" x14ac:dyDescent="0.25">
      <c r="T46113" s="1"/>
      <c r="U46113" s="1"/>
      <c r="Z46113" s="1"/>
    </row>
    <row r="46114" spans="20:26" x14ac:dyDescent="0.25">
      <c r="T46114" s="1"/>
      <c r="U46114" s="1"/>
      <c r="Z46114" s="1"/>
    </row>
    <row r="46115" spans="20:26" x14ac:dyDescent="0.25">
      <c r="T46115" s="1"/>
      <c r="U46115" s="1"/>
      <c r="Z46115" s="1"/>
    </row>
    <row r="46116" spans="20:26" x14ac:dyDescent="0.25">
      <c r="T46116" s="1"/>
      <c r="U46116" s="1"/>
      <c r="Z46116" s="1"/>
    </row>
    <row r="46117" spans="20:26" x14ac:dyDescent="0.25">
      <c r="T46117" s="1"/>
      <c r="U46117" s="1"/>
      <c r="Z46117" s="1"/>
    </row>
    <row r="46118" spans="20:26" x14ac:dyDescent="0.25">
      <c r="T46118" s="1"/>
      <c r="U46118" s="1"/>
      <c r="Z46118" s="1"/>
    </row>
    <row r="46119" spans="20:26" x14ac:dyDescent="0.25">
      <c r="T46119" s="1"/>
      <c r="U46119" s="1"/>
      <c r="Z46119" s="1"/>
    </row>
    <row r="46120" spans="20:26" x14ac:dyDescent="0.25">
      <c r="T46120" s="1"/>
      <c r="U46120" s="1"/>
      <c r="Z46120" s="1"/>
    </row>
    <row r="46121" spans="20:26" x14ac:dyDescent="0.25">
      <c r="T46121" s="1"/>
      <c r="U46121" s="1"/>
      <c r="Z46121" s="1"/>
    </row>
    <row r="46122" spans="20:26" x14ac:dyDescent="0.25">
      <c r="T46122" s="1"/>
      <c r="U46122" s="1"/>
      <c r="Z46122" s="1"/>
    </row>
    <row r="46123" spans="20:26" x14ac:dyDescent="0.25">
      <c r="T46123" s="1"/>
      <c r="U46123" s="1"/>
      <c r="Z46123" s="1"/>
    </row>
    <row r="46124" spans="20:26" x14ac:dyDescent="0.25">
      <c r="T46124" s="1"/>
      <c r="U46124" s="1"/>
      <c r="Z46124" s="1"/>
    </row>
    <row r="46125" spans="20:26" x14ac:dyDescent="0.25">
      <c r="T46125" s="1"/>
      <c r="U46125" s="1"/>
      <c r="Z46125" s="1"/>
    </row>
    <row r="46126" spans="20:26" x14ac:dyDescent="0.25">
      <c r="T46126" s="1"/>
      <c r="U46126" s="1"/>
      <c r="Z46126" s="1"/>
    </row>
    <row r="46127" spans="20:26" x14ac:dyDescent="0.25">
      <c r="T46127" s="1"/>
      <c r="U46127" s="1"/>
      <c r="Z46127" s="1"/>
    </row>
    <row r="46128" spans="20:26" x14ac:dyDescent="0.25">
      <c r="T46128" s="1"/>
      <c r="U46128" s="1"/>
      <c r="Z46128" s="1"/>
    </row>
    <row r="46129" spans="20:26" x14ac:dyDescent="0.25">
      <c r="T46129" s="1"/>
      <c r="U46129" s="1"/>
      <c r="Z46129" s="1"/>
    </row>
    <row r="46130" spans="20:26" x14ac:dyDescent="0.25">
      <c r="T46130" s="1"/>
      <c r="U46130" s="1"/>
      <c r="Z46130" s="1"/>
    </row>
    <row r="46131" spans="20:26" x14ac:dyDescent="0.25">
      <c r="T46131" s="1"/>
      <c r="U46131" s="1"/>
      <c r="Z46131" s="1"/>
    </row>
    <row r="46132" spans="20:26" x14ac:dyDescent="0.25">
      <c r="T46132" s="1"/>
      <c r="U46132" s="1"/>
      <c r="Z46132" s="1"/>
    </row>
    <row r="46133" spans="20:26" x14ac:dyDescent="0.25">
      <c r="T46133" s="1"/>
      <c r="U46133" s="1"/>
      <c r="Z46133" s="1"/>
    </row>
    <row r="46134" spans="20:26" x14ac:dyDescent="0.25">
      <c r="T46134" s="1"/>
      <c r="U46134" s="1"/>
      <c r="Z46134" s="1"/>
    </row>
    <row r="46135" spans="20:26" x14ac:dyDescent="0.25">
      <c r="T46135" s="1"/>
      <c r="U46135" s="1"/>
      <c r="Z46135" s="1"/>
    </row>
    <row r="46136" spans="20:26" x14ac:dyDescent="0.25">
      <c r="T46136" s="1"/>
      <c r="U46136" s="1"/>
      <c r="Z46136" s="1"/>
    </row>
    <row r="46137" spans="20:26" x14ac:dyDescent="0.25">
      <c r="T46137" s="1"/>
      <c r="U46137" s="1"/>
      <c r="Z46137" s="1"/>
    </row>
    <row r="46138" spans="20:26" x14ac:dyDescent="0.25">
      <c r="T46138" s="1"/>
      <c r="U46138" s="1"/>
      <c r="Z46138" s="1"/>
    </row>
    <row r="46139" spans="20:26" x14ac:dyDescent="0.25">
      <c r="T46139" s="1"/>
      <c r="U46139" s="1"/>
      <c r="Z46139" s="1"/>
    </row>
    <row r="46140" spans="20:26" x14ac:dyDescent="0.25">
      <c r="T46140" s="1"/>
      <c r="U46140" s="1"/>
      <c r="Z46140" s="1"/>
    </row>
    <row r="46141" spans="20:26" x14ac:dyDescent="0.25">
      <c r="T46141" s="1"/>
      <c r="U46141" s="1"/>
      <c r="Z46141" s="1"/>
    </row>
    <row r="46142" spans="20:26" x14ac:dyDescent="0.25">
      <c r="T46142" s="1"/>
      <c r="U46142" s="1"/>
      <c r="Z46142" s="1"/>
    </row>
    <row r="46143" spans="20:26" x14ac:dyDescent="0.25">
      <c r="T46143" s="1"/>
      <c r="U46143" s="1"/>
      <c r="Z46143" s="1"/>
    </row>
    <row r="46144" spans="20:26" x14ac:dyDescent="0.25">
      <c r="T46144" s="1"/>
      <c r="U46144" s="1"/>
      <c r="Z46144" s="1"/>
    </row>
    <row r="46145" spans="20:26" x14ac:dyDescent="0.25">
      <c r="T46145" s="1"/>
      <c r="U46145" s="1"/>
      <c r="Z46145" s="1"/>
    </row>
    <row r="46146" spans="20:26" x14ac:dyDescent="0.25">
      <c r="T46146" s="1"/>
      <c r="U46146" s="1"/>
      <c r="Z46146" s="1"/>
    </row>
    <row r="46147" spans="20:26" x14ac:dyDescent="0.25">
      <c r="T46147" s="1"/>
      <c r="U46147" s="1"/>
      <c r="Z46147" s="1"/>
    </row>
    <row r="46148" spans="20:26" x14ac:dyDescent="0.25">
      <c r="T46148" s="1"/>
      <c r="U46148" s="1"/>
      <c r="Z46148" s="1"/>
    </row>
    <row r="46149" spans="20:26" x14ac:dyDescent="0.25">
      <c r="T46149" s="1"/>
      <c r="U46149" s="1"/>
      <c r="Z46149" s="1"/>
    </row>
    <row r="46150" spans="20:26" x14ac:dyDescent="0.25">
      <c r="T46150" s="1"/>
      <c r="U46150" s="1"/>
      <c r="Z46150" s="1"/>
    </row>
    <row r="46151" spans="20:26" x14ac:dyDescent="0.25">
      <c r="T46151" s="1"/>
      <c r="U46151" s="1"/>
      <c r="Z46151" s="1"/>
    </row>
    <row r="46152" spans="20:26" x14ac:dyDescent="0.25">
      <c r="T46152" s="1"/>
      <c r="U46152" s="1"/>
      <c r="Z46152" s="1"/>
    </row>
    <row r="46153" spans="20:26" x14ac:dyDescent="0.25">
      <c r="T46153" s="1"/>
      <c r="U46153" s="1"/>
      <c r="Z46153" s="1"/>
    </row>
    <row r="46154" spans="20:26" x14ac:dyDescent="0.25">
      <c r="T46154" s="1"/>
      <c r="U46154" s="1"/>
      <c r="Z46154" s="1"/>
    </row>
    <row r="46155" spans="20:26" x14ac:dyDescent="0.25">
      <c r="T46155" s="1"/>
      <c r="U46155" s="1"/>
      <c r="Z46155" s="1"/>
    </row>
    <row r="46156" spans="20:26" x14ac:dyDescent="0.25">
      <c r="T46156" s="1"/>
      <c r="U46156" s="1"/>
      <c r="Z46156" s="1"/>
    </row>
    <row r="46157" spans="20:26" x14ac:dyDescent="0.25">
      <c r="T46157" s="1"/>
      <c r="U46157" s="1"/>
      <c r="Z46157" s="1"/>
    </row>
    <row r="46158" spans="20:26" x14ac:dyDescent="0.25">
      <c r="T46158" s="1"/>
      <c r="U46158" s="1"/>
      <c r="Z46158" s="1"/>
    </row>
    <row r="46159" spans="20:26" x14ac:dyDescent="0.25">
      <c r="T46159" s="1"/>
      <c r="U46159" s="1"/>
      <c r="Z46159" s="1"/>
    </row>
    <row r="46160" spans="20:26" x14ac:dyDescent="0.25">
      <c r="T46160" s="1"/>
      <c r="U46160" s="1"/>
      <c r="Z46160" s="1"/>
    </row>
    <row r="46161" spans="20:26" x14ac:dyDescent="0.25">
      <c r="T46161" s="1"/>
      <c r="U46161" s="1"/>
      <c r="Z46161" s="1"/>
    </row>
    <row r="46162" spans="20:26" x14ac:dyDescent="0.25">
      <c r="T46162" s="1"/>
      <c r="U46162" s="1"/>
      <c r="Z46162" s="1"/>
    </row>
    <row r="46163" spans="20:26" x14ac:dyDescent="0.25">
      <c r="T46163" s="1"/>
      <c r="U46163" s="1"/>
      <c r="Z46163" s="1"/>
    </row>
    <row r="46164" spans="20:26" x14ac:dyDescent="0.25">
      <c r="T46164" s="1"/>
      <c r="U46164" s="1"/>
      <c r="Z46164" s="1"/>
    </row>
    <row r="46165" spans="20:26" x14ac:dyDescent="0.25">
      <c r="T46165" s="1"/>
      <c r="U46165" s="1"/>
      <c r="Z46165" s="1"/>
    </row>
    <row r="46166" spans="20:26" x14ac:dyDescent="0.25">
      <c r="T46166" s="1"/>
      <c r="U46166" s="1"/>
      <c r="Z46166" s="1"/>
    </row>
    <row r="46167" spans="20:26" x14ac:dyDescent="0.25">
      <c r="T46167" s="1"/>
      <c r="U46167" s="1"/>
      <c r="Z46167" s="1"/>
    </row>
    <row r="46168" spans="20:26" x14ac:dyDescent="0.25">
      <c r="T46168" s="1"/>
      <c r="U46168" s="1"/>
      <c r="Z46168" s="1"/>
    </row>
    <row r="46169" spans="20:26" x14ac:dyDescent="0.25">
      <c r="T46169" s="1"/>
      <c r="U46169" s="1"/>
      <c r="Z46169" s="1"/>
    </row>
    <row r="46170" spans="20:26" x14ac:dyDescent="0.25">
      <c r="T46170" s="1"/>
      <c r="U46170" s="1"/>
      <c r="Z46170" s="1"/>
    </row>
    <row r="46171" spans="20:26" x14ac:dyDescent="0.25">
      <c r="T46171" s="1"/>
      <c r="U46171" s="1"/>
      <c r="Z46171" s="1"/>
    </row>
    <row r="46172" spans="20:26" x14ac:dyDescent="0.25">
      <c r="T46172" s="1"/>
      <c r="U46172" s="1"/>
      <c r="Z46172" s="1"/>
    </row>
    <row r="46173" spans="20:26" x14ac:dyDescent="0.25">
      <c r="T46173" s="1"/>
      <c r="U46173" s="1"/>
      <c r="Z46173" s="1"/>
    </row>
    <row r="46174" spans="20:26" x14ac:dyDescent="0.25">
      <c r="T46174" s="1"/>
      <c r="U46174" s="1"/>
      <c r="Z46174" s="1"/>
    </row>
    <row r="46175" spans="20:26" x14ac:dyDescent="0.25">
      <c r="T46175" s="1"/>
      <c r="U46175" s="1"/>
      <c r="Z46175" s="1"/>
    </row>
    <row r="46176" spans="20:26" x14ac:dyDescent="0.25">
      <c r="T46176" s="1"/>
      <c r="U46176" s="1"/>
      <c r="Z46176" s="1"/>
    </row>
    <row r="46177" spans="20:26" x14ac:dyDescent="0.25">
      <c r="T46177" s="1"/>
      <c r="U46177" s="1"/>
      <c r="Z46177" s="1"/>
    </row>
    <row r="46178" spans="20:26" x14ac:dyDescent="0.25">
      <c r="T46178" s="1"/>
      <c r="U46178" s="1"/>
      <c r="Z46178" s="1"/>
    </row>
    <row r="46179" spans="20:26" x14ac:dyDescent="0.25">
      <c r="T46179" s="1"/>
      <c r="U46179" s="1"/>
      <c r="Z46179" s="1"/>
    </row>
    <row r="46180" spans="20:26" x14ac:dyDescent="0.25">
      <c r="T46180" s="1"/>
      <c r="U46180" s="1"/>
      <c r="Z46180" s="1"/>
    </row>
    <row r="46181" spans="20:26" x14ac:dyDescent="0.25">
      <c r="T46181" s="1"/>
      <c r="U46181" s="1"/>
      <c r="Z46181" s="1"/>
    </row>
    <row r="46182" spans="20:26" x14ac:dyDescent="0.25">
      <c r="T46182" s="1"/>
      <c r="U46182" s="1"/>
      <c r="Z46182" s="1"/>
    </row>
    <row r="46183" spans="20:26" x14ac:dyDescent="0.25">
      <c r="T46183" s="1"/>
      <c r="U46183" s="1"/>
      <c r="Z46183" s="1"/>
    </row>
    <row r="46184" spans="20:26" x14ac:dyDescent="0.25">
      <c r="T46184" s="1"/>
      <c r="U46184" s="1"/>
      <c r="Z46184" s="1"/>
    </row>
    <row r="46185" spans="20:26" x14ac:dyDescent="0.25">
      <c r="T46185" s="1"/>
      <c r="U46185" s="1"/>
      <c r="Z46185" s="1"/>
    </row>
    <row r="46186" spans="20:26" x14ac:dyDescent="0.25">
      <c r="T46186" s="1"/>
      <c r="U46186" s="1"/>
      <c r="Z46186" s="1"/>
    </row>
    <row r="46187" spans="20:26" x14ac:dyDescent="0.25">
      <c r="T46187" s="1"/>
      <c r="U46187" s="1"/>
      <c r="Z46187" s="1"/>
    </row>
    <row r="46188" spans="20:26" x14ac:dyDescent="0.25">
      <c r="T46188" s="1"/>
      <c r="U46188" s="1"/>
      <c r="Z46188" s="1"/>
    </row>
    <row r="46189" spans="20:26" x14ac:dyDescent="0.25">
      <c r="T46189" s="1"/>
      <c r="U46189" s="1"/>
      <c r="Z46189" s="1"/>
    </row>
    <row r="46190" spans="20:26" x14ac:dyDescent="0.25">
      <c r="T46190" s="1"/>
      <c r="U46190" s="1"/>
      <c r="Z46190" s="1"/>
    </row>
    <row r="46191" spans="20:26" x14ac:dyDescent="0.25">
      <c r="T46191" s="1"/>
      <c r="U46191" s="1"/>
      <c r="Z46191" s="1"/>
    </row>
    <row r="46192" spans="20:26" x14ac:dyDescent="0.25">
      <c r="T46192" s="1"/>
      <c r="U46192" s="1"/>
      <c r="Z46192" s="1"/>
    </row>
    <row r="46193" spans="20:26" x14ac:dyDescent="0.25">
      <c r="T46193" s="1"/>
      <c r="U46193" s="1"/>
      <c r="Z46193" s="1"/>
    </row>
    <row r="46194" spans="20:26" x14ac:dyDescent="0.25">
      <c r="T46194" s="1"/>
      <c r="U46194" s="1"/>
      <c r="Z46194" s="1"/>
    </row>
    <row r="46195" spans="20:26" x14ac:dyDescent="0.25">
      <c r="T46195" s="1"/>
      <c r="U46195" s="1"/>
      <c r="Z46195" s="1"/>
    </row>
    <row r="46196" spans="20:26" x14ac:dyDescent="0.25">
      <c r="T46196" s="1"/>
      <c r="U46196" s="1"/>
      <c r="Z46196" s="1"/>
    </row>
    <row r="46197" spans="20:26" x14ac:dyDescent="0.25">
      <c r="T46197" s="1"/>
      <c r="U46197" s="1"/>
      <c r="Z46197" s="1"/>
    </row>
    <row r="46198" spans="20:26" x14ac:dyDescent="0.25">
      <c r="T46198" s="1"/>
      <c r="U46198" s="1"/>
      <c r="Z46198" s="1"/>
    </row>
    <row r="46199" spans="20:26" x14ac:dyDescent="0.25">
      <c r="T46199" s="1"/>
      <c r="U46199" s="1"/>
      <c r="Z46199" s="1"/>
    </row>
    <row r="46200" spans="20:26" x14ac:dyDescent="0.25">
      <c r="T46200" s="1"/>
      <c r="U46200" s="1"/>
      <c r="Z46200" s="1"/>
    </row>
    <row r="46201" spans="20:26" x14ac:dyDescent="0.25">
      <c r="T46201" s="1"/>
      <c r="U46201" s="1"/>
      <c r="Z46201" s="1"/>
    </row>
    <row r="46202" spans="20:26" x14ac:dyDescent="0.25">
      <c r="T46202" s="1"/>
      <c r="U46202" s="1"/>
      <c r="Z46202" s="1"/>
    </row>
    <row r="46203" spans="20:26" x14ac:dyDescent="0.25">
      <c r="T46203" s="1"/>
      <c r="U46203" s="1"/>
      <c r="Z46203" s="1"/>
    </row>
    <row r="46204" spans="20:26" x14ac:dyDescent="0.25">
      <c r="T46204" s="1"/>
      <c r="U46204" s="1"/>
      <c r="Z46204" s="1"/>
    </row>
    <row r="46205" spans="20:26" x14ac:dyDescent="0.25">
      <c r="T46205" s="1"/>
      <c r="U46205" s="1"/>
      <c r="Z46205" s="1"/>
    </row>
    <row r="46206" spans="20:26" x14ac:dyDescent="0.25">
      <c r="T46206" s="1"/>
      <c r="U46206" s="1"/>
      <c r="Z46206" s="1"/>
    </row>
    <row r="46207" spans="20:26" x14ac:dyDescent="0.25">
      <c r="T46207" s="1"/>
      <c r="U46207" s="1"/>
      <c r="Z46207" s="1"/>
    </row>
    <row r="46208" spans="20:26" x14ac:dyDescent="0.25">
      <c r="T46208" s="1"/>
      <c r="U46208" s="1"/>
      <c r="Z46208" s="1"/>
    </row>
    <row r="46209" spans="20:26" x14ac:dyDescent="0.25">
      <c r="T46209" s="1"/>
      <c r="U46209" s="1"/>
      <c r="Z46209" s="1"/>
    </row>
    <row r="46210" spans="20:26" x14ac:dyDescent="0.25">
      <c r="T46210" s="1"/>
      <c r="U46210" s="1"/>
      <c r="Z46210" s="1"/>
    </row>
    <row r="46211" spans="20:26" x14ac:dyDescent="0.25">
      <c r="T46211" s="1"/>
      <c r="U46211" s="1"/>
      <c r="Z46211" s="1"/>
    </row>
    <row r="46212" spans="20:26" x14ac:dyDescent="0.25">
      <c r="T46212" s="1"/>
      <c r="U46212" s="1"/>
      <c r="Z46212" s="1"/>
    </row>
    <row r="46213" spans="20:26" x14ac:dyDescent="0.25">
      <c r="T46213" s="1"/>
      <c r="U46213" s="1"/>
      <c r="Z46213" s="1"/>
    </row>
    <row r="46214" spans="20:26" x14ac:dyDescent="0.25">
      <c r="T46214" s="1"/>
      <c r="U46214" s="1"/>
      <c r="Z46214" s="1"/>
    </row>
    <row r="46215" spans="20:26" x14ac:dyDescent="0.25">
      <c r="T46215" s="1"/>
      <c r="U46215" s="1"/>
      <c r="Z46215" s="1"/>
    </row>
    <row r="46216" spans="20:26" x14ac:dyDescent="0.25">
      <c r="T46216" s="1"/>
      <c r="U46216" s="1"/>
      <c r="Z46216" s="1"/>
    </row>
    <row r="46217" spans="20:26" x14ac:dyDescent="0.25">
      <c r="T46217" s="1"/>
      <c r="U46217" s="1"/>
      <c r="Z46217" s="1"/>
    </row>
    <row r="46218" spans="20:26" x14ac:dyDescent="0.25">
      <c r="T46218" s="1"/>
      <c r="U46218" s="1"/>
      <c r="Z46218" s="1"/>
    </row>
    <row r="46219" spans="20:26" x14ac:dyDescent="0.25">
      <c r="T46219" s="1"/>
      <c r="U46219" s="1"/>
      <c r="Z46219" s="1"/>
    </row>
    <row r="46220" spans="20:26" x14ac:dyDescent="0.25">
      <c r="T46220" s="1"/>
      <c r="U46220" s="1"/>
      <c r="Z46220" s="1"/>
    </row>
    <row r="46221" spans="20:26" x14ac:dyDescent="0.25">
      <c r="T46221" s="1"/>
      <c r="U46221" s="1"/>
      <c r="Z46221" s="1"/>
    </row>
    <row r="46222" spans="20:26" x14ac:dyDescent="0.25">
      <c r="T46222" s="1"/>
      <c r="U46222" s="1"/>
      <c r="Z46222" s="1"/>
    </row>
    <row r="46223" spans="20:26" x14ac:dyDescent="0.25">
      <c r="T46223" s="1"/>
      <c r="U46223" s="1"/>
      <c r="Z46223" s="1"/>
    </row>
    <row r="46224" spans="20:26" x14ac:dyDescent="0.25">
      <c r="T46224" s="1"/>
      <c r="U46224" s="1"/>
      <c r="Z46224" s="1"/>
    </row>
    <row r="46225" spans="20:26" x14ac:dyDescent="0.25">
      <c r="T46225" s="1"/>
      <c r="U46225" s="1"/>
      <c r="Z46225" s="1"/>
    </row>
    <row r="46226" spans="20:26" x14ac:dyDescent="0.25">
      <c r="T46226" s="1"/>
      <c r="U46226" s="1"/>
      <c r="Z46226" s="1"/>
    </row>
    <row r="46227" spans="20:26" x14ac:dyDescent="0.25">
      <c r="T46227" s="1"/>
      <c r="U46227" s="1"/>
      <c r="Z46227" s="1"/>
    </row>
    <row r="46228" spans="20:26" x14ac:dyDescent="0.25">
      <c r="T46228" s="1"/>
      <c r="U46228" s="1"/>
      <c r="Z46228" s="1"/>
    </row>
    <row r="46229" spans="20:26" x14ac:dyDescent="0.25">
      <c r="T46229" s="1"/>
      <c r="U46229" s="1"/>
      <c r="Z46229" s="1"/>
    </row>
    <row r="46230" spans="20:26" x14ac:dyDescent="0.25">
      <c r="T46230" s="1"/>
      <c r="U46230" s="1"/>
      <c r="Z46230" s="1"/>
    </row>
    <row r="46231" spans="20:26" x14ac:dyDescent="0.25">
      <c r="T46231" s="1"/>
      <c r="U46231" s="1"/>
      <c r="Z46231" s="1"/>
    </row>
    <row r="46232" spans="20:26" x14ac:dyDescent="0.25">
      <c r="T46232" s="1"/>
      <c r="U46232" s="1"/>
      <c r="Z46232" s="1"/>
    </row>
    <row r="46233" spans="20:26" x14ac:dyDescent="0.25">
      <c r="T46233" s="1"/>
      <c r="U46233" s="1"/>
      <c r="Z46233" s="1"/>
    </row>
    <row r="46234" spans="20:26" x14ac:dyDescent="0.25">
      <c r="T46234" s="1"/>
      <c r="U46234" s="1"/>
      <c r="Z46234" s="1"/>
    </row>
    <row r="46235" spans="20:26" x14ac:dyDescent="0.25">
      <c r="T46235" s="1"/>
      <c r="U46235" s="1"/>
      <c r="Z46235" s="1"/>
    </row>
    <row r="46236" spans="20:26" x14ac:dyDescent="0.25">
      <c r="T46236" s="1"/>
      <c r="U46236" s="1"/>
      <c r="Z46236" s="1"/>
    </row>
    <row r="46237" spans="20:26" x14ac:dyDescent="0.25">
      <c r="T46237" s="1"/>
      <c r="U46237" s="1"/>
      <c r="Z46237" s="1"/>
    </row>
    <row r="46238" spans="20:26" x14ac:dyDescent="0.25">
      <c r="T46238" s="1"/>
      <c r="U46238" s="1"/>
      <c r="Z46238" s="1"/>
    </row>
    <row r="46239" spans="20:26" x14ac:dyDescent="0.25">
      <c r="T46239" s="1"/>
      <c r="U46239" s="1"/>
      <c r="Z46239" s="1"/>
    </row>
    <row r="46240" spans="20:26" x14ac:dyDescent="0.25">
      <c r="T46240" s="1"/>
      <c r="U46240" s="1"/>
      <c r="Z46240" s="1"/>
    </row>
    <row r="46241" spans="20:26" x14ac:dyDescent="0.25">
      <c r="T46241" s="1"/>
      <c r="U46241" s="1"/>
      <c r="Z46241" s="1"/>
    </row>
    <row r="46242" spans="20:26" x14ac:dyDescent="0.25">
      <c r="T46242" s="1"/>
      <c r="U46242" s="1"/>
      <c r="Z46242" s="1"/>
    </row>
    <row r="46243" spans="20:26" x14ac:dyDescent="0.25">
      <c r="T46243" s="1"/>
      <c r="U46243" s="1"/>
      <c r="Z46243" s="1"/>
    </row>
    <row r="46244" spans="20:26" x14ac:dyDescent="0.25">
      <c r="T46244" s="1"/>
      <c r="U46244" s="1"/>
      <c r="Z46244" s="1"/>
    </row>
    <row r="46245" spans="20:26" x14ac:dyDescent="0.25">
      <c r="T46245" s="1"/>
      <c r="U46245" s="1"/>
      <c r="Z46245" s="1"/>
    </row>
    <row r="46246" spans="20:26" x14ac:dyDescent="0.25">
      <c r="T46246" s="1"/>
      <c r="U46246" s="1"/>
      <c r="Z46246" s="1"/>
    </row>
    <row r="46247" spans="20:26" x14ac:dyDescent="0.25">
      <c r="T46247" s="1"/>
      <c r="U46247" s="1"/>
      <c r="Z46247" s="1"/>
    </row>
    <row r="46248" spans="20:26" x14ac:dyDescent="0.25">
      <c r="T46248" s="1"/>
      <c r="U46248" s="1"/>
      <c r="Z46248" s="1"/>
    </row>
    <row r="46249" spans="20:26" x14ac:dyDescent="0.25">
      <c r="T46249" s="1"/>
      <c r="U46249" s="1"/>
      <c r="Z46249" s="1"/>
    </row>
    <row r="46250" spans="20:26" x14ac:dyDescent="0.25">
      <c r="T46250" s="1"/>
      <c r="U46250" s="1"/>
      <c r="Z46250" s="1"/>
    </row>
    <row r="46251" spans="20:26" x14ac:dyDescent="0.25">
      <c r="T46251" s="1"/>
      <c r="U46251" s="1"/>
      <c r="Z46251" s="1"/>
    </row>
    <row r="46252" spans="20:26" x14ac:dyDescent="0.25">
      <c r="T46252" s="1"/>
      <c r="U46252" s="1"/>
      <c r="Z46252" s="1"/>
    </row>
    <row r="46253" spans="20:26" x14ac:dyDescent="0.25">
      <c r="T46253" s="1"/>
      <c r="U46253" s="1"/>
      <c r="Z46253" s="1"/>
    </row>
    <row r="46254" spans="20:26" x14ac:dyDescent="0.25">
      <c r="T46254" s="1"/>
      <c r="U46254" s="1"/>
      <c r="Z46254" s="1"/>
    </row>
    <row r="46255" spans="20:26" x14ac:dyDescent="0.25">
      <c r="T46255" s="1"/>
      <c r="U46255" s="1"/>
      <c r="Z46255" s="1"/>
    </row>
    <row r="46256" spans="20:26" x14ac:dyDescent="0.25">
      <c r="T46256" s="1"/>
      <c r="U46256" s="1"/>
      <c r="Z46256" s="1"/>
    </row>
    <row r="46257" spans="20:26" x14ac:dyDescent="0.25">
      <c r="T46257" s="1"/>
      <c r="U46257" s="1"/>
      <c r="Z46257" s="1"/>
    </row>
    <row r="46258" spans="20:26" x14ac:dyDescent="0.25">
      <c r="T46258" s="1"/>
      <c r="U46258" s="1"/>
      <c r="Z46258" s="1"/>
    </row>
    <row r="46259" spans="20:26" x14ac:dyDescent="0.25">
      <c r="T46259" s="1"/>
      <c r="U46259" s="1"/>
      <c r="Z46259" s="1"/>
    </row>
    <row r="46260" spans="20:26" x14ac:dyDescent="0.25">
      <c r="T46260" s="1"/>
      <c r="U46260" s="1"/>
      <c r="Z46260" s="1"/>
    </row>
    <row r="46261" spans="20:26" x14ac:dyDescent="0.25">
      <c r="T46261" s="1"/>
      <c r="U46261" s="1"/>
      <c r="Z46261" s="1"/>
    </row>
    <row r="46262" spans="20:26" x14ac:dyDescent="0.25">
      <c r="T46262" s="1"/>
      <c r="U46262" s="1"/>
      <c r="Z46262" s="1"/>
    </row>
    <row r="46263" spans="20:26" x14ac:dyDescent="0.25">
      <c r="T46263" s="1"/>
      <c r="U46263" s="1"/>
      <c r="Z46263" s="1"/>
    </row>
    <row r="46264" spans="20:26" x14ac:dyDescent="0.25">
      <c r="T46264" s="1"/>
      <c r="U46264" s="1"/>
      <c r="Z46264" s="1"/>
    </row>
    <row r="46265" spans="20:26" x14ac:dyDescent="0.25">
      <c r="T46265" s="1"/>
      <c r="U46265" s="1"/>
      <c r="Z46265" s="1"/>
    </row>
    <row r="46266" spans="20:26" x14ac:dyDescent="0.25">
      <c r="T46266" s="1"/>
      <c r="U46266" s="1"/>
      <c r="Z46266" s="1"/>
    </row>
    <row r="46267" spans="20:26" x14ac:dyDescent="0.25">
      <c r="T46267" s="1"/>
      <c r="U46267" s="1"/>
      <c r="Z46267" s="1"/>
    </row>
    <row r="46268" spans="20:26" x14ac:dyDescent="0.25">
      <c r="T46268" s="1"/>
      <c r="U46268" s="1"/>
      <c r="Z46268" s="1"/>
    </row>
    <row r="46269" spans="20:26" x14ac:dyDescent="0.25">
      <c r="T46269" s="1"/>
      <c r="U46269" s="1"/>
      <c r="Z46269" s="1"/>
    </row>
    <row r="46270" spans="20:26" x14ac:dyDescent="0.25">
      <c r="T46270" s="1"/>
      <c r="U46270" s="1"/>
      <c r="Z46270" s="1"/>
    </row>
    <row r="46271" spans="20:26" x14ac:dyDescent="0.25">
      <c r="T46271" s="1"/>
      <c r="U46271" s="1"/>
      <c r="Z46271" s="1"/>
    </row>
    <row r="46272" spans="20:26" x14ac:dyDescent="0.25">
      <c r="T46272" s="1"/>
      <c r="U46272" s="1"/>
      <c r="Z46272" s="1"/>
    </row>
    <row r="46273" spans="20:26" x14ac:dyDescent="0.25">
      <c r="T46273" s="1"/>
      <c r="U46273" s="1"/>
      <c r="Z46273" s="1"/>
    </row>
    <row r="46274" spans="20:26" x14ac:dyDescent="0.25">
      <c r="T46274" s="1"/>
      <c r="U46274" s="1"/>
      <c r="Z46274" s="1"/>
    </row>
    <row r="46275" spans="20:26" x14ac:dyDescent="0.25">
      <c r="T46275" s="1"/>
      <c r="U46275" s="1"/>
      <c r="Z46275" s="1"/>
    </row>
    <row r="46276" spans="20:26" x14ac:dyDescent="0.25">
      <c r="T46276" s="1"/>
      <c r="U46276" s="1"/>
      <c r="Z46276" s="1"/>
    </row>
    <row r="46277" spans="20:26" x14ac:dyDescent="0.25">
      <c r="T46277" s="1"/>
      <c r="U46277" s="1"/>
      <c r="Z46277" s="1"/>
    </row>
    <row r="46278" spans="20:26" x14ac:dyDescent="0.25">
      <c r="T46278" s="1"/>
      <c r="U46278" s="1"/>
      <c r="Z46278" s="1"/>
    </row>
    <row r="46279" spans="20:26" x14ac:dyDescent="0.25">
      <c r="T46279" s="1"/>
      <c r="U46279" s="1"/>
      <c r="Z46279" s="1"/>
    </row>
    <row r="46280" spans="20:26" x14ac:dyDescent="0.25">
      <c r="T46280" s="1"/>
      <c r="U46280" s="1"/>
      <c r="Z46280" s="1"/>
    </row>
    <row r="46281" spans="20:26" x14ac:dyDescent="0.25">
      <c r="T46281" s="1"/>
      <c r="U46281" s="1"/>
      <c r="Z46281" s="1"/>
    </row>
    <row r="46282" spans="20:26" x14ac:dyDescent="0.25">
      <c r="T46282" s="1"/>
      <c r="U46282" s="1"/>
      <c r="Z46282" s="1"/>
    </row>
    <row r="46283" spans="20:26" x14ac:dyDescent="0.25">
      <c r="T46283" s="1"/>
      <c r="U46283" s="1"/>
      <c r="Z46283" s="1"/>
    </row>
    <row r="46284" spans="20:26" x14ac:dyDescent="0.25">
      <c r="T46284" s="1"/>
      <c r="U46284" s="1"/>
      <c r="Z46284" s="1"/>
    </row>
    <row r="46285" spans="20:26" x14ac:dyDescent="0.25">
      <c r="T46285" s="1"/>
      <c r="U46285" s="1"/>
      <c r="Z46285" s="1"/>
    </row>
    <row r="46286" spans="20:26" x14ac:dyDescent="0.25">
      <c r="T46286" s="1"/>
      <c r="U46286" s="1"/>
      <c r="Z46286" s="1"/>
    </row>
    <row r="46287" spans="20:26" x14ac:dyDescent="0.25">
      <c r="T46287" s="1"/>
      <c r="U46287" s="1"/>
      <c r="Z46287" s="1"/>
    </row>
    <row r="46288" spans="20:26" x14ac:dyDescent="0.25">
      <c r="T46288" s="1"/>
      <c r="U46288" s="1"/>
      <c r="Z46288" s="1"/>
    </row>
    <row r="46289" spans="20:26" x14ac:dyDescent="0.25">
      <c r="T46289" s="1"/>
      <c r="U46289" s="1"/>
      <c r="Z46289" s="1"/>
    </row>
    <row r="46290" spans="20:26" x14ac:dyDescent="0.25">
      <c r="T46290" s="1"/>
      <c r="U46290" s="1"/>
      <c r="Z46290" s="1"/>
    </row>
    <row r="46291" spans="20:26" x14ac:dyDescent="0.25">
      <c r="T46291" s="1"/>
      <c r="U46291" s="1"/>
      <c r="Z46291" s="1"/>
    </row>
    <row r="46292" spans="20:26" x14ac:dyDescent="0.25">
      <c r="T46292" s="1"/>
      <c r="U46292" s="1"/>
      <c r="Z46292" s="1"/>
    </row>
    <row r="46293" spans="20:26" x14ac:dyDescent="0.25">
      <c r="T46293" s="1"/>
      <c r="U46293" s="1"/>
      <c r="Z46293" s="1"/>
    </row>
    <row r="46294" spans="20:26" x14ac:dyDescent="0.25">
      <c r="T46294" s="1"/>
      <c r="U46294" s="1"/>
      <c r="Z46294" s="1"/>
    </row>
    <row r="46295" spans="20:26" x14ac:dyDescent="0.25">
      <c r="T46295" s="1"/>
      <c r="U46295" s="1"/>
      <c r="Z46295" s="1"/>
    </row>
    <row r="46296" spans="20:26" x14ac:dyDescent="0.25">
      <c r="T46296" s="1"/>
      <c r="U46296" s="1"/>
      <c r="Z46296" s="1"/>
    </row>
    <row r="46297" spans="20:26" x14ac:dyDescent="0.25">
      <c r="T46297" s="1"/>
      <c r="U46297" s="1"/>
      <c r="Z46297" s="1"/>
    </row>
    <row r="46298" spans="20:26" x14ac:dyDescent="0.25">
      <c r="T46298" s="1"/>
      <c r="U46298" s="1"/>
      <c r="Z46298" s="1"/>
    </row>
    <row r="46299" spans="20:26" x14ac:dyDescent="0.25">
      <c r="T46299" s="1"/>
      <c r="U46299" s="1"/>
      <c r="Z46299" s="1"/>
    </row>
    <row r="46300" spans="20:26" x14ac:dyDescent="0.25">
      <c r="T46300" s="1"/>
      <c r="U46300" s="1"/>
      <c r="Z46300" s="1"/>
    </row>
    <row r="46301" spans="20:26" x14ac:dyDescent="0.25">
      <c r="T46301" s="1"/>
      <c r="U46301" s="1"/>
      <c r="Z46301" s="1"/>
    </row>
    <row r="46302" spans="20:26" x14ac:dyDescent="0.25">
      <c r="T46302" s="1"/>
      <c r="U46302" s="1"/>
      <c r="Z46302" s="1"/>
    </row>
    <row r="46303" spans="20:26" x14ac:dyDescent="0.25">
      <c r="T46303" s="1"/>
      <c r="U46303" s="1"/>
      <c r="Z46303" s="1"/>
    </row>
    <row r="46304" spans="20:26" x14ac:dyDescent="0.25">
      <c r="T46304" s="1"/>
      <c r="U46304" s="1"/>
      <c r="Z46304" s="1"/>
    </row>
    <row r="46305" spans="20:26" x14ac:dyDescent="0.25">
      <c r="T46305" s="1"/>
      <c r="U46305" s="1"/>
      <c r="Z46305" s="1"/>
    </row>
    <row r="46306" spans="20:26" x14ac:dyDescent="0.25">
      <c r="T46306" s="1"/>
      <c r="U46306" s="1"/>
      <c r="Z46306" s="1"/>
    </row>
    <row r="46307" spans="20:26" x14ac:dyDescent="0.25">
      <c r="T46307" s="1"/>
      <c r="U46307" s="1"/>
      <c r="Z46307" s="1"/>
    </row>
    <row r="46308" spans="20:26" x14ac:dyDescent="0.25">
      <c r="T46308" s="1"/>
      <c r="U46308" s="1"/>
      <c r="Z46308" s="1"/>
    </row>
    <row r="46309" spans="20:26" x14ac:dyDescent="0.25">
      <c r="T46309" s="1"/>
      <c r="U46309" s="1"/>
      <c r="Z46309" s="1"/>
    </row>
    <row r="46310" spans="20:26" x14ac:dyDescent="0.25">
      <c r="T46310" s="1"/>
      <c r="U46310" s="1"/>
      <c r="Z46310" s="1"/>
    </row>
    <row r="46311" spans="20:26" x14ac:dyDescent="0.25">
      <c r="T46311" s="1"/>
      <c r="U46311" s="1"/>
      <c r="Z46311" s="1"/>
    </row>
    <row r="46312" spans="20:26" x14ac:dyDescent="0.25">
      <c r="T46312" s="1"/>
      <c r="U46312" s="1"/>
      <c r="Z46312" s="1"/>
    </row>
    <row r="46313" spans="20:26" x14ac:dyDescent="0.25">
      <c r="T46313" s="1"/>
      <c r="U46313" s="1"/>
      <c r="Z46313" s="1"/>
    </row>
    <row r="46314" spans="20:26" x14ac:dyDescent="0.25">
      <c r="T46314" s="1"/>
      <c r="U46314" s="1"/>
      <c r="Z46314" s="1"/>
    </row>
    <row r="46315" spans="20:26" x14ac:dyDescent="0.25">
      <c r="T46315" s="1"/>
      <c r="U46315" s="1"/>
      <c r="Z46315" s="1"/>
    </row>
    <row r="46316" spans="20:26" x14ac:dyDescent="0.25">
      <c r="T46316" s="1"/>
      <c r="U46316" s="1"/>
      <c r="Z46316" s="1"/>
    </row>
    <row r="46317" spans="20:26" x14ac:dyDescent="0.25">
      <c r="T46317" s="1"/>
      <c r="U46317" s="1"/>
      <c r="Z46317" s="1"/>
    </row>
    <row r="46318" spans="20:26" x14ac:dyDescent="0.25">
      <c r="T46318" s="1"/>
      <c r="U46318" s="1"/>
      <c r="Z46318" s="1"/>
    </row>
    <row r="46319" spans="20:26" x14ac:dyDescent="0.25">
      <c r="T46319" s="1"/>
      <c r="U46319" s="1"/>
      <c r="Z46319" s="1"/>
    </row>
    <row r="46320" spans="20:26" x14ac:dyDescent="0.25">
      <c r="T46320" s="1"/>
      <c r="U46320" s="1"/>
      <c r="Z46320" s="1"/>
    </row>
    <row r="46321" spans="20:26" x14ac:dyDescent="0.25">
      <c r="T46321" s="1"/>
      <c r="U46321" s="1"/>
      <c r="Z46321" s="1"/>
    </row>
    <row r="46322" spans="20:26" x14ac:dyDescent="0.25">
      <c r="T46322" s="1"/>
      <c r="U46322" s="1"/>
      <c r="Z46322" s="1"/>
    </row>
    <row r="46323" spans="20:26" x14ac:dyDescent="0.25">
      <c r="T46323" s="1"/>
      <c r="U46323" s="1"/>
      <c r="Z46323" s="1"/>
    </row>
    <row r="46324" spans="20:26" x14ac:dyDescent="0.25">
      <c r="T46324" s="1"/>
      <c r="U46324" s="1"/>
      <c r="Z46324" s="1"/>
    </row>
    <row r="46325" spans="20:26" x14ac:dyDescent="0.25">
      <c r="T46325" s="1"/>
      <c r="U46325" s="1"/>
      <c r="Z46325" s="1"/>
    </row>
    <row r="46326" spans="20:26" x14ac:dyDescent="0.25">
      <c r="T46326" s="1"/>
      <c r="U46326" s="1"/>
      <c r="Z46326" s="1"/>
    </row>
    <row r="46327" spans="20:26" x14ac:dyDescent="0.25">
      <c r="T46327" s="1"/>
      <c r="U46327" s="1"/>
      <c r="Z46327" s="1"/>
    </row>
    <row r="46328" spans="20:26" x14ac:dyDescent="0.25">
      <c r="T46328" s="1"/>
      <c r="U46328" s="1"/>
      <c r="Z46328" s="1"/>
    </row>
    <row r="46329" spans="20:26" x14ac:dyDescent="0.25">
      <c r="T46329" s="1"/>
      <c r="U46329" s="1"/>
      <c r="Z46329" s="1"/>
    </row>
    <row r="46330" spans="20:26" x14ac:dyDescent="0.25">
      <c r="T46330" s="1"/>
      <c r="U46330" s="1"/>
      <c r="Z46330" s="1"/>
    </row>
    <row r="46331" spans="20:26" x14ac:dyDescent="0.25">
      <c r="T46331" s="1"/>
      <c r="U46331" s="1"/>
      <c r="Z46331" s="1"/>
    </row>
    <row r="46332" spans="20:26" x14ac:dyDescent="0.25">
      <c r="T46332" s="1"/>
      <c r="U46332" s="1"/>
      <c r="Z46332" s="1"/>
    </row>
    <row r="46333" spans="20:26" x14ac:dyDescent="0.25">
      <c r="T46333" s="1"/>
      <c r="U46333" s="1"/>
      <c r="Z46333" s="1"/>
    </row>
    <row r="46334" spans="20:26" x14ac:dyDescent="0.25">
      <c r="T46334" s="1"/>
      <c r="U46334" s="1"/>
      <c r="Z46334" s="1"/>
    </row>
    <row r="46335" spans="20:26" x14ac:dyDescent="0.25">
      <c r="T46335" s="1"/>
      <c r="U46335" s="1"/>
      <c r="Z46335" s="1"/>
    </row>
    <row r="46336" spans="20:26" x14ac:dyDescent="0.25">
      <c r="T46336" s="1"/>
      <c r="U46336" s="1"/>
      <c r="Z46336" s="1"/>
    </row>
    <row r="46337" spans="20:26" x14ac:dyDescent="0.25">
      <c r="T46337" s="1"/>
      <c r="U46337" s="1"/>
      <c r="Z46337" s="1"/>
    </row>
    <row r="46338" spans="20:26" x14ac:dyDescent="0.25">
      <c r="T46338" s="1"/>
      <c r="U46338" s="1"/>
      <c r="Z46338" s="1"/>
    </row>
    <row r="46339" spans="20:26" x14ac:dyDescent="0.25">
      <c r="T46339" s="1"/>
      <c r="U46339" s="1"/>
      <c r="Z46339" s="1"/>
    </row>
    <row r="46340" spans="20:26" x14ac:dyDescent="0.25">
      <c r="T46340" s="1"/>
      <c r="U46340" s="1"/>
      <c r="Z46340" s="1"/>
    </row>
    <row r="46341" spans="20:26" x14ac:dyDescent="0.25">
      <c r="T46341" s="1"/>
      <c r="U46341" s="1"/>
      <c r="Z46341" s="1"/>
    </row>
    <row r="46342" spans="20:26" x14ac:dyDescent="0.25">
      <c r="T46342" s="1"/>
      <c r="U46342" s="1"/>
      <c r="Z46342" s="1"/>
    </row>
    <row r="46343" spans="20:26" x14ac:dyDescent="0.25">
      <c r="T46343" s="1"/>
      <c r="U46343" s="1"/>
      <c r="Z46343" s="1"/>
    </row>
    <row r="46344" spans="20:26" x14ac:dyDescent="0.25">
      <c r="T46344" s="1"/>
      <c r="U46344" s="1"/>
      <c r="Z46344" s="1"/>
    </row>
    <row r="46345" spans="20:26" x14ac:dyDescent="0.25">
      <c r="T46345" s="1"/>
      <c r="U46345" s="1"/>
      <c r="Z46345" s="1"/>
    </row>
    <row r="46346" spans="20:26" x14ac:dyDescent="0.25">
      <c r="T46346" s="1"/>
      <c r="U46346" s="1"/>
      <c r="Z46346" s="1"/>
    </row>
    <row r="46347" spans="20:26" x14ac:dyDescent="0.25">
      <c r="T46347" s="1"/>
      <c r="U46347" s="1"/>
      <c r="Z46347" s="1"/>
    </row>
    <row r="46348" spans="20:26" x14ac:dyDescent="0.25">
      <c r="T46348" s="1"/>
      <c r="U46348" s="1"/>
      <c r="Z46348" s="1"/>
    </row>
    <row r="46349" spans="20:26" x14ac:dyDescent="0.25">
      <c r="T46349" s="1"/>
      <c r="U46349" s="1"/>
      <c r="Z46349" s="1"/>
    </row>
    <row r="46350" spans="20:26" x14ac:dyDescent="0.25">
      <c r="T46350" s="1"/>
      <c r="U46350" s="1"/>
      <c r="Z46350" s="1"/>
    </row>
    <row r="46351" spans="20:26" x14ac:dyDescent="0.25">
      <c r="T46351" s="1"/>
      <c r="U46351" s="1"/>
      <c r="Z46351" s="1"/>
    </row>
    <row r="46352" spans="20:26" x14ac:dyDescent="0.25">
      <c r="T46352" s="1"/>
      <c r="U46352" s="1"/>
      <c r="Z46352" s="1"/>
    </row>
    <row r="46353" spans="20:26" x14ac:dyDescent="0.25">
      <c r="T46353" s="1"/>
      <c r="U46353" s="1"/>
      <c r="Z46353" s="1"/>
    </row>
    <row r="46354" spans="20:26" x14ac:dyDescent="0.25">
      <c r="T46354" s="1"/>
      <c r="U46354" s="1"/>
      <c r="Z46354" s="1"/>
    </row>
    <row r="46355" spans="20:26" x14ac:dyDescent="0.25">
      <c r="T46355" s="1"/>
      <c r="U46355" s="1"/>
      <c r="Z46355" s="1"/>
    </row>
    <row r="46356" spans="20:26" x14ac:dyDescent="0.25">
      <c r="T46356" s="1"/>
      <c r="U46356" s="1"/>
      <c r="Z46356" s="1"/>
    </row>
    <row r="46357" spans="20:26" x14ac:dyDescent="0.25">
      <c r="T46357" s="1"/>
      <c r="U46357" s="1"/>
      <c r="Z46357" s="1"/>
    </row>
    <row r="46358" spans="20:26" x14ac:dyDescent="0.25">
      <c r="T46358" s="1"/>
      <c r="U46358" s="1"/>
      <c r="Z46358" s="1"/>
    </row>
    <row r="46359" spans="20:26" x14ac:dyDescent="0.25">
      <c r="T46359" s="1"/>
      <c r="U46359" s="1"/>
      <c r="Z46359" s="1"/>
    </row>
    <row r="46360" spans="20:26" x14ac:dyDescent="0.25">
      <c r="T46360" s="1"/>
      <c r="U46360" s="1"/>
      <c r="Z46360" s="1"/>
    </row>
    <row r="46361" spans="20:26" x14ac:dyDescent="0.25">
      <c r="T46361" s="1"/>
      <c r="U46361" s="1"/>
      <c r="Z46361" s="1"/>
    </row>
    <row r="46362" spans="20:26" x14ac:dyDescent="0.25">
      <c r="T46362" s="1"/>
      <c r="U46362" s="1"/>
      <c r="Z46362" s="1"/>
    </row>
    <row r="46363" spans="20:26" x14ac:dyDescent="0.25">
      <c r="T46363" s="1"/>
      <c r="U46363" s="1"/>
      <c r="Z46363" s="1"/>
    </row>
    <row r="46364" spans="20:26" x14ac:dyDescent="0.25">
      <c r="T46364" s="1"/>
      <c r="U46364" s="1"/>
      <c r="Z46364" s="1"/>
    </row>
    <row r="46365" spans="20:26" x14ac:dyDescent="0.25">
      <c r="T46365" s="1"/>
      <c r="U46365" s="1"/>
      <c r="Z46365" s="1"/>
    </row>
    <row r="46366" spans="20:26" x14ac:dyDescent="0.25">
      <c r="T46366" s="1"/>
      <c r="U46366" s="1"/>
      <c r="Z46366" s="1"/>
    </row>
    <row r="46367" spans="20:26" x14ac:dyDescent="0.25">
      <c r="T46367" s="1"/>
      <c r="U46367" s="1"/>
      <c r="Z46367" s="1"/>
    </row>
    <row r="46368" spans="20:26" x14ac:dyDescent="0.25">
      <c r="T46368" s="1"/>
      <c r="U46368" s="1"/>
      <c r="Z46368" s="1"/>
    </row>
    <row r="46369" spans="20:26" x14ac:dyDescent="0.25">
      <c r="T46369" s="1"/>
      <c r="U46369" s="1"/>
      <c r="Z46369" s="1"/>
    </row>
    <row r="46370" spans="20:26" x14ac:dyDescent="0.25">
      <c r="T46370" s="1"/>
      <c r="U46370" s="1"/>
      <c r="Z46370" s="1"/>
    </row>
    <row r="46371" spans="20:26" x14ac:dyDescent="0.25">
      <c r="T46371" s="1"/>
      <c r="U46371" s="1"/>
      <c r="Z46371" s="1"/>
    </row>
    <row r="46372" spans="20:26" x14ac:dyDescent="0.25">
      <c r="T46372" s="1"/>
      <c r="U46372" s="1"/>
      <c r="Z46372" s="1"/>
    </row>
    <row r="46373" spans="20:26" x14ac:dyDescent="0.25">
      <c r="T46373" s="1"/>
      <c r="U46373" s="1"/>
      <c r="Z46373" s="1"/>
    </row>
    <row r="46374" spans="20:26" x14ac:dyDescent="0.25">
      <c r="T46374" s="1"/>
      <c r="U46374" s="1"/>
      <c r="Z46374" s="1"/>
    </row>
    <row r="46375" spans="20:26" x14ac:dyDescent="0.25">
      <c r="T46375" s="1"/>
      <c r="U46375" s="1"/>
      <c r="Z46375" s="1"/>
    </row>
    <row r="46376" spans="20:26" x14ac:dyDescent="0.25">
      <c r="T46376" s="1"/>
      <c r="U46376" s="1"/>
      <c r="Z46376" s="1"/>
    </row>
    <row r="46377" spans="20:26" x14ac:dyDescent="0.25">
      <c r="T46377" s="1"/>
      <c r="U46377" s="1"/>
      <c r="Z46377" s="1"/>
    </row>
    <row r="46378" spans="20:26" x14ac:dyDescent="0.25">
      <c r="T46378" s="1"/>
      <c r="U46378" s="1"/>
      <c r="Z46378" s="1"/>
    </row>
    <row r="46379" spans="20:26" x14ac:dyDescent="0.25">
      <c r="T46379" s="1"/>
      <c r="U46379" s="1"/>
      <c r="Z46379" s="1"/>
    </row>
    <row r="46380" spans="20:26" x14ac:dyDescent="0.25">
      <c r="T46380" s="1"/>
      <c r="U46380" s="1"/>
      <c r="Z46380" s="1"/>
    </row>
    <row r="46381" spans="20:26" x14ac:dyDescent="0.25">
      <c r="T46381" s="1"/>
      <c r="U46381" s="1"/>
      <c r="Z46381" s="1"/>
    </row>
    <row r="46382" spans="20:26" x14ac:dyDescent="0.25">
      <c r="T46382" s="1"/>
      <c r="U46382" s="1"/>
      <c r="Z46382" s="1"/>
    </row>
    <row r="46383" spans="20:26" x14ac:dyDescent="0.25">
      <c r="T46383" s="1"/>
      <c r="U46383" s="1"/>
      <c r="Z46383" s="1"/>
    </row>
    <row r="46384" spans="20:26" x14ac:dyDescent="0.25">
      <c r="T46384" s="1"/>
      <c r="U46384" s="1"/>
      <c r="Z46384" s="1"/>
    </row>
    <row r="46385" spans="20:26" x14ac:dyDescent="0.25">
      <c r="T46385" s="1"/>
      <c r="U46385" s="1"/>
      <c r="Z46385" s="1"/>
    </row>
    <row r="46386" spans="20:26" x14ac:dyDescent="0.25">
      <c r="T46386" s="1"/>
      <c r="U46386" s="1"/>
      <c r="Z46386" s="1"/>
    </row>
    <row r="46387" spans="20:26" x14ac:dyDescent="0.25">
      <c r="T46387" s="1"/>
      <c r="U46387" s="1"/>
      <c r="Z46387" s="1"/>
    </row>
    <row r="46388" spans="20:26" x14ac:dyDescent="0.25">
      <c r="T46388" s="1"/>
      <c r="U46388" s="1"/>
      <c r="Z46388" s="1"/>
    </row>
    <row r="46389" spans="20:26" x14ac:dyDescent="0.25">
      <c r="T46389" s="1"/>
      <c r="U46389" s="1"/>
      <c r="Z46389" s="1"/>
    </row>
    <row r="46390" spans="20:26" x14ac:dyDescent="0.25">
      <c r="T46390" s="1"/>
      <c r="U46390" s="1"/>
      <c r="Z46390" s="1"/>
    </row>
    <row r="46391" spans="20:26" x14ac:dyDescent="0.25">
      <c r="T46391" s="1"/>
      <c r="U46391" s="1"/>
      <c r="Z46391" s="1"/>
    </row>
    <row r="46392" spans="20:26" x14ac:dyDescent="0.25">
      <c r="T46392" s="1"/>
      <c r="U46392" s="1"/>
      <c r="Z46392" s="1"/>
    </row>
    <row r="46393" spans="20:26" x14ac:dyDescent="0.25">
      <c r="T46393" s="1"/>
      <c r="U46393" s="1"/>
      <c r="Z46393" s="1"/>
    </row>
    <row r="46394" spans="20:26" x14ac:dyDescent="0.25">
      <c r="T46394" s="1"/>
      <c r="U46394" s="1"/>
      <c r="Z46394" s="1"/>
    </row>
    <row r="46395" spans="20:26" x14ac:dyDescent="0.25">
      <c r="T46395" s="1"/>
      <c r="U46395" s="1"/>
      <c r="Z46395" s="1"/>
    </row>
    <row r="46396" spans="20:26" x14ac:dyDescent="0.25">
      <c r="T46396" s="1"/>
      <c r="U46396" s="1"/>
      <c r="Z46396" s="1"/>
    </row>
    <row r="46397" spans="20:26" x14ac:dyDescent="0.25">
      <c r="T46397" s="1"/>
      <c r="U46397" s="1"/>
      <c r="Z46397" s="1"/>
    </row>
    <row r="46398" spans="20:26" x14ac:dyDescent="0.25">
      <c r="T46398" s="1"/>
      <c r="U46398" s="1"/>
      <c r="Z46398" s="1"/>
    </row>
    <row r="46399" spans="20:26" x14ac:dyDescent="0.25">
      <c r="T46399" s="1"/>
      <c r="U46399" s="1"/>
      <c r="Z46399" s="1"/>
    </row>
    <row r="46400" spans="20:26" x14ac:dyDescent="0.25">
      <c r="T46400" s="1"/>
      <c r="U46400" s="1"/>
      <c r="Z46400" s="1"/>
    </row>
    <row r="46401" spans="20:26" x14ac:dyDescent="0.25">
      <c r="T46401" s="1"/>
      <c r="U46401" s="1"/>
      <c r="Z46401" s="1"/>
    </row>
    <row r="46402" spans="20:26" x14ac:dyDescent="0.25">
      <c r="T46402" s="1"/>
      <c r="U46402" s="1"/>
      <c r="Z46402" s="1"/>
    </row>
    <row r="46403" spans="20:26" x14ac:dyDescent="0.25">
      <c r="T46403" s="1"/>
      <c r="U46403" s="1"/>
      <c r="Z46403" s="1"/>
    </row>
    <row r="46404" spans="20:26" x14ac:dyDescent="0.25">
      <c r="T46404" s="1"/>
      <c r="U46404" s="1"/>
      <c r="Z46404" s="1"/>
    </row>
    <row r="46405" spans="20:26" x14ac:dyDescent="0.25">
      <c r="T46405" s="1"/>
      <c r="U46405" s="1"/>
      <c r="Z46405" s="1"/>
    </row>
    <row r="46406" spans="20:26" x14ac:dyDescent="0.25">
      <c r="T46406" s="1"/>
      <c r="U46406" s="1"/>
      <c r="Z46406" s="1"/>
    </row>
    <row r="46407" spans="20:26" x14ac:dyDescent="0.25">
      <c r="T46407" s="1"/>
      <c r="U46407" s="1"/>
      <c r="Z46407" s="1"/>
    </row>
    <row r="46408" spans="20:26" x14ac:dyDescent="0.25">
      <c r="T46408" s="1"/>
      <c r="U46408" s="1"/>
      <c r="Z46408" s="1"/>
    </row>
    <row r="46409" spans="20:26" x14ac:dyDescent="0.25">
      <c r="T46409" s="1"/>
      <c r="U46409" s="1"/>
      <c r="Z46409" s="1"/>
    </row>
    <row r="46410" spans="20:26" x14ac:dyDescent="0.25">
      <c r="T46410" s="1"/>
      <c r="U46410" s="1"/>
      <c r="Z46410" s="1"/>
    </row>
    <row r="46411" spans="20:26" x14ac:dyDescent="0.25">
      <c r="T46411" s="1"/>
      <c r="U46411" s="1"/>
      <c r="Z46411" s="1"/>
    </row>
    <row r="46412" spans="20:26" x14ac:dyDescent="0.25">
      <c r="T46412" s="1"/>
      <c r="U46412" s="1"/>
      <c r="Z46412" s="1"/>
    </row>
    <row r="46413" spans="20:26" x14ac:dyDescent="0.25">
      <c r="T46413" s="1"/>
      <c r="U46413" s="1"/>
      <c r="Z46413" s="1"/>
    </row>
    <row r="46414" spans="20:26" x14ac:dyDescent="0.25">
      <c r="T46414" s="1"/>
      <c r="U46414" s="1"/>
      <c r="Z46414" s="1"/>
    </row>
    <row r="46415" spans="20:26" x14ac:dyDescent="0.25">
      <c r="T46415" s="1"/>
      <c r="U46415" s="1"/>
      <c r="Z46415" s="1"/>
    </row>
    <row r="46416" spans="20:26" x14ac:dyDescent="0.25">
      <c r="T46416" s="1"/>
      <c r="U46416" s="1"/>
      <c r="Z46416" s="1"/>
    </row>
    <row r="46417" spans="20:26" x14ac:dyDescent="0.25">
      <c r="T46417" s="1"/>
      <c r="U46417" s="1"/>
      <c r="Z46417" s="1"/>
    </row>
    <row r="46418" spans="20:26" x14ac:dyDescent="0.25">
      <c r="T46418" s="1"/>
      <c r="U46418" s="1"/>
      <c r="Z46418" s="1"/>
    </row>
    <row r="46419" spans="20:26" x14ac:dyDescent="0.25">
      <c r="T46419" s="1"/>
      <c r="U46419" s="1"/>
      <c r="Z46419" s="1"/>
    </row>
    <row r="46420" spans="20:26" x14ac:dyDescent="0.25">
      <c r="T46420" s="1"/>
      <c r="U46420" s="1"/>
      <c r="Z46420" s="1"/>
    </row>
    <row r="46421" spans="20:26" x14ac:dyDescent="0.25">
      <c r="T46421" s="1"/>
      <c r="U46421" s="1"/>
      <c r="Z46421" s="1"/>
    </row>
    <row r="46422" spans="20:26" x14ac:dyDescent="0.25">
      <c r="T46422" s="1"/>
      <c r="U46422" s="1"/>
      <c r="Z46422" s="1"/>
    </row>
    <row r="46423" spans="20:26" x14ac:dyDescent="0.25">
      <c r="T46423" s="1"/>
      <c r="U46423" s="1"/>
      <c r="Z46423" s="1"/>
    </row>
    <row r="46424" spans="20:26" x14ac:dyDescent="0.25">
      <c r="T46424" s="1"/>
      <c r="U46424" s="1"/>
      <c r="Z46424" s="1"/>
    </row>
    <row r="46425" spans="20:26" x14ac:dyDescent="0.25">
      <c r="T46425" s="1"/>
      <c r="U46425" s="1"/>
      <c r="Z46425" s="1"/>
    </row>
    <row r="46426" spans="20:26" x14ac:dyDescent="0.25">
      <c r="T46426" s="1"/>
      <c r="U46426" s="1"/>
      <c r="Z46426" s="1"/>
    </row>
    <row r="46427" spans="20:26" x14ac:dyDescent="0.25">
      <c r="T46427" s="1"/>
      <c r="U46427" s="1"/>
      <c r="Z46427" s="1"/>
    </row>
    <row r="46428" spans="20:26" x14ac:dyDescent="0.25">
      <c r="T46428" s="1"/>
      <c r="U46428" s="1"/>
      <c r="Z46428" s="1"/>
    </row>
    <row r="46429" spans="20:26" x14ac:dyDescent="0.25">
      <c r="T46429" s="1"/>
      <c r="U46429" s="1"/>
      <c r="Z46429" s="1"/>
    </row>
    <row r="46430" spans="20:26" x14ac:dyDescent="0.25">
      <c r="T46430" s="1"/>
      <c r="U46430" s="1"/>
      <c r="Z46430" s="1"/>
    </row>
    <row r="46431" spans="20:26" x14ac:dyDescent="0.25">
      <c r="T46431" s="1"/>
      <c r="U46431" s="1"/>
      <c r="Z46431" s="1"/>
    </row>
    <row r="46432" spans="20:26" x14ac:dyDescent="0.25">
      <c r="T46432" s="1"/>
      <c r="U46432" s="1"/>
      <c r="Z46432" s="1"/>
    </row>
    <row r="46433" spans="20:26" x14ac:dyDescent="0.25">
      <c r="T46433" s="1"/>
      <c r="U46433" s="1"/>
      <c r="Z46433" s="1"/>
    </row>
    <row r="46434" spans="20:26" x14ac:dyDescent="0.25">
      <c r="T46434" s="1"/>
      <c r="U46434" s="1"/>
      <c r="Z46434" s="1"/>
    </row>
    <row r="46435" spans="20:26" x14ac:dyDescent="0.25">
      <c r="T46435" s="1"/>
      <c r="U46435" s="1"/>
      <c r="Z46435" s="1"/>
    </row>
    <row r="46436" spans="20:26" x14ac:dyDescent="0.25">
      <c r="T46436" s="1"/>
      <c r="U46436" s="1"/>
      <c r="Z46436" s="1"/>
    </row>
    <row r="46437" spans="20:26" x14ac:dyDescent="0.25">
      <c r="T46437" s="1"/>
      <c r="U46437" s="1"/>
      <c r="Z46437" s="1"/>
    </row>
    <row r="46438" spans="20:26" x14ac:dyDescent="0.25">
      <c r="T46438" s="1"/>
      <c r="U46438" s="1"/>
      <c r="Z46438" s="1"/>
    </row>
    <row r="46439" spans="20:26" x14ac:dyDescent="0.25">
      <c r="T46439" s="1"/>
      <c r="U46439" s="1"/>
      <c r="Z46439" s="1"/>
    </row>
    <row r="46440" spans="20:26" x14ac:dyDescent="0.25">
      <c r="T46440" s="1"/>
      <c r="U46440" s="1"/>
      <c r="Z46440" s="1"/>
    </row>
    <row r="46441" spans="20:26" x14ac:dyDescent="0.25">
      <c r="T46441" s="1"/>
      <c r="U46441" s="1"/>
      <c r="Z46441" s="1"/>
    </row>
    <row r="46442" spans="20:26" x14ac:dyDescent="0.25">
      <c r="T46442" s="1"/>
      <c r="U46442" s="1"/>
      <c r="Z46442" s="1"/>
    </row>
    <row r="46443" spans="20:26" x14ac:dyDescent="0.25">
      <c r="T46443" s="1"/>
      <c r="U46443" s="1"/>
      <c r="Z46443" s="1"/>
    </row>
    <row r="46444" spans="20:26" x14ac:dyDescent="0.25">
      <c r="T46444" s="1"/>
      <c r="U46444" s="1"/>
      <c r="Z46444" s="1"/>
    </row>
    <row r="46445" spans="20:26" x14ac:dyDescent="0.25">
      <c r="T46445" s="1"/>
      <c r="U46445" s="1"/>
      <c r="Z46445" s="1"/>
    </row>
    <row r="46446" spans="20:26" x14ac:dyDescent="0.25">
      <c r="T46446" s="1"/>
      <c r="U46446" s="1"/>
      <c r="Z46446" s="1"/>
    </row>
    <row r="46447" spans="20:26" x14ac:dyDescent="0.25">
      <c r="T46447" s="1"/>
      <c r="U46447" s="1"/>
      <c r="Z46447" s="1"/>
    </row>
    <row r="46448" spans="20:26" x14ac:dyDescent="0.25">
      <c r="T46448" s="1"/>
      <c r="U46448" s="1"/>
      <c r="Z46448" s="1"/>
    </row>
    <row r="46449" spans="20:26" x14ac:dyDescent="0.25">
      <c r="T46449" s="1"/>
      <c r="U46449" s="1"/>
      <c r="Z46449" s="1"/>
    </row>
    <row r="46450" spans="20:26" x14ac:dyDescent="0.25">
      <c r="T46450" s="1"/>
      <c r="U46450" s="1"/>
      <c r="Z46450" s="1"/>
    </row>
    <row r="46451" spans="20:26" x14ac:dyDescent="0.25">
      <c r="T46451" s="1"/>
      <c r="U46451" s="1"/>
      <c r="Z46451" s="1"/>
    </row>
    <row r="46452" spans="20:26" x14ac:dyDescent="0.25">
      <c r="T46452" s="1"/>
      <c r="U46452" s="1"/>
      <c r="Z46452" s="1"/>
    </row>
    <row r="46453" spans="20:26" x14ac:dyDescent="0.25">
      <c r="T46453" s="1"/>
      <c r="U46453" s="1"/>
      <c r="Z46453" s="1"/>
    </row>
    <row r="46454" spans="20:26" x14ac:dyDescent="0.25">
      <c r="T46454" s="1"/>
      <c r="U46454" s="1"/>
      <c r="Z46454" s="1"/>
    </row>
    <row r="46455" spans="20:26" x14ac:dyDescent="0.25">
      <c r="T46455" s="1"/>
      <c r="U46455" s="1"/>
      <c r="Z46455" s="1"/>
    </row>
    <row r="46456" spans="20:26" x14ac:dyDescent="0.25">
      <c r="T46456" s="1"/>
      <c r="U46456" s="1"/>
      <c r="Z46456" s="1"/>
    </row>
    <row r="46457" spans="20:26" x14ac:dyDescent="0.25">
      <c r="T46457" s="1"/>
      <c r="U46457" s="1"/>
      <c r="Z46457" s="1"/>
    </row>
    <row r="46458" spans="20:26" x14ac:dyDescent="0.25">
      <c r="T46458" s="1"/>
      <c r="U46458" s="1"/>
      <c r="Z46458" s="1"/>
    </row>
    <row r="46459" spans="20:26" x14ac:dyDescent="0.25">
      <c r="T46459" s="1"/>
      <c r="U46459" s="1"/>
      <c r="Z46459" s="1"/>
    </row>
    <row r="46460" spans="20:26" x14ac:dyDescent="0.25">
      <c r="T46460" s="1"/>
      <c r="U46460" s="1"/>
      <c r="Z46460" s="1"/>
    </row>
    <row r="46461" spans="20:26" x14ac:dyDescent="0.25">
      <c r="T46461" s="1"/>
      <c r="U46461" s="1"/>
      <c r="Z46461" s="1"/>
    </row>
    <row r="46462" spans="20:26" x14ac:dyDescent="0.25">
      <c r="T46462" s="1"/>
      <c r="U46462" s="1"/>
      <c r="Z46462" s="1"/>
    </row>
    <row r="46463" spans="20:26" x14ac:dyDescent="0.25">
      <c r="T46463" s="1"/>
      <c r="U46463" s="1"/>
      <c r="Z46463" s="1"/>
    </row>
    <row r="46464" spans="20:26" x14ac:dyDescent="0.25">
      <c r="T46464" s="1"/>
      <c r="U46464" s="1"/>
      <c r="Z46464" s="1"/>
    </row>
    <row r="46465" spans="20:26" x14ac:dyDescent="0.25">
      <c r="T46465" s="1"/>
      <c r="U46465" s="1"/>
      <c r="Z46465" s="1"/>
    </row>
    <row r="46466" spans="20:26" x14ac:dyDescent="0.25">
      <c r="T46466" s="1"/>
      <c r="U46466" s="1"/>
      <c r="Z46466" s="1"/>
    </row>
    <row r="46467" spans="20:26" x14ac:dyDescent="0.25">
      <c r="T46467" s="1"/>
      <c r="U46467" s="1"/>
      <c r="Z46467" s="1"/>
    </row>
    <row r="46468" spans="20:26" x14ac:dyDescent="0.25">
      <c r="T46468" s="1"/>
      <c r="U46468" s="1"/>
      <c r="Z46468" s="1"/>
    </row>
    <row r="46469" spans="20:26" x14ac:dyDescent="0.25">
      <c r="T46469" s="1"/>
      <c r="U46469" s="1"/>
      <c r="Z46469" s="1"/>
    </row>
    <row r="46470" spans="20:26" x14ac:dyDescent="0.25">
      <c r="T46470" s="1"/>
      <c r="U46470" s="1"/>
      <c r="Z46470" s="1"/>
    </row>
    <row r="46471" spans="20:26" x14ac:dyDescent="0.25">
      <c r="T46471" s="1"/>
      <c r="U46471" s="1"/>
      <c r="Z46471" s="1"/>
    </row>
    <row r="46472" spans="20:26" x14ac:dyDescent="0.25">
      <c r="T46472" s="1"/>
      <c r="U46472" s="1"/>
      <c r="Z46472" s="1"/>
    </row>
    <row r="46473" spans="20:26" x14ac:dyDescent="0.25">
      <c r="T46473" s="1"/>
      <c r="U46473" s="1"/>
      <c r="Z46473" s="1"/>
    </row>
    <row r="46474" spans="20:26" x14ac:dyDescent="0.25">
      <c r="T46474" s="1"/>
      <c r="U46474" s="1"/>
      <c r="Z46474" s="1"/>
    </row>
    <row r="46475" spans="20:26" x14ac:dyDescent="0.25">
      <c r="T46475" s="1"/>
      <c r="U46475" s="1"/>
      <c r="Z46475" s="1"/>
    </row>
    <row r="46476" spans="20:26" x14ac:dyDescent="0.25">
      <c r="T46476" s="1"/>
      <c r="U46476" s="1"/>
      <c r="Z46476" s="1"/>
    </row>
    <row r="46477" spans="20:26" x14ac:dyDescent="0.25">
      <c r="T46477" s="1"/>
      <c r="U46477" s="1"/>
      <c r="Z46477" s="1"/>
    </row>
    <row r="46478" spans="20:26" x14ac:dyDescent="0.25">
      <c r="T46478" s="1"/>
      <c r="U46478" s="1"/>
      <c r="Z46478" s="1"/>
    </row>
    <row r="46479" spans="20:26" x14ac:dyDescent="0.25">
      <c r="T46479" s="1"/>
      <c r="U46479" s="1"/>
      <c r="Z46479" s="1"/>
    </row>
    <row r="46480" spans="20:26" x14ac:dyDescent="0.25">
      <c r="T46480" s="1"/>
      <c r="U46480" s="1"/>
      <c r="Z46480" s="1"/>
    </row>
    <row r="46481" spans="20:26" x14ac:dyDescent="0.25">
      <c r="T46481" s="1"/>
      <c r="U46481" s="1"/>
      <c r="Z46481" s="1"/>
    </row>
    <row r="46482" spans="20:26" x14ac:dyDescent="0.25">
      <c r="T46482" s="1"/>
      <c r="U46482" s="1"/>
      <c r="Z46482" s="1"/>
    </row>
    <row r="46483" spans="20:26" x14ac:dyDescent="0.25">
      <c r="T46483" s="1"/>
      <c r="U46483" s="1"/>
      <c r="Z46483" s="1"/>
    </row>
    <row r="46484" spans="20:26" x14ac:dyDescent="0.25">
      <c r="T46484" s="1"/>
      <c r="U46484" s="1"/>
      <c r="Z46484" s="1"/>
    </row>
    <row r="46485" spans="20:26" x14ac:dyDescent="0.25">
      <c r="T46485" s="1"/>
      <c r="U46485" s="1"/>
      <c r="Z46485" s="1"/>
    </row>
    <row r="46486" spans="20:26" x14ac:dyDescent="0.25">
      <c r="T46486" s="1"/>
      <c r="U46486" s="1"/>
      <c r="Z46486" s="1"/>
    </row>
    <row r="46487" spans="20:26" x14ac:dyDescent="0.25">
      <c r="T46487" s="1"/>
      <c r="U46487" s="1"/>
      <c r="Z46487" s="1"/>
    </row>
    <row r="46488" spans="20:26" x14ac:dyDescent="0.25">
      <c r="T46488" s="1"/>
      <c r="U46488" s="1"/>
      <c r="Z46488" s="1"/>
    </row>
    <row r="46489" spans="20:26" x14ac:dyDescent="0.25">
      <c r="T46489" s="1"/>
      <c r="U46489" s="1"/>
      <c r="Z46489" s="1"/>
    </row>
    <row r="46490" spans="20:26" x14ac:dyDescent="0.25">
      <c r="T46490" s="1"/>
      <c r="U46490" s="1"/>
      <c r="Z46490" s="1"/>
    </row>
    <row r="46491" spans="20:26" x14ac:dyDescent="0.25">
      <c r="T46491" s="1"/>
      <c r="U46491" s="1"/>
      <c r="Z46491" s="1"/>
    </row>
    <row r="46492" spans="20:26" x14ac:dyDescent="0.25">
      <c r="T46492" s="1"/>
      <c r="U46492" s="1"/>
      <c r="Z46492" s="1"/>
    </row>
    <row r="46493" spans="20:26" x14ac:dyDescent="0.25">
      <c r="T46493" s="1"/>
      <c r="U46493" s="1"/>
      <c r="Z46493" s="1"/>
    </row>
    <row r="46494" spans="20:26" x14ac:dyDescent="0.25">
      <c r="T46494" s="1"/>
      <c r="U46494" s="1"/>
      <c r="Z46494" s="1"/>
    </row>
    <row r="46495" spans="20:26" x14ac:dyDescent="0.25">
      <c r="T46495" s="1"/>
      <c r="U46495" s="1"/>
      <c r="Z46495" s="1"/>
    </row>
    <row r="46496" spans="20:26" x14ac:dyDescent="0.25">
      <c r="T46496" s="1"/>
      <c r="U46496" s="1"/>
      <c r="Z46496" s="1"/>
    </row>
    <row r="46497" spans="20:26" x14ac:dyDescent="0.25">
      <c r="T46497" s="1"/>
      <c r="U46497" s="1"/>
      <c r="Z46497" s="1"/>
    </row>
    <row r="46498" spans="20:26" x14ac:dyDescent="0.25">
      <c r="T46498" s="1"/>
      <c r="U46498" s="1"/>
      <c r="Z46498" s="1"/>
    </row>
    <row r="46499" spans="20:26" x14ac:dyDescent="0.25">
      <c r="T46499" s="1"/>
      <c r="U46499" s="1"/>
      <c r="Z46499" s="1"/>
    </row>
    <row r="46500" spans="20:26" x14ac:dyDescent="0.25">
      <c r="T46500" s="1"/>
      <c r="U46500" s="1"/>
      <c r="Z46500" s="1"/>
    </row>
    <row r="46501" spans="20:26" x14ac:dyDescent="0.25">
      <c r="T46501" s="1"/>
      <c r="U46501" s="1"/>
      <c r="Z46501" s="1"/>
    </row>
    <row r="46502" spans="20:26" x14ac:dyDescent="0.25">
      <c r="T46502" s="1"/>
      <c r="U46502" s="1"/>
      <c r="Z46502" s="1"/>
    </row>
    <row r="46503" spans="20:26" x14ac:dyDescent="0.25">
      <c r="T46503" s="1"/>
      <c r="U46503" s="1"/>
      <c r="Z46503" s="1"/>
    </row>
    <row r="46504" spans="20:26" x14ac:dyDescent="0.25">
      <c r="T46504" s="1"/>
      <c r="U46504" s="1"/>
      <c r="Z46504" s="1"/>
    </row>
    <row r="46505" spans="20:26" x14ac:dyDescent="0.25">
      <c r="T46505" s="1"/>
      <c r="U46505" s="1"/>
      <c r="Z46505" s="1"/>
    </row>
    <row r="46506" spans="20:26" x14ac:dyDescent="0.25">
      <c r="T46506" s="1"/>
      <c r="U46506" s="1"/>
      <c r="Z46506" s="1"/>
    </row>
    <row r="46507" spans="20:26" x14ac:dyDescent="0.25">
      <c r="T46507" s="1"/>
      <c r="U46507" s="1"/>
      <c r="Z46507" s="1"/>
    </row>
    <row r="46508" spans="20:26" x14ac:dyDescent="0.25">
      <c r="T46508" s="1"/>
      <c r="U46508" s="1"/>
      <c r="Z46508" s="1"/>
    </row>
    <row r="46509" spans="20:26" x14ac:dyDescent="0.25">
      <c r="T46509" s="1"/>
      <c r="U46509" s="1"/>
      <c r="Z46509" s="1"/>
    </row>
    <row r="46510" spans="20:26" x14ac:dyDescent="0.25">
      <c r="T46510" s="1"/>
      <c r="U46510" s="1"/>
      <c r="Z46510" s="1"/>
    </row>
    <row r="46511" spans="20:26" x14ac:dyDescent="0.25">
      <c r="T46511" s="1"/>
      <c r="U46511" s="1"/>
      <c r="Z46511" s="1"/>
    </row>
    <row r="46512" spans="20:26" x14ac:dyDescent="0.25">
      <c r="T46512" s="1"/>
      <c r="U46512" s="1"/>
      <c r="Z46512" s="1"/>
    </row>
    <row r="46513" spans="20:26" x14ac:dyDescent="0.25">
      <c r="T46513" s="1"/>
      <c r="U46513" s="1"/>
      <c r="Z46513" s="1"/>
    </row>
    <row r="46514" spans="20:26" x14ac:dyDescent="0.25">
      <c r="T46514" s="1"/>
      <c r="U46514" s="1"/>
      <c r="Z46514" s="1"/>
    </row>
    <row r="46515" spans="20:26" x14ac:dyDescent="0.25">
      <c r="T46515" s="1"/>
      <c r="U46515" s="1"/>
      <c r="Z46515" s="1"/>
    </row>
    <row r="46516" spans="20:26" x14ac:dyDescent="0.25">
      <c r="T46516" s="1"/>
      <c r="U46516" s="1"/>
      <c r="Z46516" s="1"/>
    </row>
    <row r="46517" spans="20:26" x14ac:dyDescent="0.25">
      <c r="T46517" s="1"/>
      <c r="U46517" s="1"/>
      <c r="Z46517" s="1"/>
    </row>
    <row r="46518" spans="20:26" x14ac:dyDescent="0.25">
      <c r="T46518" s="1"/>
      <c r="U46518" s="1"/>
      <c r="Z46518" s="1"/>
    </row>
    <row r="46519" spans="20:26" x14ac:dyDescent="0.25">
      <c r="T46519" s="1"/>
      <c r="U46519" s="1"/>
      <c r="Z46519" s="1"/>
    </row>
    <row r="46520" spans="20:26" x14ac:dyDescent="0.25">
      <c r="T46520" s="1"/>
      <c r="U46520" s="1"/>
      <c r="Z46520" s="1"/>
    </row>
    <row r="46521" spans="20:26" x14ac:dyDescent="0.25">
      <c r="T46521" s="1"/>
      <c r="U46521" s="1"/>
      <c r="Z46521" s="1"/>
    </row>
    <row r="46522" spans="20:26" x14ac:dyDescent="0.25">
      <c r="T46522" s="1"/>
      <c r="U46522" s="1"/>
      <c r="Z46522" s="1"/>
    </row>
    <row r="46523" spans="20:26" x14ac:dyDescent="0.25">
      <c r="T46523" s="1"/>
      <c r="U46523" s="1"/>
      <c r="Z46523" s="1"/>
    </row>
    <row r="46524" spans="20:26" x14ac:dyDescent="0.25">
      <c r="T46524" s="1"/>
      <c r="U46524" s="1"/>
      <c r="Z46524" s="1"/>
    </row>
    <row r="46525" spans="20:26" x14ac:dyDescent="0.25">
      <c r="T46525" s="1"/>
      <c r="U46525" s="1"/>
      <c r="Z46525" s="1"/>
    </row>
    <row r="46526" spans="20:26" x14ac:dyDescent="0.25">
      <c r="T46526" s="1"/>
      <c r="U46526" s="1"/>
      <c r="Z46526" s="1"/>
    </row>
    <row r="46527" spans="20:26" x14ac:dyDescent="0.25">
      <c r="T46527" s="1"/>
      <c r="U46527" s="1"/>
      <c r="Z46527" s="1"/>
    </row>
    <row r="46528" spans="20:26" x14ac:dyDescent="0.25">
      <c r="T46528" s="1"/>
      <c r="U46528" s="1"/>
      <c r="Z46528" s="1"/>
    </row>
    <row r="46529" spans="20:26" x14ac:dyDescent="0.25">
      <c r="T46529" s="1"/>
      <c r="U46529" s="1"/>
      <c r="Z46529" s="1"/>
    </row>
    <row r="46530" spans="20:26" x14ac:dyDescent="0.25">
      <c r="T46530" s="1"/>
      <c r="U46530" s="1"/>
      <c r="Z46530" s="1"/>
    </row>
    <row r="46531" spans="20:26" x14ac:dyDescent="0.25">
      <c r="T46531" s="1"/>
      <c r="U46531" s="1"/>
      <c r="Z46531" s="1"/>
    </row>
    <row r="46532" spans="20:26" x14ac:dyDescent="0.25">
      <c r="T46532" s="1"/>
      <c r="U46532" s="1"/>
      <c r="Z46532" s="1"/>
    </row>
    <row r="46533" spans="20:26" x14ac:dyDescent="0.25">
      <c r="T46533" s="1"/>
      <c r="U46533" s="1"/>
      <c r="Z46533" s="1"/>
    </row>
    <row r="46534" spans="20:26" x14ac:dyDescent="0.25">
      <c r="T46534" s="1"/>
      <c r="U46534" s="1"/>
      <c r="Z46534" s="1"/>
    </row>
    <row r="46535" spans="20:26" x14ac:dyDescent="0.25">
      <c r="T46535" s="1"/>
      <c r="U46535" s="1"/>
      <c r="Z46535" s="1"/>
    </row>
    <row r="46536" spans="20:26" x14ac:dyDescent="0.25">
      <c r="T46536" s="1"/>
      <c r="U46536" s="1"/>
      <c r="Z46536" s="1"/>
    </row>
    <row r="46537" spans="20:26" x14ac:dyDescent="0.25">
      <c r="T46537" s="1"/>
      <c r="U46537" s="1"/>
      <c r="Z46537" s="1"/>
    </row>
    <row r="46538" spans="20:26" x14ac:dyDescent="0.25">
      <c r="T46538" s="1"/>
      <c r="U46538" s="1"/>
      <c r="Z46538" s="1"/>
    </row>
    <row r="46539" spans="20:26" x14ac:dyDescent="0.25">
      <c r="T46539" s="1"/>
      <c r="U46539" s="1"/>
      <c r="Z46539" s="1"/>
    </row>
    <row r="46540" spans="20:26" x14ac:dyDescent="0.25">
      <c r="T46540" s="1"/>
      <c r="U46540" s="1"/>
      <c r="Z46540" s="1"/>
    </row>
    <row r="46541" spans="20:26" x14ac:dyDescent="0.25">
      <c r="T46541" s="1"/>
      <c r="U46541" s="1"/>
      <c r="Z46541" s="1"/>
    </row>
    <row r="46542" spans="20:26" x14ac:dyDescent="0.25">
      <c r="T46542" s="1"/>
      <c r="U46542" s="1"/>
      <c r="Z46542" s="1"/>
    </row>
    <row r="46543" spans="20:26" x14ac:dyDescent="0.25">
      <c r="T46543" s="1"/>
      <c r="U46543" s="1"/>
      <c r="Z46543" s="1"/>
    </row>
    <row r="46544" spans="20:26" x14ac:dyDescent="0.25">
      <c r="T46544" s="1"/>
      <c r="U46544" s="1"/>
      <c r="Z46544" s="1"/>
    </row>
    <row r="46545" spans="20:26" x14ac:dyDescent="0.25">
      <c r="T46545" s="1"/>
      <c r="U46545" s="1"/>
      <c r="Z46545" s="1"/>
    </row>
    <row r="46546" spans="20:26" x14ac:dyDescent="0.25">
      <c r="T46546" s="1"/>
      <c r="U46546" s="1"/>
      <c r="Z46546" s="1"/>
    </row>
    <row r="46547" spans="20:26" x14ac:dyDescent="0.25">
      <c r="T46547" s="1"/>
      <c r="U46547" s="1"/>
      <c r="Z46547" s="1"/>
    </row>
    <row r="46548" spans="20:26" x14ac:dyDescent="0.25">
      <c r="T46548" s="1"/>
      <c r="U46548" s="1"/>
      <c r="Z46548" s="1"/>
    </row>
    <row r="46549" spans="20:26" x14ac:dyDescent="0.25">
      <c r="T46549" s="1"/>
      <c r="U46549" s="1"/>
      <c r="Z46549" s="1"/>
    </row>
    <row r="46550" spans="20:26" x14ac:dyDescent="0.25">
      <c r="T46550" s="1"/>
      <c r="U46550" s="1"/>
      <c r="Z46550" s="1"/>
    </row>
    <row r="46551" spans="20:26" x14ac:dyDescent="0.25">
      <c r="T46551" s="1"/>
      <c r="U46551" s="1"/>
      <c r="Z46551" s="1"/>
    </row>
    <row r="46552" spans="20:26" x14ac:dyDescent="0.25">
      <c r="T46552" s="1"/>
      <c r="U46552" s="1"/>
      <c r="Z46552" s="1"/>
    </row>
    <row r="46553" spans="20:26" x14ac:dyDescent="0.25">
      <c r="T46553" s="1"/>
      <c r="U46553" s="1"/>
      <c r="Z46553" s="1"/>
    </row>
    <row r="46554" spans="20:26" x14ac:dyDescent="0.25">
      <c r="T46554" s="1"/>
      <c r="U46554" s="1"/>
      <c r="Z46554" s="1"/>
    </row>
    <row r="46555" spans="20:26" x14ac:dyDescent="0.25">
      <c r="T46555" s="1"/>
      <c r="U46555" s="1"/>
      <c r="Z46555" s="1"/>
    </row>
    <row r="46556" spans="20:26" x14ac:dyDescent="0.25">
      <c r="T46556" s="1"/>
      <c r="U46556" s="1"/>
      <c r="Z46556" s="1"/>
    </row>
    <row r="46557" spans="20:26" x14ac:dyDescent="0.25">
      <c r="T46557" s="1"/>
      <c r="U46557" s="1"/>
      <c r="Z46557" s="1"/>
    </row>
    <row r="46558" spans="20:26" x14ac:dyDescent="0.25">
      <c r="T46558" s="1"/>
      <c r="U46558" s="1"/>
      <c r="Z46558" s="1"/>
    </row>
    <row r="46559" spans="20:26" x14ac:dyDescent="0.25">
      <c r="T46559" s="1"/>
      <c r="U46559" s="1"/>
      <c r="Z46559" s="1"/>
    </row>
    <row r="46560" spans="20:26" x14ac:dyDescent="0.25">
      <c r="T46560" s="1"/>
      <c r="U46560" s="1"/>
      <c r="Z46560" s="1"/>
    </row>
    <row r="46561" spans="20:26" x14ac:dyDescent="0.25">
      <c r="T46561" s="1"/>
      <c r="U46561" s="1"/>
      <c r="Z46561" s="1"/>
    </row>
    <row r="46562" spans="20:26" x14ac:dyDescent="0.25">
      <c r="T46562" s="1"/>
      <c r="U46562" s="1"/>
      <c r="Z46562" s="1"/>
    </row>
    <row r="46563" spans="20:26" x14ac:dyDescent="0.25">
      <c r="T46563" s="1"/>
      <c r="U46563" s="1"/>
      <c r="Z46563" s="1"/>
    </row>
    <row r="46564" spans="20:26" x14ac:dyDescent="0.25">
      <c r="T46564" s="1"/>
      <c r="U46564" s="1"/>
      <c r="Z46564" s="1"/>
    </row>
    <row r="46565" spans="20:26" x14ac:dyDescent="0.25">
      <c r="T46565" s="1"/>
      <c r="U46565" s="1"/>
      <c r="Z46565" s="1"/>
    </row>
    <row r="46566" spans="20:26" x14ac:dyDescent="0.25">
      <c r="T46566" s="1"/>
      <c r="U46566" s="1"/>
      <c r="Z46566" s="1"/>
    </row>
    <row r="46567" spans="20:26" x14ac:dyDescent="0.25">
      <c r="T46567" s="1"/>
      <c r="U46567" s="1"/>
      <c r="Z46567" s="1"/>
    </row>
    <row r="46568" spans="20:26" x14ac:dyDescent="0.25">
      <c r="T46568" s="1"/>
      <c r="U46568" s="1"/>
      <c r="Z46568" s="1"/>
    </row>
    <row r="46569" spans="20:26" x14ac:dyDescent="0.25">
      <c r="T46569" s="1"/>
      <c r="U46569" s="1"/>
      <c r="Z46569" s="1"/>
    </row>
    <row r="46570" spans="20:26" x14ac:dyDescent="0.25">
      <c r="T46570" s="1"/>
      <c r="U46570" s="1"/>
      <c r="Z46570" s="1"/>
    </row>
    <row r="46571" spans="20:26" x14ac:dyDescent="0.25">
      <c r="T46571" s="1"/>
      <c r="U46571" s="1"/>
      <c r="Z46571" s="1"/>
    </row>
    <row r="46572" spans="20:26" x14ac:dyDescent="0.25">
      <c r="T46572" s="1"/>
      <c r="U46572" s="1"/>
      <c r="Z46572" s="1"/>
    </row>
    <row r="46573" spans="20:26" x14ac:dyDescent="0.25">
      <c r="T46573" s="1"/>
      <c r="U46573" s="1"/>
      <c r="Z46573" s="1"/>
    </row>
    <row r="46574" spans="20:26" x14ac:dyDescent="0.25">
      <c r="T46574" s="1"/>
      <c r="U46574" s="1"/>
      <c r="Z46574" s="1"/>
    </row>
    <row r="46575" spans="20:26" x14ac:dyDescent="0.25">
      <c r="T46575" s="1"/>
      <c r="U46575" s="1"/>
      <c r="Z46575" s="1"/>
    </row>
    <row r="46576" spans="20:26" x14ac:dyDescent="0.25">
      <c r="T46576" s="1"/>
      <c r="U46576" s="1"/>
      <c r="Z46576" s="1"/>
    </row>
    <row r="46577" spans="20:26" x14ac:dyDescent="0.25">
      <c r="T46577" s="1"/>
      <c r="U46577" s="1"/>
      <c r="Z46577" s="1"/>
    </row>
    <row r="46578" spans="20:26" x14ac:dyDescent="0.25">
      <c r="T46578" s="1"/>
      <c r="U46578" s="1"/>
      <c r="Z46578" s="1"/>
    </row>
    <row r="46579" spans="20:26" x14ac:dyDescent="0.25">
      <c r="T46579" s="1"/>
      <c r="U46579" s="1"/>
      <c r="Z46579" s="1"/>
    </row>
    <row r="46580" spans="20:26" x14ac:dyDescent="0.25">
      <c r="T46580" s="1"/>
      <c r="U46580" s="1"/>
      <c r="Z46580" s="1"/>
    </row>
    <row r="46581" spans="20:26" x14ac:dyDescent="0.25">
      <c r="T46581" s="1"/>
      <c r="U46581" s="1"/>
      <c r="Z46581" s="1"/>
    </row>
    <row r="46582" spans="20:26" x14ac:dyDescent="0.25">
      <c r="T46582" s="1"/>
      <c r="U46582" s="1"/>
      <c r="Z46582" s="1"/>
    </row>
    <row r="46583" spans="20:26" x14ac:dyDescent="0.25">
      <c r="T46583" s="1"/>
      <c r="U46583" s="1"/>
      <c r="Z46583" s="1"/>
    </row>
    <row r="46584" spans="20:26" x14ac:dyDescent="0.25">
      <c r="T46584" s="1"/>
      <c r="U46584" s="1"/>
      <c r="Z46584" s="1"/>
    </row>
    <row r="46585" spans="20:26" x14ac:dyDescent="0.25">
      <c r="T46585" s="1"/>
      <c r="U46585" s="1"/>
      <c r="Z46585" s="1"/>
    </row>
    <row r="46586" spans="20:26" x14ac:dyDescent="0.25">
      <c r="T46586" s="1"/>
      <c r="U46586" s="1"/>
      <c r="Z46586" s="1"/>
    </row>
    <row r="46587" spans="20:26" x14ac:dyDescent="0.25">
      <c r="T46587" s="1"/>
      <c r="U46587" s="1"/>
      <c r="Z46587" s="1"/>
    </row>
    <row r="46588" spans="20:26" x14ac:dyDescent="0.25">
      <c r="T46588" s="1"/>
      <c r="U46588" s="1"/>
      <c r="Z46588" s="1"/>
    </row>
    <row r="46589" spans="20:26" x14ac:dyDescent="0.25">
      <c r="T46589" s="1"/>
      <c r="U46589" s="1"/>
      <c r="Z46589" s="1"/>
    </row>
    <row r="46590" spans="20:26" x14ac:dyDescent="0.25">
      <c r="T46590" s="1"/>
      <c r="U46590" s="1"/>
      <c r="Z46590" s="1"/>
    </row>
    <row r="46591" spans="20:26" x14ac:dyDescent="0.25">
      <c r="T46591" s="1"/>
      <c r="U46591" s="1"/>
      <c r="Z46591" s="1"/>
    </row>
    <row r="46592" spans="20:26" x14ac:dyDescent="0.25">
      <c r="T46592" s="1"/>
      <c r="U46592" s="1"/>
      <c r="Z46592" s="1"/>
    </row>
    <row r="46593" spans="20:26" x14ac:dyDescent="0.25">
      <c r="T46593" s="1"/>
      <c r="U46593" s="1"/>
      <c r="Z46593" s="1"/>
    </row>
    <row r="46594" spans="20:26" x14ac:dyDescent="0.25">
      <c r="T46594" s="1"/>
      <c r="U46594" s="1"/>
      <c r="Z46594" s="1"/>
    </row>
    <row r="46595" spans="20:26" x14ac:dyDescent="0.25">
      <c r="T46595" s="1"/>
      <c r="U46595" s="1"/>
      <c r="Z46595" s="1"/>
    </row>
    <row r="46596" spans="20:26" x14ac:dyDescent="0.25">
      <c r="T46596" s="1"/>
      <c r="U46596" s="1"/>
      <c r="Z46596" s="1"/>
    </row>
    <row r="46597" spans="20:26" x14ac:dyDescent="0.25">
      <c r="T46597" s="1"/>
      <c r="U46597" s="1"/>
      <c r="Z46597" s="1"/>
    </row>
    <row r="46598" spans="20:26" x14ac:dyDescent="0.25">
      <c r="T46598" s="1"/>
      <c r="U46598" s="1"/>
      <c r="Z46598" s="1"/>
    </row>
    <row r="46599" spans="20:26" x14ac:dyDescent="0.25">
      <c r="T46599" s="1"/>
      <c r="U46599" s="1"/>
      <c r="Z46599" s="1"/>
    </row>
    <row r="46600" spans="20:26" x14ac:dyDescent="0.25">
      <c r="T46600" s="1"/>
      <c r="U46600" s="1"/>
      <c r="Z46600" s="1"/>
    </row>
    <row r="46601" spans="20:26" x14ac:dyDescent="0.25">
      <c r="T46601" s="1"/>
      <c r="U46601" s="1"/>
      <c r="Z46601" s="1"/>
    </row>
    <row r="46602" spans="20:26" x14ac:dyDescent="0.25">
      <c r="T46602" s="1"/>
      <c r="U46602" s="1"/>
      <c r="Z46602" s="1"/>
    </row>
    <row r="46603" spans="20:26" x14ac:dyDescent="0.25">
      <c r="T46603" s="1"/>
      <c r="U46603" s="1"/>
      <c r="Z46603" s="1"/>
    </row>
    <row r="46604" spans="20:26" x14ac:dyDescent="0.25">
      <c r="T46604" s="1"/>
      <c r="U46604" s="1"/>
      <c r="Z46604" s="1"/>
    </row>
    <row r="46605" spans="20:26" x14ac:dyDescent="0.25">
      <c r="T46605" s="1"/>
      <c r="U46605" s="1"/>
      <c r="Z46605" s="1"/>
    </row>
    <row r="46606" spans="20:26" x14ac:dyDescent="0.25">
      <c r="T46606" s="1"/>
      <c r="U46606" s="1"/>
      <c r="Z46606" s="1"/>
    </row>
    <row r="46607" spans="20:26" x14ac:dyDescent="0.25">
      <c r="T46607" s="1"/>
      <c r="U46607" s="1"/>
      <c r="Z46607" s="1"/>
    </row>
    <row r="46608" spans="20:26" x14ac:dyDescent="0.25">
      <c r="T46608" s="1"/>
      <c r="U46608" s="1"/>
      <c r="Z46608" s="1"/>
    </row>
    <row r="46609" spans="20:26" x14ac:dyDescent="0.25">
      <c r="T46609" s="1"/>
      <c r="U46609" s="1"/>
      <c r="Z46609" s="1"/>
    </row>
    <row r="46610" spans="20:26" x14ac:dyDescent="0.25">
      <c r="T46610" s="1"/>
      <c r="U46610" s="1"/>
      <c r="Z46610" s="1"/>
    </row>
    <row r="46611" spans="20:26" x14ac:dyDescent="0.25">
      <c r="T46611" s="1"/>
      <c r="U46611" s="1"/>
      <c r="Z46611" s="1"/>
    </row>
    <row r="46612" spans="20:26" x14ac:dyDescent="0.25">
      <c r="T46612" s="1"/>
      <c r="U46612" s="1"/>
      <c r="Z46612" s="1"/>
    </row>
    <row r="46613" spans="20:26" x14ac:dyDescent="0.25">
      <c r="T46613" s="1"/>
      <c r="U46613" s="1"/>
      <c r="Z46613" s="1"/>
    </row>
    <row r="46614" spans="20:26" x14ac:dyDescent="0.25">
      <c r="T46614" s="1"/>
      <c r="U46614" s="1"/>
      <c r="Z46614" s="1"/>
    </row>
    <row r="46615" spans="20:26" x14ac:dyDescent="0.25">
      <c r="T46615" s="1"/>
      <c r="U46615" s="1"/>
      <c r="Z46615" s="1"/>
    </row>
    <row r="46616" spans="20:26" x14ac:dyDescent="0.25">
      <c r="T46616" s="1"/>
      <c r="U46616" s="1"/>
      <c r="Z46616" s="1"/>
    </row>
    <row r="46617" spans="20:26" x14ac:dyDescent="0.25">
      <c r="T46617" s="1"/>
      <c r="U46617" s="1"/>
      <c r="Z46617" s="1"/>
    </row>
    <row r="46618" spans="20:26" x14ac:dyDescent="0.25">
      <c r="T46618" s="1"/>
      <c r="U46618" s="1"/>
      <c r="Z46618" s="1"/>
    </row>
    <row r="46619" spans="20:26" x14ac:dyDescent="0.25">
      <c r="T46619" s="1"/>
      <c r="U46619" s="1"/>
      <c r="Z46619" s="1"/>
    </row>
    <row r="46620" spans="20:26" x14ac:dyDescent="0.25">
      <c r="T46620" s="1"/>
      <c r="U46620" s="1"/>
      <c r="Z46620" s="1"/>
    </row>
    <row r="46621" spans="20:26" x14ac:dyDescent="0.25">
      <c r="T46621" s="1"/>
      <c r="U46621" s="1"/>
      <c r="Z46621" s="1"/>
    </row>
    <row r="46622" spans="20:26" x14ac:dyDescent="0.25">
      <c r="T46622" s="1"/>
      <c r="U46622" s="1"/>
      <c r="Z46622" s="1"/>
    </row>
    <row r="46623" spans="20:26" x14ac:dyDescent="0.25">
      <c r="T46623" s="1"/>
      <c r="U46623" s="1"/>
      <c r="Z46623" s="1"/>
    </row>
    <row r="46624" spans="20:26" x14ac:dyDescent="0.25">
      <c r="T46624" s="1"/>
      <c r="U46624" s="1"/>
      <c r="Z46624" s="1"/>
    </row>
    <row r="46625" spans="20:26" x14ac:dyDescent="0.25">
      <c r="T46625" s="1"/>
      <c r="U46625" s="1"/>
      <c r="Z46625" s="1"/>
    </row>
    <row r="46626" spans="20:26" x14ac:dyDescent="0.25">
      <c r="T46626" s="1"/>
      <c r="U46626" s="1"/>
      <c r="Z46626" s="1"/>
    </row>
    <row r="46627" spans="20:26" x14ac:dyDescent="0.25">
      <c r="T46627" s="1"/>
      <c r="U46627" s="1"/>
      <c r="Z46627" s="1"/>
    </row>
    <row r="46628" spans="20:26" x14ac:dyDescent="0.25">
      <c r="T46628" s="1"/>
      <c r="U46628" s="1"/>
      <c r="Z46628" s="1"/>
    </row>
    <row r="46629" spans="20:26" x14ac:dyDescent="0.25">
      <c r="T46629" s="1"/>
      <c r="U46629" s="1"/>
      <c r="Z46629" s="1"/>
    </row>
    <row r="46630" spans="20:26" x14ac:dyDescent="0.25">
      <c r="T46630" s="1"/>
      <c r="U46630" s="1"/>
      <c r="Z46630" s="1"/>
    </row>
    <row r="46631" spans="20:26" x14ac:dyDescent="0.25">
      <c r="T46631" s="1"/>
      <c r="U46631" s="1"/>
      <c r="Z46631" s="1"/>
    </row>
    <row r="46632" spans="20:26" x14ac:dyDescent="0.25">
      <c r="T46632" s="1"/>
      <c r="U46632" s="1"/>
      <c r="Z46632" s="1"/>
    </row>
    <row r="46633" spans="20:26" x14ac:dyDescent="0.25">
      <c r="T46633" s="1"/>
      <c r="U46633" s="1"/>
      <c r="Z46633" s="1"/>
    </row>
    <row r="46634" spans="20:26" x14ac:dyDescent="0.25">
      <c r="T46634" s="1"/>
      <c r="U46634" s="1"/>
      <c r="Z46634" s="1"/>
    </row>
    <row r="46635" spans="20:26" x14ac:dyDescent="0.25">
      <c r="T46635" s="1"/>
      <c r="U46635" s="1"/>
      <c r="Z46635" s="1"/>
    </row>
    <row r="46636" spans="20:26" x14ac:dyDescent="0.25">
      <c r="T46636" s="1"/>
      <c r="U46636" s="1"/>
      <c r="Z46636" s="1"/>
    </row>
    <row r="46637" spans="20:26" x14ac:dyDescent="0.25">
      <c r="T46637" s="1"/>
      <c r="U46637" s="1"/>
      <c r="Z46637" s="1"/>
    </row>
    <row r="46638" spans="20:26" x14ac:dyDescent="0.25">
      <c r="T46638" s="1"/>
      <c r="U46638" s="1"/>
      <c r="Z46638" s="1"/>
    </row>
    <row r="46639" spans="20:26" x14ac:dyDescent="0.25">
      <c r="T46639" s="1"/>
      <c r="U46639" s="1"/>
      <c r="Z46639" s="1"/>
    </row>
    <row r="46640" spans="20:26" x14ac:dyDescent="0.25">
      <c r="T46640" s="1"/>
      <c r="U46640" s="1"/>
      <c r="Z46640" s="1"/>
    </row>
    <row r="46641" spans="20:26" x14ac:dyDescent="0.25">
      <c r="T46641" s="1"/>
      <c r="U46641" s="1"/>
      <c r="Z46641" s="1"/>
    </row>
    <row r="46642" spans="20:26" x14ac:dyDescent="0.25">
      <c r="T46642" s="1"/>
      <c r="U46642" s="1"/>
      <c r="Z46642" s="1"/>
    </row>
    <row r="46643" spans="20:26" x14ac:dyDescent="0.25">
      <c r="T46643" s="1"/>
      <c r="U46643" s="1"/>
      <c r="Z46643" s="1"/>
    </row>
    <row r="46644" spans="20:26" x14ac:dyDescent="0.25">
      <c r="T46644" s="1"/>
      <c r="U46644" s="1"/>
      <c r="Z46644" s="1"/>
    </row>
    <row r="46645" spans="20:26" x14ac:dyDescent="0.25">
      <c r="T46645" s="1"/>
      <c r="U46645" s="1"/>
      <c r="Z46645" s="1"/>
    </row>
    <row r="46646" spans="20:26" x14ac:dyDescent="0.25">
      <c r="T46646" s="1"/>
      <c r="U46646" s="1"/>
      <c r="Z46646" s="1"/>
    </row>
    <row r="46647" spans="20:26" x14ac:dyDescent="0.25">
      <c r="T46647" s="1"/>
      <c r="U46647" s="1"/>
      <c r="Z46647" s="1"/>
    </row>
    <row r="46648" spans="20:26" x14ac:dyDescent="0.25">
      <c r="T46648" s="1"/>
      <c r="U46648" s="1"/>
      <c r="Z46648" s="1"/>
    </row>
    <row r="46649" spans="20:26" x14ac:dyDescent="0.25">
      <c r="T46649" s="1"/>
      <c r="U46649" s="1"/>
      <c r="Z46649" s="1"/>
    </row>
    <row r="46650" spans="20:26" x14ac:dyDescent="0.25">
      <c r="T46650" s="1"/>
      <c r="U46650" s="1"/>
      <c r="Z46650" s="1"/>
    </row>
    <row r="46651" spans="20:26" x14ac:dyDescent="0.25">
      <c r="T46651" s="1"/>
      <c r="U46651" s="1"/>
      <c r="Z46651" s="1"/>
    </row>
    <row r="46652" spans="20:26" x14ac:dyDescent="0.25">
      <c r="T46652" s="1"/>
      <c r="U46652" s="1"/>
      <c r="Z46652" s="1"/>
    </row>
    <row r="46653" spans="20:26" x14ac:dyDescent="0.25">
      <c r="T46653" s="1"/>
      <c r="U46653" s="1"/>
      <c r="Z46653" s="1"/>
    </row>
    <row r="46654" spans="20:26" x14ac:dyDescent="0.25">
      <c r="T46654" s="1"/>
      <c r="U46654" s="1"/>
      <c r="Z46654" s="1"/>
    </row>
    <row r="46655" spans="20:26" x14ac:dyDescent="0.25">
      <c r="T46655" s="1"/>
      <c r="U46655" s="1"/>
      <c r="Z46655" s="1"/>
    </row>
    <row r="46656" spans="20:26" x14ac:dyDescent="0.25">
      <c r="T46656" s="1"/>
      <c r="U46656" s="1"/>
      <c r="Z46656" s="1"/>
    </row>
    <row r="46657" spans="20:26" x14ac:dyDescent="0.25">
      <c r="T46657" s="1"/>
      <c r="U46657" s="1"/>
      <c r="Z46657" s="1"/>
    </row>
    <row r="46658" spans="20:26" x14ac:dyDescent="0.25">
      <c r="T46658" s="1"/>
      <c r="U46658" s="1"/>
      <c r="Z46658" s="1"/>
    </row>
    <row r="46659" spans="20:26" x14ac:dyDescent="0.25">
      <c r="T46659" s="1"/>
      <c r="U46659" s="1"/>
      <c r="Z46659" s="1"/>
    </row>
    <row r="46660" spans="20:26" x14ac:dyDescent="0.25">
      <c r="T46660" s="1"/>
      <c r="U46660" s="1"/>
      <c r="Z46660" s="1"/>
    </row>
    <row r="46661" spans="20:26" x14ac:dyDescent="0.25">
      <c r="T46661" s="1"/>
      <c r="U46661" s="1"/>
      <c r="Z46661" s="1"/>
    </row>
    <row r="46662" spans="20:26" x14ac:dyDescent="0.25">
      <c r="T46662" s="1"/>
      <c r="U46662" s="1"/>
      <c r="Z46662" s="1"/>
    </row>
    <row r="46663" spans="20:26" x14ac:dyDescent="0.25">
      <c r="T46663" s="1"/>
      <c r="U46663" s="1"/>
      <c r="Z46663" s="1"/>
    </row>
    <row r="46664" spans="20:26" x14ac:dyDescent="0.25">
      <c r="T46664" s="1"/>
      <c r="U46664" s="1"/>
      <c r="Z46664" s="1"/>
    </row>
    <row r="46665" spans="20:26" x14ac:dyDescent="0.25">
      <c r="T46665" s="1"/>
      <c r="U46665" s="1"/>
      <c r="Z46665" s="1"/>
    </row>
    <row r="46666" spans="20:26" x14ac:dyDescent="0.25">
      <c r="T46666" s="1"/>
      <c r="U46666" s="1"/>
      <c r="Z46666" s="1"/>
    </row>
    <row r="46667" spans="20:26" x14ac:dyDescent="0.25">
      <c r="T46667" s="1"/>
      <c r="U46667" s="1"/>
      <c r="Z46667" s="1"/>
    </row>
    <row r="46668" spans="20:26" x14ac:dyDescent="0.25">
      <c r="T46668" s="1"/>
      <c r="U46668" s="1"/>
      <c r="Z46668" s="1"/>
    </row>
    <row r="46669" spans="20:26" x14ac:dyDescent="0.25">
      <c r="T46669" s="1"/>
      <c r="U46669" s="1"/>
      <c r="Z46669" s="1"/>
    </row>
    <row r="46670" spans="20:26" x14ac:dyDescent="0.25">
      <c r="T46670" s="1"/>
      <c r="U46670" s="1"/>
      <c r="Z46670" s="1"/>
    </row>
    <row r="46671" spans="20:26" x14ac:dyDescent="0.25">
      <c r="T46671" s="1"/>
      <c r="U46671" s="1"/>
      <c r="Z46671" s="1"/>
    </row>
    <row r="46672" spans="20:26" x14ac:dyDescent="0.25">
      <c r="T46672" s="1"/>
      <c r="U46672" s="1"/>
      <c r="Z46672" s="1"/>
    </row>
    <row r="46673" spans="20:26" x14ac:dyDescent="0.25">
      <c r="T46673" s="1"/>
      <c r="U46673" s="1"/>
      <c r="Z46673" s="1"/>
    </row>
    <row r="46674" spans="20:26" x14ac:dyDescent="0.25">
      <c r="T46674" s="1"/>
      <c r="U46674" s="1"/>
      <c r="Z46674" s="1"/>
    </row>
    <row r="46675" spans="20:26" x14ac:dyDescent="0.25">
      <c r="T46675" s="1"/>
      <c r="U46675" s="1"/>
      <c r="Z46675" s="1"/>
    </row>
    <row r="46676" spans="20:26" x14ac:dyDescent="0.25">
      <c r="T46676" s="1"/>
      <c r="U46676" s="1"/>
      <c r="Z46676" s="1"/>
    </row>
    <row r="46677" spans="20:26" x14ac:dyDescent="0.25">
      <c r="T46677" s="1"/>
      <c r="U46677" s="1"/>
      <c r="Z46677" s="1"/>
    </row>
    <row r="46678" spans="20:26" x14ac:dyDescent="0.25">
      <c r="T46678" s="1"/>
      <c r="U46678" s="1"/>
      <c r="Z46678" s="1"/>
    </row>
    <row r="46679" spans="20:26" x14ac:dyDescent="0.25">
      <c r="T46679" s="1"/>
      <c r="U46679" s="1"/>
      <c r="Z46679" s="1"/>
    </row>
    <row r="46680" spans="20:26" x14ac:dyDescent="0.25">
      <c r="T46680" s="1"/>
      <c r="U46680" s="1"/>
      <c r="Z46680" s="1"/>
    </row>
    <row r="46681" spans="20:26" x14ac:dyDescent="0.25">
      <c r="T46681" s="1"/>
      <c r="U46681" s="1"/>
      <c r="Z46681" s="1"/>
    </row>
    <row r="46682" spans="20:26" x14ac:dyDescent="0.25">
      <c r="T46682" s="1"/>
      <c r="U46682" s="1"/>
      <c r="Z46682" s="1"/>
    </row>
    <row r="46683" spans="20:26" x14ac:dyDescent="0.25">
      <c r="T46683" s="1"/>
      <c r="U46683" s="1"/>
      <c r="Z46683" s="1"/>
    </row>
    <row r="46684" spans="20:26" x14ac:dyDescent="0.25">
      <c r="T46684" s="1"/>
      <c r="U46684" s="1"/>
      <c r="Z46684" s="1"/>
    </row>
    <row r="46685" spans="20:26" x14ac:dyDescent="0.25">
      <c r="T46685" s="1"/>
      <c r="U46685" s="1"/>
      <c r="Z46685" s="1"/>
    </row>
    <row r="46686" spans="20:26" x14ac:dyDescent="0.25">
      <c r="T46686" s="1"/>
      <c r="U46686" s="1"/>
      <c r="Z46686" s="1"/>
    </row>
    <row r="46687" spans="20:26" x14ac:dyDescent="0.25">
      <c r="T46687" s="1"/>
      <c r="U46687" s="1"/>
      <c r="Z46687" s="1"/>
    </row>
    <row r="46688" spans="20:26" x14ac:dyDescent="0.25">
      <c r="T46688" s="1"/>
      <c r="U46688" s="1"/>
      <c r="Z46688" s="1"/>
    </row>
    <row r="46689" spans="20:26" x14ac:dyDescent="0.25">
      <c r="T46689" s="1"/>
      <c r="U46689" s="1"/>
      <c r="Z46689" s="1"/>
    </row>
    <row r="46690" spans="20:26" x14ac:dyDescent="0.25">
      <c r="T46690" s="1"/>
      <c r="U46690" s="1"/>
      <c r="Z46690" s="1"/>
    </row>
    <row r="46691" spans="20:26" x14ac:dyDescent="0.25">
      <c r="T46691" s="1"/>
      <c r="U46691" s="1"/>
      <c r="Z46691" s="1"/>
    </row>
    <row r="46692" spans="20:26" x14ac:dyDescent="0.25">
      <c r="T46692" s="1"/>
      <c r="U46692" s="1"/>
      <c r="Z46692" s="1"/>
    </row>
    <row r="46693" spans="20:26" x14ac:dyDescent="0.25">
      <c r="T46693" s="1"/>
      <c r="U46693" s="1"/>
      <c r="Z46693" s="1"/>
    </row>
    <row r="46694" spans="20:26" x14ac:dyDescent="0.25">
      <c r="T46694" s="1"/>
      <c r="U46694" s="1"/>
      <c r="Z46694" s="1"/>
    </row>
    <row r="46695" spans="20:26" x14ac:dyDescent="0.25">
      <c r="T46695" s="1"/>
      <c r="U46695" s="1"/>
      <c r="Z46695" s="1"/>
    </row>
    <row r="46696" spans="20:26" x14ac:dyDescent="0.25">
      <c r="T46696" s="1"/>
      <c r="U46696" s="1"/>
      <c r="Z46696" s="1"/>
    </row>
    <row r="46697" spans="20:26" x14ac:dyDescent="0.25">
      <c r="T46697" s="1"/>
      <c r="U46697" s="1"/>
      <c r="Z46697" s="1"/>
    </row>
    <row r="46698" spans="20:26" x14ac:dyDescent="0.25">
      <c r="T46698" s="1"/>
      <c r="U46698" s="1"/>
      <c r="Z46698" s="1"/>
    </row>
    <row r="46699" spans="20:26" x14ac:dyDescent="0.25">
      <c r="T46699" s="1"/>
      <c r="U46699" s="1"/>
      <c r="Z46699" s="1"/>
    </row>
    <row r="46700" spans="20:26" x14ac:dyDescent="0.25">
      <c r="T46700" s="1"/>
      <c r="U46700" s="1"/>
      <c r="Z46700" s="1"/>
    </row>
    <row r="46701" spans="20:26" x14ac:dyDescent="0.25">
      <c r="T46701" s="1"/>
      <c r="U46701" s="1"/>
      <c r="Z46701" s="1"/>
    </row>
    <row r="46702" spans="20:26" x14ac:dyDescent="0.25">
      <c r="T46702" s="1"/>
      <c r="U46702" s="1"/>
      <c r="Z46702" s="1"/>
    </row>
    <row r="46703" spans="20:26" x14ac:dyDescent="0.25">
      <c r="T46703" s="1"/>
      <c r="U46703" s="1"/>
      <c r="Z46703" s="1"/>
    </row>
    <row r="46704" spans="20:26" x14ac:dyDescent="0.25">
      <c r="T46704" s="1"/>
      <c r="U46704" s="1"/>
      <c r="Z46704" s="1"/>
    </row>
    <row r="46705" spans="20:26" x14ac:dyDescent="0.25">
      <c r="T46705" s="1"/>
      <c r="U46705" s="1"/>
      <c r="Z46705" s="1"/>
    </row>
    <row r="46706" spans="20:26" x14ac:dyDescent="0.25">
      <c r="T46706" s="1"/>
      <c r="U46706" s="1"/>
      <c r="Z46706" s="1"/>
    </row>
    <row r="46707" spans="20:26" x14ac:dyDescent="0.25">
      <c r="T46707" s="1"/>
      <c r="U46707" s="1"/>
      <c r="Z46707" s="1"/>
    </row>
    <row r="46708" spans="20:26" x14ac:dyDescent="0.25">
      <c r="T46708" s="1"/>
      <c r="U46708" s="1"/>
      <c r="Z46708" s="1"/>
    </row>
    <row r="46709" spans="20:26" x14ac:dyDescent="0.25">
      <c r="T46709" s="1"/>
      <c r="U46709" s="1"/>
      <c r="Z46709" s="1"/>
    </row>
    <row r="46710" spans="20:26" x14ac:dyDescent="0.25">
      <c r="T46710" s="1"/>
      <c r="U46710" s="1"/>
      <c r="Z46710" s="1"/>
    </row>
    <row r="46711" spans="20:26" x14ac:dyDescent="0.25">
      <c r="T46711" s="1"/>
      <c r="U46711" s="1"/>
      <c r="Z46711" s="1"/>
    </row>
    <row r="46712" spans="20:26" x14ac:dyDescent="0.25">
      <c r="T46712" s="1"/>
      <c r="U46712" s="1"/>
      <c r="Z46712" s="1"/>
    </row>
    <row r="46713" spans="20:26" x14ac:dyDescent="0.25">
      <c r="T46713" s="1"/>
      <c r="U46713" s="1"/>
      <c r="Z46713" s="1"/>
    </row>
    <row r="46714" spans="20:26" x14ac:dyDescent="0.25">
      <c r="T46714" s="1"/>
      <c r="U46714" s="1"/>
      <c r="Z46714" s="1"/>
    </row>
    <row r="46715" spans="20:26" x14ac:dyDescent="0.25">
      <c r="T46715" s="1"/>
      <c r="U46715" s="1"/>
      <c r="Z46715" s="1"/>
    </row>
    <row r="46716" spans="20:26" x14ac:dyDescent="0.25">
      <c r="T46716" s="1"/>
      <c r="U46716" s="1"/>
      <c r="Z46716" s="1"/>
    </row>
    <row r="46717" spans="20:26" x14ac:dyDescent="0.25">
      <c r="T46717" s="1"/>
      <c r="U46717" s="1"/>
      <c r="Z46717" s="1"/>
    </row>
    <row r="46718" spans="20:26" x14ac:dyDescent="0.25">
      <c r="T46718" s="1"/>
      <c r="U46718" s="1"/>
      <c r="Z46718" s="1"/>
    </row>
    <row r="46719" spans="20:26" x14ac:dyDescent="0.25">
      <c r="T46719" s="1"/>
      <c r="U46719" s="1"/>
      <c r="Z46719" s="1"/>
    </row>
    <row r="46720" spans="20:26" x14ac:dyDescent="0.25">
      <c r="T46720" s="1"/>
      <c r="U46720" s="1"/>
      <c r="Z46720" s="1"/>
    </row>
    <row r="46721" spans="20:26" x14ac:dyDescent="0.25">
      <c r="T46721" s="1"/>
      <c r="U46721" s="1"/>
      <c r="Z46721" s="1"/>
    </row>
    <row r="46722" spans="20:26" x14ac:dyDescent="0.25">
      <c r="T46722" s="1"/>
      <c r="U46722" s="1"/>
      <c r="Z46722" s="1"/>
    </row>
    <row r="46723" spans="20:26" x14ac:dyDescent="0.25">
      <c r="T46723" s="1"/>
      <c r="U46723" s="1"/>
      <c r="Z46723" s="1"/>
    </row>
    <row r="46724" spans="20:26" x14ac:dyDescent="0.25">
      <c r="T46724" s="1"/>
      <c r="U46724" s="1"/>
      <c r="Z46724" s="1"/>
    </row>
    <row r="46725" spans="20:26" x14ac:dyDescent="0.25">
      <c r="T46725" s="1"/>
      <c r="U46725" s="1"/>
      <c r="Z46725" s="1"/>
    </row>
    <row r="46726" spans="20:26" x14ac:dyDescent="0.25">
      <c r="T46726" s="1"/>
      <c r="U46726" s="1"/>
      <c r="Z46726" s="1"/>
    </row>
    <row r="46727" spans="20:26" x14ac:dyDescent="0.25">
      <c r="T46727" s="1"/>
      <c r="U46727" s="1"/>
      <c r="Z46727" s="1"/>
    </row>
    <row r="46728" spans="20:26" x14ac:dyDescent="0.25">
      <c r="T46728" s="1"/>
      <c r="U46728" s="1"/>
      <c r="Z46728" s="1"/>
    </row>
    <row r="46729" spans="20:26" x14ac:dyDescent="0.25">
      <c r="T46729" s="1"/>
      <c r="U46729" s="1"/>
      <c r="Z46729" s="1"/>
    </row>
    <row r="46730" spans="20:26" x14ac:dyDescent="0.25">
      <c r="T46730" s="1"/>
      <c r="U46730" s="1"/>
      <c r="Z46730" s="1"/>
    </row>
    <row r="46731" spans="20:26" x14ac:dyDescent="0.25">
      <c r="T46731" s="1"/>
      <c r="U46731" s="1"/>
      <c r="Z46731" s="1"/>
    </row>
    <row r="46732" spans="20:26" x14ac:dyDescent="0.25">
      <c r="T46732" s="1"/>
      <c r="U46732" s="1"/>
      <c r="Z46732" s="1"/>
    </row>
    <row r="46733" spans="20:26" x14ac:dyDescent="0.25">
      <c r="T46733" s="1"/>
      <c r="U46733" s="1"/>
      <c r="Z46733" s="1"/>
    </row>
    <row r="46734" spans="20:26" x14ac:dyDescent="0.25">
      <c r="T46734" s="1"/>
      <c r="U46734" s="1"/>
      <c r="Z46734" s="1"/>
    </row>
    <row r="46735" spans="20:26" x14ac:dyDescent="0.25">
      <c r="T46735" s="1"/>
      <c r="U46735" s="1"/>
      <c r="Z46735" s="1"/>
    </row>
    <row r="46736" spans="20:26" x14ac:dyDescent="0.25">
      <c r="T46736" s="1"/>
      <c r="U46736" s="1"/>
      <c r="Z46736" s="1"/>
    </row>
    <row r="46737" spans="20:26" x14ac:dyDescent="0.25">
      <c r="T46737" s="1"/>
      <c r="U46737" s="1"/>
      <c r="Z46737" s="1"/>
    </row>
    <row r="46738" spans="20:26" x14ac:dyDescent="0.25">
      <c r="T46738" s="1"/>
      <c r="U46738" s="1"/>
      <c r="Z46738" s="1"/>
    </row>
    <row r="46739" spans="20:26" x14ac:dyDescent="0.25">
      <c r="T46739" s="1"/>
      <c r="U46739" s="1"/>
      <c r="Z46739" s="1"/>
    </row>
    <row r="46740" spans="20:26" x14ac:dyDescent="0.25">
      <c r="T46740" s="1"/>
      <c r="U46740" s="1"/>
      <c r="Z46740" s="1"/>
    </row>
    <row r="46741" spans="20:26" x14ac:dyDescent="0.25">
      <c r="T46741" s="1"/>
      <c r="U46741" s="1"/>
      <c r="Z46741" s="1"/>
    </row>
    <row r="46742" spans="20:26" x14ac:dyDescent="0.25">
      <c r="T46742" s="1"/>
      <c r="U46742" s="1"/>
      <c r="Z46742" s="1"/>
    </row>
    <row r="46743" spans="20:26" x14ac:dyDescent="0.25">
      <c r="T46743" s="1"/>
      <c r="U46743" s="1"/>
      <c r="Z46743" s="1"/>
    </row>
    <row r="46744" spans="20:26" x14ac:dyDescent="0.25">
      <c r="T46744" s="1"/>
      <c r="U46744" s="1"/>
      <c r="Z46744" s="1"/>
    </row>
    <row r="46745" spans="20:26" x14ac:dyDescent="0.25">
      <c r="T46745" s="1"/>
      <c r="U46745" s="1"/>
      <c r="Z46745" s="1"/>
    </row>
    <row r="46746" spans="20:26" x14ac:dyDescent="0.25">
      <c r="T46746" s="1"/>
      <c r="U46746" s="1"/>
      <c r="Z46746" s="1"/>
    </row>
    <row r="46747" spans="20:26" x14ac:dyDescent="0.25">
      <c r="T46747" s="1"/>
      <c r="U46747" s="1"/>
      <c r="Z46747" s="1"/>
    </row>
    <row r="46748" spans="20:26" x14ac:dyDescent="0.25">
      <c r="T46748" s="1"/>
      <c r="U46748" s="1"/>
      <c r="Z46748" s="1"/>
    </row>
    <row r="46749" spans="20:26" x14ac:dyDescent="0.25">
      <c r="T46749" s="1"/>
      <c r="U46749" s="1"/>
      <c r="Z46749" s="1"/>
    </row>
    <row r="46750" spans="20:26" x14ac:dyDescent="0.25">
      <c r="T46750" s="1"/>
      <c r="U46750" s="1"/>
      <c r="Z46750" s="1"/>
    </row>
    <row r="46751" spans="20:26" x14ac:dyDescent="0.25">
      <c r="T46751" s="1"/>
      <c r="U46751" s="1"/>
      <c r="Z46751" s="1"/>
    </row>
    <row r="46752" spans="20:26" x14ac:dyDescent="0.25">
      <c r="T46752" s="1"/>
      <c r="U46752" s="1"/>
      <c r="Z46752" s="1"/>
    </row>
    <row r="46753" spans="20:26" x14ac:dyDescent="0.25">
      <c r="T46753" s="1"/>
      <c r="U46753" s="1"/>
      <c r="Z46753" s="1"/>
    </row>
    <row r="46754" spans="20:26" x14ac:dyDescent="0.25">
      <c r="T46754" s="1"/>
      <c r="U46754" s="1"/>
      <c r="Z46754" s="1"/>
    </row>
    <row r="46755" spans="20:26" x14ac:dyDescent="0.25">
      <c r="T46755" s="1"/>
      <c r="U46755" s="1"/>
      <c r="Z46755" s="1"/>
    </row>
    <row r="46756" spans="20:26" x14ac:dyDescent="0.25">
      <c r="T46756" s="1"/>
      <c r="U46756" s="1"/>
      <c r="Z46756" s="1"/>
    </row>
    <row r="46757" spans="20:26" x14ac:dyDescent="0.25">
      <c r="T46757" s="1"/>
      <c r="U46757" s="1"/>
      <c r="Z46757" s="1"/>
    </row>
    <row r="46758" spans="20:26" x14ac:dyDescent="0.25">
      <c r="T46758" s="1"/>
      <c r="U46758" s="1"/>
      <c r="Z46758" s="1"/>
    </row>
    <row r="46759" spans="20:26" x14ac:dyDescent="0.25">
      <c r="T46759" s="1"/>
      <c r="U46759" s="1"/>
      <c r="Z46759" s="1"/>
    </row>
    <row r="46760" spans="20:26" x14ac:dyDescent="0.25">
      <c r="T46760" s="1"/>
      <c r="U46760" s="1"/>
      <c r="Z46760" s="1"/>
    </row>
    <row r="46761" spans="20:26" x14ac:dyDescent="0.25">
      <c r="T46761" s="1"/>
      <c r="U46761" s="1"/>
      <c r="Z46761" s="1"/>
    </row>
    <row r="46762" spans="20:26" x14ac:dyDescent="0.25">
      <c r="T46762" s="1"/>
      <c r="U46762" s="1"/>
      <c r="Z46762" s="1"/>
    </row>
    <row r="46763" spans="20:26" x14ac:dyDescent="0.25">
      <c r="T46763" s="1"/>
      <c r="U46763" s="1"/>
      <c r="Z46763" s="1"/>
    </row>
    <row r="46764" spans="20:26" x14ac:dyDescent="0.25">
      <c r="T46764" s="1"/>
      <c r="U46764" s="1"/>
      <c r="Z46764" s="1"/>
    </row>
    <row r="46765" spans="20:26" x14ac:dyDescent="0.25">
      <c r="T46765" s="1"/>
      <c r="U46765" s="1"/>
      <c r="Z46765" s="1"/>
    </row>
    <row r="46766" spans="20:26" x14ac:dyDescent="0.25">
      <c r="T46766" s="1"/>
      <c r="U46766" s="1"/>
      <c r="Z46766" s="1"/>
    </row>
    <row r="46767" spans="20:26" x14ac:dyDescent="0.25">
      <c r="T46767" s="1"/>
      <c r="U46767" s="1"/>
      <c r="Z46767" s="1"/>
    </row>
    <row r="46768" spans="20:26" x14ac:dyDescent="0.25">
      <c r="T46768" s="1"/>
      <c r="U46768" s="1"/>
      <c r="Z46768" s="1"/>
    </row>
    <row r="46769" spans="20:26" x14ac:dyDescent="0.25">
      <c r="T46769" s="1"/>
      <c r="U46769" s="1"/>
      <c r="Z46769" s="1"/>
    </row>
    <row r="46770" spans="20:26" x14ac:dyDescent="0.25">
      <c r="T46770" s="1"/>
      <c r="U46770" s="1"/>
      <c r="Z46770" s="1"/>
    </row>
    <row r="46771" spans="20:26" x14ac:dyDescent="0.25">
      <c r="T46771" s="1"/>
      <c r="U46771" s="1"/>
      <c r="Z46771" s="1"/>
    </row>
    <row r="46772" spans="20:26" x14ac:dyDescent="0.25">
      <c r="T46772" s="1"/>
      <c r="U46772" s="1"/>
      <c r="Z46772" s="1"/>
    </row>
    <row r="46773" spans="20:26" x14ac:dyDescent="0.25">
      <c r="T46773" s="1"/>
      <c r="U46773" s="1"/>
      <c r="Z46773" s="1"/>
    </row>
    <row r="46774" spans="20:26" x14ac:dyDescent="0.25">
      <c r="T46774" s="1"/>
      <c r="U46774" s="1"/>
      <c r="Z46774" s="1"/>
    </row>
    <row r="46775" spans="20:26" x14ac:dyDescent="0.25">
      <c r="T46775" s="1"/>
      <c r="U46775" s="1"/>
      <c r="Z46775" s="1"/>
    </row>
    <row r="46776" spans="20:26" x14ac:dyDescent="0.25">
      <c r="T46776" s="1"/>
      <c r="U46776" s="1"/>
      <c r="Z46776" s="1"/>
    </row>
    <row r="46777" spans="20:26" x14ac:dyDescent="0.25">
      <c r="T46777" s="1"/>
      <c r="U46777" s="1"/>
      <c r="Z46777" s="1"/>
    </row>
    <row r="46778" spans="20:26" x14ac:dyDescent="0.25">
      <c r="T46778" s="1"/>
      <c r="U46778" s="1"/>
      <c r="Z46778" s="1"/>
    </row>
    <row r="46779" spans="20:26" x14ac:dyDescent="0.25">
      <c r="T46779" s="1"/>
      <c r="U46779" s="1"/>
      <c r="Z46779" s="1"/>
    </row>
    <row r="46780" spans="20:26" x14ac:dyDescent="0.25">
      <c r="T46780" s="1"/>
      <c r="U46780" s="1"/>
      <c r="Z46780" s="1"/>
    </row>
    <row r="46781" spans="20:26" x14ac:dyDescent="0.25">
      <c r="T46781" s="1"/>
      <c r="U46781" s="1"/>
      <c r="Z46781" s="1"/>
    </row>
    <row r="46782" spans="20:26" x14ac:dyDescent="0.25">
      <c r="T46782" s="1"/>
      <c r="U46782" s="1"/>
      <c r="Z46782" s="1"/>
    </row>
    <row r="46783" spans="20:26" x14ac:dyDescent="0.25">
      <c r="T46783" s="1"/>
      <c r="U46783" s="1"/>
      <c r="Z46783" s="1"/>
    </row>
    <row r="46784" spans="20:26" x14ac:dyDescent="0.25">
      <c r="T46784" s="1"/>
      <c r="U46784" s="1"/>
      <c r="Z46784" s="1"/>
    </row>
    <row r="46785" spans="20:26" x14ac:dyDescent="0.25">
      <c r="T46785" s="1"/>
      <c r="U46785" s="1"/>
      <c r="Z46785" s="1"/>
    </row>
    <row r="46786" spans="20:26" x14ac:dyDescent="0.25">
      <c r="T46786" s="1"/>
      <c r="U46786" s="1"/>
      <c r="Z46786" s="1"/>
    </row>
    <row r="46787" spans="20:26" x14ac:dyDescent="0.25">
      <c r="T46787" s="1"/>
      <c r="U46787" s="1"/>
      <c r="Z46787" s="1"/>
    </row>
    <row r="46788" spans="20:26" x14ac:dyDescent="0.25">
      <c r="T46788" s="1"/>
      <c r="U46788" s="1"/>
      <c r="Z46788" s="1"/>
    </row>
    <row r="46789" spans="20:26" x14ac:dyDescent="0.25">
      <c r="T46789" s="1"/>
      <c r="U46789" s="1"/>
      <c r="Z46789" s="1"/>
    </row>
    <row r="46790" spans="20:26" x14ac:dyDescent="0.25">
      <c r="T46790" s="1"/>
      <c r="U46790" s="1"/>
      <c r="Z46790" s="1"/>
    </row>
    <row r="46791" spans="20:26" x14ac:dyDescent="0.25">
      <c r="T46791" s="1"/>
      <c r="U46791" s="1"/>
      <c r="Z46791" s="1"/>
    </row>
    <row r="46792" spans="20:26" x14ac:dyDescent="0.25">
      <c r="T46792" s="1"/>
      <c r="U46792" s="1"/>
      <c r="Z46792" s="1"/>
    </row>
    <row r="46793" spans="20:26" x14ac:dyDescent="0.25">
      <c r="T46793" s="1"/>
      <c r="U46793" s="1"/>
      <c r="Z46793" s="1"/>
    </row>
    <row r="46794" spans="20:26" x14ac:dyDescent="0.25">
      <c r="T46794" s="1"/>
      <c r="U46794" s="1"/>
      <c r="Z46794" s="1"/>
    </row>
    <row r="46795" spans="20:26" x14ac:dyDescent="0.25">
      <c r="T46795" s="1"/>
      <c r="U46795" s="1"/>
      <c r="Z46795" s="1"/>
    </row>
    <row r="46796" spans="20:26" x14ac:dyDescent="0.25">
      <c r="T46796" s="1"/>
      <c r="U46796" s="1"/>
      <c r="Z46796" s="1"/>
    </row>
    <row r="46797" spans="20:26" x14ac:dyDescent="0.25">
      <c r="T46797" s="1"/>
      <c r="U46797" s="1"/>
      <c r="Z46797" s="1"/>
    </row>
    <row r="46798" spans="20:26" x14ac:dyDescent="0.25">
      <c r="T46798" s="1"/>
      <c r="U46798" s="1"/>
      <c r="Z46798" s="1"/>
    </row>
    <row r="46799" spans="20:26" x14ac:dyDescent="0.25">
      <c r="T46799" s="1"/>
      <c r="U46799" s="1"/>
      <c r="Z46799" s="1"/>
    </row>
    <row r="46800" spans="20:26" x14ac:dyDescent="0.25">
      <c r="T46800" s="1"/>
      <c r="U46800" s="1"/>
      <c r="Z46800" s="1"/>
    </row>
    <row r="46801" spans="20:26" x14ac:dyDescent="0.25">
      <c r="T46801" s="1"/>
      <c r="U46801" s="1"/>
      <c r="Z46801" s="1"/>
    </row>
    <row r="46802" spans="20:26" x14ac:dyDescent="0.25">
      <c r="T46802" s="1"/>
      <c r="U46802" s="1"/>
      <c r="Z46802" s="1"/>
    </row>
    <row r="46803" spans="20:26" x14ac:dyDescent="0.25">
      <c r="T46803" s="1"/>
      <c r="U46803" s="1"/>
      <c r="Z46803" s="1"/>
    </row>
    <row r="46804" spans="20:26" x14ac:dyDescent="0.25">
      <c r="T46804" s="1"/>
      <c r="U46804" s="1"/>
      <c r="Z46804" s="1"/>
    </row>
    <row r="46805" spans="20:26" x14ac:dyDescent="0.25">
      <c r="T46805" s="1"/>
      <c r="U46805" s="1"/>
      <c r="Z46805" s="1"/>
    </row>
    <row r="46806" spans="20:26" x14ac:dyDescent="0.25">
      <c r="T46806" s="1"/>
      <c r="U46806" s="1"/>
      <c r="Z46806" s="1"/>
    </row>
    <row r="46807" spans="20:26" x14ac:dyDescent="0.25">
      <c r="T46807" s="1"/>
      <c r="U46807" s="1"/>
      <c r="Z46807" s="1"/>
    </row>
    <row r="46808" spans="20:26" x14ac:dyDescent="0.25">
      <c r="T46808" s="1"/>
      <c r="U46808" s="1"/>
      <c r="Z46808" s="1"/>
    </row>
    <row r="46809" spans="20:26" x14ac:dyDescent="0.25">
      <c r="T46809" s="1"/>
      <c r="U46809" s="1"/>
      <c r="Z46809" s="1"/>
    </row>
    <row r="46810" spans="20:26" x14ac:dyDescent="0.25">
      <c r="T46810" s="1"/>
      <c r="U46810" s="1"/>
      <c r="Z46810" s="1"/>
    </row>
    <row r="46811" spans="20:26" x14ac:dyDescent="0.25">
      <c r="T46811" s="1"/>
      <c r="U46811" s="1"/>
      <c r="Z46811" s="1"/>
    </row>
    <row r="46812" spans="20:26" x14ac:dyDescent="0.25">
      <c r="T46812" s="1"/>
      <c r="U46812" s="1"/>
      <c r="Z46812" s="1"/>
    </row>
    <row r="46813" spans="20:26" x14ac:dyDescent="0.25">
      <c r="T46813" s="1"/>
      <c r="U46813" s="1"/>
      <c r="Z46813" s="1"/>
    </row>
    <row r="46814" spans="20:26" x14ac:dyDescent="0.25">
      <c r="T46814" s="1"/>
      <c r="U46814" s="1"/>
      <c r="Z46814" s="1"/>
    </row>
    <row r="46815" spans="20:26" x14ac:dyDescent="0.25">
      <c r="T46815" s="1"/>
      <c r="U46815" s="1"/>
      <c r="Z46815" s="1"/>
    </row>
    <row r="46816" spans="20:26" x14ac:dyDescent="0.25">
      <c r="T46816" s="1"/>
      <c r="U46816" s="1"/>
      <c r="Z46816" s="1"/>
    </row>
    <row r="46817" spans="20:26" x14ac:dyDescent="0.25">
      <c r="T46817" s="1"/>
      <c r="U46817" s="1"/>
      <c r="Z46817" s="1"/>
    </row>
    <row r="46818" spans="20:26" x14ac:dyDescent="0.25">
      <c r="T46818" s="1"/>
      <c r="U46818" s="1"/>
      <c r="Z46818" s="1"/>
    </row>
    <row r="46819" spans="20:26" x14ac:dyDescent="0.25">
      <c r="T46819" s="1"/>
      <c r="U46819" s="1"/>
      <c r="Z46819" s="1"/>
    </row>
    <row r="46820" spans="20:26" x14ac:dyDescent="0.25">
      <c r="T46820" s="1"/>
      <c r="U46820" s="1"/>
      <c r="Z46820" s="1"/>
    </row>
    <row r="46821" spans="20:26" x14ac:dyDescent="0.25">
      <c r="T46821" s="1"/>
      <c r="U46821" s="1"/>
      <c r="Z46821" s="1"/>
    </row>
    <row r="46822" spans="20:26" x14ac:dyDescent="0.25">
      <c r="T46822" s="1"/>
      <c r="U46822" s="1"/>
      <c r="Z46822" s="1"/>
    </row>
    <row r="46823" spans="20:26" x14ac:dyDescent="0.25">
      <c r="T46823" s="1"/>
      <c r="U46823" s="1"/>
      <c r="Z46823" s="1"/>
    </row>
    <row r="46824" spans="20:26" x14ac:dyDescent="0.25">
      <c r="T46824" s="1"/>
      <c r="U46824" s="1"/>
      <c r="Z46824" s="1"/>
    </row>
    <row r="46825" spans="20:26" x14ac:dyDescent="0.25">
      <c r="T46825" s="1"/>
      <c r="U46825" s="1"/>
      <c r="Z46825" s="1"/>
    </row>
    <row r="46826" spans="20:26" x14ac:dyDescent="0.25">
      <c r="T46826" s="1"/>
      <c r="U46826" s="1"/>
      <c r="Z46826" s="1"/>
    </row>
    <row r="46827" spans="20:26" x14ac:dyDescent="0.25">
      <c r="T46827" s="1"/>
      <c r="U46827" s="1"/>
      <c r="Z46827" s="1"/>
    </row>
    <row r="46828" spans="20:26" x14ac:dyDescent="0.25">
      <c r="T46828" s="1"/>
      <c r="U46828" s="1"/>
      <c r="Z46828" s="1"/>
    </row>
    <row r="46829" spans="20:26" x14ac:dyDescent="0.25">
      <c r="T46829" s="1"/>
      <c r="U46829" s="1"/>
      <c r="Z46829" s="1"/>
    </row>
    <row r="46830" spans="20:26" x14ac:dyDescent="0.25">
      <c r="T46830" s="1"/>
      <c r="U46830" s="1"/>
      <c r="Z46830" s="1"/>
    </row>
    <row r="46831" spans="20:26" x14ac:dyDescent="0.25">
      <c r="T46831" s="1"/>
      <c r="U46831" s="1"/>
      <c r="Z46831" s="1"/>
    </row>
    <row r="46832" spans="20:26" x14ac:dyDescent="0.25">
      <c r="T46832" s="1"/>
      <c r="U46832" s="1"/>
      <c r="Z46832" s="1"/>
    </row>
    <row r="46833" spans="20:26" x14ac:dyDescent="0.25">
      <c r="T46833" s="1"/>
      <c r="U46833" s="1"/>
      <c r="Z46833" s="1"/>
    </row>
    <row r="46834" spans="20:26" x14ac:dyDescent="0.25">
      <c r="T46834" s="1"/>
      <c r="U46834" s="1"/>
      <c r="Z46834" s="1"/>
    </row>
    <row r="46835" spans="20:26" x14ac:dyDescent="0.25">
      <c r="T46835" s="1"/>
      <c r="U46835" s="1"/>
      <c r="Z46835" s="1"/>
    </row>
    <row r="46836" spans="20:26" x14ac:dyDescent="0.25">
      <c r="T46836" s="1"/>
      <c r="U46836" s="1"/>
      <c r="Z46836" s="1"/>
    </row>
    <row r="46837" spans="20:26" x14ac:dyDescent="0.25">
      <c r="T46837" s="1"/>
      <c r="U46837" s="1"/>
      <c r="Z46837" s="1"/>
    </row>
    <row r="46838" spans="20:26" x14ac:dyDescent="0.25">
      <c r="T46838" s="1"/>
      <c r="U46838" s="1"/>
      <c r="Z46838" s="1"/>
    </row>
    <row r="46839" spans="20:26" x14ac:dyDescent="0.25">
      <c r="T46839" s="1"/>
      <c r="U46839" s="1"/>
      <c r="Z46839" s="1"/>
    </row>
    <row r="46840" spans="20:26" x14ac:dyDescent="0.25">
      <c r="T46840" s="1"/>
      <c r="U46840" s="1"/>
      <c r="Z46840" s="1"/>
    </row>
    <row r="46841" spans="20:26" x14ac:dyDescent="0.25">
      <c r="T46841" s="1"/>
      <c r="U46841" s="1"/>
      <c r="Z46841" s="1"/>
    </row>
    <row r="46842" spans="20:26" x14ac:dyDescent="0.25">
      <c r="T46842" s="1"/>
      <c r="U46842" s="1"/>
      <c r="Z46842" s="1"/>
    </row>
    <row r="46843" spans="20:26" x14ac:dyDescent="0.25">
      <c r="T46843" s="1"/>
      <c r="U46843" s="1"/>
      <c r="Z46843" s="1"/>
    </row>
    <row r="46844" spans="20:26" x14ac:dyDescent="0.25">
      <c r="T46844" s="1"/>
      <c r="U46844" s="1"/>
      <c r="Z46844" s="1"/>
    </row>
    <row r="46845" spans="20:26" x14ac:dyDescent="0.25">
      <c r="T46845" s="1"/>
      <c r="U46845" s="1"/>
      <c r="Z46845" s="1"/>
    </row>
    <row r="46846" spans="20:26" x14ac:dyDescent="0.25">
      <c r="T46846" s="1"/>
      <c r="U46846" s="1"/>
      <c r="Z46846" s="1"/>
    </row>
    <row r="46847" spans="20:26" x14ac:dyDescent="0.25">
      <c r="T46847" s="1"/>
      <c r="U46847" s="1"/>
      <c r="Z46847" s="1"/>
    </row>
    <row r="46848" spans="20:26" x14ac:dyDescent="0.25">
      <c r="T46848" s="1"/>
      <c r="U46848" s="1"/>
      <c r="Z46848" s="1"/>
    </row>
    <row r="46849" spans="20:26" x14ac:dyDescent="0.25">
      <c r="T46849" s="1"/>
      <c r="U46849" s="1"/>
      <c r="Z46849" s="1"/>
    </row>
    <row r="46850" spans="20:26" x14ac:dyDescent="0.25">
      <c r="T46850" s="1"/>
      <c r="U46850" s="1"/>
      <c r="Z46850" s="1"/>
    </row>
    <row r="46851" spans="20:26" x14ac:dyDescent="0.25">
      <c r="T46851" s="1"/>
      <c r="U46851" s="1"/>
      <c r="Z46851" s="1"/>
    </row>
    <row r="46852" spans="20:26" x14ac:dyDescent="0.25">
      <c r="T46852" s="1"/>
      <c r="U46852" s="1"/>
      <c r="Z46852" s="1"/>
    </row>
    <row r="46853" spans="20:26" x14ac:dyDescent="0.25">
      <c r="T46853" s="1"/>
      <c r="U46853" s="1"/>
      <c r="Z46853" s="1"/>
    </row>
    <row r="46854" spans="20:26" x14ac:dyDescent="0.25">
      <c r="T46854" s="1"/>
      <c r="U46854" s="1"/>
      <c r="Z46854" s="1"/>
    </row>
    <row r="46855" spans="20:26" x14ac:dyDescent="0.25">
      <c r="T46855" s="1"/>
      <c r="U46855" s="1"/>
      <c r="Z46855" s="1"/>
    </row>
    <row r="46856" spans="20:26" x14ac:dyDescent="0.25">
      <c r="T46856" s="1"/>
      <c r="U46856" s="1"/>
      <c r="Z46856" s="1"/>
    </row>
    <row r="46857" spans="20:26" x14ac:dyDescent="0.25">
      <c r="T46857" s="1"/>
      <c r="U46857" s="1"/>
      <c r="Z46857" s="1"/>
    </row>
    <row r="46858" spans="20:26" x14ac:dyDescent="0.25">
      <c r="T46858" s="1"/>
      <c r="U46858" s="1"/>
      <c r="Z46858" s="1"/>
    </row>
    <row r="46859" spans="20:26" x14ac:dyDescent="0.25">
      <c r="T46859" s="1"/>
      <c r="U46859" s="1"/>
      <c r="Z46859" s="1"/>
    </row>
    <row r="46860" spans="20:26" x14ac:dyDescent="0.25">
      <c r="T46860" s="1"/>
      <c r="U46860" s="1"/>
      <c r="Z46860" s="1"/>
    </row>
    <row r="46861" spans="20:26" x14ac:dyDescent="0.25">
      <c r="T46861" s="1"/>
      <c r="U46861" s="1"/>
      <c r="Z46861" s="1"/>
    </row>
    <row r="46862" spans="20:26" x14ac:dyDescent="0.25">
      <c r="T46862" s="1"/>
      <c r="U46862" s="1"/>
      <c r="Z46862" s="1"/>
    </row>
    <row r="46863" spans="20:26" x14ac:dyDescent="0.25">
      <c r="T46863" s="1"/>
      <c r="U46863" s="1"/>
      <c r="Z46863" s="1"/>
    </row>
    <row r="46864" spans="20:26" x14ac:dyDescent="0.25">
      <c r="T46864" s="1"/>
      <c r="U46864" s="1"/>
      <c r="Z46864" s="1"/>
    </row>
    <row r="46865" spans="20:26" x14ac:dyDescent="0.25">
      <c r="T46865" s="1"/>
      <c r="U46865" s="1"/>
      <c r="Z46865" s="1"/>
    </row>
    <row r="46866" spans="20:26" x14ac:dyDescent="0.25">
      <c r="T46866" s="1"/>
      <c r="U46866" s="1"/>
      <c r="Z46866" s="1"/>
    </row>
    <row r="46867" spans="20:26" x14ac:dyDescent="0.25">
      <c r="T46867" s="1"/>
      <c r="U46867" s="1"/>
      <c r="Z46867" s="1"/>
    </row>
    <row r="46868" spans="20:26" x14ac:dyDescent="0.25">
      <c r="T46868" s="1"/>
      <c r="U46868" s="1"/>
      <c r="Z46868" s="1"/>
    </row>
    <row r="46869" spans="20:26" x14ac:dyDescent="0.25">
      <c r="T46869" s="1"/>
      <c r="U46869" s="1"/>
      <c r="Z46869" s="1"/>
    </row>
    <row r="46870" spans="20:26" x14ac:dyDescent="0.25">
      <c r="T46870" s="1"/>
      <c r="U46870" s="1"/>
      <c r="Z46870" s="1"/>
    </row>
    <row r="46871" spans="20:26" x14ac:dyDescent="0.25">
      <c r="T46871" s="1"/>
      <c r="U46871" s="1"/>
      <c r="Z46871" s="1"/>
    </row>
    <row r="46872" spans="20:26" x14ac:dyDescent="0.25">
      <c r="T46872" s="1"/>
      <c r="U46872" s="1"/>
      <c r="Z46872" s="1"/>
    </row>
    <row r="46873" spans="20:26" x14ac:dyDescent="0.25">
      <c r="T46873" s="1"/>
      <c r="U46873" s="1"/>
      <c r="Z46873" s="1"/>
    </row>
    <row r="46874" spans="20:26" x14ac:dyDescent="0.25">
      <c r="T46874" s="1"/>
      <c r="U46874" s="1"/>
      <c r="Z46874" s="1"/>
    </row>
    <row r="46875" spans="20:26" x14ac:dyDescent="0.25">
      <c r="T46875" s="1"/>
      <c r="U46875" s="1"/>
      <c r="Z46875" s="1"/>
    </row>
    <row r="46876" spans="20:26" x14ac:dyDescent="0.25">
      <c r="T46876" s="1"/>
      <c r="U46876" s="1"/>
      <c r="Z46876" s="1"/>
    </row>
    <row r="46877" spans="20:26" x14ac:dyDescent="0.25">
      <c r="T46877" s="1"/>
      <c r="U46877" s="1"/>
      <c r="Z46877" s="1"/>
    </row>
    <row r="46878" spans="20:26" x14ac:dyDescent="0.25">
      <c r="T46878" s="1"/>
      <c r="U46878" s="1"/>
      <c r="Z46878" s="1"/>
    </row>
    <row r="46879" spans="20:26" x14ac:dyDescent="0.25">
      <c r="T46879" s="1"/>
      <c r="U46879" s="1"/>
      <c r="Z46879" s="1"/>
    </row>
    <row r="46880" spans="20:26" x14ac:dyDescent="0.25">
      <c r="T46880" s="1"/>
      <c r="U46880" s="1"/>
      <c r="Z46880" s="1"/>
    </row>
    <row r="46881" spans="20:26" x14ac:dyDescent="0.25">
      <c r="T46881" s="1"/>
      <c r="U46881" s="1"/>
      <c r="Z46881" s="1"/>
    </row>
    <row r="46882" spans="20:26" x14ac:dyDescent="0.25">
      <c r="T46882" s="1"/>
      <c r="U46882" s="1"/>
      <c r="Z46882" s="1"/>
    </row>
    <row r="46883" spans="20:26" x14ac:dyDescent="0.25">
      <c r="T46883" s="1"/>
      <c r="U46883" s="1"/>
      <c r="Z46883" s="1"/>
    </row>
    <row r="46884" spans="20:26" x14ac:dyDescent="0.25">
      <c r="T46884" s="1"/>
      <c r="U46884" s="1"/>
      <c r="Z46884" s="1"/>
    </row>
    <row r="46885" spans="20:26" x14ac:dyDescent="0.25">
      <c r="T46885" s="1"/>
      <c r="U46885" s="1"/>
      <c r="Z46885" s="1"/>
    </row>
    <row r="46886" spans="20:26" x14ac:dyDescent="0.25">
      <c r="T46886" s="1"/>
      <c r="U46886" s="1"/>
      <c r="Z46886" s="1"/>
    </row>
    <row r="46887" spans="20:26" x14ac:dyDescent="0.25">
      <c r="T46887" s="1"/>
      <c r="U46887" s="1"/>
      <c r="Z46887" s="1"/>
    </row>
    <row r="46888" spans="20:26" x14ac:dyDescent="0.25">
      <c r="T46888" s="1"/>
      <c r="U46888" s="1"/>
      <c r="Z46888" s="1"/>
    </row>
    <row r="46889" spans="20:26" x14ac:dyDescent="0.25">
      <c r="T46889" s="1"/>
      <c r="U46889" s="1"/>
      <c r="Z46889" s="1"/>
    </row>
    <row r="46890" spans="20:26" x14ac:dyDescent="0.25">
      <c r="T46890" s="1"/>
      <c r="U46890" s="1"/>
      <c r="Z46890" s="1"/>
    </row>
    <row r="46891" spans="20:26" x14ac:dyDescent="0.25">
      <c r="T46891" s="1"/>
      <c r="U46891" s="1"/>
      <c r="Z46891" s="1"/>
    </row>
    <row r="46892" spans="20:26" x14ac:dyDescent="0.25">
      <c r="T46892" s="1"/>
      <c r="U46892" s="1"/>
      <c r="Z46892" s="1"/>
    </row>
    <row r="46893" spans="20:26" x14ac:dyDescent="0.25">
      <c r="T46893" s="1"/>
      <c r="U46893" s="1"/>
      <c r="Z46893" s="1"/>
    </row>
    <row r="46894" spans="20:26" x14ac:dyDescent="0.25">
      <c r="T46894" s="1"/>
      <c r="U46894" s="1"/>
      <c r="Z46894" s="1"/>
    </row>
    <row r="46895" spans="20:26" x14ac:dyDescent="0.25">
      <c r="T46895" s="1"/>
      <c r="U46895" s="1"/>
      <c r="Z46895" s="1"/>
    </row>
    <row r="46896" spans="20:26" x14ac:dyDescent="0.25">
      <c r="T46896" s="1"/>
      <c r="U46896" s="1"/>
      <c r="Z46896" s="1"/>
    </row>
    <row r="46897" spans="20:26" x14ac:dyDescent="0.25">
      <c r="T46897" s="1"/>
      <c r="U46897" s="1"/>
      <c r="Z46897" s="1"/>
    </row>
    <row r="46898" spans="20:26" x14ac:dyDescent="0.25">
      <c r="T46898" s="1"/>
      <c r="U46898" s="1"/>
      <c r="Z46898" s="1"/>
    </row>
    <row r="46899" spans="20:26" x14ac:dyDescent="0.25">
      <c r="T46899" s="1"/>
      <c r="U46899" s="1"/>
      <c r="Z46899" s="1"/>
    </row>
    <row r="46900" spans="20:26" x14ac:dyDescent="0.25">
      <c r="T46900" s="1"/>
      <c r="U46900" s="1"/>
      <c r="Z46900" s="1"/>
    </row>
    <row r="46901" spans="20:26" x14ac:dyDescent="0.25">
      <c r="T46901" s="1"/>
      <c r="U46901" s="1"/>
      <c r="Z46901" s="1"/>
    </row>
    <row r="46902" spans="20:26" x14ac:dyDescent="0.25">
      <c r="T46902" s="1"/>
      <c r="U46902" s="1"/>
      <c r="Z46902" s="1"/>
    </row>
    <row r="46903" spans="20:26" x14ac:dyDescent="0.25">
      <c r="T46903" s="1"/>
      <c r="U46903" s="1"/>
      <c r="Z46903" s="1"/>
    </row>
    <row r="46904" spans="20:26" x14ac:dyDescent="0.25">
      <c r="T46904" s="1"/>
      <c r="U46904" s="1"/>
      <c r="Z46904" s="1"/>
    </row>
    <row r="46905" spans="20:26" x14ac:dyDescent="0.25">
      <c r="T46905" s="1"/>
      <c r="U46905" s="1"/>
      <c r="Z46905" s="1"/>
    </row>
    <row r="46906" spans="20:26" x14ac:dyDescent="0.25">
      <c r="T46906" s="1"/>
      <c r="U46906" s="1"/>
      <c r="Z46906" s="1"/>
    </row>
    <row r="46907" spans="20:26" x14ac:dyDescent="0.25">
      <c r="T46907" s="1"/>
      <c r="U46907" s="1"/>
      <c r="Z46907" s="1"/>
    </row>
    <row r="46908" spans="20:26" x14ac:dyDescent="0.25">
      <c r="T46908" s="1"/>
      <c r="U46908" s="1"/>
      <c r="Z46908" s="1"/>
    </row>
    <row r="46909" spans="20:26" x14ac:dyDescent="0.25">
      <c r="T46909" s="1"/>
      <c r="U46909" s="1"/>
      <c r="Z46909" s="1"/>
    </row>
    <row r="46910" spans="20:26" x14ac:dyDescent="0.25">
      <c r="T46910" s="1"/>
      <c r="U46910" s="1"/>
      <c r="Z46910" s="1"/>
    </row>
    <row r="46911" spans="20:26" x14ac:dyDescent="0.25">
      <c r="T46911" s="1"/>
      <c r="U46911" s="1"/>
      <c r="Z46911" s="1"/>
    </row>
    <row r="46912" spans="20:26" x14ac:dyDescent="0.25">
      <c r="T46912" s="1"/>
      <c r="U46912" s="1"/>
      <c r="Z46912" s="1"/>
    </row>
    <row r="46913" spans="20:26" x14ac:dyDescent="0.25">
      <c r="T46913" s="1"/>
      <c r="U46913" s="1"/>
      <c r="Z46913" s="1"/>
    </row>
    <row r="46914" spans="20:26" x14ac:dyDescent="0.25">
      <c r="T46914" s="1"/>
      <c r="U46914" s="1"/>
      <c r="Z46914" s="1"/>
    </row>
    <row r="46915" spans="20:26" x14ac:dyDescent="0.25">
      <c r="T46915" s="1"/>
      <c r="U46915" s="1"/>
      <c r="Z46915" s="1"/>
    </row>
    <row r="46916" spans="20:26" x14ac:dyDescent="0.25">
      <c r="T46916" s="1"/>
      <c r="U46916" s="1"/>
      <c r="Z46916" s="1"/>
    </row>
    <row r="46917" spans="20:26" x14ac:dyDescent="0.25">
      <c r="T46917" s="1"/>
      <c r="U46917" s="1"/>
      <c r="Z46917" s="1"/>
    </row>
    <row r="46918" spans="20:26" x14ac:dyDescent="0.25">
      <c r="T46918" s="1"/>
      <c r="U46918" s="1"/>
      <c r="Z46918" s="1"/>
    </row>
    <row r="46919" spans="20:26" x14ac:dyDescent="0.25">
      <c r="T46919" s="1"/>
      <c r="U46919" s="1"/>
      <c r="Z46919" s="1"/>
    </row>
    <row r="46920" spans="20:26" x14ac:dyDescent="0.25">
      <c r="T46920" s="1"/>
      <c r="U46920" s="1"/>
      <c r="Z46920" s="1"/>
    </row>
    <row r="46921" spans="20:26" x14ac:dyDescent="0.25">
      <c r="T46921" s="1"/>
      <c r="U46921" s="1"/>
      <c r="Z46921" s="1"/>
    </row>
    <row r="46922" spans="20:26" x14ac:dyDescent="0.25">
      <c r="T46922" s="1"/>
      <c r="U46922" s="1"/>
      <c r="Z46922" s="1"/>
    </row>
    <row r="46923" spans="20:26" x14ac:dyDescent="0.25">
      <c r="T46923" s="1"/>
      <c r="U46923" s="1"/>
      <c r="Z46923" s="1"/>
    </row>
    <row r="46924" spans="20:26" x14ac:dyDescent="0.25">
      <c r="T46924" s="1"/>
      <c r="U46924" s="1"/>
      <c r="Z46924" s="1"/>
    </row>
    <row r="46925" spans="20:26" x14ac:dyDescent="0.25">
      <c r="T46925" s="1"/>
      <c r="U46925" s="1"/>
      <c r="Z46925" s="1"/>
    </row>
    <row r="46926" spans="20:26" x14ac:dyDescent="0.25">
      <c r="T46926" s="1"/>
      <c r="U46926" s="1"/>
      <c r="Z46926" s="1"/>
    </row>
    <row r="46927" spans="20:26" x14ac:dyDescent="0.25">
      <c r="T46927" s="1"/>
      <c r="U46927" s="1"/>
      <c r="Z46927" s="1"/>
    </row>
    <row r="46928" spans="20:26" x14ac:dyDescent="0.25">
      <c r="T46928" s="1"/>
      <c r="U46928" s="1"/>
      <c r="Z46928" s="1"/>
    </row>
    <row r="46929" spans="20:26" x14ac:dyDescent="0.25">
      <c r="T46929" s="1"/>
      <c r="U46929" s="1"/>
      <c r="Z46929" s="1"/>
    </row>
    <row r="46930" spans="20:26" x14ac:dyDescent="0.25">
      <c r="T46930" s="1"/>
      <c r="U46930" s="1"/>
      <c r="Z46930" s="1"/>
    </row>
    <row r="46931" spans="20:26" x14ac:dyDescent="0.25">
      <c r="T46931" s="1"/>
      <c r="U46931" s="1"/>
      <c r="Z46931" s="1"/>
    </row>
    <row r="46932" spans="20:26" x14ac:dyDescent="0.25">
      <c r="T46932" s="1"/>
      <c r="U46932" s="1"/>
      <c r="Z46932" s="1"/>
    </row>
    <row r="46933" spans="20:26" x14ac:dyDescent="0.25">
      <c r="T46933" s="1"/>
      <c r="U46933" s="1"/>
      <c r="Z46933" s="1"/>
    </row>
    <row r="46934" spans="20:26" x14ac:dyDescent="0.25">
      <c r="T46934" s="1"/>
      <c r="U46934" s="1"/>
      <c r="Z46934" s="1"/>
    </row>
    <row r="46935" spans="20:26" x14ac:dyDescent="0.25">
      <c r="T46935" s="1"/>
      <c r="U46935" s="1"/>
      <c r="Z46935" s="1"/>
    </row>
    <row r="46936" spans="20:26" x14ac:dyDescent="0.25">
      <c r="T46936" s="1"/>
      <c r="U46936" s="1"/>
      <c r="Z46936" s="1"/>
    </row>
    <row r="46937" spans="20:26" x14ac:dyDescent="0.25">
      <c r="T46937" s="1"/>
      <c r="U46937" s="1"/>
      <c r="Z46937" s="1"/>
    </row>
    <row r="46938" spans="20:26" x14ac:dyDescent="0.25">
      <c r="T46938" s="1"/>
      <c r="U46938" s="1"/>
      <c r="Z46938" s="1"/>
    </row>
    <row r="46939" spans="20:26" x14ac:dyDescent="0.25">
      <c r="T46939" s="1"/>
      <c r="U46939" s="1"/>
      <c r="Z46939" s="1"/>
    </row>
    <row r="46940" spans="20:26" x14ac:dyDescent="0.25">
      <c r="T46940" s="1"/>
      <c r="U46940" s="1"/>
      <c r="Z46940" s="1"/>
    </row>
    <row r="46941" spans="20:26" x14ac:dyDescent="0.25">
      <c r="T46941" s="1"/>
      <c r="U46941" s="1"/>
      <c r="Z46941" s="1"/>
    </row>
    <row r="46942" spans="20:26" x14ac:dyDescent="0.25">
      <c r="T46942" s="1"/>
      <c r="U46942" s="1"/>
      <c r="Z46942" s="1"/>
    </row>
    <row r="46943" spans="20:26" x14ac:dyDescent="0.25">
      <c r="T46943" s="1"/>
      <c r="U46943" s="1"/>
      <c r="Z46943" s="1"/>
    </row>
    <row r="46944" spans="20:26" x14ac:dyDescent="0.25">
      <c r="T46944" s="1"/>
      <c r="U46944" s="1"/>
      <c r="Z46944" s="1"/>
    </row>
    <row r="46945" spans="20:26" x14ac:dyDescent="0.25">
      <c r="T46945" s="1"/>
      <c r="U46945" s="1"/>
      <c r="Z46945" s="1"/>
    </row>
    <row r="46946" spans="20:26" x14ac:dyDescent="0.25">
      <c r="T46946" s="1"/>
      <c r="U46946" s="1"/>
      <c r="Z46946" s="1"/>
    </row>
    <row r="46947" spans="20:26" x14ac:dyDescent="0.25">
      <c r="T46947" s="1"/>
      <c r="U46947" s="1"/>
      <c r="Z46947" s="1"/>
    </row>
    <row r="46948" spans="20:26" x14ac:dyDescent="0.25">
      <c r="T46948" s="1"/>
      <c r="U46948" s="1"/>
      <c r="Z46948" s="1"/>
    </row>
    <row r="46949" spans="20:26" x14ac:dyDescent="0.25">
      <c r="T46949" s="1"/>
      <c r="U46949" s="1"/>
      <c r="Z46949" s="1"/>
    </row>
    <row r="46950" spans="20:26" x14ac:dyDescent="0.25">
      <c r="T46950" s="1"/>
      <c r="U46950" s="1"/>
      <c r="Z46950" s="1"/>
    </row>
    <row r="46951" spans="20:26" x14ac:dyDescent="0.25">
      <c r="T46951" s="1"/>
      <c r="U46951" s="1"/>
      <c r="Z46951" s="1"/>
    </row>
    <row r="46952" spans="20:26" x14ac:dyDescent="0.25">
      <c r="T46952" s="1"/>
      <c r="U46952" s="1"/>
      <c r="Z46952" s="1"/>
    </row>
    <row r="46953" spans="20:26" x14ac:dyDescent="0.25">
      <c r="T46953" s="1"/>
      <c r="U46953" s="1"/>
      <c r="Z46953" s="1"/>
    </row>
    <row r="46954" spans="20:26" x14ac:dyDescent="0.25">
      <c r="T46954" s="1"/>
      <c r="U46954" s="1"/>
      <c r="Z46954" s="1"/>
    </row>
    <row r="46955" spans="20:26" x14ac:dyDescent="0.25">
      <c r="T46955" s="1"/>
      <c r="U46955" s="1"/>
      <c r="Z46955" s="1"/>
    </row>
    <row r="46956" spans="20:26" x14ac:dyDescent="0.25">
      <c r="T46956" s="1"/>
      <c r="U46956" s="1"/>
      <c r="Z46956" s="1"/>
    </row>
    <row r="46957" spans="20:26" x14ac:dyDescent="0.25">
      <c r="T46957" s="1"/>
      <c r="U46957" s="1"/>
      <c r="Z46957" s="1"/>
    </row>
    <row r="46958" spans="20:26" x14ac:dyDescent="0.25">
      <c r="T46958" s="1"/>
      <c r="U46958" s="1"/>
      <c r="Z46958" s="1"/>
    </row>
    <row r="46959" spans="20:26" x14ac:dyDescent="0.25">
      <c r="T46959" s="1"/>
      <c r="U46959" s="1"/>
      <c r="Z46959" s="1"/>
    </row>
    <row r="46960" spans="20:26" x14ac:dyDescent="0.25">
      <c r="T46960" s="1"/>
      <c r="U46960" s="1"/>
      <c r="Z46960" s="1"/>
    </row>
    <row r="46961" spans="20:26" x14ac:dyDescent="0.25">
      <c r="T46961" s="1"/>
      <c r="U46961" s="1"/>
      <c r="Z46961" s="1"/>
    </row>
    <row r="46962" spans="20:26" x14ac:dyDescent="0.25">
      <c r="T46962" s="1"/>
      <c r="U46962" s="1"/>
      <c r="Z46962" s="1"/>
    </row>
    <row r="46963" spans="20:26" x14ac:dyDescent="0.25">
      <c r="T46963" s="1"/>
      <c r="U46963" s="1"/>
      <c r="Z46963" s="1"/>
    </row>
    <row r="46964" spans="20:26" x14ac:dyDescent="0.25">
      <c r="T46964" s="1"/>
      <c r="U46964" s="1"/>
      <c r="Z46964" s="1"/>
    </row>
    <row r="46965" spans="20:26" x14ac:dyDescent="0.25">
      <c r="T46965" s="1"/>
      <c r="U46965" s="1"/>
      <c r="Z46965" s="1"/>
    </row>
    <row r="46966" spans="20:26" x14ac:dyDescent="0.25">
      <c r="T46966" s="1"/>
      <c r="U46966" s="1"/>
      <c r="Z46966" s="1"/>
    </row>
    <row r="46967" spans="20:26" x14ac:dyDescent="0.25">
      <c r="T46967" s="1"/>
      <c r="U46967" s="1"/>
      <c r="Z46967" s="1"/>
    </row>
    <row r="46968" spans="20:26" x14ac:dyDescent="0.25">
      <c r="T46968" s="1"/>
      <c r="U46968" s="1"/>
      <c r="Z46968" s="1"/>
    </row>
    <row r="46969" spans="20:26" x14ac:dyDescent="0.25">
      <c r="T46969" s="1"/>
      <c r="U46969" s="1"/>
      <c r="Z46969" s="1"/>
    </row>
    <row r="46970" spans="20:26" x14ac:dyDescent="0.25">
      <c r="T46970" s="1"/>
      <c r="U46970" s="1"/>
      <c r="Z46970" s="1"/>
    </row>
    <row r="46971" spans="20:26" x14ac:dyDescent="0.25">
      <c r="T46971" s="1"/>
      <c r="U46971" s="1"/>
      <c r="Z46971" s="1"/>
    </row>
    <row r="46972" spans="20:26" x14ac:dyDescent="0.25">
      <c r="T46972" s="1"/>
      <c r="U46972" s="1"/>
      <c r="Z46972" s="1"/>
    </row>
    <row r="46973" spans="20:26" x14ac:dyDescent="0.25">
      <c r="T46973" s="1"/>
      <c r="U46973" s="1"/>
      <c r="Z46973" s="1"/>
    </row>
    <row r="46974" spans="20:26" x14ac:dyDescent="0.25">
      <c r="T46974" s="1"/>
      <c r="U46974" s="1"/>
      <c r="Z46974" s="1"/>
    </row>
    <row r="46975" spans="20:26" x14ac:dyDescent="0.25">
      <c r="T46975" s="1"/>
      <c r="U46975" s="1"/>
      <c r="Z46975" s="1"/>
    </row>
    <row r="46976" spans="20:26" x14ac:dyDescent="0.25">
      <c r="T46976" s="1"/>
      <c r="U46976" s="1"/>
      <c r="Z46976" s="1"/>
    </row>
    <row r="46977" spans="20:26" x14ac:dyDescent="0.25">
      <c r="T46977" s="1"/>
      <c r="U46977" s="1"/>
      <c r="Z46977" s="1"/>
    </row>
    <row r="46978" spans="20:26" x14ac:dyDescent="0.25">
      <c r="T46978" s="1"/>
      <c r="U46978" s="1"/>
      <c r="Z46978" s="1"/>
    </row>
    <row r="46979" spans="20:26" x14ac:dyDescent="0.25">
      <c r="T46979" s="1"/>
      <c r="U46979" s="1"/>
      <c r="Z46979" s="1"/>
    </row>
    <row r="46980" spans="20:26" x14ac:dyDescent="0.25">
      <c r="T46980" s="1"/>
      <c r="U46980" s="1"/>
      <c r="Z46980" s="1"/>
    </row>
    <row r="46981" spans="20:26" x14ac:dyDescent="0.25">
      <c r="T46981" s="1"/>
      <c r="U46981" s="1"/>
      <c r="Z46981" s="1"/>
    </row>
    <row r="46982" spans="20:26" x14ac:dyDescent="0.25">
      <c r="T46982" s="1"/>
      <c r="U46982" s="1"/>
      <c r="Z46982" s="1"/>
    </row>
    <row r="46983" spans="20:26" x14ac:dyDescent="0.25">
      <c r="T46983" s="1"/>
      <c r="U46983" s="1"/>
      <c r="Z46983" s="1"/>
    </row>
    <row r="46984" spans="20:26" x14ac:dyDescent="0.25">
      <c r="T46984" s="1"/>
      <c r="U46984" s="1"/>
      <c r="Z46984" s="1"/>
    </row>
    <row r="46985" spans="20:26" x14ac:dyDescent="0.25">
      <c r="T46985" s="1"/>
      <c r="U46985" s="1"/>
      <c r="Z46985" s="1"/>
    </row>
    <row r="46986" spans="20:26" x14ac:dyDescent="0.25">
      <c r="T46986" s="1"/>
      <c r="U46986" s="1"/>
      <c r="Z46986" s="1"/>
    </row>
    <row r="46987" spans="20:26" x14ac:dyDescent="0.25">
      <c r="T46987" s="1"/>
      <c r="U46987" s="1"/>
      <c r="Z46987" s="1"/>
    </row>
    <row r="46988" spans="20:26" x14ac:dyDescent="0.25">
      <c r="T46988" s="1"/>
      <c r="U46988" s="1"/>
      <c r="Z46988" s="1"/>
    </row>
    <row r="46989" spans="20:26" x14ac:dyDescent="0.25">
      <c r="T46989" s="1"/>
      <c r="U46989" s="1"/>
      <c r="Z46989" s="1"/>
    </row>
    <row r="46990" spans="20:26" x14ac:dyDescent="0.25">
      <c r="T46990" s="1"/>
      <c r="U46990" s="1"/>
      <c r="Z46990" s="1"/>
    </row>
    <row r="46991" spans="20:26" x14ac:dyDescent="0.25">
      <c r="T46991" s="1"/>
      <c r="U46991" s="1"/>
      <c r="Z46991" s="1"/>
    </row>
    <row r="46992" spans="20:26" x14ac:dyDescent="0.25">
      <c r="T46992" s="1"/>
      <c r="U46992" s="1"/>
      <c r="Z46992" s="1"/>
    </row>
    <row r="46993" spans="20:26" x14ac:dyDescent="0.25">
      <c r="T46993" s="1"/>
      <c r="U46993" s="1"/>
      <c r="Z46993" s="1"/>
    </row>
    <row r="46994" spans="20:26" x14ac:dyDescent="0.25">
      <c r="T46994" s="1"/>
      <c r="U46994" s="1"/>
      <c r="Z46994" s="1"/>
    </row>
    <row r="46995" spans="20:26" x14ac:dyDescent="0.25">
      <c r="T46995" s="1"/>
      <c r="U46995" s="1"/>
      <c r="Z46995" s="1"/>
    </row>
    <row r="46996" spans="20:26" x14ac:dyDescent="0.25">
      <c r="T46996" s="1"/>
      <c r="U46996" s="1"/>
      <c r="Z46996" s="1"/>
    </row>
    <row r="46997" spans="20:26" x14ac:dyDescent="0.25">
      <c r="T46997" s="1"/>
      <c r="U46997" s="1"/>
      <c r="Z46997" s="1"/>
    </row>
    <row r="46998" spans="20:26" x14ac:dyDescent="0.25">
      <c r="T46998" s="1"/>
      <c r="U46998" s="1"/>
      <c r="Z46998" s="1"/>
    </row>
    <row r="46999" spans="20:26" x14ac:dyDescent="0.25">
      <c r="T46999" s="1"/>
      <c r="U46999" s="1"/>
      <c r="Z46999" s="1"/>
    </row>
    <row r="47000" spans="20:26" x14ac:dyDescent="0.25">
      <c r="T47000" s="1"/>
      <c r="U47000" s="1"/>
      <c r="Z47000" s="1"/>
    </row>
    <row r="47001" spans="20:26" x14ac:dyDescent="0.25">
      <c r="T47001" s="1"/>
      <c r="U47001" s="1"/>
      <c r="Z47001" s="1"/>
    </row>
    <row r="47002" spans="20:26" x14ac:dyDescent="0.25">
      <c r="T47002" s="1"/>
      <c r="U47002" s="1"/>
      <c r="Z47002" s="1"/>
    </row>
    <row r="47003" spans="20:26" x14ac:dyDescent="0.25">
      <c r="T47003" s="1"/>
      <c r="U47003" s="1"/>
      <c r="Z47003" s="1"/>
    </row>
    <row r="47004" spans="20:26" x14ac:dyDescent="0.25">
      <c r="T47004" s="1"/>
      <c r="U47004" s="1"/>
      <c r="Z47004" s="1"/>
    </row>
    <row r="47005" spans="20:26" x14ac:dyDescent="0.25">
      <c r="T47005" s="1"/>
      <c r="U47005" s="1"/>
      <c r="Z47005" s="1"/>
    </row>
    <row r="47006" spans="20:26" x14ac:dyDescent="0.25">
      <c r="T47006" s="1"/>
      <c r="U47006" s="1"/>
      <c r="Z47006" s="1"/>
    </row>
    <row r="47007" spans="20:26" x14ac:dyDescent="0.25">
      <c r="T47007" s="1"/>
      <c r="U47007" s="1"/>
      <c r="Z47007" s="1"/>
    </row>
    <row r="47008" spans="20:26" x14ac:dyDescent="0.25">
      <c r="T47008" s="1"/>
      <c r="U47008" s="1"/>
      <c r="Z47008" s="1"/>
    </row>
    <row r="47009" spans="20:26" x14ac:dyDescent="0.25">
      <c r="T47009" s="1"/>
      <c r="U47009" s="1"/>
      <c r="Z47009" s="1"/>
    </row>
    <row r="47010" spans="20:26" x14ac:dyDescent="0.25">
      <c r="T47010" s="1"/>
      <c r="U47010" s="1"/>
      <c r="Z47010" s="1"/>
    </row>
    <row r="47011" spans="20:26" x14ac:dyDescent="0.25">
      <c r="T47011" s="1"/>
      <c r="U47011" s="1"/>
      <c r="Z47011" s="1"/>
    </row>
    <row r="47012" spans="20:26" x14ac:dyDescent="0.25">
      <c r="T47012" s="1"/>
      <c r="U47012" s="1"/>
      <c r="Z47012" s="1"/>
    </row>
    <row r="47013" spans="20:26" x14ac:dyDescent="0.25">
      <c r="T47013" s="1"/>
      <c r="U47013" s="1"/>
      <c r="Z47013" s="1"/>
    </row>
    <row r="47014" spans="20:26" x14ac:dyDescent="0.25">
      <c r="T47014" s="1"/>
      <c r="U47014" s="1"/>
      <c r="Z47014" s="1"/>
    </row>
    <row r="47015" spans="20:26" x14ac:dyDescent="0.25">
      <c r="T47015" s="1"/>
      <c r="U47015" s="1"/>
      <c r="Z47015" s="1"/>
    </row>
    <row r="47016" spans="20:26" x14ac:dyDescent="0.25">
      <c r="T47016" s="1"/>
      <c r="U47016" s="1"/>
      <c r="Z47016" s="1"/>
    </row>
    <row r="47017" spans="20:26" x14ac:dyDescent="0.25">
      <c r="T47017" s="1"/>
      <c r="U47017" s="1"/>
      <c r="Z47017" s="1"/>
    </row>
    <row r="47018" spans="20:26" x14ac:dyDescent="0.25">
      <c r="T47018" s="1"/>
      <c r="U47018" s="1"/>
      <c r="Z47018" s="1"/>
    </row>
    <row r="47019" spans="20:26" x14ac:dyDescent="0.25">
      <c r="T47019" s="1"/>
      <c r="U47019" s="1"/>
      <c r="Z47019" s="1"/>
    </row>
    <row r="47020" spans="20:26" x14ac:dyDescent="0.25">
      <c r="T47020" s="1"/>
      <c r="U47020" s="1"/>
      <c r="Z47020" s="1"/>
    </row>
    <row r="47021" spans="20:26" x14ac:dyDescent="0.25">
      <c r="T47021" s="1"/>
      <c r="U47021" s="1"/>
      <c r="Z47021" s="1"/>
    </row>
    <row r="47022" spans="20:26" x14ac:dyDescent="0.25">
      <c r="T47022" s="1"/>
      <c r="U47022" s="1"/>
      <c r="Z47022" s="1"/>
    </row>
    <row r="47023" spans="20:26" x14ac:dyDescent="0.25">
      <c r="T47023" s="1"/>
      <c r="U47023" s="1"/>
      <c r="Z47023" s="1"/>
    </row>
    <row r="47024" spans="20:26" x14ac:dyDescent="0.25">
      <c r="T47024" s="1"/>
      <c r="U47024" s="1"/>
      <c r="Z47024" s="1"/>
    </row>
    <row r="47025" spans="20:26" x14ac:dyDescent="0.25">
      <c r="T47025" s="1"/>
      <c r="U47025" s="1"/>
      <c r="Z47025" s="1"/>
    </row>
    <row r="47026" spans="20:26" x14ac:dyDescent="0.25">
      <c r="T47026" s="1"/>
      <c r="U47026" s="1"/>
      <c r="Z47026" s="1"/>
    </row>
    <row r="47027" spans="20:26" x14ac:dyDescent="0.25">
      <c r="T47027" s="1"/>
      <c r="U47027" s="1"/>
      <c r="Z47027" s="1"/>
    </row>
    <row r="47028" spans="20:26" x14ac:dyDescent="0.25">
      <c r="T47028" s="1"/>
      <c r="U47028" s="1"/>
      <c r="Z47028" s="1"/>
    </row>
    <row r="47029" spans="20:26" x14ac:dyDescent="0.25">
      <c r="T47029" s="1"/>
      <c r="U47029" s="1"/>
      <c r="Z47029" s="1"/>
    </row>
    <row r="47030" spans="20:26" x14ac:dyDescent="0.25">
      <c r="T47030" s="1"/>
      <c r="U47030" s="1"/>
      <c r="Z47030" s="1"/>
    </row>
    <row r="47031" spans="20:26" x14ac:dyDescent="0.25">
      <c r="T47031" s="1"/>
      <c r="U47031" s="1"/>
      <c r="Z47031" s="1"/>
    </row>
    <row r="47032" spans="20:26" x14ac:dyDescent="0.25">
      <c r="T47032" s="1"/>
      <c r="U47032" s="1"/>
      <c r="Z47032" s="1"/>
    </row>
    <row r="47033" spans="20:26" x14ac:dyDescent="0.25">
      <c r="T47033" s="1"/>
      <c r="U47033" s="1"/>
      <c r="Z47033" s="1"/>
    </row>
    <row r="47034" spans="20:26" x14ac:dyDescent="0.25">
      <c r="T47034" s="1"/>
      <c r="U47034" s="1"/>
      <c r="Z47034" s="1"/>
    </row>
    <row r="47035" spans="20:26" x14ac:dyDescent="0.25">
      <c r="T47035" s="1"/>
      <c r="U47035" s="1"/>
      <c r="Z47035" s="1"/>
    </row>
    <row r="47036" spans="20:26" x14ac:dyDescent="0.25">
      <c r="T47036" s="1"/>
      <c r="U47036" s="1"/>
      <c r="Z47036" s="1"/>
    </row>
    <row r="47037" spans="20:26" x14ac:dyDescent="0.25">
      <c r="T47037" s="1"/>
      <c r="U47037" s="1"/>
      <c r="Z47037" s="1"/>
    </row>
    <row r="47038" spans="20:26" x14ac:dyDescent="0.25">
      <c r="T47038" s="1"/>
      <c r="U47038" s="1"/>
      <c r="Z47038" s="1"/>
    </row>
    <row r="47039" spans="20:26" x14ac:dyDescent="0.25">
      <c r="T47039" s="1"/>
      <c r="U47039" s="1"/>
      <c r="Z47039" s="1"/>
    </row>
    <row r="47040" spans="20:26" x14ac:dyDescent="0.25">
      <c r="T47040" s="1"/>
      <c r="U47040" s="1"/>
      <c r="Z47040" s="1"/>
    </row>
    <row r="47041" spans="20:26" x14ac:dyDescent="0.25">
      <c r="T47041" s="1"/>
      <c r="U47041" s="1"/>
      <c r="Z47041" s="1"/>
    </row>
    <row r="47042" spans="20:26" x14ac:dyDescent="0.25">
      <c r="T47042" s="1"/>
      <c r="U47042" s="1"/>
      <c r="Z47042" s="1"/>
    </row>
    <row r="47043" spans="20:26" x14ac:dyDescent="0.25">
      <c r="T47043" s="1"/>
      <c r="U47043" s="1"/>
      <c r="Z47043" s="1"/>
    </row>
    <row r="47044" spans="20:26" x14ac:dyDescent="0.25">
      <c r="T47044" s="1"/>
      <c r="U47044" s="1"/>
      <c r="Z47044" s="1"/>
    </row>
    <row r="47045" spans="20:26" x14ac:dyDescent="0.25">
      <c r="T47045" s="1"/>
      <c r="U47045" s="1"/>
      <c r="Z47045" s="1"/>
    </row>
    <row r="47046" spans="20:26" x14ac:dyDescent="0.25">
      <c r="T47046" s="1"/>
      <c r="U47046" s="1"/>
      <c r="Z47046" s="1"/>
    </row>
    <row r="47047" spans="20:26" x14ac:dyDescent="0.25">
      <c r="T47047" s="1"/>
      <c r="U47047" s="1"/>
      <c r="Z47047" s="1"/>
    </row>
    <row r="47048" spans="20:26" x14ac:dyDescent="0.25">
      <c r="T47048" s="1"/>
      <c r="U47048" s="1"/>
      <c r="Z47048" s="1"/>
    </row>
    <row r="47049" spans="20:26" x14ac:dyDescent="0.25">
      <c r="T47049" s="1"/>
      <c r="U47049" s="1"/>
      <c r="Z47049" s="1"/>
    </row>
    <row r="47050" spans="20:26" x14ac:dyDescent="0.25">
      <c r="T47050" s="1"/>
      <c r="U47050" s="1"/>
      <c r="Z47050" s="1"/>
    </row>
    <row r="47051" spans="20:26" x14ac:dyDescent="0.25">
      <c r="T47051" s="1"/>
      <c r="U47051" s="1"/>
      <c r="Z47051" s="1"/>
    </row>
    <row r="47052" spans="20:26" x14ac:dyDescent="0.25">
      <c r="T47052" s="1"/>
      <c r="U47052" s="1"/>
      <c r="Z47052" s="1"/>
    </row>
    <row r="47053" spans="20:26" x14ac:dyDescent="0.25">
      <c r="T47053" s="1"/>
      <c r="U47053" s="1"/>
      <c r="Z47053" s="1"/>
    </row>
    <row r="47054" spans="20:26" x14ac:dyDescent="0.25">
      <c r="T47054" s="1"/>
      <c r="U47054" s="1"/>
      <c r="Z47054" s="1"/>
    </row>
    <row r="47055" spans="20:26" x14ac:dyDescent="0.25">
      <c r="T47055" s="1"/>
      <c r="U47055" s="1"/>
      <c r="Z47055" s="1"/>
    </row>
    <row r="47056" spans="20:26" x14ac:dyDescent="0.25">
      <c r="T47056" s="1"/>
      <c r="U47056" s="1"/>
      <c r="Z47056" s="1"/>
    </row>
    <row r="47057" spans="20:26" x14ac:dyDescent="0.25">
      <c r="T47057" s="1"/>
      <c r="U47057" s="1"/>
      <c r="Z47057" s="1"/>
    </row>
    <row r="47058" spans="20:26" x14ac:dyDescent="0.25">
      <c r="T47058" s="1"/>
      <c r="U47058" s="1"/>
      <c r="Z47058" s="1"/>
    </row>
    <row r="47059" spans="20:26" x14ac:dyDescent="0.25">
      <c r="T47059" s="1"/>
      <c r="U47059" s="1"/>
      <c r="Z47059" s="1"/>
    </row>
    <row r="47060" spans="20:26" x14ac:dyDescent="0.25">
      <c r="T47060" s="1"/>
      <c r="U47060" s="1"/>
      <c r="Z47060" s="1"/>
    </row>
    <row r="47061" spans="20:26" x14ac:dyDescent="0.25">
      <c r="T47061" s="1"/>
      <c r="U47061" s="1"/>
      <c r="Z47061" s="1"/>
    </row>
    <row r="47062" spans="20:26" x14ac:dyDescent="0.25">
      <c r="T47062" s="1"/>
      <c r="U47062" s="1"/>
      <c r="Z47062" s="1"/>
    </row>
    <row r="47063" spans="20:26" x14ac:dyDescent="0.25">
      <c r="T47063" s="1"/>
      <c r="U47063" s="1"/>
      <c r="Z47063" s="1"/>
    </row>
    <row r="47064" spans="20:26" x14ac:dyDescent="0.25">
      <c r="T47064" s="1"/>
      <c r="U47064" s="1"/>
      <c r="Z47064" s="1"/>
    </row>
    <row r="47065" spans="20:26" x14ac:dyDescent="0.25">
      <c r="T47065" s="1"/>
      <c r="U47065" s="1"/>
      <c r="Z47065" s="1"/>
    </row>
    <row r="47066" spans="20:26" x14ac:dyDescent="0.25">
      <c r="T47066" s="1"/>
      <c r="U47066" s="1"/>
      <c r="Z47066" s="1"/>
    </row>
    <row r="47067" spans="20:26" x14ac:dyDescent="0.25">
      <c r="T47067" s="1"/>
      <c r="U47067" s="1"/>
      <c r="Z47067" s="1"/>
    </row>
    <row r="47068" spans="20:26" x14ac:dyDescent="0.25">
      <c r="T47068" s="1"/>
      <c r="U47068" s="1"/>
      <c r="Z47068" s="1"/>
    </row>
    <row r="47069" spans="20:26" x14ac:dyDescent="0.25">
      <c r="T47069" s="1"/>
      <c r="U47069" s="1"/>
      <c r="Z47069" s="1"/>
    </row>
    <row r="47070" spans="20:26" x14ac:dyDescent="0.25">
      <c r="T47070" s="1"/>
      <c r="U47070" s="1"/>
      <c r="Z47070" s="1"/>
    </row>
    <row r="47071" spans="20:26" x14ac:dyDescent="0.25">
      <c r="T47071" s="1"/>
      <c r="U47071" s="1"/>
      <c r="Z47071" s="1"/>
    </row>
    <row r="47072" spans="20:26" x14ac:dyDescent="0.25">
      <c r="T47072" s="1"/>
      <c r="U47072" s="1"/>
      <c r="Z47072" s="1"/>
    </row>
    <row r="47073" spans="20:26" x14ac:dyDescent="0.25">
      <c r="T47073" s="1"/>
      <c r="U47073" s="1"/>
      <c r="Z47073" s="1"/>
    </row>
    <row r="47074" spans="20:26" x14ac:dyDescent="0.25">
      <c r="T47074" s="1"/>
      <c r="U47074" s="1"/>
      <c r="Z47074" s="1"/>
    </row>
    <row r="47075" spans="20:26" x14ac:dyDescent="0.25">
      <c r="T47075" s="1"/>
      <c r="U47075" s="1"/>
      <c r="Z47075" s="1"/>
    </row>
    <row r="47076" spans="20:26" x14ac:dyDescent="0.25">
      <c r="T47076" s="1"/>
      <c r="U47076" s="1"/>
      <c r="Z47076" s="1"/>
    </row>
    <row r="47077" spans="20:26" x14ac:dyDescent="0.25">
      <c r="T47077" s="1"/>
      <c r="U47077" s="1"/>
      <c r="Z47077" s="1"/>
    </row>
    <row r="47078" spans="20:26" x14ac:dyDescent="0.25">
      <c r="T47078" s="1"/>
      <c r="U47078" s="1"/>
      <c r="Z47078" s="1"/>
    </row>
    <row r="47079" spans="20:26" x14ac:dyDescent="0.25">
      <c r="T47079" s="1"/>
      <c r="U47079" s="1"/>
      <c r="Z47079" s="1"/>
    </row>
    <row r="47080" spans="20:26" x14ac:dyDescent="0.25">
      <c r="T47080" s="1"/>
      <c r="U47080" s="1"/>
      <c r="Z47080" s="1"/>
    </row>
    <row r="47081" spans="20:26" x14ac:dyDescent="0.25">
      <c r="T47081" s="1"/>
      <c r="U47081" s="1"/>
      <c r="Z47081" s="1"/>
    </row>
    <row r="47082" spans="20:26" x14ac:dyDescent="0.25">
      <c r="T47082" s="1"/>
      <c r="U47082" s="1"/>
      <c r="Z47082" s="1"/>
    </row>
    <row r="47083" spans="20:26" x14ac:dyDescent="0.25">
      <c r="T47083" s="1"/>
      <c r="U47083" s="1"/>
      <c r="Z47083" s="1"/>
    </row>
    <row r="47084" spans="20:26" x14ac:dyDescent="0.25">
      <c r="T47084" s="1"/>
      <c r="U47084" s="1"/>
      <c r="Z47084" s="1"/>
    </row>
    <row r="47085" spans="20:26" x14ac:dyDescent="0.25">
      <c r="T47085" s="1"/>
      <c r="U47085" s="1"/>
      <c r="Z47085" s="1"/>
    </row>
    <row r="47086" spans="20:26" x14ac:dyDescent="0.25">
      <c r="T47086" s="1"/>
      <c r="U47086" s="1"/>
      <c r="Z47086" s="1"/>
    </row>
    <row r="47087" spans="20:26" x14ac:dyDescent="0.25">
      <c r="T47087" s="1"/>
      <c r="U47087" s="1"/>
      <c r="Z47087" s="1"/>
    </row>
    <row r="47088" spans="20:26" x14ac:dyDescent="0.25">
      <c r="T47088" s="1"/>
      <c r="U47088" s="1"/>
      <c r="Z47088" s="1"/>
    </row>
    <row r="47089" spans="20:26" x14ac:dyDescent="0.25">
      <c r="T47089" s="1"/>
      <c r="U47089" s="1"/>
      <c r="Z47089" s="1"/>
    </row>
    <row r="47090" spans="20:26" x14ac:dyDescent="0.25">
      <c r="T47090" s="1"/>
      <c r="U47090" s="1"/>
      <c r="Z47090" s="1"/>
    </row>
    <row r="47091" spans="20:26" x14ac:dyDescent="0.25">
      <c r="T47091" s="1"/>
      <c r="U47091" s="1"/>
      <c r="Z47091" s="1"/>
    </row>
    <row r="47092" spans="20:26" x14ac:dyDescent="0.25">
      <c r="T47092" s="1"/>
      <c r="U47092" s="1"/>
      <c r="Z47092" s="1"/>
    </row>
    <row r="47093" spans="20:26" x14ac:dyDescent="0.25">
      <c r="T47093" s="1"/>
      <c r="U47093" s="1"/>
      <c r="Z47093" s="1"/>
    </row>
    <row r="47094" spans="20:26" x14ac:dyDescent="0.25">
      <c r="T47094" s="1"/>
      <c r="U47094" s="1"/>
      <c r="Z47094" s="1"/>
    </row>
    <row r="47095" spans="20:26" x14ac:dyDescent="0.25">
      <c r="T47095" s="1"/>
      <c r="U47095" s="1"/>
      <c r="Z47095" s="1"/>
    </row>
    <row r="47096" spans="20:26" x14ac:dyDescent="0.25">
      <c r="T47096" s="1"/>
      <c r="U47096" s="1"/>
      <c r="Z47096" s="1"/>
    </row>
    <row r="47097" spans="20:26" x14ac:dyDescent="0.25">
      <c r="T47097" s="1"/>
      <c r="U47097" s="1"/>
      <c r="Z47097" s="1"/>
    </row>
    <row r="47098" spans="20:26" x14ac:dyDescent="0.25">
      <c r="T47098" s="1"/>
      <c r="U47098" s="1"/>
      <c r="Z47098" s="1"/>
    </row>
    <row r="47099" spans="20:26" x14ac:dyDescent="0.25">
      <c r="T47099" s="1"/>
      <c r="U47099" s="1"/>
      <c r="Z47099" s="1"/>
    </row>
    <row r="47100" spans="20:26" x14ac:dyDescent="0.25">
      <c r="T47100" s="1"/>
      <c r="U47100" s="1"/>
      <c r="Z47100" s="1"/>
    </row>
    <row r="47101" spans="20:26" x14ac:dyDescent="0.25">
      <c r="T47101" s="1"/>
      <c r="U47101" s="1"/>
      <c r="Z47101" s="1"/>
    </row>
    <row r="47102" spans="20:26" x14ac:dyDescent="0.25">
      <c r="T47102" s="1"/>
      <c r="U47102" s="1"/>
      <c r="Z47102" s="1"/>
    </row>
    <row r="47103" spans="20:26" x14ac:dyDescent="0.25">
      <c r="T47103" s="1"/>
      <c r="U47103" s="1"/>
      <c r="Z47103" s="1"/>
    </row>
    <row r="47104" spans="20:26" x14ac:dyDescent="0.25">
      <c r="T47104" s="1"/>
      <c r="U47104" s="1"/>
      <c r="Z47104" s="1"/>
    </row>
    <row r="47105" spans="20:26" x14ac:dyDescent="0.25">
      <c r="T47105" s="1"/>
      <c r="U47105" s="1"/>
      <c r="Z47105" s="1"/>
    </row>
    <row r="47106" spans="20:26" x14ac:dyDescent="0.25">
      <c r="T47106" s="1"/>
      <c r="U47106" s="1"/>
      <c r="Z47106" s="1"/>
    </row>
    <row r="47107" spans="20:26" x14ac:dyDescent="0.25">
      <c r="T47107" s="1"/>
      <c r="U47107" s="1"/>
      <c r="Z47107" s="1"/>
    </row>
    <row r="47108" spans="20:26" x14ac:dyDescent="0.25">
      <c r="T47108" s="1"/>
      <c r="U47108" s="1"/>
      <c r="Z47108" s="1"/>
    </row>
    <row r="47109" spans="20:26" x14ac:dyDescent="0.25">
      <c r="T47109" s="1"/>
      <c r="U47109" s="1"/>
      <c r="Z47109" s="1"/>
    </row>
    <row r="47110" spans="20:26" x14ac:dyDescent="0.25">
      <c r="T47110" s="1"/>
      <c r="U47110" s="1"/>
      <c r="Z47110" s="1"/>
    </row>
    <row r="47111" spans="20:26" x14ac:dyDescent="0.25">
      <c r="T47111" s="1"/>
      <c r="U47111" s="1"/>
      <c r="Z47111" s="1"/>
    </row>
    <row r="47112" spans="20:26" x14ac:dyDescent="0.25">
      <c r="T47112" s="1"/>
      <c r="U47112" s="1"/>
      <c r="Z47112" s="1"/>
    </row>
    <row r="47113" spans="20:26" x14ac:dyDescent="0.25">
      <c r="T47113" s="1"/>
      <c r="U47113" s="1"/>
      <c r="Z47113" s="1"/>
    </row>
    <row r="47114" spans="20:26" x14ac:dyDescent="0.25">
      <c r="T47114" s="1"/>
      <c r="U47114" s="1"/>
      <c r="Z47114" s="1"/>
    </row>
    <row r="47115" spans="20:26" x14ac:dyDescent="0.25">
      <c r="T47115" s="1"/>
      <c r="U47115" s="1"/>
      <c r="Z47115" s="1"/>
    </row>
    <row r="47116" spans="20:26" x14ac:dyDescent="0.25">
      <c r="T47116" s="1"/>
      <c r="U47116" s="1"/>
      <c r="Z47116" s="1"/>
    </row>
    <row r="47117" spans="20:26" x14ac:dyDescent="0.25">
      <c r="T47117" s="1"/>
      <c r="U47117" s="1"/>
      <c r="Z47117" s="1"/>
    </row>
    <row r="47118" spans="20:26" x14ac:dyDescent="0.25">
      <c r="T47118" s="1"/>
      <c r="U47118" s="1"/>
      <c r="Z47118" s="1"/>
    </row>
    <row r="47119" spans="20:26" x14ac:dyDescent="0.25">
      <c r="T47119" s="1"/>
      <c r="U47119" s="1"/>
      <c r="Z47119" s="1"/>
    </row>
    <row r="47120" spans="20:26" x14ac:dyDescent="0.25">
      <c r="T47120" s="1"/>
      <c r="U47120" s="1"/>
      <c r="Z47120" s="1"/>
    </row>
    <row r="47121" spans="20:26" x14ac:dyDescent="0.25">
      <c r="T47121" s="1"/>
      <c r="U47121" s="1"/>
      <c r="Z47121" s="1"/>
    </row>
    <row r="47122" spans="20:26" x14ac:dyDescent="0.25">
      <c r="T47122" s="1"/>
      <c r="U47122" s="1"/>
      <c r="Z47122" s="1"/>
    </row>
    <row r="47123" spans="20:26" x14ac:dyDescent="0.25">
      <c r="T47123" s="1"/>
      <c r="U47123" s="1"/>
      <c r="Z47123" s="1"/>
    </row>
    <row r="47124" spans="20:26" x14ac:dyDescent="0.25">
      <c r="T47124" s="1"/>
      <c r="U47124" s="1"/>
      <c r="Z47124" s="1"/>
    </row>
    <row r="47125" spans="20:26" x14ac:dyDescent="0.25">
      <c r="T47125" s="1"/>
      <c r="U47125" s="1"/>
      <c r="Z47125" s="1"/>
    </row>
    <row r="47126" spans="20:26" x14ac:dyDescent="0.25">
      <c r="T47126" s="1"/>
      <c r="U47126" s="1"/>
      <c r="Z47126" s="1"/>
    </row>
    <row r="47127" spans="20:26" x14ac:dyDescent="0.25">
      <c r="T47127" s="1"/>
      <c r="U47127" s="1"/>
      <c r="Z47127" s="1"/>
    </row>
    <row r="47128" spans="20:26" x14ac:dyDescent="0.25">
      <c r="T47128" s="1"/>
      <c r="U47128" s="1"/>
      <c r="Z47128" s="1"/>
    </row>
    <row r="47129" spans="20:26" x14ac:dyDescent="0.25">
      <c r="T47129" s="1"/>
      <c r="U47129" s="1"/>
      <c r="Z47129" s="1"/>
    </row>
    <row r="47130" spans="20:26" x14ac:dyDescent="0.25">
      <c r="T47130" s="1"/>
      <c r="U47130" s="1"/>
      <c r="Z47130" s="1"/>
    </row>
    <row r="47131" spans="20:26" x14ac:dyDescent="0.25">
      <c r="T47131" s="1"/>
      <c r="U47131" s="1"/>
      <c r="Z47131" s="1"/>
    </row>
    <row r="47132" spans="20:26" x14ac:dyDescent="0.25">
      <c r="T47132" s="1"/>
      <c r="U47132" s="1"/>
      <c r="Z47132" s="1"/>
    </row>
    <row r="47133" spans="20:26" x14ac:dyDescent="0.25">
      <c r="T47133" s="1"/>
      <c r="U47133" s="1"/>
      <c r="Z47133" s="1"/>
    </row>
    <row r="47134" spans="20:26" x14ac:dyDescent="0.25">
      <c r="T47134" s="1"/>
      <c r="U47134" s="1"/>
      <c r="Z47134" s="1"/>
    </row>
    <row r="47135" spans="20:26" x14ac:dyDescent="0.25">
      <c r="T47135" s="1"/>
      <c r="U47135" s="1"/>
      <c r="Z47135" s="1"/>
    </row>
    <row r="47136" spans="20:26" x14ac:dyDescent="0.25">
      <c r="T47136" s="1"/>
      <c r="U47136" s="1"/>
      <c r="Z47136" s="1"/>
    </row>
    <row r="47137" spans="20:26" x14ac:dyDescent="0.25">
      <c r="T47137" s="1"/>
      <c r="U47137" s="1"/>
      <c r="Z47137" s="1"/>
    </row>
    <row r="47138" spans="20:26" x14ac:dyDescent="0.25">
      <c r="T47138" s="1"/>
      <c r="U47138" s="1"/>
      <c r="Z47138" s="1"/>
    </row>
    <row r="47139" spans="20:26" x14ac:dyDescent="0.25">
      <c r="T47139" s="1"/>
      <c r="U47139" s="1"/>
      <c r="Z47139" s="1"/>
    </row>
    <row r="47140" spans="20:26" x14ac:dyDescent="0.25">
      <c r="T47140" s="1"/>
      <c r="U47140" s="1"/>
      <c r="Z47140" s="1"/>
    </row>
    <row r="47141" spans="20:26" x14ac:dyDescent="0.25">
      <c r="T47141" s="1"/>
      <c r="U47141" s="1"/>
      <c r="Z47141" s="1"/>
    </row>
    <row r="47142" spans="20:26" x14ac:dyDescent="0.25">
      <c r="T47142" s="1"/>
      <c r="U47142" s="1"/>
      <c r="Z47142" s="1"/>
    </row>
    <row r="47143" spans="20:26" x14ac:dyDescent="0.25">
      <c r="T47143" s="1"/>
      <c r="U47143" s="1"/>
      <c r="Z47143" s="1"/>
    </row>
    <row r="47144" spans="20:26" x14ac:dyDescent="0.25">
      <c r="T47144" s="1"/>
      <c r="U47144" s="1"/>
      <c r="Z47144" s="1"/>
    </row>
    <row r="47145" spans="20:26" x14ac:dyDescent="0.25">
      <c r="T47145" s="1"/>
      <c r="U47145" s="1"/>
      <c r="Z47145" s="1"/>
    </row>
    <row r="47146" spans="20:26" x14ac:dyDescent="0.25">
      <c r="T47146" s="1"/>
      <c r="U47146" s="1"/>
      <c r="Z47146" s="1"/>
    </row>
    <row r="47147" spans="20:26" x14ac:dyDescent="0.25">
      <c r="T47147" s="1"/>
      <c r="U47147" s="1"/>
      <c r="Z47147" s="1"/>
    </row>
    <row r="47148" spans="20:26" x14ac:dyDescent="0.25">
      <c r="T47148" s="1"/>
      <c r="U47148" s="1"/>
      <c r="Z47148" s="1"/>
    </row>
    <row r="47149" spans="20:26" x14ac:dyDescent="0.25">
      <c r="T47149" s="1"/>
      <c r="U47149" s="1"/>
      <c r="Z47149" s="1"/>
    </row>
    <row r="47150" spans="20:26" x14ac:dyDescent="0.25">
      <c r="T47150" s="1"/>
      <c r="U47150" s="1"/>
      <c r="Z47150" s="1"/>
    </row>
    <row r="47151" spans="20:26" x14ac:dyDescent="0.25">
      <c r="T47151" s="1"/>
      <c r="U47151" s="1"/>
      <c r="Z47151" s="1"/>
    </row>
    <row r="47152" spans="20:26" x14ac:dyDescent="0.25">
      <c r="T47152" s="1"/>
      <c r="U47152" s="1"/>
      <c r="Z47152" s="1"/>
    </row>
    <row r="47153" spans="20:26" x14ac:dyDescent="0.25">
      <c r="T47153" s="1"/>
      <c r="U47153" s="1"/>
      <c r="Z47153" s="1"/>
    </row>
    <row r="47154" spans="20:26" x14ac:dyDescent="0.25">
      <c r="T47154" s="1"/>
      <c r="U47154" s="1"/>
      <c r="Z47154" s="1"/>
    </row>
    <row r="47155" spans="20:26" x14ac:dyDescent="0.25">
      <c r="T47155" s="1"/>
      <c r="U47155" s="1"/>
      <c r="Z47155" s="1"/>
    </row>
    <row r="47156" spans="20:26" x14ac:dyDescent="0.25">
      <c r="T47156" s="1"/>
      <c r="U47156" s="1"/>
      <c r="Z47156" s="1"/>
    </row>
    <row r="47157" spans="20:26" x14ac:dyDescent="0.25">
      <c r="T47157" s="1"/>
      <c r="U47157" s="1"/>
      <c r="Z47157" s="1"/>
    </row>
    <row r="47158" spans="20:26" x14ac:dyDescent="0.25">
      <c r="T47158" s="1"/>
      <c r="U47158" s="1"/>
      <c r="Z47158" s="1"/>
    </row>
    <row r="47159" spans="20:26" x14ac:dyDescent="0.25">
      <c r="T47159" s="1"/>
      <c r="U47159" s="1"/>
      <c r="Z47159" s="1"/>
    </row>
    <row r="47160" spans="20:26" x14ac:dyDescent="0.25">
      <c r="T47160" s="1"/>
      <c r="U47160" s="1"/>
      <c r="Z47160" s="1"/>
    </row>
    <row r="47161" spans="20:26" x14ac:dyDescent="0.25">
      <c r="T47161" s="1"/>
      <c r="U47161" s="1"/>
      <c r="Z47161" s="1"/>
    </row>
    <row r="47162" spans="20:26" x14ac:dyDescent="0.25">
      <c r="T47162" s="1"/>
      <c r="U47162" s="1"/>
      <c r="Z47162" s="1"/>
    </row>
    <row r="47163" spans="20:26" x14ac:dyDescent="0.25">
      <c r="T47163" s="1"/>
      <c r="U47163" s="1"/>
      <c r="Z47163" s="1"/>
    </row>
    <row r="47164" spans="20:26" x14ac:dyDescent="0.25">
      <c r="T47164" s="1"/>
      <c r="U47164" s="1"/>
      <c r="Z47164" s="1"/>
    </row>
    <row r="47165" spans="20:26" x14ac:dyDescent="0.25">
      <c r="T47165" s="1"/>
      <c r="U47165" s="1"/>
      <c r="Z47165" s="1"/>
    </row>
    <row r="47166" spans="20:26" x14ac:dyDescent="0.25">
      <c r="T47166" s="1"/>
      <c r="U47166" s="1"/>
      <c r="Z47166" s="1"/>
    </row>
    <row r="47167" spans="20:26" x14ac:dyDescent="0.25">
      <c r="T47167" s="1"/>
      <c r="U47167" s="1"/>
      <c r="Z47167" s="1"/>
    </row>
    <row r="47168" spans="20:26" x14ac:dyDescent="0.25">
      <c r="T47168" s="1"/>
      <c r="U47168" s="1"/>
      <c r="Z47168" s="1"/>
    </row>
    <row r="47169" spans="20:26" x14ac:dyDescent="0.25">
      <c r="T47169" s="1"/>
      <c r="U47169" s="1"/>
      <c r="Z47169" s="1"/>
    </row>
    <row r="47170" spans="20:26" x14ac:dyDescent="0.25">
      <c r="T47170" s="1"/>
      <c r="U47170" s="1"/>
      <c r="Z47170" s="1"/>
    </row>
    <row r="47171" spans="20:26" x14ac:dyDescent="0.25">
      <c r="T47171" s="1"/>
      <c r="U47171" s="1"/>
      <c r="Z47171" s="1"/>
    </row>
    <row r="47172" spans="20:26" x14ac:dyDescent="0.25">
      <c r="T47172" s="1"/>
      <c r="U47172" s="1"/>
      <c r="Z47172" s="1"/>
    </row>
    <row r="47173" spans="20:26" x14ac:dyDescent="0.25">
      <c r="T47173" s="1"/>
      <c r="U47173" s="1"/>
      <c r="Z47173" s="1"/>
    </row>
    <row r="47174" spans="20:26" x14ac:dyDescent="0.25">
      <c r="T47174" s="1"/>
      <c r="U47174" s="1"/>
      <c r="Z47174" s="1"/>
    </row>
    <row r="47175" spans="20:26" x14ac:dyDescent="0.25">
      <c r="T47175" s="1"/>
      <c r="U47175" s="1"/>
      <c r="Z47175" s="1"/>
    </row>
    <row r="47176" spans="20:26" x14ac:dyDescent="0.25">
      <c r="T47176" s="1"/>
      <c r="U47176" s="1"/>
      <c r="Z47176" s="1"/>
    </row>
    <row r="47177" spans="20:26" x14ac:dyDescent="0.25">
      <c r="T47177" s="1"/>
      <c r="U47177" s="1"/>
      <c r="Z47177" s="1"/>
    </row>
    <row r="47178" spans="20:26" x14ac:dyDescent="0.25">
      <c r="T47178" s="1"/>
      <c r="U47178" s="1"/>
      <c r="Z47178" s="1"/>
    </row>
    <row r="47179" spans="20:26" x14ac:dyDescent="0.25">
      <c r="T47179" s="1"/>
      <c r="U47179" s="1"/>
      <c r="Z47179" s="1"/>
    </row>
    <row r="47180" spans="20:26" x14ac:dyDescent="0.25">
      <c r="T47180" s="1"/>
      <c r="U47180" s="1"/>
      <c r="Z47180" s="1"/>
    </row>
    <row r="47181" spans="20:26" x14ac:dyDescent="0.25">
      <c r="T47181" s="1"/>
      <c r="U47181" s="1"/>
      <c r="Z47181" s="1"/>
    </row>
    <row r="47182" spans="20:26" x14ac:dyDescent="0.25">
      <c r="T47182" s="1"/>
      <c r="U47182" s="1"/>
      <c r="Z47182" s="1"/>
    </row>
    <row r="47183" spans="20:26" x14ac:dyDescent="0.25">
      <c r="T47183" s="1"/>
      <c r="U47183" s="1"/>
      <c r="Z47183" s="1"/>
    </row>
    <row r="47184" spans="20:26" x14ac:dyDescent="0.25">
      <c r="T47184" s="1"/>
      <c r="U47184" s="1"/>
      <c r="Z47184" s="1"/>
    </row>
    <row r="47185" spans="20:26" x14ac:dyDescent="0.25">
      <c r="T47185" s="1"/>
      <c r="U47185" s="1"/>
      <c r="Z47185" s="1"/>
    </row>
    <row r="47186" spans="20:26" x14ac:dyDescent="0.25">
      <c r="T47186" s="1"/>
      <c r="U47186" s="1"/>
      <c r="Z47186" s="1"/>
    </row>
    <row r="47187" spans="20:26" x14ac:dyDescent="0.25">
      <c r="T47187" s="1"/>
      <c r="U47187" s="1"/>
      <c r="Z47187" s="1"/>
    </row>
    <row r="47188" spans="20:26" x14ac:dyDescent="0.25">
      <c r="T47188" s="1"/>
      <c r="U47188" s="1"/>
      <c r="Z47188" s="1"/>
    </row>
    <row r="47189" spans="20:26" x14ac:dyDescent="0.25">
      <c r="T47189" s="1"/>
      <c r="U47189" s="1"/>
      <c r="Z47189" s="1"/>
    </row>
    <row r="47190" spans="20:26" x14ac:dyDescent="0.25">
      <c r="T47190" s="1"/>
      <c r="U47190" s="1"/>
      <c r="Z47190" s="1"/>
    </row>
    <row r="47191" spans="20:26" x14ac:dyDescent="0.25">
      <c r="T47191" s="1"/>
      <c r="U47191" s="1"/>
      <c r="Z47191" s="1"/>
    </row>
    <row r="47192" spans="20:26" x14ac:dyDescent="0.25">
      <c r="T47192" s="1"/>
      <c r="U47192" s="1"/>
      <c r="Z47192" s="1"/>
    </row>
    <row r="47193" spans="20:26" x14ac:dyDescent="0.25">
      <c r="T47193" s="1"/>
      <c r="U47193" s="1"/>
      <c r="Z47193" s="1"/>
    </row>
    <row r="47194" spans="20:26" x14ac:dyDescent="0.25">
      <c r="T47194" s="1"/>
      <c r="U47194" s="1"/>
      <c r="Z47194" s="1"/>
    </row>
    <row r="47195" spans="20:26" x14ac:dyDescent="0.25">
      <c r="T47195" s="1"/>
      <c r="U47195" s="1"/>
      <c r="Z47195" s="1"/>
    </row>
    <row r="47196" spans="20:26" x14ac:dyDescent="0.25">
      <c r="T47196" s="1"/>
      <c r="U47196" s="1"/>
      <c r="Z47196" s="1"/>
    </row>
    <row r="47197" spans="20:26" x14ac:dyDescent="0.25">
      <c r="T47197" s="1"/>
      <c r="U47197" s="1"/>
      <c r="Z47197" s="1"/>
    </row>
    <row r="47198" spans="20:26" x14ac:dyDescent="0.25">
      <c r="T47198" s="1"/>
      <c r="U47198" s="1"/>
      <c r="Z47198" s="1"/>
    </row>
    <row r="47199" spans="20:26" x14ac:dyDescent="0.25">
      <c r="T47199" s="1"/>
      <c r="U47199" s="1"/>
      <c r="Z47199" s="1"/>
    </row>
    <row r="47200" spans="20:26" x14ac:dyDescent="0.25">
      <c r="T47200" s="1"/>
      <c r="U47200" s="1"/>
      <c r="Z47200" s="1"/>
    </row>
    <row r="47201" spans="20:26" x14ac:dyDescent="0.25">
      <c r="T47201" s="1"/>
      <c r="U47201" s="1"/>
      <c r="Z47201" s="1"/>
    </row>
    <row r="47202" spans="20:26" x14ac:dyDescent="0.25">
      <c r="T47202" s="1"/>
      <c r="U47202" s="1"/>
      <c r="Z47202" s="1"/>
    </row>
    <row r="47203" spans="20:26" x14ac:dyDescent="0.25">
      <c r="T47203" s="1"/>
      <c r="U47203" s="1"/>
      <c r="Z47203" s="1"/>
    </row>
    <row r="47204" spans="20:26" x14ac:dyDescent="0.25">
      <c r="T47204" s="1"/>
      <c r="U47204" s="1"/>
      <c r="Z47204" s="1"/>
    </row>
    <row r="47205" spans="20:26" x14ac:dyDescent="0.25">
      <c r="T47205" s="1"/>
      <c r="U47205" s="1"/>
      <c r="Z47205" s="1"/>
    </row>
    <row r="47206" spans="20:26" x14ac:dyDescent="0.25">
      <c r="T47206" s="1"/>
      <c r="U47206" s="1"/>
      <c r="Z47206" s="1"/>
    </row>
    <row r="47207" spans="20:26" x14ac:dyDescent="0.25">
      <c r="T47207" s="1"/>
      <c r="U47207" s="1"/>
      <c r="Z47207" s="1"/>
    </row>
    <row r="47208" spans="20:26" x14ac:dyDescent="0.25">
      <c r="T47208" s="1"/>
      <c r="U47208" s="1"/>
      <c r="Z47208" s="1"/>
    </row>
    <row r="47209" spans="20:26" x14ac:dyDescent="0.25">
      <c r="T47209" s="1"/>
      <c r="U47209" s="1"/>
      <c r="Z47209" s="1"/>
    </row>
    <row r="47210" spans="20:26" x14ac:dyDescent="0.25">
      <c r="T47210" s="1"/>
      <c r="U47210" s="1"/>
      <c r="Z47210" s="1"/>
    </row>
    <row r="47211" spans="20:26" x14ac:dyDescent="0.25">
      <c r="T47211" s="1"/>
      <c r="U47211" s="1"/>
      <c r="Z47211" s="1"/>
    </row>
    <row r="47212" spans="20:26" x14ac:dyDescent="0.25">
      <c r="T47212" s="1"/>
      <c r="U47212" s="1"/>
      <c r="Z47212" s="1"/>
    </row>
    <row r="47213" spans="20:26" x14ac:dyDescent="0.25">
      <c r="T47213" s="1"/>
      <c r="U47213" s="1"/>
      <c r="Z47213" s="1"/>
    </row>
    <row r="47214" spans="20:26" x14ac:dyDescent="0.25">
      <c r="T47214" s="1"/>
      <c r="U47214" s="1"/>
      <c r="Z47214" s="1"/>
    </row>
    <row r="47215" spans="20:26" x14ac:dyDescent="0.25">
      <c r="T47215" s="1"/>
      <c r="U47215" s="1"/>
      <c r="Z47215" s="1"/>
    </row>
    <row r="47216" spans="20:26" x14ac:dyDescent="0.25">
      <c r="T47216" s="1"/>
      <c r="U47216" s="1"/>
      <c r="Z47216" s="1"/>
    </row>
    <row r="47217" spans="20:26" x14ac:dyDescent="0.25">
      <c r="T47217" s="1"/>
      <c r="U47217" s="1"/>
      <c r="Z47217" s="1"/>
    </row>
    <row r="47218" spans="20:26" x14ac:dyDescent="0.25">
      <c r="T47218" s="1"/>
      <c r="U47218" s="1"/>
      <c r="Z47218" s="1"/>
    </row>
    <row r="47219" spans="20:26" x14ac:dyDescent="0.25">
      <c r="T47219" s="1"/>
      <c r="U47219" s="1"/>
      <c r="Z47219" s="1"/>
    </row>
    <row r="47220" spans="20:26" x14ac:dyDescent="0.25">
      <c r="T47220" s="1"/>
      <c r="U47220" s="1"/>
      <c r="Z47220" s="1"/>
    </row>
    <row r="47221" spans="20:26" x14ac:dyDescent="0.25">
      <c r="T47221" s="1"/>
      <c r="U47221" s="1"/>
      <c r="Z47221" s="1"/>
    </row>
    <row r="47222" spans="20:26" x14ac:dyDescent="0.25">
      <c r="T47222" s="1"/>
      <c r="U47222" s="1"/>
      <c r="Z47222" s="1"/>
    </row>
    <row r="47223" spans="20:26" x14ac:dyDescent="0.25">
      <c r="T47223" s="1"/>
      <c r="U47223" s="1"/>
      <c r="Z47223" s="1"/>
    </row>
    <row r="47224" spans="20:26" x14ac:dyDescent="0.25">
      <c r="T47224" s="1"/>
      <c r="U47224" s="1"/>
      <c r="Z47224" s="1"/>
    </row>
    <row r="47225" spans="20:26" x14ac:dyDescent="0.25">
      <c r="T47225" s="1"/>
      <c r="U47225" s="1"/>
      <c r="Z47225" s="1"/>
    </row>
    <row r="47226" spans="20:26" x14ac:dyDescent="0.25">
      <c r="T47226" s="1"/>
      <c r="U47226" s="1"/>
      <c r="Z47226" s="1"/>
    </row>
    <row r="47227" spans="20:26" x14ac:dyDescent="0.25">
      <c r="T47227" s="1"/>
      <c r="U47227" s="1"/>
      <c r="Z47227" s="1"/>
    </row>
    <row r="47228" spans="20:26" x14ac:dyDescent="0.25">
      <c r="T47228" s="1"/>
      <c r="U47228" s="1"/>
      <c r="Z47228" s="1"/>
    </row>
    <row r="47229" spans="20:26" x14ac:dyDescent="0.25">
      <c r="T47229" s="1"/>
      <c r="U47229" s="1"/>
      <c r="Z47229" s="1"/>
    </row>
    <row r="47230" spans="20:26" x14ac:dyDescent="0.25">
      <c r="T47230" s="1"/>
      <c r="U47230" s="1"/>
      <c r="Z47230" s="1"/>
    </row>
    <row r="47231" spans="20:26" x14ac:dyDescent="0.25">
      <c r="T47231" s="1"/>
      <c r="U47231" s="1"/>
      <c r="Z47231" s="1"/>
    </row>
    <row r="47232" spans="20:26" x14ac:dyDescent="0.25">
      <c r="T47232" s="1"/>
      <c r="U47232" s="1"/>
      <c r="Z47232" s="1"/>
    </row>
    <row r="47233" spans="20:26" x14ac:dyDescent="0.25">
      <c r="T47233" s="1"/>
      <c r="U47233" s="1"/>
      <c r="Z47233" s="1"/>
    </row>
    <row r="47234" spans="20:26" x14ac:dyDescent="0.25">
      <c r="T47234" s="1"/>
      <c r="U47234" s="1"/>
      <c r="Z47234" s="1"/>
    </row>
    <row r="47235" spans="20:26" x14ac:dyDescent="0.25">
      <c r="T47235" s="1"/>
      <c r="U47235" s="1"/>
      <c r="Z47235" s="1"/>
    </row>
    <row r="47236" spans="20:26" x14ac:dyDescent="0.25">
      <c r="T47236" s="1"/>
      <c r="U47236" s="1"/>
      <c r="Z47236" s="1"/>
    </row>
    <row r="47237" spans="20:26" x14ac:dyDescent="0.25">
      <c r="T47237" s="1"/>
      <c r="U47237" s="1"/>
      <c r="Z47237" s="1"/>
    </row>
    <row r="47238" spans="20:26" x14ac:dyDescent="0.25">
      <c r="T47238" s="1"/>
      <c r="U47238" s="1"/>
      <c r="Z47238" s="1"/>
    </row>
    <row r="47239" spans="20:26" x14ac:dyDescent="0.25">
      <c r="T47239" s="1"/>
      <c r="U47239" s="1"/>
      <c r="Z47239" s="1"/>
    </row>
    <row r="47240" spans="20:26" x14ac:dyDescent="0.25">
      <c r="T47240" s="1"/>
      <c r="U47240" s="1"/>
      <c r="Z47240" s="1"/>
    </row>
    <row r="47241" spans="20:26" x14ac:dyDescent="0.25">
      <c r="T47241" s="1"/>
      <c r="U47241" s="1"/>
      <c r="Z47241" s="1"/>
    </row>
    <row r="47242" spans="20:26" x14ac:dyDescent="0.25">
      <c r="T47242" s="1"/>
      <c r="U47242" s="1"/>
      <c r="Z47242" s="1"/>
    </row>
    <row r="47243" spans="20:26" x14ac:dyDescent="0.25">
      <c r="T47243" s="1"/>
      <c r="U47243" s="1"/>
      <c r="Z47243" s="1"/>
    </row>
    <row r="47244" spans="20:26" x14ac:dyDescent="0.25">
      <c r="T47244" s="1"/>
      <c r="U47244" s="1"/>
      <c r="Z47244" s="1"/>
    </row>
    <row r="47245" spans="20:26" x14ac:dyDescent="0.25">
      <c r="T47245" s="1"/>
      <c r="U47245" s="1"/>
      <c r="Z47245" s="1"/>
    </row>
    <row r="47246" spans="20:26" x14ac:dyDescent="0.25">
      <c r="T47246" s="1"/>
      <c r="U47246" s="1"/>
      <c r="Z47246" s="1"/>
    </row>
    <row r="47247" spans="20:26" x14ac:dyDescent="0.25">
      <c r="T47247" s="1"/>
      <c r="U47247" s="1"/>
      <c r="Z47247" s="1"/>
    </row>
    <row r="47248" spans="20:26" x14ac:dyDescent="0.25">
      <c r="T47248" s="1"/>
      <c r="U47248" s="1"/>
      <c r="Z47248" s="1"/>
    </row>
    <row r="47249" spans="20:26" x14ac:dyDescent="0.25">
      <c r="T47249" s="1"/>
      <c r="U47249" s="1"/>
      <c r="Z47249" s="1"/>
    </row>
    <row r="47250" spans="20:26" x14ac:dyDescent="0.25">
      <c r="T47250" s="1"/>
      <c r="U47250" s="1"/>
      <c r="Z47250" s="1"/>
    </row>
    <row r="47251" spans="20:26" x14ac:dyDescent="0.25">
      <c r="T47251" s="1"/>
      <c r="U47251" s="1"/>
      <c r="Z47251" s="1"/>
    </row>
    <row r="47252" spans="20:26" x14ac:dyDescent="0.25">
      <c r="T47252" s="1"/>
      <c r="U47252" s="1"/>
      <c r="Z47252" s="1"/>
    </row>
    <row r="47253" spans="20:26" x14ac:dyDescent="0.25">
      <c r="T47253" s="1"/>
      <c r="U47253" s="1"/>
      <c r="Z47253" s="1"/>
    </row>
    <row r="47254" spans="20:26" x14ac:dyDescent="0.25">
      <c r="T47254" s="1"/>
      <c r="U47254" s="1"/>
      <c r="Z47254" s="1"/>
    </row>
    <row r="47255" spans="20:26" x14ac:dyDescent="0.25">
      <c r="T47255" s="1"/>
      <c r="U47255" s="1"/>
      <c r="Z47255" s="1"/>
    </row>
    <row r="47256" spans="20:26" x14ac:dyDescent="0.25">
      <c r="T47256" s="1"/>
      <c r="U47256" s="1"/>
      <c r="Z47256" s="1"/>
    </row>
    <row r="47257" spans="20:26" x14ac:dyDescent="0.25">
      <c r="T47257" s="1"/>
      <c r="U47257" s="1"/>
      <c r="Z47257" s="1"/>
    </row>
    <row r="47258" spans="20:26" x14ac:dyDescent="0.25">
      <c r="T47258" s="1"/>
      <c r="U47258" s="1"/>
      <c r="Z47258" s="1"/>
    </row>
    <row r="47259" spans="20:26" x14ac:dyDescent="0.25">
      <c r="T47259" s="1"/>
      <c r="U47259" s="1"/>
      <c r="Z47259" s="1"/>
    </row>
    <row r="47260" spans="20:26" x14ac:dyDescent="0.25">
      <c r="T47260" s="1"/>
      <c r="U47260" s="1"/>
      <c r="Z47260" s="1"/>
    </row>
    <row r="47261" spans="20:26" x14ac:dyDescent="0.25">
      <c r="T47261" s="1"/>
      <c r="U47261" s="1"/>
      <c r="Z47261" s="1"/>
    </row>
    <row r="47262" spans="20:26" x14ac:dyDescent="0.25">
      <c r="T47262" s="1"/>
      <c r="U47262" s="1"/>
      <c r="Z47262" s="1"/>
    </row>
    <row r="47263" spans="20:26" x14ac:dyDescent="0.25">
      <c r="T47263" s="1"/>
      <c r="U47263" s="1"/>
      <c r="Z47263" s="1"/>
    </row>
    <row r="47264" spans="20:26" x14ac:dyDescent="0.25">
      <c r="T47264" s="1"/>
      <c r="U47264" s="1"/>
      <c r="Z47264" s="1"/>
    </row>
    <row r="47265" spans="20:26" x14ac:dyDescent="0.25">
      <c r="T47265" s="1"/>
      <c r="U47265" s="1"/>
      <c r="Z47265" s="1"/>
    </row>
    <row r="47266" spans="20:26" x14ac:dyDescent="0.25">
      <c r="T47266" s="1"/>
      <c r="U47266" s="1"/>
      <c r="Z47266" s="1"/>
    </row>
    <row r="47267" spans="20:26" x14ac:dyDescent="0.25">
      <c r="T47267" s="1"/>
      <c r="U47267" s="1"/>
      <c r="Z47267" s="1"/>
    </row>
    <row r="47268" spans="20:26" x14ac:dyDescent="0.25">
      <c r="T47268" s="1"/>
      <c r="U47268" s="1"/>
      <c r="Z47268" s="1"/>
    </row>
    <row r="47269" spans="20:26" x14ac:dyDescent="0.25">
      <c r="T47269" s="1"/>
      <c r="U47269" s="1"/>
      <c r="Z47269" s="1"/>
    </row>
    <row r="47270" spans="20:26" x14ac:dyDescent="0.25">
      <c r="T47270" s="1"/>
      <c r="U47270" s="1"/>
      <c r="Z47270" s="1"/>
    </row>
    <row r="47271" spans="20:26" x14ac:dyDescent="0.25">
      <c r="T47271" s="1"/>
      <c r="U47271" s="1"/>
      <c r="Z47271" s="1"/>
    </row>
    <row r="47272" spans="20:26" x14ac:dyDescent="0.25">
      <c r="T47272" s="1"/>
      <c r="U47272" s="1"/>
      <c r="Z47272" s="1"/>
    </row>
    <row r="47273" spans="20:26" x14ac:dyDescent="0.25">
      <c r="T47273" s="1"/>
      <c r="U47273" s="1"/>
      <c r="Z47273" s="1"/>
    </row>
    <row r="47274" spans="20:26" x14ac:dyDescent="0.25">
      <c r="T47274" s="1"/>
      <c r="U47274" s="1"/>
      <c r="Z47274" s="1"/>
    </row>
    <row r="47275" spans="20:26" x14ac:dyDescent="0.25">
      <c r="T47275" s="1"/>
      <c r="U47275" s="1"/>
      <c r="Z47275" s="1"/>
    </row>
    <row r="47276" spans="20:26" x14ac:dyDescent="0.25">
      <c r="T47276" s="1"/>
      <c r="U47276" s="1"/>
      <c r="Z47276" s="1"/>
    </row>
    <row r="47277" spans="20:26" x14ac:dyDescent="0.25">
      <c r="T47277" s="1"/>
      <c r="U47277" s="1"/>
      <c r="Z47277" s="1"/>
    </row>
    <row r="47278" spans="20:26" x14ac:dyDescent="0.25">
      <c r="T47278" s="1"/>
      <c r="U47278" s="1"/>
      <c r="Z47278" s="1"/>
    </row>
    <row r="47279" spans="20:26" x14ac:dyDescent="0.25">
      <c r="T47279" s="1"/>
      <c r="U47279" s="1"/>
      <c r="Z47279" s="1"/>
    </row>
    <row r="47280" spans="20:26" x14ac:dyDescent="0.25">
      <c r="T47280" s="1"/>
      <c r="U47280" s="1"/>
      <c r="Z47280" s="1"/>
    </row>
    <row r="47281" spans="20:26" x14ac:dyDescent="0.25">
      <c r="T47281" s="1"/>
      <c r="U47281" s="1"/>
      <c r="Z47281" s="1"/>
    </row>
    <row r="47282" spans="20:26" x14ac:dyDescent="0.25">
      <c r="T47282" s="1"/>
      <c r="U47282" s="1"/>
      <c r="Z47282" s="1"/>
    </row>
    <row r="47283" spans="20:26" x14ac:dyDescent="0.25">
      <c r="T47283" s="1"/>
      <c r="U47283" s="1"/>
      <c r="Z47283" s="1"/>
    </row>
    <row r="47284" spans="20:26" x14ac:dyDescent="0.25">
      <c r="T47284" s="1"/>
      <c r="U47284" s="1"/>
      <c r="Z47284" s="1"/>
    </row>
    <row r="47285" spans="20:26" x14ac:dyDescent="0.25">
      <c r="T47285" s="1"/>
      <c r="U47285" s="1"/>
      <c r="Z47285" s="1"/>
    </row>
    <row r="47286" spans="20:26" x14ac:dyDescent="0.25">
      <c r="T47286" s="1"/>
      <c r="U47286" s="1"/>
      <c r="Z47286" s="1"/>
    </row>
    <row r="47287" spans="20:26" x14ac:dyDescent="0.25">
      <c r="T47287" s="1"/>
      <c r="U47287" s="1"/>
      <c r="Z47287" s="1"/>
    </row>
    <row r="47288" spans="20:26" x14ac:dyDescent="0.25">
      <c r="T47288" s="1"/>
      <c r="U47288" s="1"/>
      <c r="Z47288" s="1"/>
    </row>
    <row r="47289" spans="20:26" x14ac:dyDescent="0.25">
      <c r="T47289" s="1"/>
      <c r="U47289" s="1"/>
      <c r="Z47289" s="1"/>
    </row>
    <row r="47290" spans="20:26" x14ac:dyDescent="0.25">
      <c r="T47290" s="1"/>
      <c r="U47290" s="1"/>
      <c r="Z47290" s="1"/>
    </row>
    <row r="47291" spans="20:26" x14ac:dyDescent="0.25">
      <c r="T47291" s="1"/>
      <c r="U47291" s="1"/>
      <c r="Z47291" s="1"/>
    </row>
    <row r="47292" spans="20:26" x14ac:dyDescent="0.25">
      <c r="T47292" s="1"/>
      <c r="U47292" s="1"/>
      <c r="Z47292" s="1"/>
    </row>
    <row r="47293" spans="20:26" x14ac:dyDescent="0.25">
      <c r="T47293" s="1"/>
      <c r="U47293" s="1"/>
      <c r="Z47293" s="1"/>
    </row>
    <row r="47294" spans="20:26" x14ac:dyDescent="0.25">
      <c r="T47294" s="1"/>
      <c r="U47294" s="1"/>
      <c r="Z47294" s="1"/>
    </row>
    <row r="47295" spans="20:26" x14ac:dyDescent="0.25">
      <c r="T47295" s="1"/>
      <c r="U47295" s="1"/>
      <c r="Z47295" s="1"/>
    </row>
    <row r="47296" spans="20:26" x14ac:dyDescent="0.25">
      <c r="T47296" s="1"/>
      <c r="U47296" s="1"/>
      <c r="Z47296" s="1"/>
    </row>
    <row r="47297" spans="20:26" x14ac:dyDescent="0.25">
      <c r="T47297" s="1"/>
      <c r="U47297" s="1"/>
      <c r="Z47297" s="1"/>
    </row>
    <row r="47298" spans="20:26" x14ac:dyDescent="0.25">
      <c r="T47298" s="1"/>
      <c r="U47298" s="1"/>
      <c r="Z47298" s="1"/>
    </row>
    <row r="47299" spans="20:26" x14ac:dyDescent="0.25">
      <c r="T47299" s="1"/>
      <c r="U47299" s="1"/>
      <c r="Z47299" s="1"/>
    </row>
    <row r="47300" spans="20:26" x14ac:dyDescent="0.25">
      <c r="T47300" s="1"/>
      <c r="U47300" s="1"/>
      <c r="Z47300" s="1"/>
    </row>
    <row r="47301" spans="20:26" x14ac:dyDescent="0.25">
      <c r="T47301" s="1"/>
      <c r="U47301" s="1"/>
      <c r="Z47301" s="1"/>
    </row>
    <row r="47302" spans="20:26" x14ac:dyDescent="0.25">
      <c r="T47302" s="1"/>
      <c r="U47302" s="1"/>
      <c r="Z47302" s="1"/>
    </row>
    <row r="47303" spans="20:26" x14ac:dyDescent="0.25">
      <c r="T47303" s="1"/>
      <c r="U47303" s="1"/>
      <c r="Z47303" s="1"/>
    </row>
    <row r="47304" spans="20:26" x14ac:dyDescent="0.25">
      <c r="T47304" s="1"/>
      <c r="U47304" s="1"/>
      <c r="Z47304" s="1"/>
    </row>
    <row r="47305" spans="20:26" x14ac:dyDescent="0.25">
      <c r="T47305" s="1"/>
      <c r="U47305" s="1"/>
      <c r="Z47305" s="1"/>
    </row>
    <row r="47306" spans="20:26" x14ac:dyDescent="0.25">
      <c r="T47306" s="1"/>
      <c r="U47306" s="1"/>
      <c r="Z47306" s="1"/>
    </row>
    <row r="47307" spans="20:26" x14ac:dyDescent="0.25">
      <c r="T47307" s="1"/>
      <c r="U47307" s="1"/>
      <c r="Z47307" s="1"/>
    </row>
    <row r="47308" spans="20:26" x14ac:dyDescent="0.25">
      <c r="T47308" s="1"/>
      <c r="U47308" s="1"/>
      <c r="Z47308" s="1"/>
    </row>
    <row r="47309" spans="20:26" x14ac:dyDescent="0.25">
      <c r="T47309" s="1"/>
      <c r="U47309" s="1"/>
      <c r="Z47309" s="1"/>
    </row>
    <row r="47310" spans="20:26" x14ac:dyDescent="0.25">
      <c r="T47310" s="1"/>
      <c r="U47310" s="1"/>
      <c r="Z47310" s="1"/>
    </row>
    <row r="47311" spans="20:26" x14ac:dyDescent="0.25">
      <c r="T47311" s="1"/>
      <c r="U47311" s="1"/>
      <c r="Z47311" s="1"/>
    </row>
    <row r="47312" spans="20:26" x14ac:dyDescent="0.25">
      <c r="T47312" s="1"/>
      <c r="U47312" s="1"/>
      <c r="Z47312" s="1"/>
    </row>
    <row r="47313" spans="20:26" x14ac:dyDescent="0.25">
      <c r="T47313" s="1"/>
      <c r="U47313" s="1"/>
      <c r="Z47313" s="1"/>
    </row>
    <row r="47314" spans="20:26" x14ac:dyDescent="0.25">
      <c r="T47314" s="1"/>
      <c r="U47314" s="1"/>
      <c r="Z47314" s="1"/>
    </row>
    <row r="47315" spans="20:26" x14ac:dyDescent="0.25">
      <c r="T47315" s="1"/>
      <c r="U47315" s="1"/>
      <c r="Z47315" s="1"/>
    </row>
    <row r="47316" spans="20:26" x14ac:dyDescent="0.25">
      <c r="T47316" s="1"/>
      <c r="U47316" s="1"/>
      <c r="Z47316" s="1"/>
    </row>
    <row r="47317" spans="20:26" x14ac:dyDescent="0.25">
      <c r="T47317" s="1"/>
      <c r="U47317" s="1"/>
      <c r="Z47317" s="1"/>
    </row>
    <row r="47318" spans="20:26" x14ac:dyDescent="0.25">
      <c r="T47318" s="1"/>
      <c r="U47318" s="1"/>
      <c r="Z47318" s="1"/>
    </row>
    <row r="47319" spans="20:26" x14ac:dyDescent="0.25">
      <c r="T47319" s="1"/>
      <c r="U47319" s="1"/>
      <c r="Z47319" s="1"/>
    </row>
    <row r="47320" spans="20:26" x14ac:dyDescent="0.25">
      <c r="T47320" s="1"/>
      <c r="U47320" s="1"/>
      <c r="Z47320" s="1"/>
    </row>
    <row r="47321" spans="20:26" x14ac:dyDescent="0.25">
      <c r="T47321" s="1"/>
      <c r="U47321" s="1"/>
      <c r="Z47321" s="1"/>
    </row>
    <row r="47322" spans="20:26" x14ac:dyDescent="0.25">
      <c r="T47322" s="1"/>
      <c r="U47322" s="1"/>
      <c r="Z47322" s="1"/>
    </row>
    <row r="47323" spans="20:26" x14ac:dyDescent="0.25">
      <c r="T47323" s="1"/>
      <c r="U47323" s="1"/>
      <c r="Z47323" s="1"/>
    </row>
    <row r="47324" spans="20:26" x14ac:dyDescent="0.25">
      <c r="T47324" s="1"/>
      <c r="U47324" s="1"/>
      <c r="Z47324" s="1"/>
    </row>
    <row r="47325" spans="20:26" x14ac:dyDescent="0.25">
      <c r="T47325" s="1"/>
      <c r="U47325" s="1"/>
      <c r="Z47325" s="1"/>
    </row>
    <row r="47326" spans="20:26" x14ac:dyDescent="0.25">
      <c r="T47326" s="1"/>
      <c r="U47326" s="1"/>
      <c r="Z47326" s="1"/>
    </row>
    <row r="47327" spans="20:26" x14ac:dyDescent="0.25">
      <c r="T47327" s="1"/>
      <c r="U47327" s="1"/>
      <c r="Z47327" s="1"/>
    </row>
    <row r="47328" spans="20:26" x14ac:dyDescent="0.25">
      <c r="T47328" s="1"/>
      <c r="U47328" s="1"/>
      <c r="Z47328" s="1"/>
    </row>
    <row r="47329" spans="20:26" x14ac:dyDescent="0.25">
      <c r="T47329" s="1"/>
      <c r="U47329" s="1"/>
      <c r="Z47329" s="1"/>
    </row>
    <row r="47330" spans="20:26" x14ac:dyDescent="0.25">
      <c r="T47330" s="1"/>
      <c r="U47330" s="1"/>
      <c r="Z47330" s="1"/>
    </row>
    <row r="47331" spans="20:26" x14ac:dyDescent="0.25">
      <c r="T47331" s="1"/>
      <c r="U47331" s="1"/>
      <c r="Z47331" s="1"/>
    </row>
    <row r="47332" spans="20:26" x14ac:dyDescent="0.25">
      <c r="T47332" s="1"/>
      <c r="U47332" s="1"/>
      <c r="Z47332" s="1"/>
    </row>
    <row r="47333" spans="20:26" x14ac:dyDescent="0.25">
      <c r="T47333" s="1"/>
      <c r="U47333" s="1"/>
      <c r="Z47333" s="1"/>
    </row>
    <row r="47334" spans="20:26" x14ac:dyDescent="0.25">
      <c r="T47334" s="1"/>
      <c r="U47334" s="1"/>
      <c r="Z47334" s="1"/>
    </row>
    <row r="47335" spans="20:26" x14ac:dyDescent="0.25">
      <c r="T47335" s="1"/>
      <c r="U47335" s="1"/>
      <c r="Z47335" s="1"/>
    </row>
    <row r="47336" spans="20:26" x14ac:dyDescent="0.25">
      <c r="T47336" s="1"/>
      <c r="U47336" s="1"/>
      <c r="Z47336" s="1"/>
    </row>
    <row r="47337" spans="20:26" x14ac:dyDescent="0.25">
      <c r="T47337" s="1"/>
      <c r="U47337" s="1"/>
      <c r="Z47337" s="1"/>
    </row>
    <row r="47338" spans="20:26" x14ac:dyDescent="0.25">
      <c r="T47338" s="1"/>
      <c r="U47338" s="1"/>
      <c r="Z47338" s="1"/>
    </row>
    <row r="47339" spans="20:26" x14ac:dyDescent="0.25">
      <c r="T47339" s="1"/>
      <c r="U47339" s="1"/>
      <c r="Z47339" s="1"/>
    </row>
    <row r="47340" spans="20:26" x14ac:dyDescent="0.25">
      <c r="T47340" s="1"/>
      <c r="U47340" s="1"/>
      <c r="Z47340" s="1"/>
    </row>
    <row r="47341" spans="20:26" x14ac:dyDescent="0.25">
      <c r="T47341" s="1"/>
      <c r="U47341" s="1"/>
      <c r="Z47341" s="1"/>
    </row>
    <row r="47342" spans="20:26" x14ac:dyDescent="0.25">
      <c r="T47342" s="1"/>
      <c r="U47342" s="1"/>
      <c r="Z47342" s="1"/>
    </row>
    <row r="47343" spans="20:26" x14ac:dyDescent="0.25">
      <c r="T47343" s="1"/>
      <c r="U47343" s="1"/>
      <c r="Z47343" s="1"/>
    </row>
    <row r="47344" spans="20:26" x14ac:dyDescent="0.25">
      <c r="T47344" s="1"/>
      <c r="U47344" s="1"/>
      <c r="Z47344" s="1"/>
    </row>
    <row r="47345" spans="20:26" x14ac:dyDescent="0.25">
      <c r="T47345" s="1"/>
      <c r="U47345" s="1"/>
      <c r="Z47345" s="1"/>
    </row>
    <row r="47346" spans="20:26" x14ac:dyDescent="0.25">
      <c r="T47346" s="1"/>
      <c r="U47346" s="1"/>
      <c r="Z47346" s="1"/>
    </row>
    <row r="47347" spans="20:26" x14ac:dyDescent="0.25">
      <c r="T47347" s="1"/>
      <c r="U47347" s="1"/>
      <c r="Z47347" s="1"/>
    </row>
    <row r="47348" spans="20:26" x14ac:dyDescent="0.25">
      <c r="T47348" s="1"/>
      <c r="U47348" s="1"/>
      <c r="Z47348" s="1"/>
    </row>
    <row r="47349" spans="20:26" x14ac:dyDescent="0.25">
      <c r="T47349" s="1"/>
      <c r="U47349" s="1"/>
      <c r="Z47349" s="1"/>
    </row>
    <row r="47350" spans="20:26" x14ac:dyDescent="0.25">
      <c r="T47350" s="1"/>
      <c r="U47350" s="1"/>
      <c r="Z47350" s="1"/>
    </row>
    <row r="47351" spans="20:26" x14ac:dyDescent="0.25">
      <c r="T47351" s="1"/>
      <c r="U47351" s="1"/>
      <c r="Z47351" s="1"/>
    </row>
    <row r="47352" spans="20:26" x14ac:dyDescent="0.25">
      <c r="T47352" s="1"/>
      <c r="U47352" s="1"/>
      <c r="Z47352" s="1"/>
    </row>
    <row r="47353" spans="20:26" x14ac:dyDescent="0.25">
      <c r="T47353" s="1"/>
      <c r="U47353" s="1"/>
      <c r="Z47353" s="1"/>
    </row>
    <row r="47354" spans="20:26" x14ac:dyDescent="0.25">
      <c r="T47354" s="1"/>
      <c r="U47354" s="1"/>
      <c r="Z47354" s="1"/>
    </row>
    <row r="47355" spans="20:26" x14ac:dyDescent="0.25">
      <c r="T47355" s="1"/>
      <c r="U47355" s="1"/>
      <c r="Z47355" s="1"/>
    </row>
    <row r="47356" spans="20:26" x14ac:dyDescent="0.25">
      <c r="T47356" s="1"/>
      <c r="U47356" s="1"/>
      <c r="Z47356" s="1"/>
    </row>
    <row r="47357" spans="20:26" x14ac:dyDescent="0.25">
      <c r="T47357" s="1"/>
      <c r="U47357" s="1"/>
      <c r="Z47357" s="1"/>
    </row>
    <row r="47358" spans="20:26" x14ac:dyDescent="0.25">
      <c r="T47358" s="1"/>
      <c r="U47358" s="1"/>
      <c r="Z47358" s="1"/>
    </row>
    <row r="47359" spans="20:26" x14ac:dyDescent="0.25">
      <c r="T47359" s="1"/>
      <c r="U47359" s="1"/>
      <c r="Z47359" s="1"/>
    </row>
    <row r="47360" spans="20:26" x14ac:dyDescent="0.25">
      <c r="T47360" s="1"/>
      <c r="U47360" s="1"/>
      <c r="Z47360" s="1"/>
    </row>
    <row r="47361" spans="20:26" x14ac:dyDescent="0.25">
      <c r="T47361" s="1"/>
      <c r="U47361" s="1"/>
      <c r="Z47361" s="1"/>
    </row>
    <row r="47362" spans="20:26" x14ac:dyDescent="0.25">
      <c r="T47362" s="1"/>
      <c r="U47362" s="1"/>
      <c r="Z47362" s="1"/>
    </row>
    <row r="47363" spans="20:26" x14ac:dyDescent="0.25">
      <c r="T47363" s="1"/>
      <c r="U47363" s="1"/>
      <c r="Z47363" s="1"/>
    </row>
    <row r="47364" spans="20:26" x14ac:dyDescent="0.25">
      <c r="T47364" s="1"/>
      <c r="U47364" s="1"/>
      <c r="Z47364" s="1"/>
    </row>
    <row r="47365" spans="20:26" x14ac:dyDescent="0.25">
      <c r="T47365" s="1"/>
      <c r="U47365" s="1"/>
      <c r="Z47365" s="1"/>
    </row>
    <row r="47366" spans="20:26" x14ac:dyDescent="0.25">
      <c r="T47366" s="1"/>
      <c r="U47366" s="1"/>
      <c r="Z47366" s="1"/>
    </row>
    <row r="47367" spans="20:26" x14ac:dyDescent="0.25">
      <c r="T47367" s="1"/>
      <c r="U47367" s="1"/>
      <c r="Z47367" s="1"/>
    </row>
    <row r="47368" spans="20:26" x14ac:dyDescent="0.25">
      <c r="T47368" s="1"/>
      <c r="U47368" s="1"/>
      <c r="Z47368" s="1"/>
    </row>
    <row r="47369" spans="20:26" x14ac:dyDescent="0.25">
      <c r="T47369" s="1"/>
      <c r="U47369" s="1"/>
      <c r="Z47369" s="1"/>
    </row>
    <row r="47370" spans="20:26" x14ac:dyDescent="0.25">
      <c r="T47370" s="1"/>
      <c r="U47370" s="1"/>
      <c r="Z47370" s="1"/>
    </row>
    <row r="47371" spans="20:26" x14ac:dyDescent="0.25">
      <c r="T47371" s="1"/>
      <c r="U47371" s="1"/>
      <c r="Z47371" s="1"/>
    </row>
    <row r="47372" spans="20:26" x14ac:dyDescent="0.25">
      <c r="T47372" s="1"/>
      <c r="U47372" s="1"/>
      <c r="Z47372" s="1"/>
    </row>
    <row r="47373" spans="20:26" x14ac:dyDescent="0.25">
      <c r="T47373" s="1"/>
      <c r="U47373" s="1"/>
      <c r="Z47373" s="1"/>
    </row>
    <row r="47374" spans="20:26" x14ac:dyDescent="0.25">
      <c r="T47374" s="1"/>
      <c r="U47374" s="1"/>
      <c r="Z47374" s="1"/>
    </row>
    <row r="47375" spans="20:26" x14ac:dyDescent="0.25">
      <c r="T47375" s="1"/>
      <c r="U47375" s="1"/>
      <c r="Z47375" s="1"/>
    </row>
    <row r="47376" spans="20:26" x14ac:dyDescent="0.25">
      <c r="T47376" s="1"/>
      <c r="U47376" s="1"/>
      <c r="Z47376" s="1"/>
    </row>
    <row r="47377" spans="20:26" x14ac:dyDescent="0.25">
      <c r="T47377" s="1"/>
      <c r="U47377" s="1"/>
      <c r="Z47377" s="1"/>
    </row>
    <row r="47378" spans="20:26" x14ac:dyDescent="0.25">
      <c r="T47378" s="1"/>
      <c r="U47378" s="1"/>
      <c r="Z47378" s="1"/>
    </row>
    <row r="47379" spans="20:26" x14ac:dyDescent="0.25">
      <c r="T47379" s="1"/>
      <c r="U47379" s="1"/>
      <c r="Z47379" s="1"/>
    </row>
    <row r="47380" spans="20:26" x14ac:dyDescent="0.25">
      <c r="T47380" s="1"/>
      <c r="U47380" s="1"/>
      <c r="Z47380" s="1"/>
    </row>
    <row r="47381" spans="20:26" x14ac:dyDescent="0.25">
      <c r="T47381" s="1"/>
      <c r="U47381" s="1"/>
      <c r="Z47381" s="1"/>
    </row>
    <row r="47382" spans="20:26" x14ac:dyDescent="0.25">
      <c r="T47382" s="1"/>
      <c r="U47382" s="1"/>
      <c r="Z47382" s="1"/>
    </row>
    <row r="47383" spans="20:26" x14ac:dyDescent="0.25">
      <c r="T47383" s="1"/>
      <c r="U47383" s="1"/>
      <c r="Z47383" s="1"/>
    </row>
    <row r="47384" spans="20:26" x14ac:dyDescent="0.25">
      <c r="T47384" s="1"/>
      <c r="U47384" s="1"/>
      <c r="Z47384" s="1"/>
    </row>
    <row r="47385" spans="20:26" x14ac:dyDescent="0.25">
      <c r="T47385" s="1"/>
      <c r="U47385" s="1"/>
      <c r="Z47385" s="1"/>
    </row>
    <row r="47386" spans="20:26" x14ac:dyDescent="0.25">
      <c r="T47386" s="1"/>
      <c r="U47386" s="1"/>
      <c r="Z47386" s="1"/>
    </row>
    <row r="47387" spans="20:26" x14ac:dyDescent="0.25">
      <c r="T47387" s="1"/>
      <c r="U47387" s="1"/>
      <c r="Z47387" s="1"/>
    </row>
    <row r="47388" spans="20:26" x14ac:dyDescent="0.25">
      <c r="T47388" s="1"/>
      <c r="U47388" s="1"/>
      <c r="Z47388" s="1"/>
    </row>
    <row r="47389" spans="20:26" x14ac:dyDescent="0.25">
      <c r="T47389" s="1"/>
      <c r="U47389" s="1"/>
      <c r="Z47389" s="1"/>
    </row>
    <row r="47390" spans="20:26" x14ac:dyDescent="0.25">
      <c r="T47390" s="1"/>
      <c r="U47390" s="1"/>
      <c r="Z47390" s="1"/>
    </row>
    <row r="47391" spans="20:26" x14ac:dyDescent="0.25">
      <c r="T47391" s="1"/>
      <c r="U47391" s="1"/>
      <c r="Z47391" s="1"/>
    </row>
    <row r="47392" spans="20:26" x14ac:dyDescent="0.25">
      <c r="T47392" s="1"/>
      <c r="U47392" s="1"/>
      <c r="Z47392" s="1"/>
    </row>
    <row r="47393" spans="20:26" x14ac:dyDescent="0.25">
      <c r="T47393" s="1"/>
      <c r="U47393" s="1"/>
      <c r="Z47393" s="1"/>
    </row>
    <row r="47394" spans="20:26" x14ac:dyDescent="0.25">
      <c r="T47394" s="1"/>
      <c r="U47394" s="1"/>
      <c r="Z47394" s="1"/>
    </row>
    <row r="47395" spans="20:26" x14ac:dyDescent="0.25">
      <c r="T47395" s="1"/>
      <c r="U47395" s="1"/>
      <c r="Z47395" s="1"/>
    </row>
    <row r="47396" spans="20:26" x14ac:dyDescent="0.25">
      <c r="T47396" s="1"/>
      <c r="U47396" s="1"/>
      <c r="Z47396" s="1"/>
    </row>
    <row r="47397" spans="20:26" x14ac:dyDescent="0.25">
      <c r="T47397" s="1"/>
      <c r="U47397" s="1"/>
      <c r="Z47397" s="1"/>
    </row>
    <row r="47398" spans="20:26" x14ac:dyDescent="0.25">
      <c r="T47398" s="1"/>
      <c r="U47398" s="1"/>
      <c r="Z47398" s="1"/>
    </row>
    <row r="47399" spans="20:26" x14ac:dyDescent="0.25">
      <c r="T47399" s="1"/>
      <c r="U47399" s="1"/>
      <c r="Z47399" s="1"/>
    </row>
    <row r="47400" spans="20:26" x14ac:dyDescent="0.25">
      <c r="T47400" s="1"/>
      <c r="U47400" s="1"/>
      <c r="Z47400" s="1"/>
    </row>
    <row r="47401" spans="20:26" x14ac:dyDescent="0.25">
      <c r="T47401" s="1"/>
      <c r="U47401" s="1"/>
      <c r="Z47401" s="1"/>
    </row>
    <row r="47402" spans="20:26" x14ac:dyDescent="0.25">
      <c r="T47402" s="1"/>
      <c r="U47402" s="1"/>
      <c r="Z47402" s="1"/>
    </row>
    <row r="47403" spans="20:26" x14ac:dyDescent="0.25">
      <c r="T47403" s="1"/>
      <c r="U47403" s="1"/>
      <c r="Z47403" s="1"/>
    </row>
    <row r="47404" spans="20:26" x14ac:dyDescent="0.25">
      <c r="T47404" s="1"/>
      <c r="U47404" s="1"/>
      <c r="Z47404" s="1"/>
    </row>
    <row r="47405" spans="20:26" x14ac:dyDescent="0.25">
      <c r="T47405" s="1"/>
      <c r="U47405" s="1"/>
      <c r="Z47405" s="1"/>
    </row>
    <row r="47406" spans="20:26" x14ac:dyDescent="0.25">
      <c r="T47406" s="1"/>
      <c r="U47406" s="1"/>
      <c r="Z47406" s="1"/>
    </row>
    <row r="47407" spans="20:26" x14ac:dyDescent="0.25">
      <c r="T47407" s="1"/>
      <c r="U47407" s="1"/>
      <c r="Z47407" s="1"/>
    </row>
    <row r="47408" spans="20:26" x14ac:dyDescent="0.25">
      <c r="T47408" s="1"/>
      <c r="U47408" s="1"/>
      <c r="Z47408" s="1"/>
    </row>
    <row r="47409" spans="20:26" x14ac:dyDescent="0.25">
      <c r="T47409" s="1"/>
      <c r="U47409" s="1"/>
      <c r="Z47409" s="1"/>
    </row>
    <row r="47410" spans="20:26" x14ac:dyDescent="0.25">
      <c r="T47410" s="1"/>
      <c r="U47410" s="1"/>
      <c r="Z47410" s="1"/>
    </row>
    <row r="47411" spans="20:26" x14ac:dyDescent="0.25">
      <c r="T47411" s="1"/>
      <c r="U47411" s="1"/>
      <c r="Z47411" s="1"/>
    </row>
    <row r="47412" spans="20:26" x14ac:dyDescent="0.25">
      <c r="T47412" s="1"/>
      <c r="U47412" s="1"/>
      <c r="Z47412" s="1"/>
    </row>
    <row r="47413" spans="20:26" x14ac:dyDescent="0.25">
      <c r="T47413" s="1"/>
      <c r="U47413" s="1"/>
      <c r="Z47413" s="1"/>
    </row>
    <row r="47414" spans="20:26" x14ac:dyDescent="0.25">
      <c r="T47414" s="1"/>
      <c r="U47414" s="1"/>
      <c r="Z47414" s="1"/>
    </row>
    <row r="47415" spans="20:26" x14ac:dyDescent="0.25">
      <c r="T47415" s="1"/>
      <c r="U47415" s="1"/>
      <c r="Z47415" s="1"/>
    </row>
    <row r="47416" spans="20:26" x14ac:dyDescent="0.25">
      <c r="T47416" s="1"/>
      <c r="U47416" s="1"/>
      <c r="Z47416" s="1"/>
    </row>
    <row r="47417" spans="20:26" x14ac:dyDescent="0.25">
      <c r="T47417" s="1"/>
      <c r="U47417" s="1"/>
      <c r="Z47417" s="1"/>
    </row>
    <row r="47418" spans="20:26" x14ac:dyDescent="0.25">
      <c r="T47418" s="1"/>
      <c r="U47418" s="1"/>
      <c r="Z47418" s="1"/>
    </row>
    <row r="47419" spans="20:26" x14ac:dyDescent="0.25">
      <c r="T47419" s="1"/>
      <c r="U47419" s="1"/>
      <c r="Z47419" s="1"/>
    </row>
    <row r="47420" spans="20:26" x14ac:dyDescent="0.25">
      <c r="T47420" s="1"/>
      <c r="U47420" s="1"/>
      <c r="Z47420" s="1"/>
    </row>
    <row r="47421" spans="20:26" x14ac:dyDescent="0.25">
      <c r="T47421" s="1"/>
      <c r="U47421" s="1"/>
      <c r="Z47421" s="1"/>
    </row>
    <row r="47422" spans="20:26" x14ac:dyDescent="0.25">
      <c r="T47422" s="1"/>
      <c r="U47422" s="1"/>
      <c r="Z47422" s="1"/>
    </row>
    <row r="47423" spans="20:26" x14ac:dyDescent="0.25">
      <c r="T47423" s="1"/>
      <c r="U47423" s="1"/>
      <c r="Z47423" s="1"/>
    </row>
    <row r="47424" spans="20:26" x14ac:dyDescent="0.25">
      <c r="T47424" s="1"/>
      <c r="U47424" s="1"/>
      <c r="Z47424" s="1"/>
    </row>
    <row r="47425" spans="20:26" x14ac:dyDescent="0.25">
      <c r="T47425" s="1"/>
      <c r="U47425" s="1"/>
      <c r="Z47425" s="1"/>
    </row>
    <row r="47426" spans="20:26" x14ac:dyDescent="0.25">
      <c r="T47426" s="1"/>
      <c r="U47426" s="1"/>
      <c r="Z47426" s="1"/>
    </row>
    <row r="47427" spans="20:26" x14ac:dyDescent="0.25">
      <c r="T47427" s="1"/>
      <c r="U47427" s="1"/>
      <c r="Z47427" s="1"/>
    </row>
    <row r="47428" spans="20:26" x14ac:dyDescent="0.25">
      <c r="T47428" s="1"/>
      <c r="U47428" s="1"/>
      <c r="Z47428" s="1"/>
    </row>
    <row r="47429" spans="20:26" x14ac:dyDescent="0.25">
      <c r="T47429" s="1"/>
      <c r="U47429" s="1"/>
      <c r="Z47429" s="1"/>
    </row>
    <row r="47430" spans="20:26" x14ac:dyDescent="0.25">
      <c r="T47430" s="1"/>
      <c r="U47430" s="1"/>
      <c r="Z47430" s="1"/>
    </row>
    <row r="47431" spans="20:26" x14ac:dyDescent="0.25">
      <c r="T47431" s="1"/>
      <c r="U47431" s="1"/>
      <c r="Z47431" s="1"/>
    </row>
    <row r="47432" spans="20:26" x14ac:dyDescent="0.25">
      <c r="T47432" s="1"/>
      <c r="U47432" s="1"/>
      <c r="Z47432" s="1"/>
    </row>
    <row r="47433" spans="20:26" x14ac:dyDescent="0.25">
      <c r="T47433" s="1"/>
      <c r="U47433" s="1"/>
      <c r="Z47433" s="1"/>
    </row>
    <row r="47434" spans="20:26" x14ac:dyDescent="0.25">
      <c r="T47434" s="1"/>
      <c r="U47434" s="1"/>
      <c r="Z47434" s="1"/>
    </row>
    <row r="47435" spans="20:26" x14ac:dyDescent="0.25">
      <c r="T47435" s="1"/>
      <c r="U47435" s="1"/>
      <c r="Z47435" s="1"/>
    </row>
    <row r="47436" spans="20:26" x14ac:dyDescent="0.25">
      <c r="T47436" s="1"/>
      <c r="U47436" s="1"/>
      <c r="Z47436" s="1"/>
    </row>
    <row r="47437" spans="20:26" x14ac:dyDescent="0.25">
      <c r="T47437" s="1"/>
      <c r="U47437" s="1"/>
      <c r="Z47437" s="1"/>
    </row>
    <row r="47438" spans="20:26" x14ac:dyDescent="0.25">
      <c r="T47438" s="1"/>
      <c r="U47438" s="1"/>
      <c r="Z47438" s="1"/>
    </row>
    <row r="47439" spans="20:26" x14ac:dyDescent="0.25">
      <c r="T47439" s="1"/>
      <c r="U47439" s="1"/>
      <c r="Z47439" s="1"/>
    </row>
    <row r="47440" spans="20:26" x14ac:dyDescent="0.25">
      <c r="T47440" s="1"/>
      <c r="U47440" s="1"/>
      <c r="Z47440" s="1"/>
    </row>
    <row r="47441" spans="20:26" x14ac:dyDescent="0.25">
      <c r="T47441" s="1"/>
      <c r="U47441" s="1"/>
      <c r="Z47441" s="1"/>
    </row>
    <row r="47442" spans="20:26" x14ac:dyDescent="0.25">
      <c r="T47442" s="1"/>
      <c r="U47442" s="1"/>
      <c r="Z47442" s="1"/>
    </row>
    <row r="47443" spans="20:26" x14ac:dyDescent="0.25">
      <c r="T47443" s="1"/>
      <c r="U47443" s="1"/>
      <c r="Z47443" s="1"/>
    </row>
    <row r="47444" spans="20:26" x14ac:dyDescent="0.25">
      <c r="T47444" s="1"/>
      <c r="U47444" s="1"/>
      <c r="Z47444" s="1"/>
    </row>
    <row r="47445" spans="20:26" x14ac:dyDescent="0.25">
      <c r="T47445" s="1"/>
      <c r="U47445" s="1"/>
      <c r="Z47445" s="1"/>
    </row>
    <row r="47446" spans="20:26" x14ac:dyDescent="0.25">
      <c r="T47446" s="1"/>
      <c r="U47446" s="1"/>
      <c r="Z47446" s="1"/>
    </row>
    <row r="47447" spans="20:26" x14ac:dyDescent="0.25">
      <c r="T47447" s="1"/>
      <c r="U47447" s="1"/>
      <c r="Z47447" s="1"/>
    </row>
    <row r="47448" spans="20:26" x14ac:dyDescent="0.25">
      <c r="T47448" s="1"/>
      <c r="U47448" s="1"/>
      <c r="Z47448" s="1"/>
    </row>
    <row r="47449" spans="20:26" x14ac:dyDescent="0.25">
      <c r="T47449" s="1"/>
      <c r="U47449" s="1"/>
      <c r="Z47449" s="1"/>
    </row>
    <row r="47450" spans="20:26" x14ac:dyDescent="0.25">
      <c r="T47450" s="1"/>
      <c r="U47450" s="1"/>
      <c r="Z47450" s="1"/>
    </row>
    <row r="47451" spans="20:26" x14ac:dyDescent="0.25">
      <c r="T47451" s="1"/>
      <c r="U47451" s="1"/>
      <c r="Z47451" s="1"/>
    </row>
    <row r="47452" spans="20:26" x14ac:dyDescent="0.25">
      <c r="T47452" s="1"/>
      <c r="U47452" s="1"/>
      <c r="Z47452" s="1"/>
    </row>
    <row r="47453" spans="20:26" x14ac:dyDescent="0.25">
      <c r="T47453" s="1"/>
      <c r="U47453" s="1"/>
      <c r="Z47453" s="1"/>
    </row>
    <row r="47454" spans="20:26" x14ac:dyDescent="0.25">
      <c r="T47454" s="1"/>
      <c r="U47454" s="1"/>
      <c r="Z47454" s="1"/>
    </row>
    <row r="47455" spans="20:26" x14ac:dyDescent="0.25">
      <c r="T47455" s="1"/>
      <c r="U47455" s="1"/>
      <c r="Z47455" s="1"/>
    </row>
    <row r="47456" spans="20:26" x14ac:dyDescent="0.25">
      <c r="T47456" s="1"/>
      <c r="U47456" s="1"/>
      <c r="Z47456" s="1"/>
    </row>
    <row r="47457" spans="20:26" x14ac:dyDescent="0.25">
      <c r="T47457" s="1"/>
      <c r="U47457" s="1"/>
      <c r="Z47457" s="1"/>
    </row>
    <row r="47458" spans="20:26" x14ac:dyDescent="0.25">
      <c r="T47458" s="1"/>
      <c r="U47458" s="1"/>
      <c r="Z47458" s="1"/>
    </row>
    <row r="47459" spans="20:26" x14ac:dyDescent="0.25">
      <c r="T47459" s="1"/>
      <c r="U47459" s="1"/>
      <c r="Z47459" s="1"/>
    </row>
    <row r="47460" spans="20:26" x14ac:dyDescent="0.25">
      <c r="T47460" s="1"/>
      <c r="U47460" s="1"/>
      <c r="Z47460" s="1"/>
    </row>
    <row r="47461" spans="20:26" x14ac:dyDescent="0.25">
      <c r="T47461" s="1"/>
      <c r="U47461" s="1"/>
      <c r="Z47461" s="1"/>
    </row>
    <row r="47462" spans="20:26" x14ac:dyDescent="0.25">
      <c r="T47462" s="1"/>
      <c r="U47462" s="1"/>
      <c r="Z47462" s="1"/>
    </row>
    <row r="47463" spans="20:26" x14ac:dyDescent="0.25">
      <c r="T47463" s="1"/>
      <c r="U47463" s="1"/>
      <c r="Z47463" s="1"/>
    </row>
    <row r="47464" spans="20:26" x14ac:dyDescent="0.25">
      <c r="T47464" s="1"/>
      <c r="U47464" s="1"/>
      <c r="Z47464" s="1"/>
    </row>
    <row r="47465" spans="20:26" x14ac:dyDescent="0.25">
      <c r="T47465" s="1"/>
      <c r="U47465" s="1"/>
      <c r="Z47465" s="1"/>
    </row>
    <row r="47466" spans="20:26" x14ac:dyDescent="0.25">
      <c r="T47466" s="1"/>
      <c r="U47466" s="1"/>
      <c r="Z47466" s="1"/>
    </row>
    <row r="47467" spans="20:26" x14ac:dyDescent="0.25">
      <c r="T47467" s="1"/>
      <c r="U47467" s="1"/>
      <c r="Z47467" s="1"/>
    </row>
    <row r="47468" spans="20:26" x14ac:dyDescent="0.25">
      <c r="T47468" s="1"/>
      <c r="U47468" s="1"/>
      <c r="Z47468" s="1"/>
    </row>
    <row r="47469" spans="20:26" x14ac:dyDescent="0.25">
      <c r="T47469" s="1"/>
      <c r="U47469" s="1"/>
      <c r="Z47469" s="1"/>
    </row>
    <row r="47470" spans="20:26" x14ac:dyDescent="0.25">
      <c r="T47470" s="1"/>
      <c r="U47470" s="1"/>
      <c r="Z47470" s="1"/>
    </row>
    <row r="47471" spans="20:26" x14ac:dyDescent="0.25">
      <c r="T47471" s="1"/>
      <c r="U47471" s="1"/>
      <c r="Z47471" s="1"/>
    </row>
    <row r="47472" spans="20:26" x14ac:dyDescent="0.25">
      <c r="T47472" s="1"/>
      <c r="U47472" s="1"/>
      <c r="Z47472" s="1"/>
    </row>
    <row r="47473" spans="20:26" x14ac:dyDescent="0.25">
      <c r="T47473" s="1"/>
      <c r="U47473" s="1"/>
      <c r="Z47473" s="1"/>
    </row>
    <row r="47474" spans="20:26" x14ac:dyDescent="0.25">
      <c r="T47474" s="1"/>
      <c r="U47474" s="1"/>
      <c r="Z47474" s="1"/>
    </row>
    <row r="47475" spans="20:26" x14ac:dyDescent="0.25">
      <c r="T47475" s="1"/>
      <c r="U47475" s="1"/>
      <c r="Z47475" s="1"/>
    </row>
    <row r="47476" spans="20:26" x14ac:dyDescent="0.25">
      <c r="T47476" s="1"/>
      <c r="U47476" s="1"/>
      <c r="Z47476" s="1"/>
    </row>
    <row r="47477" spans="20:26" x14ac:dyDescent="0.25">
      <c r="T47477" s="1"/>
      <c r="U47477" s="1"/>
      <c r="Z47477" s="1"/>
    </row>
    <row r="47478" spans="20:26" x14ac:dyDescent="0.25">
      <c r="T47478" s="1"/>
      <c r="U47478" s="1"/>
      <c r="Z47478" s="1"/>
    </row>
    <row r="47479" spans="20:26" x14ac:dyDescent="0.25">
      <c r="T47479" s="1"/>
      <c r="U47479" s="1"/>
      <c r="Z47479" s="1"/>
    </row>
    <row r="47480" spans="20:26" x14ac:dyDescent="0.25">
      <c r="T47480" s="1"/>
      <c r="U47480" s="1"/>
      <c r="Z47480" s="1"/>
    </row>
    <row r="47481" spans="20:26" x14ac:dyDescent="0.25">
      <c r="T47481" s="1"/>
      <c r="U47481" s="1"/>
      <c r="Z47481" s="1"/>
    </row>
    <row r="47482" spans="20:26" x14ac:dyDescent="0.25">
      <c r="T47482" s="1"/>
      <c r="U47482" s="1"/>
      <c r="Z47482" s="1"/>
    </row>
    <row r="47483" spans="20:26" x14ac:dyDescent="0.25">
      <c r="T47483" s="1"/>
      <c r="U47483" s="1"/>
      <c r="Z47483" s="1"/>
    </row>
    <row r="47484" spans="20:26" x14ac:dyDescent="0.25">
      <c r="T47484" s="1"/>
      <c r="U47484" s="1"/>
      <c r="Z47484" s="1"/>
    </row>
    <row r="47485" spans="20:26" x14ac:dyDescent="0.25">
      <c r="T47485" s="1"/>
      <c r="U47485" s="1"/>
      <c r="Z47485" s="1"/>
    </row>
    <row r="47486" spans="20:26" x14ac:dyDescent="0.25">
      <c r="T47486" s="1"/>
      <c r="U47486" s="1"/>
      <c r="Z47486" s="1"/>
    </row>
    <row r="47487" spans="20:26" x14ac:dyDescent="0.25">
      <c r="T47487" s="1"/>
      <c r="U47487" s="1"/>
      <c r="Z47487" s="1"/>
    </row>
    <row r="47488" spans="20:26" x14ac:dyDescent="0.25">
      <c r="T47488" s="1"/>
      <c r="U47488" s="1"/>
      <c r="Z47488" s="1"/>
    </row>
    <row r="47489" spans="20:26" x14ac:dyDescent="0.25">
      <c r="T47489" s="1"/>
      <c r="U47489" s="1"/>
      <c r="Z47489" s="1"/>
    </row>
    <row r="47490" spans="20:26" x14ac:dyDescent="0.25">
      <c r="T47490" s="1"/>
      <c r="U47490" s="1"/>
      <c r="Z47490" s="1"/>
    </row>
    <row r="47491" spans="20:26" x14ac:dyDescent="0.25">
      <c r="T47491" s="1"/>
      <c r="U47491" s="1"/>
      <c r="Z47491" s="1"/>
    </row>
    <row r="47492" spans="20:26" x14ac:dyDescent="0.25">
      <c r="T47492" s="1"/>
      <c r="U47492" s="1"/>
      <c r="Z47492" s="1"/>
    </row>
    <row r="47493" spans="20:26" x14ac:dyDescent="0.25">
      <c r="T47493" s="1"/>
      <c r="U47493" s="1"/>
      <c r="Z47493" s="1"/>
    </row>
    <row r="47494" spans="20:26" x14ac:dyDescent="0.25">
      <c r="T47494" s="1"/>
      <c r="U47494" s="1"/>
      <c r="Z47494" s="1"/>
    </row>
    <row r="47495" spans="20:26" x14ac:dyDescent="0.25">
      <c r="T47495" s="1"/>
      <c r="U47495" s="1"/>
      <c r="Z47495" s="1"/>
    </row>
    <row r="47496" spans="20:26" x14ac:dyDescent="0.25">
      <c r="T47496" s="1"/>
      <c r="U47496" s="1"/>
      <c r="Z47496" s="1"/>
    </row>
    <row r="47497" spans="20:26" x14ac:dyDescent="0.25">
      <c r="T47497" s="1"/>
      <c r="U47497" s="1"/>
      <c r="Z47497" s="1"/>
    </row>
    <row r="47498" spans="20:26" x14ac:dyDescent="0.25">
      <c r="T47498" s="1"/>
      <c r="U47498" s="1"/>
      <c r="Z47498" s="1"/>
    </row>
    <row r="47499" spans="20:26" x14ac:dyDescent="0.25">
      <c r="T47499" s="1"/>
      <c r="U47499" s="1"/>
      <c r="Z47499" s="1"/>
    </row>
    <row r="47500" spans="20:26" x14ac:dyDescent="0.25">
      <c r="T47500" s="1"/>
      <c r="U47500" s="1"/>
      <c r="Z47500" s="1"/>
    </row>
    <row r="47501" spans="20:26" x14ac:dyDescent="0.25">
      <c r="T47501" s="1"/>
      <c r="U47501" s="1"/>
      <c r="Z47501" s="1"/>
    </row>
    <row r="47502" spans="20:26" x14ac:dyDescent="0.25">
      <c r="T47502" s="1"/>
      <c r="U47502" s="1"/>
      <c r="Z47502" s="1"/>
    </row>
    <row r="47503" spans="20:26" x14ac:dyDescent="0.25">
      <c r="T47503" s="1"/>
      <c r="U47503" s="1"/>
      <c r="Z47503" s="1"/>
    </row>
    <row r="47504" spans="20:26" x14ac:dyDescent="0.25">
      <c r="T47504" s="1"/>
      <c r="U47504" s="1"/>
      <c r="Z47504" s="1"/>
    </row>
    <row r="47505" spans="20:26" x14ac:dyDescent="0.25">
      <c r="T47505" s="1"/>
      <c r="U47505" s="1"/>
      <c r="Z47505" s="1"/>
    </row>
    <row r="47506" spans="20:26" x14ac:dyDescent="0.25">
      <c r="T47506" s="1"/>
      <c r="U47506" s="1"/>
      <c r="Z47506" s="1"/>
    </row>
    <row r="47507" spans="20:26" x14ac:dyDescent="0.25">
      <c r="T47507" s="1"/>
      <c r="U47507" s="1"/>
      <c r="Z47507" s="1"/>
    </row>
    <row r="47508" spans="20:26" x14ac:dyDescent="0.25">
      <c r="T47508" s="1"/>
      <c r="U47508" s="1"/>
      <c r="Z47508" s="1"/>
    </row>
    <row r="47509" spans="20:26" x14ac:dyDescent="0.25">
      <c r="T47509" s="1"/>
      <c r="U47509" s="1"/>
      <c r="Z47509" s="1"/>
    </row>
    <row r="47510" spans="20:26" x14ac:dyDescent="0.25">
      <c r="T47510" s="1"/>
      <c r="U47510" s="1"/>
      <c r="Z47510" s="1"/>
    </row>
    <row r="47511" spans="20:26" x14ac:dyDescent="0.25">
      <c r="T47511" s="1"/>
      <c r="U47511" s="1"/>
      <c r="Z47511" s="1"/>
    </row>
    <row r="47512" spans="20:26" x14ac:dyDescent="0.25">
      <c r="T47512" s="1"/>
      <c r="U47512" s="1"/>
      <c r="Z47512" s="1"/>
    </row>
    <row r="47513" spans="20:26" x14ac:dyDescent="0.25">
      <c r="T47513" s="1"/>
      <c r="U47513" s="1"/>
      <c r="Z47513" s="1"/>
    </row>
    <row r="47514" spans="20:26" x14ac:dyDescent="0.25">
      <c r="T47514" s="1"/>
      <c r="U47514" s="1"/>
      <c r="Z47514" s="1"/>
    </row>
    <row r="47515" spans="20:26" x14ac:dyDescent="0.25">
      <c r="T47515" s="1"/>
      <c r="U47515" s="1"/>
      <c r="Z47515" s="1"/>
    </row>
    <row r="47516" spans="20:26" x14ac:dyDescent="0.25">
      <c r="T47516" s="1"/>
      <c r="U47516" s="1"/>
      <c r="Z47516" s="1"/>
    </row>
    <row r="47517" spans="20:26" x14ac:dyDescent="0.25">
      <c r="T47517" s="1"/>
      <c r="U47517" s="1"/>
      <c r="Z47517" s="1"/>
    </row>
    <row r="47518" spans="20:26" x14ac:dyDescent="0.25">
      <c r="T47518" s="1"/>
      <c r="U47518" s="1"/>
      <c r="Z47518" s="1"/>
    </row>
    <row r="47519" spans="20:26" x14ac:dyDescent="0.25">
      <c r="T47519" s="1"/>
      <c r="U47519" s="1"/>
      <c r="Z47519" s="1"/>
    </row>
    <row r="47520" spans="20:26" x14ac:dyDescent="0.25">
      <c r="T47520" s="1"/>
      <c r="U47520" s="1"/>
      <c r="Z47520" s="1"/>
    </row>
    <row r="47521" spans="20:26" x14ac:dyDescent="0.25">
      <c r="T47521" s="1"/>
      <c r="U47521" s="1"/>
      <c r="Z47521" s="1"/>
    </row>
    <row r="47522" spans="20:26" x14ac:dyDescent="0.25">
      <c r="T47522" s="1"/>
      <c r="U47522" s="1"/>
      <c r="Z47522" s="1"/>
    </row>
    <row r="47523" spans="20:26" x14ac:dyDescent="0.25">
      <c r="T47523" s="1"/>
      <c r="U47523" s="1"/>
      <c r="Z47523" s="1"/>
    </row>
    <row r="47524" spans="20:26" x14ac:dyDescent="0.25">
      <c r="T47524" s="1"/>
      <c r="U47524" s="1"/>
      <c r="Z47524" s="1"/>
    </row>
    <row r="47525" spans="20:26" x14ac:dyDescent="0.25">
      <c r="T47525" s="1"/>
      <c r="U47525" s="1"/>
      <c r="Z47525" s="1"/>
    </row>
    <row r="47526" spans="20:26" x14ac:dyDescent="0.25">
      <c r="T47526" s="1"/>
      <c r="U47526" s="1"/>
      <c r="Z47526" s="1"/>
    </row>
    <row r="47527" spans="20:26" x14ac:dyDescent="0.25">
      <c r="T47527" s="1"/>
      <c r="U47527" s="1"/>
      <c r="Z47527" s="1"/>
    </row>
    <row r="47528" spans="20:26" x14ac:dyDescent="0.25">
      <c r="T47528" s="1"/>
      <c r="U47528" s="1"/>
      <c r="Z47528" s="1"/>
    </row>
    <row r="47529" spans="20:26" x14ac:dyDescent="0.25">
      <c r="T47529" s="1"/>
      <c r="U47529" s="1"/>
      <c r="Z47529" s="1"/>
    </row>
    <row r="47530" spans="20:26" x14ac:dyDescent="0.25">
      <c r="T47530" s="1"/>
      <c r="U47530" s="1"/>
      <c r="Z47530" s="1"/>
    </row>
    <row r="47531" spans="20:26" x14ac:dyDescent="0.25">
      <c r="T47531" s="1"/>
      <c r="U47531" s="1"/>
      <c r="Z47531" s="1"/>
    </row>
    <row r="47532" spans="20:26" x14ac:dyDescent="0.25">
      <c r="T47532" s="1"/>
      <c r="U47532" s="1"/>
      <c r="Z47532" s="1"/>
    </row>
    <row r="47533" spans="20:26" x14ac:dyDescent="0.25">
      <c r="T47533" s="1"/>
      <c r="U47533" s="1"/>
      <c r="Z47533" s="1"/>
    </row>
    <row r="47534" spans="20:26" x14ac:dyDescent="0.25">
      <c r="T47534" s="1"/>
      <c r="U47534" s="1"/>
      <c r="Z47534" s="1"/>
    </row>
    <row r="47535" spans="20:26" x14ac:dyDescent="0.25">
      <c r="T47535" s="1"/>
      <c r="U47535" s="1"/>
      <c r="Z47535" s="1"/>
    </row>
    <row r="47536" spans="20:26" x14ac:dyDescent="0.25">
      <c r="T47536" s="1"/>
      <c r="U47536" s="1"/>
      <c r="Z47536" s="1"/>
    </row>
    <row r="47537" spans="20:26" x14ac:dyDescent="0.25">
      <c r="T47537" s="1"/>
      <c r="U47537" s="1"/>
      <c r="Z47537" s="1"/>
    </row>
    <row r="47538" spans="20:26" x14ac:dyDescent="0.25">
      <c r="T47538" s="1"/>
      <c r="U47538" s="1"/>
      <c r="Z47538" s="1"/>
    </row>
    <row r="47539" spans="20:26" x14ac:dyDescent="0.25">
      <c r="T47539" s="1"/>
      <c r="U47539" s="1"/>
      <c r="Z47539" s="1"/>
    </row>
    <row r="47540" spans="20:26" x14ac:dyDescent="0.25">
      <c r="T47540" s="1"/>
      <c r="U47540" s="1"/>
      <c r="Z47540" s="1"/>
    </row>
    <row r="47541" spans="20:26" x14ac:dyDescent="0.25">
      <c r="T47541" s="1"/>
      <c r="U47541" s="1"/>
      <c r="Z47541" s="1"/>
    </row>
    <row r="47542" spans="20:26" x14ac:dyDescent="0.25">
      <c r="T47542" s="1"/>
      <c r="U47542" s="1"/>
      <c r="Z47542" s="1"/>
    </row>
    <row r="47543" spans="20:26" x14ac:dyDescent="0.25">
      <c r="T47543" s="1"/>
      <c r="U47543" s="1"/>
      <c r="Z47543" s="1"/>
    </row>
    <row r="47544" spans="20:26" x14ac:dyDescent="0.25">
      <c r="T47544" s="1"/>
      <c r="U47544" s="1"/>
      <c r="Z47544" s="1"/>
    </row>
    <row r="47545" spans="20:26" x14ac:dyDescent="0.25">
      <c r="T47545" s="1"/>
      <c r="U47545" s="1"/>
      <c r="Z47545" s="1"/>
    </row>
    <row r="47546" spans="20:26" x14ac:dyDescent="0.25">
      <c r="T47546" s="1"/>
      <c r="U47546" s="1"/>
      <c r="Z47546" s="1"/>
    </row>
    <row r="47547" spans="20:26" x14ac:dyDescent="0.25">
      <c r="T47547" s="1"/>
      <c r="U47547" s="1"/>
      <c r="Z47547" s="1"/>
    </row>
    <row r="47548" spans="20:26" x14ac:dyDescent="0.25">
      <c r="T47548" s="1"/>
      <c r="U47548" s="1"/>
      <c r="Z47548" s="1"/>
    </row>
    <row r="47549" spans="20:26" x14ac:dyDescent="0.25">
      <c r="T47549" s="1"/>
      <c r="U47549" s="1"/>
      <c r="Z47549" s="1"/>
    </row>
    <row r="47550" spans="20:26" x14ac:dyDescent="0.25">
      <c r="T47550" s="1"/>
      <c r="U47550" s="1"/>
      <c r="Z47550" s="1"/>
    </row>
    <row r="47551" spans="20:26" x14ac:dyDescent="0.25">
      <c r="T47551" s="1"/>
      <c r="U47551" s="1"/>
      <c r="Z47551" s="1"/>
    </row>
    <row r="47552" spans="20:26" x14ac:dyDescent="0.25">
      <c r="T47552" s="1"/>
      <c r="U47552" s="1"/>
      <c r="Z47552" s="1"/>
    </row>
    <row r="47553" spans="20:26" x14ac:dyDescent="0.25">
      <c r="T47553" s="1"/>
      <c r="U47553" s="1"/>
      <c r="Z47553" s="1"/>
    </row>
    <row r="47554" spans="20:26" x14ac:dyDescent="0.25">
      <c r="T47554" s="1"/>
      <c r="U47554" s="1"/>
      <c r="Z47554" s="1"/>
    </row>
    <row r="47555" spans="20:26" x14ac:dyDescent="0.25">
      <c r="T47555" s="1"/>
      <c r="U47555" s="1"/>
      <c r="Z47555" s="1"/>
    </row>
    <row r="47556" spans="20:26" x14ac:dyDescent="0.25">
      <c r="T47556" s="1"/>
      <c r="U47556" s="1"/>
      <c r="Z47556" s="1"/>
    </row>
    <row r="47557" spans="20:26" x14ac:dyDescent="0.25">
      <c r="T47557" s="1"/>
      <c r="U47557" s="1"/>
      <c r="Z47557" s="1"/>
    </row>
    <row r="47558" spans="20:26" x14ac:dyDescent="0.25">
      <c r="T47558" s="1"/>
      <c r="U47558" s="1"/>
      <c r="Z47558" s="1"/>
    </row>
    <row r="47559" spans="20:26" x14ac:dyDescent="0.25">
      <c r="T47559" s="1"/>
      <c r="U47559" s="1"/>
      <c r="Z47559" s="1"/>
    </row>
    <row r="47560" spans="20:26" x14ac:dyDescent="0.25">
      <c r="T47560" s="1"/>
      <c r="U47560" s="1"/>
      <c r="Z47560" s="1"/>
    </row>
    <row r="47561" spans="20:26" x14ac:dyDescent="0.25">
      <c r="T47561" s="1"/>
      <c r="U47561" s="1"/>
      <c r="Z47561" s="1"/>
    </row>
    <row r="47562" spans="20:26" x14ac:dyDescent="0.25">
      <c r="T47562" s="1"/>
      <c r="U47562" s="1"/>
      <c r="Z47562" s="1"/>
    </row>
    <row r="47563" spans="20:26" x14ac:dyDescent="0.25">
      <c r="T47563" s="1"/>
      <c r="U47563" s="1"/>
      <c r="Z47563" s="1"/>
    </row>
    <row r="47564" spans="20:26" x14ac:dyDescent="0.25">
      <c r="T47564" s="1"/>
      <c r="U47564" s="1"/>
      <c r="Z47564" s="1"/>
    </row>
    <row r="47565" spans="20:26" x14ac:dyDescent="0.25">
      <c r="T47565" s="1"/>
      <c r="U47565" s="1"/>
      <c r="Z47565" s="1"/>
    </row>
    <row r="47566" spans="20:26" x14ac:dyDescent="0.25">
      <c r="T47566" s="1"/>
      <c r="U47566" s="1"/>
      <c r="Z47566" s="1"/>
    </row>
    <row r="47567" spans="20:26" x14ac:dyDescent="0.25">
      <c r="T47567" s="1"/>
      <c r="U47567" s="1"/>
      <c r="Z47567" s="1"/>
    </row>
    <row r="47568" spans="20:26" x14ac:dyDescent="0.25">
      <c r="T47568" s="1"/>
      <c r="U47568" s="1"/>
      <c r="Z47568" s="1"/>
    </row>
    <row r="47569" spans="20:26" x14ac:dyDescent="0.25">
      <c r="T47569" s="1"/>
      <c r="U47569" s="1"/>
      <c r="Z47569" s="1"/>
    </row>
    <row r="47570" spans="20:26" x14ac:dyDescent="0.25">
      <c r="T47570" s="1"/>
      <c r="U47570" s="1"/>
      <c r="Z47570" s="1"/>
    </row>
    <row r="47571" spans="20:26" x14ac:dyDescent="0.25">
      <c r="T47571" s="1"/>
      <c r="U47571" s="1"/>
      <c r="Z47571" s="1"/>
    </row>
    <row r="47572" spans="20:26" x14ac:dyDescent="0.25">
      <c r="T47572" s="1"/>
      <c r="U47572" s="1"/>
      <c r="Z47572" s="1"/>
    </row>
    <row r="47573" spans="20:26" x14ac:dyDescent="0.25">
      <c r="T47573" s="1"/>
      <c r="U47573" s="1"/>
      <c r="Z47573" s="1"/>
    </row>
    <row r="47574" spans="20:26" x14ac:dyDescent="0.25">
      <c r="T47574" s="1"/>
      <c r="U47574" s="1"/>
      <c r="Z47574" s="1"/>
    </row>
    <row r="47575" spans="20:26" x14ac:dyDescent="0.25">
      <c r="T47575" s="1"/>
      <c r="U47575" s="1"/>
      <c r="Z47575" s="1"/>
    </row>
    <row r="47576" spans="20:26" x14ac:dyDescent="0.25">
      <c r="T47576" s="1"/>
      <c r="U47576" s="1"/>
      <c r="Z47576" s="1"/>
    </row>
    <row r="47577" spans="20:26" x14ac:dyDescent="0.25">
      <c r="T47577" s="1"/>
      <c r="U47577" s="1"/>
      <c r="Z47577" s="1"/>
    </row>
    <row r="47578" spans="20:26" x14ac:dyDescent="0.25">
      <c r="T47578" s="1"/>
      <c r="U47578" s="1"/>
      <c r="Z47578" s="1"/>
    </row>
    <row r="47579" spans="20:26" x14ac:dyDescent="0.25">
      <c r="T47579" s="1"/>
      <c r="U47579" s="1"/>
      <c r="Z47579" s="1"/>
    </row>
    <row r="47580" spans="20:26" x14ac:dyDescent="0.25">
      <c r="T47580" s="1"/>
      <c r="U47580" s="1"/>
      <c r="Z47580" s="1"/>
    </row>
    <row r="47581" spans="20:26" x14ac:dyDescent="0.25">
      <c r="T47581" s="1"/>
      <c r="U47581" s="1"/>
      <c r="Z47581" s="1"/>
    </row>
    <row r="47582" spans="20:26" x14ac:dyDescent="0.25">
      <c r="T47582" s="1"/>
      <c r="U47582" s="1"/>
      <c r="Z47582" s="1"/>
    </row>
    <row r="47583" spans="20:26" x14ac:dyDescent="0.25">
      <c r="T47583" s="1"/>
      <c r="U47583" s="1"/>
      <c r="Z47583" s="1"/>
    </row>
    <row r="47584" spans="20:26" x14ac:dyDescent="0.25">
      <c r="T47584" s="1"/>
      <c r="U47584" s="1"/>
      <c r="Z47584" s="1"/>
    </row>
    <row r="47585" spans="20:26" x14ac:dyDescent="0.25">
      <c r="T47585" s="1"/>
      <c r="U47585" s="1"/>
      <c r="Z47585" s="1"/>
    </row>
    <row r="47586" spans="20:26" x14ac:dyDescent="0.25">
      <c r="T47586" s="1"/>
      <c r="U47586" s="1"/>
      <c r="Z47586" s="1"/>
    </row>
    <row r="47587" spans="20:26" x14ac:dyDescent="0.25">
      <c r="T47587" s="1"/>
      <c r="U47587" s="1"/>
      <c r="Z47587" s="1"/>
    </row>
    <row r="47588" spans="20:26" x14ac:dyDescent="0.25">
      <c r="T47588" s="1"/>
      <c r="U47588" s="1"/>
      <c r="Z47588" s="1"/>
    </row>
    <row r="47589" spans="20:26" x14ac:dyDescent="0.25">
      <c r="T47589" s="1"/>
      <c r="U47589" s="1"/>
      <c r="Z47589" s="1"/>
    </row>
    <row r="47590" spans="20:26" x14ac:dyDescent="0.25">
      <c r="T47590" s="1"/>
      <c r="U47590" s="1"/>
      <c r="Z47590" s="1"/>
    </row>
    <row r="47591" spans="20:26" x14ac:dyDescent="0.25">
      <c r="T47591" s="1"/>
      <c r="U47591" s="1"/>
      <c r="Z47591" s="1"/>
    </row>
    <row r="47592" spans="20:26" x14ac:dyDescent="0.25">
      <c r="T47592" s="1"/>
      <c r="U47592" s="1"/>
      <c r="Z47592" s="1"/>
    </row>
    <row r="47593" spans="20:26" x14ac:dyDescent="0.25">
      <c r="T47593" s="1"/>
      <c r="U47593" s="1"/>
      <c r="Z47593" s="1"/>
    </row>
    <row r="47594" spans="20:26" x14ac:dyDescent="0.25">
      <c r="T47594" s="1"/>
      <c r="U47594" s="1"/>
      <c r="Z47594" s="1"/>
    </row>
    <row r="47595" spans="20:26" x14ac:dyDescent="0.25">
      <c r="T47595" s="1"/>
      <c r="U47595" s="1"/>
      <c r="Z47595" s="1"/>
    </row>
    <row r="47596" spans="20:26" x14ac:dyDescent="0.25">
      <c r="T47596" s="1"/>
      <c r="U47596" s="1"/>
      <c r="Z47596" s="1"/>
    </row>
    <row r="47597" spans="20:26" x14ac:dyDescent="0.25">
      <c r="T47597" s="1"/>
      <c r="U47597" s="1"/>
      <c r="Z47597" s="1"/>
    </row>
    <row r="47598" spans="20:26" x14ac:dyDescent="0.25">
      <c r="T47598" s="1"/>
      <c r="U47598" s="1"/>
      <c r="Z47598" s="1"/>
    </row>
    <row r="47599" spans="20:26" x14ac:dyDescent="0.25">
      <c r="T47599" s="1"/>
      <c r="U47599" s="1"/>
      <c r="Z47599" s="1"/>
    </row>
    <row r="47600" spans="20:26" x14ac:dyDescent="0.25">
      <c r="T47600" s="1"/>
      <c r="U47600" s="1"/>
      <c r="Z47600" s="1"/>
    </row>
    <row r="47601" spans="20:26" x14ac:dyDescent="0.25">
      <c r="T47601" s="1"/>
      <c r="U47601" s="1"/>
      <c r="Z47601" s="1"/>
    </row>
    <row r="47602" spans="20:26" x14ac:dyDescent="0.25">
      <c r="T47602" s="1"/>
      <c r="U47602" s="1"/>
      <c r="Z47602" s="1"/>
    </row>
    <row r="47603" spans="20:26" x14ac:dyDescent="0.25">
      <c r="T47603" s="1"/>
      <c r="U47603" s="1"/>
      <c r="Z47603" s="1"/>
    </row>
    <row r="47604" spans="20:26" x14ac:dyDescent="0.25">
      <c r="T47604" s="1"/>
      <c r="U47604" s="1"/>
      <c r="Z47604" s="1"/>
    </row>
    <row r="47605" spans="20:26" x14ac:dyDescent="0.25">
      <c r="T47605" s="1"/>
      <c r="U47605" s="1"/>
      <c r="Z47605" s="1"/>
    </row>
    <row r="47606" spans="20:26" x14ac:dyDescent="0.25">
      <c r="T47606" s="1"/>
      <c r="U47606" s="1"/>
      <c r="Z47606" s="1"/>
    </row>
    <row r="47607" spans="20:26" x14ac:dyDescent="0.25">
      <c r="T47607" s="1"/>
      <c r="U47607" s="1"/>
      <c r="Z47607" s="1"/>
    </row>
    <row r="47608" spans="20:26" x14ac:dyDescent="0.25">
      <c r="T47608" s="1"/>
      <c r="U47608" s="1"/>
      <c r="Z47608" s="1"/>
    </row>
    <row r="47609" spans="20:26" x14ac:dyDescent="0.25">
      <c r="T47609" s="1"/>
      <c r="U47609" s="1"/>
      <c r="Z47609" s="1"/>
    </row>
    <row r="47610" spans="20:26" x14ac:dyDescent="0.25">
      <c r="T47610" s="1"/>
      <c r="U47610" s="1"/>
      <c r="Z47610" s="1"/>
    </row>
    <row r="47611" spans="20:26" x14ac:dyDescent="0.25">
      <c r="T47611" s="1"/>
      <c r="U47611" s="1"/>
      <c r="Z47611" s="1"/>
    </row>
    <row r="47612" spans="20:26" x14ac:dyDescent="0.25">
      <c r="T47612" s="1"/>
      <c r="U47612" s="1"/>
      <c r="Z47612" s="1"/>
    </row>
    <row r="47613" spans="20:26" x14ac:dyDescent="0.25">
      <c r="T47613" s="1"/>
      <c r="U47613" s="1"/>
      <c r="Z47613" s="1"/>
    </row>
    <row r="47614" spans="20:26" x14ac:dyDescent="0.25">
      <c r="T47614" s="1"/>
      <c r="U47614" s="1"/>
      <c r="Z47614" s="1"/>
    </row>
    <row r="47615" spans="20:26" x14ac:dyDescent="0.25">
      <c r="T47615" s="1"/>
      <c r="U47615" s="1"/>
      <c r="Z47615" s="1"/>
    </row>
    <row r="47616" spans="20:26" x14ac:dyDescent="0.25">
      <c r="T47616" s="1"/>
      <c r="U47616" s="1"/>
      <c r="Z47616" s="1"/>
    </row>
    <row r="47617" spans="20:26" x14ac:dyDescent="0.25">
      <c r="T47617" s="1"/>
      <c r="U47617" s="1"/>
      <c r="Z47617" s="1"/>
    </row>
    <row r="47618" spans="20:26" x14ac:dyDescent="0.25">
      <c r="T47618" s="1"/>
      <c r="U47618" s="1"/>
      <c r="Z47618" s="1"/>
    </row>
    <row r="47619" spans="20:26" x14ac:dyDescent="0.25">
      <c r="T47619" s="1"/>
      <c r="U47619" s="1"/>
      <c r="Z47619" s="1"/>
    </row>
    <row r="47620" spans="20:26" x14ac:dyDescent="0.25">
      <c r="T47620" s="1"/>
      <c r="U47620" s="1"/>
      <c r="Z47620" s="1"/>
    </row>
    <row r="47621" spans="20:26" x14ac:dyDescent="0.25">
      <c r="T47621" s="1"/>
      <c r="U47621" s="1"/>
      <c r="Z47621" s="1"/>
    </row>
    <row r="47622" spans="20:26" x14ac:dyDescent="0.25">
      <c r="T47622" s="1"/>
      <c r="U47622" s="1"/>
      <c r="Z47622" s="1"/>
    </row>
    <row r="47623" spans="20:26" x14ac:dyDescent="0.25">
      <c r="T47623" s="1"/>
      <c r="U47623" s="1"/>
      <c r="Z47623" s="1"/>
    </row>
    <row r="47624" spans="20:26" x14ac:dyDescent="0.25">
      <c r="T47624" s="1"/>
      <c r="U47624" s="1"/>
      <c r="Z47624" s="1"/>
    </row>
    <row r="47625" spans="20:26" x14ac:dyDescent="0.25">
      <c r="T47625" s="1"/>
      <c r="U47625" s="1"/>
      <c r="Z47625" s="1"/>
    </row>
    <row r="47626" spans="20:26" x14ac:dyDescent="0.25">
      <c r="T47626" s="1"/>
      <c r="U47626" s="1"/>
      <c r="Z47626" s="1"/>
    </row>
    <row r="47627" spans="20:26" x14ac:dyDescent="0.25">
      <c r="T47627" s="1"/>
      <c r="U47627" s="1"/>
      <c r="Z47627" s="1"/>
    </row>
    <row r="47628" spans="20:26" x14ac:dyDescent="0.25">
      <c r="T47628" s="1"/>
      <c r="U47628" s="1"/>
      <c r="Z47628" s="1"/>
    </row>
    <row r="47629" spans="20:26" x14ac:dyDescent="0.25">
      <c r="T47629" s="1"/>
      <c r="U47629" s="1"/>
      <c r="Z47629" s="1"/>
    </row>
    <row r="47630" spans="20:26" x14ac:dyDescent="0.25">
      <c r="T47630" s="1"/>
      <c r="U47630" s="1"/>
      <c r="Z47630" s="1"/>
    </row>
    <row r="47631" spans="20:26" x14ac:dyDescent="0.25">
      <c r="T47631" s="1"/>
      <c r="U47631" s="1"/>
      <c r="Z47631" s="1"/>
    </row>
    <row r="47632" spans="20:26" x14ac:dyDescent="0.25">
      <c r="T47632" s="1"/>
      <c r="U47632" s="1"/>
      <c r="Z47632" s="1"/>
    </row>
    <row r="47633" spans="20:26" x14ac:dyDescent="0.25">
      <c r="T47633" s="1"/>
      <c r="U47633" s="1"/>
      <c r="Z47633" s="1"/>
    </row>
    <row r="47634" spans="20:26" x14ac:dyDescent="0.25">
      <c r="T47634" s="1"/>
      <c r="U47634" s="1"/>
      <c r="Z47634" s="1"/>
    </row>
    <row r="47635" spans="20:26" x14ac:dyDescent="0.25">
      <c r="T47635" s="1"/>
      <c r="U47635" s="1"/>
      <c r="Z47635" s="1"/>
    </row>
    <row r="47636" spans="20:26" x14ac:dyDescent="0.25">
      <c r="T47636" s="1"/>
      <c r="U47636" s="1"/>
      <c r="Z47636" s="1"/>
    </row>
    <row r="47637" spans="20:26" x14ac:dyDescent="0.25">
      <c r="T47637" s="1"/>
      <c r="U47637" s="1"/>
      <c r="Z47637" s="1"/>
    </row>
    <row r="47638" spans="20:26" x14ac:dyDescent="0.25">
      <c r="T47638" s="1"/>
      <c r="U47638" s="1"/>
      <c r="Z47638" s="1"/>
    </row>
    <row r="47639" spans="20:26" x14ac:dyDescent="0.25">
      <c r="T47639" s="1"/>
      <c r="U47639" s="1"/>
      <c r="Z47639" s="1"/>
    </row>
    <row r="47640" spans="20:26" x14ac:dyDescent="0.25">
      <c r="T47640" s="1"/>
      <c r="U47640" s="1"/>
      <c r="Z47640" s="1"/>
    </row>
    <row r="47641" spans="20:26" x14ac:dyDescent="0.25">
      <c r="T47641" s="1"/>
      <c r="U47641" s="1"/>
      <c r="Z47641" s="1"/>
    </row>
    <row r="47642" spans="20:26" x14ac:dyDescent="0.25">
      <c r="T47642" s="1"/>
      <c r="U47642" s="1"/>
      <c r="Z47642" s="1"/>
    </row>
    <row r="47643" spans="20:26" x14ac:dyDescent="0.25">
      <c r="T47643" s="1"/>
      <c r="U47643" s="1"/>
      <c r="Z47643" s="1"/>
    </row>
    <row r="47644" spans="20:26" x14ac:dyDescent="0.25">
      <c r="T47644" s="1"/>
      <c r="U47644" s="1"/>
      <c r="Z47644" s="1"/>
    </row>
    <row r="47645" spans="20:26" x14ac:dyDescent="0.25">
      <c r="T47645" s="1"/>
      <c r="U47645" s="1"/>
      <c r="Z47645" s="1"/>
    </row>
    <row r="47646" spans="20:26" x14ac:dyDescent="0.25">
      <c r="T47646" s="1"/>
      <c r="U47646" s="1"/>
      <c r="Z47646" s="1"/>
    </row>
    <row r="47647" spans="20:26" x14ac:dyDescent="0.25">
      <c r="T47647" s="1"/>
      <c r="U47647" s="1"/>
      <c r="Z47647" s="1"/>
    </row>
    <row r="47648" spans="20:26" x14ac:dyDescent="0.25">
      <c r="T47648" s="1"/>
      <c r="U47648" s="1"/>
      <c r="Z47648" s="1"/>
    </row>
    <row r="47649" spans="20:26" x14ac:dyDescent="0.25">
      <c r="T47649" s="1"/>
      <c r="U47649" s="1"/>
      <c r="Z47649" s="1"/>
    </row>
    <row r="47650" spans="20:26" x14ac:dyDescent="0.25">
      <c r="T47650" s="1"/>
      <c r="U47650" s="1"/>
      <c r="Z47650" s="1"/>
    </row>
    <row r="47651" spans="20:26" x14ac:dyDescent="0.25">
      <c r="T47651" s="1"/>
      <c r="U47651" s="1"/>
      <c r="Z47651" s="1"/>
    </row>
    <row r="47652" spans="20:26" x14ac:dyDescent="0.25">
      <c r="T47652" s="1"/>
      <c r="U47652" s="1"/>
      <c r="Z47652" s="1"/>
    </row>
    <row r="47653" spans="20:26" x14ac:dyDescent="0.25">
      <c r="T47653" s="1"/>
      <c r="U47653" s="1"/>
      <c r="Z47653" s="1"/>
    </row>
    <row r="47654" spans="20:26" x14ac:dyDescent="0.25">
      <c r="T47654" s="1"/>
      <c r="U47654" s="1"/>
      <c r="Z47654" s="1"/>
    </row>
    <row r="47655" spans="20:26" x14ac:dyDescent="0.25">
      <c r="T47655" s="1"/>
      <c r="U47655" s="1"/>
      <c r="Z47655" s="1"/>
    </row>
    <row r="47656" spans="20:26" x14ac:dyDescent="0.25">
      <c r="T47656" s="1"/>
      <c r="U47656" s="1"/>
      <c r="Z47656" s="1"/>
    </row>
    <row r="47657" spans="20:26" x14ac:dyDescent="0.25">
      <c r="T47657" s="1"/>
      <c r="U47657" s="1"/>
      <c r="Z47657" s="1"/>
    </row>
    <row r="47658" spans="20:26" x14ac:dyDescent="0.25">
      <c r="T47658" s="1"/>
      <c r="U47658" s="1"/>
      <c r="Z47658" s="1"/>
    </row>
    <row r="47659" spans="20:26" x14ac:dyDescent="0.25">
      <c r="T47659" s="1"/>
      <c r="U47659" s="1"/>
      <c r="Z47659" s="1"/>
    </row>
    <row r="47660" spans="20:26" x14ac:dyDescent="0.25">
      <c r="T47660" s="1"/>
      <c r="U47660" s="1"/>
      <c r="Z47660" s="1"/>
    </row>
    <row r="47661" spans="20:26" x14ac:dyDescent="0.25">
      <c r="T47661" s="1"/>
      <c r="U47661" s="1"/>
      <c r="Z47661" s="1"/>
    </row>
    <row r="47662" spans="20:26" x14ac:dyDescent="0.25">
      <c r="T47662" s="1"/>
      <c r="U47662" s="1"/>
      <c r="Z47662" s="1"/>
    </row>
    <row r="47663" spans="20:26" x14ac:dyDescent="0.25">
      <c r="T47663" s="1"/>
      <c r="U47663" s="1"/>
      <c r="Z47663" s="1"/>
    </row>
    <row r="47664" spans="20:26" x14ac:dyDescent="0.25">
      <c r="T47664" s="1"/>
      <c r="U47664" s="1"/>
      <c r="Z47664" s="1"/>
    </row>
    <row r="47665" spans="20:26" x14ac:dyDescent="0.25">
      <c r="T47665" s="1"/>
      <c r="U47665" s="1"/>
      <c r="Z47665" s="1"/>
    </row>
    <row r="47666" spans="20:26" x14ac:dyDescent="0.25">
      <c r="T47666" s="1"/>
      <c r="U47666" s="1"/>
      <c r="Z47666" s="1"/>
    </row>
    <row r="47667" spans="20:26" x14ac:dyDescent="0.25">
      <c r="T47667" s="1"/>
      <c r="U47667" s="1"/>
      <c r="Z47667" s="1"/>
    </row>
    <row r="47668" spans="20:26" x14ac:dyDescent="0.25">
      <c r="T47668" s="1"/>
      <c r="U47668" s="1"/>
      <c r="Z47668" s="1"/>
    </row>
    <row r="47669" spans="20:26" x14ac:dyDescent="0.25">
      <c r="T47669" s="1"/>
      <c r="U47669" s="1"/>
      <c r="Z47669" s="1"/>
    </row>
    <row r="47670" spans="20:26" x14ac:dyDescent="0.25">
      <c r="T47670" s="1"/>
      <c r="U47670" s="1"/>
      <c r="Z47670" s="1"/>
    </row>
    <row r="47671" spans="20:26" x14ac:dyDescent="0.25">
      <c r="T47671" s="1"/>
      <c r="U47671" s="1"/>
      <c r="Z47671" s="1"/>
    </row>
    <row r="47672" spans="20:26" x14ac:dyDescent="0.25">
      <c r="T47672" s="1"/>
      <c r="U47672" s="1"/>
      <c r="Z47672" s="1"/>
    </row>
    <row r="47673" spans="20:26" x14ac:dyDescent="0.25">
      <c r="T47673" s="1"/>
      <c r="U47673" s="1"/>
      <c r="Z47673" s="1"/>
    </row>
    <row r="47674" spans="20:26" x14ac:dyDescent="0.25">
      <c r="T47674" s="1"/>
      <c r="U47674" s="1"/>
      <c r="Z47674" s="1"/>
    </row>
    <row r="47675" spans="20:26" x14ac:dyDescent="0.25">
      <c r="T47675" s="1"/>
      <c r="U47675" s="1"/>
      <c r="Z47675" s="1"/>
    </row>
    <row r="47676" spans="20:26" x14ac:dyDescent="0.25">
      <c r="T47676" s="1"/>
      <c r="U47676" s="1"/>
      <c r="Z47676" s="1"/>
    </row>
    <row r="47677" spans="20:26" x14ac:dyDescent="0.25">
      <c r="T47677" s="1"/>
      <c r="U47677" s="1"/>
      <c r="Z47677" s="1"/>
    </row>
    <row r="47678" spans="20:26" x14ac:dyDescent="0.25">
      <c r="T47678" s="1"/>
      <c r="U47678" s="1"/>
      <c r="Z47678" s="1"/>
    </row>
    <row r="47679" spans="20:26" x14ac:dyDescent="0.25">
      <c r="T47679" s="1"/>
      <c r="U47679" s="1"/>
      <c r="Z47679" s="1"/>
    </row>
    <row r="47680" spans="20:26" x14ac:dyDescent="0.25">
      <c r="T47680" s="1"/>
      <c r="U47680" s="1"/>
      <c r="Z47680" s="1"/>
    </row>
    <row r="47681" spans="20:26" x14ac:dyDescent="0.25">
      <c r="T47681" s="1"/>
      <c r="U47681" s="1"/>
      <c r="Z47681" s="1"/>
    </row>
    <row r="47682" spans="20:26" x14ac:dyDescent="0.25">
      <c r="T47682" s="1"/>
      <c r="U47682" s="1"/>
      <c r="Z47682" s="1"/>
    </row>
    <row r="47683" spans="20:26" x14ac:dyDescent="0.25">
      <c r="T47683" s="1"/>
      <c r="U47683" s="1"/>
      <c r="Z47683" s="1"/>
    </row>
    <row r="47684" spans="20:26" x14ac:dyDescent="0.25">
      <c r="T47684" s="1"/>
      <c r="U47684" s="1"/>
      <c r="Z47684" s="1"/>
    </row>
    <row r="47685" spans="20:26" x14ac:dyDescent="0.25">
      <c r="T47685" s="1"/>
      <c r="U47685" s="1"/>
      <c r="Z47685" s="1"/>
    </row>
    <row r="47686" spans="20:26" x14ac:dyDescent="0.25">
      <c r="T47686" s="1"/>
      <c r="U47686" s="1"/>
      <c r="Z47686" s="1"/>
    </row>
    <row r="47687" spans="20:26" x14ac:dyDescent="0.25">
      <c r="T47687" s="1"/>
      <c r="U47687" s="1"/>
      <c r="Z47687" s="1"/>
    </row>
    <row r="47688" spans="20:26" x14ac:dyDescent="0.25">
      <c r="T47688" s="1"/>
      <c r="U47688" s="1"/>
      <c r="Z47688" s="1"/>
    </row>
    <row r="47689" spans="20:26" x14ac:dyDescent="0.25">
      <c r="T47689" s="1"/>
      <c r="U47689" s="1"/>
      <c r="Z47689" s="1"/>
    </row>
    <row r="47690" spans="20:26" x14ac:dyDescent="0.25">
      <c r="T47690" s="1"/>
      <c r="U47690" s="1"/>
      <c r="Z47690" s="1"/>
    </row>
    <row r="47691" spans="20:26" x14ac:dyDescent="0.25">
      <c r="T47691" s="1"/>
      <c r="U47691" s="1"/>
      <c r="Z47691" s="1"/>
    </row>
    <row r="47692" spans="20:26" x14ac:dyDescent="0.25">
      <c r="T47692" s="1"/>
      <c r="U47692" s="1"/>
      <c r="Z47692" s="1"/>
    </row>
    <row r="47693" spans="20:26" x14ac:dyDescent="0.25">
      <c r="T47693" s="1"/>
      <c r="U47693" s="1"/>
      <c r="Z47693" s="1"/>
    </row>
    <row r="47694" spans="20:26" x14ac:dyDescent="0.25">
      <c r="T47694" s="1"/>
      <c r="U47694" s="1"/>
      <c r="Z47694" s="1"/>
    </row>
    <row r="47695" spans="20:26" x14ac:dyDescent="0.25">
      <c r="T47695" s="1"/>
      <c r="U47695" s="1"/>
      <c r="Z47695" s="1"/>
    </row>
    <row r="47696" spans="20:26" x14ac:dyDescent="0.25">
      <c r="T47696" s="1"/>
      <c r="U47696" s="1"/>
      <c r="Z47696" s="1"/>
    </row>
    <row r="47697" spans="20:26" x14ac:dyDescent="0.25">
      <c r="T47697" s="1"/>
      <c r="U47697" s="1"/>
      <c r="Z47697" s="1"/>
    </row>
    <row r="47698" spans="20:26" x14ac:dyDescent="0.25">
      <c r="T47698" s="1"/>
      <c r="U47698" s="1"/>
      <c r="Z47698" s="1"/>
    </row>
    <row r="47699" spans="20:26" x14ac:dyDescent="0.25">
      <c r="T47699" s="1"/>
      <c r="U47699" s="1"/>
      <c r="Z47699" s="1"/>
    </row>
    <row r="47700" spans="20:26" x14ac:dyDescent="0.25">
      <c r="T47700" s="1"/>
      <c r="U47700" s="1"/>
      <c r="Z47700" s="1"/>
    </row>
    <row r="47701" spans="20:26" x14ac:dyDescent="0.25">
      <c r="T47701" s="1"/>
      <c r="U47701" s="1"/>
      <c r="Z47701" s="1"/>
    </row>
    <row r="47702" spans="20:26" x14ac:dyDescent="0.25">
      <c r="T47702" s="1"/>
      <c r="U47702" s="1"/>
      <c r="Z47702" s="1"/>
    </row>
    <row r="47703" spans="20:26" x14ac:dyDescent="0.25">
      <c r="T47703" s="1"/>
      <c r="U47703" s="1"/>
      <c r="Z47703" s="1"/>
    </row>
    <row r="47704" spans="20:26" x14ac:dyDescent="0.25">
      <c r="T47704" s="1"/>
      <c r="U47704" s="1"/>
      <c r="Z47704" s="1"/>
    </row>
    <row r="47705" spans="20:26" x14ac:dyDescent="0.25">
      <c r="T47705" s="1"/>
      <c r="U47705" s="1"/>
      <c r="Z47705" s="1"/>
    </row>
    <row r="47706" spans="20:26" x14ac:dyDescent="0.25">
      <c r="T47706" s="1"/>
      <c r="U47706" s="1"/>
      <c r="Z47706" s="1"/>
    </row>
    <row r="47707" spans="20:26" x14ac:dyDescent="0.25">
      <c r="T47707" s="1"/>
      <c r="U47707" s="1"/>
      <c r="Z47707" s="1"/>
    </row>
    <row r="47708" spans="20:26" x14ac:dyDescent="0.25">
      <c r="T47708" s="1"/>
      <c r="U47708" s="1"/>
      <c r="Z47708" s="1"/>
    </row>
    <row r="47709" spans="20:26" x14ac:dyDescent="0.25">
      <c r="T47709" s="1"/>
      <c r="U47709" s="1"/>
      <c r="Z47709" s="1"/>
    </row>
    <row r="47710" spans="20:26" x14ac:dyDescent="0.25">
      <c r="T47710" s="1"/>
      <c r="U47710" s="1"/>
      <c r="Z47710" s="1"/>
    </row>
    <row r="47711" spans="20:26" x14ac:dyDescent="0.25">
      <c r="T47711" s="1"/>
      <c r="U47711" s="1"/>
      <c r="Z47711" s="1"/>
    </row>
    <row r="47712" spans="20:26" x14ac:dyDescent="0.25">
      <c r="T47712" s="1"/>
      <c r="U47712" s="1"/>
      <c r="Z47712" s="1"/>
    </row>
    <row r="47713" spans="20:26" x14ac:dyDescent="0.25">
      <c r="T47713" s="1"/>
      <c r="U47713" s="1"/>
      <c r="Z47713" s="1"/>
    </row>
    <row r="47714" spans="20:26" x14ac:dyDescent="0.25">
      <c r="T47714" s="1"/>
      <c r="U47714" s="1"/>
      <c r="Z47714" s="1"/>
    </row>
    <row r="47715" spans="20:26" x14ac:dyDescent="0.25">
      <c r="T47715" s="1"/>
      <c r="U47715" s="1"/>
      <c r="Z47715" s="1"/>
    </row>
    <row r="47716" spans="20:26" x14ac:dyDescent="0.25">
      <c r="T47716" s="1"/>
      <c r="U47716" s="1"/>
      <c r="Z47716" s="1"/>
    </row>
    <row r="47717" spans="20:26" x14ac:dyDescent="0.25">
      <c r="T47717" s="1"/>
      <c r="U47717" s="1"/>
      <c r="Z47717" s="1"/>
    </row>
    <row r="47718" spans="20:26" x14ac:dyDescent="0.25">
      <c r="T47718" s="1"/>
      <c r="U47718" s="1"/>
      <c r="Z47718" s="1"/>
    </row>
    <row r="47719" spans="20:26" x14ac:dyDescent="0.25">
      <c r="T47719" s="1"/>
      <c r="U47719" s="1"/>
      <c r="Z47719" s="1"/>
    </row>
    <row r="47720" spans="20:26" x14ac:dyDescent="0.25">
      <c r="T47720" s="1"/>
      <c r="U47720" s="1"/>
      <c r="Z47720" s="1"/>
    </row>
    <row r="47721" spans="20:26" x14ac:dyDescent="0.25">
      <c r="T47721" s="1"/>
      <c r="U47721" s="1"/>
      <c r="Z47721" s="1"/>
    </row>
    <row r="47722" spans="20:26" x14ac:dyDescent="0.25">
      <c r="T47722" s="1"/>
      <c r="U47722" s="1"/>
      <c r="Z47722" s="1"/>
    </row>
    <row r="47723" spans="20:26" x14ac:dyDescent="0.25">
      <c r="T47723" s="1"/>
      <c r="U47723" s="1"/>
      <c r="Z47723" s="1"/>
    </row>
    <row r="47724" spans="20:26" x14ac:dyDescent="0.25">
      <c r="T47724" s="1"/>
      <c r="U47724" s="1"/>
      <c r="Z47724" s="1"/>
    </row>
    <row r="47725" spans="20:26" x14ac:dyDescent="0.25">
      <c r="T47725" s="1"/>
      <c r="U47725" s="1"/>
      <c r="Z47725" s="1"/>
    </row>
    <row r="47726" spans="20:26" x14ac:dyDescent="0.25">
      <c r="T47726" s="1"/>
      <c r="U47726" s="1"/>
      <c r="Z47726" s="1"/>
    </row>
    <row r="47727" spans="20:26" x14ac:dyDescent="0.25">
      <c r="T47727" s="1"/>
      <c r="U47727" s="1"/>
      <c r="Z47727" s="1"/>
    </row>
    <row r="47728" spans="20:26" x14ac:dyDescent="0.25">
      <c r="T47728" s="1"/>
      <c r="U47728" s="1"/>
      <c r="Z47728" s="1"/>
    </row>
    <row r="47729" spans="20:26" x14ac:dyDescent="0.25">
      <c r="T47729" s="1"/>
      <c r="U47729" s="1"/>
      <c r="Z47729" s="1"/>
    </row>
    <row r="47730" spans="20:26" x14ac:dyDescent="0.25">
      <c r="T47730" s="1"/>
      <c r="U47730" s="1"/>
      <c r="Z47730" s="1"/>
    </row>
    <row r="47731" spans="20:26" x14ac:dyDescent="0.25">
      <c r="T47731" s="1"/>
      <c r="U47731" s="1"/>
      <c r="Z47731" s="1"/>
    </row>
    <row r="47732" spans="20:26" x14ac:dyDescent="0.25">
      <c r="T47732" s="1"/>
      <c r="U47732" s="1"/>
      <c r="Z47732" s="1"/>
    </row>
    <row r="47733" spans="20:26" x14ac:dyDescent="0.25">
      <c r="T47733" s="1"/>
      <c r="U47733" s="1"/>
      <c r="Z47733" s="1"/>
    </row>
    <row r="47734" spans="20:26" x14ac:dyDescent="0.25">
      <c r="T47734" s="1"/>
      <c r="U47734" s="1"/>
      <c r="Z47734" s="1"/>
    </row>
    <row r="47735" spans="20:26" x14ac:dyDescent="0.25">
      <c r="T47735" s="1"/>
      <c r="U47735" s="1"/>
      <c r="Z47735" s="1"/>
    </row>
    <row r="47736" spans="20:26" x14ac:dyDescent="0.25">
      <c r="T47736" s="1"/>
      <c r="U47736" s="1"/>
      <c r="Z47736" s="1"/>
    </row>
    <row r="47737" spans="20:26" x14ac:dyDescent="0.25">
      <c r="T47737" s="1"/>
      <c r="U47737" s="1"/>
      <c r="Z47737" s="1"/>
    </row>
    <row r="47738" spans="20:26" x14ac:dyDescent="0.25">
      <c r="T47738" s="1"/>
      <c r="U47738" s="1"/>
      <c r="Z47738" s="1"/>
    </row>
    <row r="47739" spans="20:26" x14ac:dyDescent="0.25">
      <c r="T47739" s="1"/>
      <c r="U47739" s="1"/>
      <c r="Z47739" s="1"/>
    </row>
    <row r="47740" spans="20:26" x14ac:dyDescent="0.25">
      <c r="T47740" s="1"/>
      <c r="U47740" s="1"/>
      <c r="Z47740" s="1"/>
    </row>
    <row r="47741" spans="20:26" x14ac:dyDescent="0.25">
      <c r="T47741" s="1"/>
      <c r="U47741" s="1"/>
      <c r="Z47741" s="1"/>
    </row>
    <row r="47742" spans="20:26" x14ac:dyDescent="0.25">
      <c r="T47742" s="1"/>
      <c r="U47742" s="1"/>
      <c r="Z47742" s="1"/>
    </row>
    <row r="47743" spans="20:26" x14ac:dyDescent="0.25">
      <c r="T47743" s="1"/>
      <c r="U47743" s="1"/>
      <c r="Z47743" s="1"/>
    </row>
    <row r="47744" spans="20:26" x14ac:dyDescent="0.25">
      <c r="T47744" s="1"/>
      <c r="U47744" s="1"/>
      <c r="Z47744" s="1"/>
    </row>
    <row r="47745" spans="20:26" x14ac:dyDescent="0.25">
      <c r="T47745" s="1"/>
      <c r="U47745" s="1"/>
      <c r="Z47745" s="1"/>
    </row>
    <row r="47746" spans="20:26" x14ac:dyDescent="0.25">
      <c r="T47746" s="1"/>
      <c r="U47746" s="1"/>
      <c r="Z47746" s="1"/>
    </row>
    <row r="47747" spans="20:26" x14ac:dyDescent="0.25">
      <c r="T47747" s="1"/>
      <c r="U47747" s="1"/>
      <c r="Z47747" s="1"/>
    </row>
    <row r="47748" spans="20:26" x14ac:dyDescent="0.25">
      <c r="T47748" s="1"/>
      <c r="U47748" s="1"/>
      <c r="Z47748" s="1"/>
    </row>
    <row r="47749" spans="20:26" x14ac:dyDescent="0.25">
      <c r="T47749" s="1"/>
      <c r="U47749" s="1"/>
      <c r="Z47749" s="1"/>
    </row>
    <row r="47750" spans="20:26" x14ac:dyDescent="0.25">
      <c r="T47750" s="1"/>
      <c r="U47750" s="1"/>
      <c r="Z47750" s="1"/>
    </row>
    <row r="47751" spans="20:26" x14ac:dyDescent="0.25">
      <c r="T47751" s="1"/>
      <c r="U47751" s="1"/>
      <c r="Z47751" s="1"/>
    </row>
    <row r="47752" spans="20:26" x14ac:dyDescent="0.25">
      <c r="T47752" s="1"/>
      <c r="U47752" s="1"/>
      <c r="Z47752" s="1"/>
    </row>
    <row r="47753" spans="20:26" x14ac:dyDescent="0.25">
      <c r="T47753" s="1"/>
      <c r="U47753" s="1"/>
      <c r="Z47753" s="1"/>
    </row>
    <row r="47754" spans="20:26" x14ac:dyDescent="0.25">
      <c r="T47754" s="1"/>
      <c r="U47754" s="1"/>
      <c r="Z47754" s="1"/>
    </row>
    <row r="47755" spans="20:26" x14ac:dyDescent="0.25">
      <c r="T47755" s="1"/>
      <c r="U47755" s="1"/>
      <c r="Z47755" s="1"/>
    </row>
    <row r="47756" spans="20:26" x14ac:dyDescent="0.25">
      <c r="T47756" s="1"/>
      <c r="U47756" s="1"/>
      <c r="Z47756" s="1"/>
    </row>
    <row r="47757" spans="20:26" x14ac:dyDescent="0.25">
      <c r="T47757" s="1"/>
      <c r="U47757" s="1"/>
      <c r="Z47757" s="1"/>
    </row>
    <row r="47758" spans="20:26" x14ac:dyDescent="0.25">
      <c r="T47758" s="1"/>
      <c r="U47758" s="1"/>
      <c r="Z47758" s="1"/>
    </row>
    <row r="47759" spans="20:26" x14ac:dyDescent="0.25">
      <c r="T47759" s="1"/>
      <c r="U47759" s="1"/>
      <c r="Z47759" s="1"/>
    </row>
    <row r="47760" spans="20:26" x14ac:dyDescent="0.25">
      <c r="T47760" s="1"/>
      <c r="U47760" s="1"/>
      <c r="Z47760" s="1"/>
    </row>
    <row r="47761" spans="20:26" x14ac:dyDescent="0.25">
      <c r="T47761" s="1"/>
      <c r="U47761" s="1"/>
      <c r="Z47761" s="1"/>
    </row>
    <row r="47762" spans="20:26" x14ac:dyDescent="0.25">
      <c r="T47762" s="1"/>
      <c r="U47762" s="1"/>
      <c r="Z47762" s="1"/>
    </row>
    <row r="47763" spans="20:26" x14ac:dyDescent="0.25">
      <c r="T47763" s="1"/>
      <c r="U47763" s="1"/>
      <c r="Z47763" s="1"/>
    </row>
    <row r="47764" spans="20:26" x14ac:dyDescent="0.25">
      <c r="T47764" s="1"/>
      <c r="U47764" s="1"/>
      <c r="Z47764" s="1"/>
    </row>
    <row r="47765" spans="20:26" x14ac:dyDescent="0.25">
      <c r="T47765" s="1"/>
      <c r="U47765" s="1"/>
      <c r="Z47765" s="1"/>
    </row>
    <row r="47766" spans="20:26" x14ac:dyDescent="0.25">
      <c r="T47766" s="1"/>
      <c r="U47766" s="1"/>
      <c r="Z47766" s="1"/>
    </row>
    <row r="47767" spans="20:26" x14ac:dyDescent="0.25">
      <c r="T47767" s="1"/>
      <c r="U47767" s="1"/>
      <c r="Z47767" s="1"/>
    </row>
    <row r="47768" spans="20:26" x14ac:dyDescent="0.25">
      <c r="T47768" s="1"/>
      <c r="U47768" s="1"/>
      <c r="Z47768" s="1"/>
    </row>
    <row r="47769" spans="20:26" x14ac:dyDescent="0.25">
      <c r="T47769" s="1"/>
      <c r="U47769" s="1"/>
      <c r="Z47769" s="1"/>
    </row>
    <row r="47770" spans="20:26" x14ac:dyDescent="0.25">
      <c r="T47770" s="1"/>
      <c r="U47770" s="1"/>
      <c r="Z47770" s="1"/>
    </row>
    <row r="47771" spans="20:26" x14ac:dyDescent="0.25">
      <c r="T47771" s="1"/>
      <c r="U47771" s="1"/>
      <c r="Z47771" s="1"/>
    </row>
    <row r="47772" spans="20:26" x14ac:dyDescent="0.25">
      <c r="T47772" s="1"/>
      <c r="U47772" s="1"/>
      <c r="Z47772" s="1"/>
    </row>
    <row r="47773" spans="20:26" x14ac:dyDescent="0.25">
      <c r="T47773" s="1"/>
      <c r="U47773" s="1"/>
      <c r="Z47773" s="1"/>
    </row>
    <row r="47774" spans="20:26" x14ac:dyDescent="0.25">
      <c r="T47774" s="1"/>
      <c r="U47774" s="1"/>
      <c r="Z47774" s="1"/>
    </row>
    <row r="47775" spans="20:26" x14ac:dyDescent="0.25">
      <c r="T47775" s="1"/>
      <c r="U47775" s="1"/>
      <c r="Z47775" s="1"/>
    </row>
    <row r="47776" spans="20:26" x14ac:dyDescent="0.25">
      <c r="T47776" s="1"/>
      <c r="U47776" s="1"/>
      <c r="Z47776" s="1"/>
    </row>
    <row r="47777" spans="20:26" x14ac:dyDescent="0.25">
      <c r="T47777" s="1"/>
      <c r="U47777" s="1"/>
      <c r="Z47777" s="1"/>
    </row>
    <row r="47778" spans="20:26" x14ac:dyDescent="0.25">
      <c r="T47778" s="1"/>
      <c r="U47778" s="1"/>
      <c r="Z47778" s="1"/>
    </row>
    <row r="47779" spans="20:26" x14ac:dyDescent="0.25">
      <c r="T47779" s="1"/>
      <c r="U47779" s="1"/>
      <c r="Z47779" s="1"/>
    </row>
    <row r="47780" spans="20:26" x14ac:dyDescent="0.25">
      <c r="T47780" s="1"/>
      <c r="U47780" s="1"/>
      <c r="Z47780" s="1"/>
    </row>
    <row r="47781" spans="20:26" x14ac:dyDescent="0.25">
      <c r="T47781" s="1"/>
      <c r="U47781" s="1"/>
      <c r="Z47781" s="1"/>
    </row>
    <row r="47782" spans="20:26" x14ac:dyDescent="0.25">
      <c r="T47782" s="1"/>
      <c r="U47782" s="1"/>
      <c r="Z47782" s="1"/>
    </row>
    <row r="47783" spans="20:26" x14ac:dyDescent="0.25">
      <c r="T47783" s="1"/>
      <c r="U47783" s="1"/>
      <c r="Z47783" s="1"/>
    </row>
    <row r="47784" spans="20:26" x14ac:dyDescent="0.25">
      <c r="T47784" s="1"/>
      <c r="U47784" s="1"/>
      <c r="Z47784" s="1"/>
    </row>
    <row r="47785" spans="20:26" x14ac:dyDescent="0.25">
      <c r="T47785" s="1"/>
      <c r="U47785" s="1"/>
      <c r="Z47785" s="1"/>
    </row>
    <row r="47786" spans="20:26" x14ac:dyDescent="0.25">
      <c r="T47786" s="1"/>
      <c r="U47786" s="1"/>
      <c r="Z47786" s="1"/>
    </row>
    <row r="47787" spans="20:26" x14ac:dyDescent="0.25">
      <c r="T47787" s="1"/>
      <c r="U47787" s="1"/>
      <c r="Z47787" s="1"/>
    </row>
    <row r="47788" spans="20:26" x14ac:dyDescent="0.25">
      <c r="T47788" s="1"/>
      <c r="U47788" s="1"/>
      <c r="Z47788" s="1"/>
    </row>
    <row r="47789" spans="20:26" x14ac:dyDescent="0.25">
      <c r="T47789" s="1"/>
      <c r="U47789" s="1"/>
      <c r="Z47789" s="1"/>
    </row>
    <row r="47790" spans="20:26" x14ac:dyDescent="0.25">
      <c r="T47790" s="1"/>
      <c r="U47790" s="1"/>
      <c r="Z47790" s="1"/>
    </row>
    <row r="47791" spans="20:26" x14ac:dyDescent="0.25">
      <c r="T47791" s="1"/>
      <c r="U47791" s="1"/>
      <c r="Z47791" s="1"/>
    </row>
    <row r="47792" spans="20:26" x14ac:dyDescent="0.25">
      <c r="T47792" s="1"/>
      <c r="U47792" s="1"/>
      <c r="Z47792" s="1"/>
    </row>
    <row r="47793" spans="20:26" x14ac:dyDescent="0.25">
      <c r="T47793" s="1"/>
      <c r="U47793" s="1"/>
      <c r="Z47793" s="1"/>
    </row>
    <row r="47794" spans="20:26" x14ac:dyDescent="0.25">
      <c r="T47794" s="1"/>
      <c r="U47794" s="1"/>
      <c r="Z47794" s="1"/>
    </row>
    <row r="47795" spans="20:26" x14ac:dyDescent="0.25">
      <c r="T47795" s="1"/>
      <c r="U47795" s="1"/>
      <c r="Z47795" s="1"/>
    </row>
    <row r="47796" spans="20:26" x14ac:dyDescent="0.25">
      <c r="T47796" s="1"/>
      <c r="U47796" s="1"/>
      <c r="Z47796" s="1"/>
    </row>
    <row r="47797" spans="20:26" x14ac:dyDescent="0.25">
      <c r="T47797" s="1"/>
      <c r="U47797" s="1"/>
      <c r="Z47797" s="1"/>
    </row>
    <row r="47798" spans="20:26" x14ac:dyDescent="0.25">
      <c r="T47798" s="1"/>
      <c r="U47798" s="1"/>
      <c r="Z47798" s="1"/>
    </row>
    <row r="47799" spans="20:26" x14ac:dyDescent="0.25">
      <c r="T47799" s="1"/>
      <c r="U47799" s="1"/>
      <c r="Z47799" s="1"/>
    </row>
    <row r="47800" spans="20:26" x14ac:dyDescent="0.25">
      <c r="T47800" s="1"/>
      <c r="U47800" s="1"/>
      <c r="Z47800" s="1"/>
    </row>
    <row r="47801" spans="20:26" x14ac:dyDescent="0.25">
      <c r="T47801" s="1"/>
      <c r="U47801" s="1"/>
      <c r="Z47801" s="1"/>
    </row>
    <row r="47802" spans="20:26" x14ac:dyDescent="0.25">
      <c r="T47802" s="1"/>
      <c r="U47802" s="1"/>
      <c r="Z47802" s="1"/>
    </row>
    <row r="47803" spans="20:26" x14ac:dyDescent="0.25">
      <c r="T47803" s="1"/>
      <c r="U47803" s="1"/>
      <c r="Z47803" s="1"/>
    </row>
    <row r="47804" spans="20:26" x14ac:dyDescent="0.25">
      <c r="T47804" s="1"/>
      <c r="U47804" s="1"/>
      <c r="Z47804" s="1"/>
    </row>
    <row r="47805" spans="20:26" x14ac:dyDescent="0.25">
      <c r="T47805" s="1"/>
      <c r="U47805" s="1"/>
      <c r="Z47805" s="1"/>
    </row>
    <row r="47806" spans="20:26" x14ac:dyDescent="0.25">
      <c r="T47806" s="1"/>
      <c r="U47806" s="1"/>
      <c r="Z47806" s="1"/>
    </row>
    <row r="47807" spans="20:26" x14ac:dyDescent="0.25">
      <c r="T47807" s="1"/>
      <c r="U47807" s="1"/>
      <c r="Z47807" s="1"/>
    </row>
    <row r="47808" spans="20:26" x14ac:dyDescent="0.25">
      <c r="T47808" s="1"/>
      <c r="U47808" s="1"/>
      <c r="Z47808" s="1"/>
    </row>
    <row r="47809" spans="20:26" x14ac:dyDescent="0.25">
      <c r="T47809" s="1"/>
      <c r="U47809" s="1"/>
      <c r="Z47809" s="1"/>
    </row>
    <row r="47810" spans="20:26" x14ac:dyDescent="0.25">
      <c r="T47810" s="1"/>
      <c r="U47810" s="1"/>
      <c r="Z47810" s="1"/>
    </row>
    <row r="47811" spans="20:26" x14ac:dyDescent="0.25">
      <c r="T47811" s="1"/>
      <c r="U47811" s="1"/>
      <c r="Z47811" s="1"/>
    </row>
    <row r="47812" spans="20:26" x14ac:dyDescent="0.25">
      <c r="T47812" s="1"/>
      <c r="U47812" s="1"/>
      <c r="Z47812" s="1"/>
    </row>
    <row r="47813" spans="20:26" x14ac:dyDescent="0.25">
      <c r="T47813" s="1"/>
      <c r="U47813" s="1"/>
      <c r="Z47813" s="1"/>
    </row>
    <row r="47814" spans="20:26" x14ac:dyDescent="0.25">
      <c r="T47814" s="1"/>
      <c r="U47814" s="1"/>
      <c r="Z47814" s="1"/>
    </row>
    <row r="47815" spans="20:26" x14ac:dyDescent="0.25">
      <c r="T47815" s="1"/>
      <c r="U47815" s="1"/>
      <c r="Z47815" s="1"/>
    </row>
    <row r="47816" spans="20:26" x14ac:dyDescent="0.25">
      <c r="T47816" s="1"/>
      <c r="U47816" s="1"/>
      <c r="Z47816" s="1"/>
    </row>
    <row r="47817" spans="20:26" x14ac:dyDescent="0.25">
      <c r="T47817" s="1"/>
      <c r="U47817" s="1"/>
      <c r="Z47817" s="1"/>
    </row>
    <row r="47818" spans="20:26" x14ac:dyDescent="0.25">
      <c r="T47818" s="1"/>
      <c r="U47818" s="1"/>
      <c r="Z47818" s="1"/>
    </row>
    <row r="47819" spans="20:26" x14ac:dyDescent="0.25">
      <c r="T47819" s="1"/>
      <c r="U47819" s="1"/>
      <c r="Z47819" s="1"/>
    </row>
    <row r="47820" spans="20:26" x14ac:dyDescent="0.25">
      <c r="T47820" s="1"/>
      <c r="U47820" s="1"/>
      <c r="Z47820" s="1"/>
    </row>
    <row r="47821" spans="20:26" x14ac:dyDescent="0.25">
      <c r="T47821" s="1"/>
      <c r="U47821" s="1"/>
      <c r="Z47821" s="1"/>
    </row>
    <row r="47822" spans="20:26" x14ac:dyDescent="0.25">
      <c r="T47822" s="1"/>
      <c r="U47822" s="1"/>
      <c r="Z47822" s="1"/>
    </row>
    <row r="47823" spans="20:26" x14ac:dyDescent="0.25">
      <c r="T47823" s="1"/>
      <c r="U47823" s="1"/>
      <c r="Z47823" s="1"/>
    </row>
    <row r="47824" spans="20:26" x14ac:dyDescent="0.25">
      <c r="T47824" s="1"/>
      <c r="U47824" s="1"/>
      <c r="Z47824" s="1"/>
    </row>
    <row r="47825" spans="20:26" x14ac:dyDescent="0.25">
      <c r="T47825" s="1"/>
      <c r="U47825" s="1"/>
      <c r="Z47825" s="1"/>
    </row>
    <row r="47826" spans="20:26" x14ac:dyDescent="0.25">
      <c r="T47826" s="1"/>
      <c r="U47826" s="1"/>
      <c r="Z47826" s="1"/>
    </row>
    <row r="47827" spans="20:26" x14ac:dyDescent="0.25">
      <c r="T47827" s="1"/>
      <c r="U47827" s="1"/>
      <c r="Z47827" s="1"/>
    </row>
    <row r="47828" spans="20:26" x14ac:dyDescent="0.25">
      <c r="T47828" s="1"/>
      <c r="U47828" s="1"/>
      <c r="Z47828" s="1"/>
    </row>
    <row r="47829" spans="20:26" x14ac:dyDescent="0.25">
      <c r="T47829" s="1"/>
      <c r="U47829" s="1"/>
      <c r="Z47829" s="1"/>
    </row>
    <row r="47830" spans="20:26" x14ac:dyDescent="0.25">
      <c r="T47830" s="1"/>
      <c r="U47830" s="1"/>
      <c r="Z47830" s="1"/>
    </row>
    <row r="47831" spans="20:26" x14ac:dyDescent="0.25">
      <c r="T47831" s="1"/>
      <c r="U47831" s="1"/>
      <c r="Z47831" s="1"/>
    </row>
    <row r="47832" spans="20:26" x14ac:dyDescent="0.25">
      <c r="T47832" s="1"/>
      <c r="U47832" s="1"/>
      <c r="Z47832" s="1"/>
    </row>
    <row r="47833" spans="20:26" x14ac:dyDescent="0.25">
      <c r="T47833" s="1"/>
      <c r="U47833" s="1"/>
      <c r="Z47833" s="1"/>
    </row>
    <row r="47834" spans="20:26" x14ac:dyDescent="0.25">
      <c r="T47834" s="1"/>
      <c r="U47834" s="1"/>
      <c r="Z47834" s="1"/>
    </row>
    <row r="47835" spans="20:26" x14ac:dyDescent="0.25">
      <c r="T47835" s="1"/>
      <c r="U47835" s="1"/>
      <c r="Z47835" s="1"/>
    </row>
    <row r="47836" spans="20:26" x14ac:dyDescent="0.25">
      <c r="T47836" s="1"/>
      <c r="U47836" s="1"/>
      <c r="Z47836" s="1"/>
    </row>
    <row r="47837" spans="20:26" x14ac:dyDescent="0.25">
      <c r="T47837" s="1"/>
      <c r="U47837" s="1"/>
      <c r="Z47837" s="1"/>
    </row>
    <row r="47838" spans="20:26" x14ac:dyDescent="0.25">
      <c r="T47838" s="1"/>
      <c r="U47838" s="1"/>
      <c r="Z47838" s="1"/>
    </row>
    <row r="47839" spans="20:26" x14ac:dyDescent="0.25">
      <c r="T47839" s="1"/>
      <c r="U47839" s="1"/>
      <c r="Z47839" s="1"/>
    </row>
    <row r="47840" spans="20:26" x14ac:dyDescent="0.25">
      <c r="T47840" s="1"/>
      <c r="U47840" s="1"/>
      <c r="Z47840" s="1"/>
    </row>
    <row r="47841" spans="20:26" x14ac:dyDescent="0.25">
      <c r="T47841" s="1"/>
      <c r="U47841" s="1"/>
      <c r="Z47841" s="1"/>
    </row>
    <row r="47842" spans="20:26" x14ac:dyDescent="0.25">
      <c r="T47842" s="1"/>
      <c r="U47842" s="1"/>
      <c r="Z47842" s="1"/>
    </row>
    <row r="47843" spans="20:26" x14ac:dyDescent="0.25">
      <c r="T47843" s="1"/>
      <c r="U47843" s="1"/>
      <c r="Z47843" s="1"/>
    </row>
    <row r="47844" spans="20:26" x14ac:dyDescent="0.25">
      <c r="T47844" s="1"/>
      <c r="U47844" s="1"/>
      <c r="Z47844" s="1"/>
    </row>
    <row r="47845" spans="20:26" x14ac:dyDescent="0.25">
      <c r="T47845" s="1"/>
      <c r="U47845" s="1"/>
      <c r="Z47845" s="1"/>
    </row>
    <row r="47846" spans="20:26" x14ac:dyDescent="0.25">
      <c r="T47846" s="1"/>
      <c r="U47846" s="1"/>
      <c r="Z47846" s="1"/>
    </row>
    <row r="47847" spans="20:26" x14ac:dyDescent="0.25">
      <c r="T47847" s="1"/>
      <c r="U47847" s="1"/>
      <c r="Z47847" s="1"/>
    </row>
    <row r="47848" spans="20:26" x14ac:dyDescent="0.25">
      <c r="T47848" s="1"/>
      <c r="U47848" s="1"/>
      <c r="Z47848" s="1"/>
    </row>
    <row r="47849" spans="20:26" x14ac:dyDescent="0.25">
      <c r="T47849" s="1"/>
      <c r="U47849" s="1"/>
      <c r="Z47849" s="1"/>
    </row>
    <row r="47850" spans="20:26" x14ac:dyDescent="0.25">
      <c r="T47850" s="1"/>
      <c r="U47850" s="1"/>
      <c r="Z47850" s="1"/>
    </row>
    <row r="47851" spans="20:26" x14ac:dyDescent="0.25">
      <c r="T47851" s="1"/>
      <c r="U47851" s="1"/>
      <c r="Z47851" s="1"/>
    </row>
    <row r="47852" spans="20:26" x14ac:dyDescent="0.25">
      <c r="T47852" s="1"/>
      <c r="U47852" s="1"/>
      <c r="Z47852" s="1"/>
    </row>
    <row r="47853" spans="20:26" x14ac:dyDescent="0.25">
      <c r="T47853" s="1"/>
      <c r="U47853" s="1"/>
      <c r="Z47853" s="1"/>
    </row>
    <row r="47854" spans="20:26" x14ac:dyDescent="0.25">
      <c r="T47854" s="1"/>
      <c r="U47854" s="1"/>
      <c r="Z47854" s="1"/>
    </row>
    <row r="47855" spans="20:26" x14ac:dyDescent="0.25">
      <c r="T47855" s="1"/>
      <c r="U47855" s="1"/>
      <c r="Z47855" s="1"/>
    </row>
    <row r="47856" spans="20:26" x14ac:dyDescent="0.25">
      <c r="T47856" s="1"/>
      <c r="U47856" s="1"/>
      <c r="Z47856" s="1"/>
    </row>
    <row r="47857" spans="20:26" x14ac:dyDescent="0.25">
      <c r="T47857" s="1"/>
      <c r="U47857" s="1"/>
      <c r="Z47857" s="1"/>
    </row>
    <row r="47858" spans="20:26" x14ac:dyDescent="0.25">
      <c r="T47858" s="1"/>
      <c r="U47858" s="1"/>
      <c r="Z47858" s="1"/>
    </row>
    <row r="47859" spans="20:26" x14ac:dyDescent="0.25">
      <c r="T47859" s="1"/>
      <c r="U47859" s="1"/>
      <c r="Z47859" s="1"/>
    </row>
    <row r="47860" spans="20:26" x14ac:dyDescent="0.25">
      <c r="T47860" s="1"/>
      <c r="U47860" s="1"/>
      <c r="Z47860" s="1"/>
    </row>
    <row r="47861" spans="20:26" x14ac:dyDescent="0.25">
      <c r="T47861" s="1"/>
      <c r="U47861" s="1"/>
      <c r="Z47861" s="1"/>
    </row>
    <row r="47862" spans="20:26" x14ac:dyDescent="0.25">
      <c r="T47862" s="1"/>
      <c r="U47862" s="1"/>
      <c r="Z47862" s="1"/>
    </row>
    <row r="47863" spans="20:26" x14ac:dyDescent="0.25">
      <c r="T47863" s="1"/>
      <c r="U47863" s="1"/>
      <c r="Z47863" s="1"/>
    </row>
    <row r="47864" spans="20:26" x14ac:dyDescent="0.25">
      <c r="T47864" s="1"/>
      <c r="U47864" s="1"/>
      <c r="Z47864" s="1"/>
    </row>
    <row r="47865" spans="20:26" x14ac:dyDescent="0.25">
      <c r="T47865" s="1"/>
      <c r="U47865" s="1"/>
      <c r="Z47865" s="1"/>
    </row>
    <row r="47866" spans="20:26" x14ac:dyDescent="0.25">
      <c r="T47866" s="1"/>
      <c r="U47866" s="1"/>
      <c r="Z47866" s="1"/>
    </row>
    <row r="47867" spans="20:26" x14ac:dyDescent="0.25">
      <c r="T47867" s="1"/>
      <c r="U47867" s="1"/>
      <c r="Z47867" s="1"/>
    </row>
    <row r="47868" spans="20:26" x14ac:dyDescent="0.25">
      <c r="T47868" s="1"/>
      <c r="U47868" s="1"/>
      <c r="Z47868" s="1"/>
    </row>
    <row r="47869" spans="20:26" x14ac:dyDescent="0.25">
      <c r="T47869" s="1"/>
      <c r="U47869" s="1"/>
      <c r="Z47869" s="1"/>
    </row>
    <row r="47870" spans="20:26" x14ac:dyDescent="0.25">
      <c r="T47870" s="1"/>
      <c r="U47870" s="1"/>
      <c r="Z47870" s="1"/>
    </row>
    <row r="47871" spans="20:26" x14ac:dyDescent="0.25">
      <c r="T47871" s="1"/>
      <c r="U47871" s="1"/>
      <c r="Z47871" s="1"/>
    </row>
    <row r="47872" spans="20:26" x14ac:dyDescent="0.25">
      <c r="T47872" s="1"/>
      <c r="U47872" s="1"/>
      <c r="Z47872" s="1"/>
    </row>
    <row r="47873" spans="20:26" x14ac:dyDescent="0.25">
      <c r="T47873" s="1"/>
      <c r="U47873" s="1"/>
      <c r="Z47873" s="1"/>
    </row>
    <row r="47874" spans="20:26" x14ac:dyDescent="0.25">
      <c r="T47874" s="1"/>
      <c r="U47874" s="1"/>
      <c r="Z47874" s="1"/>
    </row>
    <row r="47875" spans="20:26" x14ac:dyDescent="0.25">
      <c r="T47875" s="1"/>
      <c r="U47875" s="1"/>
      <c r="Z47875" s="1"/>
    </row>
    <row r="47876" spans="20:26" x14ac:dyDescent="0.25">
      <c r="T47876" s="1"/>
      <c r="U47876" s="1"/>
      <c r="Z47876" s="1"/>
    </row>
    <row r="47877" spans="20:26" x14ac:dyDescent="0.25">
      <c r="T47877" s="1"/>
      <c r="U47877" s="1"/>
      <c r="Z47877" s="1"/>
    </row>
    <row r="47878" spans="20:26" x14ac:dyDescent="0.25">
      <c r="T47878" s="1"/>
      <c r="U47878" s="1"/>
      <c r="Z47878" s="1"/>
    </row>
    <row r="47879" spans="20:26" x14ac:dyDescent="0.25">
      <c r="T47879" s="1"/>
      <c r="U47879" s="1"/>
      <c r="Z47879" s="1"/>
    </row>
    <row r="47880" spans="20:26" x14ac:dyDescent="0.25">
      <c r="T47880" s="1"/>
      <c r="U47880" s="1"/>
      <c r="Z47880" s="1"/>
    </row>
    <row r="47881" spans="20:26" x14ac:dyDescent="0.25">
      <c r="T47881" s="1"/>
      <c r="U47881" s="1"/>
      <c r="Z47881" s="1"/>
    </row>
    <row r="47882" spans="20:26" x14ac:dyDescent="0.25">
      <c r="T47882" s="1"/>
      <c r="U47882" s="1"/>
      <c r="Z47882" s="1"/>
    </row>
    <row r="47883" spans="20:26" x14ac:dyDescent="0.25">
      <c r="T47883" s="1"/>
      <c r="U47883" s="1"/>
      <c r="Z47883" s="1"/>
    </row>
    <row r="47884" spans="20:26" x14ac:dyDescent="0.25">
      <c r="T47884" s="1"/>
      <c r="U47884" s="1"/>
      <c r="Z47884" s="1"/>
    </row>
    <row r="47885" spans="20:26" x14ac:dyDescent="0.25">
      <c r="T47885" s="1"/>
      <c r="U47885" s="1"/>
      <c r="Z47885" s="1"/>
    </row>
    <row r="47886" spans="20:26" x14ac:dyDescent="0.25">
      <c r="T47886" s="1"/>
      <c r="U47886" s="1"/>
      <c r="Z47886" s="1"/>
    </row>
    <row r="47887" spans="20:26" x14ac:dyDescent="0.25">
      <c r="T47887" s="1"/>
      <c r="U47887" s="1"/>
      <c r="Z47887" s="1"/>
    </row>
    <row r="47888" spans="20:26" x14ac:dyDescent="0.25">
      <c r="T47888" s="1"/>
      <c r="U47888" s="1"/>
      <c r="Z47888" s="1"/>
    </row>
    <row r="47889" spans="20:26" x14ac:dyDescent="0.25">
      <c r="T47889" s="1"/>
      <c r="U47889" s="1"/>
      <c r="Z47889" s="1"/>
    </row>
    <row r="47890" spans="20:26" x14ac:dyDescent="0.25">
      <c r="T47890" s="1"/>
      <c r="U47890" s="1"/>
      <c r="Z47890" s="1"/>
    </row>
    <row r="47891" spans="20:26" x14ac:dyDescent="0.25">
      <c r="T47891" s="1"/>
      <c r="U47891" s="1"/>
      <c r="Z47891" s="1"/>
    </row>
    <row r="47892" spans="20:26" x14ac:dyDescent="0.25">
      <c r="T47892" s="1"/>
      <c r="U47892" s="1"/>
      <c r="Z47892" s="1"/>
    </row>
    <row r="47893" spans="20:26" x14ac:dyDescent="0.25">
      <c r="T47893" s="1"/>
      <c r="U47893" s="1"/>
      <c r="Z47893" s="1"/>
    </row>
    <row r="47894" spans="20:26" x14ac:dyDescent="0.25">
      <c r="T47894" s="1"/>
      <c r="U47894" s="1"/>
      <c r="Z47894" s="1"/>
    </row>
    <row r="47895" spans="20:26" x14ac:dyDescent="0.25">
      <c r="T47895" s="1"/>
      <c r="U47895" s="1"/>
      <c r="Z47895" s="1"/>
    </row>
    <row r="47896" spans="20:26" x14ac:dyDescent="0.25">
      <c r="T47896" s="1"/>
      <c r="U47896" s="1"/>
      <c r="Z47896" s="1"/>
    </row>
    <row r="47897" spans="20:26" x14ac:dyDescent="0.25">
      <c r="T47897" s="1"/>
      <c r="U47897" s="1"/>
      <c r="Z47897" s="1"/>
    </row>
    <row r="47898" spans="20:26" x14ac:dyDescent="0.25">
      <c r="T47898" s="1"/>
      <c r="U47898" s="1"/>
      <c r="Z47898" s="1"/>
    </row>
    <row r="47899" spans="20:26" x14ac:dyDescent="0.25">
      <c r="T47899" s="1"/>
      <c r="U47899" s="1"/>
      <c r="Z47899" s="1"/>
    </row>
    <row r="47900" spans="20:26" x14ac:dyDescent="0.25">
      <c r="T47900" s="1"/>
      <c r="U47900" s="1"/>
      <c r="Z47900" s="1"/>
    </row>
    <row r="47901" spans="20:26" x14ac:dyDescent="0.25">
      <c r="T47901" s="1"/>
      <c r="U47901" s="1"/>
      <c r="Z47901" s="1"/>
    </row>
    <row r="47902" spans="20:26" x14ac:dyDescent="0.25">
      <c r="T47902" s="1"/>
      <c r="U47902" s="1"/>
      <c r="Z47902" s="1"/>
    </row>
    <row r="47903" spans="20:26" x14ac:dyDescent="0.25">
      <c r="T47903" s="1"/>
      <c r="U47903" s="1"/>
      <c r="Z47903" s="1"/>
    </row>
    <row r="47904" spans="20:26" x14ac:dyDescent="0.25">
      <c r="T47904" s="1"/>
      <c r="U47904" s="1"/>
      <c r="Z47904" s="1"/>
    </row>
    <row r="47905" spans="20:26" x14ac:dyDescent="0.25">
      <c r="T47905" s="1"/>
      <c r="U47905" s="1"/>
      <c r="Z47905" s="1"/>
    </row>
    <row r="47906" spans="20:26" x14ac:dyDescent="0.25">
      <c r="T47906" s="1"/>
      <c r="U47906" s="1"/>
      <c r="Z47906" s="1"/>
    </row>
    <row r="47907" spans="20:26" x14ac:dyDescent="0.25">
      <c r="T47907" s="1"/>
      <c r="U47907" s="1"/>
      <c r="Z47907" s="1"/>
    </row>
    <row r="47908" spans="20:26" x14ac:dyDescent="0.25">
      <c r="T47908" s="1"/>
      <c r="U47908" s="1"/>
      <c r="Z47908" s="1"/>
    </row>
    <row r="47909" spans="20:26" x14ac:dyDescent="0.25">
      <c r="T47909" s="1"/>
      <c r="U47909" s="1"/>
      <c r="Z47909" s="1"/>
    </row>
    <row r="47910" spans="20:26" x14ac:dyDescent="0.25">
      <c r="T47910" s="1"/>
      <c r="U47910" s="1"/>
      <c r="Z47910" s="1"/>
    </row>
    <row r="47911" spans="20:26" x14ac:dyDescent="0.25">
      <c r="T47911" s="1"/>
      <c r="U47911" s="1"/>
      <c r="Z47911" s="1"/>
    </row>
    <row r="47912" spans="20:26" x14ac:dyDescent="0.25">
      <c r="T47912" s="1"/>
      <c r="U47912" s="1"/>
      <c r="Z47912" s="1"/>
    </row>
    <row r="47913" spans="20:26" x14ac:dyDescent="0.25">
      <c r="T47913" s="1"/>
      <c r="U47913" s="1"/>
      <c r="Z47913" s="1"/>
    </row>
    <row r="47914" spans="20:26" x14ac:dyDescent="0.25">
      <c r="T47914" s="1"/>
      <c r="U47914" s="1"/>
      <c r="Z47914" s="1"/>
    </row>
    <row r="47915" spans="20:26" x14ac:dyDescent="0.25">
      <c r="T47915" s="1"/>
      <c r="U47915" s="1"/>
      <c r="Z47915" s="1"/>
    </row>
    <row r="47916" spans="20:26" x14ac:dyDescent="0.25">
      <c r="T47916" s="1"/>
      <c r="U47916" s="1"/>
      <c r="Z47916" s="1"/>
    </row>
    <row r="47917" spans="20:26" x14ac:dyDescent="0.25">
      <c r="T47917" s="1"/>
      <c r="U47917" s="1"/>
      <c r="Z47917" s="1"/>
    </row>
    <row r="47918" spans="20:26" x14ac:dyDescent="0.25">
      <c r="T47918" s="1"/>
      <c r="U47918" s="1"/>
      <c r="Z47918" s="1"/>
    </row>
    <row r="47919" spans="20:26" x14ac:dyDescent="0.25">
      <c r="T47919" s="1"/>
      <c r="U47919" s="1"/>
      <c r="Z47919" s="1"/>
    </row>
    <row r="47920" spans="20:26" x14ac:dyDescent="0.25">
      <c r="T47920" s="1"/>
      <c r="U47920" s="1"/>
      <c r="Z47920" s="1"/>
    </row>
    <row r="47921" spans="20:26" x14ac:dyDescent="0.25">
      <c r="T47921" s="1"/>
      <c r="U47921" s="1"/>
      <c r="Z47921" s="1"/>
    </row>
    <row r="47922" spans="20:26" x14ac:dyDescent="0.25">
      <c r="T47922" s="1"/>
      <c r="U47922" s="1"/>
      <c r="Z47922" s="1"/>
    </row>
    <row r="47923" spans="20:26" x14ac:dyDescent="0.25">
      <c r="T47923" s="1"/>
      <c r="U47923" s="1"/>
      <c r="Z47923" s="1"/>
    </row>
    <row r="47924" spans="20:26" x14ac:dyDescent="0.25">
      <c r="T47924" s="1"/>
      <c r="U47924" s="1"/>
      <c r="Z47924" s="1"/>
    </row>
    <row r="47925" spans="20:26" x14ac:dyDescent="0.25">
      <c r="T47925" s="1"/>
      <c r="U47925" s="1"/>
      <c r="Z47925" s="1"/>
    </row>
    <row r="47926" spans="20:26" x14ac:dyDescent="0.25">
      <c r="T47926" s="1"/>
      <c r="U47926" s="1"/>
      <c r="Z47926" s="1"/>
    </row>
    <row r="47927" spans="20:26" x14ac:dyDescent="0.25">
      <c r="T47927" s="1"/>
      <c r="U47927" s="1"/>
      <c r="Z47927" s="1"/>
    </row>
    <row r="47928" spans="20:26" x14ac:dyDescent="0.25">
      <c r="T47928" s="1"/>
      <c r="U47928" s="1"/>
      <c r="Z47928" s="1"/>
    </row>
    <row r="47929" spans="20:26" x14ac:dyDescent="0.25">
      <c r="T47929" s="1"/>
      <c r="U47929" s="1"/>
      <c r="Z47929" s="1"/>
    </row>
    <row r="47930" spans="20:26" x14ac:dyDescent="0.25">
      <c r="T47930" s="1"/>
      <c r="U47930" s="1"/>
      <c r="Z47930" s="1"/>
    </row>
    <row r="47931" spans="20:26" x14ac:dyDescent="0.25">
      <c r="T47931" s="1"/>
      <c r="U47931" s="1"/>
      <c r="Z47931" s="1"/>
    </row>
    <row r="47932" spans="20:26" x14ac:dyDescent="0.25">
      <c r="T47932" s="1"/>
      <c r="U47932" s="1"/>
      <c r="Z47932" s="1"/>
    </row>
    <row r="47933" spans="20:26" x14ac:dyDescent="0.25">
      <c r="T47933" s="1"/>
      <c r="U47933" s="1"/>
      <c r="Z47933" s="1"/>
    </row>
    <row r="47934" spans="20:26" x14ac:dyDescent="0.25">
      <c r="T47934" s="1"/>
      <c r="U47934" s="1"/>
      <c r="Z47934" s="1"/>
    </row>
    <row r="47935" spans="20:26" x14ac:dyDescent="0.25">
      <c r="T47935" s="1"/>
      <c r="U47935" s="1"/>
      <c r="Z47935" s="1"/>
    </row>
    <row r="47936" spans="20:26" x14ac:dyDescent="0.25">
      <c r="T47936" s="1"/>
      <c r="U47936" s="1"/>
      <c r="Z47936" s="1"/>
    </row>
    <row r="47937" spans="20:26" x14ac:dyDescent="0.25">
      <c r="T47937" s="1"/>
      <c r="U47937" s="1"/>
      <c r="Z47937" s="1"/>
    </row>
    <row r="47938" spans="20:26" x14ac:dyDescent="0.25">
      <c r="T47938" s="1"/>
      <c r="U47938" s="1"/>
      <c r="Z47938" s="1"/>
    </row>
    <row r="47939" spans="20:26" x14ac:dyDescent="0.25">
      <c r="T47939" s="1"/>
      <c r="U47939" s="1"/>
      <c r="Z47939" s="1"/>
    </row>
    <row r="47940" spans="20:26" x14ac:dyDescent="0.25">
      <c r="T47940" s="1"/>
      <c r="U47940" s="1"/>
      <c r="Z47940" s="1"/>
    </row>
    <row r="47941" spans="20:26" x14ac:dyDescent="0.25">
      <c r="T47941" s="1"/>
      <c r="U47941" s="1"/>
      <c r="Z47941" s="1"/>
    </row>
    <row r="47942" spans="20:26" x14ac:dyDescent="0.25">
      <c r="T47942" s="1"/>
      <c r="U47942" s="1"/>
      <c r="Z47942" s="1"/>
    </row>
    <row r="47943" spans="20:26" x14ac:dyDescent="0.25">
      <c r="T47943" s="1"/>
      <c r="U47943" s="1"/>
      <c r="Z47943" s="1"/>
    </row>
    <row r="47944" spans="20:26" x14ac:dyDescent="0.25">
      <c r="T47944" s="1"/>
      <c r="U47944" s="1"/>
      <c r="Z47944" s="1"/>
    </row>
    <row r="47945" spans="20:26" x14ac:dyDescent="0.25">
      <c r="T47945" s="1"/>
      <c r="U47945" s="1"/>
      <c r="Z47945" s="1"/>
    </row>
    <row r="47946" spans="20:26" x14ac:dyDescent="0.25">
      <c r="T47946" s="1"/>
      <c r="U47946" s="1"/>
      <c r="Z47946" s="1"/>
    </row>
    <row r="47947" spans="20:26" x14ac:dyDescent="0.25">
      <c r="T47947" s="1"/>
      <c r="U47947" s="1"/>
      <c r="Z47947" s="1"/>
    </row>
    <row r="47948" spans="20:26" x14ac:dyDescent="0.25">
      <c r="T47948" s="1"/>
      <c r="U47948" s="1"/>
      <c r="Z47948" s="1"/>
    </row>
    <row r="47949" spans="20:26" x14ac:dyDescent="0.25">
      <c r="T47949" s="1"/>
      <c r="U47949" s="1"/>
      <c r="Z47949" s="1"/>
    </row>
    <row r="47950" spans="20:26" x14ac:dyDescent="0.25">
      <c r="T47950" s="1"/>
      <c r="U47950" s="1"/>
      <c r="Z47950" s="1"/>
    </row>
    <row r="47951" spans="20:26" x14ac:dyDescent="0.25">
      <c r="T47951" s="1"/>
      <c r="U47951" s="1"/>
      <c r="Z47951" s="1"/>
    </row>
    <row r="47952" spans="20:26" x14ac:dyDescent="0.25">
      <c r="T47952" s="1"/>
      <c r="U47952" s="1"/>
      <c r="Z47952" s="1"/>
    </row>
    <row r="47953" spans="20:26" x14ac:dyDescent="0.25">
      <c r="T47953" s="1"/>
      <c r="U47953" s="1"/>
      <c r="Z47953" s="1"/>
    </row>
    <row r="47954" spans="20:26" x14ac:dyDescent="0.25">
      <c r="T47954" s="1"/>
      <c r="U47954" s="1"/>
      <c r="Z47954" s="1"/>
    </row>
    <row r="47955" spans="20:26" x14ac:dyDescent="0.25">
      <c r="T47955" s="1"/>
      <c r="U47955" s="1"/>
      <c r="Z47955" s="1"/>
    </row>
    <row r="47956" spans="20:26" x14ac:dyDescent="0.25">
      <c r="T47956" s="1"/>
      <c r="U47956" s="1"/>
      <c r="Z47956" s="1"/>
    </row>
    <row r="47957" spans="20:26" x14ac:dyDescent="0.25">
      <c r="T47957" s="1"/>
      <c r="U47957" s="1"/>
      <c r="Z47957" s="1"/>
    </row>
    <row r="47958" spans="20:26" x14ac:dyDescent="0.25">
      <c r="T47958" s="1"/>
      <c r="U47958" s="1"/>
      <c r="Z47958" s="1"/>
    </row>
    <row r="47959" spans="20:26" x14ac:dyDescent="0.25">
      <c r="T47959" s="1"/>
      <c r="U47959" s="1"/>
      <c r="Z47959" s="1"/>
    </row>
    <row r="47960" spans="20:26" x14ac:dyDescent="0.25">
      <c r="T47960" s="1"/>
      <c r="U47960" s="1"/>
      <c r="Z47960" s="1"/>
    </row>
    <row r="47961" spans="20:26" x14ac:dyDescent="0.25">
      <c r="T47961" s="1"/>
      <c r="U47961" s="1"/>
      <c r="Z47961" s="1"/>
    </row>
    <row r="47962" spans="20:26" x14ac:dyDescent="0.25">
      <c r="T47962" s="1"/>
      <c r="U47962" s="1"/>
      <c r="Z47962" s="1"/>
    </row>
    <row r="47963" spans="20:26" x14ac:dyDescent="0.25">
      <c r="T47963" s="1"/>
      <c r="U47963" s="1"/>
      <c r="Z47963" s="1"/>
    </row>
    <row r="47964" spans="20:26" x14ac:dyDescent="0.25">
      <c r="T47964" s="1"/>
      <c r="U47964" s="1"/>
      <c r="Z47964" s="1"/>
    </row>
    <row r="47965" spans="20:26" x14ac:dyDescent="0.25">
      <c r="T47965" s="1"/>
      <c r="U47965" s="1"/>
      <c r="Z47965" s="1"/>
    </row>
    <row r="47966" spans="20:26" x14ac:dyDescent="0.25">
      <c r="T47966" s="1"/>
      <c r="U47966" s="1"/>
      <c r="Z47966" s="1"/>
    </row>
    <row r="47967" spans="20:26" x14ac:dyDescent="0.25">
      <c r="T47967" s="1"/>
      <c r="U47967" s="1"/>
      <c r="Z47967" s="1"/>
    </row>
    <row r="47968" spans="20:26" x14ac:dyDescent="0.25">
      <c r="T47968" s="1"/>
      <c r="U47968" s="1"/>
      <c r="Z47968" s="1"/>
    </row>
    <row r="47969" spans="20:26" x14ac:dyDescent="0.25">
      <c r="T47969" s="1"/>
      <c r="U47969" s="1"/>
      <c r="Z47969" s="1"/>
    </row>
    <row r="47970" spans="20:26" x14ac:dyDescent="0.25">
      <c r="T47970" s="1"/>
      <c r="U47970" s="1"/>
      <c r="Z47970" s="1"/>
    </row>
    <row r="47971" spans="20:26" x14ac:dyDescent="0.25">
      <c r="T47971" s="1"/>
      <c r="U47971" s="1"/>
      <c r="Z47971" s="1"/>
    </row>
    <row r="47972" spans="20:26" x14ac:dyDescent="0.25">
      <c r="T47972" s="1"/>
      <c r="U47972" s="1"/>
      <c r="Z47972" s="1"/>
    </row>
    <row r="47973" spans="20:26" x14ac:dyDescent="0.25">
      <c r="T47973" s="1"/>
      <c r="U47973" s="1"/>
      <c r="Z47973" s="1"/>
    </row>
    <row r="47974" spans="20:26" x14ac:dyDescent="0.25">
      <c r="T47974" s="1"/>
      <c r="U47974" s="1"/>
      <c r="Z47974" s="1"/>
    </row>
    <row r="47975" spans="20:26" x14ac:dyDescent="0.25">
      <c r="T47975" s="1"/>
      <c r="U47975" s="1"/>
      <c r="Z47975" s="1"/>
    </row>
    <row r="47976" spans="20:26" x14ac:dyDescent="0.25">
      <c r="T47976" s="1"/>
      <c r="U47976" s="1"/>
      <c r="Z47976" s="1"/>
    </row>
    <row r="47977" spans="20:26" x14ac:dyDescent="0.25">
      <c r="T47977" s="1"/>
      <c r="U47977" s="1"/>
      <c r="Z47977" s="1"/>
    </row>
    <row r="47978" spans="20:26" x14ac:dyDescent="0.25">
      <c r="T47978" s="1"/>
      <c r="U47978" s="1"/>
      <c r="Z47978" s="1"/>
    </row>
    <row r="47979" spans="20:26" x14ac:dyDescent="0.25">
      <c r="T47979" s="1"/>
      <c r="U47979" s="1"/>
      <c r="Z47979" s="1"/>
    </row>
    <row r="47980" spans="20:26" x14ac:dyDescent="0.25">
      <c r="T47980" s="1"/>
      <c r="U47980" s="1"/>
      <c r="Z47980" s="1"/>
    </row>
    <row r="47981" spans="20:26" x14ac:dyDescent="0.25">
      <c r="T47981" s="1"/>
      <c r="U47981" s="1"/>
      <c r="Z47981" s="1"/>
    </row>
    <row r="47982" spans="20:26" x14ac:dyDescent="0.25">
      <c r="T47982" s="1"/>
      <c r="U47982" s="1"/>
      <c r="Z47982" s="1"/>
    </row>
    <row r="47983" spans="20:26" x14ac:dyDescent="0.25">
      <c r="T47983" s="1"/>
      <c r="U47983" s="1"/>
      <c r="Z47983" s="1"/>
    </row>
    <row r="47984" spans="20:26" x14ac:dyDescent="0.25">
      <c r="T47984" s="1"/>
      <c r="U47984" s="1"/>
      <c r="Z47984" s="1"/>
    </row>
    <row r="47985" spans="20:26" x14ac:dyDescent="0.25">
      <c r="T47985" s="1"/>
      <c r="U47985" s="1"/>
      <c r="Z47985" s="1"/>
    </row>
    <row r="47986" spans="20:26" x14ac:dyDescent="0.25">
      <c r="T47986" s="1"/>
      <c r="U47986" s="1"/>
      <c r="Z47986" s="1"/>
    </row>
    <row r="47987" spans="20:26" x14ac:dyDescent="0.25">
      <c r="T47987" s="1"/>
      <c r="U47987" s="1"/>
      <c r="Z47987" s="1"/>
    </row>
    <row r="47988" spans="20:26" x14ac:dyDescent="0.25">
      <c r="T47988" s="1"/>
      <c r="U47988" s="1"/>
      <c r="Z47988" s="1"/>
    </row>
    <row r="47989" spans="20:26" x14ac:dyDescent="0.25">
      <c r="T47989" s="1"/>
      <c r="U47989" s="1"/>
      <c r="Z47989" s="1"/>
    </row>
    <row r="47990" spans="20:26" x14ac:dyDescent="0.25">
      <c r="T47990" s="1"/>
      <c r="U47990" s="1"/>
      <c r="Z47990" s="1"/>
    </row>
    <row r="47991" spans="20:26" x14ac:dyDescent="0.25">
      <c r="T47991" s="1"/>
      <c r="U47991" s="1"/>
      <c r="Z47991" s="1"/>
    </row>
    <row r="47992" spans="20:26" x14ac:dyDescent="0.25">
      <c r="T47992" s="1"/>
      <c r="U47992" s="1"/>
      <c r="Z47992" s="1"/>
    </row>
    <row r="47993" spans="20:26" x14ac:dyDescent="0.25">
      <c r="T47993" s="1"/>
      <c r="U47993" s="1"/>
      <c r="Z47993" s="1"/>
    </row>
    <row r="47994" spans="20:26" x14ac:dyDescent="0.25">
      <c r="T47994" s="1"/>
      <c r="U47994" s="1"/>
      <c r="Z47994" s="1"/>
    </row>
    <row r="47995" spans="20:26" x14ac:dyDescent="0.25">
      <c r="T47995" s="1"/>
      <c r="U47995" s="1"/>
      <c r="Z47995" s="1"/>
    </row>
    <row r="47996" spans="20:26" x14ac:dyDescent="0.25">
      <c r="T47996" s="1"/>
      <c r="U47996" s="1"/>
      <c r="Z47996" s="1"/>
    </row>
    <row r="47997" spans="20:26" x14ac:dyDescent="0.25">
      <c r="T47997" s="1"/>
      <c r="U47997" s="1"/>
      <c r="Z47997" s="1"/>
    </row>
    <row r="47998" spans="20:26" x14ac:dyDescent="0.25">
      <c r="T47998" s="1"/>
      <c r="U47998" s="1"/>
      <c r="Z47998" s="1"/>
    </row>
    <row r="47999" spans="20:26" x14ac:dyDescent="0.25">
      <c r="T47999" s="1"/>
      <c r="U47999" s="1"/>
      <c r="Z47999" s="1"/>
    </row>
    <row r="48000" spans="20:26" x14ac:dyDescent="0.25">
      <c r="T48000" s="1"/>
      <c r="U48000" s="1"/>
      <c r="Z48000" s="1"/>
    </row>
    <row r="48001" spans="20:26" x14ac:dyDescent="0.25">
      <c r="T48001" s="1"/>
      <c r="U48001" s="1"/>
      <c r="Z48001" s="1"/>
    </row>
    <row r="48002" spans="20:26" x14ac:dyDescent="0.25">
      <c r="T48002" s="1"/>
      <c r="U48002" s="1"/>
      <c r="Z48002" s="1"/>
    </row>
    <row r="48003" spans="20:26" x14ac:dyDescent="0.25">
      <c r="T48003" s="1"/>
      <c r="U48003" s="1"/>
      <c r="Z48003" s="1"/>
    </row>
    <row r="48004" spans="20:26" x14ac:dyDescent="0.25">
      <c r="T48004" s="1"/>
      <c r="U48004" s="1"/>
      <c r="Z48004" s="1"/>
    </row>
    <row r="48005" spans="20:26" x14ac:dyDescent="0.25">
      <c r="T48005" s="1"/>
      <c r="U48005" s="1"/>
      <c r="Z48005" s="1"/>
    </row>
    <row r="48006" spans="20:26" x14ac:dyDescent="0.25">
      <c r="T48006" s="1"/>
      <c r="U48006" s="1"/>
      <c r="Z48006" s="1"/>
    </row>
    <row r="48007" spans="20:26" x14ac:dyDescent="0.25">
      <c r="T48007" s="1"/>
      <c r="U48007" s="1"/>
      <c r="Z48007" s="1"/>
    </row>
    <row r="48008" spans="20:26" x14ac:dyDescent="0.25">
      <c r="T48008" s="1"/>
      <c r="U48008" s="1"/>
      <c r="Z48008" s="1"/>
    </row>
    <row r="48009" spans="20:26" x14ac:dyDescent="0.25">
      <c r="T48009" s="1"/>
      <c r="U48009" s="1"/>
      <c r="Z48009" s="1"/>
    </row>
    <row r="48010" spans="20:26" x14ac:dyDescent="0.25">
      <c r="T48010" s="1"/>
      <c r="U48010" s="1"/>
      <c r="Z48010" s="1"/>
    </row>
    <row r="48011" spans="20:26" x14ac:dyDescent="0.25">
      <c r="T48011" s="1"/>
      <c r="U48011" s="1"/>
      <c r="Z48011" s="1"/>
    </row>
    <row r="48012" spans="20:26" x14ac:dyDescent="0.25">
      <c r="T48012" s="1"/>
      <c r="U48012" s="1"/>
      <c r="Z48012" s="1"/>
    </row>
    <row r="48013" spans="20:26" x14ac:dyDescent="0.25">
      <c r="T48013" s="1"/>
      <c r="U48013" s="1"/>
      <c r="Z48013" s="1"/>
    </row>
    <row r="48014" spans="20:26" x14ac:dyDescent="0.25">
      <c r="T48014" s="1"/>
      <c r="U48014" s="1"/>
      <c r="Z48014" s="1"/>
    </row>
    <row r="48015" spans="20:26" x14ac:dyDescent="0.25">
      <c r="T48015" s="1"/>
      <c r="U48015" s="1"/>
      <c r="Z48015" s="1"/>
    </row>
    <row r="48016" spans="20:26" x14ac:dyDescent="0.25">
      <c r="T48016" s="1"/>
      <c r="U48016" s="1"/>
      <c r="Z48016" s="1"/>
    </row>
    <row r="48017" spans="20:26" x14ac:dyDescent="0.25">
      <c r="T48017" s="1"/>
      <c r="U48017" s="1"/>
      <c r="Z48017" s="1"/>
    </row>
    <row r="48018" spans="20:26" x14ac:dyDescent="0.25">
      <c r="T48018" s="1"/>
      <c r="U48018" s="1"/>
      <c r="Z48018" s="1"/>
    </row>
    <row r="48019" spans="20:26" x14ac:dyDescent="0.25">
      <c r="T48019" s="1"/>
      <c r="U48019" s="1"/>
      <c r="Z48019" s="1"/>
    </row>
    <row r="48020" spans="20:26" x14ac:dyDescent="0.25">
      <c r="T48020" s="1"/>
      <c r="U48020" s="1"/>
      <c r="Z48020" s="1"/>
    </row>
    <row r="48021" spans="20:26" x14ac:dyDescent="0.25">
      <c r="T48021" s="1"/>
      <c r="U48021" s="1"/>
      <c r="Z48021" s="1"/>
    </row>
    <row r="48022" spans="20:26" x14ac:dyDescent="0.25">
      <c r="T48022" s="1"/>
      <c r="U48022" s="1"/>
      <c r="Z48022" s="1"/>
    </row>
    <row r="48023" spans="20:26" x14ac:dyDescent="0.25">
      <c r="T48023" s="1"/>
      <c r="U48023" s="1"/>
      <c r="Z48023" s="1"/>
    </row>
    <row r="48024" spans="20:26" x14ac:dyDescent="0.25">
      <c r="T48024" s="1"/>
      <c r="U48024" s="1"/>
      <c r="Z48024" s="1"/>
    </row>
    <row r="48025" spans="20:26" x14ac:dyDescent="0.25">
      <c r="T48025" s="1"/>
      <c r="U48025" s="1"/>
      <c r="Z48025" s="1"/>
    </row>
    <row r="48026" spans="20:26" x14ac:dyDescent="0.25">
      <c r="T48026" s="1"/>
      <c r="U48026" s="1"/>
      <c r="Z48026" s="1"/>
    </row>
    <row r="48027" spans="20:26" x14ac:dyDescent="0.25">
      <c r="T48027" s="1"/>
      <c r="U48027" s="1"/>
      <c r="Z48027" s="1"/>
    </row>
    <row r="48028" spans="20:26" x14ac:dyDescent="0.25">
      <c r="T48028" s="1"/>
      <c r="U48028" s="1"/>
      <c r="Z48028" s="1"/>
    </row>
    <row r="48029" spans="20:26" x14ac:dyDescent="0.25">
      <c r="T48029" s="1"/>
      <c r="U48029" s="1"/>
      <c r="Z48029" s="1"/>
    </row>
    <row r="48030" spans="20:26" x14ac:dyDescent="0.25">
      <c r="T48030" s="1"/>
      <c r="U48030" s="1"/>
      <c r="Z48030" s="1"/>
    </row>
    <row r="48031" spans="20:26" x14ac:dyDescent="0.25">
      <c r="T48031" s="1"/>
      <c r="U48031" s="1"/>
      <c r="Z48031" s="1"/>
    </row>
    <row r="48032" spans="20:26" x14ac:dyDescent="0.25">
      <c r="T48032" s="1"/>
      <c r="U48032" s="1"/>
      <c r="Z48032" s="1"/>
    </row>
    <row r="48033" spans="20:26" x14ac:dyDescent="0.25">
      <c r="T48033" s="1"/>
      <c r="U48033" s="1"/>
      <c r="Z48033" s="1"/>
    </row>
    <row r="48034" spans="20:26" x14ac:dyDescent="0.25">
      <c r="T48034" s="1"/>
      <c r="U48034" s="1"/>
      <c r="Z48034" s="1"/>
    </row>
    <row r="48035" spans="20:26" x14ac:dyDescent="0.25">
      <c r="T48035" s="1"/>
      <c r="U48035" s="1"/>
      <c r="Z48035" s="1"/>
    </row>
    <row r="48036" spans="20:26" x14ac:dyDescent="0.25">
      <c r="T48036" s="1"/>
      <c r="U48036" s="1"/>
      <c r="Z48036" s="1"/>
    </row>
    <row r="48037" spans="20:26" x14ac:dyDescent="0.25">
      <c r="T48037" s="1"/>
      <c r="U48037" s="1"/>
      <c r="Z48037" s="1"/>
    </row>
    <row r="48038" spans="20:26" x14ac:dyDescent="0.25">
      <c r="T48038" s="1"/>
      <c r="U48038" s="1"/>
      <c r="Z48038" s="1"/>
    </row>
    <row r="48039" spans="20:26" x14ac:dyDescent="0.25">
      <c r="T48039" s="1"/>
      <c r="U48039" s="1"/>
      <c r="Z48039" s="1"/>
    </row>
    <row r="48040" spans="20:26" x14ac:dyDescent="0.25">
      <c r="T48040" s="1"/>
      <c r="U48040" s="1"/>
      <c r="Z48040" s="1"/>
    </row>
    <row r="48041" spans="20:26" x14ac:dyDescent="0.25">
      <c r="T48041" s="1"/>
      <c r="U48041" s="1"/>
      <c r="Z48041" s="1"/>
    </row>
    <row r="48042" spans="20:26" x14ac:dyDescent="0.25">
      <c r="T48042" s="1"/>
      <c r="U48042" s="1"/>
      <c r="Z48042" s="1"/>
    </row>
    <row r="48043" spans="20:26" x14ac:dyDescent="0.25">
      <c r="T48043" s="1"/>
      <c r="U48043" s="1"/>
      <c r="Z48043" s="1"/>
    </row>
    <row r="48044" spans="20:26" x14ac:dyDescent="0.25">
      <c r="T48044" s="1"/>
      <c r="U48044" s="1"/>
      <c r="Z48044" s="1"/>
    </row>
    <row r="48045" spans="20:26" x14ac:dyDescent="0.25">
      <c r="T48045" s="1"/>
      <c r="U48045" s="1"/>
      <c r="Z48045" s="1"/>
    </row>
    <row r="48046" spans="20:26" x14ac:dyDescent="0.25">
      <c r="T48046" s="1"/>
      <c r="U48046" s="1"/>
      <c r="Z48046" s="1"/>
    </row>
    <row r="48047" spans="20:26" x14ac:dyDescent="0.25">
      <c r="T48047" s="1"/>
      <c r="U48047" s="1"/>
      <c r="Z48047" s="1"/>
    </row>
    <row r="48048" spans="20:26" x14ac:dyDescent="0.25">
      <c r="T48048" s="1"/>
      <c r="U48048" s="1"/>
      <c r="Z48048" s="1"/>
    </row>
    <row r="48049" spans="20:26" x14ac:dyDescent="0.25">
      <c r="T48049" s="1"/>
      <c r="U48049" s="1"/>
      <c r="Z48049" s="1"/>
    </row>
    <row r="48050" spans="20:26" x14ac:dyDescent="0.25">
      <c r="T48050" s="1"/>
      <c r="U48050" s="1"/>
      <c r="Z48050" s="1"/>
    </row>
    <row r="48051" spans="20:26" x14ac:dyDescent="0.25">
      <c r="T48051" s="1"/>
      <c r="U48051" s="1"/>
      <c r="Z48051" s="1"/>
    </row>
    <row r="48052" spans="20:26" x14ac:dyDescent="0.25">
      <c r="T48052" s="1"/>
      <c r="U48052" s="1"/>
      <c r="Z48052" s="1"/>
    </row>
    <row r="48053" spans="20:26" x14ac:dyDescent="0.25">
      <c r="T48053" s="1"/>
      <c r="U48053" s="1"/>
      <c r="Z48053" s="1"/>
    </row>
    <row r="48054" spans="20:26" x14ac:dyDescent="0.25">
      <c r="T48054" s="1"/>
      <c r="U48054" s="1"/>
      <c r="Z48054" s="1"/>
    </row>
    <row r="48055" spans="20:26" x14ac:dyDescent="0.25">
      <c r="T48055" s="1"/>
      <c r="U48055" s="1"/>
      <c r="Z48055" s="1"/>
    </row>
    <row r="48056" spans="20:26" x14ac:dyDescent="0.25">
      <c r="T48056" s="1"/>
      <c r="U48056" s="1"/>
      <c r="Z48056" s="1"/>
    </row>
    <row r="48057" spans="20:26" x14ac:dyDescent="0.25">
      <c r="T48057" s="1"/>
      <c r="U48057" s="1"/>
      <c r="Z48057" s="1"/>
    </row>
    <row r="48058" spans="20:26" x14ac:dyDescent="0.25">
      <c r="T48058" s="1"/>
      <c r="U48058" s="1"/>
      <c r="Z48058" s="1"/>
    </row>
    <row r="48059" spans="20:26" x14ac:dyDescent="0.25">
      <c r="T48059" s="1"/>
      <c r="U48059" s="1"/>
      <c r="Z48059" s="1"/>
    </row>
    <row r="48060" spans="20:26" x14ac:dyDescent="0.25">
      <c r="T48060" s="1"/>
      <c r="U48060" s="1"/>
      <c r="Z48060" s="1"/>
    </row>
    <row r="48061" spans="20:26" x14ac:dyDescent="0.25">
      <c r="T48061" s="1"/>
      <c r="U48061" s="1"/>
      <c r="Z48061" s="1"/>
    </row>
    <row r="48062" spans="20:26" x14ac:dyDescent="0.25">
      <c r="T48062" s="1"/>
      <c r="U48062" s="1"/>
      <c r="Z48062" s="1"/>
    </row>
    <row r="48063" spans="20:26" x14ac:dyDescent="0.25">
      <c r="T48063" s="1"/>
      <c r="U48063" s="1"/>
      <c r="Z48063" s="1"/>
    </row>
    <row r="48064" spans="20:26" x14ac:dyDescent="0.25">
      <c r="T48064" s="1"/>
      <c r="U48064" s="1"/>
      <c r="Z48064" s="1"/>
    </row>
    <row r="48065" spans="20:26" x14ac:dyDescent="0.25">
      <c r="T48065" s="1"/>
      <c r="U48065" s="1"/>
      <c r="Z48065" s="1"/>
    </row>
    <row r="48066" spans="20:26" x14ac:dyDescent="0.25">
      <c r="T48066" s="1"/>
      <c r="U48066" s="1"/>
      <c r="Z48066" s="1"/>
    </row>
    <row r="48067" spans="20:26" x14ac:dyDescent="0.25">
      <c r="T48067" s="1"/>
      <c r="U48067" s="1"/>
      <c r="Z48067" s="1"/>
    </row>
    <row r="48068" spans="20:26" x14ac:dyDescent="0.25">
      <c r="T48068" s="1"/>
      <c r="U48068" s="1"/>
      <c r="Z48068" s="1"/>
    </row>
    <row r="48069" spans="20:26" x14ac:dyDescent="0.25">
      <c r="T48069" s="1"/>
      <c r="U48069" s="1"/>
      <c r="Z48069" s="1"/>
    </row>
    <row r="48070" spans="20:26" x14ac:dyDescent="0.25">
      <c r="T48070" s="1"/>
      <c r="U48070" s="1"/>
      <c r="Z48070" s="1"/>
    </row>
    <row r="48071" spans="20:26" x14ac:dyDescent="0.25">
      <c r="T48071" s="1"/>
      <c r="U48071" s="1"/>
      <c r="Z48071" s="1"/>
    </row>
    <row r="48072" spans="20:26" x14ac:dyDescent="0.25">
      <c r="T48072" s="1"/>
      <c r="U48072" s="1"/>
      <c r="Z48072" s="1"/>
    </row>
    <row r="48073" spans="20:26" x14ac:dyDescent="0.25">
      <c r="T48073" s="1"/>
      <c r="U48073" s="1"/>
      <c r="Z48073" s="1"/>
    </row>
    <row r="48074" spans="20:26" x14ac:dyDescent="0.25">
      <c r="T48074" s="1"/>
      <c r="U48074" s="1"/>
      <c r="Z48074" s="1"/>
    </row>
    <row r="48075" spans="20:26" x14ac:dyDescent="0.25">
      <c r="T48075" s="1"/>
      <c r="U48075" s="1"/>
      <c r="Z48075" s="1"/>
    </row>
    <row r="48076" spans="20:26" x14ac:dyDescent="0.25">
      <c r="T48076" s="1"/>
      <c r="U48076" s="1"/>
      <c r="Z48076" s="1"/>
    </row>
    <row r="48077" spans="20:26" x14ac:dyDescent="0.25">
      <c r="T48077" s="1"/>
      <c r="U48077" s="1"/>
      <c r="Z48077" s="1"/>
    </row>
    <row r="48078" spans="20:26" x14ac:dyDescent="0.25">
      <c r="T48078" s="1"/>
      <c r="U48078" s="1"/>
      <c r="Z48078" s="1"/>
    </row>
    <row r="48079" spans="20:26" x14ac:dyDescent="0.25">
      <c r="T48079" s="1"/>
      <c r="U48079" s="1"/>
      <c r="Z48079" s="1"/>
    </row>
    <row r="48080" spans="20:26" x14ac:dyDescent="0.25">
      <c r="T48080" s="1"/>
      <c r="U48080" s="1"/>
      <c r="Z48080" s="1"/>
    </row>
    <row r="48081" spans="20:26" x14ac:dyDescent="0.25">
      <c r="T48081" s="1"/>
      <c r="U48081" s="1"/>
      <c r="Z48081" s="1"/>
    </row>
    <row r="48082" spans="20:26" x14ac:dyDescent="0.25">
      <c r="T48082" s="1"/>
      <c r="U48082" s="1"/>
      <c r="Z48082" s="1"/>
    </row>
    <row r="48083" spans="20:26" x14ac:dyDescent="0.25">
      <c r="T48083" s="1"/>
      <c r="U48083" s="1"/>
      <c r="Z48083" s="1"/>
    </row>
    <row r="48084" spans="20:26" x14ac:dyDescent="0.25">
      <c r="T48084" s="1"/>
      <c r="U48084" s="1"/>
      <c r="Z48084" s="1"/>
    </row>
    <row r="48085" spans="20:26" x14ac:dyDescent="0.25">
      <c r="T48085" s="1"/>
      <c r="U48085" s="1"/>
      <c r="Z48085" s="1"/>
    </row>
    <row r="48086" spans="20:26" x14ac:dyDescent="0.25">
      <c r="T48086" s="1"/>
      <c r="U48086" s="1"/>
      <c r="Z48086" s="1"/>
    </row>
    <row r="48087" spans="20:26" x14ac:dyDescent="0.25">
      <c r="T48087" s="1"/>
      <c r="U48087" s="1"/>
      <c r="Z48087" s="1"/>
    </row>
    <row r="48088" spans="20:26" x14ac:dyDescent="0.25">
      <c r="T48088" s="1"/>
      <c r="U48088" s="1"/>
      <c r="Z48088" s="1"/>
    </row>
    <row r="48089" spans="20:26" x14ac:dyDescent="0.25">
      <c r="T48089" s="1"/>
      <c r="U48089" s="1"/>
      <c r="Z48089" s="1"/>
    </row>
    <row r="48090" spans="20:26" x14ac:dyDescent="0.25">
      <c r="T48090" s="1"/>
      <c r="U48090" s="1"/>
      <c r="Z48090" s="1"/>
    </row>
    <row r="48091" spans="20:26" x14ac:dyDescent="0.25">
      <c r="T48091" s="1"/>
      <c r="U48091" s="1"/>
      <c r="Z48091" s="1"/>
    </row>
    <row r="48092" spans="20:26" x14ac:dyDescent="0.25">
      <c r="T48092" s="1"/>
      <c r="U48092" s="1"/>
      <c r="Z48092" s="1"/>
    </row>
    <row r="48093" spans="20:26" x14ac:dyDescent="0.25">
      <c r="T48093" s="1"/>
      <c r="U48093" s="1"/>
      <c r="Z48093" s="1"/>
    </row>
    <row r="48094" spans="20:26" x14ac:dyDescent="0.25">
      <c r="T48094" s="1"/>
      <c r="U48094" s="1"/>
      <c r="Z48094" s="1"/>
    </row>
    <row r="48095" spans="20:26" x14ac:dyDescent="0.25">
      <c r="T48095" s="1"/>
      <c r="U48095" s="1"/>
      <c r="Z48095" s="1"/>
    </row>
    <row r="48096" spans="20:26" x14ac:dyDescent="0.25">
      <c r="T48096" s="1"/>
      <c r="U48096" s="1"/>
      <c r="Z48096" s="1"/>
    </row>
    <row r="48097" spans="20:26" x14ac:dyDescent="0.25">
      <c r="T48097" s="1"/>
      <c r="U48097" s="1"/>
      <c r="Z48097" s="1"/>
    </row>
    <row r="48098" spans="20:26" x14ac:dyDescent="0.25">
      <c r="T48098" s="1"/>
      <c r="U48098" s="1"/>
      <c r="Z48098" s="1"/>
    </row>
    <row r="48099" spans="20:26" x14ac:dyDescent="0.25">
      <c r="T48099" s="1"/>
      <c r="U48099" s="1"/>
      <c r="Z48099" s="1"/>
    </row>
    <row r="48100" spans="20:26" x14ac:dyDescent="0.25">
      <c r="T48100" s="1"/>
      <c r="U48100" s="1"/>
      <c r="Z48100" s="1"/>
    </row>
    <row r="48101" spans="20:26" x14ac:dyDescent="0.25">
      <c r="T48101" s="1"/>
      <c r="U48101" s="1"/>
      <c r="Z48101" s="1"/>
    </row>
    <row r="48102" spans="20:26" x14ac:dyDescent="0.25">
      <c r="T48102" s="1"/>
      <c r="U48102" s="1"/>
      <c r="Z48102" s="1"/>
    </row>
    <row r="48103" spans="20:26" x14ac:dyDescent="0.25">
      <c r="T48103" s="1"/>
      <c r="U48103" s="1"/>
      <c r="Z48103" s="1"/>
    </row>
    <row r="48104" spans="20:26" x14ac:dyDescent="0.25">
      <c r="T48104" s="1"/>
      <c r="U48104" s="1"/>
      <c r="Z48104" s="1"/>
    </row>
    <row r="48105" spans="20:26" x14ac:dyDescent="0.25">
      <c r="T48105" s="1"/>
      <c r="U48105" s="1"/>
      <c r="Z48105" s="1"/>
    </row>
    <row r="48106" spans="20:26" x14ac:dyDescent="0.25">
      <c r="T48106" s="1"/>
      <c r="U48106" s="1"/>
      <c r="Z48106" s="1"/>
    </row>
    <row r="48107" spans="20:26" x14ac:dyDescent="0.25">
      <c r="T48107" s="1"/>
      <c r="U48107" s="1"/>
      <c r="Z48107" s="1"/>
    </row>
    <row r="48108" spans="20:26" x14ac:dyDescent="0.25">
      <c r="T48108" s="1"/>
      <c r="U48108" s="1"/>
      <c r="Z48108" s="1"/>
    </row>
    <row r="48109" spans="20:26" x14ac:dyDescent="0.25">
      <c r="T48109" s="1"/>
      <c r="U48109" s="1"/>
      <c r="Z48109" s="1"/>
    </row>
    <row r="48110" spans="20:26" x14ac:dyDescent="0.25">
      <c r="T48110" s="1"/>
      <c r="U48110" s="1"/>
      <c r="Z48110" s="1"/>
    </row>
    <row r="48111" spans="20:26" x14ac:dyDescent="0.25">
      <c r="T48111" s="1"/>
      <c r="U48111" s="1"/>
      <c r="Z48111" s="1"/>
    </row>
    <row r="48112" spans="20:26" x14ac:dyDescent="0.25">
      <c r="T48112" s="1"/>
      <c r="U48112" s="1"/>
      <c r="Z48112" s="1"/>
    </row>
    <row r="48113" spans="20:26" x14ac:dyDescent="0.25">
      <c r="T48113" s="1"/>
      <c r="U48113" s="1"/>
      <c r="Z48113" s="1"/>
    </row>
    <row r="48114" spans="20:26" x14ac:dyDescent="0.25">
      <c r="T48114" s="1"/>
      <c r="U48114" s="1"/>
      <c r="Z48114" s="1"/>
    </row>
    <row r="48115" spans="20:26" x14ac:dyDescent="0.25">
      <c r="T48115" s="1"/>
      <c r="U48115" s="1"/>
      <c r="Z48115" s="1"/>
    </row>
    <row r="48116" spans="20:26" x14ac:dyDescent="0.25">
      <c r="T48116" s="1"/>
      <c r="U48116" s="1"/>
      <c r="Z48116" s="1"/>
    </row>
    <row r="48117" spans="20:26" x14ac:dyDescent="0.25">
      <c r="T48117" s="1"/>
      <c r="U48117" s="1"/>
      <c r="Z48117" s="1"/>
    </row>
    <row r="48118" spans="20:26" x14ac:dyDescent="0.25">
      <c r="T48118" s="1"/>
      <c r="U48118" s="1"/>
      <c r="Z48118" s="1"/>
    </row>
    <row r="48119" spans="20:26" x14ac:dyDescent="0.25">
      <c r="T48119" s="1"/>
      <c r="U48119" s="1"/>
      <c r="Z48119" s="1"/>
    </row>
    <row r="48120" spans="20:26" x14ac:dyDescent="0.25">
      <c r="T48120" s="1"/>
      <c r="U48120" s="1"/>
      <c r="Z48120" s="1"/>
    </row>
    <row r="48121" spans="20:26" x14ac:dyDescent="0.25">
      <c r="T48121" s="1"/>
      <c r="U48121" s="1"/>
      <c r="Z48121" s="1"/>
    </row>
    <row r="48122" spans="20:26" x14ac:dyDescent="0.25">
      <c r="T48122" s="1"/>
      <c r="U48122" s="1"/>
      <c r="Z48122" s="1"/>
    </row>
    <row r="48123" spans="20:26" x14ac:dyDescent="0.25">
      <c r="T48123" s="1"/>
      <c r="U48123" s="1"/>
      <c r="Z48123" s="1"/>
    </row>
    <row r="48124" spans="20:26" x14ac:dyDescent="0.25">
      <c r="T48124" s="1"/>
      <c r="U48124" s="1"/>
      <c r="Z48124" s="1"/>
    </row>
    <row r="48125" spans="20:26" x14ac:dyDescent="0.25">
      <c r="T48125" s="1"/>
      <c r="U48125" s="1"/>
      <c r="Z48125" s="1"/>
    </row>
    <row r="48126" spans="20:26" x14ac:dyDescent="0.25">
      <c r="T48126" s="1"/>
      <c r="U48126" s="1"/>
      <c r="Z48126" s="1"/>
    </row>
    <row r="48127" spans="20:26" x14ac:dyDescent="0.25">
      <c r="T48127" s="1"/>
      <c r="U48127" s="1"/>
      <c r="Z48127" s="1"/>
    </row>
    <row r="48128" spans="20:26" x14ac:dyDescent="0.25">
      <c r="T48128" s="1"/>
      <c r="U48128" s="1"/>
      <c r="Z48128" s="1"/>
    </row>
    <row r="48129" spans="20:26" x14ac:dyDescent="0.25">
      <c r="T48129" s="1"/>
      <c r="U48129" s="1"/>
      <c r="Z48129" s="1"/>
    </row>
    <row r="48130" spans="20:26" x14ac:dyDescent="0.25">
      <c r="T48130" s="1"/>
      <c r="U48130" s="1"/>
      <c r="Z48130" s="1"/>
    </row>
    <row r="48131" spans="20:26" x14ac:dyDescent="0.25">
      <c r="T48131" s="1"/>
      <c r="U48131" s="1"/>
      <c r="Z48131" s="1"/>
    </row>
    <row r="48132" spans="20:26" x14ac:dyDescent="0.25">
      <c r="T48132" s="1"/>
      <c r="U48132" s="1"/>
      <c r="Z48132" s="1"/>
    </row>
    <row r="48133" spans="20:26" x14ac:dyDescent="0.25">
      <c r="T48133" s="1"/>
      <c r="U48133" s="1"/>
      <c r="Z48133" s="1"/>
    </row>
    <row r="48134" spans="20:26" x14ac:dyDescent="0.25">
      <c r="T48134" s="1"/>
      <c r="U48134" s="1"/>
      <c r="Z48134" s="1"/>
    </row>
    <row r="48135" spans="20:26" x14ac:dyDescent="0.25">
      <c r="T48135" s="1"/>
      <c r="U48135" s="1"/>
      <c r="Z48135" s="1"/>
    </row>
    <row r="48136" spans="20:26" x14ac:dyDescent="0.25">
      <c r="T48136" s="1"/>
      <c r="U48136" s="1"/>
      <c r="Z48136" s="1"/>
    </row>
    <row r="48137" spans="20:26" x14ac:dyDescent="0.25">
      <c r="T48137" s="1"/>
      <c r="U48137" s="1"/>
      <c r="Z48137" s="1"/>
    </row>
    <row r="48138" spans="20:26" x14ac:dyDescent="0.25">
      <c r="T48138" s="1"/>
      <c r="U48138" s="1"/>
      <c r="Z48138" s="1"/>
    </row>
    <row r="48139" spans="20:26" x14ac:dyDescent="0.25">
      <c r="T48139" s="1"/>
      <c r="U48139" s="1"/>
      <c r="Z48139" s="1"/>
    </row>
    <row r="48140" spans="20:26" x14ac:dyDescent="0.25">
      <c r="T48140" s="1"/>
      <c r="U48140" s="1"/>
      <c r="Z48140" s="1"/>
    </row>
    <row r="48141" spans="20:26" x14ac:dyDescent="0.25">
      <c r="T48141" s="1"/>
      <c r="U48141" s="1"/>
      <c r="Z48141" s="1"/>
    </row>
    <row r="48142" spans="20:26" x14ac:dyDescent="0.25">
      <c r="T48142" s="1"/>
      <c r="U48142" s="1"/>
      <c r="Z48142" s="1"/>
    </row>
    <row r="48143" spans="20:26" x14ac:dyDescent="0.25">
      <c r="T48143" s="1"/>
      <c r="U48143" s="1"/>
      <c r="Z48143" s="1"/>
    </row>
    <row r="48144" spans="20:26" x14ac:dyDescent="0.25">
      <c r="T48144" s="1"/>
      <c r="U48144" s="1"/>
      <c r="Z48144" s="1"/>
    </row>
    <row r="48145" spans="20:26" x14ac:dyDescent="0.25">
      <c r="T48145" s="1"/>
      <c r="U48145" s="1"/>
      <c r="Z48145" s="1"/>
    </row>
    <row r="48146" spans="20:26" x14ac:dyDescent="0.25">
      <c r="T48146" s="1"/>
      <c r="U48146" s="1"/>
      <c r="Z48146" s="1"/>
    </row>
    <row r="48147" spans="20:26" x14ac:dyDescent="0.25">
      <c r="T48147" s="1"/>
      <c r="U48147" s="1"/>
      <c r="Z48147" s="1"/>
    </row>
    <row r="48148" spans="20:26" x14ac:dyDescent="0.25">
      <c r="T48148" s="1"/>
      <c r="U48148" s="1"/>
      <c r="Z48148" s="1"/>
    </row>
    <row r="48149" spans="20:26" x14ac:dyDescent="0.25">
      <c r="T48149" s="1"/>
      <c r="U48149" s="1"/>
      <c r="Z48149" s="1"/>
    </row>
    <row r="48150" spans="20:26" x14ac:dyDescent="0.25">
      <c r="T48150" s="1"/>
      <c r="U48150" s="1"/>
      <c r="Z48150" s="1"/>
    </row>
    <row r="48151" spans="20:26" x14ac:dyDescent="0.25">
      <c r="T48151" s="1"/>
      <c r="U48151" s="1"/>
      <c r="Z48151" s="1"/>
    </row>
    <row r="48152" spans="20:26" x14ac:dyDescent="0.25">
      <c r="T48152" s="1"/>
      <c r="U48152" s="1"/>
      <c r="Z48152" s="1"/>
    </row>
    <row r="48153" spans="20:26" x14ac:dyDescent="0.25">
      <c r="T48153" s="1"/>
      <c r="U48153" s="1"/>
      <c r="Z48153" s="1"/>
    </row>
    <row r="48154" spans="20:26" x14ac:dyDescent="0.25">
      <c r="T48154" s="1"/>
      <c r="U48154" s="1"/>
      <c r="Z48154" s="1"/>
    </row>
    <row r="48155" spans="20:26" x14ac:dyDescent="0.25">
      <c r="T48155" s="1"/>
      <c r="U48155" s="1"/>
      <c r="Z48155" s="1"/>
    </row>
    <row r="48156" spans="20:26" x14ac:dyDescent="0.25">
      <c r="T48156" s="1"/>
      <c r="U48156" s="1"/>
      <c r="Z48156" s="1"/>
    </row>
    <row r="48157" spans="20:26" x14ac:dyDescent="0.25">
      <c r="T48157" s="1"/>
      <c r="U48157" s="1"/>
      <c r="Z48157" s="1"/>
    </row>
    <row r="48158" spans="20:26" x14ac:dyDescent="0.25">
      <c r="T48158" s="1"/>
      <c r="U48158" s="1"/>
      <c r="Z48158" s="1"/>
    </row>
    <row r="48159" spans="20:26" x14ac:dyDescent="0.25">
      <c r="T48159" s="1"/>
      <c r="U48159" s="1"/>
      <c r="Z48159" s="1"/>
    </row>
    <row r="48160" spans="20:26" x14ac:dyDescent="0.25">
      <c r="T48160" s="1"/>
      <c r="U48160" s="1"/>
      <c r="Z48160" s="1"/>
    </row>
    <row r="48161" spans="20:26" x14ac:dyDescent="0.25">
      <c r="T48161" s="1"/>
      <c r="U48161" s="1"/>
      <c r="Z48161" s="1"/>
    </row>
    <row r="48162" spans="20:26" x14ac:dyDescent="0.25">
      <c r="T48162" s="1"/>
      <c r="U48162" s="1"/>
      <c r="Z48162" s="1"/>
    </row>
    <row r="48163" spans="20:26" x14ac:dyDescent="0.25">
      <c r="T48163" s="1"/>
      <c r="U48163" s="1"/>
      <c r="Z48163" s="1"/>
    </row>
    <row r="48164" spans="20:26" x14ac:dyDescent="0.25">
      <c r="T48164" s="1"/>
      <c r="U48164" s="1"/>
      <c r="Z48164" s="1"/>
    </row>
    <row r="48165" spans="20:26" x14ac:dyDescent="0.25">
      <c r="T48165" s="1"/>
      <c r="U48165" s="1"/>
      <c r="Z48165" s="1"/>
    </row>
    <row r="48166" spans="20:26" x14ac:dyDescent="0.25">
      <c r="T48166" s="1"/>
      <c r="U48166" s="1"/>
      <c r="Z48166" s="1"/>
    </row>
    <row r="48167" spans="20:26" x14ac:dyDescent="0.25">
      <c r="T48167" s="1"/>
      <c r="U48167" s="1"/>
      <c r="Z48167" s="1"/>
    </row>
    <row r="48168" spans="20:26" x14ac:dyDescent="0.25">
      <c r="T48168" s="1"/>
      <c r="U48168" s="1"/>
      <c r="Z48168" s="1"/>
    </row>
    <row r="48169" spans="20:26" x14ac:dyDescent="0.25">
      <c r="T48169" s="1"/>
      <c r="U48169" s="1"/>
      <c r="Z48169" s="1"/>
    </row>
    <row r="48170" spans="20:26" x14ac:dyDescent="0.25">
      <c r="T48170" s="1"/>
      <c r="U48170" s="1"/>
      <c r="Z48170" s="1"/>
    </row>
    <row r="48171" spans="20:26" x14ac:dyDescent="0.25">
      <c r="T48171" s="1"/>
      <c r="U48171" s="1"/>
      <c r="Z48171" s="1"/>
    </row>
    <row r="48172" spans="20:26" x14ac:dyDescent="0.25">
      <c r="T48172" s="1"/>
      <c r="U48172" s="1"/>
      <c r="Z48172" s="1"/>
    </row>
    <row r="48173" spans="20:26" x14ac:dyDescent="0.25">
      <c r="T48173" s="1"/>
      <c r="U48173" s="1"/>
      <c r="Z48173" s="1"/>
    </row>
    <row r="48174" spans="20:26" x14ac:dyDescent="0.25">
      <c r="T48174" s="1"/>
      <c r="U48174" s="1"/>
      <c r="Z48174" s="1"/>
    </row>
    <row r="48175" spans="20:26" x14ac:dyDescent="0.25">
      <c r="T48175" s="1"/>
      <c r="U48175" s="1"/>
      <c r="Z48175" s="1"/>
    </row>
    <row r="48176" spans="20:26" x14ac:dyDescent="0.25">
      <c r="T48176" s="1"/>
      <c r="U48176" s="1"/>
      <c r="Z48176" s="1"/>
    </row>
    <row r="48177" spans="20:26" x14ac:dyDescent="0.25">
      <c r="T48177" s="1"/>
      <c r="U48177" s="1"/>
      <c r="Z48177" s="1"/>
    </row>
    <row r="48178" spans="20:26" x14ac:dyDescent="0.25">
      <c r="T48178" s="1"/>
      <c r="U48178" s="1"/>
      <c r="Z48178" s="1"/>
    </row>
    <row r="48179" spans="20:26" x14ac:dyDescent="0.25">
      <c r="T48179" s="1"/>
      <c r="U48179" s="1"/>
      <c r="Z48179" s="1"/>
    </row>
    <row r="48180" spans="20:26" x14ac:dyDescent="0.25">
      <c r="T48180" s="1"/>
      <c r="U48180" s="1"/>
      <c r="Z48180" s="1"/>
    </row>
    <row r="48181" spans="20:26" x14ac:dyDescent="0.25">
      <c r="T48181" s="1"/>
      <c r="U48181" s="1"/>
      <c r="Z48181" s="1"/>
    </row>
    <row r="48182" spans="20:26" x14ac:dyDescent="0.25">
      <c r="T48182" s="1"/>
      <c r="U48182" s="1"/>
      <c r="Z48182" s="1"/>
    </row>
    <row r="48183" spans="20:26" x14ac:dyDescent="0.25">
      <c r="T48183" s="1"/>
      <c r="U48183" s="1"/>
      <c r="Z48183" s="1"/>
    </row>
    <row r="48184" spans="20:26" x14ac:dyDescent="0.25">
      <c r="T48184" s="1"/>
      <c r="U48184" s="1"/>
      <c r="Z48184" s="1"/>
    </row>
    <row r="48185" spans="20:26" x14ac:dyDescent="0.25">
      <c r="T48185" s="1"/>
      <c r="U48185" s="1"/>
      <c r="Z48185" s="1"/>
    </row>
    <row r="48186" spans="20:26" x14ac:dyDescent="0.25">
      <c r="T48186" s="1"/>
      <c r="U48186" s="1"/>
      <c r="Z48186" s="1"/>
    </row>
    <row r="48187" spans="20:26" x14ac:dyDescent="0.25">
      <c r="T48187" s="1"/>
      <c r="U48187" s="1"/>
      <c r="Z48187" s="1"/>
    </row>
    <row r="48188" spans="20:26" x14ac:dyDescent="0.25">
      <c r="T48188" s="1"/>
      <c r="U48188" s="1"/>
      <c r="Z48188" s="1"/>
    </row>
    <row r="48189" spans="20:26" x14ac:dyDescent="0.25">
      <c r="T48189" s="1"/>
      <c r="U48189" s="1"/>
      <c r="Z48189" s="1"/>
    </row>
    <row r="48190" spans="20:26" x14ac:dyDescent="0.25">
      <c r="T48190" s="1"/>
      <c r="U48190" s="1"/>
      <c r="Z48190" s="1"/>
    </row>
    <row r="48191" spans="20:26" x14ac:dyDescent="0.25">
      <c r="T48191" s="1"/>
      <c r="U48191" s="1"/>
      <c r="Z48191" s="1"/>
    </row>
    <row r="48192" spans="20:26" x14ac:dyDescent="0.25">
      <c r="T48192" s="1"/>
      <c r="U48192" s="1"/>
      <c r="Z48192" s="1"/>
    </row>
    <row r="48193" spans="20:26" x14ac:dyDescent="0.25">
      <c r="T48193" s="1"/>
      <c r="U48193" s="1"/>
      <c r="Z48193" s="1"/>
    </row>
    <row r="48194" spans="20:26" x14ac:dyDescent="0.25">
      <c r="T48194" s="1"/>
      <c r="U48194" s="1"/>
      <c r="Z48194" s="1"/>
    </row>
    <row r="48195" spans="20:26" x14ac:dyDescent="0.25">
      <c r="T48195" s="1"/>
      <c r="U48195" s="1"/>
      <c r="Z48195" s="1"/>
    </row>
    <row r="48196" spans="20:26" x14ac:dyDescent="0.25">
      <c r="T48196" s="1"/>
      <c r="U48196" s="1"/>
      <c r="Z48196" s="1"/>
    </row>
    <row r="48197" spans="20:26" x14ac:dyDescent="0.25">
      <c r="T48197" s="1"/>
      <c r="U48197" s="1"/>
      <c r="Z48197" s="1"/>
    </row>
    <row r="48198" spans="20:26" x14ac:dyDescent="0.25">
      <c r="T48198" s="1"/>
      <c r="U48198" s="1"/>
      <c r="Z48198" s="1"/>
    </row>
    <row r="48199" spans="20:26" x14ac:dyDescent="0.25">
      <c r="T48199" s="1"/>
      <c r="U48199" s="1"/>
      <c r="Z48199" s="1"/>
    </row>
    <row r="48200" spans="20:26" x14ac:dyDescent="0.25">
      <c r="T48200" s="1"/>
      <c r="U48200" s="1"/>
      <c r="Z48200" s="1"/>
    </row>
    <row r="48201" spans="20:26" x14ac:dyDescent="0.25">
      <c r="T48201" s="1"/>
      <c r="U48201" s="1"/>
      <c r="Z48201" s="1"/>
    </row>
    <row r="48202" spans="20:26" x14ac:dyDescent="0.25">
      <c r="T48202" s="1"/>
      <c r="U48202" s="1"/>
      <c r="Z48202" s="1"/>
    </row>
    <row r="48203" spans="20:26" x14ac:dyDescent="0.25">
      <c r="T48203" s="1"/>
      <c r="U48203" s="1"/>
      <c r="Z48203" s="1"/>
    </row>
    <row r="48204" spans="20:26" x14ac:dyDescent="0.25">
      <c r="T48204" s="1"/>
      <c r="U48204" s="1"/>
      <c r="Z48204" s="1"/>
    </row>
    <row r="48205" spans="20:26" x14ac:dyDescent="0.25">
      <c r="T48205" s="1"/>
      <c r="U48205" s="1"/>
      <c r="Z48205" s="1"/>
    </row>
    <row r="48206" spans="20:26" x14ac:dyDescent="0.25">
      <c r="T48206" s="1"/>
      <c r="U48206" s="1"/>
      <c r="Z48206" s="1"/>
    </row>
    <row r="48207" spans="20:26" x14ac:dyDescent="0.25">
      <c r="T48207" s="1"/>
      <c r="U48207" s="1"/>
      <c r="Z48207" s="1"/>
    </row>
    <row r="48208" spans="20:26" x14ac:dyDescent="0.25">
      <c r="T48208" s="1"/>
      <c r="U48208" s="1"/>
      <c r="Z48208" s="1"/>
    </row>
    <row r="48209" spans="20:26" x14ac:dyDescent="0.25">
      <c r="T48209" s="1"/>
      <c r="U48209" s="1"/>
      <c r="Z48209" s="1"/>
    </row>
    <row r="48210" spans="20:26" x14ac:dyDescent="0.25">
      <c r="T48210" s="1"/>
      <c r="U48210" s="1"/>
      <c r="Z48210" s="1"/>
    </row>
    <row r="48211" spans="20:26" x14ac:dyDescent="0.25">
      <c r="T48211" s="1"/>
      <c r="U48211" s="1"/>
      <c r="Z48211" s="1"/>
    </row>
    <row r="48212" spans="20:26" x14ac:dyDescent="0.25">
      <c r="T48212" s="1"/>
      <c r="U48212" s="1"/>
      <c r="Z48212" s="1"/>
    </row>
    <row r="48213" spans="20:26" x14ac:dyDescent="0.25">
      <c r="T48213" s="1"/>
      <c r="U48213" s="1"/>
      <c r="Z48213" s="1"/>
    </row>
    <row r="48214" spans="20:26" x14ac:dyDescent="0.25">
      <c r="T48214" s="1"/>
      <c r="U48214" s="1"/>
      <c r="Z48214" s="1"/>
    </row>
    <row r="48215" spans="20:26" x14ac:dyDescent="0.25">
      <c r="T48215" s="1"/>
      <c r="U48215" s="1"/>
      <c r="Z48215" s="1"/>
    </row>
    <row r="48216" spans="20:26" x14ac:dyDescent="0.25">
      <c r="T48216" s="1"/>
      <c r="U48216" s="1"/>
      <c r="Z48216" s="1"/>
    </row>
    <row r="48217" spans="20:26" x14ac:dyDescent="0.25">
      <c r="T48217" s="1"/>
      <c r="U48217" s="1"/>
      <c r="Z48217" s="1"/>
    </row>
    <row r="48218" spans="20:26" x14ac:dyDescent="0.25">
      <c r="T48218" s="1"/>
      <c r="U48218" s="1"/>
      <c r="Z48218" s="1"/>
    </row>
    <row r="48219" spans="20:26" x14ac:dyDescent="0.25">
      <c r="T48219" s="1"/>
      <c r="U48219" s="1"/>
      <c r="Z48219" s="1"/>
    </row>
    <row r="48220" spans="20:26" x14ac:dyDescent="0.25">
      <c r="T48220" s="1"/>
      <c r="U48220" s="1"/>
      <c r="Z48220" s="1"/>
    </row>
    <row r="48221" spans="20:26" x14ac:dyDescent="0.25">
      <c r="T48221" s="1"/>
      <c r="U48221" s="1"/>
      <c r="Z48221" s="1"/>
    </row>
    <row r="48222" spans="20:26" x14ac:dyDescent="0.25">
      <c r="T48222" s="1"/>
      <c r="U48222" s="1"/>
      <c r="Z48222" s="1"/>
    </row>
    <row r="48223" spans="20:26" x14ac:dyDescent="0.25">
      <c r="T48223" s="1"/>
      <c r="U48223" s="1"/>
      <c r="Z48223" s="1"/>
    </row>
    <row r="48224" spans="20:26" x14ac:dyDescent="0.25">
      <c r="T48224" s="1"/>
      <c r="U48224" s="1"/>
      <c r="Z48224" s="1"/>
    </row>
    <row r="48225" spans="20:26" x14ac:dyDescent="0.25">
      <c r="T48225" s="1"/>
      <c r="U48225" s="1"/>
      <c r="Z48225" s="1"/>
    </row>
    <row r="48226" spans="20:26" x14ac:dyDescent="0.25">
      <c r="T48226" s="1"/>
      <c r="U48226" s="1"/>
      <c r="Z48226" s="1"/>
    </row>
    <row r="48227" spans="20:26" x14ac:dyDescent="0.25">
      <c r="T48227" s="1"/>
      <c r="U48227" s="1"/>
      <c r="Z48227" s="1"/>
    </row>
    <row r="48228" spans="20:26" x14ac:dyDescent="0.25">
      <c r="T48228" s="1"/>
      <c r="U48228" s="1"/>
      <c r="Z48228" s="1"/>
    </row>
    <row r="48229" spans="20:26" x14ac:dyDescent="0.25">
      <c r="T48229" s="1"/>
      <c r="U48229" s="1"/>
      <c r="Z48229" s="1"/>
    </row>
    <row r="48230" spans="20:26" x14ac:dyDescent="0.25">
      <c r="T48230" s="1"/>
      <c r="U48230" s="1"/>
      <c r="Z48230" s="1"/>
    </row>
    <row r="48231" spans="20:26" x14ac:dyDescent="0.25">
      <c r="T48231" s="1"/>
      <c r="U48231" s="1"/>
      <c r="Z48231" s="1"/>
    </row>
    <row r="48232" spans="20:26" x14ac:dyDescent="0.25">
      <c r="T48232" s="1"/>
      <c r="U48232" s="1"/>
      <c r="Z48232" s="1"/>
    </row>
    <row r="48233" spans="20:26" x14ac:dyDescent="0.25">
      <c r="T48233" s="1"/>
      <c r="U48233" s="1"/>
      <c r="Z48233" s="1"/>
    </row>
    <row r="48234" spans="20:26" x14ac:dyDescent="0.25">
      <c r="T48234" s="1"/>
      <c r="U48234" s="1"/>
      <c r="Z48234" s="1"/>
    </row>
    <row r="48235" spans="20:26" x14ac:dyDescent="0.25">
      <c r="T48235" s="1"/>
      <c r="U48235" s="1"/>
      <c r="Z48235" s="1"/>
    </row>
    <row r="48236" spans="20:26" x14ac:dyDescent="0.25">
      <c r="T48236" s="1"/>
      <c r="U48236" s="1"/>
      <c r="Z48236" s="1"/>
    </row>
    <row r="48237" spans="20:26" x14ac:dyDescent="0.25">
      <c r="T48237" s="1"/>
      <c r="U48237" s="1"/>
      <c r="Z48237" s="1"/>
    </row>
    <row r="48238" spans="20:26" x14ac:dyDescent="0.25">
      <c r="T48238" s="1"/>
      <c r="U48238" s="1"/>
      <c r="Z48238" s="1"/>
    </row>
    <row r="48239" spans="20:26" x14ac:dyDescent="0.25">
      <c r="T48239" s="1"/>
      <c r="U48239" s="1"/>
      <c r="Z48239" s="1"/>
    </row>
    <row r="48240" spans="20:26" x14ac:dyDescent="0.25">
      <c r="T48240" s="1"/>
      <c r="U48240" s="1"/>
      <c r="Z48240" s="1"/>
    </row>
    <row r="48241" spans="20:26" x14ac:dyDescent="0.25">
      <c r="T48241" s="1"/>
      <c r="U48241" s="1"/>
      <c r="Z48241" s="1"/>
    </row>
    <row r="48242" spans="20:26" x14ac:dyDescent="0.25">
      <c r="T48242" s="1"/>
      <c r="U48242" s="1"/>
      <c r="Z48242" s="1"/>
    </row>
    <row r="48243" spans="20:26" x14ac:dyDescent="0.25">
      <c r="T48243" s="1"/>
      <c r="U48243" s="1"/>
      <c r="Z48243" s="1"/>
    </row>
    <row r="48244" spans="20:26" x14ac:dyDescent="0.25">
      <c r="T48244" s="1"/>
      <c r="U48244" s="1"/>
      <c r="Z48244" s="1"/>
    </row>
    <row r="48245" spans="20:26" x14ac:dyDescent="0.25">
      <c r="T48245" s="1"/>
      <c r="U48245" s="1"/>
      <c r="Z48245" s="1"/>
    </row>
    <row r="48246" spans="20:26" x14ac:dyDescent="0.25">
      <c r="T48246" s="1"/>
      <c r="U48246" s="1"/>
      <c r="Z48246" s="1"/>
    </row>
    <row r="48247" spans="20:26" x14ac:dyDescent="0.25">
      <c r="T48247" s="1"/>
      <c r="U48247" s="1"/>
      <c r="Z48247" s="1"/>
    </row>
    <row r="48248" spans="20:26" x14ac:dyDescent="0.25">
      <c r="T48248" s="1"/>
      <c r="U48248" s="1"/>
      <c r="Z48248" s="1"/>
    </row>
    <row r="48249" spans="20:26" x14ac:dyDescent="0.25">
      <c r="T48249" s="1"/>
      <c r="U48249" s="1"/>
      <c r="Z48249" s="1"/>
    </row>
    <row r="48250" spans="20:26" x14ac:dyDescent="0.25">
      <c r="T48250" s="1"/>
      <c r="U48250" s="1"/>
      <c r="Z48250" s="1"/>
    </row>
    <row r="48251" spans="20:26" x14ac:dyDescent="0.25">
      <c r="T48251" s="1"/>
      <c r="U48251" s="1"/>
      <c r="Z48251" s="1"/>
    </row>
    <row r="48252" spans="20:26" x14ac:dyDescent="0.25">
      <c r="T48252" s="1"/>
      <c r="U48252" s="1"/>
      <c r="Z48252" s="1"/>
    </row>
    <row r="48253" spans="20:26" x14ac:dyDescent="0.25">
      <c r="T48253" s="1"/>
      <c r="U48253" s="1"/>
      <c r="Z48253" s="1"/>
    </row>
    <row r="48254" spans="20:26" x14ac:dyDescent="0.25">
      <c r="T48254" s="1"/>
      <c r="U48254" s="1"/>
      <c r="Z48254" s="1"/>
    </row>
    <row r="48255" spans="20:26" x14ac:dyDescent="0.25">
      <c r="T48255" s="1"/>
      <c r="U48255" s="1"/>
      <c r="Z48255" s="1"/>
    </row>
    <row r="48256" spans="20:26" x14ac:dyDescent="0.25">
      <c r="T48256" s="1"/>
      <c r="U48256" s="1"/>
      <c r="Z48256" s="1"/>
    </row>
    <row r="48257" spans="20:26" x14ac:dyDescent="0.25">
      <c r="T48257" s="1"/>
      <c r="U48257" s="1"/>
      <c r="Z48257" s="1"/>
    </row>
    <row r="48258" spans="20:26" x14ac:dyDescent="0.25">
      <c r="T48258" s="1"/>
      <c r="U48258" s="1"/>
      <c r="Z48258" s="1"/>
    </row>
    <row r="48259" spans="20:26" x14ac:dyDescent="0.25">
      <c r="T48259" s="1"/>
      <c r="U48259" s="1"/>
      <c r="Z48259" s="1"/>
    </row>
    <row r="48260" spans="20:26" x14ac:dyDescent="0.25">
      <c r="T48260" s="1"/>
      <c r="U48260" s="1"/>
      <c r="Z48260" s="1"/>
    </row>
    <row r="48261" spans="20:26" x14ac:dyDescent="0.25">
      <c r="T48261" s="1"/>
      <c r="U48261" s="1"/>
      <c r="Z48261" s="1"/>
    </row>
    <row r="48262" spans="20:26" x14ac:dyDescent="0.25">
      <c r="T48262" s="1"/>
      <c r="U48262" s="1"/>
      <c r="Z48262" s="1"/>
    </row>
    <row r="48263" spans="20:26" x14ac:dyDescent="0.25">
      <c r="T48263" s="1"/>
      <c r="U48263" s="1"/>
      <c r="Z48263" s="1"/>
    </row>
    <row r="48264" spans="20:26" x14ac:dyDescent="0.25">
      <c r="T48264" s="1"/>
      <c r="U48264" s="1"/>
      <c r="Z48264" s="1"/>
    </row>
    <row r="48265" spans="20:26" x14ac:dyDescent="0.25">
      <c r="T48265" s="1"/>
      <c r="U48265" s="1"/>
      <c r="Z48265" s="1"/>
    </row>
    <row r="48266" spans="20:26" x14ac:dyDescent="0.25">
      <c r="T48266" s="1"/>
      <c r="U48266" s="1"/>
      <c r="Z48266" s="1"/>
    </row>
    <row r="48267" spans="20:26" x14ac:dyDescent="0.25">
      <c r="T48267" s="1"/>
      <c r="U48267" s="1"/>
      <c r="Z48267" s="1"/>
    </row>
    <row r="48268" spans="20:26" x14ac:dyDescent="0.25">
      <c r="T48268" s="1"/>
      <c r="U48268" s="1"/>
      <c r="Z48268" s="1"/>
    </row>
    <row r="48269" spans="20:26" x14ac:dyDescent="0.25">
      <c r="T48269" s="1"/>
      <c r="U48269" s="1"/>
      <c r="Z48269" s="1"/>
    </row>
    <row r="48270" spans="20:26" x14ac:dyDescent="0.25">
      <c r="T48270" s="1"/>
      <c r="U48270" s="1"/>
      <c r="Z48270" s="1"/>
    </row>
    <row r="48271" spans="20:26" x14ac:dyDescent="0.25">
      <c r="T48271" s="1"/>
      <c r="U48271" s="1"/>
      <c r="Z48271" s="1"/>
    </row>
    <row r="48272" spans="20:26" x14ac:dyDescent="0.25">
      <c r="T48272" s="1"/>
      <c r="U48272" s="1"/>
      <c r="Z48272" s="1"/>
    </row>
    <row r="48273" spans="20:26" x14ac:dyDescent="0.25">
      <c r="T48273" s="1"/>
      <c r="U48273" s="1"/>
      <c r="Z48273" s="1"/>
    </row>
    <row r="48274" spans="20:26" x14ac:dyDescent="0.25">
      <c r="T48274" s="1"/>
      <c r="U48274" s="1"/>
      <c r="Z48274" s="1"/>
    </row>
    <row r="48275" spans="20:26" x14ac:dyDescent="0.25">
      <c r="T48275" s="1"/>
      <c r="U48275" s="1"/>
      <c r="Z48275" s="1"/>
    </row>
    <row r="48276" spans="20:26" x14ac:dyDescent="0.25">
      <c r="T48276" s="1"/>
      <c r="U48276" s="1"/>
      <c r="Z48276" s="1"/>
    </row>
    <row r="48277" spans="20:26" x14ac:dyDescent="0.25">
      <c r="T48277" s="1"/>
      <c r="U48277" s="1"/>
      <c r="Z48277" s="1"/>
    </row>
    <row r="48278" spans="20:26" x14ac:dyDescent="0.25">
      <c r="T48278" s="1"/>
      <c r="U48278" s="1"/>
      <c r="Z48278" s="1"/>
    </row>
    <row r="48279" spans="20:26" x14ac:dyDescent="0.25">
      <c r="T48279" s="1"/>
      <c r="U48279" s="1"/>
      <c r="Z48279" s="1"/>
    </row>
    <row r="48280" spans="20:26" x14ac:dyDescent="0.25">
      <c r="T48280" s="1"/>
      <c r="U48280" s="1"/>
      <c r="Z48280" s="1"/>
    </row>
    <row r="48281" spans="20:26" x14ac:dyDescent="0.25">
      <c r="T48281" s="1"/>
      <c r="U48281" s="1"/>
      <c r="Z48281" s="1"/>
    </row>
    <row r="48282" spans="20:26" x14ac:dyDescent="0.25">
      <c r="T48282" s="1"/>
      <c r="U48282" s="1"/>
      <c r="Z48282" s="1"/>
    </row>
    <row r="48283" spans="20:26" x14ac:dyDescent="0.25">
      <c r="T48283" s="1"/>
      <c r="U48283" s="1"/>
      <c r="Z48283" s="1"/>
    </row>
    <row r="48284" spans="20:26" x14ac:dyDescent="0.25">
      <c r="T48284" s="1"/>
      <c r="U48284" s="1"/>
      <c r="Z48284" s="1"/>
    </row>
    <row r="48285" spans="20:26" x14ac:dyDescent="0.25">
      <c r="T48285" s="1"/>
      <c r="U48285" s="1"/>
      <c r="Z48285" s="1"/>
    </row>
    <row r="48286" spans="20:26" x14ac:dyDescent="0.25">
      <c r="T48286" s="1"/>
      <c r="U48286" s="1"/>
      <c r="Z48286" s="1"/>
    </row>
    <row r="48287" spans="20:26" x14ac:dyDescent="0.25">
      <c r="T48287" s="1"/>
      <c r="U48287" s="1"/>
      <c r="Z48287" s="1"/>
    </row>
    <row r="48288" spans="20:26" x14ac:dyDescent="0.25">
      <c r="T48288" s="1"/>
      <c r="U48288" s="1"/>
      <c r="Z48288" s="1"/>
    </row>
    <row r="48289" spans="20:26" x14ac:dyDescent="0.25">
      <c r="T48289" s="1"/>
      <c r="U48289" s="1"/>
      <c r="Z48289" s="1"/>
    </row>
    <row r="48290" spans="20:26" x14ac:dyDescent="0.25">
      <c r="T48290" s="1"/>
      <c r="U48290" s="1"/>
      <c r="Z48290" s="1"/>
    </row>
    <row r="48291" spans="20:26" x14ac:dyDescent="0.25">
      <c r="T48291" s="1"/>
      <c r="U48291" s="1"/>
      <c r="Z48291" s="1"/>
    </row>
    <row r="48292" spans="20:26" x14ac:dyDescent="0.25">
      <c r="T48292" s="1"/>
      <c r="U48292" s="1"/>
      <c r="Z48292" s="1"/>
    </row>
    <row r="48293" spans="20:26" x14ac:dyDescent="0.25">
      <c r="T48293" s="1"/>
      <c r="U48293" s="1"/>
      <c r="Z48293" s="1"/>
    </row>
    <row r="48294" spans="20:26" x14ac:dyDescent="0.25">
      <c r="T48294" s="1"/>
      <c r="U48294" s="1"/>
      <c r="Z48294" s="1"/>
    </row>
    <row r="48295" spans="20:26" x14ac:dyDescent="0.25">
      <c r="T48295" s="1"/>
      <c r="U48295" s="1"/>
      <c r="Z48295" s="1"/>
    </row>
    <row r="48296" spans="20:26" x14ac:dyDescent="0.25">
      <c r="T48296" s="1"/>
      <c r="U48296" s="1"/>
      <c r="Z48296" s="1"/>
    </row>
    <row r="48297" spans="20:26" x14ac:dyDescent="0.25">
      <c r="T48297" s="1"/>
      <c r="U48297" s="1"/>
      <c r="Z48297" s="1"/>
    </row>
    <row r="48298" spans="20:26" x14ac:dyDescent="0.25">
      <c r="T48298" s="1"/>
      <c r="U48298" s="1"/>
      <c r="Z48298" s="1"/>
    </row>
    <row r="48299" spans="20:26" x14ac:dyDescent="0.25">
      <c r="T48299" s="1"/>
      <c r="U48299" s="1"/>
      <c r="Z48299" s="1"/>
    </row>
    <row r="48300" spans="20:26" x14ac:dyDescent="0.25">
      <c r="T48300" s="1"/>
      <c r="U48300" s="1"/>
      <c r="Z48300" s="1"/>
    </row>
    <row r="48301" spans="20:26" x14ac:dyDescent="0.25">
      <c r="T48301" s="1"/>
      <c r="U48301" s="1"/>
      <c r="Z48301" s="1"/>
    </row>
    <row r="48302" spans="20:26" x14ac:dyDescent="0.25">
      <c r="T48302" s="1"/>
      <c r="U48302" s="1"/>
      <c r="Z48302" s="1"/>
    </row>
    <row r="48303" spans="20:26" x14ac:dyDescent="0.25">
      <c r="T48303" s="1"/>
      <c r="U48303" s="1"/>
      <c r="Z48303" s="1"/>
    </row>
    <row r="48304" spans="20:26" x14ac:dyDescent="0.25">
      <c r="T48304" s="1"/>
      <c r="U48304" s="1"/>
      <c r="Z48304" s="1"/>
    </row>
    <row r="48305" spans="20:26" x14ac:dyDescent="0.25">
      <c r="T48305" s="1"/>
      <c r="U48305" s="1"/>
      <c r="Z48305" s="1"/>
    </row>
    <row r="48306" spans="20:26" x14ac:dyDescent="0.25">
      <c r="T48306" s="1"/>
      <c r="U48306" s="1"/>
      <c r="Z48306" s="1"/>
    </row>
    <row r="48307" spans="20:26" x14ac:dyDescent="0.25">
      <c r="T48307" s="1"/>
      <c r="U48307" s="1"/>
      <c r="Z48307" s="1"/>
    </row>
    <row r="48308" spans="20:26" x14ac:dyDescent="0.25">
      <c r="T48308" s="1"/>
      <c r="U48308" s="1"/>
      <c r="Z48308" s="1"/>
    </row>
    <row r="48309" spans="20:26" x14ac:dyDescent="0.25">
      <c r="T48309" s="1"/>
      <c r="U48309" s="1"/>
      <c r="Z48309" s="1"/>
    </row>
    <row r="48310" spans="20:26" x14ac:dyDescent="0.25">
      <c r="T48310" s="1"/>
      <c r="U48310" s="1"/>
      <c r="Z48310" s="1"/>
    </row>
    <row r="48311" spans="20:26" x14ac:dyDescent="0.25">
      <c r="T48311" s="1"/>
      <c r="U48311" s="1"/>
      <c r="Z48311" s="1"/>
    </row>
    <row r="48312" spans="20:26" x14ac:dyDescent="0.25">
      <c r="T48312" s="1"/>
      <c r="U48312" s="1"/>
      <c r="Z48312" s="1"/>
    </row>
    <row r="48313" spans="20:26" x14ac:dyDescent="0.25">
      <c r="T48313" s="1"/>
      <c r="U48313" s="1"/>
      <c r="Z48313" s="1"/>
    </row>
    <row r="48314" spans="20:26" x14ac:dyDescent="0.25">
      <c r="T48314" s="1"/>
      <c r="U48314" s="1"/>
      <c r="Z48314" s="1"/>
    </row>
    <row r="48315" spans="20:26" x14ac:dyDescent="0.25">
      <c r="T48315" s="1"/>
      <c r="U48315" s="1"/>
      <c r="Z48315" s="1"/>
    </row>
    <row r="48316" spans="20:26" x14ac:dyDescent="0.25">
      <c r="T48316" s="1"/>
      <c r="U48316" s="1"/>
      <c r="Z48316" s="1"/>
    </row>
    <row r="48317" spans="20:26" x14ac:dyDescent="0.25">
      <c r="T48317" s="1"/>
      <c r="U48317" s="1"/>
      <c r="Z48317" s="1"/>
    </row>
    <row r="48318" spans="20:26" x14ac:dyDescent="0.25">
      <c r="T48318" s="1"/>
      <c r="U48318" s="1"/>
      <c r="Z48318" s="1"/>
    </row>
    <row r="48319" spans="20:26" x14ac:dyDescent="0.25">
      <c r="T48319" s="1"/>
      <c r="U48319" s="1"/>
      <c r="Z48319" s="1"/>
    </row>
    <row r="48320" spans="20:26" x14ac:dyDescent="0.25">
      <c r="T48320" s="1"/>
      <c r="U48320" s="1"/>
      <c r="Z48320" s="1"/>
    </row>
    <row r="48321" spans="20:26" x14ac:dyDescent="0.25">
      <c r="T48321" s="1"/>
      <c r="U48321" s="1"/>
      <c r="Z48321" s="1"/>
    </row>
    <row r="48322" spans="20:26" x14ac:dyDescent="0.25">
      <c r="T48322" s="1"/>
      <c r="U48322" s="1"/>
      <c r="Z48322" s="1"/>
    </row>
    <row r="48323" spans="20:26" x14ac:dyDescent="0.25">
      <c r="T48323" s="1"/>
      <c r="U48323" s="1"/>
      <c r="Z48323" s="1"/>
    </row>
    <row r="48324" spans="20:26" x14ac:dyDescent="0.25">
      <c r="T48324" s="1"/>
      <c r="U48324" s="1"/>
      <c r="Z48324" s="1"/>
    </row>
    <row r="48325" spans="20:26" x14ac:dyDescent="0.25">
      <c r="T48325" s="1"/>
      <c r="U48325" s="1"/>
      <c r="Z48325" s="1"/>
    </row>
    <row r="48326" spans="20:26" x14ac:dyDescent="0.25">
      <c r="T48326" s="1"/>
      <c r="U48326" s="1"/>
      <c r="Z48326" s="1"/>
    </row>
    <row r="48327" spans="20:26" x14ac:dyDescent="0.25">
      <c r="T48327" s="1"/>
      <c r="U48327" s="1"/>
      <c r="Z48327" s="1"/>
    </row>
    <row r="48328" spans="20:26" x14ac:dyDescent="0.25">
      <c r="T48328" s="1"/>
      <c r="U48328" s="1"/>
      <c r="Z48328" s="1"/>
    </row>
    <row r="48329" spans="20:26" x14ac:dyDescent="0.25">
      <c r="T48329" s="1"/>
      <c r="U48329" s="1"/>
      <c r="Z48329" s="1"/>
    </row>
    <row r="48330" spans="20:26" x14ac:dyDescent="0.25">
      <c r="T48330" s="1"/>
      <c r="U48330" s="1"/>
      <c r="Z48330" s="1"/>
    </row>
    <row r="48331" spans="20:26" x14ac:dyDescent="0.25">
      <c r="T48331" s="1"/>
      <c r="U48331" s="1"/>
      <c r="Z48331" s="1"/>
    </row>
    <row r="48332" spans="20:26" x14ac:dyDescent="0.25">
      <c r="T48332" s="1"/>
      <c r="U48332" s="1"/>
      <c r="Z48332" s="1"/>
    </row>
    <row r="48333" spans="20:26" x14ac:dyDescent="0.25">
      <c r="T48333" s="1"/>
      <c r="U48333" s="1"/>
      <c r="Z48333" s="1"/>
    </row>
    <row r="48334" spans="20:26" x14ac:dyDescent="0.25">
      <c r="T48334" s="1"/>
      <c r="U48334" s="1"/>
      <c r="Z48334" s="1"/>
    </row>
    <row r="48335" spans="20:26" x14ac:dyDescent="0.25">
      <c r="T48335" s="1"/>
      <c r="U48335" s="1"/>
      <c r="Z48335" s="1"/>
    </row>
    <row r="48336" spans="20:26" x14ac:dyDescent="0.25">
      <c r="T48336" s="1"/>
      <c r="U48336" s="1"/>
      <c r="Z48336" s="1"/>
    </row>
    <row r="48337" spans="20:26" x14ac:dyDescent="0.25">
      <c r="T48337" s="1"/>
      <c r="U48337" s="1"/>
      <c r="Z48337" s="1"/>
    </row>
    <row r="48338" spans="20:26" x14ac:dyDescent="0.25">
      <c r="T48338" s="1"/>
      <c r="U48338" s="1"/>
      <c r="Z48338" s="1"/>
    </row>
    <row r="48339" spans="20:26" x14ac:dyDescent="0.25">
      <c r="T48339" s="1"/>
      <c r="U48339" s="1"/>
      <c r="Z48339" s="1"/>
    </row>
    <row r="48340" spans="20:26" x14ac:dyDescent="0.25">
      <c r="T48340" s="1"/>
      <c r="U48340" s="1"/>
      <c r="Z48340" s="1"/>
    </row>
    <row r="48341" spans="20:26" x14ac:dyDescent="0.25">
      <c r="T48341" s="1"/>
      <c r="U48341" s="1"/>
      <c r="Z48341" s="1"/>
    </row>
    <row r="48342" spans="20:26" x14ac:dyDescent="0.25">
      <c r="T48342" s="1"/>
      <c r="U48342" s="1"/>
      <c r="Z48342" s="1"/>
    </row>
    <row r="48343" spans="20:26" x14ac:dyDescent="0.25">
      <c r="T48343" s="1"/>
      <c r="U48343" s="1"/>
      <c r="Z48343" s="1"/>
    </row>
    <row r="48344" spans="20:26" x14ac:dyDescent="0.25">
      <c r="T48344" s="1"/>
      <c r="U48344" s="1"/>
      <c r="Z48344" s="1"/>
    </row>
    <row r="48345" spans="20:26" x14ac:dyDescent="0.25">
      <c r="T48345" s="1"/>
      <c r="U48345" s="1"/>
      <c r="Z48345" s="1"/>
    </row>
    <row r="48346" spans="20:26" x14ac:dyDescent="0.25">
      <c r="T48346" s="1"/>
      <c r="U48346" s="1"/>
      <c r="Z48346" s="1"/>
    </row>
    <row r="48347" spans="20:26" x14ac:dyDescent="0.25">
      <c r="T48347" s="1"/>
      <c r="U48347" s="1"/>
      <c r="Z48347" s="1"/>
    </row>
    <row r="48348" spans="20:26" x14ac:dyDescent="0.25">
      <c r="T48348" s="1"/>
      <c r="U48348" s="1"/>
      <c r="Z48348" s="1"/>
    </row>
    <row r="48349" spans="20:26" x14ac:dyDescent="0.25">
      <c r="T48349" s="1"/>
      <c r="U48349" s="1"/>
      <c r="Z48349" s="1"/>
    </row>
    <row r="48350" spans="20:26" x14ac:dyDescent="0.25">
      <c r="T48350" s="1"/>
      <c r="U48350" s="1"/>
      <c r="Z48350" s="1"/>
    </row>
    <row r="48351" spans="20:26" x14ac:dyDescent="0.25">
      <c r="T48351" s="1"/>
      <c r="U48351" s="1"/>
      <c r="Z48351" s="1"/>
    </row>
    <row r="48352" spans="20:26" x14ac:dyDescent="0.25">
      <c r="T48352" s="1"/>
      <c r="U48352" s="1"/>
      <c r="Z48352" s="1"/>
    </row>
    <row r="48353" spans="20:26" x14ac:dyDescent="0.25">
      <c r="T48353" s="1"/>
      <c r="U48353" s="1"/>
      <c r="Z48353" s="1"/>
    </row>
    <row r="48354" spans="20:26" x14ac:dyDescent="0.25">
      <c r="T48354" s="1"/>
      <c r="U48354" s="1"/>
      <c r="Z48354" s="1"/>
    </row>
    <row r="48355" spans="20:26" x14ac:dyDescent="0.25">
      <c r="T48355" s="1"/>
      <c r="U48355" s="1"/>
      <c r="Z48355" s="1"/>
    </row>
    <row r="48356" spans="20:26" x14ac:dyDescent="0.25">
      <c r="T48356" s="1"/>
      <c r="U48356" s="1"/>
      <c r="Z48356" s="1"/>
    </row>
    <row r="48357" spans="20:26" x14ac:dyDescent="0.25">
      <c r="T48357" s="1"/>
      <c r="U48357" s="1"/>
      <c r="Z48357" s="1"/>
    </row>
    <row r="48358" spans="20:26" x14ac:dyDescent="0.25">
      <c r="T48358" s="1"/>
      <c r="U48358" s="1"/>
      <c r="Z48358" s="1"/>
    </row>
    <row r="48359" spans="20:26" x14ac:dyDescent="0.25">
      <c r="T48359" s="1"/>
      <c r="U48359" s="1"/>
      <c r="Z48359" s="1"/>
    </row>
    <row r="48360" spans="20:26" x14ac:dyDescent="0.25">
      <c r="T48360" s="1"/>
      <c r="U48360" s="1"/>
      <c r="Z48360" s="1"/>
    </row>
    <row r="48361" spans="20:26" x14ac:dyDescent="0.25">
      <c r="T48361" s="1"/>
      <c r="U48361" s="1"/>
      <c r="Z48361" s="1"/>
    </row>
    <row r="48362" spans="20:26" x14ac:dyDescent="0.25">
      <c r="T48362" s="1"/>
      <c r="U48362" s="1"/>
      <c r="Z48362" s="1"/>
    </row>
    <row r="48363" spans="20:26" x14ac:dyDescent="0.25">
      <c r="T48363" s="1"/>
      <c r="U48363" s="1"/>
      <c r="Z48363" s="1"/>
    </row>
    <row r="48364" spans="20:26" x14ac:dyDescent="0.25">
      <c r="T48364" s="1"/>
      <c r="U48364" s="1"/>
      <c r="Z48364" s="1"/>
    </row>
    <row r="48365" spans="20:26" x14ac:dyDescent="0.25">
      <c r="T48365" s="1"/>
      <c r="U48365" s="1"/>
      <c r="Z48365" s="1"/>
    </row>
    <row r="48366" spans="20:26" x14ac:dyDescent="0.25">
      <c r="T48366" s="1"/>
      <c r="U48366" s="1"/>
      <c r="Z48366" s="1"/>
    </row>
    <row r="48367" spans="20:26" x14ac:dyDescent="0.25">
      <c r="T48367" s="1"/>
      <c r="U48367" s="1"/>
      <c r="Z48367" s="1"/>
    </row>
    <row r="48368" spans="20:26" x14ac:dyDescent="0.25">
      <c r="T48368" s="1"/>
      <c r="U48368" s="1"/>
      <c r="Z48368" s="1"/>
    </row>
    <row r="48369" spans="20:26" x14ac:dyDescent="0.25">
      <c r="T48369" s="1"/>
      <c r="U48369" s="1"/>
      <c r="Z48369" s="1"/>
    </row>
    <row r="48370" spans="20:26" x14ac:dyDescent="0.25">
      <c r="T48370" s="1"/>
      <c r="U48370" s="1"/>
      <c r="Z48370" s="1"/>
    </row>
    <row r="48371" spans="20:26" x14ac:dyDescent="0.25">
      <c r="T48371" s="1"/>
      <c r="U48371" s="1"/>
      <c r="Z48371" s="1"/>
    </row>
    <row r="48372" spans="20:26" x14ac:dyDescent="0.25">
      <c r="T48372" s="1"/>
      <c r="U48372" s="1"/>
      <c r="Z48372" s="1"/>
    </row>
    <row r="48373" spans="20:26" x14ac:dyDescent="0.25">
      <c r="T48373" s="1"/>
      <c r="U48373" s="1"/>
      <c r="Z48373" s="1"/>
    </row>
    <row r="48374" spans="20:26" x14ac:dyDescent="0.25">
      <c r="T48374" s="1"/>
      <c r="U48374" s="1"/>
      <c r="Z48374" s="1"/>
    </row>
    <row r="48375" spans="20:26" x14ac:dyDescent="0.25">
      <c r="T48375" s="1"/>
      <c r="U48375" s="1"/>
      <c r="Z48375" s="1"/>
    </row>
    <row r="48376" spans="20:26" x14ac:dyDescent="0.25">
      <c r="T48376" s="1"/>
      <c r="U48376" s="1"/>
      <c r="Z48376" s="1"/>
    </row>
    <row r="48377" spans="20:26" x14ac:dyDescent="0.25">
      <c r="T48377" s="1"/>
      <c r="U48377" s="1"/>
      <c r="Z48377" s="1"/>
    </row>
    <row r="48378" spans="20:26" x14ac:dyDescent="0.25">
      <c r="T48378" s="1"/>
      <c r="U48378" s="1"/>
      <c r="Z48378" s="1"/>
    </row>
    <row r="48379" spans="20:26" x14ac:dyDescent="0.25">
      <c r="T48379" s="1"/>
      <c r="U48379" s="1"/>
      <c r="Z48379" s="1"/>
    </row>
    <row r="48380" spans="20:26" x14ac:dyDescent="0.25">
      <c r="T48380" s="1"/>
      <c r="U48380" s="1"/>
      <c r="Z48380" s="1"/>
    </row>
    <row r="48381" spans="20:26" x14ac:dyDescent="0.25">
      <c r="T48381" s="1"/>
      <c r="U48381" s="1"/>
      <c r="Z48381" s="1"/>
    </row>
    <row r="48382" spans="20:26" x14ac:dyDescent="0.25">
      <c r="T48382" s="1"/>
      <c r="U48382" s="1"/>
      <c r="Z48382" s="1"/>
    </row>
    <row r="48383" spans="20:26" x14ac:dyDescent="0.25">
      <c r="T48383" s="1"/>
      <c r="U48383" s="1"/>
      <c r="Z48383" s="1"/>
    </row>
    <row r="48384" spans="20:26" x14ac:dyDescent="0.25">
      <c r="T48384" s="1"/>
      <c r="U48384" s="1"/>
      <c r="Z48384" s="1"/>
    </row>
    <row r="48385" spans="20:26" x14ac:dyDescent="0.25">
      <c r="T48385" s="1"/>
      <c r="U48385" s="1"/>
      <c r="Z48385" s="1"/>
    </row>
    <row r="48386" spans="20:26" x14ac:dyDescent="0.25">
      <c r="T48386" s="1"/>
      <c r="U48386" s="1"/>
      <c r="Z48386" s="1"/>
    </row>
    <row r="48387" spans="20:26" x14ac:dyDescent="0.25">
      <c r="T48387" s="1"/>
      <c r="U48387" s="1"/>
      <c r="Z48387" s="1"/>
    </row>
    <row r="48388" spans="20:26" x14ac:dyDescent="0.25">
      <c r="T48388" s="1"/>
      <c r="U48388" s="1"/>
      <c r="Z48388" s="1"/>
    </row>
    <row r="48389" spans="20:26" x14ac:dyDescent="0.25">
      <c r="T48389" s="1"/>
      <c r="U48389" s="1"/>
      <c r="Z48389" s="1"/>
    </row>
    <row r="48390" spans="20:26" x14ac:dyDescent="0.25">
      <c r="T48390" s="1"/>
      <c r="U48390" s="1"/>
      <c r="Z48390" s="1"/>
    </row>
    <row r="48391" spans="20:26" x14ac:dyDescent="0.25">
      <c r="T48391" s="1"/>
      <c r="U48391" s="1"/>
      <c r="Z48391" s="1"/>
    </row>
    <row r="48392" spans="20:26" x14ac:dyDescent="0.25">
      <c r="T48392" s="1"/>
      <c r="U48392" s="1"/>
      <c r="Z48392" s="1"/>
    </row>
    <row r="48393" spans="20:26" x14ac:dyDescent="0.25">
      <c r="T48393" s="1"/>
      <c r="U48393" s="1"/>
      <c r="Z48393" s="1"/>
    </row>
    <row r="48394" spans="20:26" x14ac:dyDescent="0.25">
      <c r="T48394" s="1"/>
      <c r="U48394" s="1"/>
      <c r="Z48394" s="1"/>
    </row>
    <row r="48395" spans="20:26" x14ac:dyDescent="0.25">
      <c r="T48395" s="1"/>
      <c r="U48395" s="1"/>
      <c r="Z48395" s="1"/>
    </row>
    <row r="48396" spans="20:26" x14ac:dyDescent="0.25">
      <c r="T48396" s="1"/>
      <c r="U48396" s="1"/>
      <c r="Z48396" s="1"/>
    </row>
    <row r="48397" spans="20:26" x14ac:dyDescent="0.25">
      <c r="T48397" s="1"/>
      <c r="U48397" s="1"/>
      <c r="Z48397" s="1"/>
    </row>
    <row r="48398" spans="20:26" x14ac:dyDescent="0.25">
      <c r="T48398" s="1"/>
      <c r="U48398" s="1"/>
      <c r="Z48398" s="1"/>
    </row>
    <row r="48399" spans="20:26" x14ac:dyDescent="0.25">
      <c r="T48399" s="1"/>
      <c r="U48399" s="1"/>
      <c r="Z48399" s="1"/>
    </row>
    <row r="48400" spans="20:26" x14ac:dyDescent="0.25">
      <c r="T48400" s="1"/>
      <c r="U48400" s="1"/>
      <c r="Z48400" s="1"/>
    </row>
    <row r="48401" spans="20:26" x14ac:dyDescent="0.25">
      <c r="T48401" s="1"/>
      <c r="U48401" s="1"/>
      <c r="Z48401" s="1"/>
    </row>
    <row r="48402" spans="20:26" x14ac:dyDescent="0.25">
      <c r="T48402" s="1"/>
      <c r="U48402" s="1"/>
      <c r="Z48402" s="1"/>
    </row>
    <row r="48403" spans="20:26" x14ac:dyDescent="0.25">
      <c r="T48403" s="1"/>
      <c r="U48403" s="1"/>
      <c r="Z48403" s="1"/>
    </row>
    <row r="48404" spans="20:26" x14ac:dyDescent="0.25">
      <c r="T48404" s="1"/>
      <c r="U48404" s="1"/>
      <c r="Z48404" s="1"/>
    </row>
    <row r="48405" spans="20:26" x14ac:dyDescent="0.25">
      <c r="T48405" s="1"/>
      <c r="U48405" s="1"/>
      <c r="Z48405" s="1"/>
    </row>
    <row r="48406" spans="20:26" x14ac:dyDescent="0.25">
      <c r="T48406" s="1"/>
      <c r="U48406" s="1"/>
      <c r="Z48406" s="1"/>
    </row>
    <row r="48407" spans="20:26" x14ac:dyDescent="0.25">
      <c r="T48407" s="1"/>
      <c r="U48407" s="1"/>
      <c r="Z48407" s="1"/>
    </row>
    <row r="48408" spans="20:26" x14ac:dyDescent="0.25">
      <c r="T48408" s="1"/>
      <c r="U48408" s="1"/>
      <c r="Z48408" s="1"/>
    </row>
    <row r="48409" spans="20:26" x14ac:dyDescent="0.25">
      <c r="T48409" s="1"/>
      <c r="U48409" s="1"/>
      <c r="Z48409" s="1"/>
    </row>
    <row r="48410" spans="20:26" x14ac:dyDescent="0.25">
      <c r="T48410" s="1"/>
      <c r="U48410" s="1"/>
      <c r="Z48410" s="1"/>
    </row>
    <row r="48411" spans="20:26" x14ac:dyDescent="0.25">
      <c r="T48411" s="1"/>
      <c r="U48411" s="1"/>
      <c r="Z48411" s="1"/>
    </row>
    <row r="48412" spans="20:26" x14ac:dyDescent="0.25">
      <c r="T48412" s="1"/>
      <c r="U48412" s="1"/>
      <c r="Z48412" s="1"/>
    </row>
    <row r="48413" spans="20:26" x14ac:dyDescent="0.25">
      <c r="T48413" s="1"/>
      <c r="U48413" s="1"/>
      <c r="Z48413" s="1"/>
    </row>
    <row r="48414" spans="20:26" x14ac:dyDescent="0.25">
      <c r="T48414" s="1"/>
      <c r="U48414" s="1"/>
      <c r="Z48414" s="1"/>
    </row>
    <row r="48415" spans="20:26" x14ac:dyDescent="0.25">
      <c r="T48415" s="1"/>
      <c r="U48415" s="1"/>
      <c r="Z48415" s="1"/>
    </row>
    <row r="48416" spans="20:26" x14ac:dyDescent="0.25">
      <c r="T48416" s="1"/>
      <c r="U48416" s="1"/>
      <c r="Z48416" s="1"/>
    </row>
    <row r="48417" spans="20:26" x14ac:dyDescent="0.25">
      <c r="T48417" s="1"/>
      <c r="U48417" s="1"/>
      <c r="Z48417" s="1"/>
    </row>
    <row r="48418" spans="20:26" x14ac:dyDescent="0.25">
      <c r="T48418" s="1"/>
      <c r="U48418" s="1"/>
      <c r="Z48418" s="1"/>
    </row>
    <row r="48419" spans="20:26" x14ac:dyDescent="0.25">
      <c r="T48419" s="1"/>
      <c r="U48419" s="1"/>
      <c r="Z48419" s="1"/>
    </row>
    <row r="48420" spans="20:26" x14ac:dyDescent="0.25">
      <c r="T48420" s="1"/>
      <c r="U48420" s="1"/>
      <c r="Z48420" s="1"/>
    </row>
    <row r="48421" spans="20:26" x14ac:dyDescent="0.25">
      <c r="T48421" s="1"/>
      <c r="U48421" s="1"/>
      <c r="Z48421" s="1"/>
    </row>
    <row r="48422" spans="20:26" x14ac:dyDescent="0.25">
      <c r="T48422" s="1"/>
      <c r="U48422" s="1"/>
      <c r="Z48422" s="1"/>
    </row>
    <row r="48423" spans="20:26" x14ac:dyDescent="0.25">
      <c r="T48423" s="1"/>
      <c r="U48423" s="1"/>
      <c r="Z48423" s="1"/>
    </row>
    <row r="48424" spans="20:26" x14ac:dyDescent="0.25">
      <c r="T48424" s="1"/>
      <c r="U48424" s="1"/>
      <c r="Z48424" s="1"/>
    </row>
    <row r="48425" spans="20:26" x14ac:dyDescent="0.25">
      <c r="T48425" s="1"/>
      <c r="U48425" s="1"/>
      <c r="Z48425" s="1"/>
    </row>
    <row r="48426" spans="20:26" x14ac:dyDescent="0.25">
      <c r="T48426" s="1"/>
      <c r="U48426" s="1"/>
      <c r="Z48426" s="1"/>
    </row>
    <row r="48427" spans="20:26" x14ac:dyDescent="0.25">
      <c r="T48427" s="1"/>
      <c r="U48427" s="1"/>
      <c r="Z48427" s="1"/>
    </row>
    <row r="48428" spans="20:26" x14ac:dyDescent="0.25">
      <c r="T48428" s="1"/>
      <c r="U48428" s="1"/>
      <c r="Z48428" s="1"/>
    </row>
    <row r="48429" spans="20:26" x14ac:dyDescent="0.25">
      <c r="T48429" s="1"/>
      <c r="U48429" s="1"/>
      <c r="Z48429" s="1"/>
    </row>
    <row r="48430" spans="20:26" x14ac:dyDescent="0.25">
      <c r="T48430" s="1"/>
      <c r="U48430" s="1"/>
      <c r="Z48430" s="1"/>
    </row>
    <row r="48431" spans="20:26" x14ac:dyDescent="0.25">
      <c r="T48431" s="1"/>
      <c r="U48431" s="1"/>
      <c r="Z48431" s="1"/>
    </row>
    <row r="48432" spans="20:26" x14ac:dyDescent="0.25">
      <c r="T48432" s="1"/>
      <c r="U48432" s="1"/>
      <c r="Z48432" s="1"/>
    </row>
    <row r="48433" spans="20:26" x14ac:dyDescent="0.25">
      <c r="T48433" s="1"/>
      <c r="U48433" s="1"/>
      <c r="Z48433" s="1"/>
    </row>
    <row r="48434" spans="20:26" x14ac:dyDescent="0.25">
      <c r="T48434" s="1"/>
      <c r="U48434" s="1"/>
      <c r="Z48434" s="1"/>
    </row>
    <row r="48435" spans="20:26" x14ac:dyDescent="0.25">
      <c r="T48435" s="1"/>
      <c r="U48435" s="1"/>
      <c r="Z48435" s="1"/>
    </row>
    <row r="48436" spans="20:26" x14ac:dyDescent="0.25">
      <c r="T48436" s="1"/>
      <c r="U48436" s="1"/>
      <c r="Z48436" s="1"/>
    </row>
    <row r="48437" spans="20:26" x14ac:dyDescent="0.25">
      <c r="T48437" s="1"/>
      <c r="U48437" s="1"/>
      <c r="Z48437" s="1"/>
    </row>
    <row r="48438" spans="20:26" x14ac:dyDescent="0.25">
      <c r="T48438" s="1"/>
      <c r="U48438" s="1"/>
      <c r="Z48438" s="1"/>
    </row>
    <row r="48439" spans="20:26" x14ac:dyDescent="0.25">
      <c r="T48439" s="1"/>
      <c r="U48439" s="1"/>
      <c r="Z48439" s="1"/>
    </row>
    <row r="48440" spans="20:26" x14ac:dyDescent="0.25">
      <c r="T48440" s="1"/>
      <c r="U48440" s="1"/>
      <c r="Z48440" s="1"/>
    </row>
    <row r="48441" spans="20:26" x14ac:dyDescent="0.25">
      <c r="T48441" s="1"/>
      <c r="U48441" s="1"/>
      <c r="Z48441" s="1"/>
    </row>
    <row r="48442" spans="20:26" x14ac:dyDescent="0.25">
      <c r="T48442" s="1"/>
      <c r="U48442" s="1"/>
      <c r="Z48442" s="1"/>
    </row>
    <row r="48443" spans="20:26" x14ac:dyDescent="0.25">
      <c r="T48443" s="1"/>
      <c r="U48443" s="1"/>
      <c r="Z48443" s="1"/>
    </row>
    <row r="48444" spans="20:26" x14ac:dyDescent="0.25">
      <c r="T48444" s="1"/>
      <c r="U48444" s="1"/>
      <c r="Z48444" s="1"/>
    </row>
    <row r="48445" spans="20:26" x14ac:dyDescent="0.25">
      <c r="T48445" s="1"/>
      <c r="U48445" s="1"/>
      <c r="Z48445" s="1"/>
    </row>
    <row r="48446" spans="20:26" x14ac:dyDescent="0.25">
      <c r="T48446" s="1"/>
      <c r="U48446" s="1"/>
      <c r="Z48446" s="1"/>
    </row>
    <row r="48447" spans="20:26" x14ac:dyDescent="0.25">
      <c r="T48447" s="1"/>
      <c r="U48447" s="1"/>
      <c r="Z48447" s="1"/>
    </row>
    <row r="48448" spans="20:26" x14ac:dyDescent="0.25">
      <c r="T48448" s="1"/>
      <c r="U48448" s="1"/>
      <c r="Z48448" s="1"/>
    </row>
    <row r="48449" spans="20:26" x14ac:dyDescent="0.25">
      <c r="T48449" s="1"/>
      <c r="U48449" s="1"/>
      <c r="Z48449" s="1"/>
    </row>
    <row r="48450" spans="20:26" x14ac:dyDescent="0.25">
      <c r="T48450" s="1"/>
      <c r="U48450" s="1"/>
      <c r="Z48450" s="1"/>
    </row>
    <row r="48451" spans="20:26" x14ac:dyDescent="0.25">
      <c r="T48451" s="1"/>
      <c r="U48451" s="1"/>
      <c r="Z48451" s="1"/>
    </row>
    <row r="48452" spans="20:26" x14ac:dyDescent="0.25">
      <c r="T48452" s="1"/>
      <c r="U48452" s="1"/>
      <c r="Z48452" s="1"/>
    </row>
    <row r="48453" spans="20:26" x14ac:dyDescent="0.25">
      <c r="T48453" s="1"/>
      <c r="U48453" s="1"/>
      <c r="Z48453" s="1"/>
    </row>
    <row r="48454" spans="20:26" x14ac:dyDescent="0.25">
      <c r="T48454" s="1"/>
      <c r="U48454" s="1"/>
      <c r="Z48454" s="1"/>
    </row>
    <row r="48455" spans="20:26" x14ac:dyDescent="0.25">
      <c r="T48455" s="1"/>
      <c r="U48455" s="1"/>
      <c r="Z48455" s="1"/>
    </row>
    <row r="48456" spans="20:26" x14ac:dyDescent="0.25">
      <c r="T48456" s="1"/>
      <c r="U48456" s="1"/>
      <c r="Z48456" s="1"/>
    </row>
    <row r="48457" spans="20:26" x14ac:dyDescent="0.25">
      <c r="T48457" s="1"/>
      <c r="U48457" s="1"/>
      <c r="Z48457" s="1"/>
    </row>
    <row r="48458" spans="20:26" x14ac:dyDescent="0.25">
      <c r="T48458" s="1"/>
      <c r="U48458" s="1"/>
      <c r="Z48458" s="1"/>
    </row>
    <row r="48459" spans="20:26" x14ac:dyDescent="0.25">
      <c r="T48459" s="1"/>
      <c r="U48459" s="1"/>
      <c r="Z48459" s="1"/>
    </row>
    <row r="48460" spans="20:26" x14ac:dyDescent="0.25">
      <c r="T48460" s="1"/>
      <c r="U48460" s="1"/>
      <c r="Z48460" s="1"/>
    </row>
    <row r="48461" spans="20:26" x14ac:dyDescent="0.25">
      <c r="T48461" s="1"/>
      <c r="U48461" s="1"/>
      <c r="Z48461" s="1"/>
    </row>
    <row r="48462" spans="20:26" x14ac:dyDescent="0.25">
      <c r="T48462" s="1"/>
      <c r="U48462" s="1"/>
      <c r="Z48462" s="1"/>
    </row>
    <row r="48463" spans="20:26" x14ac:dyDescent="0.25">
      <c r="T48463" s="1"/>
      <c r="U48463" s="1"/>
      <c r="Z48463" s="1"/>
    </row>
    <row r="48464" spans="20:26" x14ac:dyDescent="0.25">
      <c r="T48464" s="1"/>
      <c r="U48464" s="1"/>
      <c r="Z48464" s="1"/>
    </row>
    <row r="48465" spans="20:26" x14ac:dyDescent="0.25">
      <c r="T48465" s="1"/>
      <c r="U48465" s="1"/>
      <c r="Z48465" s="1"/>
    </row>
    <row r="48466" spans="20:26" x14ac:dyDescent="0.25">
      <c r="T48466" s="1"/>
      <c r="U48466" s="1"/>
      <c r="Z48466" s="1"/>
    </row>
    <row r="48467" spans="20:26" x14ac:dyDescent="0.25">
      <c r="T48467" s="1"/>
      <c r="U48467" s="1"/>
      <c r="Z48467" s="1"/>
    </row>
    <row r="48468" spans="20:26" x14ac:dyDescent="0.25">
      <c r="T48468" s="1"/>
      <c r="U48468" s="1"/>
      <c r="Z48468" s="1"/>
    </row>
    <row r="48469" spans="20:26" x14ac:dyDescent="0.25">
      <c r="T48469" s="1"/>
      <c r="U48469" s="1"/>
      <c r="Z48469" s="1"/>
    </row>
    <row r="48470" spans="20:26" x14ac:dyDescent="0.25">
      <c r="T48470" s="1"/>
      <c r="U48470" s="1"/>
      <c r="Z48470" s="1"/>
    </row>
    <row r="48471" spans="20:26" x14ac:dyDescent="0.25">
      <c r="T48471" s="1"/>
      <c r="U48471" s="1"/>
      <c r="Z48471" s="1"/>
    </row>
    <row r="48472" spans="20:26" x14ac:dyDescent="0.25">
      <c r="T48472" s="1"/>
      <c r="U48472" s="1"/>
      <c r="Z48472" s="1"/>
    </row>
    <row r="48473" spans="20:26" x14ac:dyDescent="0.25">
      <c r="T48473" s="1"/>
      <c r="U48473" s="1"/>
      <c r="Z48473" s="1"/>
    </row>
    <row r="48474" spans="20:26" x14ac:dyDescent="0.25">
      <c r="T48474" s="1"/>
      <c r="U48474" s="1"/>
      <c r="Z48474" s="1"/>
    </row>
    <row r="48475" spans="20:26" x14ac:dyDescent="0.25">
      <c r="T48475" s="1"/>
      <c r="U48475" s="1"/>
      <c r="Z48475" s="1"/>
    </row>
    <row r="48476" spans="20:26" x14ac:dyDescent="0.25">
      <c r="T48476" s="1"/>
      <c r="U48476" s="1"/>
      <c r="Z48476" s="1"/>
    </row>
    <row r="48477" spans="20:26" x14ac:dyDescent="0.25">
      <c r="T48477" s="1"/>
      <c r="U48477" s="1"/>
      <c r="Z48477" s="1"/>
    </row>
    <row r="48478" spans="20:26" x14ac:dyDescent="0.25">
      <c r="T48478" s="1"/>
      <c r="U48478" s="1"/>
      <c r="Z48478" s="1"/>
    </row>
    <row r="48479" spans="20:26" x14ac:dyDescent="0.25">
      <c r="T48479" s="1"/>
      <c r="U48479" s="1"/>
      <c r="Z48479" s="1"/>
    </row>
    <row r="48480" spans="20:26" x14ac:dyDescent="0.25">
      <c r="T48480" s="1"/>
      <c r="U48480" s="1"/>
      <c r="Z48480" s="1"/>
    </row>
    <row r="48481" spans="20:26" x14ac:dyDescent="0.25">
      <c r="T48481" s="1"/>
      <c r="U48481" s="1"/>
      <c r="Z48481" s="1"/>
    </row>
    <row r="48482" spans="20:26" x14ac:dyDescent="0.25">
      <c r="T48482" s="1"/>
      <c r="U48482" s="1"/>
      <c r="Z48482" s="1"/>
    </row>
    <row r="48483" spans="20:26" x14ac:dyDescent="0.25">
      <c r="T48483" s="1"/>
      <c r="U48483" s="1"/>
      <c r="Z48483" s="1"/>
    </row>
    <row r="48484" spans="20:26" x14ac:dyDescent="0.25">
      <c r="T48484" s="1"/>
      <c r="U48484" s="1"/>
      <c r="Z48484" s="1"/>
    </row>
    <row r="48485" spans="20:26" x14ac:dyDescent="0.25">
      <c r="T48485" s="1"/>
      <c r="U48485" s="1"/>
      <c r="Z48485" s="1"/>
    </row>
    <row r="48486" spans="20:26" x14ac:dyDescent="0.25">
      <c r="T48486" s="1"/>
      <c r="U48486" s="1"/>
      <c r="Z48486" s="1"/>
    </row>
    <row r="48487" spans="20:26" x14ac:dyDescent="0.25">
      <c r="T48487" s="1"/>
      <c r="U48487" s="1"/>
      <c r="Z48487" s="1"/>
    </row>
    <row r="48488" spans="20:26" x14ac:dyDescent="0.25">
      <c r="T48488" s="1"/>
      <c r="U48488" s="1"/>
      <c r="Z48488" s="1"/>
    </row>
    <row r="48489" spans="20:26" x14ac:dyDescent="0.25">
      <c r="T48489" s="1"/>
      <c r="U48489" s="1"/>
      <c r="Z48489" s="1"/>
    </row>
    <row r="48490" spans="20:26" x14ac:dyDescent="0.25">
      <c r="T48490" s="1"/>
      <c r="U48490" s="1"/>
      <c r="Z48490" s="1"/>
    </row>
    <row r="48491" spans="20:26" x14ac:dyDescent="0.25">
      <c r="T48491" s="1"/>
      <c r="U48491" s="1"/>
      <c r="Z48491" s="1"/>
    </row>
    <row r="48492" spans="20:26" x14ac:dyDescent="0.25">
      <c r="T48492" s="1"/>
      <c r="U48492" s="1"/>
      <c r="Z48492" s="1"/>
    </row>
    <row r="48493" spans="20:26" x14ac:dyDescent="0.25">
      <c r="T48493" s="1"/>
      <c r="U48493" s="1"/>
      <c r="Z48493" s="1"/>
    </row>
    <row r="48494" spans="20:26" x14ac:dyDescent="0.25">
      <c r="T48494" s="1"/>
      <c r="U48494" s="1"/>
      <c r="Z48494" s="1"/>
    </row>
    <row r="48495" spans="20:26" x14ac:dyDescent="0.25">
      <c r="T48495" s="1"/>
      <c r="U48495" s="1"/>
      <c r="Z48495" s="1"/>
    </row>
    <row r="48496" spans="20:26" x14ac:dyDescent="0.25">
      <c r="T48496" s="1"/>
      <c r="U48496" s="1"/>
      <c r="Z48496" s="1"/>
    </row>
    <row r="48497" spans="20:26" x14ac:dyDescent="0.25">
      <c r="T48497" s="1"/>
      <c r="U48497" s="1"/>
      <c r="Z48497" s="1"/>
    </row>
    <row r="48498" spans="20:26" x14ac:dyDescent="0.25">
      <c r="T48498" s="1"/>
      <c r="U48498" s="1"/>
      <c r="Z48498" s="1"/>
    </row>
    <row r="48499" spans="20:26" x14ac:dyDescent="0.25">
      <c r="T48499" s="1"/>
      <c r="U48499" s="1"/>
      <c r="Z48499" s="1"/>
    </row>
    <row r="48500" spans="20:26" x14ac:dyDescent="0.25">
      <c r="T48500" s="1"/>
      <c r="U48500" s="1"/>
      <c r="Z48500" s="1"/>
    </row>
    <row r="48501" spans="20:26" x14ac:dyDescent="0.25">
      <c r="T48501" s="1"/>
      <c r="U48501" s="1"/>
      <c r="Z48501" s="1"/>
    </row>
    <row r="48502" spans="20:26" x14ac:dyDescent="0.25">
      <c r="T48502" s="1"/>
      <c r="U48502" s="1"/>
      <c r="Z48502" s="1"/>
    </row>
    <row r="48503" spans="20:26" x14ac:dyDescent="0.25">
      <c r="T48503" s="1"/>
      <c r="U48503" s="1"/>
      <c r="Z48503" s="1"/>
    </row>
    <row r="48504" spans="20:26" x14ac:dyDescent="0.25">
      <c r="T48504" s="1"/>
      <c r="U48504" s="1"/>
      <c r="Z48504" s="1"/>
    </row>
    <row r="48505" spans="20:26" x14ac:dyDescent="0.25">
      <c r="T48505" s="1"/>
      <c r="U48505" s="1"/>
      <c r="Z48505" s="1"/>
    </row>
    <row r="48506" spans="20:26" x14ac:dyDescent="0.25">
      <c r="T48506" s="1"/>
      <c r="U48506" s="1"/>
      <c r="Z48506" s="1"/>
    </row>
    <row r="48507" spans="20:26" x14ac:dyDescent="0.25">
      <c r="T48507" s="1"/>
      <c r="U48507" s="1"/>
      <c r="Z48507" s="1"/>
    </row>
    <row r="48508" spans="20:26" x14ac:dyDescent="0.25">
      <c r="T48508" s="1"/>
      <c r="U48508" s="1"/>
      <c r="Z48508" s="1"/>
    </row>
    <row r="48509" spans="20:26" x14ac:dyDescent="0.25">
      <c r="T48509" s="1"/>
      <c r="U48509" s="1"/>
      <c r="Z48509" s="1"/>
    </row>
    <row r="48510" spans="20:26" x14ac:dyDescent="0.25">
      <c r="T48510" s="1"/>
      <c r="U48510" s="1"/>
      <c r="Z48510" s="1"/>
    </row>
    <row r="48511" spans="20:26" x14ac:dyDescent="0.25">
      <c r="T48511" s="1"/>
      <c r="U48511" s="1"/>
      <c r="Z48511" s="1"/>
    </row>
    <row r="48512" spans="20:26" x14ac:dyDescent="0.25">
      <c r="T48512" s="1"/>
      <c r="U48512" s="1"/>
      <c r="Z48512" s="1"/>
    </row>
    <row r="48513" spans="20:26" x14ac:dyDescent="0.25">
      <c r="T48513" s="1"/>
      <c r="U48513" s="1"/>
      <c r="Z48513" s="1"/>
    </row>
    <row r="48514" spans="20:26" x14ac:dyDescent="0.25">
      <c r="T48514" s="1"/>
      <c r="U48514" s="1"/>
      <c r="Z48514" s="1"/>
    </row>
    <row r="48515" spans="20:26" x14ac:dyDescent="0.25">
      <c r="T48515" s="1"/>
      <c r="U48515" s="1"/>
      <c r="Z48515" s="1"/>
    </row>
    <row r="48516" spans="20:26" x14ac:dyDescent="0.25">
      <c r="T48516" s="1"/>
      <c r="U48516" s="1"/>
      <c r="Z48516" s="1"/>
    </row>
    <row r="48517" spans="20:26" x14ac:dyDescent="0.25">
      <c r="T48517" s="1"/>
      <c r="U48517" s="1"/>
      <c r="Z48517" s="1"/>
    </row>
    <row r="48518" spans="20:26" x14ac:dyDescent="0.25">
      <c r="T48518" s="1"/>
      <c r="U48518" s="1"/>
      <c r="Z48518" s="1"/>
    </row>
    <row r="48519" spans="20:26" x14ac:dyDescent="0.25">
      <c r="T48519" s="1"/>
      <c r="U48519" s="1"/>
      <c r="Z48519" s="1"/>
    </row>
    <row r="48520" spans="20:26" x14ac:dyDescent="0.25">
      <c r="T48520" s="1"/>
      <c r="U48520" s="1"/>
      <c r="Z48520" s="1"/>
    </row>
    <row r="48521" spans="20:26" x14ac:dyDescent="0.25">
      <c r="T48521" s="1"/>
      <c r="U48521" s="1"/>
      <c r="Z48521" s="1"/>
    </row>
    <row r="48522" spans="20:26" x14ac:dyDescent="0.25">
      <c r="T48522" s="1"/>
      <c r="U48522" s="1"/>
      <c r="Z48522" s="1"/>
    </row>
    <row r="48523" spans="20:26" x14ac:dyDescent="0.25">
      <c r="T48523" s="1"/>
      <c r="U48523" s="1"/>
      <c r="Z48523" s="1"/>
    </row>
    <row r="48524" spans="20:26" x14ac:dyDescent="0.25">
      <c r="T48524" s="1"/>
      <c r="U48524" s="1"/>
      <c r="Z48524" s="1"/>
    </row>
    <row r="48525" spans="20:26" x14ac:dyDescent="0.25">
      <c r="T48525" s="1"/>
      <c r="U48525" s="1"/>
      <c r="Z48525" s="1"/>
    </row>
    <row r="48526" spans="20:26" x14ac:dyDescent="0.25">
      <c r="T48526" s="1"/>
      <c r="U48526" s="1"/>
      <c r="Z48526" s="1"/>
    </row>
    <row r="48527" spans="20:26" x14ac:dyDescent="0.25">
      <c r="T48527" s="1"/>
      <c r="U48527" s="1"/>
      <c r="Z48527" s="1"/>
    </row>
    <row r="48528" spans="20:26" x14ac:dyDescent="0.25">
      <c r="T48528" s="1"/>
      <c r="U48528" s="1"/>
      <c r="Z48528" s="1"/>
    </row>
    <row r="48529" spans="20:26" x14ac:dyDescent="0.25">
      <c r="T48529" s="1"/>
      <c r="U48529" s="1"/>
      <c r="Z48529" s="1"/>
    </row>
    <row r="48530" spans="20:26" x14ac:dyDescent="0.25">
      <c r="T48530" s="1"/>
      <c r="U48530" s="1"/>
      <c r="Z48530" s="1"/>
    </row>
    <row r="48531" spans="20:26" x14ac:dyDescent="0.25">
      <c r="T48531" s="1"/>
      <c r="U48531" s="1"/>
      <c r="Z48531" s="1"/>
    </row>
    <row r="48532" spans="20:26" x14ac:dyDescent="0.25">
      <c r="T48532" s="1"/>
      <c r="U48532" s="1"/>
      <c r="Z48532" s="1"/>
    </row>
    <row r="48533" spans="20:26" x14ac:dyDescent="0.25">
      <c r="T48533" s="1"/>
      <c r="U48533" s="1"/>
      <c r="Z48533" s="1"/>
    </row>
    <row r="48534" spans="20:26" x14ac:dyDescent="0.25">
      <c r="T48534" s="1"/>
      <c r="U48534" s="1"/>
      <c r="Z48534" s="1"/>
    </row>
    <row r="48535" spans="20:26" x14ac:dyDescent="0.25">
      <c r="T48535" s="1"/>
      <c r="U48535" s="1"/>
      <c r="Z48535" s="1"/>
    </row>
    <row r="48536" spans="20:26" x14ac:dyDescent="0.25">
      <c r="T48536" s="1"/>
      <c r="U48536" s="1"/>
      <c r="Z48536" s="1"/>
    </row>
    <row r="48537" spans="20:26" x14ac:dyDescent="0.25">
      <c r="T48537" s="1"/>
      <c r="U48537" s="1"/>
      <c r="Z48537" s="1"/>
    </row>
    <row r="48538" spans="20:26" x14ac:dyDescent="0.25">
      <c r="T48538" s="1"/>
      <c r="U48538" s="1"/>
      <c r="Z48538" s="1"/>
    </row>
    <row r="48539" spans="20:26" x14ac:dyDescent="0.25">
      <c r="T48539" s="1"/>
      <c r="U48539" s="1"/>
      <c r="Z48539" s="1"/>
    </row>
    <row r="48540" spans="20:26" x14ac:dyDescent="0.25">
      <c r="T48540" s="1"/>
      <c r="U48540" s="1"/>
      <c r="Z48540" s="1"/>
    </row>
    <row r="48541" spans="20:26" x14ac:dyDescent="0.25">
      <c r="T48541" s="1"/>
      <c r="U48541" s="1"/>
      <c r="Z48541" s="1"/>
    </row>
    <row r="48542" spans="20:26" x14ac:dyDescent="0.25">
      <c r="T48542" s="1"/>
      <c r="U48542" s="1"/>
      <c r="Z48542" s="1"/>
    </row>
    <row r="48543" spans="20:26" x14ac:dyDescent="0.25">
      <c r="T48543" s="1"/>
      <c r="U48543" s="1"/>
      <c r="Z48543" s="1"/>
    </row>
    <row r="48544" spans="20:26" x14ac:dyDescent="0.25">
      <c r="T48544" s="1"/>
      <c r="U48544" s="1"/>
      <c r="Z48544" s="1"/>
    </row>
    <row r="48545" spans="20:26" x14ac:dyDescent="0.25">
      <c r="T48545" s="1"/>
      <c r="U48545" s="1"/>
      <c r="Z48545" s="1"/>
    </row>
    <row r="48546" spans="20:26" x14ac:dyDescent="0.25">
      <c r="T48546" s="1"/>
      <c r="U48546" s="1"/>
      <c r="Z48546" s="1"/>
    </row>
    <row r="48547" spans="20:26" x14ac:dyDescent="0.25">
      <c r="T48547" s="1"/>
      <c r="U48547" s="1"/>
      <c r="Z48547" s="1"/>
    </row>
    <row r="48548" spans="20:26" x14ac:dyDescent="0.25">
      <c r="T48548" s="1"/>
      <c r="U48548" s="1"/>
      <c r="Z48548" s="1"/>
    </row>
    <row r="48549" spans="20:26" x14ac:dyDescent="0.25">
      <c r="T48549" s="1"/>
      <c r="U48549" s="1"/>
      <c r="Z48549" s="1"/>
    </row>
    <row r="48550" spans="20:26" x14ac:dyDescent="0.25">
      <c r="T48550" s="1"/>
      <c r="U48550" s="1"/>
      <c r="Z48550" s="1"/>
    </row>
    <row r="48551" spans="20:26" x14ac:dyDescent="0.25">
      <c r="T48551" s="1"/>
      <c r="U48551" s="1"/>
      <c r="Z48551" s="1"/>
    </row>
    <row r="48552" spans="20:26" x14ac:dyDescent="0.25">
      <c r="T48552" s="1"/>
      <c r="U48552" s="1"/>
      <c r="Z48552" s="1"/>
    </row>
    <row r="48553" spans="20:26" x14ac:dyDescent="0.25">
      <c r="T48553" s="1"/>
      <c r="U48553" s="1"/>
      <c r="Z48553" s="1"/>
    </row>
    <row r="48554" spans="20:26" x14ac:dyDescent="0.25">
      <c r="T48554" s="1"/>
      <c r="U48554" s="1"/>
      <c r="Z48554" s="1"/>
    </row>
    <row r="48555" spans="20:26" x14ac:dyDescent="0.25">
      <c r="T48555" s="1"/>
      <c r="U48555" s="1"/>
      <c r="Z48555" s="1"/>
    </row>
    <row r="48556" spans="20:26" x14ac:dyDescent="0.25">
      <c r="T48556" s="1"/>
      <c r="U48556" s="1"/>
      <c r="Z48556" s="1"/>
    </row>
    <row r="48557" spans="20:26" x14ac:dyDescent="0.25">
      <c r="T48557" s="1"/>
      <c r="U48557" s="1"/>
      <c r="Z48557" s="1"/>
    </row>
    <row r="48558" spans="20:26" x14ac:dyDescent="0.25">
      <c r="T48558" s="1"/>
      <c r="U48558" s="1"/>
      <c r="Z48558" s="1"/>
    </row>
    <row r="48559" spans="20:26" x14ac:dyDescent="0.25">
      <c r="T48559" s="1"/>
      <c r="U48559" s="1"/>
      <c r="Z48559" s="1"/>
    </row>
    <row r="48560" spans="20:26" x14ac:dyDescent="0.25">
      <c r="T48560" s="1"/>
      <c r="U48560" s="1"/>
      <c r="Z48560" s="1"/>
    </row>
    <row r="48561" spans="20:26" x14ac:dyDescent="0.25">
      <c r="T48561" s="1"/>
      <c r="U48561" s="1"/>
      <c r="Z48561" s="1"/>
    </row>
    <row r="48562" spans="20:26" x14ac:dyDescent="0.25">
      <c r="T48562" s="1"/>
      <c r="U48562" s="1"/>
      <c r="Z48562" s="1"/>
    </row>
    <row r="48563" spans="20:26" x14ac:dyDescent="0.25">
      <c r="T48563" s="1"/>
      <c r="U48563" s="1"/>
      <c r="Z48563" s="1"/>
    </row>
    <row r="48564" spans="20:26" x14ac:dyDescent="0.25">
      <c r="T48564" s="1"/>
      <c r="U48564" s="1"/>
      <c r="Z48564" s="1"/>
    </row>
    <row r="48565" spans="20:26" x14ac:dyDescent="0.25">
      <c r="T48565" s="1"/>
      <c r="U48565" s="1"/>
      <c r="Z48565" s="1"/>
    </row>
    <row r="48566" spans="20:26" x14ac:dyDescent="0.25">
      <c r="T48566" s="1"/>
      <c r="U48566" s="1"/>
      <c r="Z48566" s="1"/>
    </row>
    <row r="48567" spans="20:26" x14ac:dyDescent="0.25">
      <c r="T48567" s="1"/>
      <c r="U48567" s="1"/>
      <c r="Z48567" s="1"/>
    </row>
    <row r="48568" spans="20:26" x14ac:dyDescent="0.25">
      <c r="T48568" s="1"/>
      <c r="U48568" s="1"/>
      <c r="Z48568" s="1"/>
    </row>
    <row r="48569" spans="20:26" x14ac:dyDescent="0.25">
      <c r="T48569" s="1"/>
      <c r="U48569" s="1"/>
      <c r="Z48569" s="1"/>
    </row>
    <row r="48570" spans="20:26" x14ac:dyDescent="0.25">
      <c r="T48570" s="1"/>
      <c r="U48570" s="1"/>
      <c r="Z48570" s="1"/>
    </row>
    <row r="48571" spans="20:26" x14ac:dyDescent="0.25">
      <c r="T48571" s="1"/>
      <c r="U48571" s="1"/>
      <c r="Z48571" s="1"/>
    </row>
    <row r="48572" spans="20:26" x14ac:dyDescent="0.25">
      <c r="T48572" s="1"/>
      <c r="U48572" s="1"/>
      <c r="Z48572" s="1"/>
    </row>
    <row r="48573" spans="20:26" x14ac:dyDescent="0.25">
      <c r="T48573" s="1"/>
      <c r="U48573" s="1"/>
      <c r="Z48573" s="1"/>
    </row>
    <row r="48574" spans="20:26" x14ac:dyDescent="0.25">
      <c r="T48574" s="1"/>
      <c r="U48574" s="1"/>
      <c r="Z48574" s="1"/>
    </row>
    <row r="48575" spans="20:26" x14ac:dyDescent="0.25">
      <c r="T48575" s="1"/>
      <c r="U48575" s="1"/>
      <c r="Z48575" s="1"/>
    </row>
    <row r="48576" spans="20:26" x14ac:dyDescent="0.25">
      <c r="T48576" s="1"/>
      <c r="U48576" s="1"/>
      <c r="Z48576" s="1"/>
    </row>
    <row r="48577" spans="20:26" x14ac:dyDescent="0.25">
      <c r="T48577" s="1"/>
      <c r="U48577" s="1"/>
      <c r="Z48577" s="1"/>
    </row>
    <row r="48578" spans="20:26" x14ac:dyDescent="0.25">
      <c r="T48578" s="1"/>
      <c r="U48578" s="1"/>
      <c r="Z48578" s="1"/>
    </row>
    <row r="48579" spans="20:26" x14ac:dyDescent="0.25">
      <c r="T48579" s="1"/>
      <c r="U48579" s="1"/>
      <c r="Z48579" s="1"/>
    </row>
    <row r="48580" spans="20:26" x14ac:dyDescent="0.25">
      <c r="T48580" s="1"/>
      <c r="U48580" s="1"/>
      <c r="Z48580" s="1"/>
    </row>
    <row r="48581" spans="20:26" x14ac:dyDescent="0.25">
      <c r="T48581" s="1"/>
      <c r="U48581" s="1"/>
      <c r="Z48581" s="1"/>
    </row>
    <row r="48582" spans="20:26" x14ac:dyDescent="0.25">
      <c r="T48582" s="1"/>
      <c r="U48582" s="1"/>
      <c r="Z48582" s="1"/>
    </row>
    <row r="48583" spans="20:26" x14ac:dyDescent="0.25">
      <c r="T48583" s="1"/>
      <c r="U48583" s="1"/>
      <c r="Z48583" s="1"/>
    </row>
    <row r="48584" spans="20:26" x14ac:dyDescent="0.25">
      <c r="T48584" s="1"/>
      <c r="U48584" s="1"/>
      <c r="Z48584" s="1"/>
    </row>
    <row r="48585" spans="20:26" x14ac:dyDescent="0.25">
      <c r="T48585" s="1"/>
      <c r="U48585" s="1"/>
      <c r="Z48585" s="1"/>
    </row>
    <row r="48586" spans="20:26" x14ac:dyDescent="0.25">
      <c r="T48586" s="1"/>
      <c r="U48586" s="1"/>
      <c r="Z48586" s="1"/>
    </row>
    <row r="48587" spans="20:26" x14ac:dyDescent="0.25">
      <c r="T48587" s="1"/>
      <c r="U48587" s="1"/>
      <c r="Z48587" s="1"/>
    </row>
    <row r="48588" spans="20:26" x14ac:dyDescent="0.25">
      <c r="T48588" s="1"/>
      <c r="U48588" s="1"/>
      <c r="Z48588" s="1"/>
    </row>
    <row r="48589" spans="20:26" x14ac:dyDescent="0.25">
      <c r="T48589" s="1"/>
      <c r="U48589" s="1"/>
      <c r="Z48589" s="1"/>
    </row>
    <row r="48590" spans="20:26" x14ac:dyDescent="0.25">
      <c r="T48590" s="1"/>
      <c r="U48590" s="1"/>
      <c r="Z48590" s="1"/>
    </row>
    <row r="48591" spans="20:26" x14ac:dyDescent="0.25">
      <c r="T48591" s="1"/>
      <c r="U48591" s="1"/>
      <c r="Z48591" s="1"/>
    </row>
    <row r="48592" spans="20:26" x14ac:dyDescent="0.25">
      <c r="T48592" s="1"/>
      <c r="U48592" s="1"/>
      <c r="Z48592" s="1"/>
    </row>
    <row r="48593" spans="20:26" x14ac:dyDescent="0.25">
      <c r="T48593" s="1"/>
      <c r="U48593" s="1"/>
      <c r="Z48593" s="1"/>
    </row>
    <row r="48594" spans="20:26" x14ac:dyDescent="0.25">
      <c r="T48594" s="1"/>
      <c r="U48594" s="1"/>
      <c r="Z48594" s="1"/>
    </row>
    <row r="48595" spans="20:26" x14ac:dyDescent="0.25">
      <c r="T48595" s="1"/>
      <c r="U48595" s="1"/>
      <c r="Z48595" s="1"/>
    </row>
    <row r="48596" spans="20:26" x14ac:dyDescent="0.25">
      <c r="T48596" s="1"/>
      <c r="U48596" s="1"/>
      <c r="Z48596" s="1"/>
    </row>
    <row r="48597" spans="20:26" x14ac:dyDescent="0.25">
      <c r="T48597" s="1"/>
      <c r="U48597" s="1"/>
      <c r="Z48597" s="1"/>
    </row>
    <row r="48598" spans="20:26" x14ac:dyDescent="0.25">
      <c r="T48598" s="1"/>
      <c r="U48598" s="1"/>
      <c r="Z48598" s="1"/>
    </row>
    <row r="48599" spans="20:26" x14ac:dyDescent="0.25">
      <c r="T48599" s="1"/>
      <c r="U48599" s="1"/>
      <c r="Z48599" s="1"/>
    </row>
    <row r="48600" spans="20:26" x14ac:dyDescent="0.25">
      <c r="T48600" s="1"/>
      <c r="U48600" s="1"/>
      <c r="Z48600" s="1"/>
    </row>
    <row r="48601" spans="20:26" x14ac:dyDescent="0.25">
      <c r="T48601" s="1"/>
      <c r="U48601" s="1"/>
      <c r="Z48601" s="1"/>
    </row>
    <row r="48602" spans="20:26" x14ac:dyDescent="0.25">
      <c r="T48602" s="1"/>
      <c r="U48602" s="1"/>
      <c r="Z48602" s="1"/>
    </row>
    <row r="48603" spans="20:26" x14ac:dyDescent="0.25">
      <c r="T48603" s="1"/>
      <c r="U48603" s="1"/>
      <c r="Z48603" s="1"/>
    </row>
    <row r="48604" spans="20:26" x14ac:dyDescent="0.25">
      <c r="T48604" s="1"/>
      <c r="U48604" s="1"/>
      <c r="Z48604" s="1"/>
    </row>
    <row r="48605" spans="20:26" x14ac:dyDescent="0.25">
      <c r="T48605" s="1"/>
      <c r="U48605" s="1"/>
      <c r="Z48605" s="1"/>
    </row>
    <row r="48606" spans="20:26" x14ac:dyDescent="0.25">
      <c r="T48606" s="1"/>
      <c r="U48606" s="1"/>
      <c r="Z48606" s="1"/>
    </row>
    <row r="48607" spans="20:26" x14ac:dyDescent="0.25">
      <c r="T48607" s="1"/>
      <c r="U48607" s="1"/>
      <c r="Z48607" s="1"/>
    </row>
    <row r="48608" spans="20:26" x14ac:dyDescent="0.25">
      <c r="T48608" s="1"/>
      <c r="U48608" s="1"/>
      <c r="Z48608" s="1"/>
    </row>
    <row r="48609" spans="20:26" x14ac:dyDescent="0.25">
      <c r="T48609" s="1"/>
      <c r="U48609" s="1"/>
      <c r="Z48609" s="1"/>
    </row>
    <row r="48610" spans="20:26" x14ac:dyDescent="0.25">
      <c r="T48610" s="1"/>
      <c r="U48610" s="1"/>
      <c r="Z48610" s="1"/>
    </row>
    <row r="48611" spans="20:26" x14ac:dyDescent="0.25">
      <c r="T48611" s="1"/>
      <c r="U48611" s="1"/>
      <c r="Z48611" s="1"/>
    </row>
    <row r="48612" spans="20:26" x14ac:dyDescent="0.25">
      <c r="T48612" s="1"/>
      <c r="U48612" s="1"/>
      <c r="Z48612" s="1"/>
    </row>
    <row r="48613" spans="20:26" x14ac:dyDescent="0.25">
      <c r="T48613" s="1"/>
      <c r="U48613" s="1"/>
      <c r="Z48613" s="1"/>
    </row>
    <row r="48614" spans="20:26" x14ac:dyDescent="0.25">
      <c r="T48614" s="1"/>
      <c r="U48614" s="1"/>
      <c r="Z48614" s="1"/>
    </row>
    <row r="48615" spans="20:26" x14ac:dyDescent="0.25">
      <c r="T48615" s="1"/>
      <c r="U48615" s="1"/>
      <c r="Z48615" s="1"/>
    </row>
    <row r="48616" spans="20:26" x14ac:dyDescent="0.25">
      <c r="T48616" s="1"/>
      <c r="U48616" s="1"/>
      <c r="Z48616" s="1"/>
    </row>
    <row r="48617" spans="20:26" x14ac:dyDescent="0.25">
      <c r="T48617" s="1"/>
      <c r="U48617" s="1"/>
      <c r="Z48617" s="1"/>
    </row>
    <row r="48618" spans="20:26" x14ac:dyDescent="0.25">
      <c r="T48618" s="1"/>
      <c r="U48618" s="1"/>
      <c r="Z48618" s="1"/>
    </row>
    <row r="48619" spans="20:26" x14ac:dyDescent="0.25">
      <c r="T48619" s="1"/>
      <c r="U48619" s="1"/>
      <c r="Z48619" s="1"/>
    </row>
    <row r="48620" spans="20:26" x14ac:dyDescent="0.25">
      <c r="T48620" s="1"/>
      <c r="U48620" s="1"/>
      <c r="Z48620" s="1"/>
    </row>
    <row r="48621" spans="20:26" x14ac:dyDescent="0.25">
      <c r="T48621" s="1"/>
      <c r="U48621" s="1"/>
      <c r="Z48621" s="1"/>
    </row>
    <row r="48622" spans="20:26" x14ac:dyDescent="0.25">
      <c r="T48622" s="1"/>
      <c r="U48622" s="1"/>
      <c r="Z48622" s="1"/>
    </row>
    <row r="48623" spans="20:26" x14ac:dyDescent="0.25">
      <c r="T48623" s="1"/>
      <c r="U48623" s="1"/>
      <c r="Z48623" s="1"/>
    </row>
    <row r="48624" spans="20:26" x14ac:dyDescent="0.25">
      <c r="T48624" s="1"/>
      <c r="U48624" s="1"/>
      <c r="Z48624" s="1"/>
    </row>
    <row r="48625" spans="20:26" x14ac:dyDescent="0.25">
      <c r="T48625" s="1"/>
      <c r="U48625" s="1"/>
      <c r="Z48625" s="1"/>
    </row>
    <row r="48626" spans="20:26" x14ac:dyDescent="0.25">
      <c r="T48626" s="1"/>
      <c r="U48626" s="1"/>
      <c r="Z48626" s="1"/>
    </row>
    <row r="48627" spans="20:26" x14ac:dyDescent="0.25">
      <c r="T48627" s="1"/>
      <c r="U48627" s="1"/>
      <c r="Z48627" s="1"/>
    </row>
    <row r="48628" spans="20:26" x14ac:dyDescent="0.25">
      <c r="T48628" s="1"/>
      <c r="U48628" s="1"/>
      <c r="Z48628" s="1"/>
    </row>
    <row r="48629" spans="20:26" x14ac:dyDescent="0.25">
      <c r="T48629" s="1"/>
      <c r="U48629" s="1"/>
      <c r="Z48629" s="1"/>
    </row>
    <row r="48630" spans="20:26" x14ac:dyDescent="0.25">
      <c r="T48630" s="1"/>
      <c r="U48630" s="1"/>
      <c r="Z48630" s="1"/>
    </row>
    <row r="48631" spans="20:26" x14ac:dyDescent="0.25">
      <c r="T48631" s="1"/>
      <c r="U48631" s="1"/>
      <c r="Z48631" s="1"/>
    </row>
    <row r="48632" spans="20:26" x14ac:dyDescent="0.25">
      <c r="T48632" s="1"/>
      <c r="U48632" s="1"/>
      <c r="Z48632" s="1"/>
    </row>
    <row r="48633" spans="20:26" x14ac:dyDescent="0.25">
      <c r="T48633" s="1"/>
      <c r="U48633" s="1"/>
      <c r="Z48633" s="1"/>
    </row>
    <row r="48634" spans="20:26" x14ac:dyDescent="0.25">
      <c r="T48634" s="1"/>
      <c r="U48634" s="1"/>
      <c r="Z48634" s="1"/>
    </row>
    <row r="48635" spans="20:26" x14ac:dyDescent="0.25">
      <c r="T48635" s="1"/>
      <c r="U48635" s="1"/>
      <c r="Z48635" s="1"/>
    </row>
    <row r="48636" spans="20:26" x14ac:dyDescent="0.25">
      <c r="T48636" s="1"/>
      <c r="U48636" s="1"/>
      <c r="Z48636" s="1"/>
    </row>
    <row r="48637" spans="20:26" x14ac:dyDescent="0.25">
      <c r="T48637" s="1"/>
      <c r="U48637" s="1"/>
      <c r="Z48637" s="1"/>
    </row>
    <row r="48638" spans="20:26" x14ac:dyDescent="0.25">
      <c r="T48638" s="1"/>
      <c r="U48638" s="1"/>
      <c r="Z48638" s="1"/>
    </row>
    <row r="48639" spans="20:26" x14ac:dyDescent="0.25">
      <c r="T48639" s="1"/>
      <c r="U48639" s="1"/>
      <c r="Z48639" s="1"/>
    </row>
    <row r="48640" spans="20:26" x14ac:dyDescent="0.25">
      <c r="T48640" s="1"/>
      <c r="U48640" s="1"/>
      <c r="Z48640" s="1"/>
    </row>
    <row r="48641" spans="20:26" x14ac:dyDescent="0.25">
      <c r="T48641" s="1"/>
      <c r="U48641" s="1"/>
      <c r="Z48641" s="1"/>
    </row>
    <row r="48642" spans="20:26" x14ac:dyDescent="0.25">
      <c r="T48642" s="1"/>
      <c r="U48642" s="1"/>
      <c r="Z48642" s="1"/>
    </row>
    <row r="48643" spans="20:26" x14ac:dyDescent="0.25">
      <c r="T48643" s="1"/>
      <c r="U48643" s="1"/>
      <c r="Z48643" s="1"/>
    </row>
    <row r="48644" spans="20:26" x14ac:dyDescent="0.25">
      <c r="T48644" s="1"/>
      <c r="U48644" s="1"/>
      <c r="Z48644" s="1"/>
    </row>
    <row r="48645" spans="20:26" x14ac:dyDescent="0.25">
      <c r="T48645" s="1"/>
      <c r="U48645" s="1"/>
      <c r="Z48645" s="1"/>
    </row>
    <row r="48646" spans="20:26" x14ac:dyDescent="0.25">
      <c r="T48646" s="1"/>
      <c r="U48646" s="1"/>
      <c r="Z48646" s="1"/>
    </row>
    <row r="48647" spans="20:26" x14ac:dyDescent="0.25">
      <c r="T48647" s="1"/>
      <c r="U48647" s="1"/>
      <c r="Z48647" s="1"/>
    </row>
    <row r="48648" spans="20:26" x14ac:dyDescent="0.25">
      <c r="T48648" s="1"/>
      <c r="U48648" s="1"/>
      <c r="Z48648" s="1"/>
    </row>
    <row r="48649" spans="20:26" x14ac:dyDescent="0.25">
      <c r="T48649" s="1"/>
      <c r="U48649" s="1"/>
      <c r="Z48649" s="1"/>
    </row>
    <row r="48650" spans="20:26" x14ac:dyDescent="0.25">
      <c r="T48650" s="1"/>
      <c r="U48650" s="1"/>
      <c r="Z48650" s="1"/>
    </row>
    <row r="48651" spans="20:26" x14ac:dyDescent="0.25">
      <c r="T48651" s="1"/>
      <c r="U48651" s="1"/>
      <c r="Z48651" s="1"/>
    </row>
    <row r="48652" spans="20:26" x14ac:dyDescent="0.25">
      <c r="T48652" s="1"/>
      <c r="U48652" s="1"/>
      <c r="Z48652" s="1"/>
    </row>
    <row r="48653" spans="20:26" x14ac:dyDescent="0.25">
      <c r="T48653" s="1"/>
      <c r="U48653" s="1"/>
      <c r="Z48653" s="1"/>
    </row>
    <row r="48654" spans="20:26" x14ac:dyDescent="0.25">
      <c r="T48654" s="1"/>
      <c r="U48654" s="1"/>
      <c r="Z48654" s="1"/>
    </row>
    <row r="48655" spans="20:26" x14ac:dyDescent="0.25">
      <c r="T48655" s="1"/>
      <c r="U48655" s="1"/>
      <c r="Z48655" s="1"/>
    </row>
    <row r="48656" spans="20:26" x14ac:dyDescent="0.25">
      <c r="T48656" s="1"/>
      <c r="U48656" s="1"/>
      <c r="Z48656" s="1"/>
    </row>
    <row r="48657" spans="20:26" x14ac:dyDescent="0.25">
      <c r="T48657" s="1"/>
      <c r="U48657" s="1"/>
      <c r="Z48657" s="1"/>
    </row>
    <row r="48658" spans="20:26" x14ac:dyDescent="0.25">
      <c r="T48658" s="1"/>
      <c r="U48658" s="1"/>
      <c r="Z48658" s="1"/>
    </row>
    <row r="48659" spans="20:26" x14ac:dyDescent="0.25">
      <c r="T48659" s="1"/>
      <c r="U48659" s="1"/>
      <c r="Z48659" s="1"/>
    </row>
    <row r="48660" spans="20:26" x14ac:dyDescent="0.25">
      <c r="T48660" s="1"/>
      <c r="U48660" s="1"/>
      <c r="Z48660" s="1"/>
    </row>
    <row r="48661" spans="20:26" x14ac:dyDescent="0.25">
      <c r="T48661" s="1"/>
      <c r="U48661" s="1"/>
      <c r="Z48661" s="1"/>
    </row>
    <row r="48662" spans="20:26" x14ac:dyDescent="0.25">
      <c r="T48662" s="1"/>
      <c r="U48662" s="1"/>
      <c r="Z48662" s="1"/>
    </row>
    <row r="48663" spans="20:26" x14ac:dyDescent="0.25">
      <c r="T48663" s="1"/>
      <c r="U48663" s="1"/>
      <c r="Z48663" s="1"/>
    </row>
    <row r="48664" spans="20:26" x14ac:dyDescent="0.25">
      <c r="T48664" s="1"/>
      <c r="U48664" s="1"/>
      <c r="Z48664" s="1"/>
    </row>
    <row r="48665" spans="20:26" x14ac:dyDescent="0.25">
      <c r="T48665" s="1"/>
      <c r="U48665" s="1"/>
      <c r="Z48665" s="1"/>
    </row>
    <row r="48666" spans="20:26" x14ac:dyDescent="0.25">
      <c r="T48666" s="1"/>
      <c r="U48666" s="1"/>
      <c r="Z48666" s="1"/>
    </row>
    <row r="48667" spans="20:26" x14ac:dyDescent="0.25">
      <c r="T48667" s="1"/>
      <c r="U48667" s="1"/>
      <c r="Z48667" s="1"/>
    </row>
    <row r="48668" spans="20:26" x14ac:dyDescent="0.25">
      <c r="T48668" s="1"/>
      <c r="U48668" s="1"/>
      <c r="Z48668" s="1"/>
    </row>
    <row r="48669" spans="20:26" x14ac:dyDescent="0.25">
      <c r="T48669" s="1"/>
      <c r="U48669" s="1"/>
      <c r="Z48669" s="1"/>
    </row>
    <row r="48670" spans="20:26" x14ac:dyDescent="0.25">
      <c r="T48670" s="1"/>
      <c r="U48670" s="1"/>
      <c r="Z48670" s="1"/>
    </row>
    <row r="48671" spans="20:26" x14ac:dyDescent="0.25">
      <c r="T48671" s="1"/>
      <c r="U48671" s="1"/>
      <c r="Z48671" s="1"/>
    </row>
    <row r="48672" spans="20:26" x14ac:dyDescent="0.25">
      <c r="T48672" s="1"/>
      <c r="U48672" s="1"/>
      <c r="Z48672" s="1"/>
    </row>
    <row r="48673" spans="20:26" x14ac:dyDescent="0.25">
      <c r="T48673" s="1"/>
      <c r="U48673" s="1"/>
      <c r="Z48673" s="1"/>
    </row>
    <row r="48674" spans="20:26" x14ac:dyDescent="0.25">
      <c r="T48674" s="1"/>
      <c r="U48674" s="1"/>
      <c r="Z48674" s="1"/>
    </row>
    <row r="48675" spans="20:26" x14ac:dyDescent="0.25">
      <c r="T48675" s="1"/>
      <c r="U48675" s="1"/>
      <c r="Z48675" s="1"/>
    </row>
    <row r="48676" spans="20:26" x14ac:dyDescent="0.25">
      <c r="T48676" s="1"/>
      <c r="U48676" s="1"/>
      <c r="Z48676" s="1"/>
    </row>
    <row r="48677" spans="20:26" x14ac:dyDescent="0.25">
      <c r="T48677" s="1"/>
      <c r="U48677" s="1"/>
      <c r="Z48677" s="1"/>
    </row>
    <row r="48678" spans="20:26" x14ac:dyDescent="0.25">
      <c r="T48678" s="1"/>
      <c r="U48678" s="1"/>
      <c r="Z48678" s="1"/>
    </row>
    <row r="48679" spans="20:26" x14ac:dyDescent="0.25">
      <c r="T48679" s="1"/>
      <c r="U48679" s="1"/>
      <c r="Z48679" s="1"/>
    </row>
    <row r="48680" spans="20:26" x14ac:dyDescent="0.25">
      <c r="T48680" s="1"/>
      <c r="U48680" s="1"/>
      <c r="Z48680" s="1"/>
    </row>
    <row r="48681" spans="20:26" x14ac:dyDescent="0.25">
      <c r="T48681" s="1"/>
      <c r="U48681" s="1"/>
      <c r="Z48681" s="1"/>
    </row>
    <row r="48682" spans="20:26" x14ac:dyDescent="0.25">
      <c r="T48682" s="1"/>
      <c r="U48682" s="1"/>
      <c r="Z48682" s="1"/>
    </row>
    <row r="48683" spans="20:26" x14ac:dyDescent="0.25">
      <c r="T48683" s="1"/>
      <c r="U48683" s="1"/>
      <c r="Z48683" s="1"/>
    </row>
    <row r="48684" spans="20:26" x14ac:dyDescent="0.25">
      <c r="T48684" s="1"/>
      <c r="U48684" s="1"/>
      <c r="Z48684" s="1"/>
    </row>
    <row r="48685" spans="20:26" x14ac:dyDescent="0.25">
      <c r="T48685" s="1"/>
      <c r="U48685" s="1"/>
      <c r="Z48685" s="1"/>
    </row>
    <row r="48686" spans="20:26" x14ac:dyDescent="0.25">
      <c r="T48686" s="1"/>
      <c r="U48686" s="1"/>
      <c r="Z48686" s="1"/>
    </row>
    <row r="48687" spans="20:26" x14ac:dyDescent="0.25">
      <c r="T48687" s="1"/>
      <c r="U48687" s="1"/>
      <c r="Z48687" s="1"/>
    </row>
    <row r="48688" spans="20:26" x14ac:dyDescent="0.25">
      <c r="T48688" s="1"/>
      <c r="U48688" s="1"/>
      <c r="Z48688" s="1"/>
    </row>
    <row r="48689" spans="20:26" x14ac:dyDescent="0.25">
      <c r="T48689" s="1"/>
      <c r="U48689" s="1"/>
      <c r="Z48689" s="1"/>
    </row>
    <row r="48690" spans="20:26" x14ac:dyDescent="0.25">
      <c r="T48690" s="1"/>
      <c r="U48690" s="1"/>
      <c r="Z48690" s="1"/>
    </row>
    <row r="48691" spans="20:26" x14ac:dyDescent="0.25">
      <c r="T48691" s="1"/>
      <c r="U48691" s="1"/>
      <c r="Z48691" s="1"/>
    </row>
    <row r="48692" spans="20:26" x14ac:dyDescent="0.25">
      <c r="T48692" s="1"/>
      <c r="U48692" s="1"/>
      <c r="Z48692" s="1"/>
    </row>
    <row r="48693" spans="20:26" x14ac:dyDescent="0.25">
      <c r="T48693" s="1"/>
      <c r="U48693" s="1"/>
      <c r="Z48693" s="1"/>
    </row>
    <row r="48694" spans="20:26" x14ac:dyDescent="0.25">
      <c r="T48694" s="1"/>
      <c r="U48694" s="1"/>
      <c r="Z48694" s="1"/>
    </row>
    <row r="48695" spans="20:26" x14ac:dyDescent="0.25">
      <c r="T48695" s="1"/>
      <c r="U48695" s="1"/>
      <c r="Z48695" s="1"/>
    </row>
    <row r="48696" spans="20:26" x14ac:dyDescent="0.25">
      <c r="T48696" s="1"/>
      <c r="U48696" s="1"/>
      <c r="Z48696" s="1"/>
    </row>
    <row r="48697" spans="20:26" x14ac:dyDescent="0.25">
      <c r="T48697" s="1"/>
      <c r="U48697" s="1"/>
      <c r="Z48697" s="1"/>
    </row>
    <row r="48698" spans="20:26" x14ac:dyDescent="0.25">
      <c r="T48698" s="1"/>
      <c r="U48698" s="1"/>
      <c r="Z48698" s="1"/>
    </row>
    <row r="48699" spans="20:26" x14ac:dyDescent="0.25">
      <c r="T48699" s="1"/>
      <c r="U48699" s="1"/>
      <c r="Z48699" s="1"/>
    </row>
    <row r="48700" spans="20:26" x14ac:dyDescent="0.25">
      <c r="T48700" s="1"/>
      <c r="U48700" s="1"/>
      <c r="Z48700" s="1"/>
    </row>
    <row r="48701" spans="20:26" x14ac:dyDescent="0.25">
      <c r="T48701" s="1"/>
      <c r="U48701" s="1"/>
      <c r="Z48701" s="1"/>
    </row>
    <row r="48702" spans="20:26" x14ac:dyDescent="0.25">
      <c r="T48702" s="1"/>
      <c r="U48702" s="1"/>
      <c r="Z48702" s="1"/>
    </row>
    <row r="48703" spans="20:26" x14ac:dyDescent="0.25">
      <c r="T48703" s="1"/>
      <c r="U48703" s="1"/>
      <c r="Z48703" s="1"/>
    </row>
    <row r="48704" spans="20:26" x14ac:dyDescent="0.25">
      <c r="T48704" s="1"/>
      <c r="U48704" s="1"/>
      <c r="Z48704" s="1"/>
    </row>
    <row r="48705" spans="20:26" x14ac:dyDescent="0.25">
      <c r="T48705" s="1"/>
      <c r="U48705" s="1"/>
      <c r="Z48705" s="1"/>
    </row>
    <row r="48706" spans="20:26" x14ac:dyDescent="0.25">
      <c r="T48706" s="1"/>
      <c r="U48706" s="1"/>
      <c r="Z48706" s="1"/>
    </row>
    <row r="48707" spans="20:26" x14ac:dyDescent="0.25">
      <c r="T48707" s="1"/>
      <c r="U48707" s="1"/>
      <c r="Z48707" s="1"/>
    </row>
    <row r="48708" spans="20:26" x14ac:dyDescent="0.25">
      <c r="T48708" s="1"/>
      <c r="U48708" s="1"/>
      <c r="Z48708" s="1"/>
    </row>
    <row r="48709" spans="20:26" x14ac:dyDescent="0.25">
      <c r="T48709" s="1"/>
      <c r="U48709" s="1"/>
      <c r="Z48709" s="1"/>
    </row>
    <row r="48710" spans="20:26" x14ac:dyDescent="0.25">
      <c r="T48710" s="1"/>
      <c r="U48710" s="1"/>
      <c r="Z48710" s="1"/>
    </row>
    <row r="48711" spans="20:26" x14ac:dyDescent="0.25">
      <c r="T48711" s="1"/>
      <c r="U48711" s="1"/>
      <c r="Z48711" s="1"/>
    </row>
    <row r="48712" spans="20:26" x14ac:dyDescent="0.25">
      <c r="T48712" s="1"/>
      <c r="U48712" s="1"/>
      <c r="Z48712" s="1"/>
    </row>
    <row r="48713" spans="20:26" x14ac:dyDescent="0.25">
      <c r="T48713" s="1"/>
      <c r="U48713" s="1"/>
      <c r="Z48713" s="1"/>
    </row>
    <row r="48714" spans="20:26" x14ac:dyDescent="0.25">
      <c r="T48714" s="1"/>
      <c r="U48714" s="1"/>
      <c r="Z48714" s="1"/>
    </row>
    <row r="48715" spans="20:26" x14ac:dyDescent="0.25">
      <c r="T48715" s="1"/>
      <c r="U48715" s="1"/>
      <c r="Z48715" s="1"/>
    </row>
    <row r="48716" spans="20:26" x14ac:dyDescent="0.25">
      <c r="T48716" s="1"/>
      <c r="U48716" s="1"/>
      <c r="Z48716" s="1"/>
    </row>
    <row r="48717" spans="20:26" x14ac:dyDescent="0.25">
      <c r="T48717" s="1"/>
      <c r="U48717" s="1"/>
      <c r="Z48717" s="1"/>
    </row>
    <row r="48718" spans="20:26" x14ac:dyDescent="0.25">
      <c r="T48718" s="1"/>
      <c r="U48718" s="1"/>
      <c r="Z48718" s="1"/>
    </row>
    <row r="48719" spans="20:26" x14ac:dyDescent="0.25">
      <c r="T48719" s="1"/>
      <c r="U48719" s="1"/>
      <c r="Z48719" s="1"/>
    </row>
    <row r="48720" spans="20:26" x14ac:dyDescent="0.25">
      <c r="T48720" s="1"/>
      <c r="U48720" s="1"/>
      <c r="Z48720" s="1"/>
    </row>
    <row r="48721" spans="20:26" x14ac:dyDescent="0.25">
      <c r="T48721" s="1"/>
      <c r="U48721" s="1"/>
      <c r="Z48721" s="1"/>
    </row>
    <row r="48722" spans="20:26" x14ac:dyDescent="0.25">
      <c r="T48722" s="1"/>
      <c r="U48722" s="1"/>
      <c r="Z48722" s="1"/>
    </row>
    <row r="48723" spans="20:26" x14ac:dyDescent="0.25">
      <c r="T48723" s="1"/>
      <c r="U48723" s="1"/>
      <c r="Z48723" s="1"/>
    </row>
    <row r="48724" spans="20:26" x14ac:dyDescent="0.25">
      <c r="T48724" s="1"/>
      <c r="U48724" s="1"/>
      <c r="Z48724" s="1"/>
    </row>
    <row r="48725" spans="20:26" x14ac:dyDescent="0.25">
      <c r="T48725" s="1"/>
      <c r="U48725" s="1"/>
      <c r="Z48725" s="1"/>
    </row>
    <row r="48726" spans="20:26" x14ac:dyDescent="0.25">
      <c r="T48726" s="1"/>
      <c r="U48726" s="1"/>
      <c r="Z48726" s="1"/>
    </row>
    <row r="48727" spans="20:26" x14ac:dyDescent="0.25">
      <c r="T48727" s="1"/>
      <c r="U48727" s="1"/>
      <c r="Z48727" s="1"/>
    </row>
    <row r="48728" spans="20:26" x14ac:dyDescent="0.25">
      <c r="T48728" s="1"/>
      <c r="U48728" s="1"/>
      <c r="Z48728" s="1"/>
    </row>
    <row r="48729" spans="20:26" x14ac:dyDescent="0.25">
      <c r="T48729" s="1"/>
      <c r="U48729" s="1"/>
      <c r="Z48729" s="1"/>
    </row>
    <row r="48730" spans="20:26" x14ac:dyDescent="0.25">
      <c r="T48730" s="1"/>
      <c r="U48730" s="1"/>
      <c r="Z48730" s="1"/>
    </row>
    <row r="48731" spans="20:26" x14ac:dyDescent="0.25">
      <c r="T48731" s="1"/>
      <c r="U48731" s="1"/>
      <c r="Z48731" s="1"/>
    </row>
    <row r="48732" spans="20:26" x14ac:dyDescent="0.25">
      <c r="T48732" s="1"/>
      <c r="U48732" s="1"/>
      <c r="Z48732" s="1"/>
    </row>
    <row r="48733" spans="20:26" x14ac:dyDescent="0.25">
      <c r="T48733" s="1"/>
      <c r="U48733" s="1"/>
      <c r="Z48733" s="1"/>
    </row>
    <row r="48734" spans="20:26" x14ac:dyDescent="0.25">
      <c r="T48734" s="1"/>
      <c r="U48734" s="1"/>
      <c r="Z48734" s="1"/>
    </row>
    <row r="48735" spans="20:26" x14ac:dyDescent="0.25">
      <c r="T48735" s="1"/>
      <c r="U48735" s="1"/>
      <c r="Z48735" s="1"/>
    </row>
    <row r="48736" spans="20:26" x14ac:dyDescent="0.25">
      <c r="T48736" s="1"/>
      <c r="U48736" s="1"/>
      <c r="Z48736" s="1"/>
    </row>
    <row r="48737" spans="20:26" x14ac:dyDescent="0.25">
      <c r="T48737" s="1"/>
      <c r="U48737" s="1"/>
      <c r="Z48737" s="1"/>
    </row>
    <row r="48738" spans="20:26" x14ac:dyDescent="0.25">
      <c r="T48738" s="1"/>
      <c r="U48738" s="1"/>
      <c r="Z48738" s="1"/>
    </row>
    <row r="48739" spans="20:26" x14ac:dyDescent="0.25">
      <c r="T48739" s="1"/>
      <c r="U48739" s="1"/>
      <c r="Z48739" s="1"/>
    </row>
    <row r="48740" spans="20:26" x14ac:dyDescent="0.25">
      <c r="T48740" s="1"/>
      <c r="U48740" s="1"/>
      <c r="Z48740" s="1"/>
    </row>
    <row r="48741" spans="20:26" x14ac:dyDescent="0.25">
      <c r="T48741" s="1"/>
      <c r="U48741" s="1"/>
      <c r="Z48741" s="1"/>
    </row>
    <row r="48742" spans="20:26" x14ac:dyDescent="0.25">
      <c r="T48742" s="1"/>
      <c r="U48742" s="1"/>
      <c r="Z48742" s="1"/>
    </row>
    <row r="48743" spans="20:26" x14ac:dyDescent="0.25">
      <c r="T48743" s="1"/>
      <c r="U48743" s="1"/>
      <c r="Z48743" s="1"/>
    </row>
    <row r="48744" spans="20:26" x14ac:dyDescent="0.25">
      <c r="T48744" s="1"/>
      <c r="U48744" s="1"/>
      <c r="Z48744" s="1"/>
    </row>
    <row r="48745" spans="20:26" x14ac:dyDescent="0.25">
      <c r="T48745" s="1"/>
      <c r="U48745" s="1"/>
      <c r="Z48745" s="1"/>
    </row>
    <row r="48746" spans="20:26" x14ac:dyDescent="0.25">
      <c r="T48746" s="1"/>
      <c r="U48746" s="1"/>
      <c r="Z48746" s="1"/>
    </row>
    <row r="48747" spans="20:26" x14ac:dyDescent="0.25">
      <c r="T48747" s="1"/>
      <c r="U48747" s="1"/>
      <c r="Z48747" s="1"/>
    </row>
    <row r="48748" spans="20:26" x14ac:dyDescent="0.25">
      <c r="T48748" s="1"/>
      <c r="U48748" s="1"/>
      <c r="Z48748" s="1"/>
    </row>
    <row r="48749" spans="20:26" x14ac:dyDescent="0.25">
      <c r="T48749" s="1"/>
      <c r="U48749" s="1"/>
      <c r="Z48749" s="1"/>
    </row>
    <row r="48750" spans="20:26" x14ac:dyDescent="0.25">
      <c r="T48750" s="1"/>
      <c r="U48750" s="1"/>
      <c r="Z48750" s="1"/>
    </row>
    <row r="48751" spans="20:26" x14ac:dyDescent="0.25">
      <c r="T48751" s="1"/>
      <c r="U48751" s="1"/>
      <c r="Z48751" s="1"/>
    </row>
    <row r="48752" spans="20:26" x14ac:dyDescent="0.25">
      <c r="T48752" s="1"/>
      <c r="U48752" s="1"/>
      <c r="Z48752" s="1"/>
    </row>
    <row r="48753" spans="20:26" x14ac:dyDescent="0.25">
      <c r="T48753" s="1"/>
      <c r="U48753" s="1"/>
      <c r="Z48753" s="1"/>
    </row>
    <row r="48754" spans="20:26" x14ac:dyDescent="0.25">
      <c r="T48754" s="1"/>
      <c r="U48754" s="1"/>
      <c r="Z48754" s="1"/>
    </row>
    <row r="48755" spans="20:26" x14ac:dyDescent="0.25">
      <c r="T48755" s="1"/>
      <c r="U48755" s="1"/>
      <c r="Z48755" s="1"/>
    </row>
    <row r="48756" spans="20:26" x14ac:dyDescent="0.25">
      <c r="T48756" s="1"/>
      <c r="U48756" s="1"/>
      <c r="Z48756" s="1"/>
    </row>
    <row r="48757" spans="20:26" x14ac:dyDescent="0.25">
      <c r="T48757" s="1"/>
      <c r="U48757" s="1"/>
      <c r="Z48757" s="1"/>
    </row>
    <row r="48758" spans="20:26" x14ac:dyDescent="0.25">
      <c r="T48758" s="1"/>
      <c r="U48758" s="1"/>
      <c r="Z48758" s="1"/>
    </row>
    <row r="48759" spans="20:26" x14ac:dyDescent="0.25">
      <c r="T48759" s="1"/>
      <c r="U48759" s="1"/>
      <c r="Z48759" s="1"/>
    </row>
    <row r="48760" spans="20:26" x14ac:dyDescent="0.25">
      <c r="T48760" s="1"/>
      <c r="U48760" s="1"/>
      <c r="Z48760" s="1"/>
    </row>
    <row r="48761" spans="20:26" x14ac:dyDescent="0.25">
      <c r="T48761" s="1"/>
      <c r="U48761" s="1"/>
      <c r="Z48761" s="1"/>
    </row>
    <row r="48762" spans="20:26" x14ac:dyDescent="0.25">
      <c r="T48762" s="1"/>
      <c r="U48762" s="1"/>
      <c r="Z48762" s="1"/>
    </row>
    <row r="48763" spans="20:26" x14ac:dyDescent="0.25">
      <c r="T48763" s="1"/>
      <c r="U48763" s="1"/>
      <c r="Z48763" s="1"/>
    </row>
    <row r="48764" spans="20:26" x14ac:dyDescent="0.25">
      <c r="T48764" s="1"/>
      <c r="U48764" s="1"/>
      <c r="Z48764" s="1"/>
    </row>
    <row r="48765" spans="20:26" x14ac:dyDescent="0.25">
      <c r="T48765" s="1"/>
      <c r="U48765" s="1"/>
      <c r="Z48765" s="1"/>
    </row>
    <row r="48766" spans="20:26" x14ac:dyDescent="0.25">
      <c r="T48766" s="1"/>
      <c r="U48766" s="1"/>
      <c r="Z48766" s="1"/>
    </row>
    <row r="48767" spans="20:26" x14ac:dyDescent="0.25">
      <c r="T48767" s="1"/>
      <c r="U48767" s="1"/>
      <c r="Z48767" s="1"/>
    </row>
    <row r="48768" spans="20:26" x14ac:dyDescent="0.25">
      <c r="T48768" s="1"/>
      <c r="U48768" s="1"/>
      <c r="Z48768" s="1"/>
    </row>
    <row r="48769" spans="20:26" x14ac:dyDescent="0.25">
      <c r="T48769" s="1"/>
      <c r="U48769" s="1"/>
      <c r="Z48769" s="1"/>
    </row>
    <row r="48770" spans="20:26" x14ac:dyDescent="0.25">
      <c r="T48770" s="1"/>
      <c r="U48770" s="1"/>
      <c r="Z48770" s="1"/>
    </row>
    <row r="48771" spans="20:26" x14ac:dyDescent="0.25">
      <c r="T48771" s="1"/>
      <c r="U48771" s="1"/>
      <c r="Z48771" s="1"/>
    </row>
    <row r="48772" spans="20:26" x14ac:dyDescent="0.25">
      <c r="T48772" s="1"/>
      <c r="U48772" s="1"/>
      <c r="Z48772" s="1"/>
    </row>
    <row r="48773" spans="20:26" x14ac:dyDescent="0.25">
      <c r="T48773" s="1"/>
      <c r="U48773" s="1"/>
      <c r="Z48773" s="1"/>
    </row>
    <row r="48774" spans="20:26" x14ac:dyDescent="0.25">
      <c r="T48774" s="1"/>
      <c r="U48774" s="1"/>
      <c r="Z48774" s="1"/>
    </row>
    <row r="48775" spans="20:26" x14ac:dyDescent="0.25">
      <c r="T48775" s="1"/>
      <c r="U48775" s="1"/>
      <c r="Z48775" s="1"/>
    </row>
    <row r="48776" spans="20:26" x14ac:dyDescent="0.25">
      <c r="T48776" s="1"/>
      <c r="U48776" s="1"/>
      <c r="Z48776" s="1"/>
    </row>
    <row r="48777" spans="20:26" x14ac:dyDescent="0.25">
      <c r="T48777" s="1"/>
      <c r="U48777" s="1"/>
      <c r="Z48777" s="1"/>
    </row>
    <row r="48778" spans="20:26" x14ac:dyDescent="0.25">
      <c r="T48778" s="1"/>
      <c r="U48778" s="1"/>
      <c r="Z48778" s="1"/>
    </row>
    <row r="48779" spans="20:26" x14ac:dyDescent="0.25">
      <c r="T48779" s="1"/>
      <c r="U48779" s="1"/>
      <c r="Z48779" s="1"/>
    </row>
    <row r="48780" spans="20:26" x14ac:dyDescent="0.25">
      <c r="T48780" s="1"/>
      <c r="U48780" s="1"/>
      <c r="Z48780" s="1"/>
    </row>
    <row r="48781" spans="20:26" x14ac:dyDescent="0.25">
      <c r="T48781" s="1"/>
      <c r="U48781" s="1"/>
      <c r="Z48781" s="1"/>
    </row>
    <row r="48782" spans="20:26" x14ac:dyDescent="0.25">
      <c r="T48782" s="1"/>
      <c r="U48782" s="1"/>
      <c r="Z48782" s="1"/>
    </row>
    <row r="48783" spans="20:26" x14ac:dyDescent="0.25">
      <c r="T48783" s="1"/>
      <c r="U48783" s="1"/>
      <c r="Z48783" s="1"/>
    </row>
    <row r="48784" spans="20:26" x14ac:dyDescent="0.25">
      <c r="T48784" s="1"/>
      <c r="U48784" s="1"/>
      <c r="Z48784" s="1"/>
    </row>
    <row r="48785" spans="20:26" x14ac:dyDescent="0.25">
      <c r="T48785" s="1"/>
      <c r="U48785" s="1"/>
      <c r="Z48785" s="1"/>
    </row>
    <row r="48786" spans="20:26" x14ac:dyDescent="0.25">
      <c r="T48786" s="1"/>
      <c r="U48786" s="1"/>
      <c r="Z48786" s="1"/>
    </row>
    <row r="48787" spans="20:26" x14ac:dyDescent="0.25">
      <c r="T48787" s="1"/>
      <c r="U48787" s="1"/>
      <c r="Z48787" s="1"/>
    </row>
    <row r="48788" spans="20:26" x14ac:dyDescent="0.25">
      <c r="T48788" s="1"/>
      <c r="U48788" s="1"/>
      <c r="Z48788" s="1"/>
    </row>
    <row r="48789" spans="20:26" x14ac:dyDescent="0.25">
      <c r="T48789" s="1"/>
      <c r="U48789" s="1"/>
      <c r="Z48789" s="1"/>
    </row>
    <row r="48790" spans="20:26" x14ac:dyDescent="0.25">
      <c r="T48790" s="1"/>
      <c r="U48790" s="1"/>
      <c r="Z48790" s="1"/>
    </row>
    <row r="48791" spans="20:26" x14ac:dyDescent="0.25">
      <c r="T48791" s="1"/>
      <c r="U48791" s="1"/>
      <c r="Z48791" s="1"/>
    </row>
    <row r="48792" spans="20:26" x14ac:dyDescent="0.25">
      <c r="T48792" s="1"/>
      <c r="U48792" s="1"/>
      <c r="Z48792" s="1"/>
    </row>
    <row r="48793" spans="20:26" x14ac:dyDescent="0.25">
      <c r="T48793" s="1"/>
      <c r="U48793" s="1"/>
      <c r="Z48793" s="1"/>
    </row>
    <row r="48794" spans="20:26" x14ac:dyDescent="0.25">
      <c r="T48794" s="1"/>
      <c r="U48794" s="1"/>
      <c r="Z48794" s="1"/>
    </row>
    <row r="48795" spans="20:26" x14ac:dyDescent="0.25">
      <c r="T48795" s="1"/>
      <c r="U48795" s="1"/>
      <c r="Z48795" s="1"/>
    </row>
    <row r="48796" spans="20:26" x14ac:dyDescent="0.25">
      <c r="T48796" s="1"/>
      <c r="U48796" s="1"/>
      <c r="Z48796" s="1"/>
    </row>
    <row r="48797" spans="20:26" x14ac:dyDescent="0.25">
      <c r="T48797" s="1"/>
      <c r="U48797" s="1"/>
      <c r="Z48797" s="1"/>
    </row>
    <row r="48798" spans="20:26" x14ac:dyDescent="0.25">
      <c r="T48798" s="1"/>
      <c r="U48798" s="1"/>
      <c r="Z48798" s="1"/>
    </row>
    <row r="48799" spans="20:26" x14ac:dyDescent="0.25">
      <c r="T48799" s="1"/>
      <c r="U48799" s="1"/>
      <c r="Z48799" s="1"/>
    </row>
    <row r="48800" spans="20:26" x14ac:dyDescent="0.25">
      <c r="T48800" s="1"/>
      <c r="U48800" s="1"/>
      <c r="Z48800" s="1"/>
    </row>
    <row r="48801" spans="20:26" x14ac:dyDescent="0.25">
      <c r="T48801" s="1"/>
      <c r="U48801" s="1"/>
      <c r="Z48801" s="1"/>
    </row>
    <row r="48802" spans="20:26" x14ac:dyDescent="0.25">
      <c r="T48802" s="1"/>
      <c r="U48802" s="1"/>
      <c r="Z48802" s="1"/>
    </row>
    <row r="48803" spans="20:26" x14ac:dyDescent="0.25">
      <c r="T48803" s="1"/>
      <c r="U48803" s="1"/>
      <c r="Z48803" s="1"/>
    </row>
    <row r="48804" spans="20:26" x14ac:dyDescent="0.25">
      <c r="T48804" s="1"/>
      <c r="U48804" s="1"/>
      <c r="Z48804" s="1"/>
    </row>
    <row r="48805" spans="20:26" x14ac:dyDescent="0.25">
      <c r="T48805" s="1"/>
      <c r="U48805" s="1"/>
      <c r="Z48805" s="1"/>
    </row>
    <row r="48806" spans="20:26" x14ac:dyDescent="0.25">
      <c r="T48806" s="1"/>
      <c r="U48806" s="1"/>
      <c r="Z48806" s="1"/>
    </row>
    <row r="48807" spans="20:26" x14ac:dyDescent="0.25">
      <c r="T48807" s="1"/>
      <c r="U48807" s="1"/>
      <c r="Z48807" s="1"/>
    </row>
    <row r="48808" spans="20:26" x14ac:dyDescent="0.25">
      <c r="T48808" s="1"/>
      <c r="U48808" s="1"/>
      <c r="Z48808" s="1"/>
    </row>
    <row r="48809" spans="20:26" x14ac:dyDescent="0.25">
      <c r="T48809" s="1"/>
      <c r="U48809" s="1"/>
      <c r="Z48809" s="1"/>
    </row>
    <row r="48810" spans="20:26" x14ac:dyDescent="0.25">
      <c r="T48810" s="1"/>
      <c r="U48810" s="1"/>
      <c r="Z48810" s="1"/>
    </row>
    <row r="48811" spans="20:26" x14ac:dyDescent="0.25">
      <c r="T48811" s="1"/>
      <c r="U48811" s="1"/>
      <c r="Z48811" s="1"/>
    </row>
    <row r="48812" spans="20:26" x14ac:dyDescent="0.25">
      <c r="T48812" s="1"/>
      <c r="U48812" s="1"/>
      <c r="Z48812" s="1"/>
    </row>
    <row r="48813" spans="20:26" x14ac:dyDescent="0.25">
      <c r="T48813" s="1"/>
      <c r="U48813" s="1"/>
      <c r="Z48813" s="1"/>
    </row>
    <row r="48814" spans="20:26" x14ac:dyDescent="0.25">
      <c r="T48814" s="1"/>
      <c r="U48814" s="1"/>
      <c r="Z48814" s="1"/>
    </row>
    <row r="48815" spans="20:26" x14ac:dyDescent="0.25">
      <c r="T48815" s="1"/>
      <c r="U48815" s="1"/>
      <c r="Z48815" s="1"/>
    </row>
    <row r="48816" spans="20:26" x14ac:dyDescent="0.25">
      <c r="T48816" s="1"/>
      <c r="U48816" s="1"/>
      <c r="Z48816" s="1"/>
    </row>
    <row r="48817" spans="20:26" x14ac:dyDescent="0.25">
      <c r="T48817" s="1"/>
      <c r="U48817" s="1"/>
      <c r="Z48817" s="1"/>
    </row>
    <row r="48818" spans="20:26" x14ac:dyDescent="0.25">
      <c r="T48818" s="1"/>
      <c r="U48818" s="1"/>
      <c r="Z48818" s="1"/>
    </row>
    <row r="48819" spans="20:26" x14ac:dyDescent="0.25">
      <c r="T48819" s="1"/>
      <c r="U48819" s="1"/>
      <c r="Z48819" s="1"/>
    </row>
    <row r="48820" spans="20:26" x14ac:dyDescent="0.25">
      <c r="T48820" s="1"/>
      <c r="U48820" s="1"/>
      <c r="Z48820" s="1"/>
    </row>
    <row r="48821" spans="20:26" x14ac:dyDescent="0.25">
      <c r="T48821" s="1"/>
      <c r="U48821" s="1"/>
      <c r="Z48821" s="1"/>
    </row>
    <row r="48822" spans="20:26" x14ac:dyDescent="0.25">
      <c r="T48822" s="1"/>
      <c r="U48822" s="1"/>
      <c r="Z48822" s="1"/>
    </row>
    <row r="48823" spans="20:26" x14ac:dyDescent="0.25">
      <c r="T48823" s="1"/>
      <c r="U48823" s="1"/>
      <c r="Z48823" s="1"/>
    </row>
    <row r="48824" spans="20:26" x14ac:dyDescent="0.25">
      <c r="T48824" s="1"/>
      <c r="U48824" s="1"/>
      <c r="Z48824" s="1"/>
    </row>
    <row r="48825" spans="20:26" x14ac:dyDescent="0.25">
      <c r="T48825" s="1"/>
      <c r="U48825" s="1"/>
      <c r="Z48825" s="1"/>
    </row>
    <row r="48826" spans="20:26" x14ac:dyDescent="0.25">
      <c r="T48826" s="1"/>
      <c r="U48826" s="1"/>
      <c r="Z48826" s="1"/>
    </row>
    <row r="48827" spans="20:26" x14ac:dyDescent="0.25">
      <c r="T48827" s="1"/>
      <c r="U48827" s="1"/>
      <c r="Z48827" s="1"/>
    </row>
    <row r="48828" spans="20:26" x14ac:dyDescent="0.25">
      <c r="T48828" s="1"/>
      <c r="U48828" s="1"/>
      <c r="Z48828" s="1"/>
    </row>
    <row r="48829" spans="20:26" x14ac:dyDescent="0.25">
      <c r="T48829" s="1"/>
      <c r="U48829" s="1"/>
      <c r="Z48829" s="1"/>
    </row>
    <row r="48830" spans="20:26" x14ac:dyDescent="0.25">
      <c r="T48830" s="1"/>
      <c r="U48830" s="1"/>
      <c r="Z48830" s="1"/>
    </row>
    <row r="48831" spans="20:26" x14ac:dyDescent="0.25">
      <c r="T48831" s="1"/>
      <c r="U48831" s="1"/>
      <c r="Z48831" s="1"/>
    </row>
    <row r="48832" spans="20:26" x14ac:dyDescent="0.25">
      <c r="T48832" s="1"/>
      <c r="U48832" s="1"/>
      <c r="Z48832" s="1"/>
    </row>
    <row r="48833" spans="20:26" x14ac:dyDescent="0.25">
      <c r="T48833" s="1"/>
      <c r="U48833" s="1"/>
      <c r="Z48833" s="1"/>
    </row>
    <row r="48834" spans="20:26" x14ac:dyDescent="0.25">
      <c r="T48834" s="1"/>
      <c r="U48834" s="1"/>
      <c r="Z48834" s="1"/>
    </row>
    <row r="48835" spans="20:26" x14ac:dyDescent="0.25">
      <c r="T48835" s="1"/>
      <c r="U48835" s="1"/>
      <c r="Z48835" s="1"/>
    </row>
    <row r="48836" spans="20:26" x14ac:dyDescent="0.25">
      <c r="T48836" s="1"/>
      <c r="U48836" s="1"/>
      <c r="Z48836" s="1"/>
    </row>
    <row r="48837" spans="20:26" x14ac:dyDescent="0.25">
      <c r="T48837" s="1"/>
      <c r="U48837" s="1"/>
      <c r="Z48837" s="1"/>
    </row>
    <row r="48838" spans="20:26" x14ac:dyDescent="0.25">
      <c r="T48838" s="1"/>
      <c r="U48838" s="1"/>
      <c r="Z48838" s="1"/>
    </row>
    <row r="48839" spans="20:26" x14ac:dyDescent="0.25">
      <c r="T48839" s="1"/>
      <c r="U48839" s="1"/>
      <c r="Z48839" s="1"/>
    </row>
    <row r="48840" spans="20:26" x14ac:dyDescent="0.25">
      <c r="T48840" s="1"/>
      <c r="U48840" s="1"/>
      <c r="Z48840" s="1"/>
    </row>
    <row r="48841" spans="20:26" x14ac:dyDescent="0.25">
      <c r="T48841" s="1"/>
      <c r="U48841" s="1"/>
      <c r="Z48841" s="1"/>
    </row>
    <row r="48842" spans="20:26" x14ac:dyDescent="0.25">
      <c r="T48842" s="1"/>
      <c r="U48842" s="1"/>
      <c r="Z48842" s="1"/>
    </row>
    <row r="48843" spans="20:26" x14ac:dyDescent="0.25">
      <c r="T48843" s="1"/>
      <c r="U48843" s="1"/>
      <c r="Z48843" s="1"/>
    </row>
    <row r="48844" spans="20:26" x14ac:dyDescent="0.25">
      <c r="T48844" s="1"/>
      <c r="U48844" s="1"/>
      <c r="Z48844" s="1"/>
    </row>
    <row r="48845" spans="20:26" x14ac:dyDescent="0.25">
      <c r="T48845" s="1"/>
      <c r="U48845" s="1"/>
      <c r="Z48845" s="1"/>
    </row>
    <row r="48846" spans="20:26" x14ac:dyDescent="0.25">
      <c r="T48846" s="1"/>
      <c r="U48846" s="1"/>
      <c r="Z48846" s="1"/>
    </row>
    <row r="48847" spans="20:26" x14ac:dyDescent="0.25">
      <c r="T48847" s="1"/>
      <c r="U48847" s="1"/>
      <c r="Z48847" s="1"/>
    </row>
    <row r="48848" spans="20:26" x14ac:dyDescent="0.25">
      <c r="T48848" s="1"/>
      <c r="U48848" s="1"/>
      <c r="Z48848" s="1"/>
    </row>
    <row r="48849" spans="20:26" x14ac:dyDescent="0.25">
      <c r="T48849" s="1"/>
      <c r="U48849" s="1"/>
      <c r="Z48849" s="1"/>
    </row>
    <row r="48850" spans="20:26" x14ac:dyDescent="0.25">
      <c r="T48850" s="1"/>
      <c r="U48850" s="1"/>
      <c r="Z48850" s="1"/>
    </row>
    <row r="48851" spans="20:26" x14ac:dyDescent="0.25">
      <c r="T48851" s="1"/>
      <c r="U48851" s="1"/>
      <c r="Z48851" s="1"/>
    </row>
    <row r="48852" spans="20:26" x14ac:dyDescent="0.25">
      <c r="T48852" s="1"/>
      <c r="U48852" s="1"/>
      <c r="Z48852" s="1"/>
    </row>
    <row r="48853" spans="20:26" x14ac:dyDescent="0.25">
      <c r="T48853" s="1"/>
      <c r="U48853" s="1"/>
      <c r="Z48853" s="1"/>
    </row>
    <row r="48854" spans="20:26" x14ac:dyDescent="0.25">
      <c r="T48854" s="1"/>
      <c r="U48854" s="1"/>
      <c r="Z48854" s="1"/>
    </row>
    <row r="48855" spans="20:26" x14ac:dyDescent="0.25">
      <c r="T48855" s="1"/>
      <c r="U48855" s="1"/>
      <c r="Z48855" s="1"/>
    </row>
    <row r="48856" spans="20:26" x14ac:dyDescent="0.25">
      <c r="T48856" s="1"/>
      <c r="U48856" s="1"/>
      <c r="Z48856" s="1"/>
    </row>
    <row r="48857" spans="20:26" x14ac:dyDescent="0.25">
      <c r="T48857" s="1"/>
      <c r="U48857" s="1"/>
      <c r="Z48857" s="1"/>
    </row>
    <row r="48858" spans="20:26" x14ac:dyDescent="0.25">
      <c r="T48858" s="1"/>
      <c r="U48858" s="1"/>
      <c r="Z48858" s="1"/>
    </row>
    <row r="48859" spans="20:26" x14ac:dyDescent="0.25">
      <c r="T48859" s="1"/>
      <c r="U48859" s="1"/>
      <c r="Z48859" s="1"/>
    </row>
    <row r="48860" spans="20:26" x14ac:dyDescent="0.25">
      <c r="T48860" s="1"/>
      <c r="U48860" s="1"/>
      <c r="Z48860" s="1"/>
    </row>
    <row r="48861" spans="20:26" x14ac:dyDescent="0.25">
      <c r="T48861" s="1"/>
      <c r="U48861" s="1"/>
      <c r="Z48861" s="1"/>
    </row>
    <row r="48862" spans="20:26" x14ac:dyDescent="0.25">
      <c r="T48862" s="1"/>
      <c r="U48862" s="1"/>
      <c r="Z48862" s="1"/>
    </row>
    <row r="48863" spans="20:26" x14ac:dyDescent="0.25">
      <c r="T48863" s="1"/>
      <c r="U48863" s="1"/>
      <c r="Z48863" s="1"/>
    </row>
    <row r="48864" spans="20:26" x14ac:dyDescent="0.25">
      <c r="T48864" s="1"/>
      <c r="U48864" s="1"/>
      <c r="Z48864" s="1"/>
    </row>
    <row r="48865" spans="20:26" x14ac:dyDescent="0.25">
      <c r="T48865" s="1"/>
      <c r="U48865" s="1"/>
      <c r="Z48865" s="1"/>
    </row>
    <row r="48866" spans="20:26" x14ac:dyDescent="0.25">
      <c r="T48866" s="1"/>
      <c r="U48866" s="1"/>
      <c r="Z48866" s="1"/>
    </row>
    <row r="48867" spans="20:26" x14ac:dyDescent="0.25">
      <c r="T48867" s="1"/>
      <c r="U48867" s="1"/>
      <c r="Z48867" s="1"/>
    </row>
    <row r="48868" spans="20:26" x14ac:dyDescent="0.25">
      <c r="T48868" s="1"/>
      <c r="U48868" s="1"/>
      <c r="Z48868" s="1"/>
    </row>
    <row r="48869" spans="20:26" x14ac:dyDescent="0.25">
      <c r="T48869" s="1"/>
      <c r="U48869" s="1"/>
      <c r="Z48869" s="1"/>
    </row>
    <row r="48870" spans="20:26" x14ac:dyDescent="0.25">
      <c r="T48870" s="1"/>
      <c r="U48870" s="1"/>
      <c r="Z48870" s="1"/>
    </row>
    <row r="48871" spans="20:26" x14ac:dyDescent="0.25">
      <c r="T48871" s="1"/>
      <c r="U48871" s="1"/>
      <c r="Z48871" s="1"/>
    </row>
    <row r="48872" spans="20:26" x14ac:dyDescent="0.25">
      <c r="T48872" s="1"/>
      <c r="U48872" s="1"/>
      <c r="Z48872" s="1"/>
    </row>
    <row r="48873" spans="20:26" x14ac:dyDescent="0.25">
      <c r="T48873" s="1"/>
      <c r="U48873" s="1"/>
      <c r="Z48873" s="1"/>
    </row>
    <row r="48874" spans="20:26" x14ac:dyDescent="0.25">
      <c r="T48874" s="1"/>
      <c r="U48874" s="1"/>
      <c r="Z48874" s="1"/>
    </row>
    <row r="48875" spans="20:26" x14ac:dyDescent="0.25">
      <c r="T48875" s="1"/>
      <c r="U48875" s="1"/>
      <c r="Z48875" s="1"/>
    </row>
    <row r="48876" spans="20:26" x14ac:dyDescent="0.25">
      <c r="T48876" s="1"/>
      <c r="U48876" s="1"/>
      <c r="Z48876" s="1"/>
    </row>
    <row r="48877" spans="20:26" x14ac:dyDescent="0.25">
      <c r="T48877" s="1"/>
      <c r="U48877" s="1"/>
      <c r="Z48877" s="1"/>
    </row>
    <row r="48878" spans="20:26" x14ac:dyDescent="0.25">
      <c r="T48878" s="1"/>
      <c r="U48878" s="1"/>
      <c r="Z48878" s="1"/>
    </row>
    <row r="48879" spans="20:26" x14ac:dyDescent="0.25">
      <c r="T48879" s="1"/>
      <c r="U48879" s="1"/>
      <c r="Z48879" s="1"/>
    </row>
    <row r="48880" spans="20:26" x14ac:dyDescent="0.25">
      <c r="T48880" s="1"/>
      <c r="U48880" s="1"/>
      <c r="Z48880" s="1"/>
    </row>
    <row r="48881" spans="20:26" x14ac:dyDescent="0.25">
      <c r="T48881" s="1"/>
      <c r="U48881" s="1"/>
      <c r="Z48881" s="1"/>
    </row>
    <row r="48882" spans="20:26" x14ac:dyDescent="0.25">
      <c r="T48882" s="1"/>
      <c r="U48882" s="1"/>
      <c r="Z48882" s="1"/>
    </row>
    <row r="48883" spans="20:26" x14ac:dyDescent="0.25">
      <c r="T48883" s="1"/>
      <c r="U48883" s="1"/>
      <c r="Z48883" s="1"/>
    </row>
    <row r="48884" spans="20:26" x14ac:dyDescent="0.25">
      <c r="T48884" s="1"/>
      <c r="U48884" s="1"/>
      <c r="Z48884" s="1"/>
    </row>
    <row r="48885" spans="20:26" x14ac:dyDescent="0.25">
      <c r="T48885" s="1"/>
      <c r="U48885" s="1"/>
      <c r="Z48885" s="1"/>
    </row>
    <row r="48886" spans="20:26" x14ac:dyDescent="0.25">
      <c r="T48886" s="1"/>
      <c r="U48886" s="1"/>
      <c r="Z48886" s="1"/>
    </row>
    <row r="48887" spans="20:26" x14ac:dyDescent="0.25">
      <c r="T48887" s="1"/>
      <c r="U48887" s="1"/>
      <c r="Z48887" s="1"/>
    </row>
    <row r="48888" spans="20:26" x14ac:dyDescent="0.25">
      <c r="T48888" s="1"/>
      <c r="U48888" s="1"/>
      <c r="Z48888" s="1"/>
    </row>
    <row r="48889" spans="20:26" x14ac:dyDescent="0.25">
      <c r="T48889" s="1"/>
      <c r="U48889" s="1"/>
      <c r="Z48889" s="1"/>
    </row>
    <row r="48890" spans="20:26" x14ac:dyDescent="0.25">
      <c r="T48890" s="1"/>
      <c r="U48890" s="1"/>
      <c r="Z48890" s="1"/>
    </row>
    <row r="48891" spans="20:26" x14ac:dyDescent="0.25">
      <c r="T48891" s="1"/>
      <c r="U48891" s="1"/>
      <c r="Z48891" s="1"/>
    </row>
    <row r="48892" spans="20:26" x14ac:dyDescent="0.25">
      <c r="T48892" s="1"/>
      <c r="U48892" s="1"/>
      <c r="Z48892" s="1"/>
    </row>
    <row r="48893" spans="20:26" x14ac:dyDescent="0.25">
      <c r="T48893" s="1"/>
      <c r="U48893" s="1"/>
      <c r="Z48893" s="1"/>
    </row>
    <row r="48894" spans="20:26" x14ac:dyDescent="0.25">
      <c r="T48894" s="1"/>
      <c r="U48894" s="1"/>
      <c r="Z48894" s="1"/>
    </row>
    <row r="48895" spans="20:26" x14ac:dyDescent="0.25">
      <c r="T48895" s="1"/>
      <c r="U48895" s="1"/>
      <c r="Z48895" s="1"/>
    </row>
    <row r="48896" spans="20:26" x14ac:dyDescent="0.25">
      <c r="T48896" s="1"/>
      <c r="U48896" s="1"/>
      <c r="Z48896" s="1"/>
    </row>
    <row r="48897" spans="20:26" x14ac:dyDescent="0.25">
      <c r="T48897" s="1"/>
      <c r="U48897" s="1"/>
      <c r="Z48897" s="1"/>
    </row>
    <row r="48898" spans="20:26" x14ac:dyDescent="0.25">
      <c r="T48898" s="1"/>
      <c r="U48898" s="1"/>
      <c r="Z48898" s="1"/>
    </row>
    <row r="48899" spans="20:26" x14ac:dyDescent="0.25">
      <c r="T48899" s="1"/>
      <c r="U48899" s="1"/>
      <c r="Z48899" s="1"/>
    </row>
    <row r="48900" spans="20:26" x14ac:dyDescent="0.25">
      <c r="T48900" s="1"/>
      <c r="U48900" s="1"/>
      <c r="Z48900" s="1"/>
    </row>
    <row r="48901" spans="20:26" x14ac:dyDescent="0.25">
      <c r="T48901" s="1"/>
      <c r="U48901" s="1"/>
      <c r="Z48901" s="1"/>
    </row>
    <row r="48902" spans="20:26" x14ac:dyDescent="0.25">
      <c r="T48902" s="1"/>
      <c r="U48902" s="1"/>
      <c r="Z48902" s="1"/>
    </row>
    <row r="48903" spans="20:26" x14ac:dyDescent="0.25">
      <c r="T48903" s="1"/>
      <c r="U48903" s="1"/>
      <c r="Z48903" s="1"/>
    </row>
    <row r="48904" spans="20:26" x14ac:dyDescent="0.25">
      <c r="T48904" s="1"/>
      <c r="U48904" s="1"/>
      <c r="Z48904" s="1"/>
    </row>
    <row r="48905" spans="20:26" x14ac:dyDescent="0.25">
      <c r="T48905" s="1"/>
      <c r="U48905" s="1"/>
      <c r="Z48905" s="1"/>
    </row>
    <row r="48906" spans="20:26" x14ac:dyDescent="0.25">
      <c r="T48906" s="1"/>
      <c r="U48906" s="1"/>
      <c r="Z48906" s="1"/>
    </row>
    <row r="48907" spans="20:26" x14ac:dyDescent="0.25">
      <c r="T48907" s="1"/>
      <c r="U48907" s="1"/>
      <c r="Z48907" s="1"/>
    </row>
    <row r="48908" spans="20:26" x14ac:dyDescent="0.25">
      <c r="T48908" s="1"/>
      <c r="U48908" s="1"/>
      <c r="Z48908" s="1"/>
    </row>
    <row r="48909" spans="20:26" x14ac:dyDescent="0.25">
      <c r="T48909" s="1"/>
      <c r="U48909" s="1"/>
      <c r="Z48909" s="1"/>
    </row>
    <row r="48910" spans="20:26" x14ac:dyDescent="0.25">
      <c r="T48910" s="1"/>
      <c r="U48910" s="1"/>
      <c r="Z48910" s="1"/>
    </row>
    <row r="48911" spans="20:26" x14ac:dyDescent="0.25">
      <c r="T48911" s="1"/>
      <c r="U48911" s="1"/>
      <c r="Z48911" s="1"/>
    </row>
    <row r="48912" spans="20:26" x14ac:dyDescent="0.25">
      <c r="T48912" s="1"/>
      <c r="U48912" s="1"/>
      <c r="Z48912" s="1"/>
    </row>
    <row r="48913" spans="20:26" x14ac:dyDescent="0.25">
      <c r="T48913" s="1"/>
      <c r="U48913" s="1"/>
      <c r="Z48913" s="1"/>
    </row>
    <row r="48914" spans="20:26" x14ac:dyDescent="0.25">
      <c r="T48914" s="1"/>
      <c r="U48914" s="1"/>
      <c r="Z48914" s="1"/>
    </row>
    <row r="48915" spans="20:26" x14ac:dyDescent="0.25">
      <c r="T48915" s="1"/>
      <c r="U48915" s="1"/>
      <c r="Z48915" s="1"/>
    </row>
    <row r="48916" spans="20:26" x14ac:dyDescent="0.25">
      <c r="T48916" s="1"/>
      <c r="U48916" s="1"/>
      <c r="Z48916" s="1"/>
    </row>
    <row r="48917" spans="20:26" x14ac:dyDescent="0.25">
      <c r="T48917" s="1"/>
      <c r="U48917" s="1"/>
      <c r="Z48917" s="1"/>
    </row>
    <row r="48918" spans="20:26" x14ac:dyDescent="0.25">
      <c r="T48918" s="1"/>
      <c r="U48918" s="1"/>
      <c r="Z48918" s="1"/>
    </row>
    <row r="48919" spans="20:26" x14ac:dyDescent="0.25">
      <c r="T48919" s="1"/>
      <c r="U48919" s="1"/>
      <c r="Z48919" s="1"/>
    </row>
    <row r="48920" spans="20:26" x14ac:dyDescent="0.25">
      <c r="T48920" s="1"/>
      <c r="U48920" s="1"/>
      <c r="Z48920" s="1"/>
    </row>
    <row r="48921" spans="20:26" x14ac:dyDescent="0.25">
      <c r="T48921" s="1"/>
      <c r="U48921" s="1"/>
      <c r="Z48921" s="1"/>
    </row>
    <row r="48922" spans="20:26" x14ac:dyDescent="0.25">
      <c r="T48922" s="1"/>
      <c r="U48922" s="1"/>
      <c r="Z48922" s="1"/>
    </row>
    <row r="48923" spans="20:26" x14ac:dyDescent="0.25">
      <c r="T48923" s="1"/>
      <c r="U48923" s="1"/>
      <c r="Z48923" s="1"/>
    </row>
    <row r="48924" spans="20:26" x14ac:dyDescent="0.25">
      <c r="T48924" s="1"/>
      <c r="U48924" s="1"/>
      <c r="Z48924" s="1"/>
    </row>
    <row r="48925" spans="20:26" x14ac:dyDescent="0.25">
      <c r="T48925" s="1"/>
      <c r="U48925" s="1"/>
      <c r="Z48925" s="1"/>
    </row>
    <row r="48926" spans="20:26" x14ac:dyDescent="0.25">
      <c r="T48926" s="1"/>
      <c r="U48926" s="1"/>
      <c r="Z48926" s="1"/>
    </row>
    <row r="48927" spans="20:26" x14ac:dyDescent="0.25">
      <c r="T48927" s="1"/>
      <c r="U48927" s="1"/>
      <c r="Z48927" s="1"/>
    </row>
    <row r="48928" spans="20:26" x14ac:dyDescent="0.25">
      <c r="T48928" s="1"/>
      <c r="U48928" s="1"/>
      <c r="Z48928" s="1"/>
    </row>
    <row r="48929" spans="20:26" x14ac:dyDescent="0.25">
      <c r="T48929" s="1"/>
      <c r="U48929" s="1"/>
      <c r="Z48929" s="1"/>
    </row>
    <row r="48930" spans="20:26" x14ac:dyDescent="0.25">
      <c r="T48930" s="1"/>
      <c r="U48930" s="1"/>
      <c r="Z48930" s="1"/>
    </row>
    <row r="48931" spans="20:26" x14ac:dyDescent="0.25">
      <c r="T48931" s="1"/>
      <c r="U48931" s="1"/>
      <c r="Z48931" s="1"/>
    </row>
    <row r="48932" spans="20:26" x14ac:dyDescent="0.25">
      <c r="T48932" s="1"/>
      <c r="U48932" s="1"/>
      <c r="Z48932" s="1"/>
    </row>
    <row r="48933" spans="20:26" x14ac:dyDescent="0.25">
      <c r="T48933" s="1"/>
      <c r="U48933" s="1"/>
      <c r="Z48933" s="1"/>
    </row>
    <row r="48934" spans="20:26" x14ac:dyDescent="0.25">
      <c r="T48934" s="1"/>
      <c r="U48934" s="1"/>
      <c r="Z48934" s="1"/>
    </row>
    <row r="48935" spans="20:26" x14ac:dyDescent="0.25">
      <c r="T48935" s="1"/>
      <c r="U48935" s="1"/>
      <c r="Z48935" s="1"/>
    </row>
    <row r="48936" spans="20:26" x14ac:dyDescent="0.25">
      <c r="T48936" s="1"/>
      <c r="U48936" s="1"/>
      <c r="Z48936" s="1"/>
    </row>
    <row r="48937" spans="20:26" x14ac:dyDescent="0.25">
      <c r="T48937" s="1"/>
      <c r="U48937" s="1"/>
      <c r="Z48937" s="1"/>
    </row>
    <row r="48938" spans="20:26" x14ac:dyDescent="0.25">
      <c r="T48938" s="1"/>
      <c r="U48938" s="1"/>
      <c r="Z48938" s="1"/>
    </row>
    <row r="48939" spans="20:26" x14ac:dyDescent="0.25">
      <c r="T48939" s="1"/>
      <c r="U48939" s="1"/>
      <c r="Z48939" s="1"/>
    </row>
    <row r="48940" spans="20:26" x14ac:dyDescent="0.25">
      <c r="T48940" s="1"/>
      <c r="U48940" s="1"/>
      <c r="Z48940" s="1"/>
    </row>
    <row r="48941" spans="20:26" x14ac:dyDescent="0.25">
      <c r="T48941" s="1"/>
      <c r="U48941" s="1"/>
      <c r="Z48941" s="1"/>
    </row>
    <row r="48942" spans="20:26" x14ac:dyDescent="0.25">
      <c r="T48942" s="1"/>
      <c r="U48942" s="1"/>
      <c r="Z48942" s="1"/>
    </row>
    <row r="48943" spans="20:26" x14ac:dyDescent="0.25">
      <c r="T48943" s="1"/>
      <c r="U48943" s="1"/>
      <c r="Z48943" s="1"/>
    </row>
    <row r="48944" spans="20:26" x14ac:dyDescent="0.25">
      <c r="T48944" s="1"/>
      <c r="U48944" s="1"/>
      <c r="Z48944" s="1"/>
    </row>
    <row r="48945" spans="20:26" x14ac:dyDescent="0.25">
      <c r="T48945" s="1"/>
      <c r="U48945" s="1"/>
      <c r="Z48945" s="1"/>
    </row>
    <row r="48946" spans="20:26" x14ac:dyDescent="0.25">
      <c r="T48946" s="1"/>
      <c r="U48946" s="1"/>
      <c r="Z48946" s="1"/>
    </row>
    <row r="48947" spans="20:26" x14ac:dyDescent="0.25">
      <c r="T48947" s="1"/>
      <c r="U48947" s="1"/>
      <c r="Z48947" s="1"/>
    </row>
    <row r="48948" spans="20:26" x14ac:dyDescent="0.25">
      <c r="T48948" s="1"/>
      <c r="U48948" s="1"/>
      <c r="Z48948" s="1"/>
    </row>
    <row r="48949" spans="20:26" x14ac:dyDescent="0.25">
      <c r="T48949" s="1"/>
      <c r="U48949" s="1"/>
      <c r="Z48949" s="1"/>
    </row>
    <row r="48950" spans="20:26" x14ac:dyDescent="0.25">
      <c r="T48950" s="1"/>
      <c r="U48950" s="1"/>
      <c r="Z48950" s="1"/>
    </row>
    <row r="48951" spans="20:26" x14ac:dyDescent="0.25">
      <c r="T48951" s="1"/>
      <c r="U48951" s="1"/>
      <c r="Z48951" s="1"/>
    </row>
    <row r="48952" spans="20:26" x14ac:dyDescent="0.25">
      <c r="T48952" s="1"/>
      <c r="U48952" s="1"/>
      <c r="Z48952" s="1"/>
    </row>
    <row r="48953" spans="20:26" x14ac:dyDescent="0.25">
      <c r="T48953" s="1"/>
      <c r="U48953" s="1"/>
      <c r="Z48953" s="1"/>
    </row>
    <row r="48954" spans="20:26" x14ac:dyDescent="0.25">
      <c r="T48954" s="1"/>
      <c r="U48954" s="1"/>
      <c r="Z48954" s="1"/>
    </row>
    <row r="48955" spans="20:26" x14ac:dyDescent="0.25">
      <c r="T48955" s="1"/>
      <c r="U48955" s="1"/>
      <c r="Z48955" s="1"/>
    </row>
    <row r="48956" spans="20:26" x14ac:dyDescent="0.25">
      <c r="T48956" s="1"/>
      <c r="U48956" s="1"/>
      <c r="Z48956" s="1"/>
    </row>
    <row r="48957" spans="20:26" x14ac:dyDescent="0.25">
      <c r="T48957" s="1"/>
      <c r="U48957" s="1"/>
      <c r="Z48957" s="1"/>
    </row>
    <row r="48958" spans="20:26" x14ac:dyDescent="0.25">
      <c r="T48958" s="1"/>
      <c r="U48958" s="1"/>
      <c r="Z48958" s="1"/>
    </row>
    <row r="48959" spans="20:26" x14ac:dyDescent="0.25">
      <c r="T48959" s="1"/>
      <c r="U48959" s="1"/>
      <c r="Z48959" s="1"/>
    </row>
    <row r="48960" spans="20:26" x14ac:dyDescent="0.25">
      <c r="T48960" s="1"/>
      <c r="U48960" s="1"/>
      <c r="Z48960" s="1"/>
    </row>
    <row r="48961" spans="20:26" x14ac:dyDescent="0.25">
      <c r="T48961" s="1"/>
      <c r="U48961" s="1"/>
      <c r="Z48961" s="1"/>
    </row>
    <row r="48962" spans="20:26" x14ac:dyDescent="0.25">
      <c r="T48962" s="1"/>
      <c r="U48962" s="1"/>
      <c r="Z48962" s="1"/>
    </row>
    <row r="48963" spans="20:26" x14ac:dyDescent="0.25">
      <c r="T48963" s="1"/>
      <c r="U48963" s="1"/>
      <c r="Z48963" s="1"/>
    </row>
    <row r="48964" spans="20:26" x14ac:dyDescent="0.25">
      <c r="T48964" s="1"/>
      <c r="U48964" s="1"/>
      <c r="Z48964" s="1"/>
    </row>
    <row r="48965" spans="20:26" x14ac:dyDescent="0.25">
      <c r="T48965" s="1"/>
      <c r="U48965" s="1"/>
      <c r="Z48965" s="1"/>
    </row>
    <row r="48966" spans="20:26" x14ac:dyDescent="0.25">
      <c r="T48966" s="1"/>
      <c r="U48966" s="1"/>
      <c r="Z48966" s="1"/>
    </row>
    <row r="48967" spans="20:26" x14ac:dyDescent="0.25">
      <c r="T48967" s="1"/>
      <c r="U48967" s="1"/>
      <c r="Z48967" s="1"/>
    </row>
    <row r="48968" spans="20:26" x14ac:dyDescent="0.25">
      <c r="T48968" s="1"/>
      <c r="U48968" s="1"/>
      <c r="Z48968" s="1"/>
    </row>
    <row r="48969" spans="20:26" x14ac:dyDescent="0.25">
      <c r="T48969" s="1"/>
      <c r="U48969" s="1"/>
      <c r="Z48969" s="1"/>
    </row>
    <row r="48970" spans="20:26" x14ac:dyDescent="0.25">
      <c r="T48970" s="1"/>
      <c r="U48970" s="1"/>
      <c r="Z48970" s="1"/>
    </row>
    <row r="48971" spans="20:26" x14ac:dyDescent="0.25">
      <c r="T48971" s="1"/>
      <c r="U48971" s="1"/>
      <c r="Z48971" s="1"/>
    </row>
    <row r="48972" spans="20:26" x14ac:dyDescent="0.25">
      <c r="T48972" s="1"/>
      <c r="U48972" s="1"/>
      <c r="Z48972" s="1"/>
    </row>
    <row r="48973" spans="20:26" x14ac:dyDescent="0.25">
      <c r="T48973" s="1"/>
      <c r="U48973" s="1"/>
      <c r="Z48973" s="1"/>
    </row>
    <row r="48974" spans="20:26" x14ac:dyDescent="0.25">
      <c r="T48974" s="1"/>
      <c r="U48974" s="1"/>
      <c r="Z48974" s="1"/>
    </row>
    <row r="48975" spans="20:26" x14ac:dyDescent="0.25">
      <c r="T48975" s="1"/>
      <c r="U48975" s="1"/>
      <c r="Z48975" s="1"/>
    </row>
    <row r="48976" spans="20:26" x14ac:dyDescent="0.25">
      <c r="T48976" s="1"/>
      <c r="U48976" s="1"/>
      <c r="Z48976" s="1"/>
    </row>
    <row r="48977" spans="20:26" x14ac:dyDescent="0.25">
      <c r="T48977" s="1"/>
      <c r="U48977" s="1"/>
      <c r="Z48977" s="1"/>
    </row>
    <row r="48978" spans="20:26" x14ac:dyDescent="0.25">
      <c r="T48978" s="1"/>
      <c r="U48978" s="1"/>
      <c r="Z48978" s="1"/>
    </row>
    <row r="48979" spans="20:26" x14ac:dyDescent="0.25">
      <c r="T48979" s="1"/>
      <c r="U48979" s="1"/>
      <c r="Z48979" s="1"/>
    </row>
    <row r="48980" spans="20:26" x14ac:dyDescent="0.25">
      <c r="T48980" s="1"/>
      <c r="U48980" s="1"/>
      <c r="Z48980" s="1"/>
    </row>
    <row r="48981" spans="20:26" x14ac:dyDescent="0.25">
      <c r="T48981" s="1"/>
      <c r="U48981" s="1"/>
      <c r="Z48981" s="1"/>
    </row>
    <row r="48982" spans="20:26" x14ac:dyDescent="0.25">
      <c r="T48982" s="1"/>
      <c r="U48982" s="1"/>
      <c r="Z48982" s="1"/>
    </row>
    <row r="48983" spans="20:26" x14ac:dyDescent="0.25">
      <c r="T48983" s="1"/>
      <c r="U48983" s="1"/>
      <c r="Z48983" s="1"/>
    </row>
    <row r="48984" spans="20:26" x14ac:dyDescent="0.25">
      <c r="T48984" s="1"/>
      <c r="U48984" s="1"/>
      <c r="Z48984" s="1"/>
    </row>
    <row r="48985" spans="20:26" x14ac:dyDescent="0.25">
      <c r="T48985" s="1"/>
      <c r="U48985" s="1"/>
      <c r="Z48985" s="1"/>
    </row>
    <row r="48986" spans="20:26" x14ac:dyDescent="0.25">
      <c r="T48986" s="1"/>
      <c r="U48986" s="1"/>
      <c r="Z48986" s="1"/>
    </row>
    <row r="48987" spans="20:26" x14ac:dyDescent="0.25">
      <c r="T48987" s="1"/>
      <c r="U48987" s="1"/>
      <c r="Z48987" s="1"/>
    </row>
    <row r="48988" spans="20:26" x14ac:dyDescent="0.25">
      <c r="T48988" s="1"/>
      <c r="U48988" s="1"/>
      <c r="Z48988" s="1"/>
    </row>
    <row r="48989" spans="20:26" x14ac:dyDescent="0.25">
      <c r="T48989" s="1"/>
      <c r="U48989" s="1"/>
      <c r="Z48989" s="1"/>
    </row>
    <row r="48990" spans="20:26" x14ac:dyDescent="0.25">
      <c r="T48990" s="1"/>
      <c r="U48990" s="1"/>
      <c r="Z48990" s="1"/>
    </row>
    <row r="48991" spans="20:26" x14ac:dyDescent="0.25">
      <c r="T48991" s="1"/>
      <c r="U48991" s="1"/>
      <c r="Z48991" s="1"/>
    </row>
    <row r="48992" spans="20:26" x14ac:dyDescent="0.25">
      <c r="T48992" s="1"/>
      <c r="U48992" s="1"/>
      <c r="Z48992" s="1"/>
    </row>
    <row r="48993" spans="20:26" x14ac:dyDescent="0.25">
      <c r="T48993" s="1"/>
      <c r="U48993" s="1"/>
      <c r="Z48993" s="1"/>
    </row>
    <row r="48994" spans="20:26" x14ac:dyDescent="0.25">
      <c r="T48994" s="1"/>
      <c r="U48994" s="1"/>
      <c r="Z48994" s="1"/>
    </row>
    <row r="48995" spans="20:26" x14ac:dyDescent="0.25">
      <c r="T48995" s="1"/>
      <c r="U48995" s="1"/>
      <c r="Z48995" s="1"/>
    </row>
    <row r="48996" spans="20:26" x14ac:dyDescent="0.25">
      <c r="T48996" s="1"/>
      <c r="U48996" s="1"/>
      <c r="Z48996" s="1"/>
    </row>
    <row r="48997" spans="20:26" x14ac:dyDescent="0.25">
      <c r="T48997" s="1"/>
      <c r="U48997" s="1"/>
      <c r="Z48997" s="1"/>
    </row>
    <row r="48998" spans="20:26" x14ac:dyDescent="0.25">
      <c r="T48998" s="1"/>
      <c r="U48998" s="1"/>
      <c r="Z48998" s="1"/>
    </row>
    <row r="48999" spans="20:26" x14ac:dyDescent="0.25">
      <c r="T48999" s="1"/>
      <c r="U48999" s="1"/>
      <c r="Z48999" s="1"/>
    </row>
    <row r="49000" spans="20:26" x14ac:dyDescent="0.25">
      <c r="T49000" s="1"/>
      <c r="U49000" s="1"/>
      <c r="Z49000" s="1"/>
    </row>
    <row r="49001" spans="20:26" x14ac:dyDescent="0.25">
      <c r="T49001" s="1"/>
      <c r="U49001" s="1"/>
      <c r="Z49001" s="1"/>
    </row>
    <row r="49002" spans="20:26" x14ac:dyDescent="0.25">
      <c r="T49002" s="1"/>
      <c r="U49002" s="1"/>
      <c r="Z49002" s="1"/>
    </row>
    <row r="49003" spans="20:26" x14ac:dyDescent="0.25">
      <c r="T49003" s="1"/>
      <c r="U49003" s="1"/>
      <c r="Z49003" s="1"/>
    </row>
    <row r="49004" spans="20:26" x14ac:dyDescent="0.25">
      <c r="T49004" s="1"/>
      <c r="U49004" s="1"/>
      <c r="Z49004" s="1"/>
    </row>
    <row r="49005" spans="20:26" x14ac:dyDescent="0.25">
      <c r="T49005" s="1"/>
      <c r="U49005" s="1"/>
      <c r="Z49005" s="1"/>
    </row>
    <row r="49006" spans="20:26" x14ac:dyDescent="0.25">
      <c r="T49006" s="1"/>
      <c r="U49006" s="1"/>
      <c r="Z49006" s="1"/>
    </row>
    <row r="49007" spans="20:26" x14ac:dyDescent="0.25">
      <c r="T49007" s="1"/>
      <c r="U49007" s="1"/>
      <c r="Z49007" s="1"/>
    </row>
    <row r="49008" spans="20:26" x14ac:dyDescent="0.25">
      <c r="T49008" s="1"/>
      <c r="U49008" s="1"/>
      <c r="Z49008" s="1"/>
    </row>
    <row r="49009" spans="20:26" x14ac:dyDescent="0.25">
      <c r="T49009" s="1"/>
      <c r="U49009" s="1"/>
      <c r="Z49009" s="1"/>
    </row>
    <row r="49010" spans="20:26" x14ac:dyDescent="0.25">
      <c r="T49010" s="1"/>
      <c r="U49010" s="1"/>
      <c r="Z49010" s="1"/>
    </row>
    <row r="49011" spans="20:26" x14ac:dyDescent="0.25">
      <c r="T49011" s="1"/>
      <c r="U49011" s="1"/>
      <c r="Z49011" s="1"/>
    </row>
    <row r="49012" spans="20:26" x14ac:dyDescent="0.25">
      <c r="T49012" s="1"/>
      <c r="U49012" s="1"/>
      <c r="Z49012" s="1"/>
    </row>
    <row r="49013" spans="20:26" x14ac:dyDescent="0.25">
      <c r="T49013" s="1"/>
      <c r="U49013" s="1"/>
      <c r="Z49013" s="1"/>
    </row>
    <row r="49014" spans="20:26" x14ac:dyDescent="0.25">
      <c r="T49014" s="1"/>
      <c r="U49014" s="1"/>
      <c r="Z49014" s="1"/>
    </row>
    <row r="49015" spans="20:26" x14ac:dyDescent="0.25">
      <c r="T49015" s="1"/>
      <c r="U49015" s="1"/>
      <c r="Z49015" s="1"/>
    </row>
    <row r="49016" spans="20:26" x14ac:dyDescent="0.25">
      <c r="T49016" s="1"/>
      <c r="U49016" s="1"/>
      <c r="Z49016" s="1"/>
    </row>
    <row r="49017" spans="20:26" x14ac:dyDescent="0.25">
      <c r="T49017" s="1"/>
      <c r="U49017" s="1"/>
      <c r="Z49017" s="1"/>
    </row>
    <row r="49018" spans="20:26" x14ac:dyDescent="0.25">
      <c r="T49018" s="1"/>
      <c r="U49018" s="1"/>
      <c r="Z49018" s="1"/>
    </row>
    <row r="49019" spans="20:26" x14ac:dyDescent="0.25">
      <c r="T49019" s="1"/>
      <c r="U49019" s="1"/>
      <c r="Z49019" s="1"/>
    </row>
    <row r="49020" spans="20:26" x14ac:dyDescent="0.25">
      <c r="T49020" s="1"/>
      <c r="U49020" s="1"/>
      <c r="Z49020" s="1"/>
    </row>
    <row r="49021" spans="20:26" x14ac:dyDescent="0.25">
      <c r="T49021" s="1"/>
      <c r="U49021" s="1"/>
      <c r="Z49021" s="1"/>
    </row>
    <row r="49022" spans="20:26" x14ac:dyDescent="0.25">
      <c r="T49022" s="1"/>
      <c r="U49022" s="1"/>
      <c r="Z49022" s="1"/>
    </row>
    <row r="49023" spans="20:26" x14ac:dyDescent="0.25">
      <c r="T49023" s="1"/>
      <c r="U49023" s="1"/>
      <c r="Z49023" s="1"/>
    </row>
    <row r="49024" spans="20:26" x14ac:dyDescent="0.25">
      <c r="T49024" s="1"/>
      <c r="U49024" s="1"/>
      <c r="Z49024" s="1"/>
    </row>
    <row r="49025" spans="20:26" x14ac:dyDescent="0.25">
      <c r="T49025" s="1"/>
      <c r="U49025" s="1"/>
      <c r="Z49025" s="1"/>
    </row>
    <row r="49026" spans="20:26" x14ac:dyDescent="0.25">
      <c r="T49026" s="1"/>
      <c r="U49026" s="1"/>
      <c r="Z49026" s="1"/>
    </row>
    <row r="49027" spans="20:26" x14ac:dyDescent="0.25">
      <c r="T49027" s="1"/>
      <c r="U49027" s="1"/>
      <c r="Z49027" s="1"/>
    </row>
    <row r="49028" spans="20:26" x14ac:dyDescent="0.25">
      <c r="T49028" s="1"/>
      <c r="U49028" s="1"/>
      <c r="Z49028" s="1"/>
    </row>
    <row r="49029" spans="20:26" x14ac:dyDescent="0.25">
      <c r="T49029" s="1"/>
      <c r="U49029" s="1"/>
      <c r="Z49029" s="1"/>
    </row>
    <row r="49030" spans="20:26" x14ac:dyDescent="0.25">
      <c r="T49030" s="1"/>
      <c r="U49030" s="1"/>
      <c r="Z49030" s="1"/>
    </row>
    <row r="49031" spans="20:26" x14ac:dyDescent="0.25">
      <c r="T49031" s="1"/>
      <c r="U49031" s="1"/>
      <c r="Z49031" s="1"/>
    </row>
    <row r="49032" spans="20:26" x14ac:dyDescent="0.25">
      <c r="T49032" s="1"/>
      <c r="U49032" s="1"/>
      <c r="Z49032" s="1"/>
    </row>
    <row r="49033" spans="20:26" x14ac:dyDescent="0.25">
      <c r="T49033" s="1"/>
      <c r="U49033" s="1"/>
      <c r="Z49033" s="1"/>
    </row>
    <row r="49034" spans="20:26" x14ac:dyDescent="0.25">
      <c r="T49034" s="1"/>
      <c r="U49034" s="1"/>
      <c r="Z49034" s="1"/>
    </row>
    <row r="49035" spans="20:26" x14ac:dyDescent="0.25">
      <c r="T49035" s="1"/>
      <c r="U49035" s="1"/>
      <c r="Z49035" s="1"/>
    </row>
    <row r="49036" spans="20:26" x14ac:dyDescent="0.25">
      <c r="T49036" s="1"/>
      <c r="U49036" s="1"/>
      <c r="Z49036" s="1"/>
    </row>
    <row r="49037" spans="20:26" x14ac:dyDescent="0.25">
      <c r="T49037" s="1"/>
      <c r="U49037" s="1"/>
      <c r="Z49037" s="1"/>
    </row>
    <row r="49038" spans="20:26" x14ac:dyDescent="0.25">
      <c r="T49038" s="1"/>
      <c r="U49038" s="1"/>
      <c r="Z49038" s="1"/>
    </row>
    <row r="49039" spans="20:26" x14ac:dyDescent="0.25">
      <c r="T49039" s="1"/>
      <c r="U49039" s="1"/>
      <c r="Z49039" s="1"/>
    </row>
    <row r="49040" spans="20:26" x14ac:dyDescent="0.25">
      <c r="T49040" s="1"/>
      <c r="U49040" s="1"/>
      <c r="Z49040" s="1"/>
    </row>
    <row r="49041" spans="20:26" x14ac:dyDescent="0.25">
      <c r="T49041" s="1"/>
      <c r="U49041" s="1"/>
      <c r="Z49041" s="1"/>
    </row>
    <row r="49042" spans="20:26" x14ac:dyDescent="0.25">
      <c r="T49042" s="1"/>
      <c r="U49042" s="1"/>
      <c r="Z49042" s="1"/>
    </row>
    <row r="49043" spans="20:26" x14ac:dyDescent="0.25">
      <c r="T49043" s="1"/>
      <c r="U49043" s="1"/>
      <c r="Z49043" s="1"/>
    </row>
    <row r="49044" spans="20:26" x14ac:dyDescent="0.25">
      <c r="T49044" s="1"/>
      <c r="U49044" s="1"/>
      <c r="Z49044" s="1"/>
    </row>
    <row r="49045" spans="20:26" x14ac:dyDescent="0.25">
      <c r="T49045" s="1"/>
      <c r="U49045" s="1"/>
      <c r="Z49045" s="1"/>
    </row>
    <row r="49046" spans="20:26" x14ac:dyDescent="0.25">
      <c r="T49046" s="1"/>
      <c r="U49046" s="1"/>
      <c r="Z49046" s="1"/>
    </row>
    <row r="49047" spans="20:26" x14ac:dyDescent="0.25">
      <c r="T49047" s="1"/>
      <c r="U49047" s="1"/>
      <c r="Z49047" s="1"/>
    </row>
    <row r="49048" spans="20:26" x14ac:dyDescent="0.25">
      <c r="T49048" s="1"/>
      <c r="U49048" s="1"/>
      <c r="Z49048" s="1"/>
    </row>
    <row r="49049" spans="20:26" x14ac:dyDescent="0.25">
      <c r="T49049" s="1"/>
      <c r="U49049" s="1"/>
      <c r="Z49049" s="1"/>
    </row>
    <row r="49050" spans="20:26" x14ac:dyDescent="0.25">
      <c r="T49050" s="1"/>
      <c r="U49050" s="1"/>
      <c r="Z49050" s="1"/>
    </row>
    <row r="49051" spans="20:26" x14ac:dyDescent="0.25">
      <c r="T49051" s="1"/>
      <c r="U49051" s="1"/>
      <c r="Z49051" s="1"/>
    </row>
    <row r="49052" spans="20:26" x14ac:dyDescent="0.25">
      <c r="T49052" s="1"/>
      <c r="U49052" s="1"/>
      <c r="Z49052" s="1"/>
    </row>
    <row r="49053" spans="20:26" x14ac:dyDescent="0.25">
      <c r="T49053" s="1"/>
      <c r="U49053" s="1"/>
      <c r="Z49053" s="1"/>
    </row>
    <row r="49054" spans="20:26" x14ac:dyDescent="0.25">
      <c r="T49054" s="1"/>
      <c r="U49054" s="1"/>
      <c r="Z49054" s="1"/>
    </row>
    <row r="49055" spans="20:26" x14ac:dyDescent="0.25">
      <c r="T49055" s="1"/>
      <c r="U49055" s="1"/>
      <c r="Z49055" s="1"/>
    </row>
    <row r="49056" spans="20:26" x14ac:dyDescent="0.25">
      <c r="T49056" s="1"/>
      <c r="U49056" s="1"/>
      <c r="Z49056" s="1"/>
    </row>
    <row r="49057" spans="20:26" x14ac:dyDescent="0.25">
      <c r="T49057" s="1"/>
      <c r="U49057" s="1"/>
      <c r="Z49057" s="1"/>
    </row>
    <row r="49058" spans="20:26" x14ac:dyDescent="0.25">
      <c r="T49058" s="1"/>
      <c r="U49058" s="1"/>
      <c r="Z49058" s="1"/>
    </row>
    <row r="49059" spans="20:26" x14ac:dyDescent="0.25">
      <c r="T49059" s="1"/>
      <c r="U49059" s="1"/>
      <c r="Z49059" s="1"/>
    </row>
    <row r="49060" spans="20:26" x14ac:dyDescent="0.25">
      <c r="T49060" s="1"/>
      <c r="U49060" s="1"/>
      <c r="Z49060" s="1"/>
    </row>
    <row r="49061" spans="20:26" x14ac:dyDescent="0.25">
      <c r="T49061" s="1"/>
      <c r="U49061" s="1"/>
      <c r="Z49061" s="1"/>
    </row>
    <row r="49062" spans="20:26" x14ac:dyDescent="0.25">
      <c r="T49062" s="1"/>
      <c r="U49062" s="1"/>
      <c r="Z49062" s="1"/>
    </row>
    <row r="49063" spans="20:26" x14ac:dyDescent="0.25">
      <c r="T49063" s="1"/>
      <c r="U49063" s="1"/>
      <c r="Z49063" s="1"/>
    </row>
    <row r="49064" spans="20:26" x14ac:dyDescent="0.25">
      <c r="T49064" s="1"/>
      <c r="U49064" s="1"/>
      <c r="Z49064" s="1"/>
    </row>
    <row r="49065" spans="20:26" x14ac:dyDescent="0.25">
      <c r="T49065" s="1"/>
      <c r="U49065" s="1"/>
      <c r="Z49065" s="1"/>
    </row>
    <row r="49066" spans="20:26" x14ac:dyDescent="0.25">
      <c r="T49066" s="1"/>
      <c r="U49066" s="1"/>
      <c r="Z49066" s="1"/>
    </row>
    <row r="49067" spans="20:26" x14ac:dyDescent="0.25">
      <c r="T49067" s="1"/>
      <c r="U49067" s="1"/>
      <c r="Z49067" s="1"/>
    </row>
    <row r="49068" spans="20:26" x14ac:dyDescent="0.25">
      <c r="T49068" s="1"/>
      <c r="U49068" s="1"/>
      <c r="Z49068" s="1"/>
    </row>
    <row r="49069" spans="20:26" x14ac:dyDescent="0.25">
      <c r="T49069" s="1"/>
      <c r="U49069" s="1"/>
      <c r="Z49069" s="1"/>
    </row>
    <row r="49070" spans="20:26" x14ac:dyDescent="0.25">
      <c r="T49070" s="1"/>
      <c r="U49070" s="1"/>
      <c r="Z49070" s="1"/>
    </row>
    <row r="49071" spans="20:26" x14ac:dyDescent="0.25">
      <c r="T49071" s="1"/>
      <c r="U49071" s="1"/>
      <c r="Z49071" s="1"/>
    </row>
    <row r="49072" spans="20:26" x14ac:dyDescent="0.25">
      <c r="T49072" s="1"/>
      <c r="U49072" s="1"/>
      <c r="Z49072" s="1"/>
    </row>
    <row r="49073" spans="20:26" x14ac:dyDescent="0.25">
      <c r="T49073" s="1"/>
      <c r="U49073" s="1"/>
      <c r="Z49073" s="1"/>
    </row>
    <row r="49074" spans="20:26" x14ac:dyDescent="0.25">
      <c r="T49074" s="1"/>
      <c r="U49074" s="1"/>
      <c r="Z49074" s="1"/>
    </row>
    <row r="49075" spans="20:26" x14ac:dyDescent="0.25">
      <c r="T49075" s="1"/>
      <c r="U49075" s="1"/>
      <c r="Z49075" s="1"/>
    </row>
    <row r="49076" spans="20:26" x14ac:dyDescent="0.25">
      <c r="T49076" s="1"/>
      <c r="U49076" s="1"/>
      <c r="Z49076" s="1"/>
    </row>
    <row r="49077" spans="20:26" x14ac:dyDescent="0.25">
      <c r="T49077" s="1"/>
      <c r="U49077" s="1"/>
      <c r="Z49077" s="1"/>
    </row>
    <row r="49078" spans="20:26" x14ac:dyDescent="0.25">
      <c r="T49078" s="1"/>
      <c r="U49078" s="1"/>
      <c r="Z49078" s="1"/>
    </row>
    <row r="49079" spans="20:26" x14ac:dyDescent="0.25">
      <c r="T49079" s="1"/>
      <c r="U49079" s="1"/>
      <c r="Z49079" s="1"/>
    </row>
    <row r="49080" spans="20:26" x14ac:dyDescent="0.25">
      <c r="T49080" s="1"/>
      <c r="U49080" s="1"/>
      <c r="Z49080" s="1"/>
    </row>
    <row r="49081" spans="20:26" x14ac:dyDescent="0.25">
      <c r="T49081" s="1"/>
      <c r="U49081" s="1"/>
      <c r="Z49081" s="1"/>
    </row>
    <row r="49082" spans="20:26" x14ac:dyDescent="0.25">
      <c r="T49082" s="1"/>
      <c r="U49082" s="1"/>
      <c r="Z49082" s="1"/>
    </row>
    <row r="49083" spans="20:26" x14ac:dyDescent="0.25">
      <c r="T49083" s="1"/>
      <c r="U49083" s="1"/>
      <c r="Z49083" s="1"/>
    </row>
    <row r="49084" spans="20:26" x14ac:dyDescent="0.25">
      <c r="T49084" s="1"/>
      <c r="U49084" s="1"/>
      <c r="Z49084" s="1"/>
    </row>
    <row r="49085" spans="20:26" x14ac:dyDescent="0.25">
      <c r="T49085" s="1"/>
      <c r="U49085" s="1"/>
      <c r="Z49085" s="1"/>
    </row>
    <row r="49086" spans="20:26" x14ac:dyDescent="0.25">
      <c r="T49086" s="1"/>
      <c r="U49086" s="1"/>
      <c r="Z49086" s="1"/>
    </row>
    <row r="49087" spans="20:26" x14ac:dyDescent="0.25">
      <c r="T49087" s="1"/>
      <c r="U49087" s="1"/>
      <c r="Z49087" s="1"/>
    </row>
    <row r="49088" spans="20:26" x14ac:dyDescent="0.25">
      <c r="T49088" s="1"/>
      <c r="U49088" s="1"/>
      <c r="Z49088" s="1"/>
    </row>
    <row r="49089" spans="20:26" x14ac:dyDescent="0.25">
      <c r="T49089" s="1"/>
      <c r="U49089" s="1"/>
      <c r="Z49089" s="1"/>
    </row>
    <row r="49090" spans="20:26" x14ac:dyDescent="0.25">
      <c r="T49090" s="1"/>
      <c r="U49090" s="1"/>
      <c r="Z49090" s="1"/>
    </row>
    <row r="49091" spans="20:26" x14ac:dyDescent="0.25">
      <c r="T49091" s="1"/>
      <c r="U49091" s="1"/>
      <c r="Z49091" s="1"/>
    </row>
    <row r="49092" spans="20:26" x14ac:dyDescent="0.25">
      <c r="T49092" s="1"/>
      <c r="U49092" s="1"/>
      <c r="Z49092" s="1"/>
    </row>
    <row r="49093" spans="20:26" x14ac:dyDescent="0.25">
      <c r="T49093" s="1"/>
      <c r="U49093" s="1"/>
      <c r="Z49093" s="1"/>
    </row>
    <row r="49094" spans="20:26" x14ac:dyDescent="0.25">
      <c r="T49094" s="1"/>
      <c r="U49094" s="1"/>
      <c r="Z49094" s="1"/>
    </row>
    <row r="49095" spans="20:26" x14ac:dyDescent="0.25">
      <c r="T49095" s="1"/>
      <c r="U49095" s="1"/>
      <c r="Z49095" s="1"/>
    </row>
    <row r="49096" spans="20:26" x14ac:dyDescent="0.25">
      <c r="T49096" s="1"/>
      <c r="U49096" s="1"/>
      <c r="Z49096" s="1"/>
    </row>
    <row r="49097" spans="20:26" x14ac:dyDescent="0.25">
      <c r="T49097" s="1"/>
      <c r="U49097" s="1"/>
      <c r="Z49097" s="1"/>
    </row>
    <row r="49098" spans="20:26" x14ac:dyDescent="0.25">
      <c r="T49098" s="1"/>
      <c r="U49098" s="1"/>
      <c r="Z49098" s="1"/>
    </row>
    <row r="49099" spans="20:26" x14ac:dyDescent="0.25">
      <c r="T49099" s="1"/>
      <c r="U49099" s="1"/>
      <c r="Z49099" s="1"/>
    </row>
    <row r="49100" spans="20:26" x14ac:dyDescent="0.25">
      <c r="T49100" s="1"/>
      <c r="U49100" s="1"/>
      <c r="Z49100" s="1"/>
    </row>
    <row r="49101" spans="20:26" x14ac:dyDescent="0.25">
      <c r="T49101" s="1"/>
      <c r="U49101" s="1"/>
      <c r="Z49101" s="1"/>
    </row>
    <row r="49102" spans="20:26" x14ac:dyDescent="0.25">
      <c r="T49102" s="1"/>
      <c r="U49102" s="1"/>
      <c r="Z49102" s="1"/>
    </row>
    <row r="49103" spans="20:26" x14ac:dyDescent="0.25">
      <c r="T49103" s="1"/>
      <c r="U49103" s="1"/>
      <c r="Z49103" s="1"/>
    </row>
    <row r="49104" spans="20:26" x14ac:dyDescent="0.25">
      <c r="T49104" s="1"/>
      <c r="U49104" s="1"/>
      <c r="Z49104" s="1"/>
    </row>
    <row r="49105" spans="20:26" x14ac:dyDescent="0.25">
      <c r="T49105" s="1"/>
      <c r="U49105" s="1"/>
      <c r="Z49105" s="1"/>
    </row>
    <row r="49106" spans="20:26" x14ac:dyDescent="0.25">
      <c r="T49106" s="1"/>
      <c r="U49106" s="1"/>
      <c r="Z49106" s="1"/>
    </row>
    <row r="49107" spans="20:26" x14ac:dyDescent="0.25">
      <c r="T49107" s="1"/>
      <c r="U49107" s="1"/>
      <c r="Z49107" s="1"/>
    </row>
    <row r="49108" spans="20:26" x14ac:dyDescent="0.25">
      <c r="T49108" s="1"/>
      <c r="U49108" s="1"/>
      <c r="Z49108" s="1"/>
    </row>
    <row r="49109" spans="20:26" x14ac:dyDescent="0.25">
      <c r="T49109" s="1"/>
      <c r="U49109" s="1"/>
      <c r="Z49109" s="1"/>
    </row>
    <row r="49110" spans="20:26" x14ac:dyDescent="0.25">
      <c r="T49110" s="1"/>
      <c r="U49110" s="1"/>
      <c r="Z49110" s="1"/>
    </row>
    <row r="49111" spans="20:26" x14ac:dyDescent="0.25">
      <c r="T49111" s="1"/>
      <c r="U49111" s="1"/>
      <c r="Z49111" s="1"/>
    </row>
    <row r="49112" spans="20:26" x14ac:dyDescent="0.25">
      <c r="T49112" s="1"/>
      <c r="U49112" s="1"/>
      <c r="Z49112" s="1"/>
    </row>
    <row r="49113" spans="20:26" x14ac:dyDescent="0.25">
      <c r="T49113" s="1"/>
      <c r="U49113" s="1"/>
      <c r="Z49113" s="1"/>
    </row>
    <row r="49114" spans="20:26" x14ac:dyDescent="0.25">
      <c r="T49114" s="1"/>
      <c r="U49114" s="1"/>
      <c r="Z49114" s="1"/>
    </row>
    <row r="49115" spans="20:26" x14ac:dyDescent="0.25">
      <c r="T49115" s="1"/>
      <c r="U49115" s="1"/>
      <c r="Z49115" s="1"/>
    </row>
    <row r="49116" spans="20:26" x14ac:dyDescent="0.25">
      <c r="T49116" s="1"/>
      <c r="U49116" s="1"/>
      <c r="Z49116" s="1"/>
    </row>
    <row r="49117" spans="20:26" x14ac:dyDescent="0.25">
      <c r="T49117" s="1"/>
      <c r="U49117" s="1"/>
      <c r="Z49117" s="1"/>
    </row>
    <row r="49118" spans="20:26" x14ac:dyDescent="0.25">
      <c r="T49118" s="1"/>
      <c r="U49118" s="1"/>
      <c r="Z49118" s="1"/>
    </row>
    <row r="49119" spans="20:26" x14ac:dyDescent="0.25">
      <c r="T49119" s="1"/>
      <c r="U49119" s="1"/>
      <c r="Z49119" s="1"/>
    </row>
    <row r="49120" spans="20:26" x14ac:dyDescent="0.25">
      <c r="T49120" s="1"/>
      <c r="U49120" s="1"/>
      <c r="Z49120" s="1"/>
    </row>
    <row r="49121" spans="20:26" x14ac:dyDescent="0.25">
      <c r="T49121" s="1"/>
      <c r="U49121" s="1"/>
      <c r="Z49121" s="1"/>
    </row>
    <row r="49122" spans="20:26" x14ac:dyDescent="0.25">
      <c r="T49122" s="1"/>
      <c r="U49122" s="1"/>
      <c r="Z49122" s="1"/>
    </row>
    <row r="49123" spans="20:26" x14ac:dyDescent="0.25">
      <c r="T49123" s="1"/>
      <c r="U49123" s="1"/>
      <c r="Z49123" s="1"/>
    </row>
    <row r="49124" spans="20:26" x14ac:dyDescent="0.25">
      <c r="T49124" s="1"/>
      <c r="U49124" s="1"/>
      <c r="Z49124" s="1"/>
    </row>
    <row r="49125" spans="20:26" x14ac:dyDescent="0.25">
      <c r="T49125" s="1"/>
      <c r="U49125" s="1"/>
      <c r="Z49125" s="1"/>
    </row>
    <row r="49126" spans="20:26" x14ac:dyDescent="0.25">
      <c r="T49126" s="1"/>
      <c r="U49126" s="1"/>
      <c r="Z49126" s="1"/>
    </row>
    <row r="49127" spans="20:26" x14ac:dyDescent="0.25">
      <c r="T49127" s="1"/>
      <c r="U49127" s="1"/>
      <c r="Z49127" s="1"/>
    </row>
    <row r="49128" spans="20:26" x14ac:dyDescent="0.25">
      <c r="T49128" s="1"/>
      <c r="U49128" s="1"/>
      <c r="Z49128" s="1"/>
    </row>
    <row r="49129" spans="20:26" x14ac:dyDescent="0.25">
      <c r="T49129" s="1"/>
      <c r="U49129" s="1"/>
      <c r="Z49129" s="1"/>
    </row>
    <row r="49130" spans="20:26" x14ac:dyDescent="0.25">
      <c r="T49130" s="1"/>
      <c r="U49130" s="1"/>
      <c r="Z49130" s="1"/>
    </row>
    <row r="49131" spans="20:26" x14ac:dyDescent="0.25">
      <c r="T49131" s="1"/>
      <c r="U49131" s="1"/>
      <c r="Z49131" s="1"/>
    </row>
    <row r="49132" spans="20:26" x14ac:dyDescent="0.25">
      <c r="T49132" s="1"/>
      <c r="U49132" s="1"/>
      <c r="Z49132" s="1"/>
    </row>
    <row r="49133" spans="20:26" x14ac:dyDescent="0.25">
      <c r="T49133" s="1"/>
      <c r="U49133" s="1"/>
      <c r="Z49133" s="1"/>
    </row>
    <row r="49134" spans="20:26" x14ac:dyDescent="0.25">
      <c r="T49134" s="1"/>
      <c r="U49134" s="1"/>
      <c r="Z49134" s="1"/>
    </row>
    <row r="49135" spans="20:26" x14ac:dyDescent="0.25">
      <c r="T49135" s="1"/>
      <c r="U49135" s="1"/>
      <c r="Z49135" s="1"/>
    </row>
    <row r="49136" spans="20:26" x14ac:dyDescent="0.25">
      <c r="T49136" s="1"/>
      <c r="U49136" s="1"/>
      <c r="Z49136" s="1"/>
    </row>
    <row r="49137" spans="20:26" x14ac:dyDescent="0.25">
      <c r="T49137" s="1"/>
      <c r="U49137" s="1"/>
      <c r="Z49137" s="1"/>
    </row>
    <row r="49138" spans="20:26" x14ac:dyDescent="0.25">
      <c r="T49138" s="1"/>
      <c r="U49138" s="1"/>
      <c r="Z49138" s="1"/>
    </row>
    <row r="49139" spans="20:26" x14ac:dyDescent="0.25">
      <c r="T49139" s="1"/>
      <c r="U49139" s="1"/>
      <c r="Z49139" s="1"/>
    </row>
    <row r="49140" spans="20:26" x14ac:dyDescent="0.25">
      <c r="T49140" s="1"/>
      <c r="U49140" s="1"/>
      <c r="Z49140" s="1"/>
    </row>
    <row r="49141" spans="20:26" x14ac:dyDescent="0.25">
      <c r="T49141" s="1"/>
      <c r="U49141" s="1"/>
      <c r="Z49141" s="1"/>
    </row>
    <row r="49142" spans="20:26" x14ac:dyDescent="0.25">
      <c r="T49142" s="1"/>
      <c r="U49142" s="1"/>
      <c r="Z49142" s="1"/>
    </row>
    <row r="49143" spans="20:26" x14ac:dyDescent="0.25">
      <c r="T49143" s="1"/>
      <c r="U49143" s="1"/>
      <c r="Z49143" s="1"/>
    </row>
    <row r="49144" spans="20:26" x14ac:dyDescent="0.25">
      <c r="T49144" s="1"/>
      <c r="U49144" s="1"/>
      <c r="Z49144" s="1"/>
    </row>
    <row r="49145" spans="20:26" x14ac:dyDescent="0.25">
      <c r="T49145" s="1"/>
      <c r="U49145" s="1"/>
      <c r="Z49145" s="1"/>
    </row>
    <row r="49146" spans="20:26" x14ac:dyDescent="0.25">
      <c r="T49146" s="1"/>
      <c r="U49146" s="1"/>
      <c r="Z49146" s="1"/>
    </row>
    <row r="49147" spans="20:26" x14ac:dyDescent="0.25">
      <c r="T49147" s="1"/>
      <c r="U49147" s="1"/>
      <c r="Z49147" s="1"/>
    </row>
    <row r="49148" spans="20:26" x14ac:dyDescent="0.25">
      <c r="T49148" s="1"/>
      <c r="U49148" s="1"/>
      <c r="Z49148" s="1"/>
    </row>
    <row r="49149" spans="20:26" x14ac:dyDescent="0.25">
      <c r="T49149" s="1"/>
      <c r="U49149" s="1"/>
      <c r="Z49149" s="1"/>
    </row>
    <row r="49150" spans="20:26" x14ac:dyDescent="0.25">
      <c r="T49150" s="1"/>
      <c r="U49150" s="1"/>
      <c r="Z49150" s="1"/>
    </row>
    <row r="49151" spans="20:26" x14ac:dyDescent="0.25">
      <c r="T49151" s="1"/>
      <c r="U49151" s="1"/>
      <c r="Z49151" s="1"/>
    </row>
    <row r="49152" spans="20:26" x14ac:dyDescent="0.25">
      <c r="T49152" s="1"/>
      <c r="U49152" s="1"/>
      <c r="Z49152" s="1"/>
    </row>
    <row r="49153" spans="20:26" x14ac:dyDescent="0.25">
      <c r="T49153" s="1"/>
      <c r="U49153" s="1"/>
      <c r="Z49153" s="1"/>
    </row>
    <row r="49154" spans="20:26" x14ac:dyDescent="0.25">
      <c r="T49154" s="1"/>
      <c r="U49154" s="1"/>
      <c r="Z49154" s="1"/>
    </row>
    <row r="49155" spans="20:26" x14ac:dyDescent="0.25">
      <c r="T49155" s="1"/>
      <c r="U49155" s="1"/>
      <c r="Z49155" s="1"/>
    </row>
    <row r="49156" spans="20:26" x14ac:dyDescent="0.25">
      <c r="T49156" s="1"/>
      <c r="U49156" s="1"/>
      <c r="Z49156" s="1"/>
    </row>
    <row r="49157" spans="20:26" x14ac:dyDescent="0.25">
      <c r="T49157" s="1"/>
      <c r="U49157" s="1"/>
      <c r="Z49157" s="1"/>
    </row>
    <row r="49158" spans="20:26" x14ac:dyDescent="0.25">
      <c r="T49158" s="1"/>
      <c r="U49158" s="1"/>
      <c r="Z49158" s="1"/>
    </row>
    <row r="49159" spans="20:26" x14ac:dyDescent="0.25">
      <c r="T49159" s="1"/>
      <c r="U49159" s="1"/>
      <c r="Z49159" s="1"/>
    </row>
    <row r="49160" spans="20:26" x14ac:dyDescent="0.25">
      <c r="T49160" s="1"/>
      <c r="U49160" s="1"/>
      <c r="Z49160" s="1"/>
    </row>
    <row r="49161" spans="20:26" x14ac:dyDescent="0.25">
      <c r="T49161" s="1"/>
      <c r="U49161" s="1"/>
      <c r="Z49161" s="1"/>
    </row>
    <row r="49162" spans="20:26" x14ac:dyDescent="0.25">
      <c r="T49162" s="1"/>
      <c r="U49162" s="1"/>
      <c r="Z49162" s="1"/>
    </row>
    <row r="49163" spans="20:26" x14ac:dyDescent="0.25">
      <c r="T49163" s="1"/>
      <c r="U49163" s="1"/>
      <c r="Z49163" s="1"/>
    </row>
    <row r="49164" spans="20:26" x14ac:dyDescent="0.25">
      <c r="T49164" s="1"/>
      <c r="U49164" s="1"/>
      <c r="Z49164" s="1"/>
    </row>
    <row r="49165" spans="20:26" x14ac:dyDescent="0.25">
      <c r="T49165" s="1"/>
      <c r="U49165" s="1"/>
      <c r="Z49165" s="1"/>
    </row>
    <row r="49166" spans="20:26" x14ac:dyDescent="0.25">
      <c r="T49166" s="1"/>
      <c r="U49166" s="1"/>
      <c r="Z49166" s="1"/>
    </row>
    <row r="49167" spans="20:26" x14ac:dyDescent="0.25">
      <c r="T49167" s="1"/>
      <c r="U49167" s="1"/>
      <c r="Z49167" s="1"/>
    </row>
    <row r="49168" spans="20:26" x14ac:dyDescent="0.25">
      <c r="T49168" s="1"/>
      <c r="U49168" s="1"/>
      <c r="Z49168" s="1"/>
    </row>
    <row r="49169" spans="20:26" x14ac:dyDescent="0.25">
      <c r="T49169" s="1"/>
      <c r="U49169" s="1"/>
      <c r="Z49169" s="1"/>
    </row>
    <row r="49170" spans="20:26" x14ac:dyDescent="0.25">
      <c r="T49170" s="1"/>
      <c r="U49170" s="1"/>
      <c r="Z49170" s="1"/>
    </row>
    <row r="49171" spans="20:26" x14ac:dyDescent="0.25">
      <c r="T49171" s="1"/>
      <c r="U49171" s="1"/>
      <c r="Z49171" s="1"/>
    </row>
    <row r="49172" spans="20:26" x14ac:dyDescent="0.25">
      <c r="T49172" s="1"/>
      <c r="U49172" s="1"/>
      <c r="Z49172" s="1"/>
    </row>
    <row r="49173" spans="20:26" x14ac:dyDescent="0.25">
      <c r="T49173" s="1"/>
      <c r="U49173" s="1"/>
      <c r="Z49173" s="1"/>
    </row>
    <row r="49174" spans="20:26" x14ac:dyDescent="0.25">
      <c r="T49174" s="1"/>
      <c r="U49174" s="1"/>
      <c r="Z49174" s="1"/>
    </row>
    <row r="49175" spans="20:26" x14ac:dyDescent="0.25">
      <c r="T49175" s="1"/>
      <c r="U49175" s="1"/>
      <c r="Z49175" s="1"/>
    </row>
    <row r="49176" spans="20:26" x14ac:dyDescent="0.25">
      <c r="T49176" s="1"/>
      <c r="U49176" s="1"/>
      <c r="Z49176" s="1"/>
    </row>
    <row r="49177" spans="20:26" x14ac:dyDescent="0.25">
      <c r="T49177" s="1"/>
      <c r="U49177" s="1"/>
      <c r="Z49177" s="1"/>
    </row>
    <row r="49178" spans="20:26" x14ac:dyDescent="0.25">
      <c r="T49178" s="1"/>
      <c r="U49178" s="1"/>
      <c r="Z49178" s="1"/>
    </row>
    <row r="49179" spans="20:26" x14ac:dyDescent="0.25">
      <c r="T49179" s="1"/>
      <c r="U49179" s="1"/>
      <c r="Z49179" s="1"/>
    </row>
    <row r="49180" spans="20:26" x14ac:dyDescent="0.25">
      <c r="T49180" s="1"/>
      <c r="U49180" s="1"/>
      <c r="Z49180" s="1"/>
    </row>
    <row r="49181" spans="20:26" x14ac:dyDescent="0.25">
      <c r="T49181" s="1"/>
      <c r="U49181" s="1"/>
      <c r="Z49181" s="1"/>
    </row>
    <row r="49182" spans="20:26" x14ac:dyDescent="0.25">
      <c r="T49182" s="1"/>
      <c r="U49182" s="1"/>
      <c r="Z49182" s="1"/>
    </row>
    <row r="49183" spans="20:26" x14ac:dyDescent="0.25">
      <c r="T49183" s="1"/>
      <c r="U49183" s="1"/>
      <c r="Z49183" s="1"/>
    </row>
    <row r="49184" spans="20:26" x14ac:dyDescent="0.25">
      <c r="T49184" s="1"/>
      <c r="U49184" s="1"/>
      <c r="Z49184" s="1"/>
    </row>
    <row r="49185" spans="20:26" x14ac:dyDescent="0.25">
      <c r="T49185" s="1"/>
      <c r="U49185" s="1"/>
      <c r="Z49185" s="1"/>
    </row>
    <row r="49186" spans="20:26" x14ac:dyDescent="0.25">
      <c r="T49186" s="1"/>
      <c r="U49186" s="1"/>
      <c r="Z49186" s="1"/>
    </row>
    <row r="49187" spans="20:26" x14ac:dyDescent="0.25">
      <c r="T49187" s="1"/>
      <c r="U49187" s="1"/>
      <c r="Z49187" s="1"/>
    </row>
    <row r="49188" spans="20:26" x14ac:dyDescent="0.25">
      <c r="T49188" s="1"/>
      <c r="U49188" s="1"/>
      <c r="Z49188" s="1"/>
    </row>
    <row r="49189" spans="20:26" x14ac:dyDescent="0.25">
      <c r="T49189" s="1"/>
      <c r="U49189" s="1"/>
      <c r="Z49189" s="1"/>
    </row>
    <row r="49190" spans="20:26" x14ac:dyDescent="0.25">
      <c r="T49190" s="1"/>
      <c r="U49190" s="1"/>
      <c r="Z49190" s="1"/>
    </row>
    <row r="49191" spans="20:26" x14ac:dyDescent="0.25">
      <c r="T49191" s="1"/>
      <c r="U49191" s="1"/>
      <c r="Z49191" s="1"/>
    </row>
    <row r="49192" spans="20:26" x14ac:dyDescent="0.25">
      <c r="T49192" s="1"/>
      <c r="U49192" s="1"/>
      <c r="Z49192" s="1"/>
    </row>
    <row r="49193" spans="20:26" x14ac:dyDescent="0.25">
      <c r="T49193" s="1"/>
      <c r="U49193" s="1"/>
      <c r="Z49193" s="1"/>
    </row>
    <row r="49194" spans="20:26" x14ac:dyDescent="0.25">
      <c r="T49194" s="1"/>
      <c r="U49194" s="1"/>
      <c r="Z49194" s="1"/>
    </row>
    <row r="49195" spans="20:26" x14ac:dyDescent="0.25">
      <c r="T49195" s="1"/>
      <c r="U49195" s="1"/>
      <c r="Z49195" s="1"/>
    </row>
    <row r="49196" spans="20:26" x14ac:dyDescent="0.25">
      <c r="T49196" s="1"/>
      <c r="U49196" s="1"/>
      <c r="Z49196" s="1"/>
    </row>
    <row r="49197" spans="20:26" x14ac:dyDescent="0.25">
      <c r="T49197" s="1"/>
      <c r="U49197" s="1"/>
      <c r="Z49197" s="1"/>
    </row>
    <row r="49198" spans="20:26" x14ac:dyDescent="0.25">
      <c r="T49198" s="1"/>
      <c r="U49198" s="1"/>
      <c r="Z49198" s="1"/>
    </row>
    <row r="49199" spans="20:26" x14ac:dyDescent="0.25">
      <c r="T49199" s="1"/>
      <c r="U49199" s="1"/>
      <c r="Z49199" s="1"/>
    </row>
    <row r="49200" spans="20:26" x14ac:dyDescent="0.25">
      <c r="T49200" s="1"/>
      <c r="U49200" s="1"/>
      <c r="Z49200" s="1"/>
    </row>
    <row r="49201" spans="20:26" x14ac:dyDescent="0.25">
      <c r="T49201" s="1"/>
      <c r="U49201" s="1"/>
      <c r="Z49201" s="1"/>
    </row>
    <row r="49202" spans="20:26" x14ac:dyDescent="0.25">
      <c r="T49202" s="1"/>
      <c r="U49202" s="1"/>
      <c r="Z49202" s="1"/>
    </row>
    <row r="49203" spans="20:26" x14ac:dyDescent="0.25">
      <c r="T49203" s="1"/>
      <c r="U49203" s="1"/>
      <c r="Z49203" s="1"/>
    </row>
    <row r="49204" spans="20:26" x14ac:dyDescent="0.25">
      <c r="T49204" s="1"/>
      <c r="U49204" s="1"/>
      <c r="Z49204" s="1"/>
    </row>
    <row r="49205" spans="20:26" x14ac:dyDescent="0.25">
      <c r="T49205" s="1"/>
      <c r="U49205" s="1"/>
      <c r="Z49205" s="1"/>
    </row>
    <row r="49206" spans="20:26" x14ac:dyDescent="0.25">
      <c r="T49206" s="1"/>
      <c r="U49206" s="1"/>
      <c r="Z49206" s="1"/>
    </row>
    <row r="49207" spans="20:26" x14ac:dyDescent="0.25">
      <c r="T49207" s="1"/>
      <c r="U49207" s="1"/>
      <c r="Z49207" s="1"/>
    </row>
    <row r="49208" spans="20:26" x14ac:dyDescent="0.25">
      <c r="T49208" s="1"/>
      <c r="U49208" s="1"/>
      <c r="Z49208" s="1"/>
    </row>
    <row r="49209" spans="20:26" x14ac:dyDescent="0.25">
      <c r="T49209" s="1"/>
      <c r="U49209" s="1"/>
      <c r="Z49209" s="1"/>
    </row>
    <row r="49210" spans="20:26" x14ac:dyDescent="0.25">
      <c r="T49210" s="1"/>
      <c r="U49210" s="1"/>
      <c r="Z49210" s="1"/>
    </row>
    <row r="49211" spans="20:26" x14ac:dyDescent="0.25">
      <c r="T49211" s="1"/>
      <c r="U49211" s="1"/>
      <c r="Z49211" s="1"/>
    </row>
    <row r="49212" spans="20:26" x14ac:dyDescent="0.25">
      <c r="T49212" s="1"/>
      <c r="U49212" s="1"/>
      <c r="Z49212" s="1"/>
    </row>
    <row r="49213" spans="20:26" x14ac:dyDescent="0.25">
      <c r="T49213" s="1"/>
      <c r="U49213" s="1"/>
      <c r="Z49213" s="1"/>
    </row>
    <row r="49214" spans="20:26" x14ac:dyDescent="0.25">
      <c r="T49214" s="1"/>
      <c r="U49214" s="1"/>
      <c r="Z49214" s="1"/>
    </row>
    <row r="49215" spans="20:26" x14ac:dyDescent="0.25">
      <c r="T49215" s="1"/>
      <c r="U49215" s="1"/>
      <c r="Z49215" s="1"/>
    </row>
    <row r="49216" spans="20:26" x14ac:dyDescent="0.25">
      <c r="T49216" s="1"/>
      <c r="U49216" s="1"/>
      <c r="Z49216" s="1"/>
    </row>
    <row r="49217" spans="20:26" x14ac:dyDescent="0.25">
      <c r="T49217" s="1"/>
      <c r="U49217" s="1"/>
      <c r="Z49217" s="1"/>
    </row>
    <row r="49218" spans="20:26" x14ac:dyDescent="0.25">
      <c r="T49218" s="1"/>
      <c r="U49218" s="1"/>
      <c r="Z49218" s="1"/>
    </row>
    <row r="49219" spans="20:26" x14ac:dyDescent="0.25">
      <c r="T49219" s="1"/>
      <c r="U49219" s="1"/>
      <c r="Z49219" s="1"/>
    </row>
    <row r="49220" spans="20:26" x14ac:dyDescent="0.25">
      <c r="T49220" s="1"/>
      <c r="U49220" s="1"/>
      <c r="Z49220" s="1"/>
    </row>
    <row r="49221" spans="20:26" x14ac:dyDescent="0.25">
      <c r="T49221" s="1"/>
      <c r="U49221" s="1"/>
      <c r="Z49221" s="1"/>
    </row>
    <row r="49222" spans="20:26" x14ac:dyDescent="0.25">
      <c r="T49222" s="1"/>
      <c r="U49222" s="1"/>
      <c r="Z49222" s="1"/>
    </row>
    <row r="49223" spans="20:26" x14ac:dyDescent="0.25">
      <c r="T49223" s="1"/>
      <c r="U49223" s="1"/>
      <c r="Z49223" s="1"/>
    </row>
    <row r="49224" spans="20:26" x14ac:dyDescent="0.25">
      <c r="T49224" s="1"/>
      <c r="U49224" s="1"/>
      <c r="Z49224" s="1"/>
    </row>
    <row r="49225" spans="20:26" x14ac:dyDescent="0.25">
      <c r="T49225" s="1"/>
      <c r="U49225" s="1"/>
      <c r="Z49225" s="1"/>
    </row>
    <row r="49226" spans="20:26" x14ac:dyDescent="0.25">
      <c r="T49226" s="1"/>
      <c r="U49226" s="1"/>
      <c r="Z49226" s="1"/>
    </row>
    <row r="49227" spans="20:26" x14ac:dyDescent="0.25">
      <c r="T49227" s="1"/>
      <c r="U49227" s="1"/>
      <c r="Z49227" s="1"/>
    </row>
    <row r="49228" spans="20:26" x14ac:dyDescent="0.25">
      <c r="T49228" s="1"/>
      <c r="U49228" s="1"/>
      <c r="Z49228" s="1"/>
    </row>
    <row r="49229" spans="20:26" x14ac:dyDescent="0.25">
      <c r="T49229" s="1"/>
      <c r="U49229" s="1"/>
      <c r="Z49229" s="1"/>
    </row>
    <row r="49230" spans="20:26" x14ac:dyDescent="0.25">
      <c r="T49230" s="1"/>
      <c r="U49230" s="1"/>
      <c r="Z49230" s="1"/>
    </row>
    <row r="49231" spans="20:26" x14ac:dyDescent="0.25">
      <c r="T49231" s="1"/>
      <c r="U49231" s="1"/>
      <c r="Z49231" s="1"/>
    </row>
    <row r="49232" spans="20:26" x14ac:dyDescent="0.25">
      <c r="T49232" s="1"/>
      <c r="U49232" s="1"/>
      <c r="Z49232" s="1"/>
    </row>
    <row r="49233" spans="20:26" x14ac:dyDescent="0.25">
      <c r="T49233" s="1"/>
      <c r="U49233" s="1"/>
      <c r="Z49233" s="1"/>
    </row>
    <row r="49234" spans="20:26" x14ac:dyDescent="0.25">
      <c r="T49234" s="1"/>
      <c r="U49234" s="1"/>
      <c r="Z49234" s="1"/>
    </row>
    <row r="49235" spans="20:26" x14ac:dyDescent="0.25">
      <c r="T49235" s="1"/>
      <c r="U49235" s="1"/>
      <c r="Z49235" s="1"/>
    </row>
    <row r="49236" spans="20:26" x14ac:dyDescent="0.25">
      <c r="T49236" s="1"/>
      <c r="U49236" s="1"/>
      <c r="Z49236" s="1"/>
    </row>
    <row r="49237" spans="20:26" x14ac:dyDescent="0.25">
      <c r="T49237" s="1"/>
      <c r="U49237" s="1"/>
      <c r="Z49237" s="1"/>
    </row>
    <row r="49238" spans="20:26" x14ac:dyDescent="0.25">
      <c r="T49238" s="1"/>
      <c r="U49238" s="1"/>
      <c r="Z49238" s="1"/>
    </row>
    <row r="49239" spans="20:26" x14ac:dyDescent="0.25">
      <c r="T49239" s="1"/>
      <c r="U49239" s="1"/>
      <c r="Z49239" s="1"/>
    </row>
    <row r="49240" spans="20:26" x14ac:dyDescent="0.25">
      <c r="T49240" s="1"/>
      <c r="U49240" s="1"/>
      <c r="Z49240" s="1"/>
    </row>
    <row r="49241" spans="20:26" x14ac:dyDescent="0.25">
      <c r="T49241" s="1"/>
      <c r="U49241" s="1"/>
      <c r="Z49241" s="1"/>
    </row>
    <row r="49242" spans="20:26" x14ac:dyDescent="0.25">
      <c r="T49242" s="1"/>
      <c r="U49242" s="1"/>
      <c r="Z49242" s="1"/>
    </row>
    <row r="49243" spans="20:26" x14ac:dyDescent="0.25">
      <c r="T49243" s="1"/>
      <c r="U49243" s="1"/>
      <c r="Z49243" s="1"/>
    </row>
    <row r="49244" spans="20:26" x14ac:dyDescent="0.25">
      <c r="T49244" s="1"/>
      <c r="U49244" s="1"/>
      <c r="Z49244" s="1"/>
    </row>
    <row r="49245" spans="20:26" x14ac:dyDescent="0.25">
      <c r="T49245" s="1"/>
      <c r="U49245" s="1"/>
      <c r="Z49245" s="1"/>
    </row>
    <row r="49246" spans="20:26" x14ac:dyDescent="0.25">
      <c r="T49246" s="1"/>
      <c r="U49246" s="1"/>
      <c r="Z49246" s="1"/>
    </row>
    <row r="49247" spans="20:26" x14ac:dyDescent="0.25">
      <c r="T49247" s="1"/>
      <c r="U49247" s="1"/>
      <c r="Z49247" s="1"/>
    </row>
    <row r="49248" spans="20:26" x14ac:dyDescent="0.25">
      <c r="T49248" s="1"/>
      <c r="U49248" s="1"/>
      <c r="Z49248" s="1"/>
    </row>
    <row r="49249" spans="20:26" x14ac:dyDescent="0.25">
      <c r="T49249" s="1"/>
      <c r="U49249" s="1"/>
      <c r="Z49249" s="1"/>
    </row>
    <row r="49250" spans="20:26" x14ac:dyDescent="0.25">
      <c r="T49250" s="1"/>
      <c r="U49250" s="1"/>
      <c r="Z49250" s="1"/>
    </row>
    <row r="49251" spans="20:26" x14ac:dyDescent="0.25">
      <c r="T49251" s="1"/>
      <c r="U49251" s="1"/>
      <c r="Z49251" s="1"/>
    </row>
    <row r="49252" spans="20:26" x14ac:dyDescent="0.25">
      <c r="T49252" s="1"/>
      <c r="U49252" s="1"/>
      <c r="Z49252" s="1"/>
    </row>
    <row r="49253" spans="20:26" x14ac:dyDescent="0.25">
      <c r="T49253" s="1"/>
      <c r="U49253" s="1"/>
      <c r="Z49253" s="1"/>
    </row>
    <row r="49254" spans="20:26" x14ac:dyDescent="0.25">
      <c r="T49254" s="1"/>
      <c r="U49254" s="1"/>
      <c r="Z49254" s="1"/>
    </row>
    <row r="49255" spans="20:26" x14ac:dyDescent="0.25">
      <c r="T49255" s="1"/>
      <c r="U49255" s="1"/>
      <c r="Z49255" s="1"/>
    </row>
    <row r="49256" spans="20:26" x14ac:dyDescent="0.25">
      <c r="T49256" s="1"/>
      <c r="U49256" s="1"/>
      <c r="Z49256" s="1"/>
    </row>
    <row r="49257" spans="20:26" x14ac:dyDescent="0.25">
      <c r="T49257" s="1"/>
      <c r="U49257" s="1"/>
      <c r="Z49257" s="1"/>
    </row>
    <row r="49258" spans="20:26" x14ac:dyDescent="0.25">
      <c r="T49258" s="1"/>
      <c r="U49258" s="1"/>
      <c r="Z49258" s="1"/>
    </row>
    <row r="49259" spans="20:26" x14ac:dyDescent="0.25">
      <c r="T49259" s="1"/>
      <c r="U49259" s="1"/>
      <c r="Z49259" s="1"/>
    </row>
    <row r="49260" spans="20:26" x14ac:dyDescent="0.25">
      <c r="T49260" s="1"/>
      <c r="U49260" s="1"/>
      <c r="Z49260" s="1"/>
    </row>
    <row r="49261" spans="20:26" x14ac:dyDescent="0.25">
      <c r="T49261" s="1"/>
      <c r="U49261" s="1"/>
      <c r="Z49261" s="1"/>
    </row>
    <row r="49262" spans="20:26" x14ac:dyDescent="0.25">
      <c r="T49262" s="1"/>
      <c r="U49262" s="1"/>
      <c r="Z49262" s="1"/>
    </row>
    <row r="49263" spans="20:26" x14ac:dyDescent="0.25">
      <c r="T49263" s="1"/>
      <c r="U49263" s="1"/>
      <c r="Z49263" s="1"/>
    </row>
    <row r="49264" spans="20:26" x14ac:dyDescent="0.25">
      <c r="T49264" s="1"/>
      <c r="U49264" s="1"/>
      <c r="Z49264" s="1"/>
    </row>
    <row r="49265" spans="20:26" x14ac:dyDescent="0.25">
      <c r="T49265" s="1"/>
      <c r="U49265" s="1"/>
      <c r="Z49265" s="1"/>
    </row>
    <row r="49266" spans="20:26" x14ac:dyDescent="0.25">
      <c r="T49266" s="1"/>
      <c r="U49266" s="1"/>
      <c r="Z49266" s="1"/>
    </row>
    <row r="49267" spans="20:26" x14ac:dyDescent="0.25">
      <c r="T49267" s="1"/>
      <c r="U49267" s="1"/>
      <c r="Z49267" s="1"/>
    </row>
    <row r="49268" spans="20:26" x14ac:dyDescent="0.25">
      <c r="T49268" s="1"/>
      <c r="U49268" s="1"/>
      <c r="Z49268" s="1"/>
    </row>
    <row r="49269" spans="20:26" x14ac:dyDescent="0.25">
      <c r="T49269" s="1"/>
      <c r="U49269" s="1"/>
      <c r="Z49269" s="1"/>
    </row>
    <row r="49270" spans="20:26" x14ac:dyDescent="0.25">
      <c r="T49270" s="1"/>
      <c r="U49270" s="1"/>
      <c r="Z49270" s="1"/>
    </row>
    <row r="49271" spans="20:26" x14ac:dyDescent="0.25">
      <c r="T49271" s="1"/>
      <c r="U49271" s="1"/>
      <c r="Z49271" s="1"/>
    </row>
    <row r="49272" spans="20:26" x14ac:dyDescent="0.25">
      <c r="T49272" s="1"/>
      <c r="U49272" s="1"/>
      <c r="Z49272" s="1"/>
    </row>
    <row r="49273" spans="20:26" x14ac:dyDescent="0.25">
      <c r="T49273" s="1"/>
      <c r="U49273" s="1"/>
      <c r="Z49273" s="1"/>
    </row>
    <row r="49274" spans="20:26" x14ac:dyDescent="0.25">
      <c r="T49274" s="1"/>
      <c r="U49274" s="1"/>
      <c r="Z49274" s="1"/>
    </row>
    <row r="49275" spans="20:26" x14ac:dyDescent="0.25">
      <c r="T49275" s="1"/>
      <c r="U49275" s="1"/>
      <c r="Z49275" s="1"/>
    </row>
    <row r="49276" spans="20:26" x14ac:dyDescent="0.25">
      <c r="T49276" s="1"/>
      <c r="U49276" s="1"/>
      <c r="Z49276" s="1"/>
    </row>
    <row r="49277" spans="20:26" x14ac:dyDescent="0.25">
      <c r="T49277" s="1"/>
      <c r="U49277" s="1"/>
      <c r="Z49277" s="1"/>
    </row>
    <row r="49278" spans="20:26" x14ac:dyDescent="0.25">
      <c r="T49278" s="1"/>
      <c r="U49278" s="1"/>
      <c r="Z49278" s="1"/>
    </row>
    <row r="49279" spans="20:26" x14ac:dyDescent="0.25">
      <c r="T49279" s="1"/>
      <c r="U49279" s="1"/>
      <c r="Z49279" s="1"/>
    </row>
    <row r="49280" spans="20:26" x14ac:dyDescent="0.25">
      <c r="T49280" s="1"/>
      <c r="U49280" s="1"/>
      <c r="Z49280" s="1"/>
    </row>
    <row r="49281" spans="20:26" x14ac:dyDescent="0.25">
      <c r="T49281" s="1"/>
      <c r="U49281" s="1"/>
      <c r="Z49281" s="1"/>
    </row>
    <row r="49282" spans="20:26" x14ac:dyDescent="0.25">
      <c r="T49282" s="1"/>
      <c r="U49282" s="1"/>
      <c r="Z49282" s="1"/>
    </row>
    <row r="49283" spans="20:26" x14ac:dyDescent="0.25">
      <c r="T49283" s="1"/>
      <c r="U49283" s="1"/>
      <c r="Z49283" s="1"/>
    </row>
    <row r="49284" spans="20:26" x14ac:dyDescent="0.25">
      <c r="T49284" s="1"/>
      <c r="U49284" s="1"/>
      <c r="Z49284" s="1"/>
    </row>
    <row r="49285" spans="20:26" x14ac:dyDescent="0.25">
      <c r="T49285" s="1"/>
      <c r="U49285" s="1"/>
      <c r="Z49285" s="1"/>
    </row>
    <row r="49286" spans="20:26" x14ac:dyDescent="0.25">
      <c r="T49286" s="1"/>
      <c r="U49286" s="1"/>
      <c r="Z49286" s="1"/>
    </row>
    <row r="49287" spans="20:26" x14ac:dyDescent="0.25">
      <c r="T49287" s="1"/>
      <c r="U49287" s="1"/>
      <c r="Z49287" s="1"/>
    </row>
    <row r="49288" spans="20:26" x14ac:dyDescent="0.25">
      <c r="T49288" s="1"/>
      <c r="U49288" s="1"/>
      <c r="Z49288" s="1"/>
    </row>
    <row r="49289" spans="20:26" x14ac:dyDescent="0.25">
      <c r="T49289" s="1"/>
      <c r="U49289" s="1"/>
      <c r="Z49289" s="1"/>
    </row>
    <row r="49290" spans="20:26" x14ac:dyDescent="0.25">
      <c r="T49290" s="1"/>
      <c r="U49290" s="1"/>
      <c r="Z49290" s="1"/>
    </row>
    <row r="49291" spans="20:26" x14ac:dyDescent="0.25">
      <c r="T49291" s="1"/>
      <c r="U49291" s="1"/>
      <c r="Z49291" s="1"/>
    </row>
    <row r="49292" spans="20:26" x14ac:dyDescent="0.25">
      <c r="T49292" s="1"/>
      <c r="U49292" s="1"/>
      <c r="Z49292" s="1"/>
    </row>
    <row r="49293" spans="20:26" x14ac:dyDescent="0.25">
      <c r="T49293" s="1"/>
      <c r="U49293" s="1"/>
      <c r="Z49293" s="1"/>
    </row>
    <row r="49294" spans="20:26" x14ac:dyDescent="0.25">
      <c r="T49294" s="1"/>
      <c r="U49294" s="1"/>
      <c r="Z49294" s="1"/>
    </row>
    <row r="49295" spans="20:26" x14ac:dyDescent="0.25">
      <c r="T49295" s="1"/>
      <c r="U49295" s="1"/>
      <c r="Z49295" s="1"/>
    </row>
    <row r="49296" spans="20:26" x14ac:dyDescent="0.25">
      <c r="T49296" s="1"/>
      <c r="U49296" s="1"/>
      <c r="Z49296" s="1"/>
    </row>
    <row r="49297" spans="20:26" x14ac:dyDescent="0.25">
      <c r="T49297" s="1"/>
      <c r="U49297" s="1"/>
      <c r="Z49297" s="1"/>
    </row>
    <row r="49298" spans="20:26" x14ac:dyDescent="0.25">
      <c r="T49298" s="1"/>
      <c r="U49298" s="1"/>
      <c r="Z49298" s="1"/>
    </row>
    <row r="49299" spans="20:26" x14ac:dyDescent="0.25">
      <c r="T49299" s="1"/>
      <c r="U49299" s="1"/>
      <c r="Z49299" s="1"/>
    </row>
    <row r="49300" spans="20:26" x14ac:dyDescent="0.25">
      <c r="T49300" s="1"/>
      <c r="U49300" s="1"/>
      <c r="Z49300" s="1"/>
    </row>
    <row r="49301" spans="20:26" x14ac:dyDescent="0.25">
      <c r="T49301" s="1"/>
      <c r="U49301" s="1"/>
      <c r="Z49301" s="1"/>
    </row>
    <row r="49302" spans="20:26" x14ac:dyDescent="0.25">
      <c r="T49302" s="1"/>
      <c r="U49302" s="1"/>
      <c r="Z49302" s="1"/>
    </row>
    <row r="49303" spans="20:26" x14ac:dyDescent="0.25">
      <c r="T49303" s="1"/>
      <c r="U49303" s="1"/>
      <c r="Z49303" s="1"/>
    </row>
    <row r="49304" spans="20:26" x14ac:dyDescent="0.25">
      <c r="T49304" s="1"/>
      <c r="U49304" s="1"/>
      <c r="Z49304" s="1"/>
    </row>
    <row r="49305" spans="20:26" x14ac:dyDescent="0.25">
      <c r="T49305" s="1"/>
      <c r="U49305" s="1"/>
      <c r="Z49305" s="1"/>
    </row>
    <row r="49306" spans="20:26" x14ac:dyDescent="0.25">
      <c r="T49306" s="1"/>
      <c r="U49306" s="1"/>
      <c r="Z49306" s="1"/>
    </row>
    <row r="49307" spans="20:26" x14ac:dyDescent="0.25">
      <c r="T49307" s="1"/>
      <c r="U49307" s="1"/>
      <c r="Z49307" s="1"/>
    </row>
    <row r="49308" spans="20:26" x14ac:dyDescent="0.25">
      <c r="T49308" s="1"/>
      <c r="U49308" s="1"/>
      <c r="Z49308" s="1"/>
    </row>
    <row r="49309" spans="20:26" x14ac:dyDescent="0.25">
      <c r="T49309" s="1"/>
      <c r="U49309" s="1"/>
      <c r="Z49309" s="1"/>
    </row>
    <row r="49310" spans="20:26" x14ac:dyDescent="0.25">
      <c r="T49310" s="1"/>
      <c r="U49310" s="1"/>
      <c r="Z49310" s="1"/>
    </row>
    <row r="49311" spans="20:26" x14ac:dyDescent="0.25">
      <c r="T49311" s="1"/>
      <c r="U49311" s="1"/>
      <c r="Z49311" s="1"/>
    </row>
    <row r="49312" spans="20:26" x14ac:dyDescent="0.25">
      <c r="T49312" s="1"/>
      <c r="U49312" s="1"/>
      <c r="Z49312" s="1"/>
    </row>
    <row r="49313" spans="20:26" x14ac:dyDescent="0.25">
      <c r="T49313" s="1"/>
      <c r="U49313" s="1"/>
      <c r="Z49313" s="1"/>
    </row>
    <row r="49314" spans="20:26" x14ac:dyDescent="0.25">
      <c r="T49314" s="1"/>
      <c r="U49314" s="1"/>
      <c r="Z49314" s="1"/>
    </row>
    <row r="49315" spans="20:26" x14ac:dyDescent="0.25">
      <c r="T49315" s="1"/>
      <c r="U49315" s="1"/>
      <c r="Z49315" s="1"/>
    </row>
    <row r="49316" spans="20:26" x14ac:dyDescent="0.25">
      <c r="T49316" s="1"/>
      <c r="U49316" s="1"/>
      <c r="Z49316" s="1"/>
    </row>
    <row r="49317" spans="20:26" x14ac:dyDescent="0.25">
      <c r="T49317" s="1"/>
      <c r="U49317" s="1"/>
      <c r="Z49317" s="1"/>
    </row>
    <row r="49318" spans="20:26" x14ac:dyDescent="0.25">
      <c r="T49318" s="1"/>
      <c r="U49318" s="1"/>
      <c r="Z49318" s="1"/>
    </row>
    <row r="49319" spans="20:26" x14ac:dyDescent="0.25">
      <c r="T49319" s="1"/>
      <c r="U49319" s="1"/>
      <c r="Z49319" s="1"/>
    </row>
    <row r="49320" spans="20:26" x14ac:dyDescent="0.25">
      <c r="T49320" s="1"/>
      <c r="U49320" s="1"/>
      <c r="Z49320" s="1"/>
    </row>
    <row r="49321" spans="20:26" x14ac:dyDescent="0.25">
      <c r="T49321" s="1"/>
      <c r="U49321" s="1"/>
      <c r="Z49321" s="1"/>
    </row>
    <row r="49322" spans="20:26" x14ac:dyDescent="0.25">
      <c r="T49322" s="1"/>
      <c r="U49322" s="1"/>
      <c r="Z49322" s="1"/>
    </row>
    <row r="49323" spans="20:26" x14ac:dyDescent="0.25">
      <c r="T49323" s="1"/>
      <c r="U49323" s="1"/>
      <c r="Z49323" s="1"/>
    </row>
    <row r="49324" spans="20:26" x14ac:dyDescent="0.25">
      <c r="T49324" s="1"/>
      <c r="U49324" s="1"/>
      <c r="Z49324" s="1"/>
    </row>
    <row r="49325" spans="20:26" x14ac:dyDescent="0.25">
      <c r="T49325" s="1"/>
      <c r="U49325" s="1"/>
      <c r="Z49325" s="1"/>
    </row>
    <row r="49326" spans="20:26" x14ac:dyDescent="0.25">
      <c r="T49326" s="1"/>
      <c r="U49326" s="1"/>
      <c r="Z49326" s="1"/>
    </row>
    <row r="49327" spans="20:26" x14ac:dyDescent="0.25">
      <c r="T49327" s="1"/>
      <c r="U49327" s="1"/>
      <c r="Z49327" s="1"/>
    </row>
    <row r="49328" spans="20:26" x14ac:dyDescent="0.25">
      <c r="T49328" s="1"/>
      <c r="U49328" s="1"/>
      <c r="Z49328" s="1"/>
    </row>
    <row r="49329" spans="20:26" x14ac:dyDescent="0.25">
      <c r="T49329" s="1"/>
      <c r="U49329" s="1"/>
      <c r="Z49329" s="1"/>
    </row>
    <row r="49330" spans="20:26" x14ac:dyDescent="0.25">
      <c r="T49330" s="1"/>
      <c r="U49330" s="1"/>
      <c r="Z49330" s="1"/>
    </row>
    <row r="49331" spans="20:26" x14ac:dyDescent="0.25">
      <c r="T49331" s="1"/>
      <c r="U49331" s="1"/>
      <c r="Z49331" s="1"/>
    </row>
    <row r="49332" spans="20:26" x14ac:dyDescent="0.25">
      <c r="T49332" s="1"/>
      <c r="U49332" s="1"/>
      <c r="Z49332" s="1"/>
    </row>
    <row r="49333" spans="20:26" x14ac:dyDescent="0.25">
      <c r="T49333" s="1"/>
      <c r="U49333" s="1"/>
      <c r="Z49333" s="1"/>
    </row>
    <row r="49334" spans="20:26" x14ac:dyDescent="0.25">
      <c r="T49334" s="1"/>
      <c r="U49334" s="1"/>
      <c r="Z49334" s="1"/>
    </row>
    <row r="49335" spans="20:26" x14ac:dyDescent="0.25">
      <c r="T49335" s="1"/>
      <c r="U49335" s="1"/>
      <c r="Z49335" s="1"/>
    </row>
    <row r="49336" spans="20:26" x14ac:dyDescent="0.25">
      <c r="T49336" s="1"/>
      <c r="U49336" s="1"/>
      <c r="Z49336" s="1"/>
    </row>
    <row r="49337" spans="20:26" x14ac:dyDescent="0.25">
      <c r="T49337" s="1"/>
      <c r="U49337" s="1"/>
      <c r="Z49337" s="1"/>
    </row>
    <row r="49338" spans="20:26" x14ac:dyDescent="0.25">
      <c r="T49338" s="1"/>
      <c r="U49338" s="1"/>
      <c r="Z49338" s="1"/>
    </row>
    <row r="49339" spans="20:26" x14ac:dyDescent="0.25">
      <c r="T49339" s="1"/>
      <c r="U49339" s="1"/>
      <c r="Z49339" s="1"/>
    </row>
    <row r="49340" spans="20:26" x14ac:dyDescent="0.25">
      <c r="T49340" s="1"/>
      <c r="U49340" s="1"/>
      <c r="Z49340" s="1"/>
    </row>
    <row r="49341" spans="20:26" x14ac:dyDescent="0.25">
      <c r="T49341" s="1"/>
      <c r="U49341" s="1"/>
      <c r="Z49341" s="1"/>
    </row>
    <row r="49342" spans="20:26" x14ac:dyDescent="0.25">
      <c r="T49342" s="1"/>
      <c r="U49342" s="1"/>
      <c r="Z49342" s="1"/>
    </row>
    <row r="49343" spans="20:26" x14ac:dyDescent="0.25">
      <c r="T49343" s="1"/>
      <c r="U49343" s="1"/>
      <c r="Z49343" s="1"/>
    </row>
    <row r="49344" spans="20:26" x14ac:dyDescent="0.25">
      <c r="T49344" s="1"/>
      <c r="U49344" s="1"/>
      <c r="Z49344" s="1"/>
    </row>
    <row r="49345" spans="20:26" x14ac:dyDescent="0.25">
      <c r="T49345" s="1"/>
      <c r="U49345" s="1"/>
      <c r="Z49345" s="1"/>
    </row>
    <row r="49346" spans="20:26" x14ac:dyDescent="0.25">
      <c r="T49346" s="1"/>
      <c r="U49346" s="1"/>
      <c r="Z49346" s="1"/>
    </row>
    <row r="49347" spans="20:26" x14ac:dyDescent="0.25">
      <c r="T49347" s="1"/>
      <c r="U49347" s="1"/>
      <c r="Z49347" s="1"/>
    </row>
    <row r="49348" spans="20:26" x14ac:dyDescent="0.25">
      <c r="T49348" s="1"/>
      <c r="U49348" s="1"/>
      <c r="Z49348" s="1"/>
    </row>
    <row r="49349" spans="20:26" x14ac:dyDescent="0.25">
      <c r="T49349" s="1"/>
      <c r="U49349" s="1"/>
      <c r="Z49349" s="1"/>
    </row>
    <row r="49350" spans="20:26" x14ac:dyDescent="0.25">
      <c r="T49350" s="1"/>
      <c r="U49350" s="1"/>
      <c r="Z49350" s="1"/>
    </row>
    <row r="49351" spans="20:26" x14ac:dyDescent="0.25">
      <c r="T49351" s="1"/>
      <c r="U49351" s="1"/>
      <c r="Z49351" s="1"/>
    </row>
    <row r="49352" spans="20:26" x14ac:dyDescent="0.25">
      <c r="T49352" s="1"/>
      <c r="U49352" s="1"/>
      <c r="Z49352" s="1"/>
    </row>
    <row r="49353" spans="20:26" x14ac:dyDescent="0.25">
      <c r="T49353" s="1"/>
      <c r="U49353" s="1"/>
      <c r="Z49353" s="1"/>
    </row>
    <row r="49354" spans="20:26" x14ac:dyDescent="0.25">
      <c r="T49354" s="1"/>
      <c r="U49354" s="1"/>
      <c r="Z49354" s="1"/>
    </row>
    <row r="49355" spans="20:26" x14ac:dyDescent="0.25">
      <c r="T49355" s="1"/>
      <c r="U49355" s="1"/>
      <c r="Z49355" s="1"/>
    </row>
    <row r="49356" spans="20:26" x14ac:dyDescent="0.25">
      <c r="T49356" s="1"/>
      <c r="U49356" s="1"/>
      <c r="Z49356" s="1"/>
    </row>
    <row r="49357" spans="20:26" x14ac:dyDescent="0.25">
      <c r="T49357" s="1"/>
      <c r="U49357" s="1"/>
      <c r="Z49357" s="1"/>
    </row>
    <row r="49358" spans="20:26" x14ac:dyDescent="0.25">
      <c r="T49358" s="1"/>
      <c r="U49358" s="1"/>
      <c r="Z49358" s="1"/>
    </row>
    <row r="49359" spans="20:26" x14ac:dyDescent="0.25">
      <c r="T49359" s="1"/>
      <c r="U49359" s="1"/>
      <c r="Z49359" s="1"/>
    </row>
    <row r="49360" spans="20:26" x14ac:dyDescent="0.25">
      <c r="T49360" s="1"/>
      <c r="U49360" s="1"/>
      <c r="Z49360" s="1"/>
    </row>
    <row r="49361" spans="20:26" x14ac:dyDescent="0.25">
      <c r="T49361" s="1"/>
      <c r="U49361" s="1"/>
      <c r="Z49361" s="1"/>
    </row>
    <row r="49362" spans="20:26" x14ac:dyDescent="0.25">
      <c r="T49362" s="1"/>
      <c r="U49362" s="1"/>
      <c r="Z49362" s="1"/>
    </row>
    <row r="49363" spans="20:26" x14ac:dyDescent="0.25">
      <c r="T49363" s="1"/>
      <c r="U49363" s="1"/>
      <c r="Z49363" s="1"/>
    </row>
    <row r="49364" spans="20:26" x14ac:dyDescent="0.25">
      <c r="T49364" s="1"/>
      <c r="U49364" s="1"/>
      <c r="Z49364" s="1"/>
    </row>
    <row r="49365" spans="20:26" x14ac:dyDescent="0.25">
      <c r="T49365" s="1"/>
      <c r="U49365" s="1"/>
      <c r="Z49365" s="1"/>
    </row>
    <row r="49366" spans="20:26" x14ac:dyDescent="0.25">
      <c r="T49366" s="1"/>
      <c r="U49366" s="1"/>
      <c r="Z49366" s="1"/>
    </row>
    <row r="49367" spans="20:26" x14ac:dyDescent="0.25">
      <c r="T49367" s="1"/>
      <c r="U49367" s="1"/>
      <c r="Z49367" s="1"/>
    </row>
    <row r="49368" spans="20:26" x14ac:dyDescent="0.25">
      <c r="T49368" s="1"/>
      <c r="U49368" s="1"/>
      <c r="Z49368" s="1"/>
    </row>
    <row r="49369" spans="20:26" x14ac:dyDescent="0.25">
      <c r="T49369" s="1"/>
      <c r="U49369" s="1"/>
      <c r="Z49369" s="1"/>
    </row>
    <row r="49370" spans="20:26" x14ac:dyDescent="0.25">
      <c r="T49370" s="1"/>
      <c r="U49370" s="1"/>
      <c r="Z49370" s="1"/>
    </row>
    <row r="49371" spans="20:26" x14ac:dyDescent="0.25">
      <c r="T49371" s="1"/>
      <c r="U49371" s="1"/>
      <c r="Z49371" s="1"/>
    </row>
    <row r="49372" spans="20:26" x14ac:dyDescent="0.25">
      <c r="T49372" s="1"/>
      <c r="U49372" s="1"/>
      <c r="Z49372" s="1"/>
    </row>
    <row r="49373" spans="20:26" x14ac:dyDescent="0.25">
      <c r="T49373" s="1"/>
      <c r="U49373" s="1"/>
      <c r="Z49373" s="1"/>
    </row>
    <row r="49374" spans="20:26" x14ac:dyDescent="0.25">
      <c r="T49374" s="1"/>
      <c r="U49374" s="1"/>
      <c r="Z49374" s="1"/>
    </row>
    <row r="49375" spans="20:26" x14ac:dyDescent="0.25">
      <c r="T49375" s="1"/>
      <c r="U49375" s="1"/>
      <c r="Z49375" s="1"/>
    </row>
    <row r="49376" spans="20:26" x14ac:dyDescent="0.25">
      <c r="T49376" s="1"/>
      <c r="U49376" s="1"/>
      <c r="Z49376" s="1"/>
    </row>
    <row r="49377" spans="20:26" x14ac:dyDescent="0.25">
      <c r="T49377" s="1"/>
      <c r="U49377" s="1"/>
      <c r="Z49377" s="1"/>
    </row>
    <row r="49378" spans="20:26" x14ac:dyDescent="0.25">
      <c r="T49378" s="1"/>
      <c r="U49378" s="1"/>
      <c r="Z49378" s="1"/>
    </row>
    <row r="49379" spans="20:26" x14ac:dyDescent="0.25">
      <c r="T49379" s="1"/>
      <c r="U49379" s="1"/>
      <c r="Z49379" s="1"/>
    </row>
    <row r="49380" spans="20:26" x14ac:dyDescent="0.25">
      <c r="T49380" s="1"/>
      <c r="U49380" s="1"/>
      <c r="Z49380" s="1"/>
    </row>
    <row r="49381" spans="20:26" x14ac:dyDescent="0.25">
      <c r="T49381" s="1"/>
      <c r="U49381" s="1"/>
      <c r="Z49381" s="1"/>
    </row>
    <row r="49382" spans="20:26" x14ac:dyDescent="0.25">
      <c r="T49382" s="1"/>
      <c r="U49382" s="1"/>
      <c r="Z49382" s="1"/>
    </row>
    <row r="49383" spans="20:26" x14ac:dyDescent="0.25">
      <c r="T49383" s="1"/>
      <c r="U49383" s="1"/>
      <c r="Z49383" s="1"/>
    </row>
    <row r="49384" spans="20:26" x14ac:dyDescent="0.25">
      <c r="T49384" s="1"/>
      <c r="U49384" s="1"/>
      <c r="Z49384" s="1"/>
    </row>
    <row r="49385" spans="20:26" x14ac:dyDescent="0.25">
      <c r="T49385" s="1"/>
      <c r="U49385" s="1"/>
      <c r="Z49385" s="1"/>
    </row>
    <row r="49386" spans="20:26" x14ac:dyDescent="0.25">
      <c r="T49386" s="1"/>
      <c r="U49386" s="1"/>
      <c r="Z49386" s="1"/>
    </row>
    <row r="49387" spans="20:26" x14ac:dyDescent="0.25">
      <c r="T49387" s="1"/>
      <c r="U49387" s="1"/>
      <c r="Z49387" s="1"/>
    </row>
    <row r="49388" spans="20:26" x14ac:dyDescent="0.25">
      <c r="T49388" s="1"/>
      <c r="U49388" s="1"/>
      <c r="Z49388" s="1"/>
    </row>
    <row r="49389" spans="20:26" x14ac:dyDescent="0.25">
      <c r="T49389" s="1"/>
      <c r="U49389" s="1"/>
      <c r="Z49389" s="1"/>
    </row>
    <row r="49390" spans="20:26" x14ac:dyDescent="0.25">
      <c r="T49390" s="1"/>
      <c r="U49390" s="1"/>
      <c r="Z49390" s="1"/>
    </row>
    <row r="49391" spans="20:26" x14ac:dyDescent="0.25">
      <c r="T49391" s="1"/>
      <c r="U49391" s="1"/>
      <c r="Z49391" s="1"/>
    </row>
    <row r="49392" spans="20:26" x14ac:dyDescent="0.25">
      <c r="T49392" s="1"/>
      <c r="U49392" s="1"/>
      <c r="Z49392" s="1"/>
    </row>
    <row r="49393" spans="20:26" x14ac:dyDescent="0.25">
      <c r="T49393" s="1"/>
      <c r="U49393" s="1"/>
      <c r="Z49393" s="1"/>
    </row>
    <row r="49394" spans="20:26" x14ac:dyDescent="0.25">
      <c r="T49394" s="1"/>
      <c r="U49394" s="1"/>
      <c r="Z49394" s="1"/>
    </row>
    <row r="49395" spans="20:26" x14ac:dyDescent="0.25">
      <c r="T49395" s="1"/>
      <c r="U49395" s="1"/>
      <c r="Z49395" s="1"/>
    </row>
    <row r="49396" spans="20:26" x14ac:dyDescent="0.25">
      <c r="T49396" s="1"/>
      <c r="U49396" s="1"/>
      <c r="Z49396" s="1"/>
    </row>
    <row r="49397" spans="20:26" x14ac:dyDescent="0.25">
      <c r="T49397" s="1"/>
      <c r="U49397" s="1"/>
      <c r="Z49397" s="1"/>
    </row>
    <row r="49398" spans="20:26" x14ac:dyDescent="0.25">
      <c r="T49398" s="1"/>
      <c r="U49398" s="1"/>
      <c r="Z49398" s="1"/>
    </row>
    <row r="49399" spans="20:26" x14ac:dyDescent="0.25">
      <c r="T49399" s="1"/>
      <c r="U49399" s="1"/>
      <c r="Z49399" s="1"/>
    </row>
    <row r="49400" spans="20:26" x14ac:dyDescent="0.25">
      <c r="T49400" s="1"/>
      <c r="U49400" s="1"/>
      <c r="Z49400" s="1"/>
    </row>
    <row r="49401" spans="20:26" x14ac:dyDescent="0.25">
      <c r="T49401" s="1"/>
      <c r="U49401" s="1"/>
      <c r="Z49401" s="1"/>
    </row>
    <row r="49402" spans="20:26" x14ac:dyDescent="0.25">
      <c r="T49402" s="1"/>
      <c r="U49402" s="1"/>
      <c r="Z49402" s="1"/>
    </row>
    <row r="49403" spans="20:26" x14ac:dyDescent="0.25">
      <c r="T49403" s="1"/>
      <c r="U49403" s="1"/>
      <c r="Z49403" s="1"/>
    </row>
    <row r="49404" spans="20:26" x14ac:dyDescent="0.25">
      <c r="T49404" s="1"/>
      <c r="U49404" s="1"/>
      <c r="Z49404" s="1"/>
    </row>
    <row r="49405" spans="20:26" x14ac:dyDescent="0.25">
      <c r="T49405" s="1"/>
      <c r="U49405" s="1"/>
      <c r="Z49405" s="1"/>
    </row>
    <row r="49406" spans="20:26" x14ac:dyDescent="0.25">
      <c r="T49406" s="1"/>
      <c r="U49406" s="1"/>
      <c r="Z49406" s="1"/>
    </row>
    <row r="49407" spans="20:26" x14ac:dyDescent="0.25">
      <c r="T49407" s="1"/>
      <c r="U49407" s="1"/>
      <c r="Z49407" s="1"/>
    </row>
    <row r="49408" spans="20:26" x14ac:dyDescent="0.25">
      <c r="T49408" s="1"/>
      <c r="U49408" s="1"/>
      <c r="Z49408" s="1"/>
    </row>
    <row r="49409" spans="20:26" x14ac:dyDescent="0.25">
      <c r="T49409" s="1"/>
      <c r="U49409" s="1"/>
      <c r="Z49409" s="1"/>
    </row>
    <row r="49410" spans="20:26" x14ac:dyDescent="0.25">
      <c r="T49410" s="1"/>
      <c r="U49410" s="1"/>
      <c r="Z49410" s="1"/>
    </row>
    <row r="49411" spans="20:26" x14ac:dyDescent="0.25">
      <c r="T49411" s="1"/>
      <c r="U49411" s="1"/>
      <c r="Z49411" s="1"/>
    </row>
    <row r="49412" spans="20:26" x14ac:dyDescent="0.25">
      <c r="T49412" s="1"/>
      <c r="U49412" s="1"/>
      <c r="Z49412" s="1"/>
    </row>
    <row r="49413" spans="20:26" x14ac:dyDescent="0.25">
      <c r="T49413" s="1"/>
      <c r="U49413" s="1"/>
      <c r="Z49413" s="1"/>
    </row>
    <row r="49414" spans="20:26" x14ac:dyDescent="0.25">
      <c r="T49414" s="1"/>
      <c r="U49414" s="1"/>
      <c r="Z49414" s="1"/>
    </row>
    <row r="49415" spans="20:26" x14ac:dyDescent="0.25">
      <c r="T49415" s="1"/>
      <c r="U49415" s="1"/>
      <c r="Z49415" s="1"/>
    </row>
    <row r="49416" spans="20:26" x14ac:dyDescent="0.25">
      <c r="T49416" s="1"/>
      <c r="U49416" s="1"/>
      <c r="Z49416" s="1"/>
    </row>
    <row r="49417" spans="20:26" x14ac:dyDescent="0.25">
      <c r="T49417" s="1"/>
      <c r="U49417" s="1"/>
      <c r="Z49417" s="1"/>
    </row>
    <row r="49418" spans="20:26" x14ac:dyDescent="0.25">
      <c r="T49418" s="1"/>
      <c r="U49418" s="1"/>
      <c r="Z49418" s="1"/>
    </row>
    <row r="49419" spans="20:26" x14ac:dyDescent="0.25">
      <c r="T49419" s="1"/>
      <c r="U49419" s="1"/>
      <c r="Z49419" s="1"/>
    </row>
    <row r="49420" spans="20:26" x14ac:dyDescent="0.25">
      <c r="T49420" s="1"/>
      <c r="U49420" s="1"/>
      <c r="Z49420" s="1"/>
    </row>
    <row r="49421" spans="20:26" x14ac:dyDescent="0.25">
      <c r="T49421" s="1"/>
      <c r="U49421" s="1"/>
      <c r="Z49421" s="1"/>
    </row>
    <row r="49422" spans="20:26" x14ac:dyDescent="0.25">
      <c r="T49422" s="1"/>
      <c r="U49422" s="1"/>
      <c r="Z49422" s="1"/>
    </row>
    <row r="49423" spans="20:26" x14ac:dyDescent="0.25">
      <c r="T49423" s="1"/>
      <c r="U49423" s="1"/>
      <c r="Z49423" s="1"/>
    </row>
    <row r="49424" spans="20:26" x14ac:dyDescent="0.25">
      <c r="T49424" s="1"/>
      <c r="U49424" s="1"/>
      <c r="Z49424" s="1"/>
    </row>
    <row r="49425" spans="20:26" x14ac:dyDescent="0.25">
      <c r="T49425" s="1"/>
      <c r="U49425" s="1"/>
      <c r="Z49425" s="1"/>
    </row>
    <row r="49426" spans="20:26" x14ac:dyDescent="0.25">
      <c r="T49426" s="1"/>
      <c r="U49426" s="1"/>
      <c r="Z49426" s="1"/>
    </row>
    <row r="49427" spans="20:26" x14ac:dyDescent="0.25">
      <c r="T49427" s="1"/>
      <c r="U49427" s="1"/>
      <c r="Z49427" s="1"/>
    </row>
    <row r="49428" spans="20:26" x14ac:dyDescent="0.25">
      <c r="T49428" s="1"/>
      <c r="U49428" s="1"/>
      <c r="Z49428" s="1"/>
    </row>
    <row r="49429" spans="20:26" x14ac:dyDescent="0.25">
      <c r="T49429" s="1"/>
      <c r="U49429" s="1"/>
      <c r="Z49429" s="1"/>
    </row>
    <row r="49430" spans="20:26" x14ac:dyDescent="0.25">
      <c r="T49430" s="1"/>
      <c r="U49430" s="1"/>
      <c r="Z49430" s="1"/>
    </row>
    <row r="49431" spans="20:26" x14ac:dyDescent="0.25">
      <c r="T49431" s="1"/>
      <c r="U49431" s="1"/>
      <c r="Z49431" s="1"/>
    </row>
    <row r="49432" spans="20:26" x14ac:dyDescent="0.25">
      <c r="T49432" s="1"/>
      <c r="U49432" s="1"/>
      <c r="Z49432" s="1"/>
    </row>
    <row r="49433" spans="20:26" x14ac:dyDescent="0.25">
      <c r="T49433" s="1"/>
      <c r="U49433" s="1"/>
      <c r="Z49433" s="1"/>
    </row>
    <row r="49434" spans="20:26" x14ac:dyDescent="0.25">
      <c r="T49434" s="1"/>
      <c r="U49434" s="1"/>
      <c r="Z49434" s="1"/>
    </row>
    <row r="49435" spans="20:26" x14ac:dyDescent="0.25">
      <c r="T49435" s="1"/>
      <c r="U49435" s="1"/>
      <c r="Z49435" s="1"/>
    </row>
    <row r="49436" spans="20:26" x14ac:dyDescent="0.25">
      <c r="T49436" s="1"/>
      <c r="U49436" s="1"/>
      <c r="Z49436" s="1"/>
    </row>
    <row r="49437" spans="20:26" x14ac:dyDescent="0.25">
      <c r="T49437" s="1"/>
      <c r="U49437" s="1"/>
      <c r="Z49437" s="1"/>
    </row>
    <row r="49438" spans="20:26" x14ac:dyDescent="0.25">
      <c r="T49438" s="1"/>
      <c r="U49438" s="1"/>
      <c r="Z49438" s="1"/>
    </row>
    <row r="49439" spans="20:26" x14ac:dyDescent="0.25">
      <c r="T49439" s="1"/>
      <c r="U49439" s="1"/>
      <c r="Z49439" s="1"/>
    </row>
    <row r="49440" spans="20:26" x14ac:dyDescent="0.25">
      <c r="T49440" s="1"/>
      <c r="U49440" s="1"/>
      <c r="Z49440" s="1"/>
    </row>
    <row r="49441" spans="20:26" x14ac:dyDescent="0.25">
      <c r="T49441" s="1"/>
      <c r="U49441" s="1"/>
      <c r="Z49441" s="1"/>
    </row>
    <row r="49442" spans="20:26" x14ac:dyDescent="0.25">
      <c r="T49442" s="1"/>
      <c r="U49442" s="1"/>
      <c r="Z49442" s="1"/>
    </row>
    <row r="49443" spans="20:26" x14ac:dyDescent="0.25">
      <c r="T49443" s="1"/>
      <c r="U49443" s="1"/>
      <c r="Z49443" s="1"/>
    </row>
    <row r="49444" spans="20:26" x14ac:dyDescent="0.25">
      <c r="T49444" s="1"/>
      <c r="U49444" s="1"/>
      <c r="Z49444" s="1"/>
    </row>
    <row r="49445" spans="20:26" x14ac:dyDescent="0.25">
      <c r="T49445" s="1"/>
      <c r="U49445" s="1"/>
      <c r="Z49445" s="1"/>
    </row>
    <row r="49446" spans="20:26" x14ac:dyDescent="0.25">
      <c r="T49446" s="1"/>
      <c r="U49446" s="1"/>
      <c r="Z49446" s="1"/>
    </row>
    <row r="49447" spans="20:26" x14ac:dyDescent="0.25">
      <c r="T49447" s="1"/>
      <c r="U49447" s="1"/>
      <c r="Z49447" s="1"/>
    </row>
    <row r="49448" spans="20:26" x14ac:dyDescent="0.25">
      <c r="T49448" s="1"/>
      <c r="U49448" s="1"/>
      <c r="Z49448" s="1"/>
    </row>
    <row r="49449" spans="20:26" x14ac:dyDescent="0.25">
      <c r="T49449" s="1"/>
      <c r="U49449" s="1"/>
      <c r="Z49449" s="1"/>
    </row>
    <row r="49450" spans="20:26" x14ac:dyDescent="0.25">
      <c r="T49450" s="1"/>
      <c r="U49450" s="1"/>
      <c r="Z49450" s="1"/>
    </row>
    <row r="49451" spans="20:26" x14ac:dyDescent="0.25">
      <c r="T49451" s="1"/>
      <c r="U49451" s="1"/>
      <c r="Z49451" s="1"/>
    </row>
    <row r="49452" spans="20:26" x14ac:dyDescent="0.25">
      <c r="T49452" s="1"/>
      <c r="U49452" s="1"/>
      <c r="Z49452" s="1"/>
    </row>
    <row r="49453" spans="20:26" x14ac:dyDescent="0.25">
      <c r="T49453" s="1"/>
      <c r="U49453" s="1"/>
      <c r="Z49453" s="1"/>
    </row>
    <row r="49454" spans="20:26" x14ac:dyDescent="0.25">
      <c r="T49454" s="1"/>
      <c r="U49454" s="1"/>
      <c r="Z49454" s="1"/>
    </row>
    <row r="49455" spans="20:26" x14ac:dyDescent="0.25">
      <c r="T49455" s="1"/>
      <c r="U49455" s="1"/>
      <c r="Z49455" s="1"/>
    </row>
    <row r="49456" spans="20:26" x14ac:dyDescent="0.25">
      <c r="T49456" s="1"/>
      <c r="U49456" s="1"/>
      <c r="Z49456" s="1"/>
    </row>
    <row r="49457" spans="20:26" x14ac:dyDescent="0.25">
      <c r="T49457" s="1"/>
      <c r="U49457" s="1"/>
      <c r="Z49457" s="1"/>
    </row>
    <row r="49458" spans="20:26" x14ac:dyDescent="0.25">
      <c r="T49458" s="1"/>
      <c r="U49458" s="1"/>
      <c r="Z49458" s="1"/>
    </row>
    <row r="49459" spans="20:26" x14ac:dyDescent="0.25">
      <c r="T49459" s="1"/>
      <c r="U49459" s="1"/>
      <c r="Z49459" s="1"/>
    </row>
    <row r="49460" spans="20:26" x14ac:dyDescent="0.25">
      <c r="T49460" s="1"/>
      <c r="U49460" s="1"/>
      <c r="Z49460" s="1"/>
    </row>
    <row r="49461" spans="20:26" x14ac:dyDescent="0.25">
      <c r="T49461" s="1"/>
      <c r="U49461" s="1"/>
      <c r="Z49461" s="1"/>
    </row>
    <row r="49462" spans="20:26" x14ac:dyDescent="0.25">
      <c r="T49462" s="1"/>
      <c r="U49462" s="1"/>
      <c r="Z49462" s="1"/>
    </row>
    <row r="49463" spans="20:26" x14ac:dyDescent="0.25">
      <c r="T49463" s="1"/>
      <c r="U49463" s="1"/>
      <c r="Z49463" s="1"/>
    </row>
    <row r="49464" spans="20:26" x14ac:dyDescent="0.25">
      <c r="T49464" s="1"/>
      <c r="U49464" s="1"/>
      <c r="Z49464" s="1"/>
    </row>
    <row r="49465" spans="20:26" x14ac:dyDescent="0.25">
      <c r="T49465" s="1"/>
      <c r="U49465" s="1"/>
      <c r="Z49465" s="1"/>
    </row>
    <row r="49466" spans="20:26" x14ac:dyDescent="0.25">
      <c r="T49466" s="1"/>
      <c r="U49466" s="1"/>
      <c r="Z49466" s="1"/>
    </row>
    <row r="49467" spans="20:26" x14ac:dyDescent="0.25">
      <c r="T49467" s="1"/>
      <c r="U49467" s="1"/>
      <c r="Z49467" s="1"/>
    </row>
    <row r="49468" spans="20:26" x14ac:dyDescent="0.25">
      <c r="T49468" s="1"/>
      <c r="U49468" s="1"/>
      <c r="Z49468" s="1"/>
    </row>
    <row r="49469" spans="20:26" x14ac:dyDescent="0.25">
      <c r="T49469" s="1"/>
      <c r="U49469" s="1"/>
      <c r="Z49469" s="1"/>
    </row>
    <row r="49470" spans="20:26" x14ac:dyDescent="0.25">
      <c r="T49470" s="1"/>
      <c r="U49470" s="1"/>
      <c r="Z49470" s="1"/>
    </row>
    <row r="49471" spans="20:26" x14ac:dyDescent="0.25">
      <c r="T49471" s="1"/>
      <c r="U49471" s="1"/>
      <c r="Z49471" s="1"/>
    </row>
    <row r="49472" spans="20:26" x14ac:dyDescent="0.25">
      <c r="T49472" s="1"/>
      <c r="U49472" s="1"/>
      <c r="Z49472" s="1"/>
    </row>
    <row r="49473" spans="20:26" x14ac:dyDescent="0.25">
      <c r="T49473" s="1"/>
      <c r="U49473" s="1"/>
      <c r="Z49473" s="1"/>
    </row>
    <row r="49474" spans="20:26" x14ac:dyDescent="0.25">
      <c r="T49474" s="1"/>
      <c r="U49474" s="1"/>
      <c r="Z49474" s="1"/>
    </row>
    <row r="49475" spans="20:26" x14ac:dyDescent="0.25">
      <c r="T49475" s="1"/>
      <c r="U49475" s="1"/>
      <c r="Z49475" s="1"/>
    </row>
    <row r="49476" spans="20:26" x14ac:dyDescent="0.25">
      <c r="T49476" s="1"/>
      <c r="U49476" s="1"/>
      <c r="Z49476" s="1"/>
    </row>
    <row r="49477" spans="20:26" x14ac:dyDescent="0.25">
      <c r="T49477" s="1"/>
      <c r="U49477" s="1"/>
      <c r="Z49477" s="1"/>
    </row>
    <row r="49478" spans="20:26" x14ac:dyDescent="0.25">
      <c r="T49478" s="1"/>
      <c r="U49478" s="1"/>
      <c r="Z49478" s="1"/>
    </row>
    <row r="49479" spans="20:26" x14ac:dyDescent="0.25">
      <c r="T49479" s="1"/>
      <c r="U49479" s="1"/>
      <c r="Z49479" s="1"/>
    </row>
    <row r="49480" spans="20:26" x14ac:dyDescent="0.25">
      <c r="T49480" s="1"/>
      <c r="U49480" s="1"/>
      <c r="Z49480" s="1"/>
    </row>
    <row r="49481" spans="20:26" x14ac:dyDescent="0.25">
      <c r="T49481" s="1"/>
      <c r="U49481" s="1"/>
      <c r="Z49481" s="1"/>
    </row>
    <row r="49482" spans="20:26" x14ac:dyDescent="0.25">
      <c r="T49482" s="1"/>
      <c r="U49482" s="1"/>
      <c r="Z49482" s="1"/>
    </row>
    <row r="49483" spans="20:26" x14ac:dyDescent="0.25">
      <c r="T49483" s="1"/>
      <c r="U49483" s="1"/>
      <c r="Z49483" s="1"/>
    </row>
    <row r="49484" spans="20:26" x14ac:dyDescent="0.25">
      <c r="T49484" s="1"/>
      <c r="U49484" s="1"/>
      <c r="Z49484" s="1"/>
    </row>
    <row r="49485" spans="20:26" x14ac:dyDescent="0.25">
      <c r="T49485" s="1"/>
      <c r="U49485" s="1"/>
      <c r="Z49485" s="1"/>
    </row>
    <row r="49486" spans="20:26" x14ac:dyDescent="0.25">
      <c r="T49486" s="1"/>
      <c r="U49486" s="1"/>
      <c r="Z49486" s="1"/>
    </row>
    <row r="49487" spans="20:26" x14ac:dyDescent="0.25">
      <c r="T49487" s="1"/>
      <c r="U49487" s="1"/>
      <c r="Z49487" s="1"/>
    </row>
    <row r="49488" spans="20:26" x14ac:dyDescent="0.25">
      <c r="T49488" s="1"/>
      <c r="U49488" s="1"/>
      <c r="Z49488" s="1"/>
    </row>
    <row r="49489" spans="20:26" x14ac:dyDescent="0.25">
      <c r="T49489" s="1"/>
      <c r="U49489" s="1"/>
      <c r="Z49489" s="1"/>
    </row>
    <row r="49490" spans="20:26" x14ac:dyDescent="0.25">
      <c r="T49490" s="1"/>
      <c r="U49490" s="1"/>
      <c r="Z49490" s="1"/>
    </row>
    <row r="49491" spans="20:26" x14ac:dyDescent="0.25">
      <c r="T49491" s="1"/>
      <c r="U49491" s="1"/>
      <c r="Z49491" s="1"/>
    </row>
    <row r="49492" spans="20:26" x14ac:dyDescent="0.25">
      <c r="T49492" s="1"/>
      <c r="U49492" s="1"/>
      <c r="Z49492" s="1"/>
    </row>
    <row r="49493" spans="20:26" x14ac:dyDescent="0.25">
      <c r="T49493" s="1"/>
      <c r="U49493" s="1"/>
      <c r="Z49493" s="1"/>
    </row>
    <row r="49494" spans="20:26" x14ac:dyDescent="0.25">
      <c r="T49494" s="1"/>
      <c r="U49494" s="1"/>
      <c r="Z49494" s="1"/>
    </row>
    <row r="49495" spans="20:26" x14ac:dyDescent="0.25">
      <c r="T49495" s="1"/>
      <c r="U49495" s="1"/>
      <c r="Z49495" s="1"/>
    </row>
    <row r="49496" spans="20:26" x14ac:dyDescent="0.25">
      <c r="T49496" s="1"/>
      <c r="U49496" s="1"/>
      <c r="Z49496" s="1"/>
    </row>
    <row r="49497" spans="20:26" x14ac:dyDescent="0.25">
      <c r="T49497" s="1"/>
      <c r="U49497" s="1"/>
      <c r="Z49497" s="1"/>
    </row>
    <row r="49498" spans="20:26" x14ac:dyDescent="0.25">
      <c r="T49498" s="1"/>
      <c r="U49498" s="1"/>
      <c r="Z49498" s="1"/>
    </row>
    <row r="49499" spans="20:26" x14ac:dyDescent="0.25">
      <c r="T49499" s="1"/>
      <c r="U49499" s="1"/>
      <c r="Z49499" s="1"/>
    </row>
    <row r="49500" spans="20:26" x14ac:dyDescent="0.25">
      <c r="T49500" s="1"/>
      <c r="U49500" s="1"/>
      <c r="Z49500" s="1"/>
    </row>
    <row r="49501" spans="20:26" x14ac:dyDescent="0.25">
      <c r="T49501" s="1"/>
      <c r="U49501" s="1"/>
      <c r="Z49501" s="1"/>
    </row>
    <row r="49502" spans="20:26" x14ac:dyDescent="0.25">
      <c r="T49502" s="1"/>
      <c r="U49502" s="1"/>
      <c r="Z49502" s="1"/>
    </row>
    <row r="49503" spans="20:26" x14ac:dyDescent="0.25">
      <c r="T49503" s="1"/>
      <c r="U49503" s="1"/>
      <c r="Z49503" s="1"/>
    </row>
    <row r="49504" spans="20:26" x14ac:dyDescent="0.25">
      <c r="T49504" s="1"/>
      <c r="U49504" s="1"/>
      <c r="Z49504" s="1"/>
    </row>
    <row r="49505" spans="20:26" x14ac:dyDescent="0.25">
      <c r="T49505" s="1"/>
      <c r="U49505" s="1"/>
      <c r="Z49505" s="1"/>
    </row>
    <row r="49506" spans="20:26" x14ac:dyDescent="0.25">
      <c r="T49506" s="1"/>
      <c r="U49506" s="1"/>
      <c r="Z49506" s="1"/>
    </row>
    <row r="49507" spans="20:26" x14ac:dyDescent="0.25">
      <c r="T49507" s="1"/>
      <c r="U49507" s="1"/>
      <c r="Z49507" s="1"/>
    </row>
    <row r="49508" spans="20:26" x14ac:dyDescent="0.25">
      <c r="T49508" s="1"/>
      <c r="U49508" s="1"/>
      <c r="Z49508" s="1"/>
    </row>
    <row r="49509" spans="20:26" x14ac:dyDescent="0.25">
      <c r="T49509" s="1"/>
      <c r="U49509" s="1"/>
      <c r="Z49509" s="1"/>
    </row>
    <row r="49510" spans="20:26" x14ac:dyDescent="0.25">
      <c r="T49510" s="1"/>
      <c r="U49510" s="1"/>
      <c r="Z49510" s="1"/>
    </row>
    <row r="49511" spans="20:26" x14ac:dyDescent="0.25">
      <c r="T49511" s="1"/>
      <c r="U49511" s="1"/>
      <c r="Z49511" s="1"/>
    </row>
    <row r="49512" spans="20:26" x14ac:dyDescent="0.25">
      <c r="T49512" s="1"/>
      <c r="U49512" s="1"/>
      <c r="Z49512" s="1"/>
    </row>
    <row r="49513" spans="20:26" x14ac:dyDescent="0.25">
      <c r="T49513" s="1"/>
      <c r="U49513" s="1"/>
      <c r="Z49513" s="1"/>
    </row>
    <row r="49514" spans="20:26" x14ac:dyDescent="0.25">
      <c r="T49514" s="1"/>
      <c r="U49514" s="1"/>
      <c r="Z49514" s="1"/>
    </row>
    <row r="49515" spans="20:26" x14ac:dyDescent="0.25">
      <c r="T49515" s="1"/>
      <c r="U49515" s="1"/>
      <c r="Z49515" s="1"/>
    </row>
    <row r="49516" spans="20:26" x14ac:dyDescent="0.25">
      <c r="T49516" s="1"/>
      <c r="U49516" s="1"/>
      <c r="Z49516" s="1"/>
    </row>
    <row r="49517" spans="20:26" x14ac:dyDescent="0.25">
      <c r="T49517" s="1"/>
      <c r="U49517" s="1"/>
      <c r="Z49517" s="1"/>
    </row>
    <row r="49518" spans="20:26" x14ac:dyDescent="0.25">
      <c r="T49518" s="1"/>
      <c r="U49518" s="1"/>
      <c r="Z49518" s="1"/>
    </row>
    <row r="49519" spans="20:26" x14ac:dyDescent="0.25">
      <c r="T49519" s="1"/>
      <c r="U49519" s="1"/>
      <c r="Z49519" s="1"/>
    </row>
    <row r="49520" spans="20:26" x14ac:dyDescent="0.25">
      <c r="T49520" s="1"/>
      <c r="U49520" s="1"/>
      <c r="Z49520" s="1"/>
    </row>
    <row r="49521" spans="20:26" x14ac:dyDescent="0.25">
      <c r="T49521" s="1"/>
      <c r="U49521" s="1"/>
      <c r="Z49521" s="1"/>
    </row>
    <row r="49522" spans="20:26" x14ac:dyDescent="0.25">
      <c r="T49522" s="1"/>
      <c r="U49522" s="1"/>
      <c r="Z49522" s="1"/>
    </row>
    <row r="49523" spans="20:26" x14ac:dyDescent="0.25">
      <c r="T49523" s="1"/>
      <c r="U49523" s="1"/>
      <c r="Z49523" s="1"/>
    </row>
    <row r="49524" spans="20:26" x14ac:dyDescent="0.25">
      <c r="T49524" s="1"/>
      <c r="U49524" s="1"/>
      <c r="Z49524" s="1"/>
    </row>
    <row r="49525" spans="20:26" x14ac:dyDescent="0.25">
      <c r="T49525" s="1"/>
      <c r="U49525" s="1"/>
      <c r="Z49525" s="1"/>
    </row>
    <row r="49526" spans="20:26" x14ac:dyDescent="0.25">
      <c r="T49526" s="1"/>
      <c r="U49526" s="1"/>
      <c r="Z49526" s="1"/>
    </row>
    <row r="49527" spans="20:26" x14ac:dyDescent="0.25">
      <c r="T49527" s="1"/>
      <c r="U49527" s="1"/>
      <c r="Z49527" s="1"/>
    </row>
    <row r="49528" spans="20:26" x14ac:dyDescent="0.25">
      <c r="T49528" s="1"/>
      <c r="U49528" s="1"/>
      <c r="Z49528" s="1"/>
    </row>
    <row r="49529" spans="20:26" x14ac:dyDescent="0.25">
      <c r="T49529" s="1"/>
      <c r="U49529" s="1"/>
      <c r="Z49529" s="1"/>
    </row>
    <row r="49530" spans="20:26" x14ac:dyDescent="0.25">
      <c r="T49530" s="1"/>
      <c r="U49530" s="1"/>
      <c r="Z49530" s="1"/>
    </row>
    <row r="49531" spans="20:26" x14ac:dyDescent="0.25">
      <c r="T49531" s="1"/>
      <c r="U49531" s="1"/>
      <c r="Z49531" s="1"/>
    </row>
    <row r="49532" spans="20:26" x14ac:dyDescent="0.25">
      <c r="T49532" s="1"/>
      <c r="U49532" s="1"/>
      <c r="Z49532" s="1"/>
    </row>
    <row r="49533" spans="20:26" x14ac:dyDescent="0.25">
      <c r="T49533" s="1"/>
      <c r="U49533" s="1"/>
      <c r="Z49533" s="1"/>
    </row>
    <row r="49534" spans="20:26" x14ac:dyDescent="0.25">
      <c r="T49534" s="1"/>
      <c r="U49534" s="1"/>
      <c r="Z49534" s="1"/>
    </row>
    <row r="49535" spans="20:26" x14ac:dyDescent="0.25">
      <c r="T49535" s="1"/>
      <c r="U49535" s="1"/>
      <c r="Z49535" s="1"/>
    </row>
    <row r="49536" spans="20:26" x14ac:dyDescent="0.25">
      <c r="T49536" s="1"/>
      <c r="U49536" s="1"/>
      <c r="Z49536" s="1"/>
    </row>
    <row r="49537" spans="20:26" x14ac:dyDescent="0.25">
      <c r="T49537" s="1"/>
      <c r="U49537" s="1"/>
      <c r="Z49537" s="1"/>
    </row>
    <row r="49538" spans="20:26" x14ac:dyDescent="0.25">
      <c r="T49538" s="1"/>
      <c r="U49538" s="1"/>
      <c r="Z49538" s="1"/>
    </row>
    <row r="49539" spans="20:26" x14ac:dyDescent="0.25">
      <c r="T49539" s="1"/>
      <c r="U49539" s="1"/>
      <c r="Z49539" s="1"/>
    </row>
    <row r="49540" spans="20:26" x14ac:dyDescent="0.25">
      <c r="T49540" s="1"/>
      <c r="U49540" s="1"/>
      <c r="Z49540" s="1"/>
    </row>
    <row r="49541" spans="20:26" x14ac:dyDescent="0.25">
      <c r="T49541" s="1"/>
      <c r="U49541" s="1"/>
      <c r="Z49541" s="1"/>
    </row>
    <row r="49542" spans="20:26" x14ac:dyDescent="0.25">
      <c r="T49542" s="1"/>
      <c r="U49542" s="1"/>
      <c r="Z49542" s="1"/>
    </row>
    <row r="49543" spans="20:26" x14ac:dyDescent="0.25">
      <c r="T49543" s="1"/>
      <c r="U49543" s="1"/>
      <c r="Z49543" s="1"/>
    </row>
    <row r="49544" spans="20:26" x14ac:dyDescent="0.25">
      <c r="T49544" s="1"/>
      <c r="U49544" s="1"/>
      <c r="Z49544" s="1"/>
    </row>
    <row r="49545" spans="20:26" x14ac:dyDescent="0.25">
      <c r="T49545" s="1"/>
      <c r="U49545" s="1"/>
      <c r="Z49545" s="1"/>
    </row>
    <row r="49546" spans="20:26" x14ac:dyDescent="0.25">
      <c r="T49546" s="1"/>
      <c r="U49546" s="1"/>
      <c r="Z49546" s="1"/>
    </row>
    <row r="49547" spans="20:26" x14ac:dyDescent="0.25">
      <c r="T49547" s="1"/>
      <c r="U49547" s="1"/>
      <c r="Z49547" s="1"/>
    </row>
    <row r="49548" spans="20:26" x14ac:dyDescent="0.25">
      <c r="T49548" s="1"/>
      <c r="U49548" s="1"/>
      <c r="Z49548" s="1"/>
    </row>
    <row r="49549" spans="20:26" x14ac:dyDescent="0.25">
      <c r="T49549" s="1"/>
      <c r="U49549" s="1"/>
      <c r="Z49549" s="1"/>
    </row>
    <row r="49550" spans="20:26" x14ac:dyDescent="0.25">
      <c r="T49550" s="1"/>
      <c r="U49550" s="1"/>
      <c r="Z49550" s="1"/>
    </row>
    <row r="49551" spans="20:26" x14ac:dyDescent="0.25">
      <c r="T49551" s="1"/>
      <c r="U49551" s="1"/>
      <c r="Z49551" s="1"/>
    </row>
    <row r="49552" spans="20:26" x14ac:dyDescent="0.25">
      <c r="T49552" s="1"/>
      <c r="U49552" s="1"/>
      <c r="Z49552" s="1"/>
    </row>
    <row r="49553" spans="20:26" x14ac:dyDescent="0.25">
      <c r="T49553" s="1"/>
      <c r="U49553" s="1"/>
      <c r="Z49553" s="1"/>
    </row>
    <row r="49554" spans="20:26" x14ac:dyDescent="0.25">
      <c r="T49554" s="1"/>
      <c r="U49554" s="1"/>
      <c r="Z49554" s="1"/>
    </row>
    <row r="49555" spans="20:26" x14ac:dyDescent="0.25">
      <c r="T49555" s="1"/>
      <c r="U49555" s="1"/>
      <c r="Z49555" s="1"/>
    </row>
    <row r="49556" spans="20:26" x14ac:dyDescent="0.25">
      <c r="T49556" s="1"/>
      <c r="U49556" s="1"/>
      <c r="Z49556" s="1"/>
    </row>
    <row r="49557" spans="20:26" x14ac:dyDescent="0.25">
      <c r="T49557" s="1"/>
      <c r="U49557" s="1"/>
      <c r="Z49557" s="1"/>
    </row>
    <row r="49558" spans="20:26" x14ac:dyDescent="0.25">
      <c r="T49558" s="1"/>
      <c r="U49558" s="1"/>
      <c r="Z49558" s="1"/>
    </row>
    <row r="49559" spans="20:26" x14ac:dyDescent="0.25">
      <c r="T49559" s="1"/>
      <c r="U49559" s="1"/>
      <c r="Z49559" s="1"/>
    </row>
    <row r="49560" spans="20:26" x14ac:dyDescent="0.25">
      <c r="T49560" s="1"/>
      <c r="U49560" s="1"/>
      <c r="Z49560" s="1"/>
    </row>
    <row r="49561" spans="20:26" x14ac:dyDescent="0.25">
      <c r="T49561" s="1"/>
      <c r="U49561" s="1"/>
      <c r="Z49561" s="1"/>
    </row>
    <row r="49562" spans="20:26" x14ac:dyDescent="0.25">
      <c r="T49562" s="1"/>
      <c r="U49562" s="1"/>
      <c r="Z49562" s="1"/>
    </row>
    <row r="49563" spans="20:26" x14ac:dyDescent="0.25">
      <c r="T49563" s="1"/>
      <c r="U49563" s="1"/>
      <c r="Z49563" s="1"/>
    </row>
    <row r="49564" spans="20:26" x14ac:dyDescent="0.25">
      <c r="T49564" s="1"/>
      <c r="U49564" s="1"/>
      <c r="Z49564" s="1"/>
    </row>
    <row r="49565" spans="20:26" x14ac:dyDescent="0.25">
      <c r="T49565" s="1"/>
      <c r="U49565" s="1"/>
      <c r="Z49565" s="1"/>
    </row>
    <row r="49566" spans="20:26" x14ac:dyDescent="0.25">
      <c r="T49566" s="1"/>
      <c r="U49566" s="1"/>
      <c r="Z49566" s="1"/>
    </row>
    <row r="49567" spans="20:26" x14ac:dyDescent="0.25">
      <c r="T49567" s="1"/>
      <c r="U49567" s="1"/>
      <c r="Z49567" s="1"/>
    </row>
    <row r="49568" spans="20:26" x14ac:dyDescent="0.25">
      <c r="T49568" s="1"/>
      <c r="U49568" s="1"/>
      <c r="Z49568" s="1"/>
    </row>
    <row r="49569" spans="20:26" x14ac:dyDescent="0.25">
      <c r="T49569" s="1"/>
      <c r="U49569" s="1"/>
      <c r="Z49569" s="1"/>
    </row>
    <row r="49570" spans="20:26" x14ac:dyDescent="0.25">
      <c r="T49570" s="1"/>
      <c r="U49570" s="1"/>
      <c r="Z49570" s="1"/>
    </row>
    <row r="49571" spans="20:26" x14ac:dyDescent="0.25">
      <c r="T49571" s="1"/>
      <c r="U49571" s="1"/>
      <c r="Z49571" s="1"/>
    </row>
    <row r="49572" spans="20:26" x14ac:dyDescent="0.25">
      <c r="T49572" s="1"/>
      <c r="U49572" s="1"/>
      <c r="Z49572" s="1"/>
    </row>
    <row r="49573" spans="20:26" x14ac:dyDescent="0.25">
      <c r="T49573" s="1"/>
      <c r="U49573" s="1"/>
      <c r="Z49573" s="1"/>
    </row>
    <row r="49574" spans="20:26" x14ac:dyDescent="0.25">
      <c r="T49574" s="1"/>
      <c r="U49574" s="1"/>
      <c r="Z49574" s="1"/>
    </row>
    <row r="49575" spans="20:26" x14ac:dyDescent="0.25">
      <c r="T49575" s="1"/>
      <c r="U49575" s="1"/>
      <c r="Z49575" s="1"/>
    </row>
    <row r="49576" spans="20:26" x14ac:dyDescent="0.25">
      <c r="T49576" s="1"/>
      <c r="U49576" s="1"/>
      <c r="Z49576" s="1"/>
    </row>
    <row r="49577" spans="20:26" x14ac:dyDescent="0.25">
      <c r="T49577" s="1"/>
      <c r="U49577" s="1"/>
      <c r="Z49577" s="1"/>
    </row>
    <row r="49578" spans="20:26" x14ac:dyDescent="0.25">
      <c r="T49578" s="1"/>
      <c r="U49578" s="1"/>
      <c r="Z49578" s="1"/>
    </row>
    <row r="49579" spans="20:26" x14ac:dyDescent="0.25">
      <c r="T49579" s="1"/>
      <c r="U49579" s="1"/>
      <c r="Z49579" s="1"/>
    </row>
    <row r="49580" spans="20:26" x14ac:dyDescent="0.25">
      <c r="T49580" s="1"/>
      <c r="U49580" s="1"/>
      <c r="Z49580" s="1"/>
    </row>
    <row r="49581" spans="20:26" x14ac:dyDescent="0.25">
      <c r="T49581" s="1"/>
      <c r="U49581" s="1"/>
      <c r="Z49581" s="1"/>
    </row>
    <row r="49582" spans="20:26" x14ac:dyDescent="0.25">
      <c r="T49582" s="1"/>
      <c r="U49582" s="1"/>
      <c r="Z49582" s="1"/>
    </row>
    <row r="49583" spans="20:26" x14ac:dyDescent="0.25">
      <c r="T49583" s="1"/>
      <c r="U49583" s="1"/>
      <c r="Z49583" s="1"/>
    </row>
    <row r="49584" spans="20:26" x14ac:dyDescent="0.25">
      <c r="T49584" s="1"/>
      <c r="U49584" s="1"/>
      <c r="Z49584" s="1"/>
    </row>
    <row r="49585" spans="20:26" x14ac:dyDescent="0.25">
      <c r="T49585" s="1"/>
      <c r="U49585" s="1"/>
      <c r="Z49585" s="1"/>
    </row>
    <row r="49586" spans="20:26" x14ac:dyDescent="0.25">
      <c r="T49586" s="1"/>
      <c r="U49586" s="1"/>
      <c r="Z49586" s="1"/>
    </row>
    <row r="49587" spans="20:26" x14ac:dyDescent="0.25">
      <c r="T49587" s="1"/>
      <c r="U49587" s="1"/>
      <c r="Z49587" s="1"/>
    </row>
    <row r="49588" spans="20:26" x14ac:dyDescent="0.25">
      <c r="T49588" s="1"/>
      <c r="U49588" s="1"/>
      <c r="Z49588" s="1"/>
    </row>
    <row r="49589" spans="20:26" x14ac:dyDescent="0.25">
      <c r="T49589" s="1"/>
      <c r="U49589" s="1"/>
      <c r="Z49589" s="1"/>
    </row>
    <row r="49590" spans="20:26" x14ac:dyDescent="0.25">
      <c r="T49590" s="1"/>
      <c r="U49590" s="1"/>
      <c r="Z49590" s="1"/>
    </row>
    <row r="49591" spans="20:26" x14ac:dyDescent="0.25">
      <c r="T49591" s="1"/>
      <c r="U49591" s="1"/>
      <c r="Z49591" s="1"/>
    </row>
    <row r="49592" spans="20:26" x14ac:dyDescent="0.25">
      <c r="T49592" s="1"/>
      <c r="U49592" s="1"/>
      <c r="Z49592" s="1"/>
    </row>
    <row r="49593" spans="20:26" x14ac:dyDescent="0.25">
      <c r="T49593" s="1"/>
      <c r="U49593" s="1"/>
      <c r="Z49593" s="1"/>
    </row>
    <row r="49594" spans="20:26" x14ac:dyDescent="0.25">
      <c r="T49594" s="1"/>
      <c r="U49594" s="1"/>
      <c r="Z49594" s="1"/>
    </row>
    <row r="49595" spans="20:26" x14ac:dyDescent="0.25">
      <c r="T49595" s="1"/>
      <c r="U49595" s="1"/>
      <c r="Z49595" s="1"/>
    </row>
    <row r="49596" spans="20:26" x14ac:dyDescent="0.25">
      <c r="T49596" s="1"/>
      <c r="U49596" s="1"/>
      <c r="Z49596" s="1"/>
    </row>
    <row r="49597" spans="20:26" x14ac:dyDescent="0.25">
      <c r="T49597" s="1"/>
      <c r="U49597" s="1"/>
      <c r="Z49597" s="1"/>
    </row>
    <row r="49598" spans="20:26" x14ac:dyDescent="0.25">
      <c r="T49598" s="1"/>
      <c r="U49598" s="1"/>
      <c r="Z49598" s="1"/>
    </row>
    <row r="49599" spans="20:26" x14ac:dyDescent="0.25">
      <c r="T49599" s="1"/>
      <c r="U49599" s="1"/>
      <c r="Z49599" s="1"/>
    </row>
    <row r="49600" spans="20:26" x14ac:dyDescent="0.25">
      <c r="T49600" s="1"/>
      <c r="U49600" s="1"/>
      <c r="Z49600" s="1"/>
    </row>
    <row r="49601" spans="20:26" x14ac:dyDescent="0.25">
      <c r="T49601" s="1"/>
      <c r="U49601" s="1"/>
      <c r="Z49601" s="1"/>
    </row>
    <row r="49602" spans="20:26" x14ac:dyDescent="0.25">
      <c r="T49602" s="1"/>
      <c r="U49602" s="1"/>
      <c r="Z49602" s="1"/>
    </row>
    <row r="49603" spans="20:26" x14ac:dyDescent="0.25">
      <c r="T49603" s="1"/>
      <c r="U49603" s="1"/>
      <c r="Z49603" s="1"/>
    </row>
    <row r="49604" spans="20:26" x14ac:dyDescent="0.25">
      <c r="T49604" s="1"/>
      <c r="U49604" s="1"/>
      <c r="Z49604" s="1"/>
    </row>
    <row r="49605" spans="20:26" x14ac:dyDescent="0.25">
      <c r="T49605" s="1"/>
      <c r="U49605" s="1"/>
      <c r="Z49605" s="1"/>
    </row>
    <row r="49606" spans="20:26" x14ac:dyDescent="0.25">
      <c r="T49606" s="1"/>
      <c r="U49606" s="1"/>
      <c r="Z49606" s="1"/>
    </row>
    <row r="49607" spans="20:26" x14ac:dyDescent="0.25">
      <c r="T49607" s="1"/>
      <c r="U49607" s="1"/>
      <c r="Z49607" s="1"/>
    </row>
    <row r="49608" spans="20:26" x14ac:dyDescent="0.25">
      <c r="T49608" s="1"/>
      <c r="U49608" s="1"/>
      <c r="Z49608" s="1"/>
    </row>
    <row r="49609" spans="20:26" x14ac:dyDescent="0.25">
      <c r="T49609" s="1"/>
      <c r="U49609" s="1"/>
      <c r="Z49609" s="1"/>
    </row>
    <row r="49610" spans="20:26" x14ac:dyDescent="0.25">
      <c r="T49610" s="1"/>
      <c r="U49610" s="1"/>
      <c r="Z49610" s="1"/>
    </row>
    <row r="49611" spans="20:26" x14ac:dyDescent="0.25">
      <c r="T49611" s="1"/>
      <c r="U49611" s="1"/>
      <c r="Z49611" s="1"/>
    </row>
    <row r="49612" spans="20:26" x14ac:dyDescent="0.25">
      <c r="T49612" s="1"/>
      <c r="U49612" s="1"/>
      <c r="Z49612" s="1"/>
    </row>
    <row r="49613" spans="20:26" x14ac:dyDescent="0.25">
      <c r="T49613" s="1"/>
      <c r="U49613" s="1"/>
      <c r="Z49613" s="1"/>
    </row>
    <row r="49614" spans="20:26" x14ac:dyDescent="0.25">
      <c r="T49614" s="1"/>
      <c r="U49614" s="1"/>
      <c r="Z49614" s="1"/>
    </row>
    <row r="49615" spans="20:26" x14ac:dyDescent="0.25">
      <c r="T49615" s="1"/>
      <c r="U49615" s="1"/>
      <c r="Z49615" s="1"/>
    </row>
    <row r="49616" spans="20:26" x14ac:dyDescent="0.25">
      <c r="T49616" s="1"/>
      <c r="U49616" s="1"/>
      <c r="Z49616" s="1"/>
    </row>
    <row r="49617" spans="20:26" x14ac:dyDescent="0.25">
      <c r="T49617" s="1"/>
      <c r="U49617" s="1"/>
      <c r="Z49617" s="1"/>
    </row>
    <row r="49618" spans="20:26" x14ac:dyDescent="0.25">
      <c r="T49618" s="1"/>
      <c r="U49618" s="1"/>
      <c r="Z49618" s="1"/>
    </row>
    <row r="49619" spans="20:26" x14ac:dyDescent="0.25">
      <c r="T49619" s="1"/>
      <c r="U49619" s="1"/>
      <c r="Z49619" s="1"/>
    </row>
    <row r="49620" spans="20:26" x14ac:dyDescent="0.25">
      <c r="T49620" s="1"/>
      <c r="U49620" s="1"/>
      <c r="Z49620" s="1"/>
    </row>
    <row r="49621" spans="20:26" x14ac:dyDescent="0.25">
      <c r="T49621" s="1"/>
      <c r="U49621" s="1"/>
      <c r="Z49621" s="1"/>
    </row>
    <row r="49622" spans="20:26" x14ac:dyDescent="0.25">
      <c r="T49622" s="1"/>
      <c r="U49622" s="1"/>
      <c r="Z49622" s="1"/>
    </row>
    <row r="49623" spans="20:26" x14ac:dyDescent="0.25">
      <c r="T49623" s="1"/>
      <c r="U49623" s="1"/>
      <c r="Z49623" s="1"/>
    </row>
    <row r="49624" spans="20:26" x14ac:dyDescent="0.25">
      <c r="T49624" s="1"/>
      <c r="U49624" s="1"/>
      <c r="Z49624" s="1"/>
    </row>
    <row r="49625" spans="20:26" x14ac:dyDescent="0.25">
      <c r="T49625" s="1"/>
      <c r="U49625" s="1"/>
      <c r="Z49625" s="1"/>
    </row>
    <row r="49626" spans="20:26" x14ac:dyDescent="0.25">
      <c r="T49626" s="1"/>
      <c r="U49626" s="1"/>
      <c r="Z49626" s="1"/>
    </row>
    <row r="49627" spans="20:26" x14ac:dyDescent="0.25">
      <c r="T49627" s="1"/>
      <c r="U49627" s="1"/>
      <c r="Z49627" s="1"/>
    </row>
    <row r="49628" spans="20:26" x14ac:dyDescent="0.25">
      <c r="T49628" s="1"/>
      <c r="U49628" s="1"/>
      <c r="Z49628" s="1"/>
    </row>
    <row r="49629" spans="20:26" x14ac:dyDescent="0.25">
      <c r="T49629" s="1"/>
      <c r="U49629" s="1"/>
      <c r="Z49629" s="1"/>
    </row>
    <row r="49630" spans="20:26" x14ac:dyDescent="0.25">
      <c r="T49630" s="1"/>
      <c r="U49630" s="1"/>
      <c r="Z49630" s="1"/>
    </row>
    <row r="49631" spans="20:26" x14ac:dyDescent="0.25">
      <c r="T49631" s="1"/>
      <c r="U49631" s="1"/>
      <c r="Z49631" s="1"/>
    </row>
    <row r="49632" spans="20:26" x14ac:dyDescent="0.25">
      <c r="T49632" s="1"/>
      <c r="U49632" s="1"/>
      <c r="Z49632" s="1"/>
    </row>
    <row r="49633" spans="20:26" x14ac:dyDescent="0.25">
      <c r="T49633" s="1"/>
      <c r="U49633" s="1"/>
      <c r="Z49633" s="1"/>
    </row>
    <row r="49634" spans="20:26" x14ac:dyDescent="0.25">
      <c r="T49634" s="1"/>
      <c r="U49634" s="1"/>
      <c r="Z49634" s="1"/>
    </row>
    <row r="49635" spans="20:26" x14ac:dyDescent="0.25">
      <c r="T49635" s="1"/>
      <c r="U49635" s="1"/>
      <c r="Z49635" s="1"/>
    </row>
    <row r="49636" spans="20:26" x14ac:dyDescent="0.25">
      <c r="T49636" s="1"/>
      <c r="U49636" s="1"/>
      <c r="Z49636" s="1"/>
    </row>
    <row r="49637" spans="20:26" x14ac:dyDescent="0.25">
      <c r="T49637" s="1"/>
      <c r="U49637" s="1"/>
      <c r="Z49637" s="1"/>
    </row>
    <row r="49638" spans="20:26" x14ac:dyDescent="0.25">
      <c r="T49638" s="1"/>
      <c r="U49638" s="1"/>
      <c r="Z49638" s="1"/>
    </row>
    <row r="49639" spans="20:26" x14ac:dyDescent="0.25">
      <c r="T49639" s="1"/>
      <c r="U49639" s="1"/>
      <c r="Z49639" s="1"/>
    </row>
    <row r="49640" spans="20:26" x14ac:dyDescent="0.25">
      <c r="T49640" s="1"/>
      <c r="U49640" s="1"/>
      <c r="Z49640" s="1"/>
    </row>
    <row r="49641" spans="20:26" x14ac:dyDescent="0.25">
      <c r="T49641" s="1"/>
      <c r="U49641" s="1"/>
      <c r="Z49641" s="1"/>
    </row>
    <row r="49642" spans="20:26" x14ac:dyDescent="0.25">
      <c r="T49642" s="1"/>
      <c r="U49642" s="1"/>
      <c r="Z49642" s="1"/>
    </row>
    <row r="49643" spans="20:26" x14ac:dyDescent="0.25">
      <c r="T49643" s="1"/>
      <c r="U49643" s="1"/>
      <c r="Z49643" s="1"/>
    </row>
    <row r="49644" spans="20:26" x14ac:dyDescent="0.25">
      <c r="T49644" s="1"/>
      <c r="U49644" s="1"/>
      <c r="Z49644" s="1"/>
    </row>
    <row r="49645" spans="20:26" x14ac:dyDescent="0.25">
      <c r="T49645" s="1"/>
      <c r="U49645" s="1"/>
      <c r="Z49645" s="1"/>
    </row>
    <row r="49646" spans="20:26" x14ac:dyDescent="0.25">
      <c r="T49646" s="1"/>
      <c r="U49646" s="1"/>
      <c r="Z49646" s="1"/>
    </row>
    <row r="49647" spans="20:26" x14ac:dyDescent="0.25">
      <c r="T49647" s="1"/>
      <c r="U49647" s="1"/>
      <c r="Z49647" s="1"/>
    </row>
    <row r="49648" spans="20:26" x14ac:dyDescent="0.25">
      <c r="T49648" s="1"/>
      <c r="U49648" s="1"/>
      <c r="Z49648" s="1"/>
    </row>
    <row r="49649" spans="20:26" x14ac:dyDescent="0.25">
      <c r="T49649" s="1"/>
      <c r="U49649" s="1"/>
      <c r="Z49649" s="1"/>
    </row>
    <row r="49650" spans="20:26" x14ac:dyDescent="0.25">
      <c r="T49650" s="1"/>
      <c r="U49650" s="1"/>
      <c r="Z49650" s="1"/>
    </row>
    <row r="49651" spans="20:26" x14ac:dyDescent="0.25">
      <c r="T49651" s="1"/>
      <c r="U49651" s="1"/>
      <c r="Z49651" s="1"/>
    </row>
    <row r="49652" spans="20:26" x14ac:dyDescent="0.25">
      <c r="T49652" s="1"/>
      <c r="U49652" s="1"/>
      <c r="Z49652" s="1"/>
    </row>
    <row r="49653" spans="20:26" x14ac:dyDescent="0.25">
      <c r="T49653" s="1"/>
      <c r="U49653" s="1"/>
      <c r="Z49653" s="1"/>
    </row>
    <row r="49654" spans="20:26" x14ac:dyDescent="0.25">
      <c r="T49654" s="1"/>
      <c r="U49654" s="1"/>
      <c r="Z49654" s="1"/>
    </row>
    <row r="49655" spans="20:26" x14ac:dyDescent="0.25">
      <c r="T49655" s="1"/>
      <c r="U49655" s="1"/>
      <c r="Z49655" s="1"/>
    </row>
    <row r="49656" spans="20:26" x14ac:dyDescent="0.25">
      <c r="T49656" s="1"/>
      <c r="U49656" s="1"/>
      <c r="Z49656" s="1"/>
    </row>
    <row r="49657" spans="20:26" x14ac:dyDescent="0.25">
      <c r="T49657" s="1"/>
      <c r="U49657" s="1"/>
      <c r="Z49657" s="1"/>
    </row>
    <row r="49658" spans="20:26" x14ac:dyDescent="0.25">
      <c r="T49658" s="1"/>
      <c r="U49658" s="1"/>
      <c r="Z49658" s="1"/>
    </row>
    <row r="49659" spans="20:26" x14ac:dyDescent="0.25">
      <c r="T49659" s="1"/>
      <c r="U49659" s="1"/>
      <c r="Z49659" s="1"/>
    </row>
    <row r="49660" spans="20:26" x14ac:dyDescent="0.25">
      <c r="T49660" s="1"/>
      <c r="U49660" s="1"/>
      <c r="Z49660" s="1"/>
    </row>
    <row r="49661" spans="20:26" x14ac:dyDescent="0.25">
      <c r="T49661" s="1"/>
      <c r="U49661" s="1"/>
      <c r="Z49661" s="1"/>
    </row>
    <row r="49662" spans="20:26" x14ac:dyDescent="0.25">
      <c r="T49662" s="1"/>
      <c r="U49662" s="1"/>
      <c r="Z49662" s="1"/>
    </row>
    <row r="49663" spans="20:26" x14ac:dyDescent="0.25">
      <c r="T49663" s="1"/>
      <c r="U49663" s="1"/>
      <c r="Z49663" s="1"/>
    </row>
    <row r="49664" spans="20:26" x14ac:dyDescent="0.25">
      <c r="T49664" s="1"/>
      <c r="U49664" s="1"/>
      <c r="Z49664" s="1"/>
    </row>
    <row r="49665" spans="20:26" x14ac:dyDescent="0.25">
      <c r="T49665" s="1"/>
      <c r="U49665" s="1"/>
      <c r="Z49665" s="1"/>
    </row>
    <row r="49666" spans="20:26" x14ac:dyDescent="0.25">
      <c r="T49666" s="1"/>
      <c r="U49666" s="1"/>
      <c r="Z49666" s="1"/>
    </row>
    <row r="49667" spans="20:26" x14ac:dyDescent="0.25">
      <c r="T49667" s="1"/>
      <c r="U49667" s="1"/>
      <c r="Z49667" s="1"/>
    </row>
    <row r="49668" spans="20:26" x14ac:dyDescent="0.25">
      <c r="T49668" s="1"/>
      <c r="U49668" s="1"/>
      <c r="Z49668" s="1"/>
    </row>
    <row r="49669" spans="20:26" x14ac:dyDescent="0.25">
      <c r="T49669" s="1"/>
      <c r="U49669" s="1"/>
      <c r="Z49669" s="1"/>
    </row>
    <row r="49670" spans="20:26" x14ac:dyDescent="0.25">
      <c r="T49670" s="1"/>
      <c r="U49670" s="1"/>
      <c r="Z49670" s="1"/>
    </row>
    <row r="49671" spans="20:26" x14ac:dyDescent="0.25">
      <c r="T49671" s="1"/>
      <c r="U49671" s="1"/>
      <c r="Z49671" s="1"/>
    </row>
    <row r="49672" spans="20:26" x14ac:dyDescent="0.25">
      <c r="T49672" s="1"/>
      <c r="U49672" s="1"/>
      <c r="Z49672" s="1"/>
    </row>
    <row r="49673" spans="20:26" x14ac:dyDescent="0.25">
      <c r="T49673" s="1"/>
      <c r="U49673" s="1"/>
      <c r="Z49673" s="1"/>
    </row>
    <row r="49674" spans="20:26" x14ac:dyDescent="0.25">
      <c r="T49674" s="1"/>
      <c r="U49674" s="1"/>
      <c r="Z49674" s="1"/>
    </row>
    <row r="49675" spans="20:26" x14ac:dyDescent="0.25">
      <c r="T49675" s="1"/>
      <c r="U49675" s="1"/>
      <c r="Z49675" s="1"/>
    </row>
    <row r="49676" spans="20:26" x14ac:dyDescent="0.25">
      <c r="T49676" s="1"/>
      <c r="U49676" s="1"/>
      <c r="Z49676" s="1"/>
    </row>
    <row r="49677" spans="20:26" x14ac:dyDescent="0.25">
      <c r="T49677" s="1"/>
      <c r="U49677" s="1"/>
      <c r="Z49677" s="1"/>
    </row>
    <row r="49678" spans="20:26" x14ac:dyDescent="0.25">
      <c r="T49678" s="1"/>
      <c r="U49678" s="1"/>
      <c r="Z49678" s="1"/>
    </row>
    <row r="49679" spans="20:26" x14ac:dyDescent="0.25">
      <c r="T49679" s="1"/>
      <c r="U49679" s="1"/>
      <c r="Z49679" s="1"/>
    </row>
    <row r="49680" spans="20:26" x14ac:dyDescent="0.25">
      <c r="T49680" s="1"/>
      <c r="U49680" s="1"/>
      <c r="Z49680" s="1"/>
    </row>
    <row r="49681" spans="20:26" x14ac:dyDescent="0.25">
      <c r="T49681" s="1"/>
      <c r="U49681" s="1"/>
      <c r="Z49681" s="1"/>
    </row>
    <row r="49682" spans="20:26" x14ac:dyDescent="0.25">
      <c r="T49682" s="1"/>
      <c r="U49682" s="1"/>
      <c r="Z49682" s="1"/>
    </row>
    <row r="49683" spans="20:26" x14ac:dyDescent="0.25">
      <c r="T49683" s="1"/>
      <c r="U49683" s="1"/>
      <c r="Z49683" s="1"/>
    </row>
    <row r="49684" spans="20:26" x14ac:dyDescent="0.25">
      <c r="T49684" s="1"/>
      <c r="U49684" s="1"/>
      <c r="Z49684" s="1"/>
    </row>
    <row r="49685" spans="20:26" x14ac:dyDescent="0.25">
      <c r="T49685" s="1"/>
      <c r="U49685" s="1"/>
      <c r="Z49685" s="1"/>
    </row>
    <row r="49686" spans="20:26" x14ac:dyDescent="0.25">
      <c r="T49686" s="1"/>
      <c r="U49686" s="1"/>
      <c r="Z49686" s="1"/>
    </row>
    <row r="49687" spans="20:26" x14ac:dyDescent="0.25">
      <c r="T49687" s="1"/>
      <c r="U49687" s="1"/>
      <c r="Z49687" s="1"/>
    </row>
    <row r="49688" spans="20:26" x14ac:dyDescent="0.25">
      <c r="T49688" s="1"/>
      <c r="U49688" s="1"/>
      <c r="Z49688" s="1"/>
    </row>
    <row r="49689" spans="20:26" x14ac:dyDescent="0.25">
      <c r="T49689" s="1"/>
      <c r="U49689" s="1"/>
      <c r="Z49689" s="1"/>
    </row>
    <row r="49690" spans="20:26" x14ac:dyDescent="0.25">
      <c r="T49690" s="1"/>
      <c r="U49690" s="1"/>
      <c r="Z49690" s="1"/>
    </row>
    <row r="49691" spans="20:26" x14ac:dyDescent="0.25">
      <c r="T49691" s="1"/>
      <c r="U49691" s="1"/>
      <c r="Z49691" s="1"/>
    </row>
    <row r="49692" spans="20:26" x14ac:dyDescent="0.25">
      <c r="T49692" s="1"/>
      <c r="U49692" s="1"/>
      <c r="Z49692" s="1"/>
    </row>
    <row r="49693" spans="20:26" x14ac:dyDescent="0.25">
      <c r="T49693" s="1"/>
      <c r="U49693" s="1"/>
      <c r="Z49693" s="1"/>
    </row>
    <row r="49694" spans="20:26" x14ac:dyDescent="0.25">
      <c r="T49694" s="1"/>
      <c r="U49694" s="1"/>
      <c r="Z49694" s="1"/>
    </row>
    <row r="49695" spans="20:26" x14ac:dyDescent="0.25">
      <c r="T49695" s="1"/>
      <c r="U49695" s="1"/>
      <c r="Z49695" s="1"/>
    </row>
    <row r="49696" spans="20:26" x14ac:dyDescent="0.25">
      <c r="T49696" s="1"/>
      <c r="U49696" s="1"/>
      <c r="Z49696" s="1"/>
    </row>
    <row r="49697" spans="20:26" x14ac:dyDescent="0.25">
      <c r="T49697" s="1"/>
      <c r="U49697" s="1"/>
      <c r="Z49697" s="1"/>
    </row>
    <row r="49698" spans="20:26" x14ac:dyDescent="0.25">
      <c r="T49698" s="1"/>
      <c r="U49698" s="1"/>
      <c r="Z49698" s="1"/>
    </row>
    <row r="49699" spans="20:26" x14ac:dyDescent="0.25">
      <c r="T49699" s="1"/>
      <c r="U49699" s="1"/>
      <c r="Z49699" s="1"/>
    </row>
    <row r="49700" spans="20:26" x14ac:dyDescent="0.25">
      <c r="T49700" s="1"/>
      <c r="U49700" s="1"/>
      <c r="Z49700" s="1"/>
    </row>
    <row r="49701" spans="20:26" x14ac:dyDescent="0.25">
      <c r="T49701" s="1"/>
      <c r="U49701" s="1"/>
      <c r="Z49701" s="1"/>
    </row>
    <row r="49702" spans="20:26" x14ac:dyDescent="0.25">
      <c r="T49702" s="1"/>
      <c r="U49702" s="1"/>
      <c r="Z49702" s="1"/>
    </row>
    <row r="49703" spans="20:26" x14ac:dyDescent="0.25">
      <c r="T49703" s="1"/>
      <c r="U49703" s="1"/>
      <c r="Z49703" s="1"/>
    </row>
    <row r="49704" spans="20:26" x14ac:dyDescent="0.25">
      <c r="T49704" s="1"/>
      <c r="U49704" s="1"/>
      <c r="Z49704" s="1"/>
    </row>
    <row r="49705" spans="20:26" x14ac:dyDescent="0.25">
      <c r="T49705" s="1"/>
      <c r="U49705" s="1"/>
      <c r="Z49705" s="1"/>
    </row>
    <row r="49706" spans="20:26" x14ac:dyDescent="0.25">
      <c r="T49706" s="1"/>
      <c r="U49706" s="1"/>
      <c r="Z49706" s="1"/>
    </row>
    <row r="49707" spans="20:26" x14ac:dyDescent="0.25">
      <c r="T49707" s="1"/>
      <c r="U49707" s="1"/>
      <c r="Z49707" s="1"/>
    </row>
    <row r="49708" spans="20:26" x14ac:dyDescent="0.25">
      <c r="T49708" s="1"/>
      <c r="U49708" s="1"/>
      <c r="Z49708" s="1"/>
    </row>
    <row r="49709" spans="20:26" x14ac:dyDescent="0.25">
      <c r="T49709" s="1"/>
      <c r="U49709" s="1"/>
      <c r="Z49709" s="1"/>
    </row>
    <row r="49710" spans="20:26" x14ac:dyDescent="0.25">
      <c r="T49710" s="1"/>
      <c r="U49710" s="1"/>
      <c r="Z49710" s="1"/>
    </row>
    <row r="49711" spans="20:26" x14ac:dyDescent="0.25">
      <c r="T49711" s="1"/>
      <c r="U49711" s="1"/>
      <c r="Z49711" s="1"/>
    </row>
    <row r="49712" spans="20:26" x14ac:dyDescent="0.25">
      <c r="T49712" s="1"/>
      <c r="U49712" s="1"/>
      <c r="Z49712" s="1"/>
    </row>
    <row r="49713" spans="20:26" x14ac:dyDescent="0.25">
      <c r="T49713" s="1"/>
      <c r="U49713" s="1"/>
      <c r="Z49713" s="1"/>
    </row>
    <row r="49714" spans="20:26" x14ac:dyDescent="0.25">
      <c r="T49714" s="1"/>
      <c r="U49714" s="1"/>
      <c r="Z49714" s="1"/>
    </row>
    <row r="49715" spans="20:26" x14ac:dyDescent="0.25">
      <c r="T49715" s="1"/>
      <c r="U49715" s="1"/>
      <c r="Z49715" s="1"/>
    </row>
    <row r="49716" spans="20:26" x14ac:dyDescent="0.25">
      <c r="T49716" s="1"/>
      <c r="U49716" s="1"/>
      <c r="Z49716" s="1"/>
    </row>
    <row r="49717" spans="20:26" x14ac:dyDescent="0.25">
      <c r="T49717" s="1"/>
      <c r="U49717" s="1"/>
      <c r="Z49717" s="1"/>
    </row>
    <row r="49718" spans="20:26" x14ac:dyDescent="0.25">
      <c r="T49718" s="1"/>
      <c r="U49718" s="1"/>
      <c r="Z49718" s="1"/>
    </row>
    <row r="49719" spans="20:26" x14ac:dyDescent="0.25">
      <c r="T49719" s="1"/>
      <c r="U49719" s="1"/>
      <c r="Z49719" s="1"/>
    </row>
    <row r="49720" spans="20:26" x14ac:dyDescent="0.25">
      <c r="T49720" s="1"/>
      <c r="U49720" s="1"/>
      <c r="Z49720" s="1"/>
    </row>
    <row r="49721" spans="20:26" x14ac:dyDescent="0.25">
      <c r="T49721" s="1"/>
      <c r="U49721" s="1"/>
      <c r="Z49721" s="1"/>
    </row>
    <row r="49722" spans="20:26" x14ac:dyDescent="0.25">
      <c r="T49722" s="1"/>
      <c r="U49722" s="1"/>
      <c r="Z49722" s="1"/>
    </row>
    <row r="49723" spans="20:26" x14ac:dyDescent="0.25">
      <c r="T49723" s="1"/>
      <c r="U49723" s="1"/>
      <c r="Z49723" s="1"/>
    </row>
    <row r="49724" spans="20:26" x14ac:dyDescent="0.25">
      <c r="T49724" s="1"/>
      <c r="U49724" s="1"/>
      <c r="Z49724" s="1"/>
    </row>
    <row r="49725" spans="20:26" x14ac:dyDescent="0.25">
      <c r="T49725" s="1"/>
      <c r="U49725" s="1"/>
      <c r="Z49725" s="1"/>
    </row>
    <row r="49726" spans="20:26" x14ac:dyDescent="0.25">
      <c r="T49726" s="1"/>
      <c r="U49726" s="1"/>
      <c r="Z49726" s="1"/>
    </row>
    <row r="49727" spans="20:26" x14ac:dyDescent="0.25">
      <c r="T49727" s="1"/>
      <c r="U49727" s="1"/>
      <c r="Z49727" s="1"/>
    </row>
    <row r="49728" spans="20:26" x14ac:dyDescent="0.25">
      <c r="T49728" s="1"/>
      <c r="U49728" s="1"/>
      <c r="Z49728" s="1"/>
    </row>
    <row r="49729" spans="20:26" x14ac:dyDescent="0.25">
      <c r="T49729" s="1"/>
      <c r="U49729" s="1"/>
      <c r="Z49729" s="1"/>
    </row>
    <row r="49730" spans="20:26" x14ac:dyDescent="0.25">
      <c r="T49730" s="1"/>
      <c r="U49730" s="1"/>
      <c r="Z49730" s="1"/>
    </row>
    <row r="49731" spans="20:26" x14ac:dyDescent="0.25">
      <c r="T49731" s="1"/>
      <c r="U49731" s="1"/>
      <c r="Z49731" s="1"/>
    </row>
    <row r="49732" spans="20:26" x14ac:dyDescent="0.25">
      <c r="T49732" s="1"/>
      <c r="U49732" s="1"/>
      <c r="Z49732" s="1"/>
    </row>
    <row r="49733" spans="20:26" x14ac:dyDescent="0.25">
      <c r="T49733" s="1"/>
      <c r="U49733" s="1"/>
      <c r="Z49733" s="1"/>
    </row>
    <row r="49734" spans="20:26" x14ac:dyDescent="0.25">
      <c r="T49734" s="1"/>
      <c r="U49734" s="1"/>
      <c r="Z49734" s="1"/>
    </row>
    <row r="49735" spans="20:26" x14ac:dyDescent="0.25">
      <c r="T49735" s="1"/>
      <c r="U49735" s="1"/>
      <c r="Z49735" s="1"/>
    </row>
    <row r="49736" spans="20:26" x14ac:dyDescent="0.25">
      <c r="T49736" s="1"/>
      <c r="U49736" s="1"/>
      <c r="Z49736" s="1"/>
    </row>
    <row r="49737" spans="20:26" x14ac:dyDescent="0.25">
      <c r="T49737" s="1"/>
      <c r="U49737" s="1"/>
      <c r="Z49737" s="1"/>
    </row>
    <row r="49738" spans="20:26" x14ac:dyDescent="0.25">
      <c r="T49738" s="1"/>
      <c r="U49738" s="1"/>
      <c r="Z49738" s="1"/>
    </row>
    <row r="49739" spans="20:26" x14ac:dyDescent="0.25">
      <c r="T49739" s="1"/>
      <c r="U49739" s="1"/>
      <c r="Z49739" s="1"/>
    </row>
    <row r="49740" spans="20:26" x14ac:dyDescent="0.25">
      <c r="T49740" s="1"/>
      <c r="U49740" s="1"/>
      <c r="Z49740" s="1"/>
    </row>
    <row r="49741" spans="20:26" x14ac:dyDescent="0.25">
      <c r="T49741" s="1"/>
      <c r="U49741" s="1"/>
      <c r="Z49741" s="1"/>
    </row>
    <row r="49742" spans="20:26" x14ac:dyDescent="0.25">
      <c r="T49742" s="1"/>
      <c r="U49742" s="1"/>
      <c r="Z49742" s="1"/>
    </row>
    <row r="49743" spans="20:26" x14ac:dyDescent="0.25">
      <c r="T49743" s="1"/>
      <c r="U49743" s="1"/>
      <c r="Z49743" s="1"/>
    </row>
    <row r="49744" spans="20:26" x14ac:dyDescent="0.25">
      <c r="T49744" s="1"/>
      <c r="U49744" s="1"/>
      <c r="Z49744" s="1"/>
    </row>
    <row r="49745" spans="20:26" x14ac:dyDescent="0.25">
      <c r="T49745" s="1"/>
      <c r="U49745" s="1"/>
      <c r="Z49745" s="1"/>
    </row>
    <row r="49746" spans="20:26" x14ac:dyDescent="0.25">
      <c r="T49746" s="1"/>
      <c r="U49746" s="1"/>
      <c r="Z49746" s="1"/>
    </row>
    <row r="49747" spans="20:26" x14ac:dyDescent="0.25">
      <c r="T49747" s="1"/>
      <c r="U49747" s="1"/>
      <c r="Z49747" s="1"/>
    </row>
    <row r="49748" spans="20:26" x14ac:dyDescent="0.25">
      <c r="T49748" s="1"/>
      <c r="U49748" s="1"/>
      <c r="Z49748" s="1"/>
    </row>
    <row r="49749" spans="20:26" x14ac:dyDescent="0.25">
      <c r="T49749" s="1"/>
      <c r="U49749" s="1"/>
      <c r="Z49749" s="1"/>
    </row>
    <row r="49750" spans="20:26" x14ac:dyDescent="0.25">
      <c r="T49750" s="1"/>
      <c r="U49750" s="1"/>
      <c r="Z49750" s="1"/>
    </row>
    <row r="49751" spans="20:26" x14ac:dyDescent="0.25">
      <c r="T49751" s="1"/>
      <c r="U49751" s="1"/>
      <c r="Z49751" s="1"/>
    </row>
    <row r="49752" spans="20:26" x14ac:dyDescent="0.25">
      <c r="T49752" s="1"/>
      <c r="U49752" s="1"/>
      <c r="Z49752" s="1"/>
    </row>
    <row r="49753" spans="20:26" x14ac:dyDescent="0.25">
      <c r="T49753" s="1"/>
      <c r="U49753" s="1"/>
      <c r="Z49753" s="1"/>
    </row>
    <row r="49754" spans="20:26" x14ac:dyDescent="0.25">
      <c r="T49754" s="1"/>
      <c r="U49754" s="1"/>
      <c r="Z49754" s="1"/>
    </row>
    <row r="49755" spans="20:26" x14ac:dyDescent="0.25">
      <c r="T49755" s="1"/>
      <c r="U49755" s="1"/>
      <c r="Z49755" s="1"/>
    </row>
    <row r="49756" spans="20:26" x14ac:dyDescent="0.25">
      <c r="T49756" s="1"/>
      <c r="U49756" s="1"/>
      <c r="Z49756" s="1"/>
    </row>
    <row r="49757" spans="20:26" x14ac:dyDescent="0.25">
      <c r="T49757" s="1"/>
      <c r="U49757" s="1"/>
      <c r="Z49757" s="1"/>
    </row>
    <row r="49758" spans="20:26" x14ac:dyDescent="0.25">
      <c r="T49758" s="1"/>
      <c r="U49758" s="1"/>
      <c r="Z49758" s="1"/>
    </row>
    <row r="49759" spans="20:26" x14ac:dyDescent="0.25">
      <c r="T49759" s="1"/>
      <c r="U49759" s="1"/>
      <c r="Z49759" s="1"/>
    </row>
    <row r="49760" spans="20:26" x14ac:dyDescent="0.25">
      <c r="T49760" s="1"/>
      <c r="U49760" s="1"/>
      <c r="Z49760" s="1"/>
    </row>
    <row r="49761" spans="20:26" x14ac:dyDescent="0.25">
      <c r="T49761" s="1"/>
      <c r="U49761" s="1"/>
      <c r="Z49761" s="1"/>
    </row>
    <row r="49762" spans="20:26" x14ac:dyDescent="0.25">
      <c r="T49762" s="1"/>
      <c r="U49762" s="1"/>
      <c r="Z49762" s="1"/>
    </row>
    <row r="49763" spans="20:26" x14ac:dyDescent="0.25">
      <c r="T49763" s="1"/>
      <c r="U49763" s="1"/>
      <c r="Z49763" s="1"/>
    </row>
    <row r="49764" spans="20:26" x14ac:dyDescent="0.25">
      <c r="T49764" s="1"/>
      <c r="U49764" s="1"/>
      <c r="Z49764" s="1"/>
    </row>
    <row r="49765" spans="20:26" x14ac:dyDescent="0.25">
      <c r="T49765" s="1"/>
      <c r="U49765" s="1"/>
      <c r="Z49765" s="1"/>
    </row>
    <row r="49766" spans="20:26" x14ac:dyDescent="0.25">
      <c r="T49766" s="1"/>
      <c r="U49766" s="1"/>
      <c r="Z49766" s="1"/>
    </row>
    <row r="49767" spans="20:26" x14ac:dyDescent="0.25">
      <c r="T49767" s="1"/>
      <c r="U49767" s="1"/>
      <c r="Z49767" s="1"/>
    </row>
    <row r="49768" spans="20:26" x14ac:dyDescent="0.25">
      <c r="T49768" s="1"/>
      <c r="U49768" s="1"/>
      <c r="Z49768" s="1"/>
    </row>
    <row r="49769" spans="20:26" x14ac:dyDescent="0.25">
      <c r="T49769" s="1"/>
      <c r="U49769" s="1"/>
      <c r="Z49769" s="1"/>
    </row>
    <row r="49770" spans="20:26" x14ac:dyDescent="0.25">
      <c r="T49770" s="1"/>
      <c r="U49770" s="1"/>
      <c r="Z49770" s="1"/>
    </row>
    <row r="49771" spans="20:26" x14ac:dyDescent="0.25">
      <c r="T49771" s="1"/>
      <c r="U49771" s="1"/>
      <c r="Z49771" s="1"/>
    </row>
    <row r="49772" spans="20:26" x14ac:dyDescent="0.25">
      <c r="T49772" s="1"/>
      <c r="U49772" s="1"/>
      <c r="Z49772" s="1"/>
    </row>
    <row r="49773" spans="20:26" x14ac:dyDescent="0.25">
      <c r="T49773" s="1"/>
      <c r="U49773" s="1"/>
      <c r="Z49773" s="1"/>
    </row>
    <row r="49774" spans="20:26" x14ac:dyDescent="0.25">
      <c r="T49774" s="1"/>
      <c r="U49774" s="1"/>
      <c r="Z49774" s="1"/>
    </row>
    <row r="49775" spans="20:26" x14ac:dyDescent="0.25">
      <c r="T49775" s="1"/>
      <c r="U49775" s="1"/>
      <c r="Z49775" s="1"/>
    </row>
    <row r="49776" spans="20:26" x14ac:dyDescent="0.25">
      <c r="T49776" s="1"/>
      <c r="U49776" s="1"/>
      <c r="Z49776" s="1"/>
    </row>
    <row r="49777" spans="20:26" x14ac:dyDescent="0.25">
      <c r="T49777" s="1"/>
      <c r="U49777" s="1"/>
      <c r="Z49777" s="1"/>
    </row>
    <row r="49778" spans="20:26" x14ac:dyDescent="0.25">
      <c r="T49778" s="1"/>
      <c r="U49778" s="1"/>
      <c r="Z49778" s="1"/>
    </row>
    <row r="49779" spans="20:26" x14ac:dyDescent="0.25">
      <c r="T49779" s="1"/>
      <c r="U49779" s="1"/>
      <c r="Z49779" s="1"/>
    </row>
    <row r="49780" spans="20:26" x14ac:dyDescent="0.25">
      <c r="T49780" s="1"/>
      <c r="U49780" s="1"/>
      <c r="Z49780" s="1"/>
    </row>
    <row r="49781" spans="20:26" x14ac:dyDescent="0.25">
      <c r="T49781" s="1"/>
      <c r="U49781" s="1"/>
      <c r="Z49781" s="1"/>
    </row>
    <row r="49782" spans="20:26" x14ac:dyDescent="0.25">
      <c r="T49782" s="1"/>
      <c r="U49782" s="1"/>
      <c r="Z49782" s="1"/>
    </row>
    <row r="49783" spans="20:26" x14ac:dyDescent="0.25">
      <c r="T49783" s="1"/>
      <c r="U49783" s="1"/>
      <c r="Z49783" s="1"/>
    </row>
    <row r="49784" spans="20:26" x14ac:dyDescent="0.25">
      <c r="T49784" s="1"/>
      <c r="U49784" s="1"/>
      <c r="Z49784" s="1"/>
    </row>
    <row r="49785" spans="20:26" x14ac:dyDescent="0.25">
      <c r="T49785" s="1"/>
      <c r="U49785" s="1"/>
      <c r="Z49785" s="1"/>
    </row>
    <row r="49786" spans="20:26" x14ac:dyDescent="0.25">
      <c r="T49786" s="1"/>
      <c r="U49786" s="1"/>
      <c r="Z49786" s="1"/>
    </row>
    <row r="49787" spans="20:26" x14ac:dyDescent="0.25">
      <c r="T49787" s="1"/>
      <c r="U49787" s="1"/>
      <c r="Z49787" s="1"/>
    </row>
    <row r="49788" spans="20:26" x14ac:dyDescent="0.25">
      <c r="T49788" s="1"/>
      <c r="U49788" s="1"/>
      <c r="Z49788" s="1"/>
    </row>
    <row r="49789" spans="20:26" x14ac:dyDescent="0.25">
      <c r="T49789" s="1"/>
      <c r="U49789" s="1"/>
      <c r="Z49789" s="1"/>
    </row>
    <row r="49790" spans="20:26" x14ac:dyDescent="0.25">
      <c r="T49790" s="1"/>
      <c r="U49790" s="1"/>
      <c r="Z49790" s="1"/>
    </row>
    <row r="49791" spans="20:26" x14ac:dyDescent="0.25">
      <c r="T49791" s="1"/>
      <c r="U49791" s="1"/>
      <c r="Z49791" s="1"/>
    </row>
    <row r="49792" spans="20:26" x14ac:dyDescent="0.25">
      <c r="T49792" s="1"/>
      <c r="U49792" s="1"/>
      <c r="Z49792" s="1"/>
    </row>
    <row r="49793" spans="20:26" x14ac:dyDescent="0.25">
      <c r="T49793" s="1"/>
      <c r="U49793" s="1"/>
      <c r="Z49793" s="1"/>
    </row>
    <row r="49794" spans="20:26" x14ac:dyDescent="0.25">
      <c r="T49794" s="1"/>
      <c r="U49794" s="1"/>
      <c r="Z49794" s="1"/>
    </row>
    <row r="49795" spans="20:26" x14ac:dyDescent="0.25">
      <c r="T49795" s="1"/>
      <c r="U49795" s="1"/>
      <c r="Z49795" s="1"/>
    </row>
    <row r="49796" spans="20:26" x14ac:dyDescent="0.25">
      <c r="T49796" s="1"/>
      <c r="U49796" s="1"/>
      <c r="Z49796" s="1"/>
    </row>
    <row r="49797" spans="20:26" x14ac:dyDescent="0.25">
      <c r="T49797" s="1"/>
      <c r="U49797" s="1"/>
      <c r="Z49797" s="1"/>
    </row>
    <row r="49798" spans="20:26" x14ac:dyDescent="0.25">
      <c r="T49798" s="1"/>
      <c r="U49798" s="1"/>
      <c r="Z49798" s="1"/>
    </row>
    <row r="49799" spans="20:26" x14ac:dyDescent="0.25">
      <c r="T49799" s="1"/>
      <c r="U49799" s="1"/>
      <c r="Z49799" s="1"/>
    </row>
    <row r="49800" spans="20:26" x14ac:dyDescent="0.25">
      <c r="T49800" s="1"/>
      <c r="U49800" s="1"/>
      <c r="Z49800" s="1"/>
    </row>
    <row r="49801" spans="20:26" x14ac:dyDescent="0.25">
      <c r="T49801" s="1"/>
      <c r="U49801" s="1"/>
      <c r="Z49801" s="1"/>
    </row>
    <row r="49802" spans="20:26" x14ac:dyDescent="0.25">
      <c r="T49802" s="1"/>
      <c r="U49802" s="1"/>
      <c r="Z49802" s="1"/>
    </row>
    <row r="49803" spans="20:26" x14ac:dyDescent="0.25">
      <c r="T49803" s="1"/>
      <c r="U49803" s="1"/>
      <c r="Z49803" s="1"/>
    </row>
    <row r="49804" spans="20:26" x14ac:dyDescent="0.25">
      <c r="T49804" s="1"/>
      <c r="U49804" s="1"/>
      <c r="Z49804" s="1"/>
    </row>
    <row r="49805" spans="20:26" x14ac:dyDescent="0.25">
      <c r="T49805" s="1"/>
      <c r="U49805" s="1"/>
      <c r="Z49805" s="1"/>
    </row>
    <row r="49806" spans="20:26" x14ac:dyDescent="0.25">
      <c r="T49806" s="1"/>
      <c r="U49806" s="1"/>
      <c r="Z49806" s="1"/>
    </row>
    <row r="49807" spans="20:26" x14ac:dyDescent="0.25">
      <c r="T49807" s="1"/>
      <c r="U49807" s="1"/>
      <c r="Z49807" s="1"/>
    </row>
    <row r="49808" spans="20:26" x14ac:dyDescent="0.25">
      <c r="T49808" s="1"/>
      <c r="U49808" s="1"/>
      <c r="Z49808" s="1"/>
    </row>
    <row r="49809" spans="20:26" x14ac:dyDescent="0.25">
      <c r="T49809" s="1"/>
      <c r="U49809" s="1"/>
      <c r="Z49809" s="1"/>
    </row>
    <row r="49810" spans="20:26" x14ac:dyDescent="0.25">
      <c r="T49810" s="1"/>
      <c r="U49810" s="1"/>
      <c r="Z49810" s="1"/>
    </row>
    <row r="49811" spans="20:26" x14ac:dyDescent="0.25">
      <c r="T49811" s="1"/>
      <c r="U49811" s="1"/>
      <c r="Z49811" s="1"/>
    </row>
    <row r="49812" spans="20:26" x14ac:dyDescent="0.25">
      <c r="T49812" s="1"/>
      <c r="U49812" s="1"/>
      <c r="Z49812" s="1"/>
    </row>
    <row r="49813" spans="20:26" x14ac:dyDescent="0.25">
      <c r="T49813" s="1"/>
      <c r="U49813" s="1"/>
      <c r="Z49813" s="1"/>
    </row>
    <row r="49814" spans="20:26" x14ac:dyDescent="0.25">
      <c r="T49814" s="1"/>
      <c r="U49814" s="1"/>
      <c r="Z49814" s="1"/>
    </row>
    <row r="49815" spans="20:26" x14ac:dyDescent="0.25">
      <c r="T49815" s="1"/>
      <c r="U49815" s="1"/>
      <c r="Z49815" s="1"/>
    </row>
    <row r="49816" spans="20:26" x14ac:dyDescent="0.25">
      <c r="T49816" s="1"/>
      <c r="U49816" s="1"/>
      <c r="Z49816" s="1"/>
    </row>
    <row r="49817" spans="20:26" x14ac:dyDescent="0.25">
      <c r="T49817" s="1"/>
      <c r="U49817" s="1"/>
      <c r="Z49817" s="1"/>
    </row>
    <row r="49818" spans="20:26" x14ac:dyDescent="0.25">
      <c r="T49818" s="1"/>
      <c r="U49818" s="1"/>
      <c r="Z49818" s="1"/>
    </row>
    <row r="49819" spans="20:26" x14ac:dyDescent="0.25">
      <c r="T49819" s="1"/>
      <c r="U49819" s="1"/>
      <c r="Z49819" s="1"/>
    </row>
    <row r="49820" spans="20:26" x14ac:dyDescent="0.25">
      <c r="T49820" s="1"/>
      <c r="U49820" s="1"/>
      <c r="Z49820" s="1"/>
    </row>
    <row r="49821" spans="20:26" x14ac:dyDescent="0.25">
      <c r="T49821" s="1"/>
      <c r="U49821" s="1"/>
      <c r="Z49821" s="1"/>
    </row>
    <row r="49822" spans="20:26" x14ac:dyDescent="0.25">
      <c r="T49822" s="1"/>
      <c r="U49822" s="1"/>
      <c r="Z49822" s="1"/>
    </row>
    <row r="49823" spans="20:26" x14ac:dyDescent="0.25">
      <c r="T49823" s="1"/>
      <c r="U49823" s="1"/>
      <c r="Z49823" s="1"/>
    </row>
    <row r="49824" spans="20:26" x14ac:dyDescent="0.25">
      <c r="T49824" s="1"/>
      <c r="U49824" s="1"/>
      <c r="Z49824" s="1"/>
    </row>
    <row r="49825" spans="20:26" x14ac:dyDescent="0.25">
      <c r="T49825" s="1"/>
      <c r="U49825" s="1"/>
      <c r="Z49825" s="1"/>
    </row>
    <row r="49826" spans="20:26" x14ac:dyDescent="0.25">
      <c r="T49826" s="1"/>
      <c r="U49826" s="1"/>
      <c r="Z49826" s="1"/>
    </row>
    <row r="49827" spans="20:26" x14ac:dyDescent="0.25">
      <c r="T49827" s="1"/>
      <c r="U49827" s="1"/>
      <c r="Z49827" s="1"/>
    </row>
    <row r="49828" spans="20:26" x14ac:dyDescent="0.25">
      <c r="T49828" s="1"/>
      <c r="U49828" s="1"/>
      <c r="Z49828" s="1"/>
    </row>
    <row r="49829" spans="20:26" x14ac:dyDescent="0.25">
      <c r="T49829" s="1"/>
      <c r="U49829" s="1"/>
      <c r="Z49829" s="1"/>
    </row>
    <row r="49830" spans="20:26" x14ac:dyDescent="0.25">
      <c r="T49830" s="1"/>
      <c r="U49830" s="1"/>
      <c r="Z49830" s="1"/>
    </row>
    <row r="49831" spans="20:26" x14ac:dyDescent="0.25">
      <c r="T49831" s="1"/>
      <c r="U49831" s="1"/>
      <c r="Z49831" s="1"/>
    </row>
    <row r="49832" spans="20:26" x14ac:dyDescent="0.25">
      <c r="T49832" s="1"/>
      <c r="U49832" s="1"/>
      <c r="Z49832" s="1"/>
    </row>
    <row r="49833" spans="20:26" x14ac:dyDescent="0.25">
      <c r="T49833" s="1"/>
      <c r="U49833" s="1"/>
      <c r="Z49833" s="1"/>
    </row>
    <row r="49834" spans="20:26" x14ac:dyDescent="0.25">
      <c r="T49834" s="1"/>
      <c r="U49834" s="1"/>
      <c r="Z49834" s="1"/>
    </row>
    <row r="49835" spans="20:26" x14ac:dyDescent="0.25">
      <c r="T49835" s="1"/>
      <c r="U49835" s="1"/>
      <c r="Z49835" s="1"/>
    </row>
    <row r="49836" spans="20:26" x14ac:dyDescent="0.25">
      <c r="T49836" s="1"/>
      <c r="U49836" s="1"/>
      <c r="Z49836" s="1"/>
    </row>
    <row r="49837" spans="20:26" x14ac:dyDescent="0.25">
      <c r="T49837" s="1"/>
      <c r="U49837" s="1"/>
      <c r="Z49837" s="1"/>
    </row>
    <row r="49838" spans="20:26" x14ac:dyDescent="0.25">
      <c r="T49838" s="1"/>
      <c r="U49838" s="1"/>
      <c r="Z49838" s="1"/>
    </row>
    <row r="49839" spans="20:26" x14ac:dyDescent="0.25">
      <c r="T49839" s="1"/>
      <c r="U49839" s="1"/>
      <c r="Z49839" s="1"/>
    </row>
    <row r="49840" spans="20:26" x14ac:dyDescent="0.25">
      <c r="T49840" s="1"/>
      <c r="U49840" s="1"/>
      <c r="Z49840" s="1"/>
    </row>
    <row r="49841" spans="20:26" x14ac:dyDescent="0.25">
      <c r="T49841" s="1"/>
      <c r="U49841" s="1"/>
      <c r="Z49841" s="1"/>
    </row>
    <row r="49842" spans="20:26" x14ac:dyDescent="0.25">
      <c r="T49842" s="1"/>
      <c r="U49842" s="1"/>
      <c r="Z49842" s="1"/>
    </row>
    <row r="49843" spans="20:26" x14ac:dyDescent="0.25">
      <c r="T49843" s="1"/>
      <c r="U49843" s="1"/>
      <c r="Z49843" s="1"/>
    </row>
    <row r="49844" spans="20:26" x14ac:dyDescent="0.25">
      <c r="T49844" s="1"/>
      <c r="U49844" s="1"/>
      <c r="Z49844" s="1"/>
    </row>
    <row r="49845" spans="20:26" x14ac:dyDescent="0.25">
      <c r="T49845" s="1"/>
      <c r="U49845" s="1"/>
      <c r="Z49845" s="1"/>
    </row>
    <row r="49846" spans="20:26" x14ac:dyDescent="0.25">
      <c r="T49846" s="1"/>
      <c r="U49846" s="1"/>
      <c r="Z49846" s="1"/>
    </row>
    <row r="49847" spans="20:26" x14ac:dyDescent="0.25">
      <c r="T49847" s="1"/>
      <c r="U49847" s="1"/>
      <c r="Z49847" s="1"/>
    </row>
    <row r="49848" spans="20:26" x14ac:dyDescent="0.25">
      <c r="T49848" s="1"/>
      <c r="U49848" s="1"/>
      <c r="Z49848" s="1"/>
    </row>
    <row r="49849" spans="20:26" x14ac:dyDescent="0.25">
      <c r="T49849" s="1"/>
      <c r="U49849" s="1"/>
      <c r="Z49849" s="1"/>
    </row>
    <row r="49850" spans="20:26" x14ac:dyDescent="0.25">
      <c r="T49850" s="1"/>
      <c r="U49850" s="1"/>
      <c r="Z49850" s="1"/>
    </row>
    <row r="49851" spans="20:26" x14ac:dyDescent="0.25">
      <c r="T49851" s="1"/>
      <c r="U49851" s="1"/>
      <c r="Z49851" s="1"/>
    </row>
    <row r="49852" spans="20:26" x14ac:dyDescent="0.25">
      <c r="T49852" s="1"/>
      <c r="U49852" s="1"/>
      <c r="Z49852" s="1"/>
    </row>
    <row r="49853" spans="20:26" x14ac:dyDescent="0.25">
      <c r="T49853" s="1"/>
      <c r="U49853" s="1"/>
      <c r="Z49853" s="1"/>
    </row>
    <row r="49854" spans="20:26" x14ac:dyDescent="0.25">
      <c r="T49854" s="1"/>
      <c r="U49854" s="1"/>
      <c r="Z49854" s="1"/>
    </row>
    <row r="49855" spans="20:26" x14ac:dyDescent="0.25">
      <c r="T49855" s="1"/>
      <c r="U49855" s="1"/>
      <c r="Z49855" s="1"/>
    </row>
    <row r="49856" spans="20:26" x14ac:dyDescent="0.25">
      <c r="T49856" s="1"/>
      <c r="U49856" s="1"/>
      <c r="Z49856" s="1"/>
    </row>
    <row r="49857" spans="20:26" x14ac:dyDescent="0.25">
      <c r="T49857" s="1"/>
      <c r="U49857" s="1"/>
      <c r="Z49857" s="1"/>
    </row>
    <row r="49858" spans="20:26" x14ac:dyDescent="0.25">
      <c r="T49858" s="1"/>
      <c r="U49858" s="1"/>
      <c r="Z49858" s="1"/>
    </row>
    <row r="49859" spans="20:26" x14ac:dyDescent="0.25">
      <c r="T49859" s="1"/>
      <c r="U49859" s="1"/>
      <c r="Z49859" s="1"/>
    </row>
    <row r="49860" spans="20:26" x14ac:dyDescent="0.25">
      <c r="T49860" s="1"/>
      <c r="U49860" s="1"/>
      <c r="Z49860" s="1"/>
    </row>
    <row r="49861" spans="20:26" x14ac:dyDescent="0.25">
      <c r="T49861" s="1"/>
      <c r="U49861" s="1"/>
      <c r="Z49861" s="1"/>
    </row>
    <row r="49862" spans="20:26" x14ac:dyDescent="0.25">
      <c r="T49862" s="1"/>
      <c r="U49862" s="1"/>
      <c r="Z49862" s="1"/>
    </row>
    <row r="49863" spans="20:26" x14ac:dyDescent="0.25">
      <c r="T49863" s="1"/>
      <c r="U49863" s="1"/>
      <c r="Z49863" s="1"/>
    </row>
    <row r="49864" spans="20:26" x14ac:dyDescent="0.25">
      <c r="T49864" s="1"/>
      <c r="U49864" s="1"/>
      <c r="Z49864" s="1"/>
    </row>
    <row r="49865" spans="20:26" x14ac:dyDescent="0.25">
      <c r="T49865" s="1"/>
      <c r="U49865" s="1"/>
      <c r="Z49865" s="1"/>
    </row>
    <row r="49866" spans="20:26" x14ac:dyDescent="0.25">
      <c r="T49866" s="1"/>
      <c r="U49866" s="1"/>
      <c r="Z49866" s="1"/>
    </row>
    <row r="49867" spans="20:26" x14ac:dyDescent="0.25">
      <c r="T49867" s="1"/>
      <c r="U49867" s="1"/>
      <c r="Z49867" s="1"/>
    </row>
    <row r="49868" spans="20:26" x14ac:dyDescent="0.25">
      <c r="T49868" s="1"/>
      <c r="U49868" s="1"/>
      <c r="Z49868" s="1"/>
    </row>
    <row r="49869" spans="20:26" x14ac:dyDescent="0.25">
      <c r="T49869" s="1"/>
      <c r="U49869" s="1"/>
      <c r="Z49869" s="1"/>
    </row>
    <row r="49870" spans="20:26" x14ac:dyDescent="0.25">
      <c r="T49870" s="1"/>
      <c r="U49870" s="1"/>
      <c r="Z49870" s="1"/>
    </row>
    <row r="49871" spans="20:26" x14ac:dyDescent="0.25">
      <c r="T49871" s="1"/>
      <c r="U49871" s="1"/>
      <c r="Z49871" s="1"/>
    </row>
    <row r="49872" spans="20:26" x14ac:dyDescent="0.25">
      <c r="T49872" s="1"/>
      <c r="U49872" s="1"/>
      <c r="Z49872" s="1"/>
    </row>
    <row r="49873" spans="20:26" x14ac:dyDescent="0.25">
      <c r="T49873" s="1"/>
      <c r="U49873" s="1"/>
      <c r="Z49873" s="1"/>
    </row>
    <row r="49874" spans="20:26" x14ac:dyDescent="0.25">
      <c r="T49874" s="1"/>
      <c r="U49874" s="1"/>
      <c r="Z49874" s="1"/>
    </row>
    <row r="49875" spans="20:26" x14ac:dyDescent="0.25">
      <c r="T49875" s="1"/>
      <c r="U49875" s="1"/>
      <c r="Z49875" s="1"/>
    </row>
    <row r="49876" spans="20:26" x14ac:dyDescent="0.25">
      <c r="T49876" s="1"/>
      <c r="U49876" s="1"/>
      <c r="Z49876" s="1"/>
    </row>
    <row r="49877" spans="20:26" x14ac:dyDescent="0.25">
      <c r="T49877" s="1"/>
      <c r="U49877" s="1"/>
      <c r="Z49877" s="1"/>
    </row>
    <row r="49878" spans="20:26" x14ac:dyDescent="0.25">
      <c r="T49878" s="1"/>
      <c r="U49878" s="1"/>
      <c r="Z49878" s="1"/>
    </row>
    <row r="49879" spans="20:26" x14ac:dyDescent="0.25">
      <c r="T49879" s="1"/>
      <c r="U49879" s="1"/>
      <c r="Z49879" s="1"/>
    </row>
    <row r="49880" spans="20:26" x14ac:dyDescent="0.25">
      <c r="T49880" s="1"/>
      <c r="U49880" s="1"/>
      <c r="Z49880" s="1"/>
    </row>
    <row r="49881" spans="20:26" x14ac:dyDescent="0.25">
      <c r="T49881" s="1"/>
      <c r="U49881" s="1"/>
      <c r="Z49881" s="1"/>
    </row>
    <row r="49882" spans="20:26" x14ac:dyDescent="0.25">
      <c r="T49882" s="1"/>
      <c r="U49882" s="1"/>
      <c r="Z49882" s="1"/>
    </row>
    <row r="49883" spans="20:26" x14ac:dyDescent="0.25">
      <c r="T49883" s="1"/>
      <c r="U49883" s="1"/>
      <c r="Z49883" s="1"/>
    </row>
    <row r="49884" spans="20:26" x14ac:dyDescent="0.25">
      <c r="T49884" s="1"/>
      <c r="U49884" s="1"/>
      <c r="Z49884" s="1"/>
    </row>
    <row r="49885" spans="20:26" x14ac:dyDescent="0.25">
      <c r="T49885" s="1"/>
      <c r="U49885" s="1"/>
      <c r="Z49885" s="1"/>
    </row>
    <row r="49886" spans="20:26" x14ac:dyDescent="0.25">
      <c r="T49886" s="1"/>
      <c r="U49886" s="1"/>
      <c r="Z49886" s="1"/>
    </row>
    <row r="49887" spans="20:26" x14ac:dyDescent="0.25">
      <c r="T49887" s="1"/>
      <c r="U49887" s="1"/>
      <c r="Z49887" s="1"/>
    </row>
    <row r="49888" spans="20:26" x14ac:dyDescent="0.25">
      <c r="T49888" s="1"/>
      <c r="U49888" s="1"/>
      <c r="Z49888" s="1"/>
    </row>
    <row r="49889" spans="20:26" x14ac:dyDescent="0.25">
      <c r="T49889" s="1"/>
      <c r="U49889" s="1"/>
      <c r="Z49889" s="1"/>
    </row>
    <row r="49890" spans="20:26" x14ac:dyDescent="0.25">
      <c r="T49890" s="1"/>
      <c r="U49890" s="1"/>
      <c r="Z49890" s="1"/>
    </row>
    <row r="49891" spans="20:26" x14ac:dyDescent="0.25">
      <c r="T49891" s="1"/>
      <c r="U49891" s="1"/>
      <c r="Z49891" s="1"/>
    </row>
    <row r="49892" spans="20:26" x14ac:dyDescent="0.25">
      <c r="T49892" s="1"/>
      <c r="U49892" s="1"/>
      <c r="Z49892" s="1"/>
    </row>
    <row r="49893" spans="20:26" x14ac:dyDescent="0.25">
      <c r="T49893" s="1"/>
      <c r="U49893" s="1"/>
      <c r="Z49893" s="1"/>
    </row>
    <row r="49894" spans="20:26" x14ac:dyDescent="0.25">
      <c r="T49894" s="1"/>
      <c r="U49894" s="1"/>
      <c r="Z49894" s="1"/>
    </row>
    <row r="49895" spans="20:26" x14ac:dyDescent="0.25">
      <c r="T49895" s="1"/>
      <c r="U49895" s="1"/>
      <c r="Z49895" s="1"/>
    </row>
    <row r="49896" spans="20:26" x14ac:dyDescent="0.25">
      <c r="T49896" s="1"/>
      <c r="U49896" s="1"/>
      <c r="Z49896" s="1"/>
    </row>
    <row r="49897" spans="20:26" x14ac:dyDescent="0.25">
      <c r="T49897" s="1"/>
      <c r="U49897" s="1"/>
      <c r="Z49897" s="1"/>
    </row>
    <row r="49898" spans="20:26" x14ac:dyDescent="0.25">
      <c r="T49898" s="1"/>
      <c r="U49898" s="1"/>
      <c r="Z49898" s="1"/>
    </row>
    <row r="49899" spans="20:26" x14ac:dyDescent="0.25">
      <c r="T49899" s="1"/>
      <c r="U49899" s="1"/>
      <c r="Z49899" s="1"/>
    </row>
    <row r="49900" spans="20:26" x14ac:dyDescent="0.25">
      <c r="T49900" s="1"/>
      <c r="U49900" s="1"/>
      <c r="Z49900" s="1"/>
    </row>
    <row r="49901" spans="20:26" x14ac:dyDescent="0.25">
      <c r="T49901" s="1"/>
      <c r="U49901" s="1"/>
      <c r="Z49901" s="1"/>
    </row>
    <row r="49902" spans="20:26" x14ac:dyDescent="0.25">
      <c r="T49902" s="1"/>
      <c r="U49902" s="1"/>
      <c r="Z49902" s="1"/>
    </row>
    <row r="49903" spans="20:26" x14ac:dyDescent="0.25">
      <c r="T49903" s="1"/>
      <c r="U49903" s="1"/>
      <c r="Z49903" s="1"/>
    </row>
    <row r="49904" spans="20:26" x14ac:dyDescent="0.25">
      <c r="T49904" s="1"/>
      <c r="U49904" s="1"/>
      <c r="Z49904" s="1"/>
    </row>
    <row r="49905" spans="20:26" x14ac:dyDescent="0.25">
      <c r="T49905" s="1"/>
      <c r="U49905" s="1"/>
      <c r="Z49905" s="1"/>
    </row>
    <row r="49906" spans="20:26" x14ac:dyDescent="0.25">
      <c r="T49906" s="1"/>
      <c r="U49906" s="1"/>
      <c r="Z49906" s="1"/>
    </row>
    <row r="49907" spans="20:26" x14ac:dyDescent="0.25">
      <c r="T49907" s="1"/>
      <c r="U49907" s="1"/>
      <c r="Z49907" s="1"/>
    </row>
    <row r="49908" spans="20:26" x14ac:dyDescent="0.25">
      <c r="T49908" s="1"/>
      <c r="U49908" s="1"/>
      <c r="Z49908" s="1"/>
    </row>
    <row r="49909" spans="20:26" x14ac:dyDescent="0.25">
      <c r="T49909" s="1"/>
      <c r="U49909" s="1"/>
      <c r="Z49909" s="1"/>
    </row>
    <row r="49910" spans="20:26" x14ac:dyDescent="0.25">
      <c r="T49910" s="1"/>
      <c r="U49910" s="1"/>
      <c r="Z49910" s="1"/>
    </row>
    <row r="49911" spans="20:26" x14ac:dyDescent="0.25">
      <c r="T49911" s="1"/>
      <c r="U49911" s="1"/>
      <c r="Z49911" s="1"/>
    </row>
    <row r="49912" spans="20:26" x14ac:dyDescent="0.25">
      <c r="T49912" s="1"/>
      <c r="U49912" s="1"/>
      <c r="Z49912" s="1"/>
    </row>
    <row r="49913" spans="20:26" x14ac:dyDescent="0.25">
      <c r="T49913" s="1"/>
      <c r="U49913" s="1"/>
      <c r="Z49913" s="1"/>
    </row>
    <row r="49914" spans="20:26" x14ac:dyDescent="0.25">
      <c r="T49914" s="1"/>
      <c r="U49914" s="1"/>
      <c r="Z49914" s="1"/>
    </row>
    <row r="49915" spans="20:26" x14ac:dyDescent="0.25">
      <c r="T49915" s="1"/>
      <c r="U49915" s="1"/>
      <c r="Z49915" s="1"/>
    </row>
    <row r="49916" spans="20:26" x14ac:dyDescent="0.25">
      <c r="T49916" s="1"/>
      <c r="U49916" s="1"/>
      <c r="Z49916" s="1"/>
    </row>
    <row r="49917" spans="20:26" x14ac:dyDescent="0.25">
      <c r="T49917" s="1"/>
      <c r="U49917" s="1"/>
      <c r="Z49917" s="1"/>
    </row>
    <row r="49918" spans="20:26" x14ac:dyDescent="0.25">
      <c r="T49918" s="1"/>
      <c r="U49918" s="1"/>
      <c r="Z49918" s="1"/>
    </row>
    <row r="49919" spans="20:26" x14ac:dyDescent="0.25">
      <c r="T49919" s="1"/>
      <c r="U49919" s="1"/>
      <c r="Z49919" s="1"/>
    </row>
    <row r="49920" spans="20:26" x14ac:dyDescent="0.25">
      <c r="T49920" s="1"/>
      <c r="U49920" s="1"/>
      <c r="Z49920" s="1"/>
    </row>
    <row r="49921" spans="20:26" x14ac:dyDescent="0.25">
      <c r="T49921" s="1"/>
      <c r="U49921" s="1"/>
      <c r="Z49921" s="1"/>
    </row>
    <row r="49922" spans="20:26" x14ac:dyDescent="0.25">
      <c r="T49922" s="1"/>
      <c r="U49922" s="1"/>
      <c r="Z49922" s="1"/>
    </row>
    <row r="49923" spans="20:26" x14ac:dyDescent="0.25">
      <c r="T49923" s="1"/>
      <c r="U49923" s="1"/>
      <c r="Z49923" s="1"/>
    </row>
    <row r="49924" spans="20:26" x14ac:dyDescent="0.25">
      <c r="T49924" s="1"/>
      <c r="U49924" s="1"/>
      <c r="Z49924" s="1"/>
    </row>
    <row r="49925" spans="20:26" x14ac:dyDescent="0.25">
      <c r="T49925" s="1"/>
      <c r="U49925" s="1"/>
      <c r="Z49925" s="1"/>
    </row>
    <row r="49926" spans="20:26" x14ac:dyDescent="0.25">
      <c r="T49926" s="1"/>
      <c r="U49926" s="1"/>
      <c r="Z49926" s="1"/>
    </row>
    <row r="49927" spans="20:26" x14ac:dyDescent="0.25">
      <c r="T49927" s="1"/>
      <c r="U49927" s="1"/>
      <c r="Z49927" s="1"/>
    </row>
    <row r="49928" spans="20:26" x14ac:dyDescent="0.25">
      <c r="T49928" s="1"/>
      <c r="U49928" s="1"/>
      <c r="Z49928" s="1"/>
    </row>
    <row r="49929" spans="20:26" x14ac:dyDescent="0.25">
      <c r="T49929" s="1"/>
      <c r="U49929" s="1"/>
      <c r="Z49929" s="1"/>
    </row>
    <row r="49930" spans="20:26" x14ac:dyDescent="0.25">
      <c r="T49930" s="1"/>
      <c r="U49930" s="1"/>
      <c r="Z49930" s="1"/>
    </row>
    <row r="49931" spans="20:26" x14ac:dyDescent="0.25">
      <c r="T49931" s="1"/>
      <c r="U49931" s="1"/>
      <c r="Z49931" s="1"/>
    </row>
    <row r="49932" spans="20:26" x14ac:dyDescent="0.25">
      <c r="T49932" s="1"/>
      <c r="U49932" s="1"/>
      <c r="Z49932" s="1"/>
    </row>
    <row r="49933" spans="20:26" x14ac:dyDescent="0.25">
      <c r="T49933" s="1"/>
      <c r="U49933" s="1"/>
      <c r="Z49933" s="1"/>
    </row>
    <row r="49934" spans="20:26" x14ac:dyDescent="0.25">
      <c r="T49934" s="1"/>
      <c r="U49934" s="1"/>
      <c r="Z49934" s="1"/>
    </row>
    <row r="49935" spans="20:26" x14ac:dyDescent="0.25">
      <c r="T49935" s="1"/>
      <c r="U49935" s="1"/>
      <c r="Z49935" s="1"/>
    </row>
    <row r="49936" spans="20:26" x14ac:dyDescent="0.25">
      <c r="T49936" s="1"/>
      <c r="U49936" s="1"/>
      <c r="Z49936" s="1"/>
    </row>
    <row r="49937" spans="20:26" x14ac:dyDescent="0.25">
      <c r="T49937" s="1"/>
      <c r="U49937" s="1"/>
      <c r="Z49937" s="1"/>
    </row>
    <row r="49938" spans="20:26" x14ac:dyDescent="0.25">
      <c r="T49938" s="1"/>
      <c r="U49938" s="1"/>
      <c r="Z49938" s="1"/>
    </row>
    <row r="49939" spans="20:26" x14ac:dyDescent="0.25">
      <c r="T49939" s="1"/>
      <c r="U49939" s="1"/>
      <c r="Z49939" s="1"/>
    </row>
    <row r="49940" spans="20:26" x14ac:dyDescent="0.25">
      <c r="T49940" s="1"/>
      <c r="U49940" s="1"/>
      <c r="Z49940" s="1"/>
    </row>
    <row r="49941" spans="20:26" x14ac:dyDescent="0.25">
      <c r="T49941" s="1"/>
      <c r="U49941" s="1"/>
      <c r="Z49941" s="1"/>
    </row>
    <row r="49942" spans="20:26" x14ac:dyDescent="0.25">
      <c r="T49942" s="1"/>
      <c r="U49942" s="1"/>
      <c r="Z49942" s="1"/>
    </row>
    <row r="49943" spans="20:26" x14ac:dyDescent="0.25">
      <c r="T49943" s="1"/>
      <c r="U49943" s="1"/>
      <c r="Z49943" s="1"/>
    </row>
    <row r="49944" spans="20:26" x14ac:dyDescent="0.25">
      <c r="T49944" s="1"/>
      <c r="U49944" s="1"/>
      <c r="Z49944" s="1"/>
    </row>
    <row r="49945" spans="20:26" x14ac:dyDescent="0.25">
      <c r="T49945" s="1"/>
      <c r="U49945" s="1"/>
      <c r="Z49945" s="1"/>
    </row>
    <row r="49946" spans="20:26" x14ac:dyDescent="0.25">
      <c r="T49946" s="1"/>
      <c r="U49946" s="1"/>
      <c r="Z49946" s="1"/>
    </row>
    <row r="49947" spans="20:26" x14ac:dyDescent="0.25">
      <c r="T49947" s="1"/>
      <c r="U49947" s="1"/>
      <c r="Z49947" s="1"/>
    </row>
    <row r="49948" spans="20:26" x14ac:dyDescent="0.25">
      <c r="T49948" s="1"/>
      <c r="U49948" s="1"/>
      <c r="Z49948" s="1"/>
    </row>
    <row r="49949" spans="20:26" x14ac:dyDescent="0.25">
      <c r="T49949" s="1"/>
      <c r="U49949" s="1"/>
      <c r="Z49949" s="1"/>
    </row>
    <row r="49950" spans="20:26" x14ac:dyDescent="0.25">
      <c r="T49950" s="1"/>
      <c r="U49950" s="1"/>
      <c r="Z49950" s="1"/>
    </row>
    <row r="49951" spans="20:26" x14ac:dyDescent="0.25">
      <c r="T49951" s="1"/>
      <c r="U49951" s="1"/>
      <c r="Z49951" s="1"/>
    </row>
    <row r="49952" spans="20:26" x14ac:dyDescent="0.25">
      <c r="T49952" s="1"/>
      <c r="U49952" s="1"/>
      <c r="Z49952" s="1"/>
    </row>
    <row r="49953" spans="20:26" x14ac:dyDescent="0.25">
      <c r="T49953" s="1"/>
      <c r="U49953" s="1"/>
      <c r="Z49953" s="1"/>
    </row>
    <row r="49954" spans="20:26" x14ac:dyDescent="0.25">
      <c r="T49954" s="1"/>
      <c r="U49954" s="1"/>
      <c r="Z49954" s="1"/>
    </row>
    <row r="49955" spans="20:26" x14ac:dyDescent="0.25">
      <c r="T49955" s="1"/>
      <c r="U49955" s="1"/>
      <c r="Z49955" s="1"/>
    </row>
    <row r="49956" spans="20:26" x14ac:dyDescent="0.25">
      <c r="T49956" s="1"/>
      <c r="U49956" s="1"/>
      <c r="Z49956" s="1"/>
    </row>
    <row r="49957" spans="20:26" x14ac:dyDescent="0.25">
      <c r="T49957" s="1"/>
      <c r="U49957" s="1"/>
      <c r="Z49957" s="1"/>
    </row>
    <row r="49958" spans="20:26" x14ac:dyDescent="0.25">
      <c r="T49958" s="1"/>
      <c r="U49958" s="1"/>
      <c r="Z49958" s="1"/>
    </row>
    <row r="49959" spans="20:26" x14ac:dyDescent="0.25">
      <c r="T49959" s="1"/>
      <c r="U49959" s="1"/>
      <c r="Z49959" s="1"/>
    </row>
    <row r="49960" spans="20:26" x14ac:dyDescent="0.25">
      <c r="T49960" s="1"/>
      <c r="U49960" s="1"/>
      <c r="Z49960" s="1"/>
    </row>
    <row r="49961" spans="20:26" x14ac:dyDescent="0.25">
      <c r="T49961" s="1"/>
      <c r="U49961" s="1"/>
      <c r="Z49961" s="1"/>
    </row>
    <row r="49962" spans="20:26" x14ac:dyDescent="0.25">
      <c r="T49962" s="1"/>
      <c r="U49962" s="1"/>
      <c r="Z49962" s="1"/>
    </row>
    <row r="49963" spans="20:26" x14ac:dyDescent="0.25">
      <c r="T49963" s="1"/>
      <c r="U49963" s="1"/>
      <c r="Z49963" s="1"/>
    </row>
    <row r="49964" spans="20:26" x14ac:dyDescent="0.25">
      <c r="T49964" s="1"/>
      <c r="U49964" s="1"/>
      <c r="Z49964" s="1"/>
    </row>
    <row r="49965" spans="20:26" x14ac:dyDescent="0.25">
      <c r="T49965" s="1"/>
      <c r="U49965" s="1"/>
      <c r="Z49965" s="1"/>
    </row>
    <row r="49966" spans="20:26" x14ac:dyDescent="0.25">
      <c r="T49966" s="1"/>
      <c r="U49966" s="1"/>
      <c r="Z49966" s="1"/>
    </row>
    <row r="49967" spans="20:26" x14ac:dyDescent="0.25">
      <c r="T49967" s="1"/>
      <c r="U49967" s="1"/>
      <c r="Z49967" s="1"/>
    </row>
    <row r="49968" spans="20:26" x14ac:dyDescent="0.25">
      <c r="T49968" s="1"/>
      <c r="U49968" s="1"/>
      <c r="Z49968" s="1"/>
    </row>
    <row r="49969" spans="20:26" x14ac:dyDescent="0.25">
      <c r="T49969" s="1"/>
      <c r="U49969" s="1"/>
      <c r="Z49969" s="1"/>
    </row>
    <row r="49970" spans="20:26" x14ac:dyDescent="0.25">
      <c r="T49970" s="1"/>
      <c r="U49970" s="1"/>
      <c r="Z49970" s="1"/>
    </row>
    <row r="49971" spans="20:26" x14ac:dyDescent="0.25">
      <c r="T49971" s="1"/>
      <c r="U49971" s="1"/>
      <c r="Z49971" s="1"/>
    </row>
    <row r="49972" spans="20:26" x14ac:dyDescent="0.25">
      <c r="T49972" s="1"/>
      <c r="U49972" s="1"/>
      <c r="Z49972" s="1"/>
    </row>
    <row r="49973" spans="20:26" x14ac:dyDescent="0.25">
      <c r="T49973" s="1"/>
      <c r="U49973" s="1"/>
      <c r="Z49973" s="1"/>
    </row>
    <row r="49974" spans="20:26" x14ac:dyDescent="0.25">
      <c r="T49974" s="1"/>
      <c r="U49974" s="1"/>
      <c r="Z49974" s="1"/>
    </row>
    <row r="49975" spans="20:26" x14ac:dyDescent="0.25">
      <c r="T49975" s="1"/>
      <c r="U49975" s="1"/>
      <c r="Z49975" s="1"/>
    </row>
    <row r="49976" spans="20:26" x14ac:dyDescent="0.25">
      <c r="T49976" s="1"/>
      <c r="U49976" s="1"/>
      <c r="Z49976" s="1"/>
    </row>
    <row r="49977" spans="20:26" x14ac:dyDescent="0.25">
      <c r="T49977" s="1"/>
      <c r="U49977" s="1"/>
      <c r="Z49977" s="1"/>
    </row>
    <row r="49978" spans="20:26" x14ac:dyDescent="0.25">
      <c r="T49978" s="1"/>
      <c r="U49978" s="1"/>
      <c r="Z49978" s="1"/>
    </row>
    <row r="49979" spans="20:26" x14ac:dyDescent="0.25">
      <c r="T49979" s="1"/>
      <c r="U49979" s="1"/>
      <c r="Z49979" s="1"/>
    </row>
    <row r="49980" spans="20:26" x14ac:dyDescent="0.25">
      <c r="T49980" s="1"/>
      <c r="U49980" s="1"/>
      <c r="Z49980" s="1"/>
    </row>
    <row r="49981" spans="20:26" x14ac:dyDescent="0.25">
      <c r="T49981" s="1"/>
      <c r="U49981" s="1"/>
      <c r="Z49981" s="1"/>
    </row>
    <row r="49982" spans="20:26" x14ac:dyDescent="0.25">
      <c r="T49982" s="1"/>
      <c r="U49982" s="1"/>
      <c r="Z49982" s="1"/>
    </row>
    <row r="49983" spans="20:26" x14ac:dyDescent="0.25">
      <c r="T49983" s="1"/>
      <c r="U49983" s="1"/>
      <c r="Z49983" s="1"/>
    </row>
    <row r="49984" spans="20:26" x14ac:dyDescent="0.25">
      <c r="T49984" s="1"/>
      <c r="U49984" s="1"/>
      <c r="Z49984" s="1"/>
    </row>
    <row r="49985" spans="20:26" x14ac:dyDescent="0.25">
      <c r="T49985" s="1"/>
      <c r="U49985" s="1"/>
      <c r="Z49985" s="1"/>
    </row>
    <row r="49986" spans="20:26" x14ac:dyDescent="0.25">
      <c r="T49986" s="1"/>
      <c r="U49986" s="1"/>
      <c r="Z49986" s="1"/>
    </row>
    <row r="49987" spans="20:26" x14ac:dyDescent="0.25">
      <c r="T49987" s="1"/>
      <c r="U49987" s="1"/>
      <c r="Z49987" s="1"/>
    </row>
    <row r="49988" spans="20:26" x14ac:dyDescent="0.25">
      <c r="T49988" s="1"/>
      <c r="U49988" s="1"/>
      <c r="Z49988" s="1"/>
    </row>
    <row r="49989" spans="20:26" x14ac:dyDescent="0.25">
      <c r="T49989" s="1"/>
      <c r="U49989" s="1"/>
      <c r="Z49989" s="1"/>
    </row>
    <row r="49990" spans="20:26" x14ac:dyDescent="0.25">
      <c r="T49990" s="1"/>
      <c r="U49990" s="1"/>
      <c r="Z49990" s="1"/>
    </row>
    <row r="49991" spans="20:26" x14ac:dyDescent="0.25">
      <c r="T49991" s="1"/>
      <c r="U49991" s="1"/>
      <c r="Z49991" s="1"/>
    </row>
    <row r="49992" spans="20:26" x14ac:dyDescent="0.25">
      <c r="T49992" s="1"/>
      <c r="U49992" s="1"/>
      <c r="Z49992" s="1"/>
    </row>
    <row r="49993" spans="20:26" x14ac:dyDescent="0.25">
      <c r="T49993" s="1"/>
      <c r="U49993" s="1"/>
      <c r="Z49993" s="1"/>
    </row>
    <row r="49994" spans="20:26" x14ac:dyDescent="0.25">
      <c r="T49994" s="1"/>
      <c r="U49994" s="1"/>
      <c r="Z49994" s="1"/>
    </row>
    <row r="49995" spans="20:26" x14ac:dyDescent="0.25">
      <c r="T49995" s="1"/>
      <c r="U49995" s="1"/>
      <c r="Z49995" s="1"/>
    </row>
    <row r="49996" spans="20:26" x14ac:dyDescent="0.25">
      <c r="T49996" s="1"/>
      <c r="U49996" s="1"/>
      <c r="Z49996" s="1"/>
    </row>
    <row r="49997" spans="20:26" x14ac:dyDescent="0.25">
      <c r="T49997" s="1"/>
      <c r="U49997" s="1"/>
      <c r="Z49997" s="1"/>
    </row>
    <row r="49998" spans="20:26" x14ac:dyDescent="0.25">
      <c r="T49998" s="1"/>
      <c r="U49998" s="1"/>
      <c r="Z49998" s="1"/>
    </row>
    <row r="49999" spans="20:26" x14ac:dyDescent="0.25">
      <c r="T49999" s="1"/>
      <c r="U49999" s="1"/>
      <c r="Z49999" s="1"/>
    </row>
    <row r="50000" spans="20:26" x14ac:dyDescent="0.25">
      <c r="T50000" s="1"/>
      <c r="U50000" s="1"/>
      <c r="Z50000" s="1"/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A r g o G u i d   x m l n s : x s d = " h t t p : / / w w w . w 3 . o r g / 2 0 0 1 / X M L S c h e m a "   x m l n s : x s i = " h t t p : / / w w w . w 3 . o r g / 2 0 0 1 / X M L S c h e m a - i n s t a n c e "   x m l n s = " h t t p : / / w w w . b o o z a l l e n . c o m / a r g o / g u i d " > 1 6 6 8 0 7 1 9 - 4 c 4 1 - 4 a c f - a a 1 2 - b a c 0 f 4 f b 0 d 5 9 < / A r g o G u i d > 
</file>

<file path=customXml/itemProps1.xml><?xml version="1.0" encoding="utf-8"?>
<ds:datastoreItem xmlns:ds="http://schemas.openxmlformats.org/officeDocument/2006/customXml" ds:itemID="{C4C53574-FC41-4C61-B383-77CCCA06D3A9}">
  <ds:schemaRefs>
    <ds:schemaRef ds:uri="http://www.w3.org/2001/XMLSchema"/>
    <ds:schemaRef ds:uri="http://www.boozallen.com/argo/gui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Investor return input</vt:lpstr>
      <vt:lpstr>Data</vt:lpstr>
      <vt:lpstr>Pareto chart</vt:lpstr>
      <vt:lpstr>Beahurst Returns</vt:lpstr>
      <vt:lpstr>Assumtions</vt:lpstr>
    </vt:vector>
  </TitlesOfParts>
  <Company>Booz Allen Hamilton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msmith@vivolution.co.uk</dc:creator>
  <cp:lastModifiedBy>m smith</cp:lastModifiedBy>
  <dcterms:created xsi:type="dcterms:W3CDTF">2012-10-24T18:30:51Z</dcterms:created>
  <dcterms:modified xsi:type="dcterms:W3CDTF">2025-10-19T09:10:29Z</dcterms:modified>
</cp:coreProperties>
</file>